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780" windowHeight="6800" firstSheet="1" activeTab="6"/>
  </bookViews>
  <sheets>
    <sheet name="Total sales" sheetId="22" r:id="rId1"/>
    <sheet name="Sales by country" sheetId="23" r:id="rId2"/>
    <sheet name="Sales by customer" sheetId="24"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s>
  <calcPr calcId="144525"/>
  <pivotCaches>
    <pivotCache cacheId="0" r:id="rId8"/>
  </pivotCaches>
</workbook>
</file>

<file path=xl/sharedStrings.xml><?xml version="1.0" encoding="utf-8"?>
<sst xmlns="http://schemas.openxmlformats.org/spreadsheetml/2006/main" count="11129" uniqueCount="6221">
  <si>
    <t>Sum of Sales</t>
  </si>
  <si>
    <t>Coffe type name</t>
  </si>
  <si>
    <t>Years</t>
  </si>
  <si>
    <t>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</si>
  <si>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</si>
  <si>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</si>
  <si>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</si>
  <si>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</si>
  <si>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</si>
  <si>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</si>
  <si>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</si>
  <si>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</si>
  <si>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</si>
  <si>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</si>
  <si>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</si>
  <si>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</si>
  <si>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</si>
  <si>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</si>
  <si>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</si>
  <si>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</si>
  <si>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</si>
  <si>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</si>
  <si>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</si>
  <si>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</si>
  <si>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Grand Total</t>
  </si>
  <si>
    <t>Country</t>
  </si>
  <si>
    <t>Ireland</t>
  </si>
  <si>
    <t>United Kingdom</t>
  </si>
  <si>
    <t>United States</t>
  </si>
  <si>
    <t>Customer Name</t>
  </si>
  <si>
    <t>Don Flintiff</t>
  </si>
  <si>
    <t>Nealson Cuttler</t>
  </si>
  <si>
    <t>Terri Farra</t>
  </si>
  <si>
    <t>Brenn Dundredge</t>
  </si>
  <si>
    <t>Allis Wilmore</t>
  </si>
  <si>
    <t>Order ID</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</si>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</sst>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numFmts count="8">
    <numFmt numFmtId="176" formatCode="dd\-mmm\-yyyy"/>
    <numFmt numFmtId="177" formatCode="_ * #,##0.00_ ;_ * \-#,##0.00_ ;_ * &quot;-&quot;??_ ;_ @_ "/>
    <numFmt numFmtId="178" formatCode="0.0\ \k"/>
    <numFmt numFmtId="179" formatCode="_ * #,##0_ ;_ * \-#,##0_ ;_ * &quot;-&quot;_ ;_ @_ "/>
    <numFmt numFmtId="44" formatCode="_(&quot;$&quot;* #,##0.00_);_(&quot;$&quot;* \(#,##0.00\);_(&quot;$&quot;* &quot;-&quot;??_);_(@_)"/>
    <numFmt numFmtId="42" formatCode="_(&quot;$&quot;* #,##0_);_(&quot;$&quot;* \(#,##0\);_(&quot;$&quot;* &quot;-&quot;_);_(@_)"/>
    <numFmt numFmtId="180" formatCode="0.0"/>
    <numFmt numFmtId="8" formatCode="&quot;$&quot;#,##0.00_);[Red]\(&quot;$&quot;#,##0.00\)"/>
  </numFmts>
  <fonts count="21">
    <font>
      <sz val="11"/>
      <color theme="1"/>
      <name val="Calibri"/>
      <charset val="134"/>
      <scheme val="minor"/>
    </font>
    <font>
      <sz val="11"/>
      <color indexed="8"/>
      <name val="Calibri"/>
      <charset val="134"/>
    </font>
    <font>
      <u/>
      <sz val="11"/>
      <color rgb="FF0000FF"/>
      <name val="Calibri"/>
      <charset val="0"/>
      <scheme val="minor"/>
    </font>
    <font>
      <b/>
      <sz val="11"/>
      <color rgb="FFFFFF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3"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0" fontId="3" fillId="2" borderId="1" applyNumberFormat="0" applyAlignment="0" applyProtection="0">
      <alignment vertical="center"/>
    </xf>
    <xf numFmtId="0" fontId="7" fillId="0" borderId="2" applyNumberFormat="0" applyFill="0" applyAlignment="0" applyProtection="0">
      <alignment vertical="center"/>
    </xf>
    <xf numFmtId="0" fontId="0" fillId="8" borderId="3" applyNumberFormat="0" applyFont="0" applyAlignment="0" applyProtection="0">
      <alignment vertical="center"/>
    </xf>
    <xf numFmtId="0" fontId="4" fillId="9" borderId="0" applyNumberFormat="0" applyBorder="0" applyAlignment="0" applyProtection="0">
      <alignment vertical="center"/>
    </xf>
    <xf numFmtId="0" fontId="8" fillId="0" borderId="0" applyNumberFormat="0" applyFill="0" applyBorder="0" applyAlignment="0" applyProtection="0">
      <alignment vertical="center"/>
    </xf>
    <xf numFmtId="0" fontId="4" fillId="10"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11" borderId="5" applyNumberFormat="0" applyAlignment="0" applyProtection="0">
      <alignment vertical="center"/>
    </xf>
    <xf numFmtId="0" fontId="5" fillId="12" borderId="0" applyNumberFormat="0" applyBorder="0" applyAlignment="0" applyProtection="0">
      <alignment vertical="center"/>
    </xf>
    <xf numFmtId="0" fontId="14" fillId="13" borderId="0" applyNumberFormat="0" applyBorder="0" applyAlignment="0" applyProtection="0">
      <alignment vertical="center"/>
    </xf>
    <xf numFmtId="0" fontId="15" fillId="14" borderId="6" applyNumberFormat="0" applyAlignment="0" applyProtection="0">
      <alignment vertical="center"/>
    </xf>
    <xf numFmtId="0" fontId="4" fillId="15" borderId="0" applyNumberFormat="0" applyBorder="0" applyAlignment="0" applyProtection="0">
      <alignment vertical="center"/>
    </xf>
    <xf numFmtId="0" fontId="16" fillId="14" borderId="5"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5" fillId="18" borderId="0" applyNumberFormat="0" applyBorder="0" applyAlignment="0" applyProtection="0">
      <alignment vertical="center"/>
    </xf>
    <xf numFmtId="0" fontId="4" fillId="19" borderId="0" applyNumberFormat="0" applyBorder="0" applyAlignment="0" applyProtection="0">
      <alignment vertical="center"/>
    </xf>
    <xf numFmtId="0" fontId="5" fillId="20" borderId="0" applyNumberFormat="0" applyBorder="0" applyAlignment="0" applyProtection="0">
      <alignment vertical="center"/>
    </xf>
    <xf numFmtId="0" fontId="5" fillId="6"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5" fillId="29" borderId="0" applyNumberFormat="0" applyBorder="0" applyAlignment="0" applyProtection="0">
      <alignment vertical="center"/>
    </xf>
    <xf numFmtId="0" fontId="4" fillId="30"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4" fillId="32" borderId="0" applyNumberFormat="0" applyBorder="0" applyAlignment="0" applyProtection="0">
      <alignment vertical="center"/>
    </xf>
    <xf numFmtId="0" fontId="5" fillId="4" borderId="0" applyNumberFormat="0" applyBorder="0" applyAlignment="0" applyProtection="0">
      <alignment vertical="center"/>
    </xf>
  </cellStyleXfs>
  <cellXfs count="7">
    <xf numFmtId="0" fontId="0" fillId="0" borderId="0" xfId="0"/>
    <xf numFmtId="180" fontId="0" fillId="0" borderId="0" xfId="0" applyNumberFormat="1"/>
    <xf numFmtId="0" fontId="1" fillId="0" borderId="0" xfId="0" applyFont="1" applyAlignment="1">
      <alignment vertical="center"/>
    </xf>
    <xf numFmtId="176" fontId="1" fillId="0" borderId="0" xfId="0" applyNumberFormat="1" applyFont="1" applyAlignment="1">
      <alignment vertical="center"/>
    </xf>
    <xf numFmtId="178" fontId="0" fillId="0" borderId="0" xfId="0" applyNumberFormat="1"/>
    <xf numFmtId="8" fontId="0" fillId="0" borderId="0" xfId="0" applyNumberFormat="1"/>
    <xf numFmtId="3"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0">
    <dxf>
      <font>
        <name val="Calibri"/>
        <scheme val="none"/>
        <charset val="134"/>
        <family val="2"/>
        <b val="0"/>
        <i val="0"/>
        <strike val="0"/>
        <u val="none"/>
        <sz val="11"/>
        <color indexed="8"/>
      </font>
      <alignment vertical="center"/>
    </dxf>
    <dxf>
      <font>
        <name val="Calibri"/>
        <scheme val="none"/>
        <charset val="134"/>
        <family val="2"/>
        <b val="0"/>
        <i val="0"/>
        <strike val="0"/>
        <u val="none"/>
        <sz val="11"/>
        <color indexed="8"/>
      </font>
      <numFmt numFmtId="176" formatCode="dd\-mmm\-yyyy"/>
      <alignment vertical="center"/>
    </dxf>
    <dxf>
      <font>
        <name val="Calibri"/>
        <scheme val="none"/>
        <charset val="134"/>
        <family val="2"/>
        <b val="0"/>
        <i val="0"/>
        <strike val="0"/>
        <u val="none"/>
        <sz val="11"/>
        <color indexed="8"/>
      </font>
      <alignment vertical="center"/>
    </dxf>
    <dxf>
      <font>
        <name val="Calibri"/>
        <scheme val="none"/>
        <charset val="134"/>
        <family val="2"/>
        <b val="0"/>
        <i val="0"/>
        <strike val="0"/>
        <u val="none"/>
        <sz val="11"/>
        <color indexed="8"/>
      </font>
      <alignment vertical="center"/>
    </dxf>
    <dxf>
      <font>
        <name val="Calibri"/>
        <scheme val="none"/>
        <charset val="134"/>
        <family val="2"/>
        <b val="0"/>
        <i val="0"/>
        <strike val="0"/>
        <u val="none"/>
        <sz val="11"/>
        <color indexed="8"/>
      </font>
      <alignment vertical="center"/>
    </dxf>
    <dxf>
      <font>
        <name val="Calibri"/>
        <scheme val="none"/>
        <charset val="134"/>
        <family val="2"/>
        <b val="0"/>
        <i val="0"/>
        <strike val="0"/>
        <u val="none"/>
        <sz val="11"/>
        <color indexed="8"/>
      </font>
      <alignment vertical="center"/>
    </dxf>
    <dxf>
      <font>
        <name val="Calibri"/>
        <scheme val="none"/>
        <charset val="134"/>
        <family val="2"/>
        <b val="0"/>
        <i val="0"/>
        <strike val="0"/>
        <u val="none"/>
        <sz val="11"/>
        <color indexed="8"/>
      </font>
      <alignment vertical="center"/>
    </dxf>
    <dxf>
      <numFmt numFmtId="178" formatCode="0.0\ \k"/>
    </dxf>
    <dxf>
      <numFmt numFmtId="8" formatCode="&quot;$&quot;#,##0.00_);[Red]\(&quot;$&quot;#,##0.00\)"/>
    </dxf>
    <dxf>
      <numFmt numFmtId="8" formatCode="&quot;$&quot;#,##0.00_);[Red]\(&quot;$&quot;#,##0.0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Sales by Country</a:t>
            </a:r>
          </a:p>
        </c:rich>
      </c:tx>
      <c:layout/>
      <c:overlay val="0"/>
      <c:spPr>
        <a:noFill/>
        <a:ln>
          <a:noFill/>
        </a:ln>
        <a:effectLst/>
      </c:spPr>
    </c:title>
    <c:autoTitleDeleted val="0"/>
    <c:plotArea>
      <c:layout/>
      <c:barChart>
        <c:barDir val="bar"/>
        <c:grouping val="clustered"/>
        <c:varyColors val="0"/>
        <c:ser>
          <c:idx val="0"/>
          <c:order val="0"/>
          <c:tx>
            <c:strRef>
              <c:f>"Total"</c:f>
              <c:strCache>
                <c:ptCount val="1"/>
                <c:pt idx="0">
                  <c:v>Total</c:v>
                </c:pt>
              </c:strCache>
            </c:strRef>
          </c:tx>
          <c:spPr>
            <a:solidFill>
              <a:schemeClr val="bg2">
                <a:lumMod val="25000"/>
              </a:schemeClr>
            </a:solidFill>
            <a:ln>
              <a:noFill/>
            </a:ln>
            <a:effectLst/>
          </c:spPr>
          <c:invertIfNegative val="0"/>
          <c:dPt>
            <c:idx val="0"/>
            <c:invertIfNegative val="0"/>
            <c:bubble3D val="0"/>
            <c:spPr>
              <a:solidFill>
                <a:schemeClr val="bg2">
                  <a:lumMod val="75000"/>
                </a:schemeClr>
              </a:solidFill>
              <a:ln>
                <a:noFill/>
              </a:ln>
              <a:effectLst/>
            </c:spPr>
          </c:dPt>
          <c:dPt>
            <c:idx val="1"/>
            <c:invertIfNegative val="0"/>
            <c:bubble3D val="0"/>
            <c:spPr>
              <a:solidFill>
                <a:schemeClr val="bg2">
                  <a:lumMod val="50000"/>
                </a:schemeClr>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{"United Kingdom","Ireland","United States"}</c:f>
              <c:strCache>
                <c:ptCount val="3"/>
                <c:pt idx="0">
                  <c:v>United Kingdom</c:v>
                </c:pt>
                <c:pt idx="1">
                  <c:v>Ireland</c:v>
                </c:pt>
                <c:pt idx="2">
                  <c:v>United States</c:v>
                </c:pt>
              </c:strCache>
            </c:strRef>
          </c:cat>
          <c:val>
            <c:numRef>
              <c:f>{2798.505,6696.865,35638.885}</c:f>
              <c:numCache>
                <c:formatCode>General</c:formatCode>
                <c:ptCount val="3"/>
                <c:pt idx="0">
                  <c:v>2798.505</c:v>
                </c:pt>
                <c:pt idx="1">
                  <c:v>6696.865</c:v>
                </c:pt>
                <c:pt idx="2">
                  <c:v>35638.885</c:v>
                </c:pt>
              </c:numCache>
            </c:numRef>
          </c:val>
        </c:ser>
        <c:dLbls>
          <c:showLegendKey val="0"/>
          <c:showVal val="0"/>
          <c:showCatName val="0"/>
          <c:showSerName val="0"/>
          <c:showPercent val="0"/>
          <c:showBubbleSize val="0"/>
        </c:dLbls>
        <c:gapWidth val="182"/>
        <c:overlap val="0"/>
        <c:axId val="904417557"/>
        <c:axId val="656872951"/>
      </c:barChart>
      <c:catAx>
        <c:axId val="90441755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6872951"/>
        <c:crosses val="autoZero"/>
        <c:auto val="1"/>
        <c:lblAlgn val="ctr"/>
        <c:lblOffset val="100"/>
        <c:noMultiLvlLbl val="0"/>
      </c:catAx>
      <c:valAx>
        <c:axId val="656872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0441755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Top 5 Customers</a:t>
            </a:r>
          </a:p>
        </c:rich>
      </c:tx>
      <c:layout/>
      <c:overlay val="0"/>
      <c:spPr>
        <a:noFill/>
        <a:ln>
          <a:noFill/>
        </a:ln>
        <a:effectLst/>
      </c:spPr>
    </c:title>
    <c:autoTitleDeleted val="0"/>
    <c:plotArea>
      <c:layout/>
      <c:barChart>
        <c:barDir val="bar"/>
        <c:grouping val="clustered"/>
        <c:varyColors val="0"/>
        <c:ser>
          <c:idx val="0"/>
          <c:order val="0"/>
          <c:tx>
            <c:strRef>
              <c:f>"Total"</c:f>
              <c:strCache>
                <c:ptCount val="1"/>
                <c:pt idx="0">
                  <c:v>Total</c:v>
                </c:pt>
              </c:strCache>
            </c:strRef>
          </c:tx>
          <c:spPr>
            <a:solidFill>
              <a:schemeClr val="bg2">
                <a:lumMod val="25000"/>
              </a:schemeClr>
            </a:solidFill>
            <a:ln>
              <a:noFill/>
            </a:ln>
            <a:effectLst/>
          </c:spPr>
          <c:invertIfNegative val="0"/>
          <c:dPt>
            <c:idx val="0"/>
            <c:invertIfNegative val="0"/>
            <c:bubble3D val="0"/>
            <c:spPr>
              <a:solidFill>
                <a:schemeClr val="bg2">
                  <a:lumMod val="75000"/>
                </a:schemeClr>
              </a:solidFill>
              <a:ln>
                <a:noFill/>
              </a:ln>
              <a:effectLst/>
            </c:spPr>
          </c:dPt>
          <c:dPt>
            <c:idx val="1"/>
            <c:invertIfNegative val="0"/>
            <c:bubble3D val="0"/>
            <c:spPr>
              <a:solidFill>
                <a:schemeClr val="bg2">
                  <a:lumMod val="50000"/>
                </a:schemeClr>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delete val="1"/>
            </c:dLbl>
            <c:dLbl>
              <c:idx val="4"/>
              <c:delete val="1"/>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{"Don Flintiff","Nealson Cuttler","Terri Farra","Brenn Dundredge","Allis Wilmore"}</c:f>
              <c:strCache>
                <c:ptCount val="5"/>
                <c:pt idx="0">
                  <c:v>Don Flintiff</c:v>
                </c:pt>
                <c:pt idx="1">
                  <c:v>Nealson Cuttler</c:v>
                </c:pt>
                <c:pt idx="2">
                  <c:v>Terri Farra</c:v>
                </c:pt>
                <c:pt idx="3">
                  <c:v>Brenn Dundredge</c:v>
                </c:pt>
                <c:pt idx="4">
                  <c:v>Allis Wilmore</c:v>
                </c:pt>
              </c:strCache>
            </c:strRef>
          </c:cat>
          <c:val>
            <c:numRef>
              <c:f>{278.01,281.675,289.11,307.045,317.07}</c:f>
              <c:numCache>
                <c:formatCode>General</c:formatCode>
                <c:ptCount val="5"/>
                <c:pt idx="0">
                  <c:v>278.01</c:v>
                </c:pt>
                <c:pt idx="1">
                  <c:v>281.675</c:v>
                </c:pt>
                <c:pt idx="2">
                  <c:v>289.11</c:v>
                </c:pt>
                <c:pt idx="3">
                  <c:v>307.045</c:v>
                </c:pt>
                <c:pt idx="4">
                  <c:v>317.07</c:v>
                </c:pt>
              </c:numCache>
            </c:numRef>
          </c:val>
        </c:ser>
        <c:dLbls>
          <c:showLegendKey val="0"/>
          <c:showVal val="0"/>
          <c:showCatName val="0"/>
          <c:showSerName val="0"/>
          <c:showPercent val="0"/>
          <c:showBubbleSize val="0"/>
        </c:dLbls>
        <c:gapWidth val="182"/>
        <c:overlap val="0"/>
        <c:axId val="904417557"/>
        <c:axId val="656872951"/>
      </c:barChart>
      <c:catAx>
        <c:axId val="90441755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6872951"/>
        <c:crosses val="autoZero"/>
        <c:auto val="1"/>
        <c:lblAlgn val="ctr"/>
        <c:lblOffset val="100"/>
        <c:noMultiLvlLbl val="0"/>
      </c:catAx>
      <c:valAx>
        <c:axId val="656872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0441755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Total sale overtime</a:t>
            </a:r>
          </a:p>
        </c:rich>
      </c:tx>
      <c:layout/>
      <c:overlay val="0"/>
      <c:spPr>
        <a:noFill/>
        <a:ln>
          <a:noFill/>
        </a:ln>
        <a:effectLst/>
      </c:spPr>
    </c:title>
    <c:autoTitleDeleted val="0"/>
    <c:plotArea>
      <c:layout/>
      <c:lineChart>
        <c:grouping val="standard"/>
        <c:varyColors val="0"/>
        <c:ser>
          <c:idx val="0"/>
          <c:order val="0"/>
          <c:tx>
            <c:strRef>
              <c:f>"Arabica"</c:f>
              <c:strCache>
                <c:ptCount val="1"/>
                <c:pt idx="0">
                  <c:v>Arabica</c:v>
                </c:pt>
              </c:strCache>
            </c:strRef>
          </c:tx>
          <c:spPr>
            <a:ln w="28575" cap="rnd">
              <a:solidFill>
                <a:schemeClr val="accent1"/>
              </a:solidFill>
              <a:round/>
            </a:ln>
            <a:effectLst/>
          </c:spPr>
          <c:marker>
            <c:symbol val="none"/>
          </c:marker>
          <c:dLbls>
            <c:delete val="1"/>
          </c:dLbls>
          <c:cat>
            <c:strRef>
              <c:f>{"2019 Jan","2019 Feb","2019 Mar","2019 Apr","2019 May","2019 Jun","2019 Jul","2019 Aug","2019 Sep","2019 Oct","2019 Nov","2019 Dec","2020 Jan","2020 Feb","2020 Mar","2020 Apr","2020 May","2020 Jun","2020 Jul","2020 Aug","2020 Sep","2020 Oct","2020 Nov","2020 Dec","2021 Jan","2021 Feb","2021 Mar","2021 Apr","2021 May","2021 Jun","2021 Jul","2021 Aug","2021 Sep","2021 Oct","2021 Nov","2021 Dec","2022 Jan","2022 Feb","2022 Mar","2022 Apr","2022 May","2022 Jun","2022 Jul","2022 Aug"}</c:f>
              <c:strCache>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Cache>
            </c:strRef>
          </c:cat>
          <c:val>
            <c:numRef>
              <c:f>{186.855,251.965,224.945,307.12,53.665,163.02,345.02,334.89,178.71,301.985,312.835,265.62,47.25,745.45,130.47,27,255.115,584.79,430.62,22.5,126.15,376.03,515.18,95.86,258.345,342.2,418.305,102.33,234.72,430.39,109.005,287.525,840.93,299.07,323.325,399.485,112.695,114.88,277.76,197.895,193.115,179.79,247.29,116.395}</c:f>
              <c:numCache>
                <c:formatCode>General</c:formatCode>
                <c:ptCount val="44"/>
                <c:pt idx="0">
                  <c:v>186.855</c:v>
                </c:pt>
                <c:pt idx="1">
                  <c:v>251.965</c:v>
                </c:pt>
                <c:pt idx="2">
                  <c:v>224.945</c:v>
                </c:pt>
                <c:pt idx="3">
                  <c:v>307.12</c:v>
                </c:pt>
                <c:pt idx="4">
                  <c:v>53.665</c:v>
                </c:pt>
                <c:pt idx="5">
                  <c:v>163.02</c:v>
                </c:pt>
                <c:pt idx="6">
                  <c:v>345.02</c:v>
                </c:pt>
                <c:pt idx="7">
                  <c:v>334.89</c:v>
                </c:pt>
                <c:pt idx="8">
                  <c:v>178.71</c:v>
                </c:pt>
                <c:pt idx="9">
                  <c:v>301.985</c:v>
                </c:pt>
                <c:pt idx="10">
                  <c:v>312.835</c:v>
                </c:pt>
                <c:pt idx="11">
                  <c:v>265.62</c:v>
                </c:pt>
                <c:pt idx="12">
                  <c:v>47.25</c:v>
                </c:pt>
                <c:pt idx="13">
                  <c:v>745.45</c:v>
                </c:pt>
                <c:pt idx="14">
                  <c:v>130.47</c:v>
                </c:pt>
                <c:pt idx="15">
                  <c:v>27</c:v>
                </c:pt>
                <c:pt idx="16">
                  <c:v>255.115</c:v>
                </c:pt>
                <c:pt idx="17">
                  <c:v>584.79</c:v>
                </c:pt>
                <c:pt idx="18">
                  <c:v>430.62</c:v>
                </c:pt>
                <c:pt idx="19">
                  <c:v>22.5</c:v>
                </c:pt>
                <c:pt idx="20">
                  <c:v>126.15</c:v>
                </c:pt>
                <c:pt idx="21">
                  <c:v>376.03</c:v>
                </c:pt>
                <c:pt idx="22">
                  <c:v>515.18</c:v>
                </c:pt>
                <c:pt idx="23">
                  <c:v>95.86</c:v>
                </c:pt>
                <c:pt idx="24">
                  <c:v>258.345</c:v>
                </c:pt>
                <c:pt idx="25">
                  <c:v>342.2</c:v>
                </c:pt>
                <c:pt idx="26">
                  <c:v>418.305</c:v>
                </c:pt>
                <c:pt idx="27">
                  <c:v>102.33</c:v>
                </c:pt>
                <c:pt idx="28">
                  <c:v>234.72</c:v>
                </c:pt>
                <c:pt idx="29">
                  <c:v>430.39</c:v>
                </c:pt>
                <c:pt idx="30">
                  <c:v>109.005</c:v>
                </c:pt>
                <c:pt idx="31">
                  <c:v>287.525</c:v>
                </c:pt>
                <c:pt idx="32">
                  <c:v>840.93</c:v>
                </c:pt>
                <c:pt idx="33">
                  <c:v>299.07</c:v>
                </c:pt>
                <c:pt idx="34">
                  <c:v>323.325</c:v>
                </c:pt>
                <c:pt idx="35">
                  <c:v>399.485</c:v>
                </c:pt>
                <c:pt idx="36">
                  <c:v>112.695</c:v>
                </c:pt>
                <c:pt idx="37">
                  <c:v>114.88</c:v>
                </c:pt>
                <c:pt idx="38">
                  <c:v>277.76</c:v>
                </c:pt>
                <c:pt idx="39">
                  <c:v>197.895</c:v>
                </c:pt>
                <c:pt idx="40">
                  <c:v>193.115</c:v>
                </c:pt>
                <c:pt idx="41">
                  <c:v>179.79</c:v>
                </c:pt>
                <c:pt idx="42">
                  <c:v>247.29</c:v>
                </c:pt>
                <c:pt idx="43">
                  <c:v>116.395</c:v>
                </c:pt>
              </c:numCache>
            </c:numRef>
          </c:val>
          <c:smooth val="0"/>
        </c:ser>
        <c:ser>
          <c:idx val="1"/>
          <c:order val="1"/>
          <c:tx>
            <c:strRef>
              <c:f>"Excelsa"</c:f>
              <c:strCache>
                <c:ptCount val="1"/>
                <c:pt idx="0">
                  <c:v>Excelsa</c:v>
                </c:pt>
              </c:strCache>
            </c:strRef>
          </c:tx>
          <c:spPr>
            <a:ln w="28575" cap="rnd">
              <a:solidFill>
                <a:schemeClr val="accent2"/>
              </a:solidFill>
              <a:round/>
            </a:ln>
            <a:effectLst/>
          </c:spPr>
          <c:marker>
            <c:symbol val="none"/>
          </c:marker>
          <c:dLbls>
            <c:delete val="1"/>
          </c:dLbls>
          <c:cat>
            <c:strRef>
              <c:f>{"2019 Jan","2019 Feb","2019 Mar","2019 Apr","2019 May","2019 Jun","2019 Jul","2019 Aug","2019 Sep","2019 Oct","2019 Nov","2019 Dec","2020 Jan","2020 Feb","2020 Mar","2020 Apr","2020 May","2020 Jun","2020 Jul","2020 Aug","2020 Sep","2020 Oct","2020 Nov","2020 Dec","2021 Jan","2021 Feb","2021 Mar","2021 Apr","2021 May","2021 Jun","2021 Jul","2021 Aug","2021 Sep","2021 Oct","2021 Nov","2021 Dec","2022 Jan","2022 Feb","2022 Mar","2022 Apr","2022 May","2022 Jun","2022 Jul","2022 Aug"}</c:f>
              <c:strCache>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Cache>
            </c:strRef>
          </c:cat>
          <c:val>
            <c:numRef>
              <c:f>{305.97,129.46,349.12,681.075,83.025,678.36,273.87,70.95,166.1,153.765,63.25,526.515,65.805,428.885,271.485,347.26,541.73,357.43,227.425,77.72,195.11,523.24,142.56,484.76,139.625,284.25,468.125,242.14,133.08,136.205,393.575,288.67,409.875,260.325,565.57,148.2,166.32,133.815,175.41,289.755,212.495,426.2,246.685,41.25}</c:f>
              <c:numCache>
                <c:formatCode>General</c:formatCode>
                <c:ptCount val="44"/>
                <c:pt idx="0">
                  <c:v>305.97</c:v>
                </c:pt>
                <c:pt idx="1">
                  <c:v>129.46</c:v>
                </c:pt>
                <c:pt idx="2">
                  <c:v>349.12</c:v>
                </c:pt>
                <c:pt idx="3">
                  <c:v>681.075</c:v>
                </c:pt>
                <c:pt idx="4">
                  <c:v>83.025</c:v>
                </c:pt>
                <c:pt idx="5">
                  <c:v>678.36</c:v>
                </c:pt>
                <c:pt idx="6">
                  <c:v>273.87</c:v>
                </c:pt>
                <c:pt idx="7">
                  <c:v>70.95</c:v>
                </c:pt>
                <c:pt idx="8">
                  <c:v>166.1</c:v>
                </c:pt>
                <c:pt idx="9">
                  <c:v>153.765</c:v>
                </c:pt>
                <c:pt idx="10">
                  <c:v>63.25</c:v>
                </c:pt>
                <c:pt idx="11">
                  <c:v>526.515</c:v>
                </c:pt>
                <c:pt idx="12">
                  <c:v>65.805</c:v>
                </c:pt>
                <c:pt idx="13">
                  <c:v>428.885</c:v>
                </c:pt>
                <c:pt idx="14">
                  <c:v>271.485</c:v>
                </c:pt>
                <c:pt idx="15">
                  <c:v>347.26</c:v>
                </c:pt>
                <c:pt idx="16">
                  <c:v>541.73</c:v>
                </c:pt>
                <c:pt idx="17">
                  <c:v>357.43</c:v>
                </c:pt>
                <c:pt idx="18">
                  <c:v>227.425</c:v>
                </c:pt>
                <c:pt idx="19">
                  <c:v>77.72</c:v>
                </c:pt>
                <c:pt idx="20">
                  <c:v>195.11</c:v>
                </c:pt>
                <c:pt idx="21">
                  <c:v>523.24</c:v>
                </c:pt>
                <c:pt idx="22">
                  <c:v>142.56</c:v>
                </c:pt>
                <c:pt idx="23">
                  <c:v>484.76</c:v>
                </c:pt>
                <c:pt idx="24">
                  <c:v>139.625</c:v>
                </c:pt>
                <c:pt idx="25">
                  <c:v>284.25</c:v>
                </c:pt>
                <c:pt idx="26">
                  <c:v>468.125</c:v>
                </c:pt>
                <c:pt idx="27">
                  <c:v>242.14</c:v>
                </c:pt>
                <c:pt idx="28">
                  <c:v>133.08</c:v>
                </c:pt>
                <c:pt idx="29">
                  <c:v>136.205</c:v>
                </c:pt>
                <c:pt idx="30">
                  <c:v>393.575</c:v>
                </c:pt>
                <c:pt idx="31">
                  <c:v>288.67</c:v>
                </c:pt>
                <c:pt idx="32">
                  <c:v>409.875</c:v>
                </c:pt>
                <c:pt idx="33">
                  <c:v>260.325</c:v>
                </c:pt>
                <c:pt idx="34">
                  <c:v>565.57</c:v>
                </c:pt>
                <c:pt idx="35">
                  <c:v>148.2</c:v>
                </c:pt>
                <c:pt idx="36">
                  <c:v>166.32</c:v>
                </c:pt>
                <c:pt idx="37">
                  <c:v>133.815</c:v>
                </c:pt>
                <c:pt idx="38">
                  <c:v>175.41</c:v>
                </c:pt>
                <c:pt idx="39">
                  <c:v>289.755</c:v>
                </c:pt>
                <c:pt idx="40">
                  <c:v>212.495</c:v>
                </c:pt>
                <c:pt idx="41">
                  <c:v>426.2</c:v>
                </c:pt>
                <c:pt idx="42">
                  <c:v>246.685</c:v>
                </c:pt>
                <c:pt idx="43">
                  <c:v>41.25</c:v>
                </c:pt>
              </c:numCache>
            </c:numRef>
          </c:val>
          <c:smooth val="0"/>
        </c:ser>
        <c:ser>
          <c:idx val="2"/>
          <c:order val="2"/>
          <c:tx>
            <c:strRef>
              <c:f>"Liberica"</c:f>
              <c:strCache>
                <c:ptCount val="1"/>
                <c:pt idx="0">
                  <c:v>Liberica</c:v>
                </c:pt>
              </c:strCache>
            </c:strRef>
          </c:tx>
          <c:spPr>
            <a:ln w="28575" cap="rnd">
              <a:solidFill>
                <a:schemeClr val="accent3"/>
              </a:solidFill>
              <a:round/>
            </a:ln>
            <a:effectLst/>
          </c:spPr>
          <c:marker>
            <c:symbol val="none"/>
          </c:marker>
          <c:dLbls>
            <c:delete val="1"/>
          </c:dLbls>
          <c:cat>
            <c:strRef>
              <c:f>{"2019 Jan","2019 Feb","2019 Mar","2019 Apr","2019 May","2019 Jun","2019 Jul","2019 Aug","2019 Sep","2019 Oct","2019 Nov","2019 Dec","2020 Jan","2020 Feb","2020 Mar","2020 Apr","2020 May","2020 Jun","2020 Jul","2020 Aug","2020 Sep","2020 Oct","2020 Nov","2020 Dec","2021 Jan","2021 Feb","2021 Mar","2021 Apr","2021 May","2021 Jun","2021 Jul","2021 Aug","2021 Sep","2021 Oct","2021 Nov","2021 Dec","2022 Jan","2022 Feb","2022 Mar","2022 Apr","2022 May","2022 Jun","2022 Jul","2022 Aug"}</c:f>
              <c:strCache>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Cache>
            </c:strRef>
          </c:cat>
          <c:val>
            <c:numRef>
              <c:f>{213.16,434.04,321.04,533.705,193.835,171.045,184.13,134.23,439.31,215.555,350.895,187.06,274.675,194.175,281.205,147.51,83.43,355.34,236.315,60.5,89.13,440.965,347.04,94.17,279.52,251.83,405.055,554.875,267.2,209.6,61.035,125.58,171.33,584.64,537.81,388.22,843.715,91.175,462.51,88.545,292.29,170.09,271.055,15.54}</c:f>
              <c:numCache>
                <c:formatCode>General</c:formatCode>
                <c:ptCount val="44"/>
                <c:pt idx="0">
                  <c:v>213.16</c:v>
                </c:pt>
                <c:pt idx="1">
                  <c:v>434.04</c:v>
                </c:pt>
                <c:pt idx="2">
                  <c:v>321.04</c:v>
                </c:pt>
                <c:pt idx="3">
                  <c:v>533.705</c:v>
                </c:pt>
                <c:pt idx="4">
                  <c:v>193.835</c:v>
                </c:pt>
                <c:pt idx="5">
                  <c:v>171.045</c:v>
                </c:pt>
                <c:pt idx="6">
                  <c:v>184.13</c:v>
                </c:pt>
                <c:pt idx="7">
                  <c:v>134.23</c:v>
                </c:pt>
                <c:pt idx="8">
                  <c:v>439.31</c:v>
                </c:pt>
                <c:pt idx="9">
                  <c:v>215.555</c:v>
                </c:pt>
                <c:pt idx="10">
                  <c:v>350.895</c:v>
                </c:pt>
                <c:pt idx="11">
                  <c:v>187.06</c:v>
                </c:pt>
                <c:pt idx="12">
                  <c:v>274.675</c:v>
                </c:pt>
                <c:pt idx="13">
                  <c:v>194.175</c:v>
                </c:pt>
                <c:pt idx="14">
                  <c:v>281.205</c:v>
                </c:pt>
                <c:pt idx="15">
                  <c:v>147.51</c:v>
                </c:pt>
                <c:pt idx="16">
                  <c:v>83.43</c:v>
                </c:pt>
                <c:pt idx="17">
                  <c:v>355.34</c:v>
                </c:pt>
                <c:pt idx="18">
                  <c:v>236.315</c:v>
                </c:pt>
                <c:pt idx="19">
                  <c:v>60.5</c:v>
                </c:pt>
                <c:pt idx="20">
                  <c:v>89.13</c:v>
                </c:pt>
                <c:pt idx="21">
                  <c:v>440.965</c:v>
                </c:pt>
                <c:pt idx="22">
                  <c:v>347.04</c:v>
                </c:pt>
                <c:pt idx="23">
                  <c:v>94.17</c:v>
                </c:pt>
                <c:pt idx="24">
                  <c:v>279.52</c:v>
                </c:pt>
                <c:pt idx="25">
                  <c:v>251.83</c:v>
                </c:pt>
                <c:pt idx="26">
                  <c:v>405.055</c:v>
                </c:pt>
                <c:pt idx="27">
                  <c:v>554.875</c:v>
                </c:pt>
                <c:pt idx="28">
                  <c:v>267.2</c:v>
                </c:pt>
                <c:pt idx="29">
                  <c:v>209.6</c:v>
                </c:pt>
                <c:pt idx="30">
                  <c:v>61.035</c:v>
                </c:pt>
                <c:pt idx="31">
                  <c:v>125.58</c:v>
                </c:pt>
                <c:pt idx="32">
                  <c:v>171.33</c:v>
                </c:pt>
                <c:pt idx="33">
                  <c:v>584.64</c:v>
                </c:pt>
                <c:pt idx="34">
                  <c:v>537.81</c:v>
                </c:pt>
                <c:pt idx="35">
                  <c:v>388.22</c:v>
                </c:pt>
                <c:pt idx="36">
                  <c:v>843.715</c:v>
                </c:pt>
                <c:pt idx="37">
                  <c:v>91.175</c:v>
                </c:pt>
                <c:pt idx="38">
                  <c:v>462.51</c:v>
                </c:pt>
                <c:pt idx="39">
                  <c:v>88.545</c:v>
                </c:pt>
                <c:pt idx="40">
                  <c:v>292.29</c:v>
                </c:pt>
                <c:pt idx="41">
                  <c:v>170.09</c:v>
                </c:pt>
                <c:pt idx="42">
                  <c:v>271.055</c:v>
                </c:pt>
                <c:pt idx="43">
                  <c:v>15.54</c:v>
                </c:pt>
              </c:numCache>
            </c:numRef>
          </c:val>
          <c:smooth val="0"/>
        </c:ser>
        <c:ser>
          <c:idx val="3"/>
          <c:order val="3"/>
          <c:tx>
            <c:strRef>
              <c:f>"Robusta"</c:f>
              <c:strCache>
                <c:ptCount val="1"/>
                <c:pt idx="0">
                  <c:v>Robusta</c:v>
                </c:pt>
              </c:strCache>
            </c:strRef>
          </c:tx>
          <c:spPr>
            <a:ln w="28575" cap="rnd">
              <a:solidFill>
                <a:schemeClr val="accent4"/>
              </a:solidFill>
              <a:round/>
            </a:ln>
            <a:effectLst/>
          </c:spPr>
          <c:marker>
            <c:symbol val="none"/>
          </c:marker>
          <c:dLbls>
            <c:delete val="1"/>
          </c:dLbls>
          <c:cat>
            <c:strRef>
              <c:f>{"2019 Jan","2019 Feb","2019 Mar","2019 Apr","2019 May","2019 Jun","2019 Jul","2019 Aug","2019 Sep","2019 Oct","2019 Nov","2019 Dec","2020 Jan","2020 Feb","2020 Mar","2020 Apr","2020 May","2020 Jun","2020 Jul","2020 Aug","2020 Sep","2020 Oct","2020 Nov","2020 Dec","2021 Jan","2021 Feb","2021 Mar","2021 Apr","2021 May","2021 Jun","2021 Jul","2021 Aug","2021 Sep","2021 Oct","2021 Nov","2021 Dec","2022 Jan","2022 Feb","2022 Mar","2022 Apr","2022 May","2022 Jun","2022 Jul","2022 Aug"}</c:f>
              <c:strCache>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Cache>
            </c:strRef>
          </c:cat>
          <c:val>
            <c:numRef>
              <c:f>{123,171.94,126.035,158.85,68.04,372.255,201.115,166.275,492.9,213.665,96.405,210.59,179.22,429.83,231.63,240.04,59.08,140.88,414.585,139.68,302.66,174.47,104.085,77.105,160.195,80.55,253.155,106.24,272.69,88.335,199.49,374.135,221.44,256.365,189.475,212.075,146.685,53.76,399.525,200.255,304.47,379.31,141.7,71.06}</c:f>
              <c:numCache>
                <c:formatCode>General</c:formatCode>
                <c:ptCount val="44"/>
                <c:pt idx="0">
                  <c:v>123</c:v>
                </c:pt>
                <c:pt idx="1">
                  <c:v>171.94</c:v>
                </c:pt>
                <c:pt idx="2">
                  <c:v>126.035</c:v>
                </c:pt>
                <c:pt idx="3">
                  <c:v>158.85</c:v>
                </c:pt>
                <c:pt idx="4">
                  <c:v>68.04</c:v>
                </c:pt>
                <c:pt idx="5">
                  <c:v>372.255</c:v>
                </c:pt>
                <c:pt idx="6">
                  <c:v>201.115</c:v>
                </c:pt>
                <c:pt idx="7">
                  <c:v>166.275</c:v>
                </c:pt>
                <c:pt idx="8">
                  <c:v>492.9</c:v>
                </c:pt>
                <c:pt idx="9">
                  <c:v>213.665</c:v>
                </c:pt>
                <c:pt idx="10">
                  <c:v>96.405</c:v>
                </c:pt>
                <c:pt idx="11">
                  <c:v>210.59</c:v>
                </c:pt>
                <c:pt idx="12">
                  <c:v>179.22</c:v>
                </c:pt>
                <c:pt idx="13">
                  <c:v>429.83</c:v>
                </c:pt>
                <c:pt idx="14">
                  <c:v>231.63</c:v>
                </c:pt>
                <c:pt idx="15">
                  <c:v>240.04</c:v>
                </c:pt>
                <c:pt idx="16">
                  <c:v>59.08</c:v>
                </c:pt>
                <c:pt idx="17">
                  <c:v>140.88</c:v>
                </c:pt>
                <c:pt idx="18">
                  <c:v>414.585</c:v>
                </c:pt>
                <c:pt idx="19">
                  <c:v>139.68</c:v>
                </c:pt>
                <c:pt idx="20">
                  <c:v>302.66</c:v>
                </c:pt>
                <c:pt idx="21">
                  <c:v>174.47</c:v>
                </c:pt>
                <c:pt idx="22">
                  <c:v>104.085</c:v>
                </c:pt>
                <c:pt idx="23">
                  <c:v>77.105</c:v>
                </c:pt>
                <c:pt idx="24">
                  <c:v>160.195</c:v>
                </c:pt>
                <c:pt idx="25">
                  <c:v>80.55</c:v>
                </c:pt>
                <c:pt idx="26">
                  <c:v>253.155</c:v>
                </c:pt>
                <c:pt idx="27">
                  <c:v>106.24</c:v>
                </c:pt>
                <c:pt idx="28">
                  <c:v>272.69</c:v>
                </c:pt>
                <c:pt idx="29">
                  <c:v>88.335</c:v>
                </c:pt>
                <c:pt idx="30">
                  <c:v>199.49</c:v>
                </c:pt>
                <c:pt idx="31">
                  <c:v>374.135</c:v>
                </c:pt>
                <c:pt idx="32">
                  <c:v>221.44</c:v>
                </c:pt>
                <c:pt idx="33">
                  <c:v>256.365</c:v>
                </c:pt>
                <c:pt idx="34">
                  <c:v>189.475</c:v>
                </c:pt>
                <c:pt idx="35">
                  <c:v>212.075</c:v>
                </c:pt>
                <c:pt idx="36">
                  <c:v>146.685</c:v>
                </c:pt>
                <c:pt idx="37">
                  <c:v>53.76</c:v>
                </c:pt>
                <c:pt idx="38">
                  <c:v>399.525</c:v>
                </c:pt>
                <c:pt idx="39">
                  <c:v>200.255</c:v>
                </c:pt>
                <c:pt idx="40">
                  <c:v>304.47</c:v>
                </c:pt>
                <c:pt idx="41">
                  <c:v>379.31</c:v>
                </c:pt>
                <c:pt idx="42">
                  <c:v>141.7</c:v>
                </c:pt>
                <c:pt idx="43">
                  <c:v>71.06</c:v>
                </c:pt>
              </c:numCache>
            </c:numRef>
          </c:val>
          <c:smooth val="0"/>
        </c:ser>
        <c:dLbls>
          <c:showLegendKey val="0"/>
          <c:showVal val="0"/>
          <c:showCatName val="0"/>
          <c:showSerName val="0"/>
          <c:showPercent val="0"/>
          <c:showBubbleSize val="0"/>
        </c:dLbls>
        <c:marker val="0"/>
        <c:smooth val="0"/>
        <c:axId val="60476266"/>
        <c:axId val="737506699"/>
      </c:lineChart>
      <c:catAx>
        <c:axId val="604762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7506699"/>
        <c:crosses val="autoZero"/>
        <c:auto val="1"/>
        <c:lblAlgn val="ctr"/>
        <c:lblOffset val="100"/>
        <c:noMultiLvlLbl val="0"/>
      </c:catAx>
      <c:valAx>
        <c:axId val="7375066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USD</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47626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107950</xdr:colOff>
      <xdr:row>1</xdr:row>
      <xdr:rowOff>20320</xdr:rowOff>
    </xdr:from>
    <xdr:to>
      <xdr:col>26</xdr:col>
      <xdr:colOff>5715</xdr:colOff>
      <xdr:row>6</xdr:row>
      <xdr:rowOff>13970</xdr:rowOff>
    </xdr:to>
    <xdr:sp>
      <xdr:nvSpPr>
        <xdr:cNvPr id="2" name="Rectangles 1"/>
        <xdr:cNvSpPr/>
      </xdr:nvSpPr>
      <xdr:spPr>
        <a:xfrm>
          <a:off x="107950" y="83820"/>
          <a:ext cx="15252065" cy="9144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ctr"/>
          <a:r>
            <a:rPr lang="en-US" sz="4800">
              <a:solidFill>
                <a:schemeClr val="tx1"/>
              </a:solidFill>
            </a:rPr>
            <a:t>COFFEE SALES DASHBOARD</a:t>
          </a:r>
          <a:endParaRPr lang="en-US" sz="4800">
            <a:solidFill>
              <a:schemeClr val="tx1"/>
            </a:solidFill>
          </a:endParaRPr>
        </a:p>
      </xdr:txBody>
    </xdr:sp>
    <xdr:clientData/>
  </xdr:twoCellAnchor>
  <xdr:twoCellAnchor>
    <xdr:from>
      <xdr:col>12</xdr:col>
      <xdr:colOff>325120</xdr:colOff>
      <xdr:row>6</xdr:row>
      <xdr:rowOff>135255</xdr:rowOff>
    </xdr:from>
    <xdr:to>
      <xdr:col>26</xdr:col>
      <xdr:colOff>38100</xdr:colOff>
      <xdr:row>24</xdr:row>
      <xdr:rowOff>4445</xdr:rowOff>
    </xdr:to>
    <xdr:graphicFrame>
      <xdr:nvGraphicFramePr>
        <xdr:cNvPr id="3" name="Chart 2"/>
        <xdr:cNvGraphicFramePr/>
      </xdr:nvGraphicFramePr>
      <xdr:xfrm>
        <a:off x="7145020" y="1119505"/>
        <a:ext cx="8247380" cy="31838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36830</xdr:colOff>
      <xdr:row>6</xdr:row>
      <xdr:rowOff>147320</xdr:rowOff>
    </xdr:from>
    <xdr:to>
      <xdr:col>12</xdr:col>
      <xdr:colOff>43180</xdr:colOff>
      <xdr:row>23</xdr:row>
      <xdr:rowOff>163830</xdr:rowOff>
    </xdr:to>
    <xdr:graphicFrame>
      <xdr:nvGraphicFramePr>
        <xdr:cNvPr id="4" name="Chart 3"/>
        <xdr:cNvGraphicFramePr/>
      </xdr:nvGraphicFramePr>
      <xdr:xfrm>
        <a:off x="151130" y="1131570"/>
        <a:ext cx="6711950" cy="31470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66675</xdr:colOff>
      <xdr:row>24</xdr:row>
      <xdr:rowOff>139065</xdr:rowOff>
    </xdr:from>
    <xdr:to>
      <xdr:col>26</xdr:col>
      <xdr:colOff>18415</xdr:colOff>
      <xdr:row>43</xdr:row>
      <xdr:rowOff>163830</xdr:rowOff>
    </xdr:to>
    <xdr:graphicFrame>
      <xdr:nvGraphicFramePr>
        <xdr:cNvPr id="7" name="Chart 6"/>
        <xdr:cNvGraphicFramePr/>
      </xdr:nvGraphicFramePr>
      <xdr:xfrm>
        <a:off x="180975" y="4438015"/>
        <a:ext cx="15191740" cy="35236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177165</xdr:colOff>
      <xdr:row>7</xdr:row>
      <xdr:rowOff>18415</xdr:rowOff>
    </xdr:from>
    <xdr:to>
      <xdr:col>29</xdr:col>
      <xdr:colOff>177165</xdr:colOff>
      <xdr:row>19</xdr:row>
      <xdr:rowOff>183515</xdr:rowOff>
    </xdr:to>
    <xdr:pic>
      <xdr:nvPicPr>
        <xdr:cNvPr id="8" name="Order Date 1"/>
        <xdr:cNvPicPr>
          <a:picLocks noChangeAspect="1"/>
        </xdr:cNvPicPr>
      </xdr:nvPicPr>
      <xdr:blipFill>
        <a:blip r:embed="rId4"/>
        <a:stretch>
          <a:fillRect/>
        </a:stretch>
      </xdr:blipFill>
      <xdr:spPr>
        <a:xfrm>
          <a:off x="15531465" y="1186815"/>
          <a:ext cx="1828800" cy="2374900"/>
        </a:xfrm>
        <a:prstGeom prst="rect">
          <a:avLst/>
        </a:prstGeom>
      </xdr:spPr>
    </xdr:pic>
    <xdr:clientData/>
  </xdr:twoCellAnchor>
  <xdr:twoCellAnchor editAs="oneCell">
    <xdr:from>
      <xdr:col>26</xdr:col>
      <xdr:colOff>176530</xdr:colOff>
      <xdr:row>20</xdr:row>
      <xdr:rowOff>63500</xdr:rowOff>
    </xdr:from>
    <xdr:to>
      <xdr:col>29</xdr:col>
      <xdr:colOff>176530</xdr:colOff>
      <xdr:row>24</xdr:row>
      <xdr:rowOff>82550</xdr:rowOff>
    </xdr:to>
    <xdr:pic>
      <xdr:nvPicPr>
        <xdr:cNvPr id="9" name="Roast type name 3"/>
        <xdr:cNvPicPr>
          <a:picLocks noChangeAspect="1"/>
        </xdr:cNvPicPr>
      </xdr:nvPicPr>
      <xdr:blipFill>
        <a:blip r:embed="rId5"/>
        <a:stretch>
          <a:fillRect/>
        </a:stretch>
      </xdr:blipFill>
      <xdr:spPr>
        <a:xfrm>
          <a:off x="15530830" y="3625850"/>
          <a:ext cx="1828800" cy="755650"/>
        </a:xfrm>
        <a:prstGeom prst="rect">
          <a:avLst/>
        </a:prstGeom>
      </xdr:spPr>
    </xdr:pic>
    <xdr:clientData/>
  </xdr:twoCellAnchor>
  <xdr:twoCellAnchor editAs="oneCell">
    <xdr:from>
      <xdr:col>26</xdr:col>
      <xdr:colOff>185420</xdr:colOff>
      <xdr:row>24</xdr:row>
      <xdr:rowOff>154940</xdr:rowOff>
    </xdr:from>
    <xdr:to>
      <xdr:col>29</xdr:col>
      <xdr:colOff>185420</xdr:colOff>
      <xdr:row>30</xdr:row>
      <xdr:rowOff>8890</xdr:rowOff>
    </xdr:to>
    <xdr:pic>
      <xdr:nvPicPr>
        <xdr:cNvPr id="10" name="Loyalty Card 4"/>
        <xdr:cNvPicPr>
          <a:picLocks noChangeAspect="1"/>
        </xdr:cNvPicPr>
      </xdr:nvPicPr>
      <xdr:blipFill>
        <a:blip r:embed="rId6"/>
        <a:stretch>
          <a:fillRect/>
        </a:stretch>
      </xdr:blipFill>
      <xdr:spPr>
        <a:xfrm>
          <a:off x="15539720" y="4453890"/>
          <a:ext cx="1828800" cy="958850"/>
        </a:xfrm>
        <a:prstGeom prst="rect">
          <a:avLst/>
        </a:prstGeom>
      </xdr:spPr>
    </xdr:pic>
    <xdr:clientData/>
  </xdr:twoCellAnchor>
  <xdr:twoCellAnchor editAs="oneCell">
    <xdr:from>
      <xdr:col>26</xdr:col>
      <xdr:colOff>167640</xdr:colOff>
      <xdr:row>30</xdr:row>
      <xdr:rowOff>100330</xdr:rowOff>
    </xdr:from>
    <xdr:to>
      <xdr:col>29</xdr:col>
      <xdr:colOff>167640</xdr:colOff>
      <xdr:row>36</xdr:row>
      <xdr:rowOff>17780</xdr:rowOff>
    </xdr:to>
    <xdr:pic>
      <xdr:nvPicPr>
        <xdr:cNvPr id="11" name="Size 2"/>
        <xdr:cNvPicPr>
          <a:picLocks noChangeAspect="1"/>
        </xdr:cNvPicPr>
      </xdr:nvPicPr>
      <xdr:blipFill>
        <a:blip r:embed="rId7"/>
        <a:stretch>
          <a:fillRect/>
        </a:stretch>
      </xdr:blipFill>
      <xdr:spPr>
        <a:xfrm>
          <a:off x="15521940" y="5504180"/>
          <a:ext cx="1828800" cy="1022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163.9965740741" refreshedBy="HP" recordCount="1000">
  <cacheSource type="worksheet">
    <worksheetSource name="Table1"/>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0">
      <sharedItems containsSemiMixedTypes="0" containsString="0" containsNonDate="0" containsDate="1" minDate="2019-01-02T00:00:00" maxDate="2022-08-19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base="1">
        <rangePr groupBy="months" startDate="2019-01-02T00:00:00" endDate="2022-08-19T00:00:00" groupInterval="1"/>
        <groupItems count="14">
          <s v="&lt;1/2/2019"/>
          <s v="Jan"/>
          <s v="Feb"/>
          <s v="Mar"/>
          <s v="Apr"/>
          <s v="May"/>
          <s v="Jun"/>
          <s v="Jul"/>
          <s v="Aug"/>
          <s v="Sep"/>
          <s v="Oct"/>
          <s v="Nov"/>
          <s v="Dec"/>
          <s v="&gt;8/19/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78">
      <sharedItems containsSemiMixedTypes="0" containsString="0" containsNumber="1" minValue="0.2" maxValue="2.5" count="4">
        <n v="1"/>
        <n v="0.5"/>
        <n v="2.5"/>
        <n v="0.2"/>
      </sharedItems>
    </cacheField>
    <cacheField name="Unit Price" numFmtId="8">
      <sharedItems containsSemiMixedTypes="0" containsString="0" containsNumber="1" minValue="2.685" maxValue="36.455" count="40">
        <n v="9.95"/>
        <n v="8.25"/>
        <n v="12.95"/>
        <n v="13.75"/>
        <n v="27.485"/>
        <n v="7.29"/>
        <n v="4.755"/>
        <n v="5.97"/>
        <n v="34.155"/>
        <n v="20.585"/>
        <n v="3.885"/>
        <n v="22.885"/>
        <n v="3.375"/>
        <n v="3.645"/>
        <n v="2.985"/>
        <n v="11.25"/>
        <n v="4.125"/>
        <n v="6.75"/>
        <n v="4.365"/>
        <n v="8.73"/>
        <n v="9.51"/>
        <n v="14.55"/>
        <n v="2.685"/>
        <n v="36.455"/>
        <n v="29.785"/>
        <n v="31.625"/>
        <n v="7.77"/>
        <n v="15.85"/>
        <n v="14.85"/>
        <n v="5.37"/>
        <n v="7.17"/>
        <n v="25.875"/>
        <n v="8.91"/>
        <n v="8.95"/>
        <n v="3.585"/>
        <n v="11.95"/>
        <n v="33.465"/>
        <n v="12.15"/>
        <n v="4.455"/>
        <n v="27.945"/>
      </sharedItems>
    </cacheField>
    <cacheField name="Sales" numFmtId="8">
      <sharedItems containsSemiMixedTypes="0" containsString="0" containsNumber="1" minValue="2.685" maxValue="218.73" count="196">
        <n v="19.9"/>
        <n v="41.25"/>
        <n v="12.95"/>
        <n v="27.5"/>
        <n v="54.97"/>
        <n v="38.85"/>
        <n v="21.87"/>
        <n v="4.755"/>
        <n v="17.91"/>
        <n v="5.97"/>
        <n v="39.8"/>
        <n v="170.775"/>
        <n v="49.75"/>
        <n v="41.17"/>
        <n v="11.655"/>
        <n v="114.425"/>
        <n v="20.25"/>
        <n v="77.7"/>
        <n v="82.34"/>
        <n v="16.875"/>
        <n v="14.58"/>
        <n v="91.54"/>
        <n v="11.94"/>
        <n v="11.25"/>
        <n v="12.375"/>
        <n v="27"/>
        <n v="21.825"/>
        <n v="35.82"/>
        <n v="52.38"/>
        <n v="23.775"/>
        <n v="57.06"/>
        <n v="8.73"/>
        <n v="28.53"/>
        <n v="59.7"/>
        <n v="43.65"/>
        <n v="7.29"/>
        <n v="8.055"/>
        <n v="72.91"/>
        <n v="16.5"/>
        <n v="178.71"/>
        <n v="63.25"/>
        <n v="7.77"/>
        <n v="15.54"/>
        <n v="145.82"/>
        <n v="29.85"/>
        <n v="72.75"/>
        <n v="47.55"/>
        <n v="10.935"/>
        <n v="59.4"/>
        <n v="89.355"/>
        <n v="26.19"/>
        <n v="26.85"/>
        <n v="6.75"/>
        <n v="7.17"/>
        <n v="9.51"/>
        <n v="2.985"/>
        <n v="136.62"/>
        <n v="77.625"/>
        <n v="17.82"/>
        <n v="53.7"/>
        <n v="3.585"/>
        <n v="40.5"/>
        <n v="47.8"/>
        <n v="109.365"/>
        <n v="100.395"/>
        <n v="33.75"/>
        <n v="35.85"/>
        <n v="51.8"/>
        <n v="103.5"/>
        <n v="44.55"/>
        <n v="35.64"/>
        <n v="155.25"/>
        <n v="13.5"/>
        <n v="13.095"/>
        <n v="148.925"/>
        <n v="87.3"/>
        <n v="24.3"/>
        <n v="13.365"/>
        <n v="14.55"/>
        <n v="14.34"/>
        <n v="15.85"/>
        <n v="19.02"/>
        <n v="38.04"/>
        <n v="4.125"/>
        <n v="3.885"/>
        <n v="68.75"/>
        <n v="23.88"/>
        <n v="12.15"/>
        <n v="94.875"/>
        <n v="102.465"/>
        <n v="48.6"/>
        <n v="29.785"/>
        <n v="17.46"/>
        <n v="68.31"/>
        <n v="18.225"/>
        <n v="51.75"/>
        <n v="68.655"/>
        <n v="2.685"/>
        <n v="61.755"/>
        <n v="123.51"/>
        <n v="218.73"/>
        <n v="33"/>
        <n v="23.31"/>
        <n v="16.11"/>
        <n v="29.16"/>
        <n v="17.9"/>
        <n v="204.93"/>
        <n v="34.155"/>
        <n v="109.94"/>
        <n v="25.9"/>
        <n v="22.275"/>
        <n v="32.22"/>
        <n v="8.25"/>
        <n v="31.08"/>
        <n v="36.45"/>
        <n v="4.455"/>
        <n v="33.465"/>
        <n v="19.425"/>
        <n v="72.9"/>
        <n v="53.46"/>
        <n v="59.57"/>
        <n v="82.5"/>
        <n v="22.5"/>
        <n v="20.585"/>
        <n v="31.7"/>
        <n v="58.2"/>
        <n v="56.25"/>
        <n v="10.755"/>
        <n v="14.925"/>
        <n v="119.14"/>
        <n v="129.375"/>
        <n v="17.925"/>
        <n v="20.625"/>
        <n v="36.455"/>
        <n v="182.275"/>
        <n v="45.77"/>
        <n v="133.86"/>
        <n v="21.51"/>
        <n v="9.95"/>
        <n v="28.68"/>
        <n v="27.945"/>
        <n v="139.725"/>
        <n v="27.485"/>
        <n v="59.75"/>
        <n v="71.7"/>
        <n v="25.875"/>
        <n v="89.1"/>
        <n v="5.37"/>
        <n v="13.425"/>
        <n v="26.73"/>
        <n v="111.78"/>
        <n v="14.85"/>
        <n v="189.75"/>
        <n v="44.75"/>
        <n v="13.75"/>
        <n v="21.48"/>
        <n v="22.885"/>
        <n v="45"/>
        <n v="55.89"/>
        <n v="74.25"/>
        <n v="43.74"/>
        <n v="8.91"/>
        <n v="46.62"/>
        <n v="43.02"/>
        <n v="167.67"/>
        <n v="63.4"/>
        <n v="24.75"/>
        <n v="49.5"/>
        <n v="8.955"/>
        <n v="137.31"/>
        <n v="83.835"/>
        <n v="200.79"/>
        <n v="67.5"/>
        <n v="66.93"/>
        <n v="10.74"/>
        <n v="31.625"/>
        <n v="126.5"/>
        <n v="23.9"/>
        <n v="95.1"/>
        <n v="79.25"/>
        <n v="14.265"/>
        <n v="102.925"/>
        <n v="164.91"/>
        <n v="60.75"/>
        <n v="82.455"/>
        <n v="3.645"/>
        <n v="137.425"/>
        <n v="64.75"/>
        <n v="4.365"/>
        <n v="34.92"/>
        <n v="35.8"/>
        <n v="8.95"/>
        <n v="55"/>
        <n v="29.1"/>
        <n v="29.7"/>
        <n v="158.125"/>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19T00:00:00" groupInterval="1"/>
        <groupItems count="6">
          <s v="&lt;1/2/2019"/>
          <s v="2019"/>
          <s v="2020"/>
          <s v="2021"/>
          <s v="2022"/>
          <s v="&gt;8/19/2022"/>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x v="0"/>
    <x v="0"/>
    <x v="0"/>
    <x v="0"/>
    <x v="0"/>
  </r>
  <r>
    <x v="0"/>
    <x v="0"/>
    <x v="0"/>
    <x v="1"/>
    <x v="1"/>
    <x v="0"/>
    <x v="0"/>
    <x v="0"/>
    <x v="1"/>
    <x v="0"/>
    <x v="1"/>
    <x v="1"/>
    <x v="1"/>
    <x v="1"/>
    <x v="0"/>
    <x v="0"/>
  </r>
  <r>
    <x v="1"/>
    <x v="1"/>
    <x v="1"/>
    <x v="2"/>
    <x v="2"/>
    <x v="1"/>
    <x v="1"/>
    <x v="0"/>
    <x v="2"/>
    <x v="1"/>
    <x v="0"/>
    <x v="2"/>
    <x v="2"/>
    <x v="2"/>
    <x v="1"/>
    <x v="0"/>
  </r>
  <r>
    <x v="2"/>
    <x v="2"/>
    <x v="2"/>
    <x v="3"/>
    <x v="0"/>
    <x v="2"/>
    <x v="2"/>
    <x v="1"/>
    <x v="1"/>
    <x v="0"/>
    <x v="0"/>
    <x v="3"/>
    <x v="3"/>
    <x v="1"/>
    <x v="0"/>
    <x v="1"/>
  </r>
  <r>
    <x v="2"/>
    <x v="2"/>
    <x v="2"/>
    <x v="4"/>
    <x v="0"/>
    <x v="2"/>
    <x v="2"/>
    <x v="1"/>
    <x v="0"/>
    <x v="1"/>
    <x v="2"/>
    <x v="4"/>
    <x v="4"/>
    <x v="0"/>
    <x v="1"/>
    <x v="1"/>
  </r>
  <r>
    <x v="3"/>
    <x v="3"/>
    <x v="3"/>
    <x v="5"/>
    <x v="3"/>
    <x v="3"/>
    <x v="2"/>
    <x v="0"/>
    <x v="3"/>
    <x v="2"/>
    <x v="0"/>
    <x v="2"/>
    <x v="5"/>
    <x v="3"/>
    <x v="2"/>
    <x v="1"/>
  </r>
  <r>
    <x v="4"/>
    <x v="4"/>
    <x v="4"/>
    <x v="6"/>
    <x v="3"/>
    <x v="4"/>
    <x v="3"/>
    <x v="0"/>
    <x v="1"/>
    <x v="2"/>
    <x v="1"/>
    <x v="5"/>
    <x v="6"/>
    <x v="1"/>
    <x v="2"/>
    <x v="0"/>
  </r>
  <r>
    <x v="5"/>
    <x v="5"/>
    <x v="5"/>
    <x v="7"/>
    <x v="2"/>
    <x v="5"/>
    <x v="2"/>
    <x v="1"/>
    <x v="3"/>
    <x v="1"/>
    <x v="3"/>
    <x v="6"/>
    <x v="7"/>
    <x v="3"/>
    <x v="1"/>
    <x v="0"/>
  </r>
  <r>
    <x v="6"/>
    <x v="6"/>
    <x v="6"/>
    <x v="8"/>
    <x v="3"/>
    <x v="6"/>
    <x v="4"/>
    <x v="0"/>
    <x v="0"/>
    <x v="0"/>
    <x v="1"/>
    <x v="7"/>
    <x v="8"/>
    <x v="0"/>
    <x v="0"/>
    <x v="1"/>
  </r>
  <r>
    <x v="7"/>
    <x v="0"/>
    <x v="7"/>
    <x v="8"/>
    <x v="2"/>
    <x v="7"/>
    <x v="5"/>
    <x v="0"/>
    <x v="0"/>
    <x v="0"/>
    <x v="1"/>
    <x v="7"/>
    <x v="9"/>
    <x v="0"/>
    <x v="0"/>
    <x v="1"/>
  </r>
  <r>
    <x v="8"/>
    <x v="7"/>
    <x v="8"/>
    <x v="9"/>
    <x v="4"/>
    <x v="8"/>
    <x v="6"/>
    <x v="0"/>
    <x v="2"/>
    <x v="2"/>
    <x v="0"/>
    <x v="0"/>
    <x v="10"/>
    <x v="2"/>
    <x v="2"/>
    <x v="1"/>
  </r>
  <r>
    <x v="9"/>
    <x v="8"/>
    <x v="9"/>
    <x v="10"/>
    <x v="1"/>
    <x v="9"/>
    <x v="7"/>
    <x v="0"/>
    <x v="1"/>
    <x v="1"/>
    <x v="2"/>
    <x v="8"/>
    <x v="11"/>
    <x v="1"/>
    <x v="1"/>
    <x v="0"/>
  </r>
  <r>
    <x v="10"/>
    <x v="9"/>
    <x v="10"/>
    <x v="0"/>
    <x v="1"/>
    <x v="10"/>
    <x v="8"/>
    <x v="0"/>
    <x v="0"/>
    <x v="0"/>
    <x v="0"/>
    <x v="0"/>
    <x v="12"/>
    <x v="0"/>
    <x v="0"/>
    <x v="1"/>
  </r>
  <r>
    <x v="11"/>
    <x v="10"/>
    <x v="11"/>
    <x v="11"/>
    <x v="0"/>
    <x v="11"/>
    <x v="9"/>
    <x v="0"/>
    <x v="0"/>
    <x v="2"/>
    <x v="2"/>
    <x v="9"/>
    <x v="13"/>
    <x v="0"/>
    <x v="2"/>
    <x v="1"/>
  </r>
  <r>
    <x v="12"/>
    <x v="11"/>
    <x v="12"/>
    <x v="12"/>
    <x v="3"/>
    <x v="12"/>
    <x v="10"/>
    <x v="0"/>
    <x v="3"/>
    <x v="2"/>
    <x v="3"/>
    <x v="10"/>
    <x v="14"/>
    <x v="3"/>
    <x v="2"/>
    <x v="0"/>
  </r>
  <r>
    <x v="13"/>
    <x v="12"/>
    <x v="13"/>
    <x v="13"/>
    <x v="1"/>
    <x v="13"/>
    <x v="11"/>
    <x v="0"/>
    <x v="0"/>
    <x v="0"/>
    <x v="2"/>
    <x v="11"/>
    <x v="15"/>
    <x v="0"/>
    <x v="0"/>
    <x v="1"/>
  </r>
  <r>
    <x v="14"/>
    <x v="13"/>
    <x v="14"/>
    <x v="14"/>
    <x v="5"/>
    <x v="14"/>
    <x v="12"/>
    <x v="0"/>
    <x v="2"/>
    <x v="0"/>
    <x v="3"/>
    <x v="12"/>
    <x v="16"/>
    <x v="2"/>
    <x v="0"/>
    <x v="1"/>
  </r>
  <r>
    <x v="15"/>
    <x v="14"/>
    <x v="15"/>
    <x v="2"/>
    <x v="5"/>
    <x v="15"/>
    <x v="13"/>
    <x v="0"/>
    <x v="2"/>
    <x v="1"/>
    <x v="0"/>
    <x v="2"/>
    <x v="17"/>
    <x v="2"/>
    <x v="1"/>
    <x v="1"/>
  </r>
  <r>
    <x v="16"/>
    <x v="15"/>
    <x v="16"/>
    <x v="11"/>
    <x v="4"/>
    <x v="16"/>
    <x v="14"/>
    <x v="1"/>
    <x v="0"/>
    <x v="2"/>
    <x v="2"/>
    <x v="9"/>
    <x v="18"/>
    <x v="0"/>
    <x v="2"/>
    <x v="0"/>
  </r>
  <r>
    <x v="17"/>
    <x v="16"/>
    <x v="17"/>
    <x v="14"/>
    <x v="1"/>
    <x v="17"/>
    <x v="15"/>
    <x v="0"/>
    <x v="2"/>
    <x v="0"/>
    <x v="3"/>
    <x v="12"/>
    <x v="19"/>
    <x v="2"/>
    <x v="0"/>
    <x v="0"/>
  </r>
  <r>
    <x v="17"/>
    <x v="16"/>
    <x v="17"/>
    <x v="15"/>
    <x v="4"/>
    <x v="17"/>
    <x v="15"/>
    <x v="0"/>
    <x v="1"/>
    <x v="2"/>
    <x v="3"/>
    <x v="13"/>
    <x v="20"/>
    <x v="1"/>
    <x v="2"/>
    <x v="0"/>
  </r>
  <r>
    <x v="18"/>
    <x v="16"/>
    <x v="18"/>
    <x v="16"/>
    <x v="5"/>
    <x v="18"/>
    <x v="16"/>
    <x v="0"/>
    <x v="2"/>
    <x v="2"/>
    <x v="3"/>
    <x v="14"/>
    <x v="8"/>
    <x v="2"/>
    <x v="2"/>
    <x v="1"/>
  </r>
  <r>
    <x v="19"/>
    <x v="17"/>
    <x v="19"/>
    <x v="13"/>
    <x v="4"/>
    <x v="19"/>
    <x v="17"/>
    <x v="0"/>
    <x v="0"/>
    <x v="0"/>
    <x v="2"/>
    <x v="11"/>
    <x v="21"/>
    <x v="0"/>
    <x v="0"/>
    <x v="0"/>
  </r>
  <r>
    <x v="20"/>
    <x v="18"/>
    <x v="20"/>
    <x v="16"/>
    <x v="4"/>
    <x v="20"/>
    <x v="18"/>
    <x v="0"/>
    <x v="2"/>
    <x v="2"/>
    <x v="3"/>
    <x v="14"/>
    <x v="22"/>
    <x v="2"/>
    <x v="2"/>
    <x v="0"/>
  </r>
  <r>
    <x v="21"/>
    <x v="19"/>
    <x v="21"/>
    <x v="17"/>
    <x v="2"/>
    <x v="21"/>
    <x v="19"/>
    <x v="0"/>
    <x v="2"/>
    <x v="0"/>
    <x v="0"/>
    <x v="15"/>
    <x v="23"/>
    <x v="2"/>
    <x v="0"/>
    <x v="1"/>
  </r>
  <r>
    <x v="22"/>
    <x v="20"/>
    <x v="22"/>
    <x v="18"/>
    <x v="3"/>
    <x v="22"/>
    <x v="2"/>
    <x v="0"/>
    <x v="1"/>
    <x v="0"/>
    <x v="3"/>
    <x v="16"/>
    <x v="24"/>
    <x v="1"/>
    <x v="0"/>
    <x v="0"/>
  </r>
  <r>
    <x v="23"/>
    <x v="21"/>
    <x v="23"/>
    <x v="19"/>
    <x v="4"/>
    <x v="23"/>
    <x v="20"/>
    <x v="0"/>
    <x v="2"/>
    <x v="0"/>
    <x v="1"/>
    <x v="17"/>
    <x v="25"/>
    <x v="2"/>
    <x v="0"/>
    <x v="0"/>
  </r>
  <r>
    <x v="24"/>
    <x v="22"/>
    <x v="24"/>
    <x v="14"/>
    <x v="1"/>
    <x v="24"/>
    <x v="21"/>
    <x v="1"/>
    <x v="2"/>
    <x v="0"/>
    <x v="3"/>
    <x v="12"/>
    <x v="19"/>
    <x v="2"/>
    <x v="0"/>
    <x v="1"/>
  </r>
  <r>
    <x v="25"/>
    <x v="23"/>
    <x v="25"/>
    <x v="20"/>
    <x v="3"/>
    <x v="25"/>
    <x v="22"/>
    <x v="1"/>
    <x v="2"/>
    <x v="2"/>
    <x v="1"/>
    <x v="7"/>
    <x v="8"/>
    <x v="2"/>
    <x v="2"/>
    <x v="1"/>
  </r>
  <r>
    <x v="26"/>
    <x v="21"/>
    <x v="26"/>
    <x v="9"/>
    <x v="4"/>
    <x v="26"/>
    <x v="23"/>
    <x v="1"/>
    <x v="2"/>
    <x v="2"/>
    <x v="0"/>
    <x v="0"/>
    <x v="10"/>
    <x v="2"/>
    <x v="2"/>
    <x v="0"/>
  </r>
  <r>
    <x v="27"/>
    <x v="24"/>
    <x v="27"/>
    <x v="21"/>
    <x v="1"/>
    <x v="27"/>
    <x v="2"/>
    <x v="0"/>
    <x v="3"/>
    <x v="0"/>
    <x v="3"/>
    <x v="18"/>
    <x v="26"/>
    <x v="3"/>
    <x v="0"/>
    <x v="1"/>
  </r>
  <r>
    <x v="27"/>
    <x v="24"/>
    <x v="27"/>
    <x v="20"/>
    <x v="5"/>
    <x v="27"/>
    <x v="2"/>
    <x v="0"/>
    <x v="2"/>
    <x v="2"/>
    <x v="1"/>
    <x v="7"/>
    <x v="27"/>
    <x v="2"/>
    <x v="2"/>
    <x v="1"/>
  </r>
  <r>
    <x v="27"/>
    <x v="24"/>
    <x v="27"/>
    <x v="22"/>
    <x v="5"/>
    <x v="27"/>
    <x v="2"/>
    <x v="0"/>
    <x v="3"/>
    <x v="0"/>
    <x v="1"/>
    <x v="19"/>
    <x v="28"/>
    <x v="3"/>
    <x v="0"/>
    <x v="1"/>
  </r>
  <r>
    <x v="28"/>
    <x v="25"/>
    <x v="28"/>
    <x v="7"/>
    <x v="1"/>
    <x v="28"/>
    <x v="24"/>
    <x v="0"/>
    <x v="3"/>
    <x v="1"/>
    <x v="3"/>
    <x v="6"/>
    <x v="29"/>
    <x v="3"/>
    <x v="1"/>
    <x v="1"/>
  </r>
  <r>
    <x v="29"/>
    <x v="26"/>
    <x v="29"/>
    <x v="23"/>
    <x v="5"/>
    <x v="29"/>
    <x v="25"/>
    <x v="2"/>
    <x v="3"/>
    <x v="1"/>
    <x v="1"/>
    <x v="20"/>
    <x v="30"/>
    <x v="3"/>
    <x v="1"/>
    <x v="0"/>
  </r>
  <r>
    <x v="30"/>
    <x v="27"/>
    <x v="30"/>
    <x v="20"/>
    <x v="5"/>
    <x v="30"/>
    <x v="26"/>
    <x v="0"/>
    <x v="2"/>
    <x v="2"/>
    <x v="1"/>
    <x v="7"/>
    <x v="27"/>
    <x v="2"/>
    <x v="2"/>
    <x v="1"/>
  </r>
  <r>
    <x v="31"/>
    <x v="28"/>
    <x v="31"/>
    <x v="21"/>
    <x v="0"/>
    <x v="31"/>
    <x v="27"/>
    <x v="0"/>
    <x v="3"/>
    <x v="0"/>
    <x v="3"/>
    <x v="18"/>
    <x v="31"/>
    <x v="3"/>
    <x v="0"/>
    <x v="1"/>
  </r>
  <r>
    <x v="32"/>
    <x v="29"/>
    <x v="32"/>
    <x v="23"/>
    <x v="3"/>
    <x v="32"/>
    <x v="28"/>
    <x v="0"/>
    <x v="3"/>
    <x v="1"/>
    <x v="1"/>
    <x v="20"/>
    <x v="32"/>
    <x v="3"/>
    <x v="1"/>
    <x v="1"/>
  </r>
  <r>
    <x v="33"/>
    <x v="30"/>
    <x v="33"/>
    <x v="13"/>
    <x v="1"/>
    <x v="33"/>
    <x v="29"/>
    <x v="0"/>
    <x v="0"/>
    <x v="0"/>
    <x v="2"/>
    <x v="11"/>
    <x v="15"/>
    <x v="0"/>
    <x v="0"/>
    <x v="1"/>
  </r>
  <r>
    <x v="34"/>
    <x v="31"/>
    <x v="34"/>
    <x v="0"/>
    <x v="5"/>
    <x v="34"/>
    <x v="2"/>
    <x v="0"/>
    <x v="0"/>
    <x v="0"/>
    <x v="0"/>
    <x v="0"/>
    <x v="33"/>
    <x v="0"/>
    <x v="0"/>
    <x v="0"/>
  </r>
  <r>
    <x v="35"/>
    <x v="32"/>
    <x v="35"/>
    <x v="24"/>
    <x v="3"/>
    <x v="35"/>
    <x v="2"/>
    <x v="0"/>
    <x v="3"/>
    <x v="0"/>
    <x v="0"/>
    <x v="21"/>
    <x v="34"/>
    <x v="3"/>
    <x v="0"/>
    <x v="1"/>
  </r>
  <r>
    <x v="36"/>
    <x v="33"/>
    <x v="36"/>
    <x v="15"/>
    <x v="0"/>
    <x v="36"/>
    <x v="30"/>
    <x v="0"/>
    <x v="1"/>
    <x v="2"/>
    <x v="3"/>
    <x v="13"/>
    <x v="35"/>
    <x v="1"/>
    <x v="2"/>
    <x v="0"/>
  </r>
  <r>
    <x v="37"/>
    <x v="34"/>
    <x v="37"/>
    <x v="25"/>
    <x v="3"/>
    <x v="37"/>
    <x v="31"/>
    <x v="0"/>
    <x v="0"/>
    <x v="2"/>
    <x v="3"/>
    <x v="22"/>
    <x v="36"/>
    <x v="0"/>
    <x v="2"/>
    <x v="0"/>
  </r>
  <r>
    <x v="38"/>
    <x v="35"/>
    <x v="38"/>
    <x v="26"/>
    <x v="0"/>
    <x v="38"/>
    <x v="2"/>
    <x v="0"/>
    <x v="3"/>
    <x v="1"/>
    <x v="2"/>
    <x v="23"/>
    <x v="37"/>
    <x v="3"/>
    <x v="1"/>
    <x v="1"/>
  </r>
  <r>
    <x v="39"/>
    <x v="36"/>
    <x v="39"/>
    <x v="1"/>
    <x v="0"/>
    <x v="39"/>
    <x v="32"/>
    <x v="0"/>
    <x v="1"/>
    <x v="0"/>
    <x v="1"/>
    <x v="1"/>
    <x v="38"/>
    <x v="1"/>
    <x v="0"/>
    <x v="0"/>
  </r>
  <r>
    <x v="40"/>
    <x v="37"/>
    <x v="40"/>
    <x v="27"/>
    <x v="5"/>
    <x v="40"/>
    <x v="33"/>
    <x v="0"/>
    <x v="3"/>
    <x v="2"/>
    <x v="2"/>
    <x v="24"/>
    <x v="39"/>
    <x v="3"/>
    <x v="2"/>
    <x v="1"/>
  </r>
  <r>
    <x v="41"/>
    <x v="38"/>
    <x v="41"/>
    <x v="28"/>
    <x v="0"/>
    <x v="41"/>
    <x v="2"/>
    <x v="0"/>
    <x v="1"/>
    <x v="0"/>
    <x v="2"/>
    <x v="25"/>
    <x v="40"/>
    <x v="1"/>
    <x v="0"/>
    <x v="0"/>
  </r>
  <r>
    <x v="42"/>
    <x v="39"/>
    <x v="42"/>
    <x v="29"/>
    <x v="0"/>
    <x v="42"/>
    <x v="34"/>
    <x v="0"/>
    <x v="2"/>
    <x v="1"/>
    <x v="3"/>
    <x v="10"/>
    <x v="41"/>
    <x v="2"/>
    <x v="1"/>
    <x v="0"/>
  </r>
  <r>
    <x v="43"/>
    <x v="40"/>
    <x v="43"/>
    <x v="30"/>
    <x v="4"/>
    <x v="43"/>
    <x v="35"/>
    <x v="0"/>
    <x v="2"/>
    <x v="2"/>
    <x v="2"/>
    <x v="11"/>
    <x v="21"/>
    <x v="2"/>
    <x v="2"/>
    <x v="1"/>
  </r>
  <r>
    <x v="44"/>
    <x v="41"/>
    <x v="44"/>
    <x v="2"/>
    <x v="3"/>
    <x v="44"/>
    <x v="36"/>
    <x v="0"/>
    <x v="2"/>
    <x v="1"/>
    <x v="0"/>
    <x v="2"/>
    <x v="5"/>
    <x v="2"/>
    <x v="1"/>
    <x v="1"/>
  </r>
  <r>
    <x v="45"/>
    <x v="42"/>
    <x v="45"/>
    <x v="31"/>
    <x v="0"/>
    <x v="45"/>
    <x v="37"/>
    <x v="0"/>
    <x v="3"/>
    <x v="2"/>
    <x v="1"/>
    <x v="26"/>
    <x v="42"/>
    <x v="3"/>
    <x v="2"/>
    <x v="1"/>
  </r>
  <r>
    <x v="46"/>
    <x v="43"/>
    <x v="46"/>
    <x v="26"/>
    <x v="4"/>
    <x v="46"/>
    <x v="38"/>
    <x v="1"/>
    <x v="3"/>
    <x v="1"/>
    <x v="2"/>
    <x v="23"/>
    <x v="43"/>
    <x v="3"/>
    <x v="1"/>
    <x v="0"/>
  </r>
  <r>
    <x v="47"/>
    <x v="44"/>
    <x v="47"/>
    <x v="8"/>
    <x v="1"/>
    <x v="47"/>
    <x v="39"/>
    <x v="2"/>
    <x v="0"/>
    <x v="0"/>
    <x v="1"/>
    <x v="7"/>
    <x v="44"/>
    <x v="0"/>
    <x v="0"/>
    <x v="1"/>
  </r>
  <r>
    <x v="47"/>
    <x v="44"/>
    <x v="47"/>
    <x v="26"/>
    <x v="0"/>
    <x v="47"/>
    <x v="39"/>
    <x v="2"/>
    <x v="3"/>
    <x v="1"/>
    <x v="2"/>
    <x v="23"/>
    <x v="37"/>
    <x v="3"/>
    <x v="1"/>
    <x v="1"/>
  </r>
  <r>
    <x v="48"/>
    <x v="45"/>
    <x v="48"/>
    <x v="24"/>
    <x v="1"/>
    <x v="48"/>
    <x v="40"/>
    <x v="0"/>
    <x v="3"/>
    <x v="0"/>
    <x v="0"/>
    <x v="21"/>
    <x v="45"/>
    <x v="3"/>
    <x v="0"/>
    <x v="1"/>
  </r>
  <r>
    <x v="49"/>
    <x v="46"/>
    <x v="49"/>
    <x v="32"/>
    <x v="3"/>
    <x v="49"/>
    <x v="2"/>
    <x v="0"/>
    <x v="3"/>
    <x v="1"/>
    <x v="0"/>
    <x v="27"/>
    <x v="46"/>
    <x v="3"/>
    <x v="1"/>
    <x v="1"/>
  </r>
  <r>
    <x v="50"/>
    <x v="47"/>
    <x v="50"/>
    <x v="15"/>
    <x v="3"/>
    <x v="50"/>
    <x v="41"/>
    <x v="0"/>
    <x v="1"/>
    <x v="2"/>
    <x v="3"/>
    <x v="13"/>
    <x v="47"/>
    <x v="1"/>
    <x v="2"/>
    <x v="0"/>
  </r>
  <r>
    <x v="51"/>
    <x v="48"/>
    <x v="51"/>
    <x v="33"/>
    <x v="4"/>
    <x v="51"/>
    <x v="42"/>
    <x v="0"/>
    <x v="1"/>
    <x v="1"/>
    <x v="0"/>
    <x v="28"/>
    <x v="48"/>
    <x v="1"/>
    <x v="1"/>
    <x v="1"/>
  </r>
  <r>
    <x v="52"/>
    <x v="49"/>
    <x v="52"/>
    <x v="27"/>
    <x v="3"/>
    <x v="52"/>
    <x v="2"/>
    <x v="0"/>
    <x v="3"/>
    <x v="2"/>
    <x v="2"/>
    <x v="24"/>
    <x v="49"/>
    <x v="3"/>
    <x v="2"/>
    <x v="0"/>
  </r>
  <r>
    <x v="53"/>
    <x v="50"/>
    <x v="53"/>
    <x v="22"/>
    <x v="3"/>
    <x v="53"/>
    <x v="43"/>
    <x v="0"/>
    <x v="3"/>
    <x v="0"/>
    <x v="1"/>
    <x v="19"/>
    <x v="50"/>
    <x v="3"/>
    <x v="0"/>
    <x v="0"/>
  </r>
  <r>
    <x v="54"/>
    <x v="51"/>
    <x v="54"/>
    <x v="30"/>
    <x v="1"/>
    <x v="54"/>
    <x v="44"/>
    <x v="0"/>
    <x v="2"/>
    <x v="2"/>
    <x v="2"/>
    <x v="11"/>
    <x v="15"/>
    <x v="2"/>
    <x v="2"/>
    <x v="1"/>
  </r>
  <r>
    <x v="55"/>
    <x v="52"/>
    <x v="55"/>
    <x v="34"/>
    <x v="1"/>
    <x v="55"/>
    <x v="2"/>
    <x v="2"/>
    <x v="0"/>
    <x v="2"/>
    <x v="1"/>
    <x v="29"/>
    <x v="51"/>
    <x v="0"/>
    <x v="2"/>
    <x v="0"/>
  </r>
  <r>
    <x v="56"/>
    <x v="53"/>
    <x v="56"/>
    <x v="7"/>
    <x v="1"/>
    <x v="56"/>
    <x v="2"/>
    <x v="0"/>
    <x v="3"/>
    <x v="1"/>
    <x v="3"/>
    <x v="6"/>
    <x v="29"/>
    <x v="3"/>
    <x v="1"/>
    <x v="0"/>
  </r>
  <r>
    <x v="57"/>
    <x v="54"/>
    <x v="57"/>
    <x v="19"/>
    <x v="2"/>
    <x v="57"/>
    <x v="45"/>
    <x v="0"/>
    <x v="2"/>
    <x v="0"/>
    <x v="1"/>
    <x v="17"/>
    <x v="52"/>
    <x v="2"/>
    <x v="0"/>
    <x v="1"/>
  </r>
  <r>
    <x v="58"/>
    <x v="55"/>
    <x v="58"/>
    <x v="8"/>
    <x v="5"/>
    <x v="58"/>
    <x v="2"/>
    <x v="0"/>
    <x v="0"/>
    <x v="0"/>
    <x v="1"/>
    <x v="7"/>
    <x v="27"/>
    <x v="0"/>
    <x v="0"/>
    <x v="0"/>
  </r>
  <r>
    <x v="59"/>
    <x v="56"/>
    <x v="59"/>
    <x v="11"/>
    <x v="4"/>
    <x v="59"/>
    <x v="46"/>
    <x v="0"/>
    <x v="0"/>
    <x v="2"/>
    <x v="2"/>
    <x v="9"/>
    <x v="18"/>
    <x v="0"/>
    <x v="2"/>
    <x v="0"/>
  </r>
  <r>
    <x v="60"/>
    <x v="57"/>
    <x v="60"/>
    <x v="35"/>
    <x v="2"/>
    <x v="60"/>
    <x v="47"/>
    <x v="0"/>
    <x v="0"/>
    <x v="1"/>
    <x v="1"/>
    <x v="30"/>
    <x v="53"/>
    <x v="0"/>
    <x v="1"/>
    <x v="0"/>
  </r>
  <r>
    <x v="61"/>
    <x v="58"/>
    <x v="61"/>
    <x v="7"/>
    <x v="0"/>
    <x v="61"/>
    <x v="48"/>
    <x v="0"/>
    <x v="3"/>
    <x v="1"/>
    <x v="3"/>
    <x v="6"/>
    <x v="54"/>
    <x v="3"/>
    <x v="1"/>
    <x v="1"/>
  </r>
  <r>
    <x v="62"/>
    <x v="59"/>
    <x v="62"/>
    <x v="36"/>
    <x v="2"/>
    <x v="62"/>
    <x v="49"/>
    <x v="0"/>
    <x v="0"/>
    <x v="0"/>
    <x v="3"/>
    <x v="14"/>
    <x v="55"/>
    <x v="0"/>
    <x v="0"/>
    <x v="1"/>
  </r>
  <r>
    <x v="63"/>
    <x v="60"/>
    <x v="63"/>
    <x v="0"/>
    <x v="5"/>
    <x v="63"/>
    <x v="50"/>
    <x v="2"/>
    <x v="0"/>
    <x v="0"/>
    <x v="0"/>
    <x v="0"/>
    <x v="33"/>
    <x v="0"/>
    <x v="0"/>
    <x v="0"/>
  </r>
  <r>
    <x v="64"/>
    <x v="61"/>
    <x v="64"/>
    <x v="10"/>
    <x v="4"/>
    <x v="64"/>
    <x v="51"/>
    <x v="0"/>
    <x v="1"/>
    <x v="1"/>
    <x v="2"/>
    <x v="8"/>
    <x v="56"/>
    <x v="1"/>
    <x v="1"/>
    <x v="1"/>
  </r>
  <r>
    <x v="65"/>
    <x v="62"/>
    <x v="65"/>
    <x v="7"/>
    <x v="0"/>
    <x v="65"/>
    <x v="52"/>
    <x v="1"/>
    <x v="3"/>
    <x v="1"/>
    <x v="3"/>
    <x v="6"/>
    <x v="54"/>
    <x v="3"/>
    <x v="1"/>
    <x v="1"/>
  </r>
  <r>
    <x v="66"/>
    <x v="63"/>
    <x v="66"/>
    <x v="37"/>
    <x v="3"/>
    <x v="66"/>
    <x v="2"/>
    <x v="0"/>
    <x v="2"/>
    <x v="0"/>
    <x v="2"/>
    <x v="31"/>
    <x v="57"/>
    <x v="2"/>
    <x v="0"/>
    <x v="1"/>
  </r>
  <r>
    <x v="67"/>
    <x v="64"/>
    <x v="67"/>
    <x v="21"/>
    <x v="1"/>
    <x v="67"/>
    <x v="2"/>
    <x v="0"/>
    <x v="3"/>
    <x v="0"/>
    <x v="3"/>
    <x v="18"/>
    <x v="26"/>
    <x v="3"/>
    <x v="0"/>
    <x v="0"/>
  </r>
  <r>
    <x v="68"/>
    <x v="65"/>
    <x v="68"/>
    <x v="38"/>
    <x v="0"/>
    <x v="68"/>
    <x v="53"/>
    <x v="0"/>
    <x v="1"/>
    <x v="1"/>
    <x v="1"/>
    <x v="32"/>
    <x v="58"/>
    <x v="1"/>
    <x v="1"/>
    <x v="0"/>
  </r>
  <r>
    <x v="69"/>
    <x v="66"/>
    <x v="69"/>
    <x v="39"/>
    <x v="5"/>
    <x v="69"/>
    <x v="54"/>
    <x v="1"/>
    <x v="0"/>
    <x v="2"/>
    <x v="0"/>
    <x v="33"/>
    <x v="59"/>
    <x v="0"/>
    <x v="2"/>
    <x v="0"/>
  </r>
  <r>
    <x v="70"/>
    <x v="67"/>
    <x v="70"/>
    <x v="40"/>
    <x v="2"/>
    <x v="70"/>
    <x v="2"/>
    <x v="1"/>
    <x v="0"/>
    <x v="1"/>
    <x v="3"/>
    <x v="34"/>
    <x v="60"/>
    <x v="0"/>
    <x v="1"/>
    <x v="0"/>
  </r>
  <r>
    <x v="71"/>
    <x v="68"/>
    <x v="71"/>
    <x v="15"/>
    <x v="0"/>
    <x v="71"/>
    <x v="55"/>
    <x v="0"/>
    <x v="1"/>
    <x v="2"/>
    <x v="3"/>
    <x v="13"/>
    <x v="35"/>
    <x v="1"/>
    <x v="2"/>
    <x v="1"/>
  </r>
  <r>
    <x v="72"/>
    <x v="69"/>
    <x v="72"/>
    <x v="19"/>
    <x v="5"/>
    <x v="72"/>
    <x v="56"/>
    <x v="0"/>
    <x v="2"/>
    <x v="0"/>
    <x v="1"/>
    <x v="17"/>
    <x v="61"/>
    <x v="2"/>
    <x v="0"/>
    <x v="0"/>
  </r>
  <r>
    <x v="73"/>
    <x v="70"/>
    <x v="73"/>
    <x v="41"/>
    <x v="4"/>
    <x v="73"/>
    <x v="57"/>
    <x v="0"/>
    <x v="0"/>
    <x v="1"/>
    <x v="0"/>
    <x v="35"/>
    <x v="62"/>
    <x v="0"/>
    <x v="1"/>
    <x v="1"/>
  </r>
  <r>
    <x v="74"/>
    <x v="71"/>
    <x v="74"/>
    <x v="42"/>
    <x v="1"/>
    <x v="74"/>
    <x v="58"/>
    <x v="0"/>
    <x v="2"/>
    <x v="1"/>
    <x v="1"/>
    <x v="26"/>
    <x v="5"/>
    <x v="2"/>
    <x v="1"/>
    <x v="0"/>
  </r>
  <r>
    <x v="75"/>
    <x v="72"/>
    <x v="75"/>
    <x v="26"/>
    <x v="3"/>
    <x v="75"/>
    <x v="59"/>
    <x v="0"/>
    <x v="3"/>
    <x v="1"/>
    <x v="2"/>
    <x v="23"/>
    <x v="63"/>
    <x v="3"/>
    <x v="1"/>
    <x v="0"/>
  </r>
  <r>
    <x v="76"/>
    <x v="73"/>
    <x v="76"/>
    <x v="43"/>
    <x v="3"/>
    <x v="76"/>
    <x v="60"/>
    <x v="1"/>
    <x v="3"/>
    <x v="0"/>
    <x v="2"/>
    <x v="36"/>
    <x v="64"/>
    <x v="3"/>
    <x v="0"/>
    <x v="0"/>
  </r>
  <r>
    <x v="77"/>
    <x v="74"/>
    <x v="77"/>
    <x v="11"/>
    <x v="4"/>
    <x v="77"/>
    <x v="2"/>
    <x v="0"/>
    <x v="0"/>
    <x v="2"/>
    <x v="2"/>
    <x v="9"/>
    <x v="18"/>
    <x v="0"/>
    <x v="2"/>
    <x v="0"/>
  </r>
  <r>
    <x v="78"/>
    <x v="75"/>
    <x v="78"/>
    <x v="23"/>
    <x v="2"/>
    <x v="78"/>
    <x v="61"/>
    <x v="0"/>
    <x v="3"/>
    <x v="1"/>
    <x v="1"/>
    <x v="20"/>
    <x v="54"/>
    <x v="3"/>
    <x v="1"/>
    <x v="1"/>
  </r>
  <r>
    <x v="79"/>
    <x v="76"/>
    <x v="79"/>
    <x v="44"/>
    <x v="3"/>
    <x v="79"/>
    <x v="62"/>
    <x v="0"/>
    <x v="2"/>
    <x v="1"/>
    <x v="2"/>
    <x v="24"/>
    <x v="49"/>
    <x v="2"/>
    <x v="1"/>
    <x v="1"/>
  </r>
  <r>
    <x v="79"/>
    <x v="76"/>
    <x v="79"/>
    <x v="16"/>
    <x v="4"/>
    <x v="79"/>
    <x v="62"/>
    <x v="0"/>
    <x v="2"/>
    <x v="2"/>
    <x v="3"/>
    <x v="14"/>
    <x v="22"/>
    <x v="2"/>
    <x v="2"/>
    <x v="1"/>
  </r>
  <r>
    <x v="80"/>
    <x v="77"/>
    <x v="80"/>
    <x v="17"/>
    <x v="3"/>
    <x v="80"/>
    <x v="63"/>
    <x v="0"/>
    <x v="2"/>
    <x v="0"/>
    <x v="0"/>
    <x v="15"/>
    <x v="65"/>
    <x v="2"/>
    <x v="0"/>
    <x v="1"/>
  </r>
  <r>
    <x v="81"/>
    <x v="78"/>
    <x v="81"/>
    <x v="41"/>
    <x v="3"/>
    <x v="81"/>
    <x v="64"/>
    <x v="0"/>
    <x v="0"/>
    <x v="1"/>
    <x v="0"/>
    <x v="35"/>
    <x v="66"/>
    <x v="0"/>
    <x v="1"/>
    <x v="1"/>
  </r>
  <r>
    <x v="82"/>
    <x v="79"/>
    <x v="82"/>
    <x v="2"/>
    <x v="5"/>
    <x v="82"/>
    <x v="65"/>
    <x v="0"/>
    <x v="2"/>
    <x v="1"/>
    <x v="0"/>
    <x v="2"/>
    <x v="17"/>
    <x v="2"/>
    <x v="1"/>
    <x v="1"/>
  </r>
  <r>
    <x v="83"/>
    <x v="80"/>
    <x v="83"/>
    <x v="2"/>
    <x v="4"/>
    <x v="83"/>
    <x v="2"/>
    <x v="1"/>
    <x v="2"/>
    <x v="1"/>
    <x v="0"/>
    <x v="2"/>
    <x v="67"/>
    <x v="2"/>
    <x v="1"/>
    <x v="0"/>
  </r>
  <r>
    <x v="84"/>
    <x v="81"/>
    <x v="84"/>
    <x v="37"/>
    <x v="4"/>
    <x v="84"/>
    <x v="66"/>
    <x v="0"/>
    <x v="2"/>
    <x v="0"/>
    <x v="2"/>
    <x v="31"/>
    <x v="68"/>
    <x v="2"/>
    <x v="0"/>
    <x v="1"/>
  </r>
  <r>
    <x v="85"/>
    <x v="82"/>
    <x v="85"/>
    <x v="33"/>
    <x v="3"/>
    <x v="85"/>
    <x v="2"/>
    <x v="0"/>
    <x v="1"/>
    <x v="1"/>
    <x v="0"/>
    <x v="28"/>
    <x v="69"/>
    <x v="1"/>
    <x v="1"/>
    <x v="0"/>
  </r>
  <r>
    <x v="86"/>
    <x v="83"/>
    <x v="86"/>
    <x v="38"/>
    <x v="4"/>
    <x v="86"/>
    <x v="67"/>
    <x v="2"/>
    <x v="1"/>
    <x v="1"/>
    <x v="1"/>
    <x v="32"/>
    <x v="70"/>
    <x v="1"/>
    <x v="1"/>
    <x v="0"/>
  </r>
  <r>
    <x v="87"/>
    <x v="84"/>
    <x v="87"/>
    <x v="16"/>
    <x v="5"/>
    <x v="87"/>
    <x v="2"/>
    <x v="1"/>
    <x v="2"/>
    <x v="2"/>
    <x v="3"/>
    <x v="14"/>
    <x v="8"/>
    <x v="2"/>
    <x v="2"/>
    <x v="0"/>
  </r>
  <r>
    <x v="88"/>
    <x v="85"/>
    <x v="88"/>
    <x v="37"/>
    <x v="5"/>
    <x v="88"/>
    <x v="68"/>
    <x v="0"/>
    <x v="2"/>
    <x v="0"/>
    <x v="2"/>
    <x v="31"/>
    <x v="71"/>
    <x v="2"/>
    <x v="0"/>
    <x v="1"/>
  </r>
  <r>
    <x v="89"/>
    <x v="86"/>
    <x v="89"/>
    <x v="16"/>
    <x v="0"/>
    <x v="89"/>
    <x v="69"/>
    <x v="0"/>
    <x v="2"/>
    <x v="2"/>
    <x v="3"/>
    <x v="14"/>
    <x v="9"/>
    <x v="2"/>
    <x v="2"/>
    <x v="1"/>
  </r>
  <r>
    <x v="90"/>
    <x v="87"/>
    <x v="90"/>
    <x v="19"/>
    <x v="0"/>
    <x v="90"/>
    <x v="70"/>
    <x v="0"/>
    <x v="2"/>
    <x v="0"/>
    <x v="1"/>
    <x v="17"/>
    <x v="72"/>
    <x v="2"/>
    <x v="0"/>
    <x v="1"/>
  </r>
  <r>
    <x v="91"/>
    <x v="25"/>
    <x v="91"/>
    <x v="16"/>
    <x v="2"/>
    <x v="91"/>
    <x v="2"/>
    <x v="1"/>
    <x v="2"/>
    <x v="2"/>
    <x v="3"/>
    <x v="14"/>
    <x v="55"/>
    <x v="2"/>
    <x v="2"/>
    <x v="1"/>
  </r>
  <r>
    <x v="92"/>
    <x v="88"/>
    <x v="92"/>
    <x v="21"/>
    <x v="3"/>
    <x v="92"/>
    <x v="2"/>
    <x v="0"/>
    <x v="3"/>
    <x v="0"/>
    <x v="3"/>
    <x v="18"/>
    <x v="73"/>
    <x v="3"/>
    <x v="0"/>
    <x v="0"/>
  </r>
  <r>
    <x v="93"/>
    <x v="89"/>
    <x v="93"/>
    <x v="29"/>
    <x v="0"/>
    <x v="93"/>
    <x v="2"/>
    <x v="0"/>
    <x v="2"/>
    <x v="1"/>
    <x v="3"/>
    <x v="10"/>
    <x v="41"/>
    <x v="2"/>
    <x v="1"/>
    <x v="0"/>
  </r>
  <r>
    <x v="94"/>
    <x v="90"/>
    <x v="94"/>
    <x v="27"/>
    <x v="1"/>
    <x v="94"/>
    <x v="71"/>
    <x v="1"/>
    <x v="3"/>
    <x v="2"/>
    <x v="2"/>
    <x v="24"/>
    <x v="74"/>
    <x v="3"/>
    <x v="2"/>
    <x v="0"/>
  </r>
  <r>
    <x v="95"/>
    <x v="91"/>
    <x v="95"/>
    <x v="5"/>
    <x v="3"/>
    <x v="95"/>
    <x v="72"/>
    <x v="1"/>
    <x v="3"/>
    <x v="2"/>
    <x v="0"/>
    <x v="2"/>
    <x v="5"/>
    <x v="3"/>
    <x v="2"/>
    <x v="0"/>
  </r>
  <r>
    <x v="96"/>
    <x v="92"/>
    <x v="96"/>
    <x v="36"/>
    <x v="4"/>
    <x v="96"/>
    <x v="73"/>
    <x v="0"/>
    <x v="0"/>
    <x v="0"/>
    <x v="3"/>
    <x v="14"/>
    <x v="22"/>
    <x v="0"/>
    <x v="0"/>
    <x v="1"/>
  </r>
  <r>
    <x v="97"/>
    <x v="93"/>
    <x v="97"/>
    <x v="24"/>
    <x v="5"/>
    <x v="97"/>
    <x v="74"/>
    <x v="0"/>
    <x v="3"/>
    <x v="0"/>
    <x v="0"/>
    <x v="21"/>
    <x v="75"/>
    <x v="3"/>
    <x v="0"/>
    <x v="1"/>
  </r>
  <r>
    <x v="98"/>
    <x v="94"/>
    <x v="98"/>
    <x v="19"/>
    <x v="5"/>
    <x v="98"/>
    <x v="75"/>
    <x v="0"/>
    <x v="2"/>
    <x v="0"/>
    <x v="1"/>
    <x v="17"/>
    <x v="61"/>
    <x v="2"/>
    <x v="0"/>
    <x v="0"/>
  </r>
  <r>
    <x v="99"/>
    <x v="95"/>
    <x v="99"/>
    <x v="45"/>
    <x v="0"/>
    <x v="99"/>
    <x v="76"/>
    <x v="0"/>
    <x v="1"/>
    <x v="2"/>
    <x v="0"/>
    <x v="37"/>
    <x v="76"/>
    <x v="1"/>
    <x v="2"/>
    <x v="1"/>
  </r>
  <r>
    <x v="100"/>
    <x v="96"/>
    <x v="100"/>
    <x v="8"/>
    <x v="3"/>
    <x v="100"/>
    <x v="77"/>
    <x v="0"/>
    <x v="0"/>
    <x v="0"/>
    <x v="1"/>
    <x v="7"/>
    <x v="8"/>
    <x v="0"/>
    <x v="0"/>
    <x v="0"/>
  </r>
  <r>
    <x v="101"/>
    <x v="97"/>
    <x v="101"/>
    <x v="19"/>
    <x v="4"/>
    <x v="101"/>
    <x v="2"/>
    <x v="0"/>
    <x v="2"/>
    <x v="0"/>
    <x v="1"/>
    <x v="17"/>
    <x v="25"/>
    <x v="2"/>
    <x v="0"/>
    <x v="1"/>
  </r>
  <r>
    <x v="102"/>
    <x v="98"/>
    <x v="102"/>
    <x v="31"/>
    <x v="2"/>
    <x v="102"/>
    <x v="78"/>
    <x v="0"/>
    <x v="3"/>
    <x v="2"/>
    <x v="1"/>
    <x v="26"/>
    <x v="41"/>
    <x v="3"/>
    <x v="2"/>
    <x v="0"/>
  </r>
  <r>
    <x v="103"/>
    <x v="99"/>
    <x v="103"/>
    <x v="46"/>
    <x v="3"/>
    <x v="103"/>
    <x v="79"/>
    <x v="0"/>
    <x v="1"/>
    <x v="1"/>
    <x v="3"/>
    <x v="38"/>
    <x v="77"/>
    <x v="1"/>
    <x v="1"/>
    <x v="0"/>
  </r>
  <r>
    <x v="104"/>
    <x v="100"/>
    <x v="104"/>
    <x v="34"/>
    <x v="1"/>
    <x v="104"/>
    <x v="80"/>
    <x v="0"/>
    <x v="0"/>
    <x v="2"/>
    <x v="1"/>
    <x v="29"/>
    <x v="51"/>
    <x v="0"/>
    <x v="2"/>
    <x v="1"/>
  </r>
  <r>
    <x v="105"/>
    <x v="101"/>
    <x v="105"/>
    <x v="17"/>
    <x v="2"/>
    <x v="105"/>
    <x v="81"/>
    <x v="0"/>
    <x v="2"/>
    <x v="0"/>
    <x v="0"/>
    <x v="15"/>
    <x v="23"/>
    <x v="2"/>
    <x v="0"/>
    <x v="1"/>
  </r>
  <r>
    <x v="106"/>
    <x v="102"/>
    <x v="106"/>
    <x v="24"/>
    <x v="2"/>
    <x v="106"/>
    <x v="82"/>
    <x v="1"/>
    <x v="3"/>
    <x v="0"/>
    <x v="0"/>
    <x v="21"/>
    <x v="78"/>
    <x v="3"/>
    <x v="0"/>
    <x v="1"/>
  </r>
  <r>
    <x v="107"/>
    <x v="103"/>
    <x v="107"/>
    <x v="40"/>
    <x v="4"/>
    <x v="107"/>
    <x v="2"/>
    <x v="0"/>
    <x v="0"/>
    <x v="1"/>
    <x v="3"/>
    <x v="34"/>
    <x v="79"/>
    <x v="0"/>
    <x v="1"/>
    <x v="1"/>
  </r>
  <r>
    <x v="108"/>
    <x v="104"/>
    <x v="108"/>
    <x v="32"/>
    <x v="2"/>
    <x v="108"/>
    <x v="83"/>
    <x v="2"/>
    <x v="3"/>
    <x v="1"/>
    <x v="0"/>
    <x v="27"/>
    <x v="80"/>
    <x v="3"/>
    <x v="1"/>
    <x v="1"/>
  </r>
  <r>
    <x v="109"/>
    <x v="105"/>
    <x v="109"/>
    <x v="7"/>
    <x v="4"/>
    <x v="109"/>
    <x v="84"/>
    <x v="1"/>
    <x v="3"/>
    <x v="1"/>
    <x v="3"/>
    <x v="6"/>
    <x v="81"/>
    <x v="3"/>
    <x v="1"/>
    <x v="0"/>
  </r>
  <r>
    <x v="110"/>
    <x v="11"/>
    <x v="110"/>
    <x v="23"/>
    <x v="4"/>
    <x v="110"/>
    <x v="85"/>
    <x v="0"/>
    <x v="3"/>
    <x v="1"/>
    <x v="1"/>
    <x v="20"/>
    <x v="82"/>
    <x v="3"/>
    <x v="1"/>
    <x v="1"/>
  </r>
  <r>
    <x v="111"/>
    <x v="106"/>
    <x v="111"/>
    <x v="6"/>
    <x v="3"/>
    <x v="111"/>
    <x v="86"/>
    <x v="0"/>
    <x v="1"/>
    <x v="2"/>
    <x v="1"/>
    <x v="5"/>
    <x v="6"/>
    <x v="1"/>
    <x v="2"/>
    <x v="0"/>
  </r>
  <r>
    <x v="112"/>
    <x v="107"/>
    <x v="112"/>
    <x v="18"/>
    <x v="2"/>
    <x v="112"/>
    <x v="87"/>
    <x v="0"/>
    <x v="1"/>
    <x v="0"/>
    <x v="3"/>
    <x v="16"/>
    <x v="83"/>
    <x v="1"/>
    <x v="0"/>
    <x v="1"/>
  </r>
  <r>
    <x v="112"/>
    <x v="107"/>
    <x v="112"/>
    <x v="29"/>
    <x v="2"/>
    <x v="112"/>
    <x v="87"/>
    <x v="0"/>
    <x v="2"/>
    <x v="1"/>
    <x v="3"/>
    <x v="10"/>
    <x v="84"/>
    <x v="2"/>
    <x v="1"/>
    <x v="1"/>
  </r>
  <r>
    <x v="112"/>
    <x v="107"/>
    <x v="112"/>
    <x v="3"/>
    <x v="1"/>
    <x v="112"/>
    <x v="87"/>
    <x v="0"/>
    <x v="1"/>
    <x v="0"/>
    <x v="0"/>
    <x v="3"/>
    <x v="85"/>
    <x v="1"/>
    <x v="0"/>
    <x v="1"/>
  </r>
  <r>
    <x v="113"/>
    <x v="108"/>
    <x v="113"/>
    <x v="20"/>
    <x v="4"/>
    <x v="113"/>
    <x v="88"/>
    <x v="0"/>
    <x v="2"/>
    <x v="2"/>
    <x v="1"/>
    <x v="7"/>
    <x v="86"/>
    <x v="2"/>
    <x v="2"/>
    <x v="0"/>
  </r>
  <r>
    <x v="114"/>
    <x v="109"/>
    <x v="114"/>
    <x v="26"/>
    <x v="4"/>
    <x v="114"/>
    <x v="89"/>
    <x v="0"/>
    <x v="3"/>
    <x v="1"/>
    <x v="2"/>
    <x v="23"/>
    <x v="43"/>
    <x v="3"/>
    <x v="1"/>
    <x v="1"/>
  </r>
  <r>
    <x v="115"/>
    <x v="110"/>
    <x v="115"/>
    <x v="21"/>
    <x v="1"/>
    <x v="115"/>
    <x v="90"/>
    <x v="0"/>
    <x v="3"/>
    <x v="0"/>
    <x v="3"/>
    <x v="18"/>
    <x v="26"/>
    <x v="3"/>
    <x v="0"/>
    <x v="0"/>
  </r>
  <r>
    <x v="116"/>
    <x v="111"/>
    <x v="116"/>
    <x v="22"/>
    <x v="3"/>
    <x v="116"/>
    <x v="91"/>
    <x v="1"/>
    <x v="3"/>
    <x v="0"/>
    <x v="1"/>
    <x v="19"/>
    <x v="50"/>
    <x v="3"/>
    <x v="0"/>
    <x v="0"/>
  </r>
  <r>
    <x v="117"/>
    <x v="112"/>
    <x v="117"/>
    <x v="17"/>
    <x v="2"/>
    <x v="117"/>
    <x v="92"/>
    <x v="0"/>
    <x v="2"/>
    <x v="0"/>
    <x v="0"/>
    <x v="15"/>
    <x v="23"/>
    <x v="2"/>
    <x v="0"/>
    <x v="1"/>
  </r>
  <r>
    <x v="118"/>
    <x v="113"/>
    <x v="118"/>
    <x v="5"/>
    <x v="5"/>
    <x v="118"/>
    <x v="93"/>
    <x v="1"/>
    <x v="3"/>
    <x v="2"/>
    <x v="0"/>
    <x v="2"/>
    <x v="17"/>
    <x v="3"/>
    <x v="2"/>
    <x v="1"/>
  </r>
  <r>
    <x v="119"/>
    <x v="114"/>
    <x v="119"/>
    <x v="19"/>
    <x v="2"/>
    <x v="119"/>
    <x v="94"/>
    <x v="0"/>
    <x v="2"/>
    <x v="0"/>
    <x v="1"/>
    <x v="17"/>
    <x v="52"/>
    <x v="2"/>
    <x v="0"/>
    <x v="1"/>
  </r>
  <r>
    <x v="120"/>
    <x v="115"/>
    <x v="120"/>
    <x v="45"/>
    <x v="2"/>
    <x v="120"/>
    <x v="95"/>
    <x v="0"/>
    <x v="1"/>
    <x v="2"/>
    <x v="0"/>
    <x v="37"/>
    <x v="87"/>
    <x v="1"/>
    <x v="2"/>
    <x v="0"/>
  </r>
  <r>
    <x v="121"/>
    <x v="49"/>
    <x v="121"/>
    <x v="44"/>
    <x v="1"/>
    <x v="121"/>
    <x v="2"/>
    <x v="1"/>
    <x v="2"/>
    <x v="1"/>
    <x v="2"/>
    <x v="24"/>
    <x v="74"/>
    <x v="2"/>
    <x v="1"/>
    <x v="0"/>
  </r>
  <r>
    <x v="122"/>
    <x v="116"/>
    <x v="122"/>
    <x v="6"/>
    <x v="0"/>
    <x v="122"/>
    <x v="96"/>
    <x v="0"/>
    <x v="1"/>
    <x v="2"/>
    <x v="1"/>
    <x v="5"/>
    <x v="20"/>
    <x v="1"/>
    <x v="2"/>
    <x v="0"/>
  </r>
  <r>
    <x v="123"/>
    <x v="117"/>
    <x v="123"/>
    <x v="44"/>
    <x v="1"/>
    <x v="123"/>
    <x v="97"/>
    <x v="0"/>
    <x v="2"/>
    <x v="1"/>
    <x v="2"/>
    <x v="24"/>
    <x v="74"/>
    <x v="2"/>
    <x v="1"/>
    <x v="0"/>
  </r>
  <r>
    <x v="124"/>
    <x v="118"/>
    <x v="124"/>
    <x v="5"/>
    <x v="2"/>
    <x v="124"/>
    <x v="98"/>
    <x v="0"/>
    <x v="3"/>
    <x v="2"/>
    <x v="0"/>
    <x v="2"/>
    <x v="2"/>
    <x v="3"/>
    <x v="2"/>
    <x v="1"/>
  </r>
  <r>
    <x v="125"/>
    <x v="119"/>
    <x v="125"/>
    <x v="28"/>
    <x v="3"/>
    <x v="125"/>
    <x v="2"/>
    <x v="0"/>
    <x v="1"/>
    <x v="0"/>
    <x v="2"/>
    <x v="25"/>
    <x v="88"/>
    <x v="1"/>
    <x v="0"/>
    <x v="0"/>
  </r>
  <r>
    <x v="126"/>
    <x v="120"/>
    <x v="126"/>
    <x v="42"/>
    <x v="1"/>
    <x v="126"/>
    <x v="99"/>
    <x v="0"/>
    <x v="2"/>
    <x v="1"/>
    <x v="1"/>
    <x v="26"/>
    <x v="5"/>
    <x v="2"/>
    <x v="1"/>
    <x v="0"/>
  </r>
  <r>
    <x v="127"/>
    <x v="121"/>
    <x v="127"/>
    <x v="16"/>
    <x v="4"/>
    <x v="127"/>
    <x v="100"/>
    <x v="0"/>
    <x v="2"/>
    <x v="2"/>
    <x v="3"/>
    <x v="14"/>
    <x v="22"/>
    <x v="2"/>
    <x v="2"/>
    <x v="1"/>
  </r>
  <r>
    <x v="128"/>
    <x v="122"/>
    <x v="128"/>
    <x v="10"/>
    <x v="3"/>
    <x v="128"/>
    <x v="2"/>
    <x v="1"/>
    <x v="1"/>
    <x v="1"/>
    <x v="2"/>
    <x v="8"/>
    <x v="89"/>
    <x v="1"/>
    <x v="1"/>
    <x v="1"/>
  </r>
  <r>
    <x v="129"/>
    <x v="123"/>
    <x v="129"/>
    <x v="45"/>
    <x v="4"/>
    <x v="129"/>
    <x v="2"/>
    <x v="0"/>
    <x v="1"/>
    <x v="2"/>
    <x v="0"/>
    <x v="37"/>
    <x v="90"/>
    <x v="1"/>
    <x v="2"/>
    <x v="1"/>
  </r>
  <r>
    <x v="130"/>
    <x v="124"/>
    <x v="130"/>
    <x v="5"/>
    <x v="5"/>
    <x v="130"/>
    <x v="2"/>
    <x v="0"/>
    <x v="3"/>
    <x v="2"/>
    <x v="0"/>
    <x v="2"/>
    <x v="17"/>
    <x v="3"/>
    <x v="2"/>
    <x v="0"/>
  </r>
  <r>
    <x v="131"/>
    <x v="125"/>
    <x v="131"/>
    <x v="27"/>
    <x v="2"/>
    <x v="131"/>
    <x v="101"/>
    <x v="1"/>
    <x v="3"/>
    <x v="2"/>
    <x v="2"/>
    <x v="24"/>
    <x v="91"/>
    <x v="3"/>
    <x v="2"/>
    <x v="0"/>
  </r>
  <r>
    <x v="132"/>
    <x v="126"/>
    <x v="132"/>
    <x v="29"/>
    <x v="4"/>
    <x v="132"/>
    <x v="102"/>
    <x v="0"/>
    <x v="2"/>
    <x v="1"/>
    <x v="3"/>
    <x v="10"/>
    <x v="42"/>
    <x v="2"/>
    <x v="1"/>
    <x v="0"/>
  </r>
  <r>
    <x v="133"/>
    <x v="127"/>
    <x v="133"/>
    <x v="10"/>
    <x v="4"/>
    <x v="133"/>
    <x v="2"/>
    <x v="1"/>
    <x v="1"/>
    <x v="1"/>
    <x v="2"/>
    <x v="8"/>
    <x v="56"/>
    <x v="1"/>
    <x v="1"/>
    <x v="0"/>
  </r>
  <r>
    <x v="134"/>
    <x v="128"/>
    <x v="134"/>
    <x v="22"/>
    <x v="0"/>
    <x v="134"/>
    <x v="103"/>
    <x v="0"/>
    <x v="3"/>
    <x v="0"/>
    <x v="1"/>
    <x v="19"/>
    <x v="92"/>
    <x v="3"/>
    <x v="0"/>
    <x v="1"/>
  </r>
  <r>
    <x v="135"/>
    <x v="103"/>
    <x v="135"/>
    <x v="10"/>
    <x v="0"/>
    <x v="135"/>
    <x v="104"/>
    <x v="0"/>
    <x v="1"/>
    <x v="1"/>
    <x v="2"/>
    <x v="8"/>
    <x v="93"/>
    <x v="1"/>
    <x v="1"/>
    <x v="0"/>
  </r>
  <r>
    <x v="136"/>
    <x v="129"/>
    <x v="136"/>
    <x v="21"/>
    <x v="4"/>
    <x v="136"/>
    <x v="105"/>
    <x v="0"/>
    <x v="3"/>
    <x v="0"/>
    <x v="3"/>
    <x v="18"/>
    <x v="92"/>
    <x v="3"/>
    <x v="0"/>
    <x v="1"/>
  </r>
  <r>
    <x v="137"/>
    <x v="130"/>
    <x v="137"/>
    <x v="24"/>
    <x v="3"/>
    <x v="137"/>
    <x v="106"/>
    <x v="0"/>
    <x v="3"/>
    <x v="0"/>
    <x v="0"/>
    <x v="21"/>
    <x v="34"/>
    <x v="3"/>
    <x v="0"/>
    <x v="1"/>
  </r>
  <r>
    <x v="137"/>
    <x v="130"/>
    <x v="137"/>
    <x v="3"/>
    <x v="0"/>
    <x v="137"/>
    <x v="106"/>
    <x v="0"/>
    <x v="1"/>
    <x v="0"/>
    <x v="0"/>
    <x v="3"/>
    <x v="3"/>
    <x v="1"/>
    <x v="0"/>
    <x v="1"/>
  </r>
  <r>
    <x v="138"/>
    <x v="131"/>
    <x v="138"/>
    <x v="15"/>
    <x v="1"/>
    <x v="138"/>
    <x v="107"/>
    <x v="0"/>
    <x v="1"/>
    <x v="2"/>
    <x v="3"/>
    <x v="13"/>
    <x v="94"/>
    <x v="1"/>
    <x v="2"/>
    <x v="0"/>
  </r>
  <r>
    <x v="139"/>
    <x v="132"/>
    <x v="139"/>
    <x v="37"/>
    <x v="0"/>
    <x v="139"/>
    <x v="2"/>
    <x v="0"/>
    <x v="2"/>
    <x v="0"/>
    <x v="2"/>
    <x v="31"/>
    <x v="95"/>
    <x v="2"/>
    <x v="0"/>
    <x v="0"/>
  </r>
  <r>
    <x v="140"/>
    <x v="133"/>
    <x v="140"/>
    <x v="5"/>
    <x v="2"/>
    <x v="140"/>
    <x v="108"/>
    <x v="0"/>
    <x v="3"/>
    <x v="2"/>
    <x v="0"/>
    <x v="2"/>
    <x v="2"/>
    <x v="3"/>
    <x v="2"/>
    <x v="0"/>
  </r>
  <r>
    <x v="141"/>
    <x v="134"/>
    <x v="141"/>
    <x v="17"/>
    <x v="3"/>
    <x v="141"/>
    <x v="2"/>
    <x v="0"/>
    <x v="2"/>
    <x v="0"/>
    <x v="0"/>
    <x v="15"/>
    <x v="65"/>
    <x v="2"/>
    <x v="0"/>
    <x v="0"/>
  </r>
  <r>
    <x v="142"/>
    <x v="113"/>
    <x v="142"/>
    <x v="13"/>
    <x v="3"/>
    <x v="142"/>
    <x v="109"/>
    <x v="0"/>
    <x v="0"/>
    <x v="0"/>
    <x v="2"/>
    <x v="11"/>
    <x v="96"/>
    <x v="0"/>
    <x v="0"/>
    <x v="0"/>
  </r>
  <r>
    <x v="143"/>
    <x v="135"/>
    <x v="143"/>
    <x v="25"/>
    <x v="2"/>
    <x v="143"/>
    <x v="2"/>
    <x v="0"/>
    <x v="0"/>
    <x v="2"/>
    <x v="3"/>
    <x v="22"/>
    <x v="97"/>
    <x v="0"/>
    <x v="2"/>
    <x v="1"/>
  </r>
  <r>
    <x v="144"/>
    <x v="35"/>
    <x v="144"/>
    <x v="30"/>
    <x v="1"/>
    <x v="144"/>
    <x v="110"/>
    <x v="0"/>
    <x v="2"/>
    <x v="2"/>
    <x v="2"/>
    <x v="11"/>
    <x v="15"/>
    <x v="2"/>
    <x v="2"/>
    <x v="1"/>
  </r>
  <r>
    <x v="145"/>
    <x v="136"/>
    <x v="145"/>
    <x v="37"/>
    <x v="5"/>
    <x v="145"/>
    <x v="111"/>
    <x v="0"/>
    <x v="2"/>
    <x v="0"/>
    <x v="2"/>
    <x v="31"/>
    <x v="71"/>
    <x v="2"/>
    <x v="0"/>
    <x v="0"/>
  </r>
  <r>
    <x v="146"/>
    <x v="137"/>
    <x v="146"/>
    <x v="37"/>
    <x v="3"/>
    <x v="146"/>
    <x v="112"/>
    <x v="0"/>
    <x v="2"/>
    <x v="0"/>
    <x v="2"/>
    <x v="31"/>
    <x v="57"/>
    <x v="2"/>
    <x v="0"/>
    <x v="0"/>
  </r>
  <r>
    <x v="147"/>
    <x v="138"/>
    <x v="147"/>
    <x v="11"/>
    <x v="3"/>
    <x v="147"/>
    <x v="113"/>
    <x v="1"/>
    <x v="0"/>
    <x v="2"/>
    <x v="2"/>
    <x v="9"/>
    <x v="98"/>
    <x v="0"/>
    <x v="2"/>
    <x v="1"/>
  </r>
  <r>
    <x v="148"/>
    <x v="139"/>
    <x v="148"/>
    <x v="11"/>
    <x v="5"/>
    <x v="148"/>
    <x v="2"/>
    <x v="0"/>
    <x v="0"/>
    <x v="2"/>
    <x v="2"/>
    <x v="9"/>
    <x v="99"/>
    <x v="0"/>
    <x v="2"/>
    <x v="0"/>
  </r>
  <r>
    <x v="149"/>
    <x v="140"/>
    <x v="149"/>
    <x v="26"/>
    <x v="5"/>
    <x v="149"/>
    <x v="2"/>
    <x v="0"/>
    <x v="3"/>
    <x v="1"/>
    <x v="2"/>
    <x v="23"/>
    <x v="100"/>
    <x v="3"/>
    <x v="1"/>
    <x v="1"/>
  </r>
  <r>
    <x v="150"/>
    <x v="141"/>
    <x v="150"/>
    <x v="1"/>
    <x v="4"/>
    <x v="150"/>
    <x v="114"/>
    <x v="0"/>
    <x v="1"/>
    <x v="0"/>
    <x v="1"/>
    <x v="1"/>
    <x v="101"/>
    <x v="1"/>
    <x v="0"/>
    <x v="1"/>
  </r>
  <r>
    <x v="151"/>
    <x v="142"/>
    <x v="151"/>
    <x v="42"/>
    <x v="3"/>
    <x v="151"/>
    <x v="115"/>
    <x v="0"/>
    <x v="2"/>
    <x v="1"/>
    <x v="1"/>
    <x v="26"/>
    <x v="102"/>
    <x v="2"/>
    <x v="1"/>
    <x v="1"/>
  </r>
  <r>
    <x v="152"/>
    <x v="143"/>
    <x v="152"/>
    <x v="6"/>
    <x v="3"/>
    <x v="152"/>
    <x v="116"/>
    <x v="0"/>
    <x v="1"/>
    <x v="2"/>
    <x v="1"/>
    <x v="5"/>
    <x v="6"/>
    <x v="1"/>
    <x v="2"/>
    <x v="0"/>
  </r>
  <r>
    <x v="153"/>
    <x v="144"/>
    <x v="153"/>
    <x v="25"/>
    <x v="5"/>
    <x v="153"/>
    <x v="117"/>
    <x v="0"/>
    <x v="0"/>
    <x v="2"/>
    <x v="3"/>
    <x v="22"/>
    <x v="103"/>
    <x v="0"/>
    <x v="2"/>
    <x v="1"/>
  </r>
  <r>
    <x v="154"/>
    <x v="145"/>
    <x v="154"/>
    <x v="6"/>
    <x v="4"/>
    <x v="154"/>
    <x v="118"/>
    <x v="1"/>
    <x v="1"/>
    <x v="2"/>
    <x v="1"/>
    <x v="5"/>
    <x v="104"/>
    <x v="1"/>
    <x v="2"/>
    <x v="1"/>
  </r>
  <r>
    <x v="155"/>
    <x v="146"/>
    <x v="155"/>
    <x v="39"/>
    <x v="5"/>
    <x v="155"/>
    <x v="2"/>
    <x v="0"/>
    <x v="0"/>
    <x v="2"/>
    <x v="0"/>
    <x v="33"/>
    <x v="59"/>
    <x v="0"/>
    <x v="2"/>
    <x v="0"/>
  </r>
  <r>
    <x v="156"/>
    <x v="147"/>
    <x v="156"/>
    <x v="34"/>
    <x v="1"/>
    <x v="156"/>
    <x v="2"/>
    <x v="0"/>
    <x v="0"/>
    <x v="2"/>
    <x v="1"/>
    <x v="29"/>
    <x v="51"/>
    <x v="0"/>
    <x v="2"/>
    <x v="0"/>
  </r>
  <r>
    <x v="157"/>
    <x v="148"/>
    <x v="157"/>
    <x v="1"/>
    <x v="1"/>
    <x v="157"/>
    <x v="119"/>
    <x v="0"/>
    <x v="1"/>
    <x v="0"/>
    <x v="1"/>
    <x v="1"/>
    <x v="1"/>
    <x v="1"/>
    <x v="0"/>
    <x v="0"/>
  </r>
  <r>
    <x v="158"/>
    <x v="149"/>
    <x v="158"/>
    <x v="19"/>
    <x v="5"/>
    <x v="158"/>
    <x v="2"/>
    <x v="1"/>
    <x v="2"/>
    <x v="0"/>
    <x v="1"/>
    <x v="17"/>
    <x v="61"/>
    <x v="2"/>
    <x v="0"/>
    <x v="1"/>
  </r>
  <r>
    <x v="159"/>
    <x v="150"/>
    <x v="159"/>
    <x v="39"/>
    <x v="0"/>
    <x v="159"/>
    <x v="120"/>
    <x v="1"/>
    <x v="0"/>
    <x v="2"/>
    <x v="0"/>
    <x v="33"/>
    <x v="105"/>
    <x v="0"/>
    <x v="2"/>
    <x v="1"/>
  </r>
  <r>
    <x v="160"/>
    <x v="151"/>
    <x v="160"/>
    <x v="10"/>
    <x v="0"/>
    <x v="160"/>
    <x v="121"/>
    <x v="2"/>
    <x v="1"/>
    <x v="1"/>
    <x v="2"/>
    <x v="8"/>
    <x v="93"/>
    <x v="1"/>
    <x v="1"/>
    <x v="1"/>
  </r>
  <r>
    <x v="161"/>
    <x v="13"/>
    <x v="161"/>
    <x v="28"/>
    <x v="0"/>
    <x v="161"/>
    <x v="122"/>
    <x v="0"/>
    <x v="1"/>
    <x v="0"/>
    <x v="2"/>
    <x v="25"/>
    <x v="40"/>
    <x v="1"/>
    <x v="0"/>
    <x v="0"/>
  </r>
  <r>
    <x v="162"/>
    <x v="79"/>
    <x v="162"/>
    <x v="6"/>
    <x v="3"/>
    <x v="162"/>
    <x v="123"/>
    <x v="1"/>
    <x v="1"/>
    <x v="2"/>
    <x v="1"/>
    <x v="5"/>
    <x v="6"/>
    <x v="1"/>
    <x v="2"/>
    <x v="1"/>
  </r>
  <r>
    <x v="163"/>
    <x v="152"/>
    <x v="163"/>
    <x v="13"/>
    <x v="4"/>
    <x v="163"/>
    <x v="124"/>
    <x v="0"/>
    <x v="0"/>
    <x v="0"/>
    <x v="2"/>
    <x v="11"/>
    <x v="21"/>
    <x v="0"/>
    <x v="0"/>
    <x v="1"/>
  </r>
  <r>
    <x v="164"/>
    <x v="153"/>
    <x v="164"/>
    <x v="10"/>
    <x v="5"/>
    <x v="164"/>
    <x v="2"/>
    <x v="0"/>
    <x v="1"/>
    <x v="1"/>
    <x v="2"/>
    <x v="8"/>
    <x v="106"/>
    <x v="1"/>
    <x v="1"/>
    <x v="0"/>
  </r>
  <r>
    <x v="165"/>
    <x v="154"/>
    <x v="165"/>
    <x v="28"/>
    <x v="0"/>
    <x v="165"/>
    <x v="125"/>
    <x v="0"/>
    <x v="1"/>
    <x v="0"/>
    <x v="2"/>
    <x v="25"/>
    <x v="40"/>
    <x v="1"/>
    <x v="0"/>
    <x v="0"/>
  </r>
  <r>
    <x v="166"/>
    <x v="155"/>
    <x v="166"/>
    <x v="10"/>
    <x v="2"/>
    <x v="166"/>
    <x v="126"/>
    <x v="0"/>
    <x v="1"/>
    <x v="1"/>
    <x v="2"/>
    <x v="8"/>
    <x v="107"/>
    <x v="1"/>
    <x v="1"/>
    <x v="0"/>
  </r>
  <r>
    <x v="167"/>
    <x v="156"/>
    <x v="167"/>
    <x v="4"/>
    <x v="4"/>
    <x v="167"/>
    <x v="127"/>
    <x v="0"/>
    <x v="0"/>
    <x v="1"/>
    <x v="2"/>
    <x v="4"/>
    <x v="108"/>
    <x v="0"/>
    <x v="1"/>
    <x v="0"/>
  </r>
  <r>
    <x v="168"/>
    <x v="22"/>
    <x v="168"/>
    <x v="2"/>
    <x v="0"/>
    <x v="168"/>
    <x v="128"/>
    <x v="0"/>
    <x v="2"/>
    <x v="1"/>
    <x v="0"/>
    <x v="2"/>
    <x v="109"/>
    <x v="2"/>
    <x v="1"/>
    <x v="1"/>
  </r>
  <r>
    <x v="169"/>
    <x v="157"/>
    <x v="169"/>
    <x v="16"/>
    <x v="2"/>
    <x v="169"/>
    <x v="2"/>
    <x v="1"/>
    <x v="2"/>
    <x v="2"/>
    <x v="3"/>
    <x v="14"/>
    <x v="55"/>
    <x v="2"/>
    <x v="2"/>
    <x v="1"/>
  </r>
  <r>
    <x v="170"/>
    <x v="158"/>
    <x v="170"/>
    <x v="46"/>
    <x v="1"/>
    <x v="170"/>
    <x v="129"/>
    <x v="0"/>
    <x v="1"/>
    <x v="1"/>
    <x v="3"/>
    <x v="38"/>
    <x v="110"/>
    <x v="1"/>
    <x v="1"/>
    <x v="1"/>
  </r>
  <r>
    <x v="170"/>
    <x v="158"/>
    <x v="170"/>
    <x v="20"/>
    <x v="1"/>
    <x v="170"/>
    <x v="129"/>
    <x v="0"/>
    <x v="2"/>
    <x v="2"/>
    <x v="1"/>
    <x v="7"/>
    <x v="44"/>
    <x v="2"/>
    <x v="2"/>
    <x v="1"/>
  </r>
  <r>
    <x v="171"/>
    <x v="78"/>
    <x v="171"/>
    <x v="34"/>
    <x v="5"/>
    <x v="171"/>
    <x v="130"/>
    <x v="0"/>
    <x v="0"/>
    <x v="2"/>
    <x v="1"/>
    <x v="29"/>
    <x v="111"/>
    <x v="0"/>
    <x v="2"/>
    <x v="1"/>
  </r>
  <r>
    <x v="172"/>
    <x v="159"/>
    <x v="172"/>
    <x v="18"/>
    <x v="0"/>
    <x v="172"/>
    <x v="131"/>
    <x v="0"/>
    <x v="1"/>
    <x v="0"/>
    <x v="3"/>
    <x v="16"/>
    <x v="112"/>
    <x v="1"/>
    <x v="0"/>
    <x v="1"/>
  </r>
  <r>
    <x v="173"/>
    <x v="160"/>
    <x v="173"/>
    <x v="42"/>
    <x v="4"/>
    <x v="173"/>
    <x v="132"/>
    <x v="0"/>
    <x v="2"/>
    <x v="1"/>
    <x v="1"/>
    <x v="26"/>
    <x v="113"/>
    <x v="2"/>
    <x v="1"/>
    <x v="1"/>
  </r>
  <r>
    <x v="174"/>
    <x v="161"/>
    <x v="174"/>
    <x v="6"/>
    <x v="1"/>
    <x v="174"/>
    <x v="133"/>
    <x v="0"/>
    <x v="1"/>
    <x v="2"/>
    <x v="1"/>
    <x v="5"/>
    <x v="114"/>
    <x v="1"/>
    <x v="2"/>
    <x v="0"/>
  </r>
  <r>
    <x v="175"/>
    <x v="162"/>
    <x v="175"/>
    <x v="13"/>
    <x v="3"/>
    <x v="175"/>
    <x v="134"/>
    <x v="0"/>
    <x v="0"/>
    <x v="0"/>
    <x v="2"/>
    <x v="11"/>
    <x v="96"/>
    <x v="0"/>
    <x v="0"/>
    <x v="1"/>
  </r>
  <r>
    <x v="176"/>
    <x v="70"/>
    <x v="176"/>
    <x v="22"/>
    <x v="1"/>
    <x v="176"/>
    <x v="135"/>
    <x v="0"/>
    <x v="3"/>
    <x v="0"/>
    <x v="1"/>
    <x v="19"/>
    <x v="34"/>
    <x v="3"/>
    <x v="0"/>
    <x v="0"/>
  </r>
  <r>
    <x v="177"/>
    <x v="163"/>
    <x v="177"/>
    <x v="46"/>
    <x v="2"/>
    <x v="177"/>
    <x v="136"/>
    <x v="0"/>
    <x v="1"/>
    <x v="1"/>
    <x v="3"/>
    <x v="38"/>
    <x v="115"/>
    <x v="1"/>
    <x v="1"/>
    <x v="0"/>
  </r>
  <r>
    <x v="178"/>
    <x v="153"/>
    <x v="178"/>
    <x v="24"/>
    <x v="3"/>
    <x v="178"/>
    <x v="137"/>
    <x v="0"/>
    <x v="3"/>
    <x v="0"/>
    <x v="0"/>
    <x v="21"/>
    <x v="34"/>
    <x v="3"/>
    <x v="0"/>
    <x v="0"/>
  </r>
  <r>
    <x v="179"/>
    <x v="164"/>
    <x v="179"/>
    <x v="43"/>
    <x v="2"/>
    <x v="179"/>
    <x v="138"/>
    <x v="0"/>
    <x v="3"/>
    <x v="0"/>
    <x v="2"/>
    <x v="36"/>
    <x v="116"/>
    <x v="3"/>
    <x v="0"/>
    <x v="0"/>
  </r>
  <r>
    <x v="180"/>
    <x v="165"/>
    <x v="180"/>
    <x v="12"/>
    <x v="1"/>
    <x v="180"/>
    <x v="139"/>
    <x v="0"/>
    <x v="3"/>
    <x v="2"/>
    <x v="3"/>
    <x v="10"/>
    <x v="117"/>
    <x v="3"/>
    <x v="2"/>
    <x v="0"/>
  </r>
  <r>
    <x v="181"/>
    <x v="166"/>
    <x v="181"/>
    <x v="45"/>
    <x v="5"/>
    <x v="181"/>
    <x v="140"/>
    <x v="1"/>
    <x v="1"/>
    <x v="2"/>
    <x v="0"/>
    <x v="37"/>
    <x v="118"/>
    <x v="1"/>
    <x v="2"/>
    <x v="0"/>
  </r>
  <r>
    <x v="182"/>
    <x v="167"/>
    <x v="182"/>
    <x v="33"/>
    <x v="3"/>
    <x v="182"/>
    <x v="2"/>
    <x v="0"/>
    <x v="1"/>
    <x v="1"/>
    <x v="0"/>
    <x v="28"/>
    <x v="69"/>
    <x v="1"/>
    <x v="1"/>
    <x v="1"/>
  </r>
  <r>
    <x v="183"/>
    <x v="168"/>
    <x v="183"/>
    <x v="6"/>
    <x v="1"/>
    <x v="183"/>
    <x v="141"/>
    <x v="0"/>
    <x v="1"/>
    <x v="2"/>
    <x v="1"/>
    <x v="5"/>
    <x v="114"/>
    <x v="1"/>
    <x v="2"/>
    <x v="1"/>
  </r>
  <r>
    <x v="184"/>
    <x v="169"/>
    <x v="184"/>
    <x v="2"/>
    <x v="3"/>
    <x v="184"/>
    <x v="142"/>
    <x v="0"/>
    <x v="2"/>
    <x v="1"/>
    <x v="0"/>
    <x v="2"/>
    <x v="5"/>
    <x v="2"/>
    <x v="1"/>
    <x v="1"/>
  </r>
  <r>
    <x v="185"/>
    <x v="170"/>
    <x v="185"/>
    <x v="38"/>
    <x v="5"/>
    <x v="185"/>
    <x v="143"/>
    <x v="0"/>
    <x v="1"/>
    <x v="1"/>
    <x v="1"/>
    <x v="32"/>
    <x v="119"/>
    <x v="1"/>
    <x v="1"/>
    <x v="1"/>
  </r>
  <r>
    <x v="185"/>
    <x v="170"/>
    <x v="185"/>
    <x v="27"/>
    <x v="0"/>
    <x v="185"/>
    <x v="143"/>
    <x v="0"/>
    <x v="3"/>
    <x v="2"/>
    <x v="2"/>
    <x v="24"/>
    <x v="120"/>
    <x v="3"/>
    <x v="2"/>
    <x v="1"/>
  </r>
  <r>
    <x v="185"/>
    <x v="170"/>
    <x v="185"/>
    <x v="27"/>
    <x v="3"/>
    <x v="185"/>
    <x v="143"/>
    <x v="0"/>
    <x v="3"/>
    <x v="2"/>
    <x v="2"/>
    <x v="24"/>
    <x v="49"/>
    <x v="3"/>
    <x v="2"/>
    <x v="1"/>
  </r>
  <r>
    <x v="185"/>
    <x v="170"/>
    <x v="185"/>
    <x v="23"/>
    <x v="4"/>
    <x v="185"/>
    <x v="143"/>
    <x v="0"/>
    <x v="3"/>
    <x v="1"/>
    <x v="1"/>
    <x v="20"/>
    <x v="82"/>
    <x v="3"/>
    <x v="1"/>
    <x v="1"/>
  </r>
  <r>
    <x v="185"/>
    <x v="170"/>
    <x v="185"/>
    <x v="3"/>
    <x v="3"/>
    <x v="185"/>
    <x v="143"/>
    <x v="0"/>
    <x v="1"/>
    <x v="0"/>
    <x v="0"/>
    <x v="3"/>
    <x v="1"/>
    <x v="1"/>
    <x v="0"/>
    <x v="1"/>
  </r>
  <r>
    <x v="186"/>
    <x v="171"/>
    <x v="186"/>
    <x v="23"/>
    <x v="5"/>
    <x v="186"/>
    <x v="2"/>
    <x v="0"/>
    <x v="3"/>
    <x v="1"/>
    <x v="1"/>
    <x v="20"/>
    <x v="30"/>
    <x v="3"/>
    <x v="1"/>
    <x v="1"/>
  </r>
  <r>
    <x v="187"/>
    <x v="172"/>
    <x v="187"/>
    <x v="27"/>
    <x v="5"/>
    <x v="187"/>
    <x v="144"/>
    <x v="0"/>
    <x v="3"/>
    <x v="2"/>
    <x v="2"/>
    <x v="24"/>
    <x v="39"/>
    <x v="3"/>
    <x v="2"/>
    <x v="0"/>
  </r>
  <r>
    <x v="188"/>
    <x v="173"/>
    <x v="188"/>
    <x v="7"/>
    <x v="2"/>
    <x v="188"/>
    <x v="145"/>
    <x v="0"/>
    <x v="3"/>
    <x v="1"/>
    <x v="3"/>
    <x v="6"/>
    <x v="7"/>
    <x v="3"/>
    <x v="1"/>
    <x v="1"/>
  </r>
  <r>
    <x v="189"/>
    <x v="174"/>
    <x v="189"/>
    <x v="3"/>
    <x v="5"/>
    <x v="189"/>
    <x v="2"/>
    <x v="0"/>
    <x v="1"/>
    <x v="0"/>
    <x v="0"/>
    <x v="3"/>
    <x v="121"/>
    <x v="1"/>
    <x v="0"/>
    <x v="1"/>
  </r>
  <r>
    <x v="190"/>
    <x v="175"/>
    <x v="190"/>
    <x v="25"/>
    <x v="3"/>
    <x v="190"/>
    <x v="2"/>
    <x v="0"/>
    <x v="0"/>
    <x v="2"/>
    <x v="3"/>
    <x v="22"/>
    <x v="36"/>
    <x v="0"/>
    <x v="2"/>
    <x v="0"/>
  </r>
  <r>
    <x v="191"/>
    <x v="176"/>
    <x v="191"/>
    <x v="17"/>
    <x v="0"/>
    <x v="191"/>
    <x v="146"/>
    <x v="0"/>
    <x v="2"/>
    <x v="0"/>
    <x v="0"/>
    <x v="15"/>
    <x v="122"/>
    <x v="2"/>
    <x v="0"/>
    <x v="1"/>
  </r>
  <r>
    <x v="192"/>
    <x v="142"/>
    <x v="192"/>
    <x v="19"/>
    <x v="5"/>
    <x v="192"/>
    <x v="147"/>
    <x v="0"/>
    <x v="2"/>
    <x v="0"/>
    <x v="1"/>
    <x v="17"/>
    <x v="61"/>
    <x v="2"/>
    <x v="0"/>
    <x v="0"/>
  </r>
  <r>
    <x v="193"/>
    <x v="177"/>
    <x v="193"/>
    <x v="6"/>
    <x v="4"/>
    <x v="193"/>
    <x v="148"/>
    <x v="1"/>
    <x v="1"/>
    <x v="2"/>
    <x v="1"/>
    <x v="5"/>
    <x v="104"/>
    <x v="1"/>
    <x v="2"/>
    <x v="0"/>
  </r>
  <r>
    <x v="194"/>
    <x v="178"/>
    <x v="194"/>
    <x v="19"/>
    <x v="2"/>
    <x v="194"/>
    <x v="149"/>
    <x v="2"/>
    <x v="2"/>
    <x v="0"/>
    <x v="1"/>
    <x v="17"/>
    <x v="52"/>
    <x v="2"/>
    <x v="0"/>
    <x v="1"/>
  </r>
  <r>
    <x v="195"/>
    <x v="179"/>
    <x v="195"/>
    <x v="5"/>
    <x v="4"/>
    <x v="195"/>
    <x v="150"/>
    <x v="0"/>
    <x v="3"/>
    <x v="2"/>
    <x v="0"/>
    <x v="2"/>
    <x v="67"/>
    <x v="3"/>
    <x v="2"/>
    <x v="0"/>
  </r>
  <r>
    <x v="196"/>
    <x v="180"/>
    <x v="196"/>
    <x v="38"/>
    <x v="5"/>
    <x v="196"/>
    <x v="151"/>
    <x v="0"/>
    <x v="1"/>
    <x v="1"/>
    <x v="1"/>
    <x v="32"/>
    <x v="119"/>
    <x v="1"/>
    <x v="1"/>
    <x v="1"/>
  </r>
  <r>
    <x v="197"/>
    <x v="181"/>
    <x v="197"/>
    <x v="15"/>
    <x v="4"/>
    <x v="197"/>
    <x v="152"/>
    <x v="0"/>
    <x v="1"/>
    <x v="2"/>
    <x v="3"/>
    <x v="13"/>
    <x v="20"/>
    <x v="1"/>
    <x v="2"/>
    <x v="0"/>
  </r>
  <r>
    <x v="198"/>
    <x v="182"/>
    <x v="198"/>
    <x v="11"/>
    <x v="2"/>
    <x v="198"/>
    <x v="153"/>
    <x v="0"/>
    <x v="0"/>
    <x v="2"/>
    <x v="2"/>
    <x v="9"/>
    <x v="123"/>
    <x v="0"/>
    <x v="2"/>
    <x v="1"/>
  </r>
  <r>
    <x v="199"/>
    <x v="183"/>
    <x v="199"/>
    <x v="32"/>
    <x v="0"/>
    <x v="199"/>
    <x v="154"/>
    <x v="1"/>
    <x v="3"/>
    <x v="1"/>
    <x v="0"/>
    <x v="27"/>
    <x v="124"/>
    <x v="3"/>
    <x v="1"/>
    <x v="1"/>
  </r>
  <r>
    <x v="200"/>
    <x v="184"/>
    <x v="200"/>
    <x v="12"/>
    <x v="5"/>
    <x v="200"/>
    <x v="155"/>
    <x v="0"/>
    <x v="3"/>
    <x v="2"/>
    <x v="3"/>
    <x v="10"/>
    <x v="102"/>
    <x v="3"/>
    <x v="2"/>
    <x v="1"/>
  </r>
  <r>
    <x v="201"/>
    <x v="185"/>
    <x v="201"/>
    <x v="24"/>
    <x v="4"/>
    <x v="201"/>
    <x v="156"/>
    <x v="0"/>
    <x v="3"/>
    <x v="0"/>
    <x v="0"/>
    <x v="21"/>
    <x v="125"/>
    <x v="3"/>
    <x v="0"/>
    <x v="0"/>
  </r>
  <r>
    <x v="202"/>
    <x v="186"/>
    <x v="202"/>
    <x v="38"/>
    <x v="4"/>
    <x v="202"/>
    <x v="157"/>
    <x v="0"/>
    <x v="1"/>
    <x v="1"/>
    <x v="1"/>
    <x v="32"/>
    <x v="70"/>
    <x v="1"/>
    <x v="1"/>
    <x v="1"/>
  </r>
  <r>
    <x v="203"/>
    <x v="187"/>
    <x v="203"/>
    <x v="17"/>
    <x v="1"/>
    <x v="203"/>
    <x v="158"/>
    <x v="1"/>
    <x v="2"/>
    <x v="0"/>
    <x v="0"/>
    <x v="15"/>
    <x v="126"/>
    <x v="2"/>
    <x v="0"/>
    <x v="0"/>
  </r>
  <r>
    <x v="204"/>
    <x v="148"/>
    <x v="204"/>
    <x v="40"/>
    <x v="3"/>
    <x v="204"/>
    <x v="159"/>
    <x v="0"/>
    <x v="0"/>
    <x v="1"/>
    <x v="3"/>
    <x v="34"/>
    <x v="127"/>
    <x v="0"/>
    <x v="1"/>
    <x v="1"/>
  </r>
  <r>
    <x v="204"/>
    <x v="148"/>
    <x v="204"/>
    <x v="36"/>
    <x v="1"/>
    <x v="204"/>
    <x v="159"/>
    <x v="0"/>
    <x v="0"/>
    <x v="0"/>
    <x v="3"/>
    <x v="14"/>
    <x v="128"/>
    <x v="0"/>
    <x v="0"/>
    <x v="1"/>
  </r>
  <r>
    <x v="205"/>
    <x v="188"/>
    <x v="205"/>
    <x v="2"/>
    <x v="5"/>
    <x v="205"/>
    <x v="160"/>
    <x v="0"/>
    <x v="2"/>
    <x v="1"/>
    <x v="0"/>
    <x v="2"/>
    <x v="17"/>
    <x v="2"/>
    <x v="1"/>
    <x v="0"/>
  </r>
  <r>
    <x v="206"/>
    <x v="189"/>
    <x v="206"/>
    <x v="31"/>
    <x v="3"/>
    <x v="206"/>
    <x v="161"/>
    <x v="0"/>
    <x v="3"/>
    <x v="2"/>
    <x v="1"/>
    <x v="26"/>
    <x v="102"/>
    <x v="3"/>
    <x v="2"/>
    <x v="1"/>
  </r>
  <r>
    <x v="207"/>
    <x v="190"/>
    <x v="207"/>
    <x v="33"/>
    <x v="4"/>
    <x v="207"/>
    <x v="2"/>
    <x v="0"/>
    <x v="1"/>
    <x v="1"/>
    <x v="0"/>
    <x v="28"/>
    <x v="48"/>
    <x v="1"/>
    <x v="1"/>
    <x v="0"/>
  </r>
  <r>
    <x v="208"/>
    <x v="191"/>
    <x v="208"/>
    <x v="27"/>
    <x v="4"/>
    <x v="208"/>
    <x v="162"/>
    <x v="0"/>
    <x v="3"/>
    <x v="2"/>
    <x v="2"/>
    <x v="24"/>
    <x v="129"/>
    <x v="3"/>
    <x v="2"/>
    <x v="0"/>
  </r>
  <r>
    <x v="209"/>
    <x v="192"/>
    <x v="209"/>
    <x v="40"/>
    <x v="4"/>
    <x v="209"/>
    <x v="163"/>
    <x v="1"/>
    <x v="0"/>
    <x v="1"/>
    <x v="3"/>
    <x v="34"/>
    <x v="79"/>
    <x v="0"/>
    <x v="1"/>
    <x v="1"/>
  </r>
  <r>
    <x v="210"/>
    <x v="193"/>
    <x v="210"/>
    <x v="37"/>
    <x v="1"/>
    <x v="210"/>
    <x v="164"/>
    <x v="0"/>
    <x v="2"/>
    <x v="0"/>
    <x v="2"/>
    <x v="31"/>
    <x v="130"/>
    <x v="2"/>
    <x v="0"/>
    <x v="1"/>
  </r>
  <r>
    <x v="211"/>
    <x v="194"/>
    <x v="211"/>
    <x v="25"/>
    <x v="5"/>
    <x v="211"/>
    <x v="165"/>
    <x v="2"/>
    <x v="0"/>
    <x v="2"/>
    <x v="3"/>
    <x v="22"/>
    <x v="103"/>
    <x v="0"/>
    <x v="2"/>
    <x v="0"/>
  </r>
  <r>
    <x v="212"/>
    <x v="195"/>
    <x v="212"/>
    <x v="40"/>
    <x v="1"/>
    <x v="212"/>
    <x v="166"/>
    <x v="0"/>
    <x v="0"/>
    <x v="1"/>
    <x v="3"/>
    <x v="34"/>
    <x v="131"/>
    <x v="0"/>
    <x v="1"/>
    <x v="1"/>
  </r>
  <r>
    <x v="213"/>
    <x v="196"/>
    <x v="213"/>
    <x v="21"/>
    <x v="0"/>
    <x v="213"/>
    <x v="167"/>
    <x v="0"/>
    <x v="3"/>
    <x v="0"/>
    <x v="3"/>
    <x v="18"/>
    <x v="31"/>
    <x v="3"/>
    <x v="0"/>
    <x v="1"/>
  </r>
  <r>
    <x v="214"/>
    <x v="197"/>
    <x v="214"/>
    <x v="37"/>
    <x v="0"/>
    <x v="214"/>
    <x v="168"/>
    <x v="0"/>
    <x v="2"/>
    <x v="0"/>
    <x v="2"/>
    <x v="31"/>
    <x v="95"/>
    <x v="2"/>
    <x v="0"/>
    <x v="1"/>
  </r>
  <r>
    <x v="215"/>
    <x v="198"/>
    <x v="215"/>
    <x v="21"/>
    <x v="0"/>
    <x v="215"/>
    <x v="2"/>
    <x v="0"/>
    <x v="3"/>
    <x v="0"/>
    <x v="3"/>
    <x v="18"/>
    <x v="31"/>
    <x v="3"/>
    <x v="0"/>
    <x v="0"/>
  </r>
  <r>
    <x v="216"/>
    <x v="199"/>
    <x v="216"/>
    <x v="7"/>
    <x v="1"/>
    <x v="216"/>
    <x v="169"/>
    <x v="2"/>
    <x v="3"/>
    <x v="1"/>
    <x v="3"/>
    <x v="6"/>
    <x v="29"/>
    <x v="3"/>
    <x v="1"/>
    <x v="1"/>
  </r>
  <r>
    <x v="217"/>
    <x v="200"/>
    <x v="217"/>
    <x v="18"/>
    <x v="1"/>
    <x v="217"/>
    <x v="170"/>
    <x v="0"/>
    <x v="1"/>
    <x v="0"/>
    <x v="3"/>
    <x v="16"/>
    <x v="132"/>
    <x v="1"/>
    <x v="0"/>
    <x v="1"/>
  </r>
  <r>
    <x v="218"/>
    <x v="201"/>
    <x v="218"/>
    <x v="26"/>
    <x v="2"/>
    <x v="218"/>
    <x v="171"/>
    <x v="0"/>
    <x v="3"/>
    <x v="1"/>
    <x v="2"/>
    <x v="23"/>
    <x v="133"/>
    <x v="3"/>
    <x v="1"/>
    <x v="1"/>
  </r>
  <r>
    <x v="219"/>
    <x v="202"/>
    <x v="219"/>
    <x v="26"/>
    <x v="1"/>
    <x v="219"/>
    <x v="2"/>
    <x v="1"/>
    <x v="3"/>
    <x v="1"/>
    <x v="2"/>
    <x v="23"/>
    <x v="134"/>
    <x v="3"/>
    <x v="1"/>
    <x v="1"/>
  </r>
  <r>
    <x v="220"/>
    <x v="203"/>
    <x v="220"/>
    <x v="27"/>
    <x v="3"/>
    <x v="220"/>
    <x v="172"/>
    <x v="1"/>
    <x v="3"/>
    <x v="2"/>
    <x v="2"/>
    <x v="24"/>
    <x v="49"/>
    <x v="3"/>
    <x v="2"/>
    <x v="1"/>
  </r>
  <r>
    <x v="221"/>
    <x v="204"/>
    <x v="221"/>
    <x v="40"/>
    <x v="2"/>
    <x v="221"/>
    <x v="2"/>
    <x v="0"/>
    <x v="0"/>
    <x v="1"/>
    <x v="3"/>
    <x v="34"/>
    <x v="60"/>
    <x v="0"/>
    <x v="1"/>
    <x v="0"/>
  </r>
  <r>
    <x v="222"/>
    <x v="205"/>
    <x v="222"/>
    <x v="13"/>
    <x v="0"/>
    <x v="222"/>
    <x v="173"/>
    <x v="0"/>
    <x v="0"/>
    <x v="0"/>
    <x v="2"/>
    <x v="11"/>
    <x v="135"/>
    <x v="0"/>
    <x v="0"/>
    <x v="0"/>
  </r>
  <r>
    <x v="223"/>
    <x v="206"/>
    <x v="223"/>
    <x v="33"/>
    <x v="4"/>
    <x v="223"/>
    <x v="174"/>
    <x v="0"/>
    <x v="1"/>
    <x v="1"/>
    <x v="0"/>
    <x v="28"/>
    <x v="48"/>
    <x v="1"/>
    <x v="1"/>
    <x v="1"/>
  </r>
  <r>
    <x v="224"/>
    <x v="207"/>
    <x v="224"/>
    <x v="37"/>
    <x v="5"/>
    <x v="224"/>
    <x v="2"/>
    <x v="0"/>
    <x v="2"/>
    <x v="0"/>
    <x v="2"/>
    <x v="31"/>
    <x v="71"/>
    <x v="2"/>
    <x v="0"/>
    <x v="0"/>
  </r>
  <r>
    <x v="225"/>
    <x v="208"/>
    <x v="225"/>
    <x v="13"/>
    <x v="0"/>
    <x v="225"/>
    <x v="2"/>
    <x v="0"/>
    <x v="0"/>
    <x v="0"/>
    <x v="2"/>
    <x v="11"/>
    <x v="135"/>
    <x v="0"/>
    <x v="0"/>
    <x v="1"/>
  </r>
  <r>
    <x v="226"/>
    <x v="209"/>
    <x v="226"/>
    <x v="45"/>
    <x v="3"/>
    <x v="226"/>
    <x v="175"/>
    <x v="0"/>
    <x v="1"/>
    <x v="2"/>
    <x v="0"/>
    <x v="37"/>
    <x v="114"/>
    <x v="1"/>
    <x v="2"/>
    <x v="0"/>
  </r>
  <r>
    <x v="227"/>
    <x v="210"/>
    <x v="227"/>
    <x v="6"/>
    <x v="4"/>
    <x v="227"/>
    <x v="176"/>
    <x v="0"/>
    <x v="1"/>
    <x v="2"/>
    <x v="1"/>
    <x v="5"/>
    <x v="104"/>
    <x v="1"/>
    <x v="2"/>
    <x v="0"/>
  </r>
  <r>
    <x v="228"/>
    <x v="211"/>
    <x v="228"/>
    <x v="43"/>
    <x v="4"/>
    <x v="228"/>
    <x v="177"/>
    <x v="0"/>
    <x v="3"/>
    <x v="0"/>
    <x v="2"/>
    <x v="36"/>
    <x v="136"/>
    <x v="3"/>
    <x v="0"/>
    <x v="1"/>
  </r>
  <r>
    <x v="229"/>
    <x v="212"/>
    <x v="229"/>
    <x v="7"/>
    <x v="1"/>
    <x v="229"/>
    <x v="178"/>
    <x v="0"/>
    <x v="3"/>
    <x v="1"/>
    <x v="3"/>
    <x v="6"/>
    <x v="29"/>
    <x v="3"/>
    <x v="1"/>
    <x v="0"/>
  </r>
  <r>
    <x v="230"/>
    <x v="213"/>
    <x v="230"/>
    <x v="5"/>
    <x v="3"/>
    <x v="230"/>
    <x v="179"/>
    <x v="2"/>
    <x v="3"/>
    <x v="2"/>
    <x v="0"/>
    <x v="2"/>
    <x v="5"/>
    <x v="3"/>
    <x v="2"/>
    <x v="1"/>
  </r>
  <r>
    <x v="231"/>
    <x v="63"/>
    <x v="231"/>
    <x v="40"/>
    <x v="5"/>
    <x v="231"/>
    <x v="2"/>
    <x v="1"/>
    <x v="0"/>
    <x v="1"/>
    <x v="3"/>
    <x v="34"/>
    <x v="137"/>
    <x v="0"/>
    <x v="1"/>
    <x v="0"/>
  </r>
  <r>
    <x v="232"/>
    <x v="214"/>
    <x v="232"/>
    <x v="9"/>
    <x v="2"/>
    <x v="232"/>
    <x v="180"/>
    <x v="0"/>
    <x v="2"/>
    <x v="2"/>
    <x v="0"/>
    <x v="0"/>
    <x v="138"/>
    <x v="2"/>
    <x v="2"/>
    <x v="0"/>
  </r>
  <r>
    <x v="233"/>
    <x v="215"/>
    <x v="233"/>
    <x v="32"/>
    <x v="2"/>
    <x v="233"/>
    <x v="181"/>
    <x v="0"/>
    <x v="3"/>
    <x v="1"/>
    <x v="0"/>
    <x v="27"/>
    <x v="80"/>
    <x v="3"/>
    <x v="1"/>
    <x v="0"/>
  </r>
  <r>
    <x v="234"/>
    <x v="216"/>
    <x v="234"/>
    <x v="36"/>
    <x v="2"/>
    <x v="234"/>
    <x v="182"/>
    <x v="0"/>
    <x v="0"/>
    <x v="0"/>
    <x v="3"/>
    <x v="14"/>
    <x v="55"/>
    <x v="0"/>
    <x v="0"/>
    <x v="0"/>
  </r>
  <r>
    <x v="235"/>
    <x v="217"/>
    <x v="235"/>
    <x v="3"/>
    <x v="1"/>
    <x v="235"/>
    <x v="183"/>
    <x v="0"/>
    <x v="1"/>
    <x v="0"/>
    <x v="0"/>
    <x v="3"/>
    <x v="85"/>
    <x v="1"/>
    <x v="0"/>
    <x v="0"/>
  </r>
  <r>
    <x v="236"/>
    <x v="218"/>
    <x v="236"/>
    <x v="9"/>
    <x v="3"/>
    <x v="236"/>
    <x v="2"/>
    <x v="0"/>
    <x v="2"/>
    <x v="2"/>
    <x v="0"/>
    <x v="0"/>
    <x v="44"/>
    <x v="2"/>
    <x v="2"/>
    <x v="1"/>
  </r>
  <r>
    <x v="237"/>
    <x v="219"/>
    <x v="237"/>
    <x v="24"/>
    <x v="4"/>
    <x v="237"/>
    <x v="184"/>
    <x v="0"/>
    <x v="3"/>
    <x v="0"/>
    <x v="0"/>
    <x v="21"/>
    <x v="125"/>
    <x v="3"/>
    <x v="0"/>
    <x v="1"/>
  </r>
  <r>
    <x v="238"/>
    <x v="220"/>
    <x v="238"/>
    <x v="35"/>
    <x v="4"/>
    <x v="238"/>
    <x v="185"/>
    <x v="2"/>
    <x v="0"/>
    <x v="1"/>
    <x v="1"/>
    <x v="30"/>
    <x v="139"/>
    <x v="0"/>
    <x v="1"/>
    <x v="1"/>
  </r>
  <r>
    <x v="239"/>
    <x v="114"/>
    <x v="239"/>
    <x v="35"/>
    <x v="3"/>
    <x v="239"/>
    <x v="186"/>
    <x v="0"/>
    <x v="0"/>
    <x v="1"/>
    <x v="1"/>
    <x v="30"/>
    <x v="137"/>
    <x v="0"/>
    <x v="1"/>
    <x v="1"/>
  </r>
  <r>
    <x v="240"/>
    <x v="221"/>
    <x v="233"/>
    <x v="22"/>
    <x v="0"/>
    <x v="233"/>
    <x v="181"/>
    <x v="0"/>
    <x v="3"/>
    <x v="0"/>
    <x v="1"/>
    <x v="19"/>
    <x v="92"/>
    <x v="3"/>
    <x v="0"/>
    <x v="0"/>
  </r>
  <r>
    <x v="241"/>
    <x v="222"/>
    <x v="240"/>
    <x v="47"/>
    <x v="2"/>
    <x v="240"/>
    <x v="187"/>
    <x v="0"/>
    <x v="1"/>
    <x v="2"/>
    <x v="2"/>
    <x v="39"/>
    <x v="140"/>
    <x v="1"/>
    <x v="2"/>
    <x v="0"/>
  </r>
  <r>
    <x v="242"/>
    <x v="188"/>
    <x v="241"/>
    <x v="47"/>
    <x v="1"/>
    <x v="241"/>
    <x v="188"/>
    <x v="0"/>
    <x v="1"/>
    <x v="2"/>
    <x v="2"/>
    <x v="39"/>
    <x v="141"/>
    <x v="1"/>
    <x v="2"/>
    <x v="1"/>
  </r>
  <r>
    <x v="243"/>
    <x v="223"/>
    <x v="242"/>
    <x v="36"/>
    <x v="0"/>
    <x v="242"/>
    <x v="189"/>
    <x v="2"/>
    <x v="0"/>
    <x v="0"/>
    <x v="3"/>
    <x v="14"/>
    <x v="9"/>
    <x v="0"/>
    <x v="0"/>
    <x v="1"/>
  </r>
  <r>
    <x v="244"/>
    <x v="224"/>
    <x v="243"/>
    <x v="4"/>
    <x v="2"/>
    <x v="243"/>
    <x v="190"/>
    <x v="0"/>
    <x v="0"/>
    <x v="1"/>
    <x v="2"/>
    <x v="4"/>
    <x v="142"/>
    <x v="0"/>
    <x v="1"/>
    <x v="0"/>
  </r>
  <r>
    <x v="245"/>
    <x v="83"/>
    <x v="244"/>
    <x v="41"/>
    <x v="1"/>
    <x v="244"/>
    <x v="191"/>
    <x v="0"/>
    <x v="0"/>
    <x v="1"/>
    <x v="0"/>
    <x v="35"/>
    <x v="143"/>
    <x v="0"/>
    <x v="1"/>
    <x v="0"/>
  </r>
  <r>
    <x v="246"/>
    <x v="104"/>
    <x v="245"/>
    <x v="3"/>
    <x v="3"/>
    <x v="245"/>
    <x v="192"/>
    <x v="0"/>
    <x v="1"/>
    <x v="0"/>
    <x v="0"/>
    <x v="3"/>
    <x v="1"/>
    <x v="1"/>
    <x v="0"/>
    <x v="1"/>
  </r>
  <r>
    <x v="247"/>
    <x v="225"/>
    <x v="246"/>
    <x v="43"/>
    <x v="4"/>
    <x v="246"/>
    <x v="2"/>
    <x v="0"/>
    <x v="3"/>
    <x v="0"/>
    <x v="2"/>
    <x v="36"/>
    <x v="136"/>
    <x v="3"/>
    <x v="0"/>
    <x v="1"/>
  </r>
  <r>
    <x v="248"/>
    <x v="226"/>
    <x v="247"/>
    <x v="41"/>
    <x v="1"/>
    <x v="247"/>
    <x v="2"/>
    <x v="1"/>
    <x v="0"/>
    <x v="1"/>
    <x v="0"/>
    <x v="35"/>
    <x v="143"/>
    <x v="0"/>
    <x v="1"/>
    <x v="0"/>
  </r>
  <r>
    <x v="249"/>
    <x v="227"/>
    <x v="248"/>
    <x v="20"/>
    <x v="2"/>
    <x v="248"/>
    <x v="193"/>
    <x v="0"/>
    <x v="2"/>
    <x v="2"/>
    <x v="1"/>
    <x v="7"/>
    <x v="9"/>
    <x v="2"/>
    <x v="2"/>
    <x v="0"/>
  </r>
  <r>
    <x v="250"/>
    <x v="180"/>
    <x v="249"/>
    <x v="45"/>
    <x v="0"/>
    <x v="249"/>
    <x v="194"/>
    <x v="2"/>
    <x v="1"/>
    <x v="2"/>
    <x v="0"/>
    <x v="37"/>
    <x v="76"/>
    <x v="1"/>
    <x v="2"/>
    <x v="1"/>
  </r>
  <r>
    <x v="251"/>
    <x v="228"/>
    <x v="250"/>
    <x v="15"/>
    <x v="5"/>
    <x v="250"/>
    <x v="195"/>
    <x v="0"/>
    <x v="1"/>
    <x v="2"/>
    <x v="3"/>
    <x v="13"/>
    <x v="6"/>
    <x v="1"/>
    <x v="2"/>
    <x v="0"/>
  </r>
  <r>
    <x v="252"/>
    <x v="229"/>
    <x v="195"/>
    <x v="9"/>
    <x v="0"/>
    <x v="195"/>
    <x v="150"/>
    <x v="0"/>
    <x v="2"/>
    <x v="2"/>
    <x v="0"/>
    <x v="0"/>
    <x v="0"/>
    <x v="2"/>
    <x v="2"/>
    <x v="0"/>
  </r>
  <r>
    <x v="253"/>
    <x v="230"/>
    <x v="251"/>
    <x v="16"/>
    <x v="0"/>
    <x v="251"/>
    <x v="196"/>
    <x v="0"/>
    <x v="2"/>
    <x v="2"/>
    <x v="3"/>
    <x v="14"/>
    <x v="9"/>
    <x v="2"/>
    <x v="2"/>
    <x v="1"/>
  </r>
  <r>
    <x v="254"/>
    <x v="231"/>
    <x v="252"/>
    <x v="6"/>
    <x v="2"/>
    <x v="252"/>
    <x v="2"/>
    <x v="1"/>
    <x v="1"/>
    <x v="2"/>
    <x v="1"/>
    <x v="5"/>
    <x v="35"/>
    <x v="1"/>
    <x v="2"/>
    <x v="0"/>
  </r>
  <r>
    <x v="255"/>
    <x v="80"/>
    <x v="253"/>
    <x v="16"/>
    <x v="4"/>
    <x v="253"/>
    <x v="197"/>
    <x v="0"/>
    <x v="2"/>
    <x v="2"/>
    <x v="3"/>
    <x v="14"/>
    <x v="22"/>
    <x v="2"/>
    <x v="2"/>
    <x v="0"/>
  </r>
  <r>
    <x v="256"/>
    <x v="232"/>
    <x v="254"/>
    <x v="41"/>
    <x v="5"/>
    <x v="254"/>
    <x v="198"/>
    <x v="1"/>
    <x v="0"/>
    <x v="1"/>
    <x v="0"/>
    <x v="35"/>
    <x v="144"/>
    <x v="0"/>
    <x v="1"/>
    <x v="0"/>
  </r>
  <r>
    <x v="257"/>
    <x v="233"/>
    <x v="255"/>
    <x v="29"/>
    <x v="0"/>
    <x v="255"/>
    <x v="199"/>
    <x v="0"/>
    <x v="2"/>
    <x v="1"/>
    <x v="3"/>
    <x v="10"/>
    <x v="41"/>
    <x v="2"/>
    <x v="1"/>
    <x v="1"/>
  </r>
  <r>
    <x v="258"/>
    <x v="234"/>
    <x v="256"/>
    <x v="37"/>
    <x v="2"/>
    <x v="256"/>
    <x v="200"/>
    <x v="0"/>
    <x v="2"/>
    <x v="0"/>
    <x v="2"/>
    <x v="31"/>
    <x v="145"/>
    <x v="2"/>
    <x v="0"/>
    <x v="1"/>
  </r>
  <r>
    <x v="259"/>
    <x v="235"/>
    <x v="257"/>
    <x v="10"/>
    <x v="5"/>
    <x v="257"/>
    <x v="201"/>
    <x v="0"/>
    <x v="1"/>
    <x v="1"/>
    <x v="2"/>
    <x v="8"/>
    <x v="106"/>
    <x v="1"/>
    <x v="1"/>
    <x v="1"/>
  </r>
  <r>
    <x v="260"/>
    <x v="236"/>
    <x v="258"/>
    <x v="4"/>
    <x v="4"/>
    <x v="258"/>
    <x v="202"/>
    <x v="1"/>
    <x v="0"/>
    <x v="1"/>
    <x v="2"/>
    <x v="4"/>
    <x v="108"/>
    <x v="0"/>
    <x v="1"/>
    <x v="0"/>
  </r>
  <r>
    <x v="261"/>
    <x v="237"/>
    <x v="259"/>
    <x v="33"/>
    <x v="5"/>
    <x v="259"/>
    <x v="203"/>
    <x v="0"/>
    <x v="1"/>
    <x v="1"/>
    <x v="0"/>
    <x v="28"/>
    <x v="146"/>
    <x v="1"/>
    <x v="1"/>
    <x v="1"/>
  </r>
  <r>
    <x v="262"/>
    <x v="238"/>
    <x v="260"/>
    <x v="29"/>
    <x v="0"/>
    <x v="260"/>
    <x v="204"/>
    <x v="0"/>
    <x v="2"/>
    <x v="1"/>
    <x v="3"/>
    <x v="10"/>
    <x v="41"/>
    <x v="2"/>
    <x v="1"/>
    <x v="0"/>
  </r>
  <r>
    <x v="263"/>
    <x v="52"/>
    <x v="261"/>
    <x v="43"/>
    <x v="2"/>
    <x v="261"/>
    <x v="205"/>
    <x v="0"/>
    <x v="3"/>
    <x v="0"/>
    <x v="2"/>
    <x v="36"/>
    <x v="116"/>
    <x v="3"/>
    <x v="0"/>
    <x v="0"/>
  </r>
  <r>
    <x v="264"/>
    <x v="146"/>
    <x v="262"/>
    <x v="1"/>
    <x v="1"/>
    <x v="262"/>
    <x v="2"/>
    <x v="0"/>
    <x v="1"/>
    <x v="0"/>
    <x v="1"/>
    <x v="1"/>
    <x v="1"/>
    <x v="1"/>
    <x v="0"/>
    <x v="0"/>
  </r>
  <r>
    <x v="265"/>
    <x v="239"/>
    <x v="263"/>
    <x v="33"/>
    <x v="4"/>
    <x v="263"/>
    <x v="206"/>
    <x v="0"/>
    <x v="1"/>
    <x v="1"/>
    <x v="0"/>
    <x v="28"/>
    <x v="48"/>
    <x v="1"/>
    <x v="1"/>
    <x v="0"/>
  </r>
  <r>
    <x v="266"/>
    <x v="240"/>
    <x v="264"/>
    <x v="42"/>
    <x v="2"/>
    <x v="264"/>
    <x v="207"/>
    <x v="2"/>
    <x v="2"/>
    <x v="1"/>
    <x v="1"/>
    <x v="26"/>
    <x v="41"/>
    <x v="2"/>
    <x v="1"/>
    <x v="1"/>
  </r>
  <r>
    <x v="267"/>
    <x v="241"/>
    <x v="265"/>
    <x v="34"/>
    <x v="2"/>
    <x v="265"/>
    <x v="208"/>
    <x v="2"/>
    <x v="0"/>
    <x v="2"/>
    <x v="1"/>
    <x v="29"/>
    <x v="147"/>
    <x v="0"/>
    <x v="2"/>
    <x v="0"/>
  </r>
  <r>
    <x v="268"/>
    <x v="242"/>
    <x v="266"/>
    <x v="28"/>
    <x v="3"/>
    <x v="266"/>
    <x v="2"/>
    <x v="0"/>
    <x v="1"/>
    <x v="0"/>
    <x v="2"/>
    <x v="25"/>
    <x v="88"/>
    <x v="1"/>
    <x v="0"/>
    <x v="1"/>
  </r>
  <r>
    <x v="269"/>
    <x v="243"/>
    <x v="267"/>
    <x v="26"/>
    <x v="2"/>
    <x v="267"/>
    <x v="2"/>
    <x v="0"/>
    <x v="3"/>
    <x v="1"/>
    <x v="2"/>
    <x v="23"/>
    <x v="133"/>
    <x v="3"/>
    <x v="1"/>
    <x v="1"/>
  </r>
  <r>
    <x v="270"/>
    <x v="244"/>
    <x v="268"/>
    <x v="14"/>
    <x v="4"/>
    <x v="268"/>
    <x v="209"/>
    <x v="0"/>
    <x v="2"/>
    <x v="0"/>
    <x v="3"/>
    <x v="12"/>
    <x v="72"/>
    <x v="2"/>
    <x v="0"/>
    <x v="0"/>
  </r>
  <r>
    <x v="271"/>
    <x v="245"/>
    <x v="269"/>
    <x v="40"/>
    <x v="4"/>
    <x v="269"/>
    <x v="210"/>
    <x v="0"/>
    <x v="0"/>
    <x v="1"/>
    <x v="3"/>
    <x v="34"/>
    <x v="79"/>
    <x v="0"/>
    <x v="1"/>
    <x v="1"/>
  </r>
  <r>
    <x v="272"/>
    <x v="246"/>
    <x v="270"/>
    <x v="1"/>
    <x v="2"/>
    <x v="270"/>
    <x v="2"/>
    <x v="1"/>
    <x v="1"/>
    <x v="0"/>
    <x v="1"/>
    <x v="1"/>
    <x v="112"/>
    <x v="1"/>
    <x v="0"/>
    <x v="0"/>
  </r>
  <r>
    <x v="273"/>
    <x v="247"/>
    <x v="271"/>
    <x v="25"/>
    <x v="1"/>
    <x v="271"/>
    <x v="2"/>
    <x v="0"/>
    <x v="0"/>
    <x v="2"/>
    <x v="3"/>
    <x v="22"/>
    <x v="148"/>
    <x v="0"/>
    <x v="2"/>
    <x v="0"/>
  </r>
  <r>
    <x v="274"/>
    <x v="248"/>
    <x v="272"/>
    <x v="9"/>
    <x v="1"/>
    <x v="272"/>
    <x v="211"/>
    <x v="0"/>
    <x v="2"/>
    <x v="2"/>
    <x v="0"/>
    <x v="0"/>
    <x v="12"/>
    <x v="2"/>
    <x v="2"/>
    <x v="1"/>
  </r>
  <r>
    <x v="275"/>
    <x v="249"/>
    <x v="273"/>
    <x v="1"/>
    <x v="0"/>
    <x v="273"/>
    <x v="2"/>
    <x v="1"/>
    <x v="1"/>
    <x v="0"/>
    <x v="1"/>
    <x v="1"/>
    <x v="38"/>
    <x v="1"/>
    <x v="0"/>
    <x v="1"/>
  </r>
  <r>
    <x v="276"/>
    <x v="250"/>
    <x v="274"/>
    <x v="20"/>
    <x v="3"/>
    <x v="274"/>
    <x v="212"/>
    <x v="0"/>
    <x v="2"/>
    <x v="2"/>
    <x v="1"/>
    <x v="7"/>
    <x v="8"/>
    <x v="2"/>
    <x v="2"/>
    <x v="1"/>
  </r>
  <r>
    <x v="277"/>
    <x v="251"/>
    <x v="275"/>
    <x v="20"/>
    <x v="1"/>
    <x v="275"/>
    <x v="213"/>
    <x v="0"/>
    <x v="2"/>
    <x v="2"/>
    <x v="1"/>
    <x v="7"/>
    <x v="44"/>
    <x v="2"/>
    <x v="2"/>
    <x v="1"/>
  </r>
  <r>
    <x v="278"/>
    <x v="177"/>
    <x v="276"/>
    <x v="33"/>
    <x v="3"/>
    <x v="276"/>
    <x v="2"/>
    <x v="0"/>
    <x v="1"/>
    <x v="1"/>
    <x v="0"/>
    <x v="28"/>
    <x v="69"/>
    <x v="1"/>
    <x v="1"/>
    <x v="1"/>
  </r>
  <r>
    <x v="279"/>
    <x v="252"/>
    <x v="277"/>
    <x v="3"/>
    <x v="0"/>
    <x v="277"/>
    <x v="2"/>
    <x v="0"/>
    <x v="1"/>
    <x v="0"/>
    <x v="0"/>
    <x v="3"/>
    <x v="3"/>
    <x v="1"/>
    <x v="0"/>
    <x v="1"/>
  </r>
  <r>
    <x v="280"/>
    <x v="253"/>
    <x v="278"/>
    <x v="8"/>
    <x v="5"/>
    <x v="278"/>
    <x v="214"/>
    <x v="0"/>
    <x v="0"/>
    <x v="0"/>
    <x v="1"/>
    <x v="7"/>
    <x v="27"/>
    <x v="0"/>
    <x v="0"/>
    <x v="0"/>
  </r>
  <r>
    <x v="281"/>
    <x v="254"/>
    <x v="279"/>
    <x v="34"/>
    <x v="3"/>
    <x v="279"/>
    <x v="215"/>
    <x v="0"/>
    <x v="0"/>
    <x v="2"/>
    <x v="1"/>
    <x v="29"/>
    <x v="103"/>
    <x v="0"/>
    <x v="2"/>
    <x v="0"/>
  </r>
  <r>
    <x v="282"/>
    <x v="227"/>
    <x v="280"/>
    <x v="46"/>
    <x v="5"/>
    <x v="280"/>
    <x v="216"/>
    <x v="0"/>
    <x v="1"/>
    <x v="1"/>
    <x v="3"/>
    <x v="38"/>
    <x v="149"/>
    <x v="1"/>
    <x v="1"/>
    <x v="0"/>
  </r>
  <r>
    <x v="283"/>
    <x v="110"/>
    <x v="281"/>
    <x v="10"/>
    <x v="5"/>
    <x v="281"/>
    <x v="217"/>
    <x v="0"/>
    <x v="1"/>
    <x v="1"/>
    <x v="2"/>
    <x v="8"/>
    <x v="106"/>
    <x v="1"/>
    <x v="1"/>
    <x v="0"/>
  </r>
  <r>
    <x v="284"/>
    <x v="182"/>
    <x v="282"/>
    <x v="2"/>
    <x v="3"/>
    <x v="282"/>
    <x v="218"/>
    <x v="0"/>
    <x v="2"/>
    <x v="1"/>
    <x v="0"/>
    <x v="2"/>
    <x v="5"/>
    <x v="2"/>
    <x v="1"/>
    <x v="0"/>
  </r>
  <r>
    <x v="285"/>
    <x v="255"/>
    <x v="283"/>
    <x v="12"/>
    <x v="4"/>
    <x v="283"/>
    <x v="219"/>
    <x v="0"/>
    <x v="3"/>
    <x v="2"/>
    <x v="3"/>
    <x v="10"/>
    <x v="42"/>
    <x v="3"/>
    <x v="2"/>
    <x v="0"/>
  </r>
  <r>
    <x v="286"/>
    <x v="256"/>
    <x v="284"/>
    <x v="19"/>
    <x v="2"/>
    <x v="284"/>
    <x v="220"/>
    <x v="0"/>
    <x v="2"/>
    <x v="0"/>
    <x v="1"/>
    <x v="17"/>
    <x v="52"/>
    <x v="2"/>
    <x v="0"/>
    <x v="1"/>
  </r>
  <r>
    <x v="287"/>
    <x v="3"/>
    <x v="285"/>
    <x v="47"/>
    <x v="4"/>
    <x v="285"/>
    <x v="221"/>
    <x v="0"/>
    <x v="1"/>
    <x v="2"/>
    <x v="2"/>
    <x v="39"/>
    <x v="150"/>
    <x v="1"/>
    <x v="2"/>
    <x v="0"/>
  </r>
  <r>
    <x v="288"/>
    <x v="257"/>
    <x v="286"/>
    <x v="29"/>
    <x v="2"/>
    <x v="286"/>
    <x v="222"/>
    <x v="0"/>
    <x v="2"/>
    <x v="1"/>
    <x v="3"/>
    <x v="10"/>
    <x v="84"/>
    <x v="2"/>
    <x v="1"/>
    <x v="0"/>
  </r>
  <r>
    <x v="289"/>
    <x v="258"/>
    <x v="287"/>
    <x v="21"/>
    <x v="1"/>
    <x v="287"/>
    <x v="223"/>
    <x v="2"/>
    <x v="3"/>
    <x v="0"/>
    <x v="3"/>
    <x v="18"/>
    <x v="26"/>
    <x v="3"/>
    <x v="0"/>
    <x v="1"/>
  </r>
  <r>
    <x v="290"/>
    <x v="259"/>
    <x v="288"/>
    <x v="36"/>
    <x v="1"/>
    <x v="288"/>
    <x v="224"/>
    <x v="0"/>
    <x v="0"/>
    <x v="0"/>
    <x v="3"/>
    <x v="14"/>
    <x v="128"/>
    <x v="0"/>
    <x v="0"/>
    <x v="1"/>
  </r>
  <r>
    <x v="291"/>
    <x v="260"/>
    <x v="289"/>
    <x v="17"/>
    <x v="3"/>
    <x v="289"/>
    <x v="225"/>
    <x v="0"/>
    <x v="2"/>
    <x v="0"/>
    <x v="0"/>
    <x v="15"/>
    <x v="65"/>
    <x v="2"/>
    <x v="0"/>
    <x v="0"/>
  </r>
  <r>
    <x v="292"/>
    <x v="261"/>
    <x v="290"/>
    <x v="17"/>
    <x v="3"/>
    <x v="290"/>
    <x v="226"/>
    <x v="2"/>
    <x v="2"/>
    <x v="0"/>
    <x v="0"/>
    <x v="15"/>
    <x v="65"/>
    <x v="2"/>
    <x v="0"/>
    <x v="1"/>
  </r>
  <r>
    <x v="293"/>
    <x v="262"/>
    <x v="291"/>
    <x v="21"/>
    <x v="5"/>
    <x v="291"/>
    <x v="227"/>
    <x v="0"/>
    <x v="3"/>
    <x v="0"/>
    <x v="3"/>
    <x v="18"/>
    <x v="50"/>
    <x v="3"/>
    <x v="0"/>
    <x v="0"/>
  </r>
  <r>
    <x v="294"/>
    <x v="263"/>
    <x v="292"/>
    <x v="33"/>
    <x v="2"/>
    <x v="292"/>
    <x v="228"/>
    <x v="1"/>
    <x v="1"/>
    <x v="1"/>
    <x v="0"/>
    <x v="28"/>
    <x v="151"/>
    <x v="1"/>
    <x v="1"/>
    <x v="1"/>
  </r>
  <r>
    <x v="295"/>
    <x v="212"/>
    <x v="286"/>
    <x v="28"/>
    <x v="5"/>
    <x v="286"/>
    <x v="222"/>
    <x v="0"/>
    <x v="1"/>
    <x v="0"/>
    <x v="2"/>
    <x v="25"/>
    <x v="152"/>
    <x v="1"/>
    <x v="0"/>
    <x v="0"/>
  </r>
  <r>
    <x v="296"/>
    <x v="187"/>
    <x v="293"/>
    <x v="8"/>
    <x v="2"/>
    <x v="293"/>
    <x v="229"/>
    <x v="0"/>
    <x v="0"/>
    <x v="0"/>
    <x v="1"/>
    <x v="7"/>
    <x v="9"/>
    <x v="0"/>
    <x v="0"/>
    <x v="0"/>
  </r>
  <r>
    <x v="297"/>
    <x v="248"/>
    <x v="294"/>
    <x v="0"/>
    <x v="3"/>
    <x v="294"/>
    <x v="230"/>
    <x v="2"/>
    <x v="0"/>
    <x v="0"/>
    <x v="0"/>
    <x v="0"/>
    <x v="44"/>
    <x v="0"/>
    <x v="0"/>
    <x v="0"/>
  </r>
  <r>
    <x v="298"/>
    <x v="264"/>
    <x v="295"/>
    <x v="39"/>
    <x v="1"/>
    <x v="295"/>
    <x v="2"/>
    <x v="0"/>
    <x v="0"/>
    <x v="2"/>
    <x v="0"/>
    <x v="33"/>
    <x v="153"/>
    <x v="0"/>
    <x v="2"/>
    <x v="1"/>
  </r>
  <r>
    <x v="299"/>
    <x v="265"/>
    <x v="296"/>
    <x v="10"/>
    <x v="2"/>
    <x v="296"/>
    <x v="231"/>
    <x v="0"/>
    <x v="1"/>
    <x v="1"/>
    <x v="2"/>
    <x v="8"/>
    <x v="107"/>
    <x v="1"/>
    <x v="1"/>
    <x v="0"/>
  </r>
  <r>
    <x v="300"/>
    <x v="266"/>
    <x v="297"/>
    <x v="10"/>
    <x v="5"/>
    <x v="297"/>
    <x v="232"/>
    <x v="1"/>
    <x v="1"/>
    <x v="1"/>
    <x v="2"/>
    <x v="8"/>
    <x v="106"/>
    <x v="1"/>
    <x v="1"/>
    <x v="1"/>
  </r>
  <r>
    <x v="301"/>
    <x v="267"/>
    <x v="298"/>
    <x v="6"/>
    <x v="3"/>
    <x v="298"/>
    <x v="233"/>
    <x v="0"/>
    <x v="1"/>
    <x v="2"/>
    <x v="1"/>
    <x v="5"/>
    <x v="6"/>
    <x v="1"/>
    <x v="2"/>
    <x v="1"/>
  </r>
  <r>
    <x v="302"/>
    <x v="204"/>
    <x v="299"/>
    <x v="37"/>
    <x v="0"/>
    <x v="299"/>
    <x v="234"/>
    <x v="0"/>
    <x v="2"/>
    <x v="0"/>
    <x v="2"/>
    <x v="31"/>
    <x v="95"/>
    <x v="2"/>
    <x v="0"/>
    <x v="0"/>
  </r>
  <r>
    <x v="303"/>
    <x v="268"/>
    <x v="300"/>
    <x v="18"/>
    <x v="0"/>
    <x v="300"/>
    <x v="235"/>
    <x v="0"/>
    <x v="1"/>
    <x v="0"/>
    <x v="3"/>
    <x v="16"/>
    <x v="112"/>
    <x v="1"/>
    <x v="0"/>
    <x v="0"/>
  </r>
  <r>
    <x v="303"/>
    <x v="268"/>
    <x v="300"/>
    <x v="29"/>
    <x v="1"/>
    <x v="300"/>
    <x v="235"/>
    <x v="0"/>
    <x v="2"/>
    <x v="1"/>
    <x v="3"/>
    <x v="10"/>
    <x v="117"/>
    <x v="2"/>
    <x v="1"/>
    <x v="0"/>
  </r>
  <r>
    <x v="304"/>
    <x v="269"/>
    <x v="301"/>
    <x v="14"/>
    <x v="5"/>
    <x v="301"/>
    <x v="236"/>
    <x v="1"/>
    <x v="2"/>
    <x v="0"/>
    <x v="3"/>
    <x v="12"/>
    <x v="16"/>
    <x v="2"/>
    <x v="0"/>
    <x v="0"/>
  </r>
  <r>
    <x v="305"/>
    <x v="145"/>
    <x v="302"/>
    <x v="31"/>
    <x v="3"/>
    <x v="302"/>
    <x v="237"/>
    <x v="1"/>
    <x v="3"/>
    <x v="2"/>
    <x v="1"/>
    <x v="26"/>
    <x v="102"/>
    <x v="3"/>
    <x v="2"/>
    <x v="1"/>
  </r>
  <r>
    <x v="306"/>
    <x v="270"/>
    <x v="303"/>
    <x v="15"/>
    <x v="1"/>
    <x v="303"/>
    <x v="238"/>
    <x v="0"/>
    <x v="1"/>
    <x v="2"/>
    <x v="3"/>
    <x v="13"/>
    <x v="94"/>
    <x v="1"/>
    <x v="2"/>
    <x v="0"/>
  </r>
  <r>
    <x v="307"/>
    <x v="271"/>
    <x v="304"/>
    <x v="3"/>
    <x v="2"/>
    <x v="304"/>
    <x v="2"/>
    <x v="0"/>
    <x v="1"/>
    <x v="0"/>
    <x v="0"/>
    <x v="3"/>
    <x v="154"/>
    <x v="1"/>
    <x v="0"/>
    <x v="1"/>
  </r>
  <r>
    <x v="308"/>
    <x v="272"/>
    <x v="305"/>
    <x v="44"/>
    <x v="2"/>
    <x v="305"/>
    <x v="239"/>
    <x v="0"/>
    <x v="2"/>
    <x v="1"/>
    <x v="2"/>
    <x v="24"/>
    <x v="91"/>
    <x v="2"/>
    <x v="1"/>
    <x v="0"/>
  </r>
  <r>
    <x v="309"/>
    <x v="252"/>
    <x v="306"/>
    <x v="39"/>
    <x v="1"/>
    <x v="306"/>
    <x v="2"/>
    <x v="0"/>
    <x v="0"/>
    <x v="2"/>
    <x v="0"/>
    <x v="33"/>
    <x v="153"/>
    <x v="0"/>
    <x v="2"/>
    <x v="1"/>
  </r>
  <r>
    <x v="310"/>
    <x v="273"/>
    <x v="307"/>
    <x v="39"/>
    <x v="1"/>
    <x v="307"/>
    <x v="240"/>
    <x v="0"/>
    <x v="0"/>
    <x v="2"/>
    <x v="0"/>
    <x v="33"/>
    <x v="153"/>
    <x v="0"/>
    <x v="2"/>
    <x v="0"/>
  </r>
  <r>
    <x v="311"/>
    <x v="274"/>
    <x v="308"/>
    <x v="23"/>
    <x v="4"/>
    <x v="308"/>
    <x v="2"/>
    <x v="0"/>
    <x v="3"/>
    <x v="1"/>
    <x v="1"/>
    <x v="20"/>
    <x v="82"/>
    <x v="3"/>
    <x v="1"/>
    <x v="0"/>
  </r>
  <r>
    <x v="312"/>
    <x v="275"/>
    <x v="309"/>
    <x v="34"/>
    <x v="4"/>
    <x v="309"/>
    <x v="241"/>
    <x v="0"/>
    <x v="0"/>
    <x v="2"/>
    <x v="1"/>
    <x v="29"/>
    <x v="155"/>
    <x v="0"/>
    <x v="2"/>
    <x v="0"/>
  </r>
  <r>
    <x v="313"/>
    <x v="276"/>
    <x v="298"/>
    <x v="34"/>
    <x v="3"/>
    <x v="298"/>
    <x v="233"/>
    <x v="0"/>
    <x v="0"/>
    <x v="2"/>
    <x v="1"/>
    <x v="29"/>
    <x v="103"/>
    <x v="0"/>
    <x v="2"/>
    <x v="1"/>
  </r>
  <r>
    <x v="314"/>
    <x v="277"/>
    <x v="310"/>
    <x v="13"/>
    <x v="2"/>
    <x v="310"/>
    <x v="242"/>
    <x v="0"/>
    <x v="0"/>
    <x v="0"/>
    <x v="2"/>
    <x v="11"/>
    <x v="156"/>
    <x v="0"/>
    <x v="0"/>
    <x v="0"/>
  </r>
  <r>
    <x v="315"/>
    <x v="278"/>
    <x v="311"/>
    <x v="20"/>
    <x v="3"/>
    <x v="311"/>
    <x v="243"/>
    <x v="0"/>
    <x v="2"/>
    <x v="2"/>
    <x v="1"/>
    <x v="7"/>
    <x v="8"/>
    <x v="2"/>
    <x v="2"/>
    <x v="0"/>
  </r>
  <r>
    <x v="316"/>
    <x v="279"/>
    <x v="312"/>
    <x v="8"/>
    <x v="4"/>
    <x v="312"/>
    <x v="244"/>
    <x v="0"/>
    <x v="0"/>
    <x v="0"/>
    <x v="1"/>
    <x v="7"/>
    <x v="86"/>
    <x v="0"/>
    <x v="0"/>
    <x v="0"/>
  </r>
  <r>
    <x v="317"/>
    <x v="280"/>
    <x v="313"/>
    <x v="41"/>
    <x v="1"/>
    <x v="313"/>
    <x v="2"/>
    <x v="0"/>
    <x v="0"/>
    <x v="1"/>
    <x v="0"/>
    <x v="35"/>
    <x v="143"/>
    <x v="0"/>
    <x v="1"/>
    <x v="1"/>
  </r>
  <r>
    <x v="318"/>
    <x v="281"/>
    <x v="314"/>
    <x v="7"/>
    <x v="5"/>
    <x v="314"/>
    <x v="245"/>
    <x v="0"/>
    <x v="3"/>
    <x v="1"/>
    <x v="3"/>
    <x v="6"/>
    <x v="32"/>
    <x v="3"/>
    <x v="1"/>
    <x v="0"/>
  </r>
  <r>
    <x v="319"/>
    <x v="282"/>
    <x v="315"/>
    <x v="17"/>
    <x v="4"/>
    <x v="315"/>
    <x v="246"/>
    <x v="2"/>
    <x v="2"/>
    <x v="0"/>
    <x v="0"/>
    <x v="15"/>
    <x v="157"/>
    <x v="2"/>
    <x v="0"/>
    <x v="1"/>
  </r>
  <r>
    <x v="320"/>
    <x v="283"/>
    <x v="306"/>
    <x v="47"/>
    <x v="0"/>
    <x v="306"/>
    <x v="2"/>
    <x v="0"/>
    <x v="1"/>
    <x v="2"/>
    <x v="2"/>
    <x v="39"/>
    <x v="158"/>
    <x v="1"/>
    <x v="2"/>
    <x v="1"/>
  </r>
  <r>
    <x v="321"/>
    <x v="284"/>
    <x v="316"/>
    <x v="33"/>
    <x v="4"/>
    <x v="316"/>
    <x v="247"/>
    <x v="0"/>
    <x v="1"/>
    <x v="1"/>
    <x v="0"/>
    <x v="28"/>
    <x v="48"/>
    <x v="1"/>
    <x v="1"/>
    <x v="1"/>
  </r>
  <r>
    <x v="322"/>
    <x v="285"/>
    <x v="317"/>
    <x v="15"/>
    <x v="0"/>
    <x v="317"/>
    <x v="248"/>
    <x v="0"/>
    <x v="1"/>
    <x v="2"/>
    <x v="3"/>
    <x v="13"/>
    <x v="35"/>
    <x v="1"/>
    <x v="2"/>
    <x v="0"/>
  </r>
  <r>
    <x v="323"/>
    <x v="286"/>
    <x v="318"/>
    <x v="6"/>
    <x v="2"/>
    <x v="318"/>
    <x v="249"/>
    <x v="0"/>
    <x v="1"/>
    <x v="2"/>
    <x v="1"/>
    <x v="5"/>
    <x v="35"/>
    <x v="1"/>
    <x v="2"/>
    <x v="0"/>
  </r>
  <r>
    <x v="324"/>
    <x v="287"/>
    <x v="319"/>
    <x v="38"/>
    <x v="0"/>
    <x v="319"/>
    <x v="250"/>
    <x v="0"/>
    <x v="1"/>
    <x v="1"/>
    <x v="1"/>
    <x v="32"/>
    <x v="58"/>
    <x v="1"/>
    <x v="1"/>
    <x v="1"/>
  </r>
  <r>
    <x v="324"/>
    <x v="287"/>
    <x v="319"/>
    <x v="31"/>
    <x v="1"/>
    <x v="319"/>
    <x v="250"/>
    <x v="0"/>
    <x v="3"/>
    <x v="2"/>
    <x v="1"/>
    <x v="26"/>
    <x v="5"/>
    <x v="3"/>
    <x v="2"/>
    <x v="1"/>
  </r>
  <r>
    <x v="325"/>
    <x v="288"/>
    <x v="320"/>
    <x v="34"/>
    <x v="5"/>
    <x v="320"/>
    <x v="251"/>
    <x v="0"/>
    <x v="0"/>
    <x v="2"/>
    <x v="1"/>
    <x v="29"/>
    <x v="111"/>
    <x v="0"/>
    <x v="2"/>
    <x v="1"/>
  </r>
  <r>
    <x v="326"/>
    <x v="250"/>
    <x v="321"/>
    <x v="0"/>
    <x v="0"/>
    <x v="321"/>
    <x v="2"/>
    <x v="1"/>
    <x v="0"/>
    <x v="0"/>
    <x v="0"/>
    <x v="0"/>
    <x v="0"/>
    <x v="0"/>
    <x v="0"/>
    <x v="0"/>
  </r>
  <r>
    <x v="327"/>
    <x v="289"/>
    <x v="322"/>
    <x v="41"/>
    <x v="1"/>
    <x v="322"/>
    <x v="252"/>
    <x v="0"/>
    <x v="0"/>
    <x v="1"/>
    <x v="0"/>
    <x v="35"/>
    <x v="143"/>
    <x v="0"/>
    <x v="1"/>
    <x v="1"/>
  </r>
  <r>
    <x v="328"/>
    <x v="290"/>
    <x v="323"/>
    <x v="42"/>
    <x v="3"/>
    <x v="323"/>
    <x v="253"/>
    <x v="0"/>
    <x v="2"/>
    <x v="1"/>
    <x v="1"/>
    <x v="26"/>
    <x v="102"/>
    <x v="2"/>
    <x v="1"/>
    <x v="0"/>
  </r>
  <r>
    <x v="329"/>
    <x v="291"/>
    <x v="324"/>
    <x v="24"/>
    <x v="3"/>
    <x v="324"/>
    <x v="254"/>
    <x v="0"/>
    <x v="3"/>
    <x v="0"/>
    <x v="0"/>
    <x v="21"/>
    <x v="34"/>
    <x v="3"/>
    <x v="0"/>
    <x v="1"/>
  </r>
  <r>
    <x v="330"/>
    <x v="292"/>
    <x v="325"/>
    <x v="10"/>
    <x v="5"/>
    <x v="325"/>
    <x v="255"/>
    <x v="0"/>
    <x v="1"/>
    <x v="1"/>
    <x v="2"/>
    <x v="8"/>
    <x v="106"/>
    <x v="1"/>
    <x v="1"/>
    <x v="1"/>
  </r>
  <r>
    <x v="331"/>
    <x v="293"/>
    <x v="326"/>
    <x v="40"/>
    <x v="4"/>
    <x v="326"/>
    <x v="256"/>
    <x v="0"/>
    <x v="0"/>
    <x v="1"/>
    <x v="3"/>
    <x v="34"/>
    <x v="79"/>
    <x v="0"/>
    <x v="1"/>
    <x v="1"/>
  </r>
  <r>
    <x v="332"/>
    <x v="294"/>
    <x v="327"/>
    <x v="20"/>
    <x v="4"/>
    <x v="327"/>
    <x v="257"/>
    <x v="0"/>
    <x v="2"/>
    <x v="2"/>
    <x v="1"/>
    <x v="7"/>
    <x v="86"/>
    <x v="2"/>
    <x v="2"/>
    <x v="1"/>
  </r>
  <r>
    <x v="333"/>
    <x v="295"/>
    <x v="328"/>
    <x v="17"/>
    <x v="0"/>
    <x v="328"/>
    <x v="258"/>
    <x v="0"/>
    <x v="2"/>
    <x v="0"/>
    <x v="0"/>
    <x v="15"/>
    <x v="122"/>
    <x v="2"/>
    <x v="0"/>
    <x v="1"/>
  </r>
  <r>
    <x v="334"/>
    <x v="296"/>
    <x v="306"/>
    <x v="6"/>
    <x v="1"/>
    <x v="306"/>
    <x v="2"/>
    <x v="0"/>
    <x v="1"/>
    <x v="2"/>
    <x v="1"/>
    <x v="5"/>
    <x v="114"/>
    <x v="1"/>
    <x v="2"/>
    <x v="1"/>
  </r>
  <r>
    <x v="335"/>
    <x v="297"/>
    <x v="329"/>
    <x v="19"/>
    <x v="4"/>
    <x v="329"/>
    <x v="2"/>
    <x v="0"/>
    <x v="2"/>
    <x v="0"/>
    <x v="1"/>
    <x v="17"/>
    <x v="25"/>
    <x v="2"/>
    <x v="0"/>
    <x v="0"/>
  </r>
  <r>
    <x v="336"/>
    <x v="298"/>
    <x v="330"/>
    <x v="37"/>
    <x v="5"/>
    <x v="330"/>
    <x v="259"/>
    <x v="0"/>
    <x v="2"/>
    <x v="0"/>
    <x v="2"/>
    <x v="31"/>
    <x v="71"/>
    <x v="2"/>
    <x v="0"/>
    <x v="1"/>
  </r>
  <r>
    <x v="337"/>
    <x v="299"/>
    <x v="331"/>
    <x v="30"/>
    <x v="1"/>
    <x v="331"/>
    <x v="260"/>
    <x v="0"/>
    <x v="2"/>
    <x v="2"/>
    <x v="2"/>
    <x v="11"/>
    <x v="15"/>
    <x v="2"/>
    <x v="2"/>
    <x v="0"/>
  </r>
  <r>
    <x v="338"/>
    <x v="300"/>
    <x v="332"/>
    <x v="5"/>
    <x v="4"/>
    <x v="332"/>
    <x v="261"/>
    <x v="0"/>
    <x v="3"/>
    <x v="2"/>
    <x v="0"/>
    <x v="2"/>
    <x v="67"/>
    <x v="3"/>
    <x v="2"/>
    <x v="0"/>
  </r>
  <r>
    <x v="339"/>
    <x v="301"/>
    <x v="333"/>
    <x v="37"/>
    <x v="5"/>
    <x v="333"/>
    <x v="2"/>
    <x v="0"/>
    <x v="2"/>
    <x v="0"/>
    <x v="2"/>
    <x v="31"/>
    <x v="71"/>
    <x v="2"/>
    <x v="0"/>
    <x v="1"/>
  </r>
  <r>
    <x v="340"/>
    <x v="302"/>
    <x v="334"/>
    <x v="44"/>
    <x v="2"/>
    <x v="334"/>
    <x v="262"/>
    <x v="0"/>
    <x v="2"/>
    <x v="1"/>
    <x v="2"/>
    <x v="24"/>
    <x v="91"/>
    <x v="2"/>
    <x v="1"/>
    <x v="1"/>
  </r>
  <r>
    <x v="341"/>
    <x v="303"/>
    <x v="335"/>
    <x v="40"/>
    <x v="5"/>
    <x v="335"/>
    <x v="263"/>
    <x v="2"/>
    <x v="0"/>
    <x v="1"/>
    <x v="3"/>
    <x v="34"/>
    <x v="137"/>
    <x v="0"/>
    <x v="1"/>
    <x v="1"/>
  </r>
  <r>
    <x v="342"/>
    <x v="304"/>
    <x v="336"/>
    <x v="11"/>
    <x v="0"/>
    <x v="336"/>
    <x v="264"/>
    <x v="0"/>
    <x v="0"/>
    <x v="2"/>
    <x v="2"/>
    <x v="9"/>
    <x v="13"/>
    <x v="0"/>
    <x v="2"/>
    <x v="1"/>
  </r>
  <r>
    <x v="342"/>
    <x v="304"/>
    <x v="336"/>
    <x v="8"/>
    <x v="2"/>
    <x v="336"/>
    <x v="264"/>
    <x v="0"/>
    <x v="0"/>
    <x v="0"/>
    <x v="1"/>
    <x v="7"/>
    <x v="9"/>
    <x v="0"/>
    <x v="0"/>
    <x v="1"/>
  </r>
  <r>
    <x v="343"/>
    <x v="305"/>
    <x v="337"/>
    <x v="33"/>
    <x v="1"/>
    <x v="337"/>
    <x v="265"/>
    <x v="0"/>
    <x v="1"/>
    <x v="1"/>
    <x v="0"/>
    <x v="28"/>
    <x v="159"/>
    <x v="1"/>
    <x v="1"/>
    <x v="0"/>
  </r>
  <r>
    <x v="344"/>
    <x v="196"/>
    <x v="338"/>
    <x v="24"/>
    <x v="5"/>
    <x v="338"/>
    <x v="266"/>
    <x v="0"/>
    <x v="3"/>
    <x v="0"/>
    <x v="0"/>
    <x v="21"/>
    <x v="75"/>
    <x v="3"/>
    <x v="0"/>
    <x v="1"/>
  </r>
  <r>
    <x v="345"/>
    <x v="110"/>
    <x v="339"/>
    <x v="45"/>
    <x v="5"/>
    <x v="339"/>
    <x v="267"/>
    <x v="0"/>
    <x v="1"/>
    <x v="2"/>
    <x v="0"/>
    <x v="37"/>
    <x v="118"/>
    <x v="1"/>
    <x v="2"/>
    <x v="0"/>
  </r>
  <r>
    <x v="346"/>
    <x v="24"/>
    <x v="340"/>
    <x v="31"/>
    <x v="2"/>
    <x v="340"/>
    <x v="268"/>
    <x v="0"/>
    <x v="3"/>
    <x v="2"/>
    <x v="1"/>
    <x v="26"/>
    <x v="41"/>
    <x v="3"/>
    <x v="2"/>
    <x v="1"/>
  </r>
  <r>
    <x v="347"/>
    <x v="306"/>
    <x v="341"/>
    <x v="6"/>
    <x v="5"/>
    <x v="341"/>
    <x v="2"/>
    <x v="0"/>
    <x v="1"/>
    <x v="2"/>
    <x v="1"/>
    <x v="5"/>
    <x v="160"/>
    <x v="1"/>
    <x v="2"/>
    <x v="1"/>
  </r>
  <r>
    <x v="348"/>
    <x v="307"/>
    <x v="342"/>
    <x v="21"/>
    <x v="0"/>
    <x v="342"/>
    <x v="2"/>
    <x v="0"/>
    <x v="3"/>
    <x v="0"/>
    <x v="3"/>
    <x v="18"/>
    <x v="31"/>
    <x v="3"/>
    <x v="0"/>
    <x v="0"/>
  </r>
  <r>
    <x v="349"/>
    <x v="308"/>
    <x v="343"/>
    <x v="28"/>
    <x v="0"/>
    <x v="343"/>
    <x v="269"/>
    <x v="0"/>
    <x v="1"/>
    <x v="0"/>
    <x v="2"/>
    <x v="25"/>
    <x v="40"/>
    <x v="1"/>
    <x v="0"/>
    <x v="1"/>
  </r>
  <r>
    <x v="350"/>
    <x v="309"/>
    <x v="344"/>
    <x v="38"/>
    <x v="2"/>
    <x v="344"/>
    <x v="2"/>
    <x v="0"/>
    <x v="1"/>
    <x v="1"/>
    <x v="1"/>
    <x v="32"/>
    <x v="161"/>
    <x v="1"/>
    <x v="1"/>
    <x v="0"/>
  </r>
  <r>
    <x v="351"/>
    <x v="310"/>
    <x v="345"/>
    <x v="45"/>
    <x v="0"/>
    <x v="345"/>
    <x v="270"/>
    <x v="0"/>
    <x v="1"/>
    <x v="2"/>
    <x v="0"/>
    <x v="37"/>
    <x v="76"/>
    <x v="1"/>
    <x v="2"/>
    <x v="0"/>
  </r>
  <r>
    <x v="352"/>
    <x v="311"/>
    <x v="346"/>
    <x v="42"/>
    <x v="5"/>
    <x v="346"/>
    <x v="271"/>
    <x v="0"/>
    <x v="2"/>
    <x v="1"/>
    <x v="1"/>
    <x v="26"/>
    <x v="162"/>
    <x v="2"/>
    <x v="1"/>
    <x v="0"/>
  </r>
  <r>
    <x v="353"/>
    <x v="132"/>
    <x v="347"/>
    <x v="35"/>
    <x v="5"/>
    <x v="347"/>
    <x v="272"/>
    <x v="0"/>
    <x v="0"/>
    <x v="1"/>
    <x v="1"/>
    <x v="30"/>
    <x v="163"/>
    <x v="0"/>
    <x v="1"/>
    <x v="1"/>
  </r>
  <r>
    <x v="354"/>
    <x v="312"/>
    <x v="348"/>
    <x v="20"/>
    <x v="3"/>
    <x v="348"/>
    <x v="2"/>
    <x v="1"/>
    <x v="2"/>
    <x v="2"/>
    <x v="1"/>
    <x v="7"/>
    <x v="8"/>
    <x v="2"/>
    <x v="2"/>
    <x v="0"/>
  </r>
  <r>
    <x v="355"/>
    <x v="313"/>
    <x v="349"/>
    <x v="23"/>
    <x v="4"/>
    <x v="349"/>
    <x v="273"/>
    <x v="0"/>
    <x v="3"/>
    <x v="1"/>
    <x v="1"/>
    <x v="20"/>
    <x v="82"/>
    <x v="3"/>
    <x v="1"/>
    <x v="0"/>
  </r>
  <r>
    <x v="356"/>
    <x v="156"/>
    <x v="350"/>
    <x v="14"/>
    <x v="0"/>
    <x v="350"/>
    <x v="274"/>
    <x v="0"/>
    <x v="2"/>
    <x v="0"/>
    <x v="3"/>
    <x v="12"/>
    <x v="52"/>
    <x v="2"/>
    <x v="0"/>
    <x v="0"/>
  </r>
  <r>
    <x v="357"/>
    <x v="314"/>
    <x v="351"/>
    <x v="8"/>
    <x v="2"/>
    <x v="351"/>
    <x v="275"/>
    <x v="0"/>
    <x v="0"/>
    <x v="0"/>
    <x v="1"/>
    <x v="7"/>
    <x v="9"/>
    <x v="0"/>
    <x v="0"/>
    <x v="0"/>
  </r>
  <r>
    <x v="358"/>
    <x v="315"/>
    <x v="352"/>
    <x v="25"/>
    <x v="3"/>
    <x v="352"/>
    <x v="276"/>
    <x v="1"/>
    <x v="0"/>
    <x v="2"/>
    <x v="3"/>
    <x v="22"/>
    <x v="36"/>
    <x v="0"/>
    <x v="2"/>
    <x v="1"/>
  </r>
  <r>
    <x v="359"/>
    <x v="316"/>
    <x v="353"/>
    <x v="42"/>
    <x v="3"/>
    <x v="353"/>
    <x v="277"/>
    <x v="1"/>
    <x v="2"/>
    <x v="1"/>
    <x v="1"/>
    <x v="26"/>
    <x v="102"/>
    <x v="2"/>
    <x v="1"/>
    <x v="0"/>
  </r>
  <r>
    <x v="360"/>
    <x v="317"/>
    <x v="354"/>
    <x v="35"/>
    <x v="5"/>
    <x v="354"/>
    <x v="278"/>
    <x v="2"/>
    <x v="0"/>
    <x v="1"/>
    <x v="1"/>
    <x v="30"/>
    <x v="163"/>
    <x v="0"/>
    <x v="1"/>
    <x v="0"/>
  </r>
  <r>
    <x v="361"/>
    <x v="318"/>
    <x v="306"/>
    <x v="31"/>
    <x v="3"/>
    <x v="306"/>
    <x v="2"/>
    <x v="0"/>
    <x v="3"/>
    <x v="2"/>
    <x v="1"/>
    <x v="26"/>
    <x v="102"/>
    <x v="3"/>
    <x v="2"/>
    <x v="1"/>
  </r>
  <r>
    <x v="362"/>
    <x v="182"/>
    <x v="355"/>
    <x v="16"/>
    <x v="1"/>
    <x v="355"/>
    <x v="279"/>
    <x v="0"/>
    <x v="2"/>
    <x v="2"/>
    <x v="3"/>
    <x v="14"/>
    <x v="128"/>
    <x v="2"/>
    <x v="2"/>
    <x v="0"/>
  </r>
  <r>
    <x v="363"/>
    <x v="319"/>
    <x v="356"/>
    <x v="6"/>
    <x v="3"/>
    <x v="356"/>
    <x v="280"/>
    <x v="0"/>
    <x v="1"/>
    <x v="2"/>
    <x v="1"/>
    <x v="5"/>
    <x v="6"/>
    <x v="1"/>
    <x v="2"/>
    <x v="1"/>
  </r>
  <r>
    <x v="364"/>
    <x v="320"/>
    <x v="357"/>
    <x v="38"/>
    <x v="5"/>
    <x v="357"/>
    <x v="2"/>
    <x v="0"/>
    <x v="1"/>
    <x v="1"/>
    <x v="1"/>
    <x v="32"/>
    <x v="119"/>
    <x v="1"/>
    <x v="1"/>
    <x v="0"/>
  </r>
  <r>
    <x v="365"/>
    <x v="321"/>
    <x v="358"/>
    <x v="44"/>
    <x v="4"/>
    <x v="358"/>
    <x v="2"/>
    <x v="0"/>
    <x v="2"/>
    <x v="1"/>
    <x v="2"/>
    <x v="24"/>
    <x v="129"/>
    <x v="2"/>
    <x v="1"/>
    <x v="1"/>
  </r>
  <r>
    <x v="366"/>
    <x v="322"/>
    <x v="359"/>
    <x v="22"/>
    <x v="1"/>
    <x v="359"/>
    <x v="281"/>
    <x v="0"/>
    <x v="3"/>
    <x v="0"/>
    <x v="1"/>
    <x v="19"/>
    <x v="34"/>
    <x v="3"/>
    <x v="0"/>
    <x v="0"/>
  </r>
  <r>
    <x v="367"/>
    <x v="128"/>
    <x v="360"/>
    <x v="16"/>
    <x v="5"/>
    <x v="360"/>
    <x v="2"/>
    <x v="0"/>
    <x v="2"/>
    <x v="2"/>
    <x v="3"/>
    <x v="14"/>
    <x v="8"/>
    <x v="2"/>
    <x v="2"/>
    <x v="0"/>
  </r>
  <r>
    <x v="368"/>
    <x v="323"/>
    <x v="361"/>
    <x v="33"/>
    <x v="1"/>
    <x v="361"/>
    <x v="282"/>
    <x v="0"/>
    <x v="1"/>
    <x v="1"/>
    <x v="0"/>
    <x v="28"/>
    <x v="159"/>
    <x v="1"/>
    <x v="1"/>
    <x v="0"/>
  </r>
  <r>
    <x v="369"/>
    <x v="324"/>
    <x v="362"/>
    <x v="12"/>
    <x v="3"/>
    <x v="362"/>
    <x v="283"/>
    <x v="0"/>
    <x v="3"/>
    <x v="2"/>
    <x v="3"/>
    <x v="10"/>
    <x v="14"/>
    <x v="3"/>
    <x v="2"/>
    <x v="0"/>
  </r>
  <r>
    <x v="370"/>
    <x v="325"/>
    <x v="363"/>
    <x v="31"/>
    <x v="3"/>
    <x v="363"/>
    <x v="284"/>
    <x v="0"/>
    <x v="3"/>
    <x v="2"/>
    <x v="1"/>
    <x v="26"/>
    <x v="102"/>
    <x v="3"/>
    <x v="2"/>
    <x v="0"/>
  </r>
  <r>
    <x v="371"/>
    <x v="326"/>
    <x v="364"/>
    <x v="6"/>
    <x v="0"/>
    <x v="364"/>
    <x v="285"/>
    <x v="0"/>
    <x v="1"/>
    <x v="2"/>
    <x v="1"/>
    <x v="5"/>
    <x v="20"/>
    <x v="1"/>
    <x v="2"/>
    <x v="0"/>
  </r>
  <r>
    <x v="372"/>
    <x v="327"/>
    <x v="365"/>
    <x v="19"/>
    <x v="0"/>
    <x v="365"/>
    <x v="286"/>
    <x v="0"/>
    <x v="2"/>
    <x v="0"/>
    <x v="1"/>
    <x v="17"/>
    <x v="72"/>
    <x v="2"/>
    <x v="0"/>
    <x v="1"/>
  </r>
  <r>
    <x v="373"/>
    <x v="328"/>
    <x v="366"/>
    <x v="33"/>
    <x v="5"/>
    <x v="366"/>
    <x v="287"/>
    <x v="0"/>
    <x v="1"/>
    <x v="1"/>
    <x v="0"/>
    <x v="28"/>
    <x v="146"/>
    <x v="1"/>
    <x v="1"/>
    <x v="1"/>
  </r>
  <r>
    <x v="373"/>
    <x v="328"/>
    <x v="366"/>
    <x v="29"/>
    <x v="2"/>
    <x v="366"/>
    <x v="287"/>
    <x v="0"/>
    <x v="2"/>
    <x v="1"/>
    <x v="3"/>
    <x v="10"/>
    <x v="84"/>
    <x v="2"/>
    <x v="1"/>
    <x v="1"/>
  </r>
  <r>
    <x v="374"/>
    <x v="128"/>
    <x v="367"/>
    <x v="4"/>
    <x v="4"/>
    <x v="367"/>
    <x v="288"/>
    <x v="0"/>
    <x v="0"/>
    <x v="1"/>
    <x v="2"/>
    <x v="4"/>
    <x v="108"/>
    <x v="0"/>
    <x v="1"/>
    <x v="1"/>
  </r>
  <r>
    <x v="375"/>
    <x v="329"/>
    <x v="368"/>
    <x v="31"/>
    <x v="5"/>
    <x v="368"/>
    <x v="289"/>
    <x v="0"/>
    <x v="3"/>
    <x v="2"/>
    <x v="1"/>
    <x v="26"/>
    <x v="162"/>
    <x v="3"/>
    <x v="2"/>
    <x v="0"/>
  </r>
  <r>
    <x v="376"/>
    <x v="330"/>
    <x v="369"/>
    <x v="42"/>
    <x v="1"/>
    <x v="369"/>
    <x v="290"/>
    <x v="0"/>
    <x v="2"/>
    <x v="1"/>
    <x v="1"/>
    <x v="26"/>
    <x v="5"/>
    <x v="2"/>
    <x v="1"/>
    <x v="1"/>
  </r>
  <r>
    <x v="377"/>
    <x v="331"/>
    <x v="370"/>
    <x v="31"/>
    <x v="4"/>
    <x v="370"/>
    <x v="291"/>
    <x v="0"/>
    <x v="3"/>
    <x v="2"/>
    <x v="1"/>
    <x v="26"/>
    <x v="113"/>
    <x v="3"/>
    <x v="2"/>
    <x v="0"/>
  </r>
  <r>
    <x v="378"/>
    <x v="332"/>
    <x v="371"/>
    <x v="16"/>
    <x v="5"/>
    <x v="371"/>
    <x v="292"/>
    <x v="0"/>
    <x v="2"/>
    <x v="2"/>
    <x v="3"/>
    <x v="14"/>
    <x v="8"/>
    <x v="2"/>
    <x v="2"/>
    <x v="0"/>
  </r>
  <r>
    <x v="379"/>
    <x v="333"/>
    <x v="372"/>
    <x v="47"/>
    <x v="5"/>
    <x v="372"/>
    <x v="293"/>
    <x v="2"/>
    <x v="1"/>
    <x v="2"/>
    <x v="2"/>
    <x v="39"/>
    <x v="164"/>
    <x v="1"/>
    <x v="2"/>
    <x v="1"/>
  </r>
  <r>
    <x v="380"/>
    <x v="334"/>
    <x v="373"/>
    <x v="32"/>
    <x v="4"/>
    <x v="373"/>
    <x v="294"/>
    <x v="0"/>
    <x v="3"/>
    <x v="1"/>
    <x v="0"/>
    <x v="27"/>
    <x v="165"/>
    <x v="3"/>
    <x v="1"/>
    <x v="1"/>
  </r>
  <r>
    <x v="381"/>
    <x v="335"/>
    <x v="374"/>
    <x v="21"/>
    <x v="0"/>
    <x v="374"/>
    <x v="295"/>
    <x v="0"/>
    <x v="3"/>
    <x v="0"/>
    <x v="3"/>
    <x v="18"/>
    <x v="31"/>
    <x v="3"/>
    <x v="0"/>
    <x v="0"/>
  </r>
  <r>
    <x v="382"/>
    <x v="336"/>
    <x v="375"/>
    <x v="39"/>
    <x v="3"/>
    <x v="375"/>
    <x v="296"/>
    <x v="0"/>
    <x v="0"/>
    <x v="2"/>
    <x v="0"/>
    <x v="33"/>
    <x v="51"/>
    <x v="0"/>
    <x v="2"/>
    <x v="0"/>
  </r>
  <r>
    <x v="383"/>
    <x v="337"/>
    <x v="376"/>
    <x v="7"/>
    <x v="0"/>
    <x v="376"/>
    <x v="297"/>
    <x v="0"/>
    <x v="3"/>
    <x v="1"/>
    <x v="3"/>
    <x v="6"/>
    <x v="54"/>
    <x v="3"/>
    <x v="1"/>
    <x v="1"/>
  </r>
  <r>
    <x v="384"/>
    <x v="80"/>
    <x v="377"/>
    <x v="9"/>
    <x v="4"/>
    <x v="377"/>
    <x v="298"/>
    <x v="1"/>
    <x v="2"/>
    <x v="2"/>
    <x v="0"/>
    <x v="0"/>
    <x v="10"/>
    <x v="2"/>
    <x v="2"/>
    <x v="1"/>
  </r>
  <r>
    <x v="385"/>
    <x v="338"/>
    <x v="378"/>
    <x v="1"/>
    <x v="3"/>
    <x v="378"/>
    <x v="299"/>
    <x v="0"/>
    <x v="1"/>
    <x v="0"/>
    <x v="1"/>
    <x v="1"/>
    <x v="166"/>
    <x v="1"/>
    <x v="0"/>
    <x v="0"/>
  </r>
  <r>
    <x v="386"/>
    <x v="339"/>
    <x v="379"/>
    <x v="3"/>
    <x v="1"/>
    <x v="379"/>
    <x v="300"/>
    <x v="0"/>
    <x v="1"/>
    <x v="0"/>
    <x v="0"/>
    <x v="3"/>
    <x v="85"/>
    <x v="1"/>
    <x v="0"/>
    <x v="0"/>
  </r>
  <r>
    <x v="387"/>
    <x v="340"/>
    <x v="380"/>
    <x v="1"/>
    <x v="5"/>
    <x v="380"/>
    <x v="2"/>
    <x v="1"/>
    <x v="1"/>
    <x v="0"/>
    <x v="1"/>
    <x v="1"/>
    <x v="167"/>
    <x v="1"/>
    <x v="0"/>
    <x v="1"/>
  </r>
  <r>
    <x v="388"/>
    <x v="177"/>
    <x v="381"/>
    <x v="37"/>
    <x v="0"/>
    <x v="381"/>
    <x v="301"/>
    <x v="0"/>
    <x v="2"/>
    <x v="0"/>
    <x v="2"/>
    <x v="31"/>
    <x v="95"/>
    <x v="2"/>
    <x v="0"/>
    <x v="0"/>
  </r>
  <r>
    <x v="389"/>
    <x v="341"/>
    <x v="382"/>
    <x v="32"/>
    <x v="3"/>
    <x v="382"/>
    <x v="2"/>
    <x v="1"/>
    <x v="3"/>
    <x v="1"/>
    <x v="0"/>
    <x v="27"/>
    <x v="46"/>
    <x v="3"/>
    <x v="1"/>
    <x v="0"/>
  </r>
  <r>
    <x v="390"/>
    <x v="342"/>
    <x v="383"/>
    <x v="29"/>
    <x v="4"/>
    <x v="383"/>
    <x v="2"/>
    <x v="0"/>
    <x v="2"/>
    <x v="1"/>
    <x v="3"/>
    <x v="10"/>
    <x v="42"/>
    <x v="2"/>
    <x v="1"/>
    <x v="1"/>
  </r>
  <r>
    <x v="391"/>
    <x v="343"/>
    <x v="384"/>
    <x v="24"/>
    <x v="5"/>
    <x v="384"/>
    <x v="2"/>
    <x v="0"/>
    <x v="3"/>
    <x v="0"/>
    <x v="0"/>
    <x v="21"/>
    <x v="75"/>
    <x v="3"/>
    <x v="0"/>
    <x v="0"/>
  </r>
  <r>
    <x v="392"/>
    <x v="344"/>
    <x v="385"/>
    <x v="17"/>
    <x v="1"/>
    <x v="385"/>
    <x v="2"/>
    <x v="0"/>
    <x v="2"/>
    <x v="0"/>
    <x v="0"/>
    <x v="15"/>
    <x v="126"/>
    <x v="2"/>
    <x v="0"/>
    <x v="0"/>
  </r>
  <r>
    <x v="393"/>
    <x v="47"/>
    <x v="386"/>
    <x v="26"/>
    <x v="2"/>
    <x v="386"/>
    <x v="302"/>
    <x v="0"/>
    <x v="3"/>
    <x v="1"/>
    <x v="2"/>
    <x v="23"/>
    <x v="133"/>
    <x v="3"/>
    <x v="1"/>
    <x v="0"/>
  </r>
  <r>
    <x v="394"/>
    <x v="345"/>
    <x v="387"/>
    <x v="40"/>
    <x v="3"/>
    <x v="387"/>
    <x v="2"/>
    <x v="0"/>
    <x v="0"/>
    <x v="1"/>
    <x v="3"/>
    <x v="34"/>
    <x v="127"/>
    <x v="0"/>
    <x v="1"/>
    <x v="0"/>
  </r>
  <r>
    <x v="395"/>
    <x v="169"/>
    <x v="388"/>
    <x v="36"/>
    <x v="3"/>
    <x v="388"/>
    <x v="303"/>
    <x v="0"/>
    <x v="0"/>
    <x v="0"/>
    <x v="3"/>
    <x v="14"/>
    <x v="168"/>
    <x v="0"/>
    <x v="0"/>
    <x v="1"/>
  </r>
  <r>
    <x v="396"/>
    <x v="346"/>
    <x v="389"/>
    <x v="42"/>
    <x v="3"/>
    <x v="389"/>
    <x v="2"/>
    <x v="0"/>
    <x v="2"/>
    <x v="1"/>
    <x v="1"/>
    <x v="26"/>
    <x v="102"/>
    <x v="2"/>
    <x v="1"/>
    <x v="0"/>
  </r>
  <r>
    <x v="397"/>
    <x v="347"/>
    <x v="390"/>
    <x v="44"/>
    <x v="2"/>
    <x v="390"/>
    <x v="2"/>
    <x v="0"/>
    <x v="2"/>
    <x v="1"/>
    <x v="2"/>
    <x v="24"/>
    <x v="91"/>
    <x v="2"/>
    <x v="1"/>
    <x v="0"/>
  </r>
  <r>
    <x v="398"/>
    <x v="348"/>
    <x v="391"/>
    <x v="44"/>
    <x v="1"/>
    <x v="391"/>
    <x v="304"/>
    <x v="0"/>
    <x v="2"/>
    <x v="1"/>
    <x v="2"/>
    <x v="24"/>
    <x v="74"/>
    <x v="2"/>
    <x v="1"/>
    <x v="0"/>
  </r>
  <r>
    <x v="399"/>
    <x v="349"/>
    <x v="392"/>
    <x v="22"/>
    <x v="2"/>
    <x v="392"/>
    <x v="305"/>
    <x v="0"/>
    <x v="3"/>
    <x v="0"/>
    <x v="1"/>
    <x v="19"/>
    <x v="31"/>
    <x v="3"/>
    <x v="0"/>
    <x v="0"/>
  </r>
  <r>
    <x v="400"/>
    <x v="350"/>
    <x v="347"/>
    <x v="31"/>
    <x v="4"/>
    <x v="347"/>
    <x v="272"/>
    <x v="0"/>
    <x v="3"/>
    <x v="2"/>
    <x v="1"/>
    <x v="26"/>
    <x v="113"/>
    <x v="3"/>
    <x v="2"/>
    <x v="1"/>
  </r>
  <r>
    <x v="400"/>
    <x v="350"/>
    <x v="347"/>
    <x v="30"/>
    <x v="5"/>
    <x v="347"/>
    <x v="272"/>
    <x v="0"/>
    <x v="2"/>
    <x v="2"/>
    <x v="2"/>
    <x v="11"/>
    <x v="169"/>
    <x v="2"/>
    <x v="2"/>
    <x v="1"/>
  </r>
  <r>
    <x v="401"/>
    <x v="54"/>
    <x v="393"/>
    <x v="20"/>
    <x v="1"/>
    <x v="393"/>
    <x v="2"/>
    <x v="0"/>
    <x v="2"/>
    <x v="2"/>
    <x v="1"/>
    <x v="7"/>
    <x v="44"/>
    <x v="2"/>
    <x v="2"/>
    <x v="1"/>
  </r>
  <r>
    <x v="402"/>
    <x v="237"/>
    <x v="394"/>
    <x v="8"/>
    <x v="3"/>
    <x v="394"/>
    <x v="2"/>
    <x v="0"/>
    <x v="0"/>
    <x v="0"/>
    <x v="1"/>
    <x v="7"/>
    <x v="8"/>
    <x v="0"/>
    <x v="0"/>
    <x v="1"/>
  </r>
  <r>
    <x v="403"/>
    <x v="351"/>
    <x v="395"/>
    <x v="38"/>
    <x v="3"/>
    <x v="395"/>
    <x v="306"/>
    <x v="0"/>
    <x v="1"/>
    <x v="1"/>
    <x v="1"/>
    <x v="32"/>
    <x v="149"/>
    <x v="1"/>
    <x v="1"/>
    <x v="0"/>
  </r>
  <r>
    <x v="404"/>
    <x v="352"/>
    <x v="396"/>
    <x v="39"/>
    <x v="0"/>
    <x v="396"/>
    <x v="307"/>
    <x v="0"/>
    <x v="0"/>
    <x v="2"/>
    <x v="0"/>
    <x v="33"/>
    <x v="105"/>
    <x v="0"/>
    <x v="2"/>
    <x v="1"/>
  </r>
  <r>
    <x v="405"/>
    <x v="102"/>
    <x v="397"/>
    <x v="40"/>
    <x v="4"/>
    <x v="397"/>
    <x v="308"/>
    <x v="1"/>
    <x v="0"/>
    <x v="1"/>
    <x v="3"/>
    <x v="34"/>
    <x v="79"/>
    <x v="0"/>
    <x v="1"/>
    <x v="0"/>
  </r>
  <r>
    <x v="406"/>
    <x v="353"/>
    <x v="398"/>
    <x v="37"/>
    <x v="3"/>
    <x v="398"/>
    <x v="2"/>
    <x v="0"/>
    <x v="2"/>
    <x v="0"/>
    <x v="2"/>
    <x v="31"/>
    <x v="57"/>
    <x v="2"/>
    <x v="0"/>
    <x v="0"/>
  </r>
  <r>
    <x v="407"/>
    <x v="354"/>
    <x v="399"/>
    <x v="41"/>
    <x v="1"/>
    <x v="399"/>
    <x v="309"/>
    <x v="0"/>
    <x v="0"/>
    <x v="1"/>
    <x v="0"/>
    <x v="35"/>
    <x v="143"/>
    <x v="0"/>
    <x v="1"/>
    <x v="1"/>
  </r>
  <r>
    <x v="408"/>
    <x v="135"/>
    <x v="347"/>
    <x v="2"/>
    <x v="5"/>
    <x v="347"/>
    <x v="272"/>
    <x v="0"/>
    <x v="2"/>
    <x v="1"/>
    <x v="0"/>
    <x v="2"/>
    <x v="17"/>
    <x v="2"/>
    <x v="1"/>
    <x v="1"/>
  </r>
  <r>
    <x v="409"/>
    <x v="343"/>
    <x v="400"/>
    <x v="25"/>
    <x v="0"/>
    <x v="400"/>
    <x v="310"/>
    <x v="0"/>
    <x v="0"/>
    <x v="2"/>
    <x v="3"/>
    <x v="22"/>
    <x v="147"/>
    <x v="0"/>
    <x v="2"/>
    <x v="0"/>
  </r>
  <r>
    <x v="410"/>
    <x v="89"/>
    <x v="401"/>
    <x v="47"/>
    <x v="3"/>
    <x v="401"/>
    <x v="311"/>
    <x v="1"/>
    <x v="1"/>
    <x v="2"/>
    <x v="2"/>
    <x v="39"/>
    <x v="170"/>
    <x v="1"/>
    <x v="2"/>
    <x v="0"/>
  </r>
  <r>
    <x v="411"/>
    <x v="355"/>
    <x v="402"/>
    <x v="17"/>
    <x v="0"/>
    <x v="402"/>
    <x v="2"/>
    <x v="0"/>
    <x v="2"/>
    <x v="0"/>
    <x v="0"/>
    <x v="15"/>
    <x v="122"/>
    <x v="2"/>
    <x v="0"/>
    <x v="1"/>
  </r>
  <r>
    <x v="412"/>
    <x v="204"/>
    <x v="403"/>
    <x v="43"/>
    <x v="5"/>
    <x v="403"/>
    <x v="312"/>
    <x v="0"/>
    <x v="3"/>
    <x v="0"/>
    <x v="2"/>
    <x v="36"/>
    <x v="171"/>
    <x v="3"/>
    <x v="0"/>
    <x v="0"/>
  </r>
  <r>
    <x v="413"/>
    <x v="356"/>
    <x v="404"/>
    <x v="17"/>
    <x v="5"/>
    <x v="404"/>
    <x v="2"/>
    <x v="0"/>
    <x v="2"/>
    <x v="0"/>
    <x v="0"/>
    <x v="15"/>
    <x v="172"/>
    <x v="2"/>
    <x v="0"/>
    <x v="1"/>
  </r>
  <r>
    <x v="414"/>
    <x v="357"/>
    <x v="405"/>
    <x v="1"/>
    <x v="2"/>
    <x v="405"/>
    <x v="313"/>
    <x v="0"/>
    <x v="1"/>
    <x v="0"/>
    <x v="1"/>
    <x v="1"/>
    <x v="112"/>
    <x v="1"/>
    <x v="0"/>
    <x v="1"/>
  </r>
  <r>
    <x v="415"/>
    <x v="300"/>
    <x v="406"/>
    <x v="7"/>
    <x v="0"/>
    <x v="406"/>
    <x v="314"/>
    <x v="0"/>
    <x v="3"/>
    <x v="1"/>
    <x v="3"/>
    <x v="6"/>
    <x v="54"/>
    <x v="3"/>
    <x v="1"/>
    <x v="0"/>
  </r>
  <r>
    <x v="416"/>
    <x v="358"/>
    <x v="407"/>
    <x v="27"/>
    <x v="2"/>
    <x v="407"/>
    <x v="2"/>
    <x v="0"/>
    <x v="3"/>
    <x v="2"/>
    <x v="2"/>
    <x v="24"/>
    <x v="91"/>
    <x v="3"/>
    <x v="2"/>
    <x v="1"/>
  </r>
  <r>
    <x v="417"/>
    <x v="161"/>
    <x v="408"/>
    <x v="31"/>
    <x v="0"/>
    <x v="408"/>
    <x v="315"/>
    <x v="0"/>
    <x v="3"/>
    <x v="2"/>
    <x v="1"/>
    <x v="26"/>
    <x v="42"/>
    <x v="3"/>
    <x v="2"/>
    <x v="1"/>
  </r>
  <r>
    <x v="418"/>
    <x v="129"/>
    <x v="409"/>
    <x v="38"/>
    <x v="4"/>
    <x v="409"/>
    <x v="316"/>
    <x v="1"/>
    <x v="1"/>
    <x v="1"/>
    <x v="1"/>
    <x v="32"/>
    <x v="70"/>
    <x v="1"/>
    <x v="1"/>
    <x v="1"/>
  </r>
  <r>
    <x v="419"/>
    <x v="359"/>
    <x v="410"/>
    <x v="37"/>
    <x v="4"/>
    <x v="410"/>
    <x v="317"/>
    <x v="0"/>
    <x v="2"/>
    <x v="0"/>
    <x v="2"/>
    <x v="31"/>
    <x v="68"/>
    <x v="2"/>
    <x v="0"/>
    <x v="0"/>
  </r>
  <r>
    <x v="420"/>
    <x v="360"/>
    <x v="411"/>
    <x v="45"/>
    <x v="3"/>
    <x v="411"/>
    <x v="318"/>
    <x v="1"/>
    <x v="1"/>
    <x v="2"/>
    <x v="0"/>
    <x v="37"/>
    <x v="114"/>
    <x v="1"/>
    <x v="2"/>
    <x v="0"/>
  </r>
  <r>
    <x v="421"/>
    <x v="361"/>
    <x v="412"/>
    <x v="35"/>
    <x v="1"/>
    <x v="412"/>
    <x v="319"/>
    <x v="0"/>
    <x v="0"/>
    <x v="1"/>
    <x v="1"/>
    <x v="30"/>
    <x v="66"/>
    <x v="0"/>
    <x v="1"/>
    <x v="1"/>
  </r>
  <r>
    <x v="422"/>
    <x v="362"/>
    <x v="413"/>
    <x v="46"/>
    <x v="1"/>
    <x v="413"/>
    <x v="320"/>
    <x v="1"/>
    <x v="1"/>
    <x v="1"/>
    <x v="3"/>
    <x v="38"/>
    <x v="110"/>
    <x v="1"/>
    <x v="1"/>
    <x v="0"/>
  </r>
  <r>
    <x v="423"/>
    <x v="363"/>
    <x v="414"/>
    <x v="18"/>
    <x v="5"/>
    <x v="414"/>
    <x v="321"/>
    <x v="1"/>
    <x v="1"/>
    <x v="0"/>
    <x v="3"/>
    <x v="16"/>
    <x v="166"/>
    <x v="1"/>
    <x v="0"/>
    <x v="1"/>
  </r>
  <r>
    <x v="424"/>
    <x v="364"/>
    <x v="415"/>
    <x v="43"/>
    <x v="0"/>
    <x v="415"/>
    <x v="322"/>
    <x v="1"/>
    <x v="3"/>
    <x v="0"/>
    <x v="2"/>
    <x v="36"/>
    <x v="173"/>
    <x v="3"/>
    <x v="0"/>
    <x v="0"/>
  </r>
  <r>
    <x v="425"/>
    <x v="85"/>
    <x v="416"/>
    <x v="22"/>
    <x v="2"/>
    <x v="416"/>
    <x v="323"/>
    <x v="2"/>
    <x v="3"/>
    <x v="0"/>
    <x v="1"/>
    <x v="19"/>
    <x v="31"/>
    <x v="3"/>
    <x v="0"/>
    <x v="0"/>
  </r>
  <r>
    <x v="426"/>
    <x v="365"/>
    <x v="417"/>
    <x v="8"/>
    <x v="3"/>
    <x v="417"/>
    <x v="324"/>
    <x v="0"/>
    <x v="0"/>
    <x v="0"/>
    <x v="1"/>
    <x v="7"/>
    <x v="8"/>
    <x v="0"/>
    <x v="0"/>
    <x v="1"/>
  </r>
  <r>
    <x v="427"/>
    <x v="366"/>
    <x v="418"/>
    <x v="35"/>
    <x v="2"/>
    <x v="418"/>
    <x v="325"/>
    <x v="1"/>
    <x v="0"/>
    <x v="1"/>
    <x v="1"/>
    <x v="30"/>
    <x v="53"/>
    <x v="0"/>
    <x v="1"/>
    <x v="1"/>
  </r>
  <r>
    <x v="428"/>
    <x v="367"/>
    <x v="419"/>
    <x v="25"/>
    <x v="0"/>
    <x v="419"/>
    <x v="326"/>
    <x v="0"/>
    <x v="0"/>
    <x v="2"/>
    <x v="3"/>
    <x v="22"/>
    <x v="147"/>
    <x v="0"/>
    <x v="2"/>
    <x v="1"/>
  </r>
  <r>
    <x v="429"/>
    <x v="142"/>
    <x v="420"/>
    <x v="7"/>
    <x v="1"/>
    <x v="420"/>
    <x v="327"/>
    <x v="1"/>
    <x v="3"/>
    <x v="1"/>
    <x v="3"/>
    <x v="6"/>
    <x v="29"/>
    <x v="3"/>
    <x v="1"/>
    <x v="1"/>
  </r>
  <r>
    <x v="430"/>
    <x v="368"/>
    <x v="421"/>
    <x v="11"/>
    <x v="0"/>
    <x v="421"/>
    <x v="328"/>
    <x v="0"/>
    <x v="0"/>
    <x v="2"/>
    <x v="2"/>
    <x v="9"/>
    <x v="13"/>
    <x v="0"/>
    <x v="2"/>
    <x v="0"/>
  </r>
  <r>
    <x v="431"/>
    <x v="31"/>
    <x v="408"/>
    <x v="29"/>
    <x v="3"/>
    <x v="408"/>
    <x v="315"/>
    <x v="0"/>
    <x v="2"/>
    <x v="1"/>
    <x v="3"/>
    <x v="10"/>
    <x v="14"/>
    <x v="2"/>
    <x v="1"/>
    <x v="1"/>
  </r>
  <r>
    <x v="432"/>
    <x v="369"/>
    <x v="422"/>
    <x v="23"/>
    <x v="4"/>
    <x v="422"/>
    <x v="329"/>
    <x v="0"/>
    <x v="3"/>
    <x v="1"/>
    <x v="1"/>
    <x v="20"/>
    <x v="82"/>
    <x v="3"/>
    <x v="1"/>
    <x v="1"/>
  </r>
  <r>
    <x v="433"/>
    <x v="370"/>
    <x v="423"/>
    <x v="11"/>
    <x v="4"/>
    <x v="423"/>
    <x v="330"/>
    <x v="1"/>
    <x v="0"/>
    <x v="2"/>
    <x v="2"/>
    <x v="9"/>
    <x v="18"/>
    <x v="0"/>
    <x v="2"/>
    <x v="0"/>
  </r>
  <r>
    <x v="434"/>
    <x v="371"/>
    <x v="424"/>
    <x v="7"/>
    <x v="0"/>
    <x v="424"/>
    <x v="331"/>
    <x v="1"/>
    <x v="3"/>
    <x v="1"/>
    <x v="3"/>
    <x v="6"/>
    <x v="54"/>
    <x v="3"/>
    <x v="1"/>
    <x v="0"/>
  </r>
  <r>
    <x v="435"/>
    <x v="372"/>
    <x v="425"/>
    <x v="11"/>
    <x v="0"/>
    <x v="425"/>
    <x v="332"/>
    <x v="2"/>
    <x v="0"/>
    <x v="2"/>
    <x v="2"/>
    <x v="9"/>
    <x v="13"/>
    <x v="0"/>
    <x v="2"/>
    <x v="1"/>
  </r>
  <r>
    <x v="436"/>
    <x v="373"/>
    <x v="426"/>
    <x v="23"/>
    <x v="1"/>
    <x v="426"/>
    <x v="333"/>
    <x v="0"/>
    <x v="3"/>
    <x v="1"/>
    <x v="1"/>
    <x v="20"/>
    <x v="46"/>
    <x v="3"/>
    <x v="1"/>
    <x v="1"/>
  </r>
  <r>
    <x v="437"/>
    <x v="374"/>
    <x v="427"/>
    <x v="17"/>
    <x v="4"/>
    <x v="427"/>
    <x v="334"/>
    <x v="0"/>
    <x v="2"/>
    <x v="0"/>
    <x v="0"/>
    <x v="15"/>
    <x v="157"/>
    <x v="2"/>
    <x v="0"/>
    <x v="1"/>
  </r>
  <r>
    <x v="438"/>
    <x v="319"/>
    <x v="428"/>
    <x v="7"/>
    <x v="1"/>
    <x v="428"/>
    <x v="335"/>
    <x v="0"/>
    <x v="3"/>
    <x v="1"/>
    <x v="3"/>
    <x v="6"/>
    <x v="29"/>
    <x v="3"/>
    <x v="1"/>
    <x v="1"/>
  </r>
  <r>
    <x v="439"/>
    <x v="375"/>
    <x v="429"/>
    <x v="34"/>
    <x v="3"/>
    <x v="429"/>
    <x v="336"/>
    <x v="1"/>
    <x v="0"/>
    <x v="2"/>
    <x v="1"/>
    <x v="29"/>
    <x v="103"/>
    <x v="0"/>
    <x v="2"/>
    <x v="0"/>
  </r>
  <r>
    <x v="440"/>
    <x v="376"/>
    <x v="430"/>
    <x v="25"/>
    <x v="4"/>
    <x v="430"/>
    <x v="337"/>
    <x v="2"/>
    <x v="0"/>
    <x v="2"/>
    <x v="3"/>
    <x v="22"/>
    <x v="174"/>
    <x v="0"/>
    <x v="2"/>
    <x v="0"/>
  </r>
  <r>
    <x v="441"/>
    <x v="377"/>
    <x v="431"/>
    <x v="9"/>
    <x v="1"/>
    <x v="431"/>
    <x v="338"/>
    <x v="0"/>
    <x v="2"/>
    <x v="2"/>
    <x v="0"/>
    <x v="0"/>
    <x v="12"/>
    <x v="2"/>
    <x v="2"/>
    <x v="0"/>
  </r>
  <r>
    <x v="442"/>
    <x v="378"/>
    <x v="432"/>
    <x v="3"/>
    <x v="0"/>
    <x v="432"/>
    <x v="339"/>
    <x v="1"/>
    <x v="1"/>
    <x v="0"/>
    <x v="0"/>
    <x v="3"/>
    <x v="3"/>
    <x v="1"/>
    <x v="0"/>
    <x v="1"/>
  </r>
  <r>
    <x v="443"/>
    <x v="277"/>
    <x v="433"/>
    <x v="27"/>
    <x v="4"/>
    <x v="433"/>
    <x v="340"/>
    <x v="2"/>
    <x v="3"/>
    <x v="2"/>
    <x v="2"/>
    <x v="24"/>
    <x v="129"/>
    <x v="3"/>
    <x v="2"/>
    <x v="1"/>
  </r>
  <r>
    <x v="444"/>
    <x v="379"/>
    <x v="434"/>
    <x v="11"/>
    <x v="2"/>
    <x v="434"/>
    <x v="341"/>
    <x v="0"/>
    <x v="0"/>
    <x v="2"/>
    <x v="2"/>
    <x v="9"/>
    <x v="123"/>
    <x v="0"/>
    <x v="2"/>
    <x v="0"/>
  </r>
  <r>
    <x v="445"/>
    <x v="86"/>
    <x v="435"/>
    <x v="16"/>
    <x v="3"/>
    <x v="435"/>
    <x v="342"/>
    <x v="0"/>
    <x v="2"/>
    <x v="2"/>
    <x v="3"/>
    <x v="14"/>
    <x v="168"/>
    <x v="2"/>
    <x v="2"/>
    <x v="0"/>
  </r>
  <r>
    <x v="446"/>
    <x v="380"/>
    <x v="436"/>
    <x v="20"/>
    <x v="2"/>
    <x v="436"/>
    <x v="343"/>
    <x v="0"/>
    <x v="2"/>
    <x v="2"/>
    <x v="1"/>
    <x v="7"/>
    <x v="9"/>
    <x v="2"/>
    <x v="2"/>
    <x v="1"/>
  </r>
  <r>
    <x v="447"/>
    <x v="381"/>
    <x v="437"/>
    <x v="3"/>
    <x v="3"/>
    <x v="437"/>
    <x v="344"/>
    <x v="0"/>
    <x v="1"/>
    <x v="0"/>
    <x v="0"/>
    <x v="3"/>
    <x v="1"/>
    <x v="1"/>
    <x v="0"/>
    <x v="0"/>
  </r>
  <r>
    <x v="448"/>
    <x v="382"/>
    <x v="438"/>
    <x v="46"/>
    <x v="1"/>
    <x v="438"/>
    <x v="345"/>
    <x v="0"/>
    <x v="1"/>
    <x v="1"/>
    <x v="3"/>
    <x v="38"/>
    <x v="110"/>
    <x v="1"/>
    <x v="1"/>
    <x v="0"/>
  </r>
  <r>
    <x v="449"/>
    <x v="11"/>
    <x v="439"/>
    <x v="19"/>
    <x v="2"/>
    <x v="439"/>
    <x v="346"/>
    <x v="0"/>
    <x v="2"/>
    <x v="0"/>
    <x v="1"/>
    <x v="17"/>
    <x v="52"/>
    <x v="2"/>
    <x v="0"/>
    <x v="0"/>
  </r>
  <r>
    <x v="450"/>
    <x v="167"/>
    <x v="440"/>
    <x v="43"/>
    <x v="4"/>
    <x v="440"/>
    <x v="2"/>
    <x v="0"/>
    <x v="3"/>
    <x v="0"/>
    <x v="2"/>
    <x v="36"/>
    <x v="136"/>
    <x v="3"/>
    <x v="0"/>
    <x v="0"/>
  </r>
  <r>
    <x v="451"/>
    <x v="383"/>
    <x v="441"/>
    <x v="16"/>
    <x v="0"/>
    <x v="441"/>
    <x v="347"/>
    <x v="0"/>
    <x v="2"/>
    <x v="2"/>
    <x v="3"/>
    <x v="14"/>
    <x v="9"/>
    <x v="2"/>
    <x v="2"/>
    <x v="1"/>
  </r>
  <r>
    <x v="452"/>
    <x v="18"/>
    <x v="442"/>
    <x v="2"/>
    <x v="0"/>
    <x v="442"/>
    <x v="348"/>
    <x v="0"/>
    <x v="2"/>
    <x v="1"/>
    <x v="0"/>
    <x v="2"/>
    <x v="109"/>
    <x v="2"/>
    <x v="1"/>
    <x v="1"/>
  </r>
  <r>
    <x v="453"/>
    <x v="84"/>
    <x v="443"/>
    <x v="28"/>
    <x v="2"/>
    <x v="443"/>
    <x v="349"/>
    <x v="1"/>
    <x v="1"/>
    <x v="0"/>
    <x v="2"/>
    <x v="25"/>
    <x v="175"/>
    <x v="1"/>
    <x v="0"/>
    <x v="0"/>
  </r>
  <r>
    <x v="454"/>
    <x v="384"/>
    <x v="444"/>
    <x v="21"/>
    <x v="0"/>
    <x v="444"/>
    <x v="350"/>
    <x v="0"/>
    <x v="3"/>
    <x v="0"/>
    <x v="3"/>
    <x v="18"/>
    <x v="31"/>
    <x v="3"/>
    <x v="0"/>
    <x v="1"/>
  </r>
  <r>
    <x v="455"/>
    <x v="385"/>
    <x v="445"/>
    <x v="46"/>
    <x v="5"/>
    <x v="445"/>
    <x v="351"/>
    <x v="0"/>
    <x v="1"/>
    <x v="1"/>
    <x v="3"/>
    <x v="38"/>
    <x v="149"/>
    <x v="1"/>
    <x v="1"/>
    <x v="0"/>
  </r>
  <r>
    <x v="456"/>
    <x v="386"/>
    <x v="446"/>
    <x v="21"/>
    <x v="5"/>
    <x v="446"/>
    <x v="352"/>
    <x v="0"/>
    <x v="3"/>
    <x v="0"/>
    <x v="3"/>
    <x v="18"/>
    <x v="50"/>
    <x v="3"/>
    <x v="0"/>
    <x v="1"/>
  </r>
  <r>
    <x v="457"/>
    <x v="387"/>
    <x v="438"/>
    <x v="39"/>
    <x v="5"/>
    <x v="438"/>
    <x v="345"/>
    <x v="0"/>
    <x v="0"/>
    <x v="2"/>
    <x v="0"/>
    <x v="33"/>
    <x v="59"/>
    <x v="0"/>
    <x v="2"/>
    <x v="0"/>
  </r>
  <r>
    <x v="457"/>
    <x v="387"/>
    <x v="438"/>
    <x v="28"/>
    <x v="4"/>
    <x v="438"/>
    <x v="345"/>
    <x v="0"/>
    <x v="1"/>
    <x v="0"/>
    <x v="2"/>
    <x v="25"/>
    <x v="176"/>
    <x v="1"/>
    <x v="0"/>
    <x v="0"/>
  </r>
  <r>
    <x v="457"/>
    <x v="387"/>
    <x v="438"/>
    <x v="18"/>
    <x v="2"/>
    <x v="438"/>
    <x v="345"/>
    <x v="0"/>
    <x v="1"/>
    <x v="0"/>
    <x v="3"/>
    <x v="16"/>
    <x v="83"/>
    <x v="1"/>
    <x v="0"/>
    <x v="0"/>
  </r>
  <r>
    <x v="458"/>
    <x v="388"/>
    <x v="447"/>
    <x v="41"/>
    <x v="0"/>
    <x v="447"/>
    <x v="353"/>
    <x v="2"/>
    <x v="0"/>
    <x v="1"/>
    <x v="0"/>
    <x v="35"/>
    <x v="177"/>
    <x v="0"/>
    <x v="1"/>
    <x v="1"/>
  </r>
  <r>
    <x v="459"/>
    <x v="389"/>
    <x v="448"/>
    <x v="47"/>
    <x v="1"/>
    <x v="448"/>
    <x v="354"/>
    <x v="0"/>
    <x v="1"/>
    <x v="2"/>
    <x v="2"/>
    <x v="39"/>
    <x v="141"/>
    <x v="1"/>
    <x v="2"/>
    <x v="0"/>
  </r>
  <r>
    <x v="460"/>
    <x v="229"/>
    <x v="449"/>
    <x v="27"/>
    <x v="0"/>
    <x v="449"/>
    <x v="2"/>
    <x v="0"/>
    <x v="3"/>
    <x v="2"/>
    <x v="2"/>
    <x v="24"/>
    <x v="120"/>
    <x v="3"/>
    <x v="2"/>
    <x v="0"/>
  </r>
  <r>
    <x v="461"/>
    <x v="390"/>
    <x v="450"/>
    <x v="23"/>
    <x v="5"/>
    <x v="450"/>
    <x v="355"/>
    <x v="0"/>
    <x v="3"/>
    <x v="1"/>
    <x v="1"/>
    <x v="20"/>
    <x v="30"/>
    <x v="3"/>
    <x v="1"/>
    <x v="1"/>
  </r>
  <r>
    <x v="462"/>
    <x v="391"/>
    <x v="451"/>
    <x v="40"/>
    <x v="5"/>
    <x v="451"/>
    <x v="356"/>
    <x v="1"/>
    <x v="0"/>
    <x v="1"/>
    <x v="3"/>
    <x v="34"/>
    <x v="137"/>
    <x v="0"/>
    <x v="1"/>
    <x v="0"/>
  </r>
  <r>
    <x v="463"/>
    <x v="117"/>
    <x v="452"/>
    <x v="22"/>
    <x v="5"/>
    <x v="452"/>
    <x v="357"/>
    <x v="1"/>
    <x v="3"/>
    <x v="0"/>
    <x v="1"/>
    <x v="19"/>
    <x v="28"/>
    <x v="3"/>
    <x v="0"/>
    <x v="0"/>
  </r>
  <r>
    <x v="464"/>
    <x v="392"/>
    <x v="453"/>
    <x v="45"/>
    <x v="5"/>
    <x v="453"/>
    <x v="358"/>
    <x v="1"/>
    <x v="1"/>
    <x v="2"/>
    <x v="0"/>
    <x v="37"/>
    <x v="118"/>
    <x v="1"/>
    <x v="2"/>
    <x v="1"/>
  </r>
  <r>
    <x v="465"/>
    <x v="393"/>
    <x v="454"/>
    <x v="36"/>
    <x v="1"/>
    <x v="454"/>
    <x v="359"/>
    <x v="1"/>
    <x v="0"/>
    <x v="0"/>
    <x v="3"/>
    <x v="14"/>
    <x v="128"/>
    <x v="0"/>
    <x v="0"/>
    <x v="0"/>
  </r>
  <r>
    <x v="466"/>
    <x v="394"/>
    <x v="455"/>
    <x v="32"/>
    <x v="5"/>
    <x v="455"/>
    <x v="360"/>
    <x v="0"/>
    <x v="3"/>
    <x v="1"/>
    <x v="0"/>
    <x v="27"/>
    <x v="178"/>
    <x v="3"/>
    <x v="1"/>
    <x v="1"/>
  </r>
  <r>
    <x v="467"/>
    <x v="137"/>
    <x v="456"/>
    <x v="31"/>
    <x v="0"/>
    <x v="456"/>
    <x v="361"/>
    <x v="0"/>
    <x v="3"/>
    <x v="2"/>
    <x v="1"/>
    <x v="26"/>
    <x v="42"/>
    <x v="3"/>
    <x v="2"/>
    <x v="1"/>
  </r>
  <r>
    <x v="468"/>
    <x v="395"/>
    <x v="457"/>
    <x v="12"/>
    <x v="5"/>
    <x v="457"/>
    <x v="2"/>
    <x v="0"/>
    <x v="3"/>
    <x v="2"/>
    <x v="3"/>
    <x v="10"/>
    <x v="102"/>
    <x v="3"/>
    <x v="2"/>
    <x v="1"/>
  </r>
  <r>
    <x v="469"/>
    <x v="396"/>
    <x v="458"/>
    <x v="18"/>
    <x v="2"/>
    <x v="458"/>
    <x v="362"/>
    <x v="0"/>
    <x v="1"/>
    <x v="0"/>
    <x v="3"/>
    <x v="16"/>
    <x v="83"/>
    <x v="1"/>
    <x v="0"/>
    <x v="0"/>
  </r>
  <r>
    <x v="470"/>
    <x v="189"/>
    <x v="459"/>
    <x v="8"/>
    <x v="5"/>
    <x v="459"/>
    <x v="363"/>
    <x v="2"/>
    <x v="0"/>
    <x v="0"/>
    <x v="1"/>
    <x v="7"/>
    <x v="27"/>
    <x v="0"/>
    <x v="0"/>
    <x v="1"/>
  </r>
  <r>
    <x v="471"/>
    <x v="8"/>
    <x v="460"/>
    <x v="32"/>
    <x v="0"/>
    <x v="460"/>
    <x v="364"/>
    <x v="0"/>
    <x v="3"/>
    <x v="1"/>
    <x v="0"/>
    <x v="27"/>
    <x v="124"/>
    <x v="3"/>
    <x v="1"/>
    <x v="1"/>
  </r>
  <r>
    <x v="472"/>
    <x v="397"/>
    <x v="461"/>
    <x v="32"/>
    <x v="1"/>
    <x v="461"/>
    <x v="2"/>
    <x v="0"/>
    <x v="3"/>
    <x v="1"/>
    <x v="0"/>
    <x v="27"/>
    <x v="179"/>
    <x v="3"/>
    <x v="1"/>
    <x v="0"/>
  </r>
  <r>
    <x v="473"/>
    <x v="398"/>
    <x v="462"/>
    <x v="15"/>
    <x v="3"/>
    <x v="462"/>
    <x v="365"/>
    <x v="0"/>
    <x v="1"/>
    <x v="2"/>
    <x v="3"/>
    <x v="13"/>
    <x v="47"/>
    <x v="1"/>
    <x v="2"/>
    <x v="1"/>
  </r>
  <r>
    <x v="474"/>
    <x v="399"/>
    <x v="463"/>
    <x v="9"/>
    <x v="4"/>
    <x v="463"/>
    <x v="366"/>
    <x v="1"/>
    <x v="2"/>
    <x v="2"/>
    <x v="0"/>
    <x v="0"/>
    <x v="10"/>
    <x v="2"/>
    <x v="2"/>
    <x v="1"/>
  </r>
  <r>
    <x v="475"/>
    <x v="400"/>
    <x v="464"/>
    <x v="0"/>
    <x v="1"/>
    <x v="464"/>
    <x v="367"/>
    <x v="1"/>
    <x v="0"/>
    <x v="0"/>
    <x v="0"/>
    <x v="0"/>
    <x v="12"/>
    <x v="0"/>
    <x v="0"/>
    <x v="0"/>
  </r>
  <r>
    <x v="476"/>
    <x v="401"/>
    <x v="465"/>
    <x v="25"/>
    <x v="3"/>
    <x v="465"/>
    <x v="2"/>
    <x v="1"/>
    <x v="0"/>
    <x v="2"/>
    <x v="3"/>
    <x v="22"/>
    <x v="36"/>
    <x v="0"/>
    <x v="2"/>
    <x v="0"/>
  </r>
  <r>
    <x v="477"/>
    <x v="402"/>
    <x v="466"/>
    <x v="41"/>
    <x v="4"/>
    <x v="466"/>
    <x v="2"/>
    <x v="0"/>
    <x v="0"/>
    <x v="1"/>
    <x v="0"/>
    <x v="35"/>
    <x v="62"/>
    <x v="0"/>
    <x v="1"/>
    <x v="1"/>
  </r>
  <r>
    <x v="478"/>
    <x v="6"/>
    <x v="467"/>
    <x v="36"/>
    <x v="4"/>
    <x v="467"/>
    <x v="368"/>
    <x v="2"/>
    <x v="0"/>
    <x v="0"/>
    <x v="3"/>
    <x v="14"/>
    <x v="22"/>
    <x v="0"/>
    <x v="0"/>
    <x v="1"/>
  </r>
  <r>
    <x v="478"/>
    <x v="6"/>
    <x v="467"/>
    <x v="18"/>
    <x v="4"/>
    <x v="467"/>
    <x v="368"/>
    <x v="2"/>
    <x v="1"/>
    <x v="0"/>
    <x v="3"/>
    <x v="16"/>
    <x v="38"/>
    <x v="1"/>
    <x v="0"/>
    <x v="1"/>
  </r>
  <r>
    <x v="478"/>
    <x v="6"/>
    <x v="467"/>
    <x v="5"/>
    <x v="4"/>
    <x v="467"/>
    <x v="368"/>
    <x v="2"/>
    <x v="3"/>
    <x v="2"/>
    <x v="0"/>
    <x v="2"/>
    <x v="67"/>
    <x v="3"/>
    <x v="2"/>
    <x v="1"/>
  </r>
  <r>
    <x v="478"/>
    <x v="6"/>
    <x v="467"/>
    <x v="7"/>
    <x v="3"/>
    <x v="467"/>
    <x v="368"/>
    <x v="2"/>
    <x v="3"/>
    <x v="1"/>
    <x v="3"/>
    <x v="6"/>
    <x v="180"/>
    <x v="3"/>
    <x v="1"/>
    <x v="1"/>
  </r>
  <r>
    <x v="479"/>
    <x v="403"/>
    <x v="468"/>
    <x v="21"/>
    <x v="5"/>
    <x v="468"/>
    <x v="369"/>
    <x v="0"/>
    <x v="3"/>
    <x v="0"/>
    <x v="3"/>
    <x v="18"/>
    <x v="50"/>
    <x v="3"/>
    <x v="0"/>
    <x v="1"/>
  </r>
  <r>
    <x v="480"/>
    <x v="404"/>
    <x v="469"/>
    <x v="2"/>
    <x v="0"/>
    <x v="469"/>
    <x v="370"/>
    <x v="0"/>
    <x v="2"/>
    <x v="1"/>
    <x v="0"/>
    <x v="2"/>
    <x v="109"/>
    <x v="2"/>
    <x v="1"/>
    <x v="0"/>
  </r>
  <r>
    <x v="481"/>
    <x v="21"/>
    <x v="470"/>
    <x v="44"/>
    <x v="3"/>
    <x v="470"/>
    <x v="371"/>
    <x v="0"/>
    <x v="2"/>
    <x v="1"/>
    <x v="2"/>
    <x v="24"/>
    <x v="49"/>
    <x v="2"/>
    <x v="1"/>
    <x v="0"/>
  </r>
  <r>
    <x v="482"/>
    <x v="239"/>
    <x v="471"/>
    <x v="31"/>
    <x v="5"/>
    <x v="471"/>
    <x v="372"/>
    <x v="1"/>
    <x v="3"/>
    <x v="2"/>
    <x v="1"/>
    <x v="26"/>
    <x v="162"/>
    <x v="3"/>
    <x v="2"/>
    <x v="1"/>
  </r>
  <r>
    <x v="483"/>
    <x v="405"/>
    <x v="464"/>
    <x v="9"/>
    <x v="3"/>
    <x v="464"/>
    <x v="367"/>
    <x v="1"/>
    <x v="2"/>
    <x v="2"/>
    <x v="0"/>
    <x v="0"/>
    <x v="44"/>
    <x v="2"/>
    <x v="2"/>
    <x v="0"/>
  </r>
  <r>
    <x v="484"/>
    <x v="292"/>
    <x v="472"/>
    <x v="40"/>
    <x v="3"/>
    <x v="472"/>
    <x v="373"/>
    <x v="1"/>
    <x v="0"/>
    <x v="1"/>
    <x v="3"/>
    <x v="34"/>
    <x v="127"/>
    <x v="0"/>
    <x v="1"/>
    <x v="0"/>
  </r>
  <r>
    <x v="485"/>
    <x v="117"/>
    <x v="473"/>
    <x v="14"/>
    <x v="4"/>
    <x v="473"/>
    <x v="374"/>
    <x v="0"/>
    <x v="2"/>
    <x v="0"/>
    <x v="3"/>
    <x v="12"/>
    <x v="72"/>
    <x v="2"/>
    <x v="0"/>
    <x v="0"/>
  </r>
  <r>
    <x v="486"/>
    <x v="406"/>
    <x v="474"/>
    <x v="32"/>
    <x v="3"/>
    <x v="474"/>
    <x v="375"/>
    <x v="0"/>
    <x v="3"/>
    <x v="1"/>
    <x v="0"/>
    <x v="27"/>
    <x v="46"/>
    <x v="3"/>
    <x v="1"/>
    <x v="1"/>
  </r>
  <r>
    <x v="487"/>
    <x v="407"/>
    <x v="475"/>
    <x v="32"/>
    <x v="1"/>
    <x v="475"/>
    <x v="376"/>
    <x v="0"/>
    <x v="3"/>
    <x v="1"/>
    <x v="0"/>
    <x v="27"/>
    <x v="179"/>
    <x v="3"/>
    <x v="1"/>
    <x v="1"/>
  </r>
  <r>
    <x v="488"/>
    <x v="408"/>
    <x v="476"/>
    <x v="21"/>
    <x v="5"/>
    <x v="476"/>
    <x v="377"/>
    <x v="0"/>
    <x v="3"/>
    <x v="0"/>
    <x v="3"/>
    <x v="18"/>
    <x v="50"/>
    <x v="3"/>
    <x v="0"/>
    <x v="0"/>
  </r>
  <r>
    <x v="489"/>
    <x v="409"/>
    <x v="477"/>
    <x v="35"/>
    <x v="3"/>
    <x v="477"/>
    <x v="378"/>
    <x v="0"/>
    <x v="0"/>
    <x v="1"/>
    <x v="1"/>
    <x v="30"/>
    <x v="137"/>
    <x v="0"/>
    <x v="1"/>
    <x v="1"/>
  </r>
  <r>
    <x v="490"/>
    <x v="410"/>
    <x v="478"/>
    <x v="11"/>
    <x v="1"/>
    <x v="478"/>
    <x v="2"/>
    <x v="0"/>
    <x v="0"/>
    <x v="2"/>
    <x v="2"/>
    <x v="9"/>
    <x v="181"/>
    <x v="0"/>
    <x v="2"/>
    <x v="0"/>
  </r>
  <r>
    <x v="491"/>
    <x v="127"/>
    <x v="479"/>
    <x v="12"/>
    <x v="0"/>
    <x v="479"/>
    <x v="2"/>
    <x v="0"/>
    <x v="3"/>
    <x v="2"/>
    <x v="3"/>
    <x v="10"/>
    <x v="41"/>
    <x v="3"/>
    <x v="2"/>
    <x v="1"/>
  </r>
  <r>
    <x v="492"/>
    <x v="411"/>
    <x v="480"/>
    <x v="47"/>
    <x v="1"/>
    <x v="480"/>
    <x v="379"/>
    <x v="0"/>
    <x v="1"/>
    <x v="2"/>
    <x v="2"/>
    <x v="39"/>
    <x v="141"/>
    <x v="1"/>
    <x v="2"/>
    <x v="1"/>
  </r>
  <r>
    <x v="493"/>
    <x v="112"/>
    <x v="464"/>
    <x v="20"/>
    <x v="0"/>
    <x v="464"/>
    <x v="367"/>
    <x v="1"/>
    <x v="2"/>
    <x v="2"/>
    <x v="1"/>
    <x v="7"/>
    <x v="22"/>
    <x v="2"/>
    <x v="2"/>
    <x v="0"/>
  </r>
  <r>
    <x v="494"/>
    <x v="412"/>
    <x v="481"/>
    <x v="12"/>
    <x v="2"/>
    <x v="481"/>
    <x v="380"/>
    <x v="0"/>
    <x v="3"/>
    <x v="2"/>
    <x v="3"/>
    <x v="10"/>
    <x v="84"/>
    <x v="3"/>
    <x v="2"/>
    <x v="1"/>
  </r>
  <r>
    <x v="494"/>
    <x v="412"/>
    <x v="481"/>
    <x v="0"/>
    <x v="4"/>
    <x v="481"/>
    <x v="380"/>
    <x v="0"/>
    <x v="0"/>
    <x v="0"/>
    <x v="0"/>
    <x v="0"/>
    <x v="10"/>
    <x v="0"/>
    <x v="0"/>
    <x v="1"/>
  </r>
  <r>
    <x v="495"/>
    <x v="413"/>
    <x v="482"/>
    <x v="8"/>
    <x v="1"/>
    <x v="482"/>
    <x v="381"/>
    <x v="0"/>
    <x v="0"/>
    <x v="0"/>
    <x v="1"/>
    <x v="7"/>
    <x v="44"/>
    <x v="0"/>
    <x v="0"/>
    <x v="1"/>
  </r>
  <r>
    <x v="496"/>
    <x v="414"/>
    <x v="483"/>
    <x v="27"/>
    <x v="2"/>
    <x v="483"/>
    <x v="382"/>
    <x v="1"/>
    <x v="3"/>
    <x v="2"/>
    <x v="2"/>
    <x v="24"/>
    <x v="91"/>
    <x v="3"/>
    <x v="2"/>
    <x v="1"/>
  </r>
  <r>
    <x v="497"/>
    <x v="415"/>
    <x v="484"/>
    <x v="26"/>
    <x v="0"/>
    <x v="484"/>
    <x v="2"/>
    <x v="0"/>
    <x v="3"/>
    <x v="1"/>
    <x v="2"/>
    <x v="23"/>
    <x v="37"/>
    <x v="3"/>
    <x v="1"/>
    <x v="1"/>
  </r>
  <r>
    <x v="498"/>
    <x v="416"/>
    <x v="485"/>
    <x v="25"/>
    <x v="1"/>
    <x v="485"/>
    <x v="2"/>
    <x v="0"/>
    <x v="0"/>
    <x v="2"/>
    <x v="3"/>
    <x v="22"/>
    <x v="148"/>
    <x v="0"/>
    <x v="2"/>
    <x v="0"/>
  </r>
  <r>
    <x v="499"/>
    <x v="417"/>
    <x v="486"/>
    <x v="28"/>
    <x v="4"/>
    <x v="486"/>
    <x v="383"/>
    <x v="0"/>
    <x v="1"/>
    <x v="0"/>
    <x v="2"/>
    <x v="25"/>
    <x v="176"/>
    <x v="1"/>
    <x v="0"/>
    <x v="0"/>
  </r>
  <r>
    <x v="500"/>
    <x v="418"/>
    <x v="487"/>
    <x v="1"/>
    <x v="1"/>
    <x v="487"/>
    <x v="384"/>
    <x v="2"/>
    <x v="1"/>
    <x v="0"/>
    <x v="1"/>
    <x v="1"/>
    <x v="1"/>
    <x v="1"/>
    <x v="0"/>
    <x v="1"/>
  </r>
  <r>
    <x v="501"/>
    <x v="419"/>
    <x v="488"/>
    <x v="38"/>
    <x v="5"/>
    <x v="488"/>
    <x v="385"/>
    <x v="0"/>
    <x v="1"/>
    <x v="1"/>
    <x v="1"/>
    <x v="32"/>
    <x v="119"/>
    <x v="1"/>
    <x v="1"/>
    <x v="1"/>
  </r>
  <r>
    <x v="502"/>
    <x v="420"/>
    <x v="489"/>
    <x v="0"/>
    <x v="5"/>
    <x v="489"/>
    <x v="386"/>
    <x v="0"/>
    <x v="0"/>
    <x v="0"/>
    <x v="0"/>
    <x v="0"/>
    <x v="33"/>
    <x v="0"/>
    <x v="0"/>
    <x v="1"/>
  </r>
  <r>
    <x v="503"/>
    <x v="421"/>
    <x v="490"/>
    <x v="0"/>
    <x v="5"/>
    <x v="490"/>
    <x v="387"/>
    <x v="0"/>
    <x v="0"/>
    <x v="0"/>
    <x v="0"/>
    <x v="0"/>
    <x v="33"/>
    <x v="0"/>
    <x v="0"/>
    <x v="1"/>
  </r>
  <r>
    <x v="504"/>
    <x v="422"/>
    <x v="491"/>
    <x v="39"/>
    <x v="1"/>
    <x v="491"/>
    <x v="388"/>
    <x v="0"/>
    <x v="0"/>
    <x v="2"/>
    <x v="0"/>
    <x v="33"/>
    <x v="153"/>
    <x v="0"/>
    <x v="2"/>
    <x v="1"/>
  </r>
  <r>
    <x v="505"/>
    <x v="423"/>
    <x v="492"/>
    <x v="1"/>
    <x v="0"/>
    <x v="492"/>
    <x v="389"/>
    <x v="0"/>
    <x v="1"/>
    <x v="0"/>
    <x v="1"/>
    <x v="1"/>
    <x v="38"/>
    <x v="1"/>
    <x v="0"/>
    <x v="0"/>
  </r>
  <r>
    <x v="506"/>
    <x v="109"/>
    <x v="493"/>
    <x v="34"/>
    <x v="4"/>
    <x v="493"/>
    <x v="2"/>
    <x v="0"/>
    <x v="0"/>
    <x v="2"/>
    <x v="1"/>
    <x v="29"/>
    <x v="155"/>
    <x v="0"/>
    <x v="2"/>
    <x v="1"/>
  </r>
  <r>
    <x v="507"/>
    <x v="204"/>
    <x v="494"/>
    <x v="13"/>
    <x v="0"/>
    <x v="494"/>
    <x v="390"/>
    <x v="1"/>
    <x v="0"/>
    <x v="0"/>
    <x v="2"/>
    <x v="11"/>
    <x v="135"/>
    <x v="0"/>
    <x v="0"/>
    <x v="0"/>
  </r>
  <r>
    <x v="508"/>
    <x v="424"/>
    <x v="495"/>
    <x v="7"/>
    <x v="0"/>
    <x v="495"/>
    <x v="2"/>
    <x v="1"/>
    <x v="3"/>
    <x v="1"/>
    <x v="3"/>
    <x v="6"/>
    <x v="54"/>
    <x v="3"/>
    <x v="1"/>
    <x v="1"/>
  </r>
  <r>
    <x v="509"/>
    <x v="13"/>
    <x v="464"/>
    <x v="25"/>
    <x v="3"/>
    <x v="464"/>
    <x v="367"/>
    <x v="1"/>
    <x v="0"/>
    <x v="2"/>
    <x v="3"/>
    <x v="22"/>
    <x v="36"/>
    <x v="0"/>
    <x v="2"/>
    <x v="0"/>
  </r>
  <r>
    <x v="510"/>
    <x v="224"/>
    <x v="496"/>
    <x v="47"/>
    <x v="4"/>
    <x v="496"/>
    <x v="391"/>
    <x v="0"/>
    <x v="1"/>
    <x v="2"/>
    <x v="2"/>
    <x v="39"/>
    <x v="150"/>
    <x v="1"/>
    <x v="2"/>
    <x v="0"/>
  </r>
  <r>
    <x v="511"/>
    <x v="220"/>
    <x v="497"/>
    <x v="25"/>
    <x v="4"/>
    <x v="497"/>
    <x v="392"/>
    <x v="0"/>
    <x v="0"/>
    <x v="2"/>
    <x v="3"/>
    <x v="22"/>
    <x v="174"/>
    <x v="0"/>
    <x v="2"/>
    <x v="0"/>
  </r>
  <r>
    <x v="512"/>
    <x v="91"/>
    <x v="498"/>
    <x v="34"/>
    <x v="1"/>
    <x v="498"/>
    <x v="393"/>
    <x v="0"/>
    <x v="0"/>
    <x v="2"/>
    <x v="1"/>
    <x v="29"/>
    <x v="51"/>
    <x v="0"/>
    <x v="2"/>
    <x v="1"/>
  </r>
  <r>
    <x v="513"/>
    <x v="425"/>
    <x v="499"/>
    <x v="32"/>
    <x v="4"/>
    <x v="499"/>
    <x v="394"/>
    <x v="0"/>
    <x v="3"/>
    <x v="1"/>
    <x v="0"/>
    <x v="27"/>
    <x v="165"/>
    <x v="3"/>
    <x v="1"/>
    <x v="0"/>
  </r>
  <r>
    <x v="514"/>
    <x v="426"/>
    <x v="500"/>
    <x v="30"/>
    <x v="2"/>
    <x v="500"/>
    <x v="2"/>
    <x v="1"/>
    <x v="2"/>
    <x v="2"/>
    <x v="2"/>
    <x v="11"/>
    <x v="156"/>
    <x v="2"/>
    <x v="2"/>
    <x v="0"/>
  </r>
  <r>
    <x v="515"/>
    <x v="427"/>
    <x v="501"/>
    <x v="37"/>
    <x v="4"/>
    <x v="501"/>
    <x v="395"/>
    <x v="0"/>
    <x v="2"/>
    <x v="0"/>
    <x v="2"/>
    <x v="31"/>
    <x v="68"/>
    <x v="2"/>
    <x v="0"/>
    <x v="1"/>
  </r>
  <r>
    <x v="516"/>
    <x v="428"/>
    <x v="502"/>
    <x v="4"/>
    <x v="0"/>
    <x v="502"/>
    <x v="396"/>
    <x v="0"/>
    <x v="0"/>
    <x v="1"/>
    <x v="2"/>
    <x v="4"/>
    <x v="4"/>
    <x v="0"/>
    <x v="1"/>
    <x v="1"/>
  </r>
  <r>
    <x v="517"/>
    <x v="383"/>
    <x v="503"/>
    <x v="42"/>
    <x v="0"/>
    <x v="503"/>
    <x v="397"/>
    <x v="0"/>
    <x v="2"/>
    <x v="1"/>
    <x v="1"/>
    <x v="26"/>
    <x v="42"/>
    <x v="2"/>
    <x v="1"/>
    <x v="1"/>
  </r>
  <r>
    <x v="518"/>
    <x v="156"/>
    <x v="504"/>
    <x v="12"/>
    <x v="4"/>
    <x v="504"/>
    <x v="398"/>
    <x v="2"/>
    <x v="3"/>
    <x v="2"/>
    <x v="3"/>
    <x v="10"/>
    <x v="42"/>
    <x v="3"/>
    <x v="2"/>
    <x v="1"/>
  </r>
  <r>
    <x v="519"/>
    <x v="429"/>
    <x v="505"/>
    <x v="47"/>
    <x v="3"/>
    <x v="505"/>
    <x v="2"/>
    <x v="1"/>
    <x v="1"/>
    <x v="2"/>
    <x v="2"/>
    <x v="39"/>
    <x v="170"/>
    <x v="1"/>
    <x v="2"/>
    <x v="1"/>
  </r>
  <r>
    <x v="520"/>
    <x v="103"/>
    <x v="506"/>
    <x v="40"/>
    <x v="3"/>
    <x v="506"/>
    <x v="399"/>
    <x v="0"/>
    <x v="0"/>
    <x v="1"/>
    <x v="3"/>
    <x v="34"/>
    <x v="127"/>
    <x v="0"/>
    <x v="1"/>
    <x v="0"/>
  </r>
  <r>
    <x v="521"/>
    <x v="361"/>
    <x v="507"/>
    <x v="46"/>
    <x v="3"/>
    <x v="507"/>
    <x v="400"/>
    <x v="0"/>
    <x v="1"/>
    <x v="1"/>
    <x v="3"/>
    <x v="38"/>
    <x v="77"/>
    <x v="1"/>
    <x v="1"/>
    <x v="0"/>
  </r>
  <r>
    <x v="522"/>
    <x v="120"/>
    <x v="506"/>
    <x v="46"/>
    <x v="4"/>
    <x v="506"/>
    <x v="399"/>
    <x v="0"/>
    <x v="1"/>
    <x v="1"/>
    <x v="3"/>
    <x v="38"/>
    <x v="58"/>
    <x v="1"/>
    <x v="1"/>
    <x v="0"/>
  </r>
  <r>
    <x v="523"/>
    <x v="430"/>
    <x v="508"/>
    <x v="12"/>
    <x v="5"/>
    <x v="508"/>
    <x v="401"/>
    <x v="0"/>
    <x v="3"/>
    <x v="2"/>
    <x v="3"/>
    <x v="10"/>
    <x v="102"/>
    <x v="3"/>
    <x v="2"/>
    <x v="0"/>
  </r>
  <r>
    <x v="524"/>
    <x v="125"/>
    <x v="509"/>
    <x v="15"/>
    <x v="0"/>
    <x v="509"/>
    <x v="402"/>
    <x v="0"/>
    <x v="1"/>
    <x v="2"/>
    <x v="3"/>
    <x v="13"/>
    <x v="35"/>
    <x v="1"/>
    <x v="2"/>
    <x v="1"/>
  </r>
  <r>
    <x v="525"/>
    <x v="431"/>
    <x v="510"/>
    <x v="46"/>
    <x v="4"/>
    <x v="510"/>
    <x v="403"/>
    <x v="2"/>
    <x v="1"/>
    <x v="1"/>
    <x v="3"/>
    <x v="38"/>
    <x v="58"/>
    <x v="1"/>
    <x v="1"/>
    <x v="0"/>
  </r>
  <r>
    <x v="526"/>
    <x v="40"/>
    <x v="511"/>
    <x v="3"/>
    <x v="1"/>
    <x v="511"/>
    <x v="404"/>
    <x v="0"/>
    <x v="1"/>
    <x v="0"/>
    <x v="0"/>
    <x v="3"/>
    <x v="85"/>
    <x v="1"/>
    <x v="0"/>
    <x v="1"/>
  </r>
  <r>
    <x v="527"/>
    <x v="432"/>
    <x v="512"/>
    <x v="4"/>
    <x v="0"/>
    <x v="512"/>
    <x v="2"/>
    <x v="2"/>
    <x v="0"/>
    <x v="1"/>
    <x v="2"/>
    <x v="4"/>
    <x v="4"/>
    <x v="0"/>
    <x v="1"/>
    <x v="0"/>
  </r>
  <r>
    <x v="528"/>
    <x v="254"/>
    <x v="513"/>
    <x v="3"/>
    <x v="5"/>
    <x v="513"/>
    <x v="405"/>
    <x v="1"/>
    <x v="1"/>
    <x v="0"/>
    <x v="0"/>
    <x v="3"/>
    <x v="121"/>
    <x v="1"/>
    <x v="0"/>
    <x v="1"/>
  </r>
  <r>
    <x v="529"/>
    <x v="219"/>
    <x v="514"/>
    <x v="21"/>
    <x v="0"/>
    <x v="514"/>
    <x v="406"/>
    <x v="0"/>
    <x v="3"/>
    <x v="0"/>
    <x v="3"/>
    <x v="18"/>
    <x v="31"/>
    <x v="3"/>
    <x v="0"/>
    <x v="0"/>
  </r>
  <r>
    <x v="530"/>
    <x v="433"/>
    <x v="464"/>
    <x v="33"/>
    <x v="4"/>
    <x v="464"/>
    <x v="367"/>
    <x v="1"/>
    <x v="1"/>
    <x v="1"/>
    <x v="0"/>
    <x v="28"/>
    <x v="48"/>
    <x v="1"/>
    <x v="1"/>
    <x v="0"/>
  </r>
  <r>
    <x v="531"/>
    <x v="434"/>
    <x v="515"/>
    <x v="12"/>
    <x v="4"/>
    <x v="515"/>
    <x v="2"/>
    <x v="0"/>
    <x v="3"/>
    <x v="2"/>
    <x v="3"/>
    <x v="10"/>
    <x v="42"/>
    <x v="3"/>
    <x v="2"/>
    <x v="0"/>
  </r>
  <r>
    <x v="532"/>
    <x v="435"/>
    <x v="516"/>
    <x v="2"/>
    <x v="3"/>
    <x v="516"/>
    <x v="407"/>
    <x v="0"/>
    <x v="2"/>
    <x v="1"/>
    <x v="0"/>
    <x v="2"/>
    <x v="5"/>
    <x v="2"/>
    <x v="1"/>
    <x v="0"/>
  </r>
  <r>
    <x v="533"/>
    <x v="436"/>
    <x v="517"/>
    <x v="28"/>
    <x v="5"/>
    <x v="517"/>
    <x v="2"/>
    <x v="0"/>
    <x v="1"/>
    <x v="0"/>
    <x v="2"/>
    <x v="25"/>
    <x v="152"/>
    <x v="1"/>
    <x v="0"/>
    <x v="0"/>
  </r>
  <r>
    <x v="534"/>
    <x v="437"/>
    <x v="518"/>
    <x v="16"/>
    <x v="5"/>
    <x v="518"/>
    <x v="2"/>
    <x v="1"/>
    <x v="2"/>
    <x v="2"/>
    <x v="3"/>
    <x v="14"/>
    <x v="8"/>
    <x v="2"/>
    <x v="2"/>
    <x v="0"/>
  </r>
  <r>
    <x v="535"/>
    <x v="438"/>
    <x v="519"/>
    <x v="7"/>
    <x v="5"/>
    <x v="519"/>
    <x v="408"/>
    <x v="2"/>
    <x v="3"/>
    <x v="1"/>
    <x v="3"/>
    <x v="6"/>
    <x v="32"/>
    <x v="3"/>
    <x v="1"/>
    <x v="1"/>
  </r>
  <r>
    <x v="536"/>
    <x v="439"/>
    <x v="520"/>
    <x v="3"/>
    <x v="5"/>
    <x v="520"/>
    <x v="409"/>
    <x v="2"/>
    <x v="1"/>
    <x v="0"/>
    <x v="0"/>
    <x v="3"/>
    <x v="121"/>
    <x v="1"/>
    <x v="0"/>
    <x v="1"/>
  </r>
  <r>
    <x v="537"/>
    <x v="175"/>
    <x v="521"/>
    <x v="35"/>
    <x v="0"/>
    <x v="521"/>
    <x v="410"/>
    <x v="0"/>
    <x v="0"/>
    <x v="1"/>
    <x v="1"/>
    <x v="30"/>
    <x v="79"/>
    <x v="0"/>
    <x v="1"/>
    <x v="1"/>
  </r>
  <r>
    <x v="538"/>
    <x v="440"/>
    <x v="522"/>
    <x v="11"/>
    <x v="4"/>
    <x v="522"/>
    <x v="411"/>
    <x v="0"/>
    <x v="0"/>
    <x v="2"/>
    <x v="2"/>
    <x v="9"/>
    <x v="18"/>
    <x v="0"/>
    <x v="2"/>
    <x v="1"/>
  </r>
  <r>
    <x v="539"/>
    <x v="441"/>
    <x v="523"/>
    <x v="14"/>
    <x v="5"/>
    <x v="523"/>
    <x v="412"/>
    <x v="0"/>
    <x v="2"/>
    <x v="0"/>
    <x v="3"/>
    <x v="12"/>
    <x v="16"/>
    <x v="2"/>
    <x v="0"/>
    <x v="0"/>
  </r>
  <r>
    <x v="540"/>
    <x v="442"/>
    <x v="524"/>
    <x v="4"/>
    <x v="5"/>
    <x v="524"/>
    <x v="2"/>
    <x v="1"/>
    <x v="0"/>
    <x v="1"/>
    <x v="2"/>
    <x v="4"/>
    <x v="182"/>
    <x v="0"/>
    <x v="1"/>
    <x v="1"/>
  </r>
  <r>
    <x v="541"/>
    <x v="443"/>
    <x v="525"/>
    <x v="7"/>
    <x v="4"/>
    <x v="525"/>
    <x v="413"/>
    <x v="0"/>
    <x v="3"/>
    <x v="1"/>
    <x v="3"/>
    <x v="6"/>
    <x v="81"/>
    <x v="3"/>
    <x v="1"/>
    <x v="0"/>
  </r>
  <r>
    <x v="542"/>
    <x v="216"/>
    <x v="520"/>
    <x v="30"/>
    <x v="5"/>
    <x v="520"/>
    <x v="409"/>
    <x v="2"/>
    <x v="2"/>
    <x v="2"/>
    <x v="2"/>
    <x v="11"/>
    <x v="169"/>
    <x v="2"/>
    <x v="2"/>
    <x v="1"/>
  </r>
  <r>
    <x v="543"/>
    <x v="444"/>
    <x v="526"/>
    <x v="19"/>
    <x v="4"/>
    <x v="526"/>
    <x v="414"/>
    <x v="0"/>
    <x v="2"/>
    <x v="0"/>
    <x v="1"/>
    <x v="17"/>
    <x v="25"/>
    <x v="2"/>
    <x v="0"/>
    <x v="1"/>
  </r>
  <r>
    <x v="544"/>
    <x v="37"/>
    <x v="527"/>
    <x v="38"/>
    <x v="4"/>
    <x v="527"/>
    <x v="415"/>
    <x v="2"/>
    <x v="1"/>
    <x v="1"/>
    <x v="1"/>
    <x v="32"/>
    <x v="70"/>
    <x v="1"/>
    <x v="1"/>
    <x v="1"/>
  </r>
  <r>
    <x v="545"/>
    <x v="445"/>
    <x v="528"/>
    <x v="16"/>
    <x v="0"/>
    <x v="528"/>
    <x v="2"/>
    <x v="0"/>
    <x v="2"/>
    <x v="2"/>
    <x v="3"/>
    <x v="14"/>
    <x v="9"/>
    <x v="2"/>
    <x v="2"/>
    <x v="0"/>
  </r>
  <r>
    <x v="546"/>
    <x v="446"/>
    <x v="529"/>
    <x v="17"/>
    <x v="5"/>
    <x v="529"/>
    <x v="416"/>
    <x v="0"/>
    <x v="2"/>
    <x v="0"/>
    <x v="0"/>
    <x v="15"/>
    <x v="172"/>
    <x v="2"/>
    <x v="0"/>
    <x v="1"/>
  </r>
  <r>
    <x v="547"/>
    <x v="245"/>
    <x v="530"/>
    <x v="40"/>
    <x v="5"/>
    <x v="530"/>
    <x v="417"/>
    <x v="0"/>
    <x v="0"/>
    <x v="1"/>
    <x v="3"/>
    <x v="34"/>
    <x v="137"/>
    <x v="0"/>
    <x v="1"/>
    <x v="0"/>
  </r>
  <r>
    <x v="548"/>
    <x v="447"/>
    <x v="531"/>
    <x v="43"/>
    <x v="0"/>
    <x v="531"/>
    <x v="418"/>
    <x v="0"/>
    <x v="3"/>
    <x v="0"/>
    <x v="2"/>
    <x v="36"/>
    <x v="173"/>
    <x v="3"/>
    <x v="0"/>
    <x v="1"/>
  </r>
  <r>
    <x v="549"/>
    <x v="448"/>
    <x v="532"/>
    <x v="16"/>
    <x v="5"/>
    <x v="532"/>
    <x v="419"/>
    <x v="0"/>
    <x v="2"/>
    <x v="2"/>
    <x v="3"/>
    <x v="14"/>
    <x v="8"/>
    <x v="2"/>
    <x v="2"/>
    <x v="1"/>
  </r>
  <r>
    <x v="550"/>
    <x v="344"/>
    <x v="520"/>
    <x v="24"/>
    <x v="4"/>
    <x v="520"/>
    <x v="409"/>
    <x v="2"/>
    <x v="3"/>
    <x v="0"/>
    <x v="0"/>
    <x v="21"/>
    <x v="125"/>
    <x v="3"/>
    <x v="0"/>
    <x v="1"/>
  </r>
  <r>
    <x v="551"/>
    <x v="152"/>
    <x v="533"/>
    <x v="46"/>
    <x v="3"/>
    <x v="533"/>
    <x v="420"/>
    <x v="1"/>
    <x v="1"/>
    <x v="1"/>
    <x v="3"/>
    <x v="38"/>
    <x v="77"/>
    <x v="1"/>
    <x v="1"/>
    <x v="1"/>
  </r>
  <r>
    <x v="551"/>
    <x v="152"/>
    <x v="533"/>
    <x v="19"/>
    <x v="1"/>
    <x v="533"/>
    <x v="420"/>
    <x v="1"/>
    <x v="2"/>
    <x v="0"/>
    <x v="1"/>
    <x v="17"/>
    <x v="65"/>
    <x v="2"/>
    <x v="0"/>
    <x v="1"/>
  </r>
  <r>
    <x v="552"/>
    <x v="449"/>
    <x v="534"/>
    <x v="33"/>
    <x v="3"/>
    <x v="534"/>
    <x v="421"/>
    <x v="0"/>
    <x v="1"/>
    <x v="1"/>
    <x v="0"/>
    <x v="28"/>
    <x v="69"/>
    <x v="1"/>
    <x v="1"/>
    <x v="0"/>
  </r>
  <r>
    <x v="553"/>
    <x v="450"/>
    <x v="535"/>
    <x v="38"/>
    <x v="1"/>
    <x v="535"/>
    <x v="422"/>
    <x v="2"/>
    <x v="1"/>
    <x v="1"/>
    <x v="1"/>
    <x v="32"/>
    <x v="69"/>
    <x v="1"/>
    <x v="1"/>
    <x v="0"/>
  </r>
  <r>
    <x v="554"/>
    <x v="451"/>
    <x v="536"/>
    <x v="45"/>
    <x v="1"/>
    <x v="536"/>
    <x v="423"/>
    <x v="0"/>
    <x v="1"/>
    <x v="2"/>
    <x v="0"/>
    <x v="37"/>
    <x v="183"/>
    <x v="1"/>
    <x v="2"/>
    <x v="1"/>
  </r>
  <r>
    <x v="555"/>
    <x v="83"/>
    <x v="537"/>
    <x v="40"/>
    <x v="2"/>
    <x v="537"/>
    <x v="424"/>
    <x v="0"/>
    <x v="0"/>
    <x v="1"/>
    <x v="3"/>
    <x v="34"/>
    <x v="60"/>
    <x v="0"/>
    <x v="1"/>
    <x v="0"/>
  </r>
  <r>
    <x v="556"/>
    <x v="452"/>
    <x v="538"/>
    <x v="40"/>
    <x v="5"/>
    <x v="538"/>
    <x v="425"/>
    <x v="0"/>
    <x v="0"/>
    <x v="1"/>
    <x v="3"/>
    <x v="34"/>
    <x v="137"/>
    <x v="0"/>
    <x v="1"/>
    <x v="1"/>
  </r>
  <r>
    <x v="557"/>
    <x v="453"/>
    <x v="539"/>
    <x v="1"/>
    <x v="0"/>
    <x v="539"/>
    <x v="426"/>
    <x v="2"/>
    <x v="1"/>
    <x v="0"/>
    <x v="1"/>
    <x v="1"/>
    <x v="38"/>
    <x v="1"/>
    <x v="0"/>
    <x v="0"/>
  </r>
  <r>
    <x v="558"/>
    <x v="454"/>
    <x v="540"/>
    <x v="4"/>
    <x v="3"/>
    <x v="540"/>
    <x v="2"/>
    <x v="0"/>
    <x v="0"/>
    <x v="1"/>
    <x v="2"/>
    <x v="4"/>
    <x v="184"/>
    <x v="0"/>
    <x v="1"/>
    <x v="1"/>
  </r>
  <r>
    <x v="559"/>
    <x v="455"/>
    <x v="541"/>
    <x v="31"/>
    <x v="2"/>
    <x v="541"/>
    <x v="427"/>
    <x v="0"/>
    <x v="3"/>
    <x v="2"/>
    <x v="1"/>
    <x v="26"/>
    <x v="41"/>
    <x v="3"/>
    <x v="2"/>
    <x v="0"/>
  </r>
  <r>
    <x v="560"/>
    <x v="456"/>
    <x v="542"/>
    <x v="8"/>
    <x v="0"/>
    <x v="542"/>
    <x v="428"/>
    <x v="0"/>
    <x v="0"/>
    <x v="0"/>
    <x v="1"/>
    <x v="7"/>
    <x v="22"/>
    <x v="0"/>
    <x v="0"/>
    <x v="0"/>
  </r>
  <r>
    <x v="561"/>
    <x v="373"/>
    <x v="543"/>
    <x v="10"/>
    <x v="5"/>
    <x v="543"/>
    <x v="429"/>
    <x v="0"/>
    <x v="1"/>
    <x v="1"/>
    <x v="2"/>
    <x v="8"/>
    <x v="106"/>
    <x v="1"/>
    <x v="1"/>
    <x v="1"/>
  </r>
  <r>
    <x v="562"/>
    <x v="457"/>
    <x v="544"/>
    <x v="28"/>
    <x v="0"/>
    <x v="544"/>
    <x v="430"/>
    <x v="0"/>
    <x v="1"/>
    <x v="0"/>
    <x v="2"/>
    <x v="25"/>
    <x v="40"/>
    <x v="1"/>
    <x v="0"/>
    <x v="0"/>
  </r>
  <r>
    <x v="563"/>
    <x v="458"/>
    <x v="545"/>
    <x v="25"/>
    <x v="3"/>
    <x v="545"/>
    <x v="431"/>
    <x v="0"/>
    <x v="0"/>
    <x v="2"/>
    <x v="3"/>
    <x v="22"/>
    <x v="36"/>
    <x v="0"/>
    <x v="2"/>
    <x v="0"/>
  </r>
  <r>
    <x v="564"/>
    <x v="264"/>
    <x v="546"/>
    <x v="37"/>
    <x v="0"/>
    <x v="546"/>
    <x v="2"/>
    <x v="0"/>
    <x v="2"/>
    <x v="0"/>
    <x v="2"/>
    <x v="31"/>
    <x v="95"/>
    <x v="2"/>
    <x v="0"/>
    <x v="1"/>
  </r>
  <r>
    <x v="565"/>
    <x v="459"/>
    <x v="539"/>
    <x v="47"/>
    <x v="2"/>
    <x v="539"/>
    <x v="426"/>
    <x v="2"/>
    <x v="1"/>
    <x v="2"/>
    <x v="2"/>
    <x v="39"/>
    <x v="140"/>
    <x v="1"/>
    <x v="2"/>
    <x v="0"/>
  </r>
  <r>
    <x v="566"/>
    <x v="460"/>
    <x v="547"/>
    <x v="44"/>
    <x v="0"/>
    <x v="547"/>
    <x v="432"/>
    <x v="0"/>
    <x v="2"/>
    <x v="1"/>
    <x v="2"/>
    <x v="24"/>
    <x v="120"/>
    <x v="2"/>
    <x v="1"/>
    <x v="1"/>
  </r>
  <r>
    <x v="567"/>
    <x v="461"/>
    <x v="548"/>
    <x v="33"/>
    <x v="2"/>
    <x v="548"/>
    <x v="2"/>
    <x v="2"/>
    <x v="1"/>
    <x v="1"/>
    <x v="0"/>
    <x v="28"/>
    <x v="151"/>
    <x v="1"/>
    <x v="1"/>
    <x v="1"/>
  </r>
  <r>
    <x v="568"/>
    <x v="219"/>
    <x v="549"/>
    <x v="19"/>
    <x v="1"/>
    <x v="549"/>
    <x v="433"/>
    <x v="0"/>
    <x v="2"/>
    <x v="0"/>
    <x v="1"/>
    <x v="17"/>
    <x v="65"/>
    <x v="2"/>
    <x v="0"/>
    <x v="1"/>
  </r>
  <r>
    <x v="569"/>
    <x v="462"/>
    <x v="550"/>
    <x v="26"/>
    <x v="4"/>
    <x v="550"/>
    <x v="434"/>
    <x v="0"/>
    <x v="3"/>
    <x v="1"/>
    <x v="2"/>
    <x v="23"/>
    <x v="43"/>
    <x v="3"/>
    <x v="1"/>
    <x v="0"/>
  </r>
  <r>
    <x v="570"/>
    <x v="463"/>
    <x v="551"/>
    <x v="36"/>
    <x v="4"/>
    <x v="551"/>
    <x v="435"/>
    <x v="0"/>
    <x v="0"/>
    <x v="0"/>
    <x v="3"/>
    <x v="14"/>
    <x v="22"/>
    <x v="0"/>
    <x v="0"/>
    <x v="0"/>
  </r>
  <r>
    <x v="571"/>
    <x v="464"/>
    <x v="552"/>
    <x v="16"/>
    <x v="4"/>
    <x v="552"/>
    <x v="436"/>
    <x v="0"/>
    <x v="2"/>
    <x v="2"/>
    <x v="3"/>
    <x v="14"/>
    <x v="22"/>
    <x v="2"/>
    <x v="2"/>
    <x v="0"/>
  </r>
  <r>
    <x v="572"/>
    <x v="465"/>
    <x v="553"/>
    <x v="31"/>
    <x v="2"/>
    <x v="553"/>
    <x v="437"/>
    <x v="0"/>
    <x v="3"/>
    <x v="2"/>
    <x v="1"/>
    <x v="26"/>
    <x v="41"/>
    <x v="3"/>
    <x v="2"/>
    <x v="1"/>
  </r>
  <r>
    <x v="573"/>
    <x v="466"/>
    <x v="554"/>
    <x v="4"/>
    <x v="4"/>
    <x v="554"/>
    <x v="438"/>
    <x v="0"/>
    <x v="0"/>
    <x v="1"/>
    <x v="2"/>
    <x v="4"/>
    <x v="108"/>
    <x v="0"/>
    <x v="1"/>
    <x v="0"/>
  </r>
  <r>
    <x v="574"/>
    <x v="467"/>
    <x v="555"/>
    <x v="46"/>
    <x v="1"/>
    <x v="555"/>
    <x v="439"/>
    <x v="0"/>
    <x v="1"/>
    <x v="1"/>
    <x v="3"/>
    <x v="38"/>
    <x v="110"/>
    <x v="1"/>
    <x v="1"/>
    <x v="0"/>
  </r>
  <r>
    <x v="575"/>
    <x v="468"/>
    <x v="556"/>
    <x v="36"/>
    <x v="3"/>
    <x v="556"/>
    <x v="440"/>
    <x v="0"/>
    <x v="0"/>
    <x v="0"/>
    <x v="3"/>
    <x v="14"/>
    <x v="168"/>
    <x v="0"/>
    <x v="0"/>
    <x v="1"/>
  </r>
  <r>
    <x v="576"/>
    <x v="469"/>
    <x v="557"/>
    <x v="27"/>
    <x v="4"/>
    <x v="557"/>
    <x v="2"/>
    <x v="1"/>
    <x v="3"/>
    <x v="2"/>
    <x v="2"/>
    <x v="24"/>
    <x v="129"/>
    <x v="3"/>
    <x v="2"/>
    <x v="1"/>
  </r>
  <r>
    <x v="577"/>
    <x v="470"/>
    <x v="558"/>
    <x v="44"/>
    <x v="1"/>
    <x v="558"/>
    <x v="441"/>
    <x v="0"/>
    <x v="2"/>
    <x v="1"/>
    <x v="2"/>
    <x v="24"/>
    <x v="74"/>
    <x v="2"/>
    <x v="1"/>
    <x v="0"/>
  </r>
  <r>
    <x v="578"/>
    <x v="471"/>
    <x v="539"/>
    <x v="26"/>
    <x v="3"/>
    <x v="539"/>
    <x v="426"/>
    <x v="2"/>
    <x v="3"/>
    <x v="1"/>
    <x v="2"/>
    <x v="23"/>
    <x v="63"/>
    <x v="3"/>
    <x v="1"/>
    <x v="0"/>
  </r>
  <r>
    <x v="579"/>
    <x v="472"/>
    <x v="559"/>
    <x v="15"/>
    <x v="2"/>
    <x v="559"/>
    <x v="442"/>
    <x v="0"/>
    <x v="1"/>
    <x v="2"/>
    <x v="3"/>
    <x v="13"/>
    <x v="185"/>
    <x v="1"/>
    <x v="2"/>
    <x v="0"/>
  </r>
  <r>
    <x v="580"/>
    <x v="173"/>
    <x v="560"/>
    <x v="47"/>
    <x v="0"/>
    <x v="560"/>
    <x v="2"/>
    <x v="0"/>
    <x v="1"/>
    <x v="2"/>
    <x v="2"/>
    <x v="39"/>
    <x v="158"/>
    <x v="1"/>
    <x v="2"/>
    <x v="1"/>
  </r>
  <r>
    <x v="581"/>
    <x v="473"/>
    <x v="561"/>
    <x v="21"/>
    <x v="5"/>
    <x v="561"/>
    <x v="443"/>
    <x v="0"/>
    <x v="3"/>
    <x v="0"/>
    <x v="3"/>
    <x v="18"/>
    <x v="50"/>
    <x v="3"/>
    <x v="0"/>
    <x v="0"/>
  </r>
  <r>
    <x v="582"/>
    <x v="474"/>
    <x v="562"/>
    <x v="0"/>
    <x v="4"/>
    <x v="562"/>
    <x v="444"/>
    <x v="0"/>
    <x v="0"/>
    <x v="0"/>
    <x v="0"/>
    <x v="0"/>
    <x v="10"/>
    <x v="0"/>
    <x v="0"/>
    <x v="1"/>
  </r>
  <r>
    <x v="583"/>
    <x v="475"/>
    <x v="563"/>
    <x v="10"/>
    <x v="0"/>
    <x v="563"/>
    <x v="445"/>
    <x v="0"/>
    <x v="1"/>
    <x v="1"/>
    <x v="2"/>
    <x v="8"/>
    <x v="93"/>
    <x v="1"/>
    <x v="1"/>
    <x v="1"/>
  </r>
  <r>
    <x v="584"/>
    <x v="476"/>
    <x v="564"/>
    <x v="14"/>
    <x v="4"/>
    <x v="564"/>
    <x v="2"/>
    <x v="1"/>
    <x v="2"/>
    <x v="0"/>
    <x v="3"/>
    <x v="12"/>
    <x v="72"/>
    <x v="2"/>
    <x v="0"/>
    <x v="1"/>
  </r>
  <r>
    <x v="585"/>
    <x v="431"/>
    <x v="565"/>
    <x v="8"/>
    <x v="2"/>
    <x v="565"/>
    <x v="2"/>
    <x v="0"/>
    <x v="0"/>
    <x v="0"/>
    <x v="1"/>
    <x v="7"/>
    <x v="9"/>
    <x v="0"/>
    <x v="0"/>
    <x v="1"/>
  </r>
  <r>
    <x v="586"/>
    <x v="477"/>
    <x v="539"/>
    <x v="8"/>
    <x v="1"/>
    <x v="539"/>
    <x v="426"/>
    <x v="2"/>
    <x v="0"/>
    <x v="0"/>
    <x v="1"/>
    <x v="7"/>
    <x v="44"/>
    <x v="0"/>
    <x v="0"/>
    <x v="0"/>
  </r>
  <r>
    <x v="587"/>
    <x v="478"/>
    <x v="566"/>
    <x v="26"/>
    <x v="0"/>
    <x v="566"/>
    <x v="446"/>
    <x v="0"/>
    <x v="3"/>
    <x v="1"/>
    <x v="2"/>
    <x v="23"/>
    <x v="37"/>
    <x v="3"/>
    <x v="1"/>
    <x v="0"/>
  </r>
  <r>
    <x v="588"/>
    <x v="45"/>
    <x v="567"/>
    <x v="28"/>
    <x v="4"/>
    <x v="567"/>
    <x v="447"/>
    <x v="2"/>
    <x v="1"/>
    <x v="0"/>
    <x v="2"/>
    <x v="25"/>
    <x v="176"/>
    <x v="1"/>
    <x v="0"/>
    <x v="1"/>
  </r>
  <r>
    <x v="589"/>
    <x v="444"/>
    <x v="568"/>
    <x v="43"/>
    <x v="2"/>
    <x v="568"/>
    <x v="448"/>
    <x v="0"/>
    <x v="3"/>
    <x v="0"/>
    <x v="2"/>
    <x v="36"/>
    <x v="116"/>
    <x v="3"/>
    <x v="0"/>
    <x v="1"/>
  </r>
  <r>
    <x v="590"/>
    <x v="479"/>
    <x v="569"/>
    <x v="45"/>
    <x v="5"/>
    <x v="569"/>
    <x v="449"/>
    <x v="0"/>
    <x v="1"/>
    <x v="2"/>
    <x v="0"/>
    <x v="37"/>
    <x v="118"/>
    <x v="1"/>
    <x v="2"/>
    <x v="0"/>
  </r>
  <r>
    <x v="591"/>
    <x v="480"/>
    <x v="570"/>
    <x v="31"/>
    <x v="0"/>
    <x v="570"/>
    <x v="450"/>
    <x v="0"/>
    <x v="3"/>
    <x v="2"/>
    <x v="1"/>
    <x v="26"/>
    <x v="42"/>
    <x v="3"/>
    <x v="2"/>
    <x v="0"/>
  </r>
  <r>
    <x v="592"/>
    <x v="481"/>
    <x v="571"/>
    <x v="14"/>
    <x v="5"/>
    <x v="571"/>
    <x v="451"/>
    <x v="0"/>
    <x v="2"/>
    <x v="0"/>
    <x v="3"/>
    <x v="12"/>
    <x v="16"/>
    <x v="2"/>
    <x v="0"/>
    <x v="1"/>
  </r>
  <r>
    <x v="593"/>
    <x v="478"/>
    <x v="572"/>
    <x v="2"/>
    <x v="5"/>
    <x v="572"/>
    <x v="452"/>
    <x v="0"/>
    <x v="2"/>
    <x v="1"/>
    <x v="0"/>
    <x v="2"/>
    <x v="17"/>
    <x v="2"/>
    <x v="1"/>
    <x v="1"/>
  </r>
  <r>
    <x v="594"/>
    <x v="482"/>
    <x v="573"/>
    <x v="43"/>
    <x v="4"/>
    <x v="573"/>
    <x v="453"/>
    <x v="0"/>
    <x v="3"/>
    <x v="0"/>
    <x v="2"/>
    <x v="36"/>
    <x v="136"/>
    <x v="3"/>
    <x v="0"/>
    <x v="1"/>
  </r>
  <r>
    <x v="595"/>
    <x v="353"/>
    <x v="574"/>
    <x v="45"/>
    <x v="2"/>
    <x v="574"/>
    <x v="2"/>
    <x v="2"/>
    <x v="1"/>
    <x v="2"/>
    <x v="0"/>
    <x v="37"/>
    <x v="87"/>
    <x v="1"/>
    <x v="2"/>
    <x v="1"/>
  </r>
  <r>
    <x v="596"/>
    <x v="199"/>
    <x v="575"/>
    <x v="28"/>
    <x v="0"/>
    <x v="575"/>
    <x v="454"/>
    <x v="1"/>
    <x v="1"/>
    <x v="0"/>
    <x v="2"/>
    <x v="25"/>
    <x v="40"/>
    <x v="1"/>
    <x v="0"/>
    <x v="0"/>
  </r>
  <r>
    <x v="597"/>
    <x v="372"/>
    <x v="576"/>
    <x v="35"/>
    <x v="1"/>
    <x v="576"/>
    <x v="455"/>
    <x v="0"/>
    <x v="0"/>
    <x v="1"/>
    <x v="1"/>
    <x v="30"/>
    <x v="66"/>
    <x v="0"/>
    <x v="1"/>
    <x v="1"/>
  </r>
  <r>
    <x v="598"/>
    <x v="267"/>
    <x v="577"/>
    <x v="37"/>
    <x v="3"/>
    <x v="577"/>
    <x v="456"/>
    <x v="0"/>
    <x v="2"/>
    <x v="0"/>
    <x v="2"/>
    <x v="31"/>
    <x v="57"/>
    <x v="2"/>
    <x v="0"/>
    <x v="1"/>
  </r>
  <r>
    <x v="599"/>
    <x v="480"/>
    <x v="578"/>
    <x v="28"/>
    <x v="0"/>
    <x v="578"/>
    <x v="457"/>
    <x v="0"/>
    <x v="1"/>
    <x v="0"/>
    <x v="2"/>
    <x v="25"/>
    <x v="40"/>
    <x v="1"/>
    <x v="0"/>
    <x v="0"/>
  </r>
  <r>
    <x v="600"/>
    <x v="483"/>
    <x v="579"/>
    <x v="46"/>
    <x v="5"/>
    <x v="579"/>
    <x v="458"/>
    <x v="1"/>
    <x v="1"/>
    <x v="1"/>
    <x v="3"/>
    <x v="38"/>
    <x v="149"/>
    <x v="1"/>
    <x v="1"/>
    <x v="0"/>
  </r>
  <r>
    <x v="600"/>
    <x v="483"/>
    <x v="579"/>
    <x v="31"/>
    <x v="4"/>
    <x v="579"/>
    <x v="458"/>
    <x v="1"/>
    <x v="3"/>
    <x v="2"/>
    <x v="1"/>
    <x v="26"/>
    <x v="113"/>
    <x v="3"/>
    <x v="2"/>
    <x v="0"/>
  </r>
  <r>
    <x v="600"/>
    <x v="483"/>
    <x v="579"/>
    <x v="16"/>
    <x v="2"/>
    <x v="579"/>
    <x v="458"/>
    <x v="1"/>
    <x v="2"/>
    <x v="2"/>
    <x v="3"/>
    <x v="14"/>
    <x v="55"/>
    <x v="2"/>
    <x v="2"/>
    <x v="0"/>
  </r>
  <r>
    <x v="600"/>
    <x v="483"/>
    <x v="579"/>
    <x v="11"/>
    <x v="1"/>
    <x v="579"/>
    <x v="458"/>
    <x v="1"/>
    <x v="0"/>
    <x v="2"/>
    <x v="2"/>
    <x v="9"/>
    <x v="181"/>
    <x v="0"/>
    <x v="2"/>
    <x v="0"/>
  </r>
  <r>
    <x v="601"/>
    <x v="484"/>
    <x v="580"/>
    <x v="38"/>
    <x v="4"/>
    <x v="580"/>
    <x v="459"/>
    <x v="0"/>
    <x v="1"/>
    <x v="1"/>
    <x v="1"/>
    <x v="32"/>
    <x v="70"/>
    <x v="1"/>
    <x v="1"/>
    <x v="1"/>
  </r>
  <r>
    <x v="602"/>
    <x v="485"/>
    <x v="581"/>
    <x v="41"/>
    <x v="4"/>
    <x v="581"/>
    <x v="460"/>
    <x v="0"/>
    <x v="0"/>
    <x v="1"/>
    <x v="0"/>
    <x v="35"/>
    <x v="62"/>
    <x v="0"/>
    <x v="1"/>
    <x v="1"/>
  </r>
  <r>
    <x v="603"/>
    <x v="486"/>
    <x v="582"/>
    <x v="24"/>
    <x v="3"/>
    <x v="582"/>
    <x v="461"/>
    <x v="0"/>
    <x v="3"/>
    <x v="0"/>
    <x v="0"/>
    <x v="21"/>
    <x v="34"/>
    <x v="3"/>
    <x v="0"/>
    <x v="1"/>
  </r>
  <r>
    <x v="604"/>
    <x v="487"/>
    <x v="583"/>
    <x v="38"/>
    <x v="4"/>
    <x v="583"/>
    <x v="462"/>
    <x v="0"/>
    <x v="1"/>
    <x v="1"/>
    <x v="1"/>
    <x v="32"/>
    <x v="70"/>
    <x v="1"/>
    <x v="1"/>
    <x v="0"/>
  </r>
  <r>
    <x v="605"/>
    <x v="488"/>
    <x v="584"/>
    <x v="32"/>
    <x v="5"/>
    <x v="584"/>
    <x v="463"/>
    <x v="0"/>
    <x v="3"/>
    <x v="1"/>
    <x v="0"/>
    <x v="27"/>
    <x v="178"/>
    <x v="3"/>
    <x v="1"/>
    <x v="0"/>
  </r>
  <r>
    <x v="606"/>
    <x v="489"/>
    <x v="585"/>
    <x v="28"/>
    <x v="2"/>
    <x v="585"/>
    <x v="464"/>
    <x v="1"/>
    <x v="1"/>
    <x v="0"/>
    <x v="2"/>
    <x v="25"/>
    <x v="175"/>
    <x v="1"/>
    <x v="0"/>
    <x v="0"/>
  </r>
  <r>
    <x v="607"/>
    <x v="162"/>
    <x v="586"/>
    <x v="37"/>
    <x v="3"/>
    <x v="586"/>
    <x v="2"/>
    <x v="1"/>
    <x v="2"/>
    <x v="0"/>
    <x v="2"/>
    <x v="31"/>
    <x v="57"/>
    <x v="2"/>
    <x v="0"/>
    <x v="0"/>
  </r>
  <r>
    <x v="608"/>
    <x v="490"/>
    <x v="587"/>
    <x v="12"/>
    <x v="2"/>
    <x v="587"/>
    <x v="465"/>
    <x v="0"/>
    <x v="3"/>
    <x v="2"/>
    <x v="3"/>
    <x v="10"/>
    <x v="84"/>
    <x v="3"/>
    <x v="2"/>
    <x v="0"/>
  </r>
  <r>
    <x v="609"/>
    <x v="491"/>
    <x v="588"/>
    <x v="4"/>
    <x v="1"/>
    <x v="588"/>
    <x v="466"/>
    <x v="0"/>
    <x v="0"/>
    <x v="1"/>
    <x v="2"/>
    <x v="4"/>
    <x v="186"/>
    <x v="0"/>
    <x v="1"/>
    <x v="1"/>
  </r>
  <r>
    <x v="610"/>
    <x v="301"/>
    <x v="589"/>
    <x v="41"/>
    <x v="3"/>
    <x v="589"/>
    <x v="467"/>
    <x v="0"/>
    <x v="0"/>
    <x v="1"/>
    <x v="0"/>
    <x v="35"/>
    <x v="66"/>
    <x v="0"/>
    <x v="1"/>
    <x v="0"/>
  </r>
  <r>
    <x v="611"/>
    <x v="194"/>
    <x v="590"/>
    <x v="18"/>
    <x v="0"/>
    <x v="590"/>
    <x v="468"/>
    <x v="2"/>
    <x v="1"/>
    <x v="0"/>
    <x v="3"/>
    <x v="16"/>
    <x v="112"/>
    <x v="1"/>
    <x v="0"/>
    <x v="0"/>
  </r>
  <r>
    <x v="612"/>
    <x v="26"/>
    <x v="591"/>
    <x v="10"/>
    <x v="3"/>
    <x v="591"/>
    <x v="469"/>
    <x v="0"/>
    <x v="1"/>
    <x v="1"/>
    <x v="2"/>
    <x v="8"/>
    <x v="89"/>
    <x v="1"/>
    <x v="1"/>
    <x v="0"/>
  </r>
  <r>
    <x v="613"/>
    <x v="125"/>
    <x v="592"/>
    <x v="11"/>
    <x v="0"/>
    <x v="592"/>
    <x v="2"/>
    <x v="0"/>
    <x v="0"/>
    <x v="2"/>
    <x v="2"/>
    <x v="9"/>
    <x v="13"/>
    <x v="0"/>
    <x v="2"/>
    <x v="1"/>
  </r>
  <r>
    <x v="614"/>
    <x v="492"/>
    <x v="593"/>
    <x v="30"/>
    <x v="3"/>
    <x v="593"/>
    <x v="470"/>
    <x v="0"/>
    <x v="2"/>
    <x v="2"/>
    <x v="2"/>
    <x v="11"/>
    <x v="96"/>
    <x v="2"/>
    <x v="2"/>
    <x v="0"/>
  </r>
  <r>
    <x v="615"/>
    <x v="462"/>
    <x v="594"/>
    <x v="9"/>
    <x v="2"/>
    <x v="594"/>
    <x v="471"/>
    <x v="0"/>
    <x v="2"/>
    <x v="2"/>
    <x v="0"/>
    <x v="0"/>
    <x v="138"/>
    <x v="2"/>
    <x v="2"/>
    <x v="0"/>
  </r>
  <r>
    <x v="616"/>
    <x v="493"/>
    <x v="595"/>
    <x v="23"/>
    <x v="3"/>
    <x v="595"/>
    <x v="472"/>
    <x v="2"/>
    <x v="3"/>
    <x v="1"/>
    <x v="1"/>
    <x v="20"/>
    <x v="32"/>
    <x v="3"/>
    <x v="1"/>
    <x v="0"/>
  </r>
  <r>
    <x v="617"/>
    <x v="494"/>
    <x v="588"/>
    <x v="25"/>
    <x v="5"/>
    <x v="588"/>
    <x v="466"/>
    <x v="0"/>
    <x v="0"/>
    <x v="2"/>
    <x v="3"/>
    <x v="22"/>
    <x v="103"/>
    <x v="0"/>
    <x v="2"/>
    <x v="1"/>
  </r>
  <r>
    <x v="618"/>
    <x v="495"/>
    <x v="596"/>
    <x v="32"/>
    <x v="5"/>
    <x v="596"/>
    <x v="473"/>
    <x v="2"/>
    <x v="3"/>
    <x v="1"/>
    <x v="0"/>
    <x v="27"/>
    <x v="178"/>
    <x v="3"/>
    <x v="1"/>
    <x v="1"/>
  </r>
  <r>
    <x v="619"/>
    <x v="496"/>
    <x v="597"/>
    <x v="34"/>
    <x v="2"/>
    <x v="597"/>
    <x v="474"/>
    <x v="0"/>
    <x v="0"/>
    <x v="2"/>
    <x v="1"/>
    <x v="29"/>
    <x v="147"/>
    <x v="0"/>
    <x v="2"/>
    <x v="0"/>
  </r>
  <r>
    <x v="620"/>
    <x v="497"/>
    <x v="598"/>
    <x v="41"/>
    <x v="4"/>
    <x v="598"/>
    <x v="2"/>
    <x v="0"/>
    <x v="0"/>
    <x v="1"/>
    <x v="0"/>
    <x v="35"/>
    <x v="62"/>
    <x v="0"/>
    <x v="1"/>
    <x v="1"/>
  </r>
  <r>
    <x v="621"/>
    <x v="498"/>
    <x v="599"/>
    <x v="32"/>
    <x v="4"/>
    <x v="599"/>
    <x v="475"/>
    <x v="1"/>
    <x v="3"/>
    <x v="1"/>
    <x v="0"/>
    <x v="27"/>
    <x v="165"/>
    <x v="3"/>
    <x v="1"/>
    <x v="1"/>
  </r>
  <r>
    <x v="622"/>
    <x v="382"/>
    <x v="600"/>
    <x v="37"/>
    <x v="4"/>
    <x v="600"/>
    <x v="476"/>
    <x v="0"/>
    <x v="2"/>
    <x v="0"/>
    <x v="2"/>
    <x v="31"/>
    <x v="68"/>
    <x v="2"/>
    <x v="0"/>
    <x v="1"/>
  </r>
  <r>
    <x v="623"/>
    <x v="499"/>
    <x v="601"/>
    <x v="30"/>
    <x v="3"/>
    <x v="601"/>
    <x v="477"/>
    <x v="0"/>
    <x v="2"/>
    <x v="2"/>
    <x v="2"/>
    <x v="11"/>
    <x v="96"/>
    <x v="2"/>
    <x v="2"/>
    <x v="1"/>
  </r>
  <r>
    <x v="624"/>
    <x v="500"/>
    <x v="602"/>
    <x v="13"/>
    <x v="0"/>
    <x v="602"/>
    <x v="478"/>
    <x v="0"/>
    <x v="0"/>
    <x v="0"/>
    <x v="2"/>
    <x v="11"/>
    <x v="135"/>
    <x v="0"/>
    <x v="0"/>
    <x v="0"/>
  </r>
  <r>
    <x v="625"/>
    <x v="501"/>
    <x v="603"/>
    <x v="5"/>
    <x v="4"/>
    <x v="603"/>
    <x v="479"/>
    <x v="0"/>
    <x v="3"/>
    <x v="2"/>
    <x v="0"/>
    <x v="2"/>
    <x v="67"/>
    <x v="3"/>
    <x v="2"/>
    <x v="1"/>
  </r>
  <r>
    <x v="626"/>
    <x v="502"/>
    <x v="604"/>
    <x v="19"/>
    <x v="0"/>
    <x v="604"/>
    <x v="480"/>
    <x v="0"/>
    <x v="2"/>
    <x v="0"/>
    <x v="1"/>
    <x v="17"/>
    <x v="72"/>
    <x v="2"/>
    <x v="0"/>
    <x v="0"/>
  </r>
  <r>
    <x v="627"/>
    <x v="503"/>
    <x v="605"/>
    <x v="1"/>
    <x v="3"/>
    <x v="605"/>
    <x v="481"/>
    <x v="0"/>
    <x v="1"/>
    <x v="0"/>
    <x v="1"/>
    <x v="1"/>
    <x v="166"/>
    <x v="1"/>
    <x v="0"/>
    <x v="0"/>
  </r>
  <r>
    <x v="628"/>
    <x v="504"/>
    <x v="606"/>
    <x v="30"/>
    <x v="0"/>
    <x v="606"/>
    <x v="482"/>
    <x v="1"/>
    <x v="2"/>
    <x v="2"/>
    <x v="2"/>
    <x v="11"/>
    <x v="135"/>
    <x v="2"/>
    <x v="2"/>
    <x v="0"/>
  </r>
  <r>
    <x v="629"/>
    <x v="497"/>
    <x v="607"/>
    <x v="38"/>
    <x v="5"/>
    <x v="607"/>
    <x v="483"/>
    <x v="0"/>
    <x v="1"/>
    <x v="1"/>
    <x v="1"/>
    <x v="32"/>
    <x v="119"/>
    <x v="1"/>
    <x v="1"/>
    <x v="1"/>
  </r>
  <r>
    <x v="630"/>
    <x v="501"/>
    <x v="608"/>
    <x v="14"/>
    <x v="5"/>
    <x v="608"/>
    <x v="484"/>
    <x v="0"/>
    <x v="2"/>
    <x v="0"/>
    <x v="3"/>
    <x v="12"/>
    <x v="16"/>
    <x v="2"/>
    <x v="0"/>
    <x v="0"/>
  </r>
  <r>
    <x v="631"/>
    <x v="1"/>
    <x v="609"/>
    <x v="27"/>
    <x v="1"/>
    <x v="609"/>
    <x v="485"/>
    <x v="0"/>
    <x v="3"/>
    <x v="2"/>
    <x v="2"/>
    <x v="24"/>
    <x v="74"/>
    <x v="3"/>
    <x v="2"/>
    <x v="1"/>
  </r>
  <r>
    <x v="632"/>
    <x v="505"/>
    <x v="610"/>
    <x v="17"/>
    <x v="5"/>
    <x v="610"/>
    <x v="486"/>
    <x v="0"/>
    <x v="2"/>
    <x v="0"/>
    <x v="0"/>
    <x v="15"/>
    <x v="172"/>
    <x v="2"/>
    <x v="0"/>
    <x v="1"/>
  </r>
  <r>
    <x v="633"/>
    <x v="506"/>
    <x v="611"/>
    <x v="45"/>
    <x v="5"/>
    <x v="611"/>
    <x v="487"/>
    <x v="0"/>
    <x v="1"/>
    <x v="2"/>
    <x v="0"/>
    <x v="37"/>
    <x v="118"/>
    <x v="1"/>
    <x v="2"/>
    <x v="1"/>
  </r>
  <r>
    <x v="633"/>
    <x v="506"/>
    <x v="611"/>
    <x v="12"/>
    <x v="0"/>
    <x v="611"/>
    <x v="487"/>
    <x v="0"/>
    <x v="3"/>
    <x v="2"/>
    <x v="3"/>
    <x v="10"/>
    <x v="41"/>
    <x v="3"/>
    <x v="2"/>
    <x v="1"/>
  </r>
  <r>
    <x v="634"/>
    <x v="507"/>
    <x v="612"/>
    <x v="30"/>
    <x v="4"/>
    <x v="612"/>
    <x v="488"/>
    <x v="0"/>
    <x v="2"/>
    <x v="2"/>
    <x v="2"/>
    <x v="11"/>
    <x v="21"/>
    <x v="2"/>
    <x v="2"/>
    <x v="1"/>
  </r>
  <r>
    <x v="635"/>
    <x v="508"/>
    <x v="613"/>
    <x v="9"/>
    <x v="5"/>
    <x v="613"/>
    <x v="489"/>
    <x v="1"/>
    <x v="2"/>
    <x v="2"/>
    <x v="0"/>
    <x v="0"/>
    <x v="33"/>
    <x v="2"/>
    <x v="2"/>
    <x v="1"/>
  </r>
  <r>
    <x v="636"/>
    <x v="509"/>
    <x v="605"/>
    <x v="4"/>
    <x v="1"/>
    <x v="605"/>
    <x v="481"/>
    <x v="0"/>
    <x v="0"/>
    <x v="1"/>
    <x v="2"/>
    <x v="4"/>
    <x v="186"/>
    <x v="0"/>
    <x v="1"/>
    <x v="0"/>
  </r>
  <r>
    <x v="637"/>
    <x v="131"/>
    <x v="614"/>
    <x v="43"/>
    <x v="0"/>
    <x v="614"/>
    <x v="490"/>
    <x v="0"/>
    <x v="3"/>
    <x v="0"/>
    <x v="2"/>
    <x v="36"/>
    <x v="173"/>
    <x v="3"/>
    <x v="0"/>
    <x v="1"/>
  </r>
  <r>
    <x v="638"/>
    <x v="510"/>
    <x v="615"/>
    <x v="21"/>
    <x v="3"/>
    <x v="615"/>
    <x v="491"/>
    <x v="0"/>
    <x v="3"/>
    <x v="0"/>
    <x v="3"/>
    <x v="18"/>
    <x v="73"/>
    <x v="3"/>
    <x v="0"/>
    <x v="0"/>
  </r>
  <r>
    <x v="639"/>
    <x v="511"/>
    <x v="616"/>
    <x v="41"/>
    <x v="1"/>
    <x v="616"/>
    <x v="492"/>
    <x v="0"/>
    <x v="0"/>
    <x v="1"/>
    <x v="0"/>
    <x v="35"/>
    <x v="143"/>
    <x v="0"/>
    <x v="1"/>
    <x v="1"/>
  </r>
  <r>
    <x v="640"/>
    <x v="512"/>
    <x v="617"/>
    <x v="22"/>
    <x v="1"/>
    <x v="617"/>
    <x v="493"/>
    <x v="0"/>
    <x v="3"/>
    <x v="0"/>
    <x v="1"/>
    <x v="19"/>
    <x v="34"/>
    <x v="3"/>
    <x v="0"/>
    <x v="0"/>
  </r>
  <r>
    <x v="641"/>
    <x v="513"/>
    <x v="618"/>
    <x v="3"/>
    <x v="5"/>
    <x v="618"/>
    <x v="494"/>
    <x v="0"/>
    <x v="1"/>
    <x v="0"/>
    <x v="0"/>
    <x v="3"/>
    <x v="121"/>
    <x v="1"/>
    <x v="0"/>
    <x v="0"/>
  </r>
  <r>
    <x v="642"/>
    <x v="514"/>
    <x v="619"/>
    <x v="44"/>
    <x v="5"/>
    <x v="619"/>
    <x v="495"/>
    <x v="0"/>
    <x v="2"/>
    <x v="1"/>
    <x v="2"/>
    <x v="24"/>
    <x v="39"/>
    <x v="2"/>
    <x v="1"/>
    <x v="0"/>
  </r>
  <r>
    <x v="643"/>
    <x v="7"/>
    <x v="620"/>
    <x v="27"/>
    <x v="4"/>
    <x v="620"/>
    <x v="2"/>
    <x v="0"/>
    <x v="3"/>
    <x v="2"/>
    <x v="2"/>
    <x v="24"/>
    <x v="129"/>
    <x v="3"/>
    <x v="2"/>
    <x v="0"/>
  </r>
  <r>
    <x v="644"/>
    <x v="481"/>
    <x v="621"/>
    <x v="23"/>
    <x v="1"/>
    <x v="621"/>
    <x v="2"/>
    <x v="0"/>
    <x v="3"/>
    <x v="1"/>
    <x v="1"/>
    <x v="20"/>
    <x v="46"/>
    <x v="3"/>
    <x v="1"/>
    <x v="1"/>
  </r>
  <r>
    <x v="645"/>
    <x v="515"/>
    <x v="622"/>
    <x v="22"/>
    <x v="1"/>
    <x v="622"/>
    <x v="496"/>
    <x v="1"/>
    <x v="3"/>
    <x v="0"/>
    <x v="1"/>
    <x v="19"/>
    <x v="34"/>
    <x v="3"/>
    <x v="0"/>
    <x v="1"/>
  </r>
  <r>
    <x v="646"/>
    <x v="516"/>
    <x v="623"/>
    <x v="44"/>
    <x v="5"/>
    <x v="623"/>
    <x v="497"/>
    <x v="0"/>
    <x v="2"/>
    <x v="1"/>
    <x v="2"/>
    <x v="24"/>
    <x v="39"/>
    <x v="2"/>
    <x v="1"/>
    <x v="0"/>
  </r>
  <r>
    <x v="647"/>
    <x v="517"/>
    <x v="624"/>
    <x v="4"/>
    <x v="2"/>
    <x v="624"/>
    <x v="498"/>
    <x v="2"/>
    <x v="0"/>
    <x v="1"/>
    <x v="2"/>
    <x v="4"/>
    <x v="142"/>
    <x v="0"/>
    <x v="1"/>
    <x v="1"/>
  </r>
  <r>
    <x v="648"/>
    <x v="518"/>
    <x v="625"/>
    <x v="17"/>
    <x v="1"/>
    <x v="625"/>
    <x v="499"/>
    <x v="0"/>
    <x v="2"/>
    <x v="0"/>
    <x v="0"/>
    <x v="15"/>
    <x v="126"/>
    <x v="2"/>
    <x v="0"/>
    <x v="1"/>
  </r>
  <r>
    <x v="649"/>
    <x v="519"/>
    <x v="626"/>
    <x v="7"/>
    <x v="0"/>
    <x v="626"/>
    <x v="500"/>
    <x v="2"/>
    <x v="3"/>
    <x v="1"/>
    <x v="3"/>
    <x v="6"/>
    <x v="54"/>
    <x v="3"/>
    <x v="1"/>
    <x v="0"/>
  </r>
  <r>
    <x v="650"/>
    <x v="520"/>
    <x v="627"/>
    <x v="18"/>
    <x v="0"/>
    <x v="627"/>
    <x v="501"/>
    <x v="0"/>
    <x v="1"/>
    <x v="0"/>
    <x v="3"/>
    <x v="16"/>
    <x v="112"/>
    <x v="1"/>
    <x v="0"/>
    <x v="0"/>
  </r>
  <r>
    <x v="651"/>
    <x v="521"/>
    <x v="628"/>
    <x v="31"/>
    <x v="5"/>
    <x v="628"/>
    <x v="502"/>
    <x v="0"/>
    <x v="3"/>
    <x v="2"/>
    <x v="1"/>
    <x v="26"/>
    <x v="162"/>
    <x v="3"/>
    <x v="2"/>
    <x v="1"/>
  </r>
  <r>
    <x v="652"/>
    <x v="418"/>
    <x v="629"/>
    <x v="41"/>
    <x v="5"/>
    <x v="629"/>
    <x v="2"/>
    <x v="0"/>
    <x v="0"/>
    <x v="1"/>
    <x v="0"/>
    <x v="35"/>
    <x v="144"/>
    <x v="0"/>
    <x v="1"/>
    <x v="1"/>
  </r>
  <r>
    <x v="653"/>
    <x v="122"/>
    <x v="630"/>
    <x v="26"/>
    <x v="0"/>
    <x v="630"/>
    <x v="503"/>
    <x v="0"/>
    <x v="3"/>
    <x v="1"/>
    <x v="2"/>
    <x v="23"/>
    <x v="37"/>
    <x v="3"/>
    <x v="1"/>
    <x v="0"/>
  </r>
  <r>
    <x v="654"/>
    <x v="423"/>
    <x v="631"/>
    <x v="25"/>
    <x v="3"/>
    <x v="631"/>
    <x v="504"/>
    <x v="0"/>
    <x v="0"/>
    <x v="2"/>
    <x v="3"/>
    <x v="22"/>
    <x v="36"/>
    <x v="0"/>
    <x v="2"/>
    <x v="0"/>
  </r>
  <r>
    <x v="655"/>
    <x v="463"/>
    <x v="632"/>
    <x v="1"/>
    <x v="0"/>
    <x v="632"/>
    <x v="505"/>
    <x v="0"/>
    <x v="1"/>
    <x v="0"/>
    <x v="1"/>
    <x v="1"/>
    <x v="38"/>
    <x v="1"/>
    <x v="0"/>
    <x v="1"/>
  </r>
  <r>
    <x v="656"/>
    <x v="273"/>
    <x v="633"/>
    <x v="2"/>
    <x v="1"/>
    <x v="633"/>
    <x v="506"/>
    <x v="1"/>
    <x v="2"/>
    <x v="1"/>
    <x v="0"/>
    <x v="2"/>
    <x v="187"/>
    <x v="2"/>
    <x v="1"/>
    <x v="1"/>
  </r>
  <r>
    <x v="657"/>
    <x v="522"/>
    <x v="634"/>
    <x v="19"/>
    <x v="1"/>
    <x v="634"/>
    <x v="507"/>
    <x v="0"/>
    <x v="2"/>
    <x v="0"/>
    <x v="1"/>
    <x v="17"/>
    <x v="65"/>
    <x v="2"/>
    <x v="0"/>
    <x v="1"/>
  </r>
  <r>
    <x v="658"/>
    <x v="523"/>
    <x v="635"/>
    <x v="27"/>
    <x v="5"/>
    <x v="635"/>
    <x v="2"/>
    <x v="0"/>
    <x v="3"/>
    <x v="2"/>
    <x v="2"/>
    <x v="24"/>
    <x v="39"/>
    <x v="3"/>
    <x v="2"/>
    <x v="1"/>
  </r>
  <r>
    <x v="659"/>
    <x v="260"/>
    <x v="636"/>
    <x v="17"/>
    <x v="0"/>
    <x v="636"/>
    <x v="508"/>
    <x v="1"/>
    <x v="2"/>
    <x v="0"/>
    <x v="0"/>
    <x v="15"/>
    <x v="122"/>
    <x v="2"/>
    <x v="0"/>
    <x v="1"/>
  </r>
  <r>
    <x v="660"/>
    <x v="331"/>
    <x v="637"/>
    <x v="5"/>
    <x v="2"/>
    <x v="637"/>
    <x v="509"/>
    <x v="0"/>
    <x v="3"/>
    <x v="2"/>
    <x v="0"/>
    <x v="2"/>
    <x v="2"/>
    <x v="3"/>
    <x v="2"/>
    <x v="1"/>
  </r>
  <r>
    <x v="661"/>
    <x v="524"/>
    <x v="638"/>
    <x v="37"/>
    <x v="0"/>
    <x v="638"/>
    <x v="510"/>
    <x v="0"/>
    <x v="2"/>
    <x v="0"/>
    <x v="2"/>
    <x v="31"/>
    <x v="95"/>
    <x v="2"/>
    <x v="0"/>
    <x v="0"/>
  </r>
  <r>
    <x v="662"/>
    <x v="525"/>
    <x v="639"/>
    <x v="6"/>
    <x v="1"/>
    <x v="639"/>
    <x v="511"/>
    <x v="0"/>
    <x v="1"/>
    <x v="2"/>
    <x v="1"/>
    <x v="5"/>
    <x v="114"/>
    <x v="1"/>
    <x v="2"/>
    <x v="1"/>
  </r>
  <r>
    <x v="663"/>
    <x v="526"/>
    <x v="640"/>
    <x v="26"/>
    <x v="1"/>
    <x v="640"/>
    <x v="512"/>
    <x v="0"/>
    <x v="3"/>
    <x v="1"/>
    <x v="2"/>
    <x v="23"/>
    <x v="134"/>
    <x v="3"/>
    <x v="1"/>
    <x v="0"/>
  </r>
  <r>
    <x v="664"/>
    <x v="104"/>
    <x v="641"/>
    <x v="31"/>
    <x v="4"/>
    <x v="641"/>
    <x v="513"/>
    <x v="0"/>
    <x v="3"/>
    <x v="2"/>
    <x v="1"/>
    <x v="26"/>
    <x v="113"/>
    <x v="3"/>
    <x v="2"/>
    <x v="1"/>
  </r>
  <r>
    <x v="665"/>
    <x v="491"/>
    <x v="642"/>
    <x v="19"/>
    <x v="3"/>
    <x v="642"/>
    <x v="2"/>
    <x v="1"/>
    <x v="2"/>
    <x v="0"/>
    <x v="1"/>
    <x v="17"/>
    <x v="16"/>
    <x v="2"/>
    <x v="0"/>
    <x v="1"/>
  </r>
  <r>
    <x v="666"/>
    <x v="157"/>
    <x v="636"/>
    <x v="5"/>
    <x v="0"/>
    <x v="636"/>
    <x v="508"/>
    <x v="1"/>
    <x v="3"/>
    <x v="2"/>
    <x v="0"/>
    <x v="2"/>
    <x v="109"/>
    <x v="3"/>
    <x v="2"/>
    <x v="1"/>
  </r>
  <r>
    <x v="667"/>
    <x v="527"/>
    <x v="643"/>
    <x v="20"/>
    <x v="4"/>
    <x v="643"/>
    <x v="514"/>
    <x v="0"/>
    <x v="2"/>
    <x v="2"/>
    <x v="1"/>
    <x v="7"/>
    <x v="86"/>
    <x v="2"/>
    <x v="2"/>
    <x v="0"/>
  </r>
  <r>
    <x v="668"/>
    <x v="528"/>
    <x v="644"/>
    <x v="23"/>
    <x v="0"/>
    <x v="644"/>
    <x v="515"/>
    <x v="0"/>
    <x v="3"/>
    <x v="1"/>
    <x v="1"/>
    <x v="20"/>
    <x v="81"/>
    <x v="3"/>
    <x v="1"/>
    <x v="1"/>
  </r>
  <r>
    <x v="669"/>
    <x v="99"/>
    <x v="645"/>
    <x v="20"/>
    <x v="1"/>
    <x v="645"/>
    <x v="516"/>
    <x v="1"/>
    <x v="2"/>
    <x v="2"/>
    <x v="1"/>
    <x v="7"/>
    <x v="44"/>
    <x v="2"/>
    <x v="2"/>
    <x v="0"/>
  </r>
  <r>
    <x v="670"/>
    <x v="529"/>
    <x v="646"/>
    <x v="42"/>
    <x v="2"/>
    <x v="646"/>
    <x v="517"/>
    <x v="0"/>
    <x v="2"/>
    <x v="1"/>
    <x v="1"/>
    <x v="26"/>
    <x v="41"/>
    <x v="2"/>
    <x v="1"/>
    <x v="0"/>
  </r>
  <r>
    <x v="671"/>
    <x v="530"/>
    <x v="647"/>
    <x v="27"/>
    <x v="4"/>
    <x v="647"/>
    <x v="2"/>
    <x v="1"/>
    <x v="3"/>
    <x v="2"/>
    <x v="2"/>
    <x v="24"/>
    <x v="129"/>
    <x v="3"/>
    <x v="2"/>
    <x v="0"/>
  </r>
  <r>
    <x v="672"/>
    <x v="531"/>
    <x v="648"/>
    <x v="15"/>
    <x v="5"/>
    <x v="648"/>
    <x v="2"/>
    <x v="0"/>
    <x v="1"/>
    <x v="2"/>
    <x v="3"/>
    <x v="13"/>
    <x v="6"/>
    <x v="1"/>
    <x v="2"/>
    <x v="0"/>
  </r>
  <r>
    <x v="673"/>
    <x v="210"/>
    <x v="649"/>
    <x v="38"/>
    <x v="0"/>
    <x v="649"/>
    <x v="518"/>
    <x v="0"/>
    <x v="1"/>
    <x v="1"/>
    <x v="1"/>
    <x v="32"/>
    <x v="58"/>
    <x v="1"/>
    <x v="1"/>
    <x v="1"/>
  </r>
  <r>
    <x v="674"/>
    <x v="532"/>
    <x v="650"/>
    <x v="18"/>
    <x v="3"/>
    <x v="650"/>
    <x v="519"/>
    <x v="0"/>
    <x v="1"/>
    <x v="0"/>
    <x v="3"/>
    <x v="16"/>
    <x v="24"/>
    <x v="1"/>
    <x v="0"/>
    <x v="1"/>
  </r>
  <r>
    <x v="675"/>
    <x v="533"/>
    <x v="651"/>
    <x v="5"/>
    <x v="0"/>
    <x v="651"/>
    <x v="2"/>
    <x v="1"/>
    <x v="3"/>
    <x v="2"/>
    <x v="0"/>
    <x v="2"/>
    <x v="109"/>
    <x v="3"/>
    <x v="2"/>
    <x v="1"/>
  </r>
  <r>
    <x v="676"/>
    <x v="534"/>
    <x v="652"/>
    <x v="19"/>
    <x v="0"/>
    <x v="652"/>
    <x v="520"/>
    <x v="0"/>
    <x v="2"/>
    <x v="0"/>
    <x v="1"/>
    <x v="17"/>
    <x v="72"/>
    <x v="2"/>
    <x v="0"/>
    <x v="0"/>
  </r>
  <r>
    <x v="677"/>
    <x v="535"/>
    <x v="653"/>
    <x v="38"/>
    <x v="0"/>
    <x v="653"/>
    <x v="2"/>
    <x v="0"/>
    <x v="1"/>
    <x v="1"/>
    <x v="1"/>
    <x v="32"/>
    <x v="58"/>
    <x v="1"/>
    <x v="1"/>
    <x v="0"/>
  </r>
  <r>
    <x v="678"/>
    <x v="536"/>
    <x v="654"/>
    <x v="1"/>
    <x v="3"/>
    <x v="654"/>
    <x v="521"/>
    <x v="0"/>
    <x v="1"/>
    <x v="0"/>
    <x v="1"/>
    <x v="1"/>
    <x v="166"/>
    <x v="1"/>
    <x v="0"/>
    <x v="1"/>
  </r>
  <r>
    <x v="679"/>
    <x v="537"/>
    <x v="655"/>
    <x v="36"/>
    <x v="5"/>
    <x v="655"/>
    <x v="522"/>
    <x v="0"/>
    <x v="0"/>
    <x v="0"/>
    <x v="3"/>
    <x v="14"/>
    <x v="8"/>
    <x v="0"/>
    <x v="0"/>
    <x v="1"/>
  </r>
  <r>
    <x v="680"/>
    <x v="61"/>
    <x v="656"/>
    <x v="1"/>
    <x v="0"/>
    <x v="656"/>
    <x v="2"/>
    <x v="2"/>
    <x v="1"/>
    <x v="0"/>
    <x v="1"/>
    <x v="1"/>
    <x v="38"/>
    <x v="1"/>
    <x v="0"/>
    <x v="1"/>
  </r>
  <r>
    <x v="681"/>
    <x v="242"/>
    <x v="657"/>
    <x v="36"/>
    <x v="2"/>
    <x v="657"/>
    <x v="523"/>
    <x v="0"/>
    <x v="0"/>
    <x v="0"/>
    <x v="3"/>
    <x v="14"/>
    <x v="55"/>
    <x v="0"/>
    <x v="0"/>
    <x v="1"/>
  </r>
  <r>
    <x v="682"/>
    <x v="299"/>
    <x v="658"/>
    <x v="15"/>
    <x v="4"/>
    <x v="658"/>
    <x v="524"/>
    <x v="1"/>
    <x v="1"/>
    <x v="2"/>
    <x v="3"/>
    <x v="13"/>
    <x v="20"/>
    <x v="1"/>
    <x v="2"/>
    <x v="0"/>
  </r>
  <r>
    <x v="683"/>
    <x v="343"/>
    <x v="659"/>
    <x v="33"/>
    <x v="5"/>
    <x v="659"/>
    <x v="525"/>
    <x v="0"/>
    <x v="1"/>
    <x v="1"/>
    <x v="0"/>
    <x v="28"/>
    <x v="146"/>
    <x v="1"/>
    <x v="1"/>
    <x v="1"/>
  </r>
  <r>
    <x v="684"/>
    <x v="538"/>
    <x v="636"/>
    <x v="41"/>
    <x v="3"/>
    <x v="636"/>
    <x v="508"/>
    <x v="1"/>
    <x v="0"/>
    <x v="1"/>
    <x v="0"/>
    <x v="35"/>
    <x v="66"/>
    <x v="0"/>
    <x v="1"/>
    <x v="1"/>
  </r>
  <r>
    <x v="685"/>
    <x v="539"/>
    <x v="660"/>
    <x v="30"/>
    <x v="3"/>
    <x v="660"/>
    <x v="526"/>
    <x v="0"/>
    <x v="2"/>
    <x v="2"/>
    <x v="2"/>
    <x v="11"/>
    <x v="96"/>
    <x v="2"/>
    <x v="2"/>
    <x v="1"/>
  </r>
  <r>
    <x v="686"/>
    <x v="27"/>
    <x v="661"/>
    <x v="5"/>
    <x v="3"/>
    <x v="661"/>
    <x v="527"/>
    <x v="0"/>
    <x v="3"/>
    <x v="2"/>
    <x v="0"/>
    <x v="2"/>
    <x v="5"/>
    <x v="3"/>
    <x v="2"/>
    <x v="1"/>
  </r>
  <r>
    <x v="687"/>
    <x v="540"/>
    <x v="662"/>
    <x v="32"/>
    <x v="1"/>
    <x v="662"/>
    <x v="528"/>
    <x v="0"/>
    <x v="3"/>
    <x v="1"/>
    <x v="0"/>
    <x v="27"/>
    <x v="179"/>
    <x v="3"/>
    <x v="1"/>
    <x v="0"/>
  </r>
  <r>
    <x v="688"/>
    <x v="541"/>
    <x v="663"/>
    <x v="6"/>
    <x v="1"/>
    <x v="663"/>
    <x v="529"/>
    <x v="0"/>
    <x v="1"/>
    <x v="2"/>
    <x v="1"/>
    <x v="5"/>
    <x v="114"/>
    <x v="1"/>
    <x v="2"/>
    <x v="0"/>
  </r>
  <r>
    <x v="689"/>
    <x v="390"/>
    <x v="664"/>
    <x v="36"/>
    <x v="3"/>
    <x v="664"/>
    <x v="530"/>
    <x v="0"/>
    <x v="0"/>
    <x v="0"/>
    <x v="3"/>
    <x v="14"/>
    <x v="168"/>
    <x v="0"/>
    <x v="0"/>
    <x v="0"/>
  </r>
  <r>
    <x v="690"/>
    <x v="396"/>
    <x v="665"/>
    <x v="45"/>
    <x v="0"/>
    <x v="665"/>
    <x v="2"/>
    <x v="0"/>
    <x v="1"/>
    <x v="2"/>
    <x v="0"/>
    <x v="37"/>
    <x v="76"/>
    <x v="1"/>
    <x v="2"/>
    <x v="1"/>
  </r>
  <r>
    <x v="691"/>
    <x v="185"/>
    <x v="666"/>
    <x v="28"/>
    <x v="0"/>
    <x v="666"/>
    <x v="531"/>
    <x v="0"/>
    <x v="1"/>
    <x v="0"/>
    <x v="2"/>
    <x v="25"/>
    <x v="40"/>
    <x v="1"/>
    <x v="0"/>
    <x v="1"/>
  </r>
  <r>
    <x v="692"/>
    <x v="542"/>
    <x v="667"/>
    <x v="14"/>
    <x v="0"/>
    <x v="667"/>
    <x v="2"/>
    <x v="0"/>
    <x v="2"/>
    <x v="0"/>
    <x v="3"/>
    <x v="12"/>
    <x v="52"/>
    <x v="2"/>
    <x v="0"/>
    <x v="0"/>
  </r>
  <r>
    <x v="693"/>
    <x v="117"/>
    <x v="668"/>
    <x v="29"/>
    <x v="5"/>
    <x v="668"/>
    <x v="532"/>
    <x v="0"/>
    <x v="2"/>
    <x v="1"/>
    <x v="3"/>
    <x v="10"/>
    <x v="102"/>
    <x v="2"/>
    <x v="1"/>
    <x v="1"/>
  </r>
  <r>
    <x v="694"/>
    <x v="543"/>
    <x v="669"/>
    <x v="26"/>
    <x v="4"/>
    <x v="669"/>
    <x v="2"/>
    <x v="0"/>
    <x v="3"/>
    <x v="1"/>
    <x v="2"/>
    <x v="23"/>
    <x v="43"/>
    <x v="3"/>
    <x v="1"/>
    <x v="1"/>
  </r>
  <r>
    <x v="695"/>
    <x v="544"/>
    <x v="670"/>
    <x v="8"/>
    <x v="1"/>
    <x v="670"/>
    <x v="533"/>
    <x v="1"/>
    <x v="0"/>
    <x v="0"/>
    <x v="1"/>
    <x v="7"/>
    <x v="44"/>
    <x v="0"/>
    <x v="0"/>
    <x v="0"/>
  </r>
  <r>
    <x v="696"/>
    <x v="545"/>
    <x v="671"/>
    <x v="6"/>
    <x v="3"/>
    <x v="671"/>
    <x v="534"/>
    <x v="0"/>
    <x v="1"/>
    <x v="2"/>
    <x v="1"/>
    <x v="5"/>
    <x v="6"/>
    <x v="1"/>
    <x v="2"/>
    <x v="0"/>
  </r>
  <r>
    <x v="697"/>
    <x v="546"/>
    <x v="672"/>
    <x v="21"/>
    <x v="2"/>
    <x v="672"/>
    <x v="535"/>
    <x v="2"/>
    <x v="3"/>
    <x v="0"/>
    <x v="3"/>
    <x v="18"/>
    <x v="188"/>
    <x v="3"/>
    <x v="0"/>
    <x v="1"/>
  </r>
  <r>
    <x v="698"/>
    <x v="420"/>
    <x v="673"/>
    <x v="26"/>
    <x v="2"/>
    <x v="673"/>
    <x v="536"/>
    <x v="0"/>
    <x v="3"/>
    <x v="1"/>
    <x v="2"/>
    <x v="23"/>
    <x v="133"/>
    <x v="3"/>
    <x v="1"/>
    <x v="1"/>
  </r>
  <r>
    <x v="699"/>
    <x v="547"/>
    <x v="674"/>
    <x v="12"/>
    <x v="4"/>
    <x v="674"/>
    <x v="2"/>
    <x v="0"/>
    <x v="3"/>
    <x v="2"/>
    <x v="3"/>
    <x v="10"/>
    <x v="42"/>
    <x v="3"/>
    <x v="2"/>
    <x v="0"/>
  </r>
  <r>
    <x v="700"/>
    <x v="548"/>
    <x v="675"/>
    <x v="46"/>
    <x v="0"/>
    <x v="675"/>
    <x v="537"/>
    <x v="0"/>
    <x v="1"/>
    <x v="1"/>
    <x v="3"/>
    <x v="38"/>
    <x v="161"/>
    <x v="1"/>
    <x v="1"/>
    <x v="1"/>
  </r>
  <r>
    <x v="701"/>
    <x v="549"/>
    <x v="676"/>
    <x v="43"/>
    <x v="3"/>
    <x v="676"/>
    <x v="538"/>
    <x v="0"/>
    <x v="3"/>
    <x v="0"/>
    <x v="2"/>
    <x v="36"/>
    <x v="64"/>
    <x v="3"/>
    <x v="0"/>
    <x v="0"/>
  </r>
  <r>
    <x v="702"/>
    <x v="550"/>
    <x v="677"/>
    <x v="25"/>
    <x v="1"/>
    <x v="677"/>
    <x v="2"/>
    <x v="0"/>
    <x v="0"/>
    <x v="2"/>
    <x v="3"/>
    <x v="22"/>
    <x v="148"/>
    <x v="0"/>
    <x v="2"/>
    <x v="1"/>
  </r>
  <r>
    <x v="703"/>
    <x v="551"/>
    <x v="678"/>
    <x v="15"/>
    <x v="5"/>
    <x v="678"/>
    <x v="539"/>
    <x v="0"/>
    <x v="1"/>
    <x v="2"/>
    <x v="3"/>
    <x v="13"/>
    <x v="6"/>
    <x v="1"/>
    <x v="2"/>
    <x v="1"/>
  </r>
  <r>
    <x v="704"/>
    <x v="552"/>
    <x v="679"/>
    <x v="5"/>
    <x v="0"/>
    <x v="679"/>
    <x v="540"/>
    <x v="1"/>
    <x v="3"/>
    <x v="2"/>
    <x v="0"/>
    <x v="2"/>
    <x v="109"/>
    <x v="3"/>
    <x v="2"/>
    <x v="0"/>
  </r>
  <r>
    <x v="705"/>
    <x v="553"/>
    <x v="680"/>
    <x v="17"/>
    <x v="1"/>
    <x v="680"/>
    <x v="541"/>
    <x v="0"/>
    <x v="2"/>
    <x v="0"/>
    <x v="0"/>
    <x v="15"/>
    <x v="126"/>
    <x v="2"/>
    <x v="0"/>
    <x v="1"/>
  </r>
  <r>
    <x v="706"/>
    <x v="554"/>
    <x v="681"/>
    <x v="40"/>
    <x v="3"/>
    <x v="681"/>
    <x v="542"/>
    <x v="2"/>
    <x v="0"/>
    <x v="1"/>
    <x v="3"/>
    <x v="34"/>
    <x v="127"/>
    <x v="0"/>
    <x v="1"/>
    <x v="1"/>
  </r>
  <r>
    <x v="707"/>
    <x v="555"/>
    <x v="636"/>
    <x v="15"/>
    <x v="1"/>
    <x v="636"/>
    <x v="508"/>
    <x v="1"/>
    <x v="1"/>
    <x v="2"/>
    <x v="3"/>
    <x v="13"/>
    <x v="94"/>
    <x v="1"/>
    <x v="2"/>
    <x v="1"/>
  </r>
  <r>
    <x v="708"/>
    <x v="150"/>
    <x v="682"/>
    <x v="35"/>
    <x v="4"/>
    <x v="682"/>
    <x v="543"/>
    <x v="1"/>
    <x v="0"/>
    <x v="1"/>
    <x v="1"/>
    <x v="30"/>
    <x v="139"/>
    <x v="0"/>
    <x v="1"/>
    <x v="1"/>
  </r>
  <r>
    <x v="709"/>
    <x v="556"/>
    <x v="683"/>
    <x v="21"/>
    <x v="0"/>
    <x v="683"/>
    <x v="544"/>
    <x v="0"/>
    <x v="3"/>
    <x v="0"/>
    <x v="3"/>
    <x v="18"/>
    <x v="31"/>
    <x v="3"/>
    <x v="0"/>
    <x v="1"/>
  </r>
  <r>
    <x v="710"/>
    <x v="327"/>
    <x v="684"/>
    <x v="24"/>
    <x v="4"/>
    <x v="684"/>
    <x v="545"/>
    <x v="0"/>
    <x v="3"/>
    <x v="0"/>
    <x v="0"/>
    <x v="21"/>
    <x v="125"/>
    <x v="3"/>
    <x v="0"/>
    <x v="1"/>
  </r>
  <r>
    <x v="711"/>
    <x v="557"/>
    <x v="685"/>
    <x v="20"/>
    <x v="3"/>
    <x v="685"/>
    <x v="546"/>
    <x v="0"/>
    <x v="2"/>
    <x v="2"/>
    <x v="1"/>
    <x v="7"/>
    <x v="8"/>
    <x v="2"/>
    <x v="2"/>
    <x v="1"/>
  </r>
  <r>
    <x v="712"/>
    <x v="333"/>
    <x v="686"/>
    <x v="36"/>
    <x v="5"/>
    <x v="686"/>
    <x v="2"/>
    <x v="0"/>
    <x v="0"/>
    <x v="0"/>
    <x v="3"/>
    <x v="14"/>
    <x v="8"/>
    <x v="0"/>
    <x v="0"/>
    <x v="0"/>
  </r>
  <r>
    <x v="713"/>
    <x v="558"/>
    <x v="687"/>
    <x v="6"/>
    <x v="0"/>
    <x v="687"/>
    <x v="547"/>
    <x v="1"/>
    <x v="1"/>
    <x v="2"/>
    <x v="1"/>
    <x v="5"/>
    <x v="20"/>
    <x v="1"/>
    <x v="2"/>
    <x v="1"/>
  </r>
  <r>
    <x v="714"/>
    <x v="559"/>
    <x v="688"/>
    <x v="17"/>
    <x v="3"/>
    <x v="688"/>
    <x v="548"/>
    <x v="1"/>
    <x v="2"/>
    <x v="0"/>
    <x v="0"/>
    <x v="15"/>
    <x v="65"/>
    <x v="2"/>
    <x v="0"/>
    <x v="1"/>
  </r>
  <r>
    <x v="715"/>
    <x v="310"/>
    <x v="689"/>
    <x v="22"/>
    <x v="4"/>
    <x v="689"/>
    <x v="549"/>
    <x v="1"/>
    <x v="3"/>
    <x v="0"/>
    <x v="1"/>
    <x v="19"/>
    <x v="189"/>
    <x v="3"/>
    <x v="0"/>
    <x v="0"/>
  </r>
  <r>
    <x v="716"/>
    <x v="560"/>
    <x v="690"/>
    <x v="6"/>
    <x v="0"/>
    <x v="690"/>
    <x v="550"/>
    <x v="0"/>
    <x v="1"/>
    <x v="2"/>
    <x v="1"/>
    <x v="5"/>
    <x v="20"/>
    <x v="1"/>
    <x v="2"/>
    <x v="1"/>
  </r>
  <r>
    <x v="717"/>
    <x v="561"/>
    <x v="691"/>
    <x v="25"/>
    <x v="0"/>
    <x v="691"/>
    <x v="551"/>
    <x v="1"/>
    <x v="0"/>
    <x v="2"/>
    <x v="3"/>
    <x v="22"/>
    <x v="147"/>
    <x v="0"/>
    <x v="2"/>
    <x v="0"/>
  </r>
  <r>
    <x v="718"/>
    <x v="562"/>
    <x v="692"/>
    <x v="8"/>
    <x v="2"/>
    <x v="692"/>
    <x v="2"/>
    <x v="0"/>
    <x v="0"/>
    <x v="0"/>
    <x v="1"/>
    <x v="7"/>
    <x v="9"/>
    <x v="0"/>
    <x v="0"/>
    <x v="0"/>
  </r>
  <r>
    <x v="719"/>
    <x v="563"/>
    <x v="693"/>
    <x v="23"/>
    <x v="0"/>
    <x v="693"/>
    <x v="552"/>
    <x v="0"/>
    <x v="3"/>
    <x v="1"/>
    <x v="1"/>
    <x v="20"/>
    <x v="81"/>
    <x v="3"/>
    <x v="1"/>
    <x v="1"/>
  </r>
  <r>
    <x v="720"/>
    <x v="564"/>
    <x v="694"/>
    <x v="3"/>
    <x v="0"/>
    <x v="694"/>
    <x v="553"/>
    <x v="0"/>
    <x v="1"/>
    <x v="0"/>
    <x v="0"/>
    <x v="3"/>
    <x v="3"/>
    <x v="1"/>
    <x v="0"/>
    <x v="0"/>
  </r>
  <r>
    <x v="721"/>
    <x v="565"/>
    <x v="695"/>
    <x v="20"/>
    <x v="1"/>
    <x v="695"/>
    <x v="554"/>
    <x v="0"/>
    <x v="2"/>
    <x v="2"/>
    <x v="1"/>
    <x v="7"/>
    <x v="44"/>
    <x v="2"/>
    <x v="2"/>
    <x v="1"/>
  </r>
  <r>
    <x v="722"/>
    <x v="566"/>
    <x v="636"/>
    <x v="16"/>
    <x v="5"/>
    <x v="636"/>
    <x v="508"/>
    <x v="1"/>
    <x v="2"/>
    <x v="2"/>
    <x v="3"/>
    <x v="14"/>
    <x v="8"/>
    <x v="2"/>
    <x v="2"/>
    <x v="1"/>
  </r>
  <r>
    <x v="723"/>
    <x v="160"/>
    <x v="696"/>
    <x v="7"/>
    <x v="5"/>
    <x v="696"/>
    <x v="555"/>
    <x v="0"/>
    <x v="3"/>
    <x v="1"/>
    <x v="3"/>
    <x v="6"/>
    <x v="32"/>
    <x v="3"/>
    <x v="1"/>
    <x v="1"/>
  </r>
  <r>
    <x v="724"/>
    <x v="567"/>
    <x v="697"/>
    <x v="39"/>
    <x v="4"/>
    <x v="697"/>
    <x v="556"/>
    <x v="0"/>
    <x v="0"/>
    <x v="2"/>
    <x v="0"/>
    <x v="33"/>
    <x v="190"/>
    <x v="0"/>
    <x v="2"/>
    <x v="0"/>
  </r>
  <r>
    <x v="725"/>
    <x v="568"/>
    <x v="698"/>
    <x v="20"/>
    <x v="3"/>
    <x v="698"/>
    <x v="557"/>
    <x v="0"/>
    <x v="2"/>
    <x v="2"/>
    <x v="1"/>
    <x v="7"/>
    <x v="8"/>
    <x v="2"/>
    <x v="2"/>
    <x v="0"/>
  </r>
  <r>
    <x v="726"/>
    <x v="569"/>
    <x v="699"/>
    <x v="39"/>
    <x v="2"/>
    <x v="699"/>
    <x v="558"/>
    <x v="0"/>
    <x v="0"/>
    <x v="2"/>
    <x v="0"/>
    <x v="33"/>
    <x v="191"/>
    <x v="0"/>
    <x v="2"/>
    <x v="1"/>
  </r>
  <r>
    <x v="727"/>
    <x v="570"/>
    <x v="700"/>
    <x v="27"/>
    <x v="2"/>
    <x v="700"/>
    <x v="559"/>
    <x v="0"/>
    <x v="3"/>
    <x v="2"/>
    <x v="2"/>
    <x v="24"/>
    <x v="91"/>
    <x v="3"/>
    <x v="2"/>
    <x v="0"/>
  </r>
  <r>
    <x v="728"/>
    <x v="571"/>
    <x v="701"/>
    <x v="38"/>
    <x v="1"/>
    <x v="701"/>
    <x v="560"/>
    <x v="0"/>
    <x v="1"/>
    <x v="1"/>
    <x v="1"/>
    <x v="32"/>
    <x v="69"/>
    <x v="1"/>
    <x v="1"/>
    <x v="1"/>
  </r>
  <r>
    <x v="729"/>
    <x v="139"/>
    <x v="702"/>
    <x v="33"/>
    <x v="5"/>
    <x v="702"/>
    <x v="561"/>
    <x v="0"/>
    <x v="1"/>
    <x v="1"/>
    <x v="0"/>
    <x v="28"/>
    <x v="146"/>
    <x v="1"/>
    <x v="1"/>
    <x v="0"/>
  </r>
  <r>
    <x v="730"/>
    <x v="303"/>
    <x v="703"/>
    <x v="22"/>
    <x v="1"/>
    <x v="703"/>
    <x v="562"/>
    <x v="2"/>
    <x v="3"/>
    <x v="0"/>
    <x v="1"/>
    <x v="19"/>
    <x v="34"/>
    <x v="3"/>
    <x v="0"/>
    <x v="1"/>
  </r>
  <r>
    <x v="731"/>
    <x v="572"/>
    <x v="704"/>
    <x v="42"/>
    <x v="3"/>
    <x v="704"/>
    <x v="2"/>
    <x v="0"/>
    <x v="2"/>
    <x v="1"/>
    <x v="1"/>
    <x v="26"/>
    <x v="102"/>
    <x v="2"/>
    <x v="1"/>
    <x v="1"/>
  </r>
  <r>
    <x v="732"/>
    <x v="573"/>
    <x v="705"/>
    <x v="44"/>
    <x v="5"/>
    <x v="705"/>
    <x v="563"/>
    <x v="0"/>
    <x v="2"/>
    <x v="1"/>
    <x v="2"/>
    <x v="24"/>
    <x v="39"/>
    <x v="2"/>
    <x v="1"/>
    <x v="0"/>
  </r>
  <r>
    <x v="733"/>
    <x v="574"/>
    <x v="706"/>
    <x v="0"/>
    <x v="5"/>
    <x v="706"/>
    <x v="564"/>
    <x v="0"/>
    <x v="0"/>
    <x v="0"/>
    <x v="0"/>
    <x v="0"/>
    <x v="33"/>
    <x v="0"/>
    <x v="0"/>
    <x v="0"/>
  </r>
  <r>
    <x v="733"/>
    <x v="574"/>
    <x v="706"/>
    <x v="42"/>
    <x v="0"/>
    <x v="706"/>
    <x v="564"/>
    <x v="0"/>
    <x v="2"/>
    <x v="1"/>
    <x v="1"/>
    <x v="26"/>
    <x v="42"/>
    <x v="2"/>
    <x v="1"/>
    <x v="0"/>
  </r>
  <r>
    <x v="734"/>
    <x v="455"/>
    <x v="696"/>
    <x v="44"/>
    <x v="3"/>
    <x v="696"/>
    <x v="555"/>
    <x v="0"/>
    <x v="2"/>
    <x v="1"/>
    <x v="2"/>
    <x v="24"/>
    <x v="49"/>
    <x v="2"/>
    <x v="1"/>
    <x v="1"/>
  </r>
  <r>
    <x v="735"/>
    <x v="575"/>
    <x v="696"/>
    <x v="41"/>
    <x v="0"/>
    <x v="696"/>
    <x v="555"/>
    <x v="0"/>
    <x v="0"/>
    <x v="1"/>
    <x v="0"/>
    <x v="35"/>
    <x v="177"/>
    <x v="0"/>
    <x v="1"/>
    <x v="1"/>
  </r>
  <r>
    <x v="736"/>
    <x v="576"/>
    <x v="707"/>
    <x v="13"/>
    <x v="5"/>
    <x v="707"/>
    <x v="565"/>
    <x v="2"/>
    <x v="0"/>
    <x v="0"/>
    <x v="2"/>
    <x v="11"/>
    <x v="169"/>
    <x v="0"/>
    <x v="0"/>
    <x v="1"/>
  </r>
  <r>
    <x v="737"/>
    <x v="577"/>
    <x v="708"/>
    <x v="9"/>
    <x v="2"/>
    <x v="708"/>
    <x v="566"/>
    <x v="0"/>
    <x v="2"/>
    <x v="2"/>
    <x v="0"/>
    <x v="0"/>
    <x v="138"/>
    <x v="2"/>
    <x v="2"/>
    <x v="1"/>
  </r>
  <r>
    <x v="738"/>
    <x v="578"/>
    <x v="709"/>
    <x v="35"/>
    <x v="3"/>
    <x v="709"/>
    <x v="567"/>
    <x v="0"/>
    <x v="0"/>
    <x v="1"/>
    <x v="1"/>
    <x v="30"/>
    <x v="137"/>
    <x v="0"/>
    <x v="1"/>
    <x v="1"/>
  </r>
  <r>
    <x v="739"/>
    <x v="579"/>
    <x v="710"/>
    <x v="3"/>
    <x v="5"/>
    <x v="710"/>
    <x v="2"/>
    <x v="0"/>
    <x v="1"/>
    <x v="0"/>
    <x v="0"/>
    <x v="3"/>
    <x v="121"/>
    <x v="1"/>
    <x v="0"/>
    <x v="1"/>
  </r>
  <r>
    <x v="740"/>
    <x v="91"/>
    <x v="711"/>
    <x v="21"/>
    <x v="0"/>
    <x v="711"/>
    <x v="568"/>
    <x v="1"/>
    <x v="3"/>
    <x v="0"/>
    <x v="3"/>
    <x v="18"/>
    <x v="31"/>
    <x v="3"/>
    <x v="0"/>
    <x v="1"/>
  </r>
  <r>
    <x v="741"/>
    <x v="272"/>
    <x v="712"/>
    <x v="0"/>
    <x v="0"/>
    <x v="712"/>
    <x v="2"/>
    <x v="0"/>
    <x v="0"/>
    <x v="0"/>
    <x v="0"/>
    <x v="0"/>
    <x v="0"/>
    <x v="0"/>
    <x v="0"/>
    <x v="0"/>
  </r>
  <r>
    <x v="742"/>
    <x v="65"/>
    <x v="713"/>
    <x v="38"/>
    <x v="0"/>
    <x v="713"/>
    <x v="569"/>
    <x v="0"/>
    <x v="1"/>
    <x v="1"/>
    <x v="1"/>
    <x v="32"/>
    <x v="58"/>
    <x v="1"/>
    <x v="1"/>
    <x v="0"/>
  </r>
  <r>
    <x v="743"/>
    <x v="580"/>
    <x v="714"/>
    <x v="19"/>
    <x v="3"/>
    <x v="714"/>
    <x v="570"/>
    <x v="0"/>
    <x v="2"/>
    <x v="0"/>
    <x v="1"/>
    <x v="17"/>
    <x v="16"/>
    <x v="2"/>
    <x v="0"/>
    <x v="1"/>
  </r>
  <r>
    <x v="744"/>
    <x v="581"/>
    <x v="715"/>
    <x v="44"/>
    <x v="0"/>
    <x v="715"/>
    <x v="571"/>
    <x v="0"/>
    <x v="2"/>
    <x v="1"/>
    <x v="2"/>
    <x v="24"/>
    <x v="120"/>
    <x v="2"/>
    <x v="1"/>
    <x v="1"/>
  </r>
  <r>
    <x v="745"/>
    <x v="489"/>
    <x v="716"/>
    <x v="23"/>
    <x v="0"/>
    <x v="716"/>
    <x v="572"/>
    <x v="0"/>
    <x v="3"/>
    <x v="1"/>
    <x v="1"/>
    <x v="20"/>
    <x v="81"/>
    <x v="3"/>
    <x v="1"/>
    <x v="0"/>
  </r>
  <r>
    <x v="746"/>
    <x v="234"/>
    <x v="717"/>
    <x v="5"/>
    <x v="5"/>
    <x v="717"/>
    <x v="573"/>
    <x v="0"/>
    <x v="3"/>
    <x v="2"/>
    <x v="0"/>
    <x v="2"/>
    <x v="17"/>
    <x v="3"/>
    <x v="2"/>
    <x v="0"/>
  </r>
  <r>
    <x v="747"/>
    <x v="175"/>
    <x v="718"/>
    <x v="3"/>
    <x v="3"/>
    <x v="718"/>
    <x v="2"/>
    <x v="0"/>
    <x v="1"/>
    <x v="0"/>
    <x v="0"/>
    <x v="3"/>
    <x v="1"/>
    <x v="1"/>
    <x v="0"/>
    <x v="1"/>
  </r>
  <r>
    <x v="748"/>
    <x v="582"/>
    <x v="719"/>
    <x v="26"/>
    <x v="4"/>
    <x v="719"/>
    <x v="574"/>
    <x v="0"/>
    <x v="3"/>
    <x v="1"/>
    <x v="2"/>
    <x v="23"/>
    <x v="43"/>
    <x v="3"/>
    <x v="1"/>
    <x v="1"/>
  </r>
  <r>
    <x v="749"/>
    <x v="583"/>
    <x v="720"/>
    <x v="46"/>
    <x v="5"/>
    <x v="720"/>
    <x v="575"/>
    <x v="1"/>
    <x v="1"/>
    <x v="1"/>
    <x v="3"/>
    <x v="38"/>
    <x v="149"/>
    <x v="1"/>
    <x v="1"/>
    <x v="1"/>
  </r>
  <r>
    <x v="750"/>
    <x v="548"/>
    <x v="721"/>
    <x v="22"/>
    <x v="1"/>
    <x v="721"/>
    <x v="576"/>
    <x v="0"/>
    <x v="3"/>
    <x v="0"/>
    <x v="1"/>
    <x v="19"/>
    <x v="34"/>
    <x v="3"/>
    <x v="0"/>
    <x v="0"/>
  </r>
  <r>
    <x v="751"/>
    <x v="584"/>
    <x v="722"/>
    <x v="32"/>
    <x v="0"/>
    <x v="722"/>
    <x v="577"/>
    <x v="0"/>
    <x v="3"/>
    <x v="1"/>
    <x v="0"/>
    <x v="27"/>
    <x v="124"/>
    <x v="3"/>
    <x v="1"/>
    <x v="1"/>
  </r>
  <r>
    <x v="752"/>
    <x v="64"/>
    <x v="723"/>
    <x v="30"/>
    <x v="2"/>
    <x v="723"/>
    <x v="578"/>
    <x v="0"/>
    <x v="2"/>
    <x v="2"/>
    <x v="2"/>
    <x v="11"/>
    <x v="156"/>
    <x v="2"/>
    <x v="2"/>
    <x v="1"/>
  </r>
  <r>
    <x v="753"/>
    <x v="585"/>
    <x v="716"/>
    <x v="47"/>
    <x v="2"/>
    <x v="716"/>
    <x v="572"/>
    <x v="0"/>
    <x v="1"/>
    <x v="2"/>
    <x v="2"/>
    <x v="39"/>
    <x v="140"/>
    <x v="1"/>
    <x v="2"/>
    <x v="0"/>
  </r>
  <r>
    <x v="754"/>
    <x v="32"/>
    <x v="724"/>
    <x v="3"/>
    <x v="5"/>
    <x v="724"/>
    <x v="2"/>
    <x v="0"/>
    <x v="1"/>
    <x v="0"/>
    <x v="0"/>
    <x v="3"/>
    <x v="121"/>
    <x v="1"/>
    <x v="0"/>
    <x v="0"/>
  </r>
  <r>
    <x v="755"/>
    <x v="586"/>
    <x v="725"/>
    <x v="13"/>
    <x v="0"/>
    <x v="725"/>
    <x v="579"/>
    <x v="1"/>
    <x v="0"/>
    <x v="0"/>
    <x v="2"/>
    <x v="11"/>
    <x v="135"/>
    <x v="0"/>
    <x v="0"/>
    <x v="0"/>
  </r>
  <r>
    <x v="756"/>
    <x v="535"/>
    <x v="726"/>
    <x v="2"/>
    <x v="5"/>
    <x v="726"/>
    <x v="580"/>
    <x v="0"/>
    <x v="2"/>
    <x v="1"/>
    <x v="0"/>
    <x v="2"/>
    <x v="17"/>
    <x v="2"/>
    <x v="1"/>
    <x v="1"/>
  </r>
  <r>
    <x v="757"/>
    <x v="587"/>
    <x v="727"/>
    <x v="42"/>
    <x v="3"/>
    <x v="727"/>
    <x v="581"/>
    <x v="0"/>
    <x v="2"/>
    <x v="1"/>
    <x v="1"/>
    <x v="26"/>
    <x v="102"/>
    <x v="2"/>
    <x v="1"/>
    <x v="1"/>
  </r>
  <r>
    <x v="758"/>
    <x v="393"/>
    <x v="728"/>
    <x v="7"/>
    <x v="1"/>
    <x v="728"/>
    <x v="582"/>
    <x v="0"/>
    <x v="3"/>
    <x v="1"/>
    <x v="3"/>
    <x v="6"/>
    <x v="29"/>
    <x v="3"/>
    <x v="1"/>
    <x v="0"/>
  </r>
  <r>
    <x v="759"/>
    <x v="588"/>
    <x v="729"/>
    <x v="22"/>
    <x v="5"/>
    <x v="729"/>
    <x v="583"/>
    <x v="2"/>
    <x v="3"/>
    <x v="0"/>
    <x v="1"/>
    <x v="19"/>
    <x v="28"/>
    <x v="3"/>
    <x v="0"/>
    <x v="0"/>
  </r>
  <r>
    <x v="760"/>
    <x v="15"/>
    <x v="730"/>
    <x v="40"/>
    <x v="1"/>
    <x v="730"/>
    <x v="584"/>
    <x v="0"/>
    <x v="0"/>
    <x v="1"/>
    <x v="3"/>
    <x v="34"/>
    <x v="131"/>
    <x v="0"/>
    <x v="1"/>
    <x v="1"/>
  </r>
  <r>
    <x v="761"/>
    <x v="507"/>
    <x v="731"/>
    <x v="44"/>
    <x v="1"/>
    <x v="731"/>
    <x v="585"/>
    <x v="0"/>
    <x v="2"/>
    <x v="1"/>
    <x v="2"/>
    <x v="24"/>
    <x v="74"/>
    <x v="2"/>
    <x v="1"/>
    <x v="1"/>
  </r>
  <r>
    <x v="762"/>
    <x v="533"/>
    <x v="732"/>
    <x v="35"/>
    <x v="4"/>
    <x v="732"/>
    <x v="586"/>
    <x v="0"/>
    <x v="0"/>
    <x v="1"/>
    <x v="1"/>
    <x v="30"/>
    <x v="139"/>
    <x v="0"/>
    <x v="1"/>
    <x v="1"/>
  </r>
  <r>
    <x v="763"/>
    <x v="589"/>
    <x v="733"/>
    <x v="23"/>
    <x v="2"/>
    <x v="733"/>
    <x v="2"/>
    <x v="0"/>
    <x v="3"/>
    <x v="1"/>
    <x v="1"/>
    <x v="20"/>
    <x v="54"/>
    <x v="3"/>
    <x v="1"/>
    <x v="1"/>
  </r>
  <r>
    <x v="764"/>
    <x v="590"/>
    <x v="734"/>
    <x v="42"/>
    <x v="4"/>
    <x v="734"/>
    <x v="587"/>
    <x v="0"/>
    <x v="2"/>
    <x v="1"/>
    <x v="1"/>
    <x v="26"/>
    <x v="113"/>
    <x v="2"/>
    <x v="1"/>
    <x v="1"/>
  </r>
  <r>
    <x v="765"/>
    <x v="457"/>
    <x v="735"/>
    <x v="25"/>
    <x v="3"/>
    <x v="735"/>
    <x v="588"/>
    <x v="0"/>
    <x v="0"/>
    <x v="2"/>
    <x v="3"/>
    <x v="22"/>
    <x v="36"/>
    <x v="0"/>
    <x v="2"/>
    <x v="0"/>
  </r>
  <r>
    <x v="766"/>
    <x v="591"/>
    <x v="736"/>
    <x v="45"/>
    <x v="3"/>
    <x v="736"/>
    <x v="2"/>
    <x v="0"/>
    <x v="1"/>
    <x v="2"/>
    <x v="0"/>
    <x v="37"/>
    <x v="114"/>
    <x v="1"/>
    <x v="2"/>
    <x v="0"/>
  </r>
  <r>
    <x v="767"/>
    <x v="592"/>
    <x v="737"/>
    <x v="25"/>
    <x v="5"/>
    <x v="737"/>
    <x v="589"/>
    <x v="1"/>
    <x v="0"/>
    <x v="2"/>
    <x v="3"/>
    <x v="22"/>
    <x v="103"/>
    <x v="0"/>
    <x v="2"/>
    <x v="1"/>
  </r>
  <r>
    <x v="768"/>
    <x v="402"/>
    <x v="738"/>
    <x v="11"/>
    <x v="0"/>
    <x v="738"/>
    <x v="590"/>
    <x v="0"/>
    <x v="0"/>
    <x v="2"/>
    <x v="2"/>
    <x v="9"/>
    <x v="13"/>
    <x v="0"/>
    <x v="2"/>
    <x v="0"/>
  </r>
  <r>
    <x v="769"/>
    <x v="593"/>
    <x v="739"/>
    <x v="25"/>
    <x v="4"/>
    <x v="739"/>
    <x v="591"/>
    <x v="0"/>
    <x v="0"/>
    <x v="2"/>
    <x v="3"/>
    <x v="22"/>
    <x v="174"/>
    <x v="0"/>
    <x v="2"/>
    <x v="1"/>
  </r>
  <r>
    <x v="770"/>
    <x v="594"/>
    <x v="740"/>
    <x v="28"/>
    <x v="4"/>
    <x v="740"/>
    <x v="592"/>
    <x v="0"/>
    <x v="1"/>
    <x v="0"/>
    <x v="2"/>
    <x v="25"/>
    <x v="176"/>
    <x v="1"/>
    <x v="0"/>
    <x v="1"/>
  </r>
  <r>
    <x v="771"/>
    <x v="77"/>
    <x v="741"/>
    <x v="41"/>
    <x v="0"/>
    <x v="741"/>
    <x v="2"/>
    <x v="2"/>
    <x v="0"/>
    <x v="1"/>
    <x v="0"/>
    <x v="35"/>
    <x v="177"/>
    <x v="0"/>
    <x v="1"/>
    <x v="1"/>
  </r>
  <r>
    <x v="772"/>
    <x v="595"/>
    <x v="742"/>
    <x v="8"/>
    <x v="2"/>
    <x v="742"/>
    <x v="2"/>
    <x v="0"/>
    <x v="0"/>
    <x v="0"/>
    <x v="1"/>
    <x v="7"/>
    <x v="9"/>
    <x v="0"/>
    <x v="0"/>
    <x v="1"/>
  </r>
  <r>
    <x v="773"/>
    <x v="596"/>
    <x v="743"/>
    <x v="12"/>
    <x v="0"/>
    <x v="743"/>
    <x v="2"/>
    <x v="2"/>
    <x v="3"/>
    <x v="2"/>
    <x v="3"/>
    <x v="10"/>
    <x v="41"/>
    <x v="3"/>
    <x v="2"/>
    <x v="0"/>
  </r>
  <r>
    <x v="774"/>
    <x v="514"/>
    <x v="744"/>
    <x v="31"/>
    <x v="3"/>
    <x v="744"/>
    <x v="593"/>
    <x v="1"/>
    <x v="3"/>
    <x v="2"/>
    <x v="1"/>
    <x v="26"/>
    <x v="102"/>
    <x v="3"/>
    <x v="2"/>
    <x v="1"/>
  </r>
  <r>
    <x v="775"/>
    <x v="54"/>
    <x v="745"/>
    <x v="4"/>
    <x v="1"/>
    <x v="745"/>
    <x v="2"/>
    <x v="0"/>
    <x v="0"/>
    <x v="1"/>
    <x v="2"/>
    <x v="4"/>
    <x v="186"/>
    <x v="0"/>
    <x v="1"/>
    <x v="1"/>
  </r>
  <r>
    <x v="776"/>
    <x v="597"/>
    <x v="746"/>
    <x v="25"/>
    <x v="3"/>
    <x v="746"/>
    <x v="2"/>
    <x v="0"/>
    <x v="0"/>
    <x v="2"/>
    <x v="3"/>
    <x v="22"/>
    <x v="36"/>
    <x v="0"/>
    <x v="2"/>
    <x v="0"/>
  </r>
  <r>
    <x v="777"/>
    <x v="105"/>
    <x v="747"/>
    <x v="23"/>
    <x v="3"/>
    <x v="747"/>
    <x v="594"/>
    <x v="0"/>
    <x v="3"/>
    <x v="1"/>
    <x v="1"/>
    <x v="20"/>
    <x v="32"/>
    <x v="3"/>
    <x v="1"/>
    <x v="1"/>
  </r>
  <r>
    <x v="778"/>
    <x v="210"/>
    <x v="748"/>
    <x v="17"/>
    <x v="5"/>
    <x v="748"/>
    <x v="595"/>
    <x v="1"/>
    <x v="2"/>
    <x v="0"/>
    <x v="0"/>
    <x v="15"/>
    <x v="172"/>
    <x v="2"/>
    <x v="0"/>
    <x v="0"/>
  </r>
  <r>
    <x v="778"/>
    <x v="210"/>
    <x v="748"/>
    <x v="27"/>
    <x v="5"/>
    <x v="748"/>
    <x v="595"/>
    <x v="1"/>
    <x v="3"/>
    <x v="2"/>
    <x v="2"/>
    <x v="24"/>
    <x v="39"/>
    <x v="3"/>
    <x v="2"/>
    <x v="0"/>
  </r>
  <r>
    <x v="779"/>
    <x v="598"/>
    <x v="749"/>
    <x v="28"/>
    <x v="2"/>
    <x v="749"/>
    <x v="596"/>
    <x v="0"/>
    <x v="1"/>
    <x v="0"/>
    <x v="2"/>
    <x v="25"/>
    <x v="175"/>
    <x v="1"/>
    <x v="0"/>
    <x v="0"/>
  </r>
  <r>
    <x v="780"/>
    <x v="360"/>
    <x v="750"/>
    <x v="46"/>
    <x v="0"/>
    <x v="750"/>
    <x v="597"/>
    <x v="0"/>
    <x v="1"/>
    <x v="1"/>
    <x v="3"/>
    <x v="38"/>
    <x v="161"/>
    <x v="1"/>
    <x v="1"/>
    <x v="1"/>
  </r>
  <r>
    <x v="781"/>
    <x v="62"/>
    <x v="751"/>
    <x v="8"/>
    <x v="5"/>
    <x v="751"/>
    <x v="598"/>
    <x v="0"/>
    <x v="0"/>
    <x v="0"/>
    <x v="1"/>
    <x v="7"/>
    <x v="27"/>
    <x v="0"/>
    <x v="0"/>
    <x v="1"/>
  </r>
  <r>
    <x v="782"/>
    <x v="599"/>
    <x v="752"/>
    <x v="23"/>
    <x v="4"/>
    <x v="752"/>
    <x v="599"/>
    <x v="1"/>
    <x v="3"/>
    <x v="1"/>
    <x v="1"/>
    <x v="20"/>
    <x v="82"/>
    <x v="3"/>
    <x v="1"/>
    <x v="1"/>
  </r>
  <r>
    <x v="783"/>
    <x v="600"/>
    <x v="753"/>
    <x v="31"/>
    <x v="0"/>
    <x v="753"/>
    <x v="600"/>
    <x v="0"/>
    <x v="3"/>
    <x v="2"/>
    <x v="1"/>
    <x v="26"/>
    <x v="42"/>
    <x v="3"/>
    <x v="2"/>
    <x v="1"/>
  </r>
  <r>
    <x v="784"/>
    <x v="601"/>
    <x v="745"/>
    <x v="32"/>
    <x v="1"/>
    <x v="745"/>
    <x v="2"/>
    <x v="0"/>
    <x v="3"/>
    <x v="1"/>
    <x v="0"/>
    <x v="27"/>
    <x v="179"/>
    <x v="3"/>
    <x v="1"/>
    <x v="1"/>
  </r>
  <r>
    <x v="785"/>
    <x v="602"/>
    <x v="754"/>
    <x v="7"/>
    <x v="2"/>
    <x v="754"/>
    <x v="601"/>
    <x v="0"/>
    <x v="3"/>
    <x v="1"/>
    <x v="3"/>
    <x v="6"/>
    <x v="7"/>
    <x v="3"/>
    <x v="1"/>
    <x v="0"/>
  </r>
  <r>
    <x v="786"/>
    <x v="603"/>
    <x v="755"/>
    <x v="3"/>
    <x v="4"/>
    <x v="755"/>
    <x v="602"/>
    <x v="0"/>
    <x v="1"/>
    <x v="0"/>
    <x v="0"/>
    <x v="3"/>
    <x v="192"/>
    <x v="1"/>
    <x v="0"/>
    <x v="0"/>
  </r>
  <r>
    <x v="787"/>
    <x v="604"/>
    <x v="756"/>
    <x v="34"/>
    <x v="1"/>
    <x v="756"/>
    <x v="603"/>
    <x v="0"/>
    <x v="0"/>
    <x v="2"/>
    <x v="1"/>
    <x v="29"/>
    <x v="51"/>
    <x v="0"/>
    <x v="2"/>
    <x v="1"/>
  </r>
  <r>
    <x v="788"/>
    <x v="605"/>
    <x v="757"/>
    <x v="10"/>
    <x v="4"/>
    <x v="757"/>
    <x v="604"/>
    <x v="0"/>
    <x v="1"/>
    <x v="1"/>
    <x v="2"/>
    <x v="8"/>
    <x v="56"/>
    <x v="1"/>
    <x v="1"/>
    <x v="1"/>
  </r>
  <r>
    <x v="789"/>
    <x v="606"/>
    <x v="758"/>
    <x v="32"/>
    <x v="3"/>
    <x v="758"/>
    <x v="605"/>
    <x v="0"/>
    <x v="3"/>
    <x v="1"/>
    <x v="0"/>
    <x v="27"/>
    <x v="46"/>
    <x v="3"/>
    <x v="1"/>
    <x v="0"/>
  </r>
  <r>
    <x v="790"/>
    <x v="446"/>
    <x v="759"/>
    <x v="14"/>
    <x v="1"/>
    <x v="759"/>
    <x v="606"/>
    <x v="0"/>
    <x v="2"/>
    <x v="0"/>
    <x v="3"/>
    <x v="12"/>
    <x v="19"/>
    <x v="2"/>
    <x v="0"/>
    <x v="0"/>
  </r>
  <r>
    <x v="791"/>
    <x v="18"/>
    <x v="760"/>
    <x v="9"/>
    <x v="3"/>
    <x v="760"/>
    <x v="607"/>
    <x v="0"/>
    <x v="2"/>
    <x v="2"/>
    <x v="0"/>
    <x v="0"/>
    <x v="44"/>
    <x v="2"/>
    <x v="2"/>
    <x v="0"/>
  </r>
  <r>
    <x v="792"/>
    <x v="180"/>
    <x v="761"/>
    <x v="1"/>
    <x v="1"/>
    <x v="761"/>
    <x v="608"/>
    <x v="0"/>
    <x v="1"/>
    <x v="0"/>
    <x v="1"/>
    <x v="1"/>
    <x v="1"/>
    <x v="1"/>
    <x v="0"/>
    <x v="0"/>
  </r>
  <r>
    <x v="793"/>
    <x v="580"/>
    <x v="762"/>
    <x v="18"/>
    <x v="1"/>
    <x v="762"/>
    <x v="609"/>
    <x v="0"/>
    <x v="1"/>
    <x v="0"/>
    <x v="3"/>
    <x v="16"/>
    <x v="132"/>
    <x v="1"/>
    <x v="0"/>
    <x v="1"/>
  </r>
  <r>
    <x v="794"/>
    <x v="453"/>
    <x v="763"/>
    <x v="30"/>
    <x v="5"/>
    <x v="763"/>
    <x v="610"/>
    <x v="0"/>
    <x v="2"/>
    <x v="2"/>
    <x v="2"/>
    <x v="11"/>
    <x v="169"/>
    <x v="2"/>
    <x v="2"/>
    <x v="0"/>
  </r>
  <r>
    <x v="795"/>
    <x v="259"/>
    <x v="764"/>
    <x v="16"/>
    <x v="2"/>
    <x v="764"/>
    <x v="611"/>
    <x v="0"/>
    <x v="2"/>
    <x v="2"/>
    <x v="3"/>
    <x v="14"/>
    <x v="55"/>
    <x v="2"/>
    <x v="2"/>
    <x v="1"/>
  </r>
  <r>
    <x v="796"/>
    <x v="607"/>
    <x v="765"/>
    <x v="3"/>
    <x v="0"/>
    <x v="765"/>
    <x v="612"/>
    <x v="0"/>
    <x v="1"/>
    <x v="0"/>
    <x v="0"/>
    <x v="3"/>
    <x v="3"/>
    <x v="1"/>
    <x v="0"/>
    <x v="1"/>
  </r>
  <r>
    <x v="796"/>
    <x v="607"/>
    <x v="765"/>
    <x v="16"/>
    <x v="0"/>
    <x v="765"/>
    <x v="612"/>
    <x v="0"/>
    <x v="2"/>
    <x v="2"/>
    <x v="3"/>
    <x v="14"/>
    <x v="9"/>
    <x v="2"/>
    <x v="2"/>
    <x v="1"/>
  </r>
  <r>
    <x v="797"/>
    <x v="385"/>
    <x v="766"/>
    <x v="0"/>
    <x v="5"/>
    <x v="766"/>
    <x v="613"/>
    <x v="0"/>
    <x v="0"/>
    <x v="0"/>
    <x v="0"/>
    <x v="0"/>
    <x v="33"/>
    <x v="0"/>
    <x v="0"/>
    <x v="1"/>
  </r>
  <r>
    <x v="798"/>
    <x v="608"/>
    <x v="767"/>
    <x v="11"/>
    <x v="4"/>
    <x v="767"/>
    <x v="614"/>
    <x v="0"/>
    <x v="0"/>
    <x v="2"/>
    <x v="2"/>
    <x v="9"/>
    <x v="18"/>
    <x v="0"/>
    <x v="2"/>
    <x v="0"/>
  </r>
  <r>
    <x v="799"/>
    <x v="609"/>
    <x v="768"/>
    <x v="30"/>
    <x v="2"/>
    <x v="768"/>
    <x v="615"/>
    <x v="0"/>
    <x v="2"/>
    <x v="2"/>
    <x v="2"/>
    <x v="11"/>
    <x v="156"/>
    <x v="2"/>
    <x v="2"/>
    <x v="1"/>
  </r>
  <r>
    <x v="800"/>
    <x v="147"/>
    <x v="769"/>
    <x v="38"/>
    <x v="2"/>
    <x v="769"/>
    <x v="616"/>
    <x v="0"/>
    <x v="1"/>
    <x v="1"/>
    <x v="1"/>
    <x v="32"/>
    <x v="161"/>
    <x v="1"/>
    <x v="1"/>
    <x v="0"/>
  </r>
  <r>
    <x v="801"/>
    <x v="172"/>
    <x v="770"/>
    <x v="16"/>
    <x v="4"/>
    <x v="770"/>
    <x v="617"/>
    <x v="0"/>
    <x v="2"/>
    <x v="2"/>
    <x v="3"/>
    <x v="14"/>
    <x v="22"/>
    <x v="2"/>
    <x v="2"/>
    <x v="1"/>
  </r>
  <r>
    <x v="802"/>
    <x v="610"/>
    <x v="745"/>
    <x v="43"/>
    <x v="3"/>
    <x v="745"/>
    <x v="2"/>
    <x v="0"/>
    <x v="3"/>
    <x v="0"/>
    <x v="2"/>
    <x v="36"/>
    <x v="64"/>
    <x v="3"/>
    <x v="0"/>
    <x v="1"/>
  </r>
  <r>
    <x v="803"/>
    <x v="611"/>
    <x v="771"/>
    <x v="30"/>
    <x v="1"/>
    <x v="771"/>
    <x v="618"/>
    <x v="0"/>
    <x v="2"/>
    <x v="2"/>
    <x v="2"/>
    <x v="11"/>
    <x v="15"/>
    <x v="2"/>
    <x v="2"/>
    <x v="1"/>
  </r>
  <r>
    <x v="804"/>
    <x v="612"/>
    <x v="772"/>
    <x v="1"/>
    <x v="1"/>
    <x v="772"/>
    <x v="619"/>
    <x v="0"/>
    <x v="1"/>
    <x v="0"/>
    <x v="1"/>
    <x v="1"/>
    <x v="1"/>
    <x v="1"/>
    <x v="0"/>
    <x v="1"/>
  </r>
  <r>
    <x v="805"/>
    <x v="613"/>
    <x v="773"/>
    <x v="35"/>
    <x v="4"/>
    <x v="773"/>
    <x v="620"/>
    <x v="0"/>
    <x v="0"/>
    <x v="1"/>
    <x v="1"/>
    <x v="30"/>
    <x v="139"/>
    <x v="0"/>
    <x v="1"/>
    <x v="0"/>
  </r>
  <r>
    <x v="806"/>
    <x v="611"/>
    <x v="774"/>
    <x v="21"/>
    <x v="2"/>
    <x v="774"/>
    <x v="621"/>
    <x v="0"/>
    <x v="3"/>
    <x v="0"/>
    <x v="3"/>
    <x v="18"/>
    <x v="188"/>
    <x v="3"/>
    <x v="0"/>
    <x v="1"/>
  </r>
  <r>
    <x v="807"/>
    <x v="493"/>
    <x v="760"/>
    <x v="18"/>
    <x v="0"/>
    <x v="760"/>
    <x v="607"/>
    <x v="0"/>
    <x v="1"/>
    <x v="0"/>
    <x v="3"/>
    <x v="16"/>
    <x v="112"/>
    <x v="1"/>
    <x v="0"/>
    <x v="0"/>
  </r>
  <r>
    <x v="808"/>
    <x v="614"/>
    <x v="775"/>
    <x v="18"/>
    <x v="0"/>
    <x v="775"/>
    <x v="622"/>
    <x v="0"/>
    <x v="1"/>
    <x v="0"/>
    <x v="3"/>
    <x v="16"/>
    <x v="112"/>
    <x v="1"/>
    <x v="0"/>
    <x v="0"/>
  </r>
  <r>
    <x v="809"/>
    <x v="151"/>
    <x v="776"/>
    <x v="20"/>
    <x v="5"/>
    <x v="776"/>
    <x v="623"/>
    <x v="0"/>
    <x v="2"/>
    <x v="2"/>
    <x v="1"/>
    <x v="7"/>
    <x v="27"/>
    <x v="2"/>
    <x v="2"/>
    <x v="0"/>
  </r>
  <r>
    <x v="810"/>
    <x v="489"/>
    <x v="777"/>
    <x v="47"/>
    <x v="5"/>
    <x v="777"/>
    <x v="624"/>
    <x v="0"/>
    <x v="1"/>
    <x v="2"/>
    <x v="2"/>
    <x v="39"/>
    <x v="164"/>
    <x v="1"/>
    <x v="2"/>
    <x v="1"/>
  </r>
  <r>
    <x v="811"/>
    <x v="615"/>
    <x v="778"/>
    <x v="37"/>
    <x v="0"/>
    <x v="778"/>
    <x v="2"/>
    <x v="0"/>
    <x v="2"/>
    <x v="0"/>
    <x v="2"/>
    <x v="31"/>
    <x v="95"/>
    <x v="2"/>
    <x v="0"/>
    <x v="0"/>
  </r>
  <r>
    <x v="812"/>
    <x v="616"/>
    <x v="779"/>
    <x v="16"/>
    <x v="3"/>
    <x v="779"/>
    <x v="625"/>
    <x v="0"/>
    <x v="2"/>
    <x v="2"/>
    <x v="3"/>
    <x v="14"/>
    <x v="168"/>
    <x v="2"/>
    <x v="2"/>
    <x v="0"/>
  </r>
  <r>
    <x v="813"/>
    <x v="578"/>
    <x v="780"/>
    <x v="38"/>
    <x v="5"/>
    <x v="780"/>
    <x v="2"/>
    <x v="0"/>
    <x v="1"/>
    <x v="1"/>
    <x v="1"/>
    <x v="32"/>
    <x v="119"/>
    <x v="1"/>
    <x v="1"/>
    <x v="1"/>
  </r>
  <r>
    <x v="814"/>
    <x v="617"/>
    <x v="781"/>
    <x v="29"/>
    <x v="5"/>
    <x v="781"/>
    <x v="626"/>
    <x v="0"/>
    <x v="2"/>
    <x v="1"/>
    <x v="3"/>
    <x v="10"/>
    <x v="102"/>
    <x v="2"/>
    <x v="1"/>
    <x v="0"/>
  </r>
  <r>
    <x v="814"/>
    <x v="617"/>
    <x v="781"/>
    <x v="14"/>
    <x v="0"/>
    <x v="781"/>
    <x v="626"/>
    <x v="0"/>
    <x v="2"/>
    <x v="0"/>
    <x v="3"/>
    <x v="12"/>
    <x v="52"/>
    <x v="2"/>
    <x v="0"/>
    <x v="0"/>
  </r>
  <r>
    <x v="815"/>
    <x v="155"/>
    <x v="782"/>
    <x v="31"/>
    <x v="2"/>
    <x v="782"/>
    <x v="627"/>
    <x v="0"/>
    <x v="3"/>
    <x v="2"/>
    <x v="1"/>
    <x v="26"/>
    <x v="41"/>
    <x v="3"/>
    <x v="2"/>
    <x v="0"/>
  </r>
  <r>
    <x v="816"/>
    <x v="461"/>
    <x v="783"/>
    <x v="27"/>
    <x v="4"/>
    <x v="783"/>
    <x v="628"/>
    <x v="0"/>
    <x v="3"/>
    <x v="2"/>
    <x v="2"/>
    <x v="24"/>
    <x v="129"/>
    <x v="3"/>
    <x v="2"/>
    <x v="0"/>
  </r>
  <r>
    <x v="817"/>
    <x v="87"/>
    <x v="784"/>
    <x v="9"/>
    <x v="0"/>
    <x v="784"/>
    <x v="629"/>
    <x v="0"/>
    <x v="2"/>
    <x v="2"/>
    <x v="0"/>
    <x v="0"/>
    <x v="0"/>
    <x v="2"/>
    <x v="2"/>
    <x v="1"/>
  </r>
  <r>
    <x v="818"/>
    <x v="618"/>
    <x v="785"/>
    <x v="35"/>
    <x v="1"/>
    <x v="785"/>
    <x v="630"/>
    <x v="0"/>
    <x v="0"/>
    <x v="1"/>
    <x v="1"/>
    <x v="30"/>
    <x v="66"/>
    <x v="0"/>
    <x v="1"/>
    <x v="0"/>
  </r>
  <r>
    <x v="819"/>
    <x v="619"/>
    <x v="786"/>
    <x v="27"/>
    <x v="3"/>
    <x v="786"/>
    <x v="631"/>
    <x v="0"/>
    <x v="3"/>
    <x v="2"/>
    <x v="2"/>
    <x v="24"/>
    <x v="49"/>
    <x v="3"/>
    <x v="2"/>
    <x v="1"/>
  </r>
  <r>
    <x v="820"/>
    <x v="440"/>
    <x v="760"/>
    <x v="21"/>
    <x v="0"/>
    <x v="760"/>
    <x v="607"/>
    <x v="0"/>
    <x v="3"/>
    <x v="0"/>
    <x v="3"/>
    <x v="18"/>
    <x v="31"/>
    <x v="3"/>
    <x v="0"/>
    <x v="0"/>
  </r>
  <r>
    <x v="821"/>
    <x v="489"/>
    <x v="787"/>
    <x v="4"/>
    <x v="1"/>
    <x v="787"/>
    <x v="632"/>
    <x v="0"/>
    <x v="0"/>
    <x v="1"/>
    <x v="2"/>
    <x v="4"/>
    <x v="186"/>
    <x v="0"/>
    <x v="1"/>
    <x v="1"/>
  </r>
  <r>
    <x v="822"/>
    <x v="620"/>
    <x v="788"/>
    <x v="22"/>
    <x v="4"/>
    <x v="788"/>
    <x v="633"/>
    <x v="0"/>
    <x v="3"/>
    <x v="0"/>
    <x v="1"/>
    <x v="19"/>
    <x v="189"/>
    <x v="3"/>
    <x v="0"/>
    <x v="1"/>
  </r>
  <r>
    <x v="823"/>
    <x v="621"/>
    <x v="789"/>
    <x v="44"/>
    <x v="5"/>
    <x v="789"/>
    <x v="634"/>
    <x v="0"/>
    <x v="2"/>
    <x v="1"/>
    <x v="2"/>
    <x v="24"/>
    <x v="39"/>
    <x v="2"/>
    <x v="1"/>
    <x v="1"/>
  </r>
  <r>
    <x v="824"/>
    <x v="374"/>
    <x v="790"/>
    <x v="37"/>
    <x v="2"/>
    <x v="790"/>
    <x v="2"/>
    <x v="0"/>
    <x v="2"/>
    <x v="0"/>
    <x v="2"/>
    <x v="31"/>
    <x v="145"/>
    <x v="2"/>
    <x v="0"/>
    <x v="1"/>
  </r>
  <r>
    <x v="825"/>
    <x v="345"/>
    <x v="791"/>
    <x v="5"/>
    <x v="5"/>
    <x v="791"/>
    <x v="635"/>
    <x v="0"/>
    <x v="3"/>
    <x v="2"/>
    <x v="0"/>
    <x v="2"/>
    <x v="17"/>
    <x v="3"/>
    <x v="2"/>
    <x v="0"/>
  </r>
  <r>
    <x v="826"/>
    <x v="622"/>
    <x v="792"/>
    <x v="0"/>
    <x v="2"/>
    <x v="792"/>
    <x v="636"/>
    <x v="0"/>
    <x v="0"/>
    <x v="0"/>
    <x v="0"/>
    <x v="0"/>
    <x v="138"/>
    <x v="0"/>
    <x v="0"/>
    <x v="0"/>
  </r>
  <r>
    <x v="827"/>
    <x v="623"/>
    <x v="793"/>
    <x v="24"/>
    <x v="0"/>
    <x v="793"/>
    <x v="637"/>
    <x v="0"/>
    <x v="3"/>
    <x v="0"/>
    <x v="0"/>
    <x v="21"/>
    <x v="193"/>
    <x v="3"/>
    <x v="0"/>
    <x v="0"/>
  </r>
  <r>
    <x v="828"/>
    <x v="354"/>
    <x v="794"/>
    <x v="40"/>
    <x v="5"/>
    <x v="794"/>
    <x v="638"/>
    <x v="1"/>
    <x v="0"/>
    <x v="1"/>
    <x v="3"/>
    <x v="34"/>
    <x v="137"/>
    <x v="0"/>
    <x v="1"/>
    <x v="1"/>
  </r>
  <r>
    <x v="829"/>
    <x v="624"/>
    <x v="795"/>
    <x v="19"/>
    <x v="2"/>
    <x v="795"/>
    <x v="639"/>
    <x v="0"/>
    <x v="2"/>
    <x v="0"/>
    <x v="1"/>
    <x v="17"/>
    <x v="52"/>
    <x v="2"/>
    <x v="0"/>
    <x v="0"/>
  </r>
  <r>
    <x v="830"/>
    <x v="561"/>
    <x v="796"/>
    <x v="20"/>
    <x v="3"/>
    <x v="796"/>
    <x v="640"/>
    <x v="1"/>
    <x v="2"/>
    <x v="2"/>
    <x v="1"/>
    <x v="7"/>
    <x v="8"/>
    <x v="2"/>
    <x v="2"/>
    <x v="1"/>
  </r>
  <r>
    <x v="831"/>
    <x v="42"/>
    <x v="797"/>
    <x v="44"/>
    <x v="2"/>
    <x v="797"/>
    <x v="641"/>
    <x v="1"/>
    <x v="2"/>
    <x v="1"/>
    <x v="2"/>
    <x v="24"/>
    <x v="91"/>
    <x v="2"/>
    <x v="1"/>
    <x v="0"/>
  </r>
  <r>
    <x v="832"/>
    <x v="267"/>
    <x v="798"/>
    <x v="1"/>
    <x v="1"/>
    <x v="798"/>
    <x v="642"/>
    <x v="0"/>
    <x v="1"/>
    <x v="0"/>
    <x v="1"/>
    <x v="1"/>
    <x v="1"/>
    <x v="1"/>
    <x v="0"/>
    <x v="0"/>
  </r>
  <r>
    <x v="833"/>
    <x v="625"/>
    <x v="799"/>
    <x v="8"/>
    <x v="3"/>
    <x v="799"/>
    <x v="2"/>
    <x v="0"/>
    <x v="0"/>
    <x v="0"/>
    <x v="1"/>
    <x v="7"/>
    <x v="8"/>
    <x v="0"/>
    <x v="0"/>
    <x v="0"/>
  </r>
  <r>
    <x v="834"/>
    <x v="616"/>
    <x v="800"/>
    <x v="6"/>
    <x v="2"/>
    <x v="800"/>
    <x v="643"/>
    <x v="1"/>
    <x v="1"/>
    <x v="2"/>
    <x v="1"/>
    <x v="5"/>
    <x v="35"/>
    <x v="1"/>
    <x v="2"/>
    <x v="0"/>
  </r>
  <r>
    <x v="835"/>
    <x v="626"/>
    <x v="801"/>
    <x v="33"/>
    <x v="0"/>
    <x v="801"/>
    <x v="644"/>
    <x v="2"/>
    <x v="1"/>
    <x v="1"/>
    <x v="0"/>
    <x v="28"/>
    <x v="194"/>
    <x v="1"/>
    <x v="1"/>
    <x v="0"/>
  </r>
  <r>
    <x v="836"/>
    <x v="52"/>
    <x v="802"/>
    <x v="17"/>
    <x v="0"/>
    <x v="802"/>
    <x v="645"/>
    <x v="0"/>
    <x v="2"/>
    <x v="0"/>
    <x v="0"/>
    <x v="15"/>
    <x v="122"/>
    <x v="2"/>
    <x v="0"/>
    <x v="1"/>
  </r>
  <r>
    <x v="837"/>
    <x v="622"/>
    <x v="795"/>
    <x v="36"/>
    <x v="4"/>
    <x v="795"/>
    <x v="639"/>
    <x v="0"/>
    <x v="0"/>
    <x v="0"/>
    <x v="3"/>
    <x v="14"/>
    <x v="22"/>
    <x v="0"/>
    <x v="0"/>
    <x v="0"/>
  </r>
  <r>
    <x v="838"/>
    <x v="627"/>
    <x v="803"/>
    <x v="2"/>
    <x v="0"/>
    <x v="803"/>
    <x v="646"/>
    <x v="0"/>
    <x v="2"/>
    <x v="1"/>
    <x v="0"/>
    <x v="2"/>
    <x v="109"/>
    <x v="2"/>
    <x v="1"/>
    <x v="1"/>
  </r>
  <r>
    <x v="839"/>
    <x v="628"/>
    <x v="804"/>
    <x v="22"/>
    <x v="1"/>
    <x v="804"/>
    <x v="647"/>
    <x v="1"/>
    <x v="3"/>
    <x v="0"/>
    <x v="1"/>
    <x v="19"/>
    <x v="34"/>
    <x v="3"/>
    <x v="0"/>
    <x v="1"/>
  </r>
  <r>
    <x v="839"/>
    <x v="628"/>
    <x v="804"/>
    <x v="42"/>
    <x v="5"/>
    <x v="804"/>
    <x v="647"/>
    <x v="1"/>
    <x v="2"/>
    <x v="1"/>
    <x v="1"/>
    <x v="26"/>
    <x v="162"/>
    <x v="2"/>
    <x v="1"/>
    <x v="1"/>
  </r>
  <r>
    <x v="840"/>
    <x v="629"/>
    <x v="805"/>
    <x v="23"/>
    <x v="3"/>
    <x v="805"/>
    <x v="648"/>
    <x v="0"/>
    <x v="3"/>
    <x v="1"/>
    <x v="1"/>
    <x v="20"/>
    <x v="32"/>
    <x v="3"/>
    <x v="1"/>
    <x v="1"/>
  </r>
  <r>
    <x v="841"/>
    <x v="630"/>
    <x v="806"/>
    <x v="4"/>
    <x v="2"/>
    <x v="806"/>
    <x v="2"/>
    <x v="0"/>
    <x v="0"/>
    <x v="1"/>
    <x v="2"/>
    <x v="4"/>
    <x v="142"/>
    <x v="0"/>
    <x v="1"/>
    <x v="0"/>
  </r>
  <r>
    <x v="842"/>
    <x v="631"/>
    <x v="807"/>
    <x v="15"/>
    <x v="3"/>
    <x v="807"/>
    <x v="2"/>
    <x v="0"/>
    <x v="1"/>
    <x v="2"/>
    <x v="3"/>
    <x v="13"/>
    <x v="47"/>
    <x v="1"/>
    <x v="2"/>
    <x v="1"/>
  </r>
  <r>
    <x v="843"/>
    <x v="229"/>
    <x v="808"/>
    <x v="40"/>
    <x v="0"/>
    <x v="808"/>
    <x v="649"/>
    <x v="0"/>
    <x v="0"/>
    <x v="1"/>
    <x v="3"/>
    <x v="34"/>
    <x v="53"/>
    <x v="0"/>
    <x v="1"/>
    <x v="1"/>
  </r>
  <r>
    <x v="844"/>
    <x v="632"/>
    <x v="809"/>
    <x v="29"/>
    <x v="5"/>
    <x v="809"/>
    <x v="2"/>
    <x v="0"/>
    <x v="2"/>
    <x v="1"/>
    <x v="3"/>
    <x v="10"/>
    <x v="102"/>
    <x v="2"/>
    <x v="1"/>
    <x v="0"/>
  </r>
  <r>
    <x v="845"/>
    <x v="633"/>
    <x v="810"/>
    <x v="30"/>
    <x v="1"/>
    <x v="810"/>
    <x v="650"/>
    <x v="0"/>
    <x v="2"/>
    <x v="2"/>
    <x v="2"/>
    <x v="11"/>
    <x v="15"/>
    <x v="2"/>
    <x v="2"/>
    <x v="0"/>
  </r>
  <r>
    <x v="846"/>
    <x v="95"/>
    <x v="811"/>
    <x v="37"/>
    <x v="3"/>
    <x v="811"/>
    <x v="651"/>
    <x v="0"/>
    <x v="2"/>
    <x v="0"/>
    <x v="2"/>
    <x v="31"/>
    <x v="57"/>
    <x v="2"/>
    <x v="0"/>
    <x v="0"/>
  </r>
  <r>
    <x v="847"/>
    <x v="521"/>
    <x v="812"/>
    <x v="34"/>
    <x v="2"/>
    <x v="812"/>
    <x v="652"/>
    <x v="0"/>
    <x v="0"/>
    <x v="2"/>
    <x v="1"/>
    <x v="29"/>
    <x v="147"/>
    <x v="0"/>
    <x v="2"/>
    <x v="0"/>
  </r>
  <r>
    <x v="848"/>
    <x v="76"/>
    <x v="813"/>
    <x v="11"/>
    <x v="5"/>
    <x v="813"/>
    <x v="653"/>
    <x v="1"/>
    <x v="0"/>
    <x v="2"/>
    <x v="2"/>
    <x v="9"/>
    <x v="99"/>
    <x v="0"/>
    <x v="2"/>
    <x v="1"/>
  </r>
  <r>
    <x v="849"/>
    <x v="634"/>
    <x v="814"/>
    <x v="22"/>
    <x v="0"/>
    <x v="814"/>
    <x v="654"/>
    <x v="0"/>
    <x v="3"/>
    <x v="0"/>
    <x v="1"/>
    <x v="19"/>
    <x v="92"/>
    <x v="3"/>
    <x v="0"/>
    <x v="1"/>
  </r>
  <r>
    <x v="850"/>
    <x v="635"/>
    <x v="815"/>
    <x v="46"/>
    <x v="3"/>
    <x v="815"/>
    <x v="655"/>
    <x v="0"/>
    <x v="1"/>
    <x v="1"/>
    <x v="3"/>
    <x v="38"/>
    <x v="77"/>
    <x v="1"/>
    <x v="1"/>
    <x v="1"/>
  </r>
  <r>
    <x v="851"/>
    <x v="636"/>
    <x v="816"/>
    <x v="29"/>
    <x v="0"/>
    <x v="816"/>
    <x v="656"/>
    <x v="0"/>
    <x v="2"/>
    <x v="1"/>
    <x v="3"/>
    <x v="10"/>
    <x v="41"/>
    <x v="2"/>
    <x v="1"/>
    <x v="0"/>
  </r>
  <r>
    <x v="852"/>
    <x v="637"/>
    <x v="817"/>
    <x v="25"/>
    <x v="2"/>
    <x v="817"/>
    <x v="657"/>
    <x v="0"/>
    <x v="0"/>
    <x v="2"/>
    <x v="3"/>
    <x v="22"/>
    <x v="97"/>
    <x v="0"/>
    <x v="2"/>
    <x v="0"/>
  </r>
  <r>
    <x v="853"/>
    <x v="182"/>
    <x v="810"/>
    <x v="11"/>
    <x v="2"/>
    <x v="810"/>
    <x v="650"/>
    <x v="0"/>
    <x v="0"/>
    <x v="2"/>
    <x v="2"/>
    <x v="9"/>
    <x v="123"/>
    <x v="0"/>
    <x v="2"/>
    <x v="0"/>
  </r>
  <r>
    <x v="854"/>
    <x v="479"/>
    <x v="818"/>
    <x v="30"/>
    <x v="1"/>
    <x v="818"/>
    <x v="658"/>
    <x v="0"/>
    <x v="2"/>
    <x v="2"/>
    <x v="2"/>
    <x v="11"/>
    <x v="15"/>
    <x v="2"/>
    <x v="2"/>
    <x v="0"/>
  </r>
  <r>
    <x v="855"/>
    <x v="638"/>
    <x v="819"/>
    <x v="18"/>
    <x v="1"/>
    <x v="819"/>
    <x v="659"/>
    <x v="2"/>
    <x v="1"/>
    <x v="0"/>
    <x v="3"/>
    <x v="16"/>
    <x v="132"/>
    <x v="1"/>
    <x v="0"/>
    <x v="1"/>
  </r>
  <r>
    <x v="856"/>
    <x v="639"/>
    <x v="820"/>
    <x v="23"/>
    <x v="5"/>
    <x v="820"/>
    <x v="660"/>
    <x v="0"/>
    <x v="3"/>
    <x v="1"/>
    <x v="1"/>
    <x v="20"/>
    <x v="30"/>
    <x v="3"/>
    <x v="1"/>
    <x v="0"/>
  </r>
  <r>
    <x v="857"/>
    <x v="640"/>
    <x v="821"/>
    <x v="11"/>
    <x v="4"/>
    <x v="821"/>
    <x v="2"/>
    <x v="1"/>
    <x v="0"/>
    <x v="2"/>
    <x v="2"/>
    <x v="9"/>
    <x v="18"/>
    <x v="0"/>
    <x v="2"/>
    <x v="0"/>
  </r>
  <r>
    <x v="858"/>
    <x v="612"/>
    <x v="822"/>
    <x v="28"/>
    <x v="1"/>
    <x v="822"/>
    <x v="2"/>
    <x v="0"/>
    <x v="1"/>
    <x v="0"/>
    <x v="2"/>
    <x v="25"/>
    <x v="195"/>
    <x v="1"/>
    <x v="0"/>
    <x v="1"/>
  </r>
  <r>
    <x v="859"/>
    <x v="641"/>
    <x v="823"/>
    <x v="34"/>
    <x v="5"/>
    <x v="823"/>
    <x v="661"/>
    <x v="0"/>
    <x v="0"/>
    <x v="2"/>
    <x v="1"/>
    <x v="29"/>
    <x v="111"/>
    <x v="0"/>
    <x v="2"/>
    <x v="0"/>
  </r>
  <r>
    <x v="860"/>
    <x v="36"/>
    <x v="824"/>
    <x v="45"/>
    <x v="0"/>
    <x v="824"/>
    <x v="662"/>
    <x v="2"/>
    <x v="1"/>
    <x v="2"/>
    <x v="0"/>
    <x v="37"/>
    <x v="76"/>
    <x v="1"/>
    <x v="2"/>
    <x v="1"/>
  </r>
  <r>
    <x v="861"/>
    <x v="642"/>
    <x v="825"/>
    <x v="35"/>
    <x v="1"/>
    <x v="825"/>
    <x v="2"/>
    <x v="0"/>
    <x v="0"/>
    <x v="1"/>
    <x v="1"/>
    <x v="30"/>
    <x v="66"/>
    <x v="0"/>
    <x v="1"/>
    <x v="1"/>
  </r>
  <r>
    <x v="862"/>
    <x v="219"/>
    <x v="822"/>
    <x v="24"/>
    <x v="1"/>
    <x v="822"/>
    <x v="2"/>
    <x v="0"/>
    <x v="3"/>
    <x v="0"/>
    <x v="0"/>
    <x v="21"/>
    <x v="45"/>
    <x v="3"/>
    <x v="0"/>
    <x v="1"/>
  </r>
  <r>
    <x v="863"/>
    <x v="643"/>
    <x v="826"/>
    <x v="32"/>
    <x v="3"/>
    <x v="826"/>
    <x v="2"/>
    <x v="1"/>
    <x v="3"/>
    <x v="1"/>
    <x v="0"/>
    <x v="27"/>
    <x v="46"/>
    <x v="3"/>
    <x v="1"/>
    <x v="1"/>
  </r>
  <r>
    <x v="864"/>
    <x v="644"/>
    <x v="827"/>
    <x v="40"/>
    <x v="2"/>
    <x v="827"/>
    <x v="663"/>
    <x v="0"/>
    <x v="0"/>
    <x v="1"/>
    <x v="3"/>
    <x v="34"/>
    <x v="60"/>
    <x v="0"/>
    <x v="1"/>
    <x v="0"/>
  </r>
  <r>
    <x v="865"/>
    <x v="136"/>
    <x v="828"/>
    <x v="28"/>
    <x v="1"/>
    <x v="828"/>
    <x v="664"/>
    <x v="0"/>
    <x v="1"/>
    <x v="0"/>
    <x v="2"/>
    <x v="25"/>
    <x v="195"/>
    <x v="1"/>
    <x v="0"/>
    <x v="1"/>
  </r>
  <r>
    <x v="866"/>
    <x v="645"/>
    <x v="829"/>
    <x v="22"/>
    <x v="0"/>
    <x v="829"/>
    <x v="665"/>
    <x v="0"/>
    <x v="3"/>
    <x v="0"/>
    <x v="1"/>
    <x v="19"/>
    <x v="92"/>
    <x v="3"/>
    <x v="0"/>
    <x v="1"/>
  </r>
  <r>
    <x v="867"/>
    <x v="646"/>
    <x v="830"/>
    <x v="44"/>
    <x v="1"/>
    <x v="830"/>
    <x v="666"/>
    <x v="0"/>
    <x v="2"/>
    <x v="1"/>
    <x v="2"/>
    <x v="24"/>
    <x v="74"/>
    <x v="2"/>
    <x v="1"/>
    <x v="1"/>
  </r>
  <r>
    <x v="868"/>
    <x v="647"/>
    <x v="831"/>
    <x v="19"/>
    <x v="5"/>
    <x v="831"/>
    <x v="2"/>
    <x v="0"/>
    <x v="2"/>
    <x v="0"/>
    <x v="1"/>
    <x v="17"/>
    <x v="61"/>
    <x v="2"/>
    <x v="0"/>
    <x v="0"/>
  </r>
  <r>
    <x v="869"/>
    <x v="591"/>
    <x v="832"/>
    <x v="19"/>
    <x v="4"/>
    <x v="832"/>
    <x v="667"/>
    <x v="0"/>
    <x v="2"/>
    <x v="0"/>
    <x v="1"/>
    <x v="17"/>
    <x v="25"/>
    <x v="2"/>
    <x v="0"/>
    <x v="0"/>
  </r>
  <r>
    <x v="870"/>
    <x v="648"/>
    <x v="833"/>
    <x v="5"/>
    <x v="3"/>
    <x v="833"/>
    <x v="668"/>
    <x v="0"/>
    <x v="3"/>
    <x v="2"/>
    <x v="0"/>
    <x v="2"/>
    <x v="5"/>
    <x v="3"/>
    <x v="2"/>
    <x v="1"/>
  </r>
  <r>
    <x v="871"/>
    <x v="191"/>
    <x v="834"/>
    <x v="41"/>
    <x v="1"/>
    <x v="834"/>
    <x v="669"/>
    <x v="0"/>
    <x v="0"/>
    <x v="1"/>
    <x v="0"/>
    <x v="35"/>
    <x v="143"/>
    <x v="0"/>
    <x v="1"/>
    <x v="1"/>
  </r>
  <r>
    <x v="872"/>
    <x v="649"/>
    <x v="835"/>
    <x v="40"/>
    <x v="3"/>
    <x v="835"/>
    <x v="2"/>
    <x v="0"/>
    <x v="0"/>
    <x v="1"/>
    <x v="3"/>
    <x v="34"/>
    <x v="127"/>
    <x v="0"/>
    <x v="1"/>
    <x v="1"/>
  </r>
  <r>
    <x v="873"/>
    <x v="553"/>
    <x v="836"/>
    <x v="30"/>
    <x v="4"/>
    <x v="836"/>
    <x v="670"/>
    <x v="0"/>
    <x v="2"/>
    <x v="2"/>
    <x v="2"/>
    <x v="11"/>
    <x v="21"/>
    <x v="2"/>
    <x v="2"/>
    <x v="1"/>
  </r>
  <r>
    <x v="874"/>
    <x v="584"/>
    <x v="837"/>
    <x v="17"/>
    <x v="4"/>
    <x v="837"/>
    <x v="671"/>
    <x v="0"/>
    <x v="2"/>
    <x v="0"/>
    <x v="0"/>
    <x v="15"/>
    <x v="157"/>
    <x v="2"/>
    <x v="0"/>
    <x v="0"/>
  </r>
  <r>
    <x v="875"/>
    <x v="650"/>
    <x v="838"/>
    <x v="13"/>
    <x v="5"/>
    <x v="838"/>
    <x v="2"/>
    <x v="0"/>
    <x v="0"/>
    <x v="0"/>
    <x v="2"/>
    <x v="11"/>
    <x v="169"/>
    <x v="0"/>
    <x v="0"/>
    <x v="0"/>
  </r>
  <r>
    <x v="876"/>
    <x v="121"/>
    <x v="839"/>
    <x v="19"/>
    <x v="2"/>
    <x v="839"/>
    <x v="672"/>
    <x v="0"/>
    <x v="2"/>
    <x v="0"/>
    <x v="1"/>
    <x v="17"/>
    <x v="52"/>
    <x v="2"/>
    <x v="0"/>
    <x v="1"/>
  </r>
  <r>
    <x v="877"/>
    <x v="472"/>
    <x v="840"/>
    <x v="17"/>
    <x v="4"/>
    <x v="840"/>
    <x v="673"/>
    <x v="0"/>
    <x v="2"/>
    <x v="0"/>
    <x v="0"/>
    <x v="15"/>
    <x v="157"/>
    <x v="2"/>
    <x v="0"/>
    <x v="1"/>
  </r>
  <r>
    <x v="878"/>
    <x v="594"/>
    <x v="841"/>
    <x v="47"/>
    <x v="3"/>
    <x v="841"/>
    <x v="674"/>
    <x v="0"/>
    <x v="1"/>
    <x v="2"/>
    <x v="2"/>
    <x v="39"/>
    <x v="170"/>
    <x v="1"/>
    <x v="2"/>
    <x v="0"/>
  </r>
  <r>
    <x v="879"/>
    <x v="89"/>
    <x v="842"/>
    <x v="15"/>
    <x v="2"/>
    <x v="842"/>
    <x v="2"/>
    <x v="1"/>
    <x v="1"/>
    <x v="2"/>
    <x v="3"/>
    <x v="13"/>
    <x v="185"/>
    <x v="1"/>
    <x v="2"/>
    <x v="0"/>
  </r>
  <r>
    <x v="880"/>
    <x v="651"/>
    <x v="843"/>
    <x v="19"/>
    <x v="2"/>
    <x v="843"/>
    <x v="675"/>
    <x v="2"/>
    <x v="2"/>
    <x v="0"/>
    <x v="1"/>
    <x v="17"/>
    <x v="52"/>
    <x v="2"/>
    <x v="0"/>
    <x v="1"/>
  </r>
  <r>
    <x v="880"/>
    <x v="651"/>
    <x v="843"/>
    <x v="6"/>
    <x v="3"/>
    <x v="843"/>
    <x v="675"/>
    <x v="2"/>
    <x v="1"/>
    <x v="2"/>
    <x v="1"/>
    <x v="5"/>
    <x v="6"/>
    <x v="1"/>
    <x v="2"/>
    <x v="1"/>
  </r>
  <r>
    <x v="881"/>
    <x v="249"/>
    <x v="844"/>
    <x v="25"/>
    <x v="1"/>
    <x v="844"/>
    <x v="676"/>
    <x v="0"/>
    <x v="0"/>
    <x v="2"/>
    <x v="3"/>
    <x v="22"/>
    <x v="148"/>
    <x v="0"/>
    <x v="2"/>
    <x v="0"/>
  </r>
  <r>
    <x v="882"/>
    <x v="652"/>
    <x v="845"/>
    <x v="11"/>
    <x v="5"/>
    <x v="845"/>
    <x v="677"/>
    <x v="0"/>
    <x v="0"/>
    <x v="2"/>
    <x v="2"/>
    <x v="9"/>
    <x v="99"/>
    <x v="0"/>
    <x v="2"/>
    <x v="1"/>
  </r>
  <r>
    <x v="883"/>
    <x v="653"/>
    <x v="846"/>
    <x v="12"/>
    <x v="0"/>
    <x v="846"/>
    <x v="678"/>
    <x v="0"/>
    <x v="3"/>
    <x v="2"/>
    <x v="3"/>
    <x v="10"/>
    <x v="41"/>
    <x v="3"/>
    <x v="2"/>
    <x v="1"/>
  </r>
  <r>
    <x v="884"/>
    <x v="177"/>
    <x v="847"/>
    <x v="17"/>
    <x v="5"/>
    <x v="847"/>
    <x v="2"/>
    <x v="0"/>
    <x v="2"/>
    <x v="0"/>
    <x v="0"/>
    <x v="15"/>
    <x v="172"/>
    <x v="2"/>
    <x v="0"/>
    <x v="0"/>
  </r>
  <r>
    <x v="885"/>
    <x v="22"/>
    <x v="848"/>
    <x v="47"/>
    <x v="2"/>
    <x v="848"/>
    <x v="679"/>
    <x v="0"/>
    <x v="1"/>
    <x v="2"/>
    <x v="2"/>
    <x v="39"/>
    <x v="140"/>
    <x v="1"/>
    <x v="2"/>
    <x v="1"/>
  </r>
  <r>
    <x v="886"/>
    <x v="508"/>
    <x v="849"/>
    <x v="44"/>
    <x v="3"/>
    <x v="849"/>
    <x v="680"/>
    <x v="0"/>
    <x v="2"/>
    <x v="1"/>
    <x v="2"/>
    <x v="24"/>
    <x v="49"/>
    <x v="2"/>
    <x v="1"/>
    <x v="1"/>
  </r>
  <r>
    <x v="887"/>
    <x v="654"/>
    <x v="822"/>
    <x v="19"/>
    <x v="3"/>
    <x v="822"/>
    <x v="2"/>
    <x v="0"/>
    <x v="2"/>
    <x v="0"/>
    <x v="1"/>
    <x v="17"/>
    <x v="16"/>
    <x v="2"/>
    <x v="0"/>
    <x v="1"/>
  </r>
  <r>
    <x v="888"/>
    <x v="524"/>
    <x v="850"/>
    <x v="19"/>
    <x v="1"/>
    <x v="850"/>
    <x v="681"/>
    <x v="0"/>
    <x v="2"/>
    <x v="0"/>
    <x v="1"/>
    <x v="17"/>
    <x v="65"/>
    <x v="2"/>
    <x v="0"/>
    <x v="0"/>
  </r>
  <r>
    <x v="889"/>
    <x v="655"/>
    <x v="851"/>
    <x v="47"/>
    <x v="4"/>
    <x v="851"/>
    <x v="682"/>
    <x v="0"/>
    <x v="1"/>
    <x v="2"/>
    <x v="2"/>
    <x v="39"/>
    <x v="150"/>
    <x v="1"/>
    <x v="2"/>
    <x v="1"/>
  </r>
  <r>
    <x v="890"/>
    <x v="523"/>
    <x v="852"/>
    <x v="28"/>
    <x v="0"/>
    <x v="852"/>
    <x v="683"/>
    <x v="0"/>
    <x v="1"/>
    <x v="0"/>
    <x v="2"/>
    <x v="25"/>
    <x v="40"/>
    <x v="1"/>
    <x v="0"/>
    <x v="0"/>
  </r>
  <r>
    <x v="891"/>
    <x v="656"/>
    <x v="853"/>
    <x v="46"/>
    <x v="0"/>
    <x v="853"/>
    <x v="684"/>
    <x v="0"/>
    <x v="1"/>
    <x v="1"/>
    <x v="3"/>
    <x v="38"/>
    <x v="161"/>
    <x v="1"/>
    <x v="1"/>
    <x v="0"/>
  </r>
  <r>
    <x v="892"/>
    <x v="657"/>
    <x v="854"/>
    <x v="45"/>
    <x v="2"/>
    <x v="854"/>
    <x v="685"/>
    <x v="0"/>
    <x v="1"/>
    <x v="2"/>
    <x v="0"/>
    <x v="37"/>
    <x v="87"/>
    <x v="1"/>
    <x v="2"/>
    <x v="0"/>
  </r>
  <r>
    <x v="893"/>
    <x v="658"/>
    <x v="855"/>
    <x v="20"/>
    <x v="4"/>
    <x v="855"/>
    <x v="2"/>
    <x v="0"/>
    <x v="2"/>
    <x v="2"/>
    <x v="1"/>
    <x v="7"/>
    <x v="86"/>
    <x v="2"/>
    <x v="2"/>
    <x v="0"/>
  </r>
  <r>
    <x v="894"/>
    <x v="659"/>
    <x v="856"/>
    <x v="3"/>
    <x v="4"/>
    <x v="856"/>
    <x v="686"/>
    <x v="0"/>
    <x v="1"/>
    <x v="0"/>
    <x v="0"/>
    <x v="3"/>
    <x v="192"/>
    <x v="1"/>
    <x v="0"/>
    <x v="1"/>
  </r>
  <r>
    <x v="895"/>
    <x v="558"/>
    <x v="857"/>
    <x v="39"/>
    <x v="3"/>
    <x v="857"/>
    <x v="2"/>
    <x v="0"/>
    <x v="0"/>
    <x v="2"/>
    <x v="0"/>
    <x v="33"/>
    <x v="51"/>
    <x v="0"/>
    <x v="2"/>
    <x v="0"/>
  </r>
  <r>
    <x v="896"/>
    <x v="660"/>
    <x v="858"/>
    <x v="13"/>
    <x v="1"/>
    <x v="858"/>
    <x v="687"/>
    <x v="0"/>
    <x v="0"/>
    <x v="0"/>
    <x v="2"/>
    <x v="11"/>
    <x v="15"/>
    <x v="0"/>
    <x v="0"/>
    <x v="1"/>
  </r>
  <r>
    <x v="897"/>
    <x v="661"/>
    <x v="859"/>
    <x v="37"/>
    <x v="5"/>
    <x v="859"/>
    <x v="688"/>
    <x v="0"/>
    <x v="2"/>
    <x v="0"/>
    <x v="2"/>
    <x v="31"/>
    <x v="71"/>
    <x v="2"/>
    <x v="0"/>
    <x v="0"/>
  </r>
  <r>
    <x v="898"/>
    <x v="662"/>
    <x v="860"/>
    <x v="31"/>
    <x v="3"/>
    <x v="860"/>
    <x v="689"/>
    <x v="0"/>
    <x v="3"/>
    <x v="2"/>
    <x v="1"/>
    <x v="26"/>
    <x v="102"/>
    <x v="3"/>
    <x v="2"/>
    <x v="0"/>
  </r>
  <r>
    <x v="898"/>
    <x v="662"/>
    <x v="860"/>
    <x v="13"/>
    <x v="4"/>
    <x v="860"/>
    <x v="689"/>
    <x v="0"/>
    <x v="0"/>
    <x v="0"/>
    <x v="2"/>
    <x v="11"/>
    <x v="21"/>
    <x v="0"/>
    <x v="0"/>
    <x v="0"/>
  </r>
  <r>
    <x v="899"/>
    <x v="184"/>
    <x v="861"/>
    <x v="33"/>
    <x v="1"/>
    <x v="861"/>
    <x v="690"/>
    <x v="0"/>
    <x v="1"/>
    <x v="1"/>
    <x v="0"/>
    <x v="28"/>
    <x v="159"/>
    <x v="1"/>
    <x v="1"/>
    <x v="0"/>
  </r>
  <r>
    <x v="900"/>
    <x v="663"/>
    <x v="862"/>
    <x v="7"/>
    <x v="5"/>
    <x v="862"/>
    <x v="691"/>
    <x v="0"/>
    <x v="3"/>
    <x v="1"/>
    <x v="3"/>
    <x v="6"/>
    <x v="32"/>
    <x v="3"/>
    <x v="1"/>
    <x v="1"/>
  </r>
  <r>
    <x v="901"/>
    <x v="334"/>
    <x v="863"/>
    <x v="35"/>
    <x v="0"/>
    <x v="863"/>
    <x v="692"/>
    <x v="0"/>
    <x v="0"/>
    <x v="1"/>
    <x v="1"/>
    <x v="30"/>
    <x v="79"/>
    <x v="0"/>
    <x v="1"/>
    <x v="0"/>
  </r>
  <r>
    <x v="902"/>
    <x v="664"/>
    <x v="864"/>
    <x v="42"/>
    <x v="0"/>
    <x v="864"/>
    <x v="693"/>
    <x v="1"/>
    <x v="2"/>
    <x v="1"/>
    <x v="1"/>
    <x v="26"/>
    <x v="42"/>
    <x v="2"/>
    <x v="1"/>
    <x v="0"/>
  </r>
  <r>
    <x v="903"/>
    <x v="24"/>
    <x v="865"/>
    <x v="41"/>
    <x v="3"/>
    <x v="865"/>
    <x v="694"/>
    <x v="0"/>
    <x v="0"/>
    <x v="1"/>
    <x v="0"/>
    <x v="35"/>
    <x v="66"/>
    <x v="0"/>
    <x v="1"/>
    <x v="1"/>
  </r>
  <r>
    <x v="904"/>
    <x v="12"/>
    <x v="866"/>
    <x v="42"/>
    <x v="5"/>
    <x v="866"/>
    <x v="695"/>
    <x v="0"/>
    <x v="2"/>
    <x v="1"/>
    <x v="1"/>
    <x v="26"/>
    <x v="162"/>
    <x v="2"/>
    <x v="1"/>
    <x v="1"/>
  </r>
  <r>
    <x v="905"/>
    <x v="105"/>
    <x v="867"/>
    <x v="35"/>
    <x v="1"/>
    <x v="867"/>
    <x v="696"/>
    <x v="0"/>
    <x v="0"/>
    <x v="1"/>
    <x v="1"/>
    <x v="30"/>
    <x v="66"/>
    <x v="0"/>
    <x v="1"/>
    <x v="1"/>
  </r>
  <r>
    <x v="906"/>
    <x v="665"/>
    <x v="868"/>
    <x v="27"/>
    <x v="4"/>
    <x v="868"/>
    <x v="2"/>
    <x v="0"/>
    <x v="3"/>
    <x v="2"/>
    <x v="2"/>
    <x v="24"/>
    <x v="129"/>
    <x v="3"/>
    <x v="2"/>
    <x v="1"/>
  </r>
  <r>
    <x v="907"/>
    <x v="44"/>
    <x v="869"/>
    <x v="31"/>
    <x v="3"/>
    <x v="869"/>
    <x v="2"/>
    <x v="0"/>
    <x v="3"/>
    <x v="2"/>
    <x v="1"/>
    <x v="26"/>
    <x v="102"/>
    <x v="3"/>
    <x v="2"/>
    <x v="1"/>
  </r>
  <r>
    <x v="908"/>
    <x v="171"/>
    <x v="870"/>
    <x v="17"/>
    <x v="2"/>
    <x v="870"/>
    <x v="697"/>
    <x v="1"/>
    <x v="2"/>
    <x v="0"/>
    <x v="0"/>
    <x v="15"/>
    <x v="23"/>
    <x v="2"/>
    <x v="0"/>
    <x v="1"/>
  </r>
  <r>
    <x v="909"/>
    <x v="328"/>
    <x v="871"/>
    <x v="47"/>
    <x v="3"/>
    <x v="871"/>
    <x v="698"/>
    <x v="2"/>
    <x v="1"/>
    <x v="2"/>
    <x v="2"/>
    <x v="39"/>
    <x v="170"/>
    <x v="1"/>
    <x v="2"/>
    <x v="0"/>
  </r>
  <r>
    <x v="910"/>
    <x v="648"/>
    <x v="872"/>
    <x v="4"/>
    <x v="4"/>
    <x v="872"/>
    <x v="699"/>
    <x v="1"/>
    <x v="0"/>
    <x v="1"/>
    <x v="2"/>
    <x v="4"/>
    <x v="108"/>
    <x v="0"/>
    <x v="1"/>
    <x v="1"/>
  </r>
  <r>
    <x v="911"/>
    <x v="666"/>
    <x v="873"/>
    <x v="40"/>
    <x v="4"/>
    <x v="873"/>
    <x v="2"/>
    <x v="0"/>
    <x v="0"/>
    <x v="1"/>
    <x v="3"/>
    <x v="34"/>
    <x v="79"/>
    <x v="0"/>
    <x v="1"/>
    <x v="0"/>
  </r>
  <r>
    <x v="912"/>
    <x v="577"/>
    <x v="874"/>
    <x v="40"/>
    <x v="5"/>
    <x v="874"/>
    <x v="700"/>
    <x v="0"/>
    <x v="0"/>
    <x v="1"/>
    <x v="3"/>
    <x v="34"/>
    <x v="137"/>
    <x v="0"/>
    <x v="1"/>
    <x v="1"/>
  </r>
  <r>
    <x v="913"/>
    <x v="114"/>
    <x v="875"/>
    <x v="17"/>
    <x v="0"/>
    <x v="875"/>
    <x v="701"/>
    <x v="1"/>
    <x v="2"/>
    <x v="0"/>
    <x v="0"/>
    <x v="15"/>
    <x v="122"/>
    <x v="2"/>
    <x v="0"/>
    <x v="0"/>
  </r>
  <r>
    <x v="914"/>
    <x v="4"/>
    <x v="857"/>
    <x v="29"/>
    <x v="2"/>
    <x v="857"/>
    <x v="2"/>
    <x v="0"/>
    <x v="2"/>
    <x v="1"/>
    <x v="3"/>
    <x v="10"/>
    <x v="84"/>
    <x v="2"/>
    <x v="1"/>
    <x v="0"/>
  </r>
  <r>
    <x v="915"/>
    <x v="667"/>
    <x v="857"/>
    <x v="47"/>
    <x v="2"/>
    <x v="857"/>
    <x v="2"/>
    <x v="0"/>
    <x v="1"/>
    <x v="2"/>
    <x v="2"/>
    <x v="39"/>
    <x v="140"/>
    <x v="1"/>
    <x v="2"/>
    <x v="0"/>
  </r>
  <r>
    <x v="916"/>
    <x v="110"/>
    <x v="857"/>
    <x v="10"/>
    <x v="1"/>
    <x v="857"/>
    <x v="2"/>
    <x v="0"/>
    <x v="1"/>
    <x v="1"/>
    <x v="2"/>
    <x v="8"/>
    <x v="11"/>
    <x v="1"/>
    <x v="1"/>
    <x v="0"/>
  </r>
  <r>
    <x v="916"/>
    <x v="110"/>
    <x v="857"/>
    <x v="4"/>
    <x v="0"/>
    <x v="857"/>
    <x v="2"/>
    <x v="0"/>
    <x v="0"/>
    <x v="1"/>
    <x v="2"/>
    <x v="4"/>
    <x v="4"/>
    <x v="0"/>
    <x v="1"/>
    <x v="0"/>
  </r>
  <r>
    <x v="916"/>
    <x v="110"/>
    <x v="857"/>
    <x v="33"/>
    <x v="2"/>
    <x v="857"/>
    <x v="2"/>
    <x v="0"/>
    <x v="1"/>
    <x v="1"/>
    <x v="0"/>
    <x v="28"/>
    <x v="151"/>
    <x v="1"/>
    <x v="1"/>
    <x v="0"/>
  </r>
  <r>
    <x v="916"/>
    <x v="110"/>
    <x v="857"/>
    <x v="29"/>
    <x v="0"/>
    <x v="857"/>
    <x v="2"/>
    <x v="0"/>
    <x v="2"/>
    <x v="1"/>
    <x v="3"/>
    <x v="10"/>
    <x v="41"/>
    <x v="2"/>
    <x v="1"/>
    <x v="0"/>
  </r>
  <r>
    <x v="917"/>
    <x v="668"/>
    <x v="876"/>
    <x v="7"/>
    <x v="1"/>
    <x v="876"/>
    <x v="702"/>
    <x v="0"/>
    <x v="3"/>
    <x v="1"/>
    <x v="3"/>
    <x v="6"/>
    <x v="29"/>
    <x v="3"/>
    <x v="1"/>
    <x v="0"/>
  </r>
  <r>
    <x v="918"/>
    <x v="422"/>
    <x v="877"/>
    <x v="32"/>
    <x v="1"/>
    <x v="877"/>
    <x v="703"/>
    <x v="0"/>
    <x v="3"/>
    <x v="1"/>
    <x v="0"/>
    <x v="27"/>
    <x v="179"/>
    <x v="3"/>
    <x v="1"/>
    <x v="0"/>
  </r>
  <r>
    <x v="919"/>
    <x v="669"/>
    <x v="878"/>
    <x v="30"/>
    <x v="0"/>
    <x v="878"/>
    <x v="2"/>
    <x v="0"/>
    <x v="2"/>
    <x v="2"/>
    <x v="2"/>
    <x v="11"/>
    <x v="135"/>
    <x v="2"/>
    <x v="2"/>
    <x v="0"/>
  </r>
  <r>
    <x v="920"/>
    <x v="670"/>
    <x v="879"/>
    <x v="39"/>
    <x v="2"/>
    <x v="879"/>
    <x v="704"/>
    <x v="1"/>
    <x v="0"/>
    <x v="2"/>
    <x v="0"/>
    <x v="33"/>
    <x v="191"/>
    <x v="0"/>
    <x v="2"/>
    <x v="0"/>
  </r>
  <r>
    <x v="921"/>
    <x v="341"/>
    <x v="880"/>
    <x v="8"/>
    <x v="4"/>
    <x v="880"/>
    <x v="705"/>
    <x v="0"/>
    <x v="0"/>
    <x v="0"/>
    <x v="1"/>
    <x v="7"/>
    <x v="86"/>
    <x v="0"/>
    <x v="0"/>
    <x v="0"/>
  </r>
  <r>
    <x v="922"/>
    <x v="671"/>
    <x v="881"/>
    <x v="46"/>
    <x v="1"/>
    <x v="881"/>
    <x v="706"/>
    <x v="0"/>
    <x v="1"/>
    <x v="1"/>
    <x v="3"/>
    <x v="38"/>
    <x v="110"/>
    <x v="1"/>
    <x v="1"/>
    <x v="1"/>
  </r>
  <r>
    <x v="923"/>
    <x v="672"/>
    <x v="882"/>
    <x v="0"/>
    <x v="3"/>
    <x v="882"/>
    <x v="707"/>
    <x v="0"/>
    <x v="0"/>
    <x v="0"/>
    <x v="0"/>
    <x v="0"/>
    <x v="44"/>
    <x v="0"/>
    <x v="0"/>
    <x v="0"/>
  </r>
  <r>
    <x v="924"/>
    <x v="673"/>
    <x v="883"/>
    <x v="38"/>
    <x v="5"/>
    <x v="883"/>
    <x v="708"/>
    <x v="0"/>
    <x v="1"/>
    <x v="1"/>
    <x v="1"/>
    <x v="32"/>
    <x v="119"/>
    <x v="1"/>
    <x v="1"/>
    <x v="0"/>
  </r>
  <r>
    <x v="925"/>
    <x v="674"/>
    <x v="884"/>
    <x v="25"/>
    <x v="2"/>
    <x v="884"/>
    <x v="709"/>
    <x v="1"/>
    <x v="0"/>
    <x v="2"/>
    <x v="3"/>
    <x v="22"/>
    <x v="97"/>
    <x v="0"/>
    <x v="2"/>
    <x v="0"/>
  </r>
  <r>
    <x v="926"/>
    <x v="675"/>
    <x v="885"/>
    <x v="36"/>
    <x v="0"/>
    <x v="885"/>
    <x v="710"/>
    <x v="0"/>
    <x v="0"/>
    <x v="0"/>
    <x v="3"/>
    <x v="14"/>
    <x v="9"/>
    <x v="0"/>
    <x v="0"/>
    <x v="1"/>
  </r>
  <r>
    <x v="927"/>
    <x v="539"/>
    <x v="886"/>
    <x v="5"/>
    <x v="2"/>
    <x v="886"/>
    <x v="711"/>
    <x v="0"/>
    <x v="3"/>
    <x v="2"/>
    <x v="0"/>
    <x v="2"/>
    <x v="2"/>
    <x v="3"/>
    <x v="2"/>
    <x v="0"/>
  </r>
  <r>
    <x v="928"/>
    <x v="676"/>
    <x v="887"/>
    <x v="1"/>
    <x v="2"/>
    <x v="887"/>
    <x v="2"/>
    <x v="0"/>
    <x v="1"/>
    <x v="0"/>
    <x v="1"/>
    <x v="1"/>
    <x v="112"/>
    <x v="1"/>
    <x v="0"/>
    <x v="1"/>
  </r>
  <r>
    <x v="929"/>
    <x v="677"/>
    <x v="888"/>
    <x v="44"/>
    <x v="1"/>
    <x v="888"/>
    <x v="712"/>
    <x v="0"/>
    <x v="2"/>
    <x v="1"/>
    <x v="2"/>
    <x v="24"/>
    <x v="74"/>
    <x v="2"/>
    <x v="1"/>
    <x v="1"/>
  </r>
  <r>
    <x v="930"/>
    <x v="629"/>
    <x v="889"/>
    <x v="44"/>
    <x v="3"/>
    <x v="889"/>
    <x v="2"/>
    <x v="1"/>
    <x v="2"/>
    <x v="1"/>
    <x v="2"/>
    <x v="24"/>
    <x v="49"/>
    <x v="2"/>
    <x v="1"/>
    <x v="0"/>
  </r>
  <r>
    <x v="931"/>
    <x v="662"/>
    <x v="890"/>
    <x v="24"/>
    <x v="5"/>
    <x v="890"/>
    <x v="713"/>
    <x v="0"/>
    <x v="3"/>
    <x v="0"/>
    <x v="0"/>
    <x v="21"/>
    <x v="75"/>
    <x v="3"/>
    <x v="0"/>
    <x v="1"/>
  </r>
  <r>
    <x v="932"/>
    <x v="102"/>
    <x v="891"/>
    <x v="34"/>
    <x v="2"/>
    <x v="891"/>
    <x v="714"/>
    <x v="0"/>
    <x v="0"/>
    <x v="2"/>
    <x v="1"/>
    <x v="29"/>
    <x v="147"/>
    <x v="0"/>
    <x v="2"/>
    <x v="0"/>
  </r>
  <r>
    <x v="933"/>
    <x v="678"/>
    <x v="892"/>
    <x v="16"/>
    <x v="3"/>
    <x v="892"/>
    <x v="715"/>
    <x v="1"/>
    <x v="2"/>
    <x v="2"/>
    <x v="3"/>
    <x v="14"/>
    <x v="168"/>
    <x v="2"/>
    <x v="2"/>
    <x v="0"/>
  </r>
  <r>
    <x v="934"/>
    <x v="679"/>
    <x v="893"/>
    <x v="4"/>
    <x v="1"/>
    <x v="893"/>
    <x v="716"/>
    <x v="0"/>
    <x v="0"/>
    <x v="1"/>
    <x v="2"/>
    <x v="4"/>
    <x v="186"/>
    <x v="0"/>
    <x v="1"/>
    <x v="0"/>
  </r>
  <r>
    <x v="935"/>
    <x v="112"/>
    <x v="894"/>
    <x v="41"/>
    <x v="1"/>
    <x v="894"/>
    <x v="717"/>
    <x v="0"/>
    <x v="0"/>
    <x v="1"/>
    <x v="0"/>
    <x v="35"/>
    <x v="143"/>
    <x v="0"/>
    <x v="1"/>
    <x v="1"/>
  </r>
  <r>
    <x v="936"/>
    <x v="55"/>
    <x v="890"/>
    <x v="42"/>
    <x v="3"/>
    <x v="890"/>
    <x v="713"/>
    <x v="0"/>
    <x v="2"/>
    <x v="1"/>
    <x v="1"/>
    <x v="26"/>
    <x v="102"/>
    <x v="2"/>
    <x v="1"/>
    <x v="1"/>
  </r>
  <r>
    <x v="937"/>
    <x v="680"/>
    <x v="895"/>
    <x v="34"/>
    <x v="0"/>
    <x v="895"/>
    <x v="2"/>
    <x v="0"/>
    <x v="0"/>
    <x v="2"/>
    <x v="1"/>
    <x v="29"/>
    <x v="174"/>
    <x v="0"/>
    <x v="2"/>
    <x v="1"/>
  </r>
  <r>
    <x v="938"/>
    <x v="94"/>
    <x v="896"/>
    <x v="47"/>
    <x v="5"/>
    <x v="896"/>
    <x v="2"/>
    <x v="0"/>
    <x v="1"/>
    <x v="2"/>
    <x v="2"/>
    <x v="39"/>
    <x v="164"/>
    <x v="1"/>
    <x v="2"/>
    <x v="0"/>
  </r>
  <r>
    <x v="939"/>
    <x v="160"/>
    <x v="897"/>
    <x v="15"/>
    <x v="5"/>
    <x v="897"/>
    <x v="718"/>
    <x v="0"/>
    <x v="1"/>
    <x v="2"/>
    <x v="3"/>
    <x v="13"/>
    <x v="6"/>
    <x v="1"/>
    <x v="2"/>
    <x v="0"/>
  </r>
  <r>
    <x v="940"/>
    <x v="681"/>
    <x v="898"/>
    <x v="41"/>
    <x v="0"/>
    <x v="898"/>
    <x v="719"/>
    <x v="0"/>
    <x v="0"/>
    <x v="1"/>
    <x v="0"/>
    <x v="35"/>
    <x v="177"/>
    <x v="0"/>
    <x v="1"/>
    <x v="0"/>
  </r>
  <r>
    <x v="941"/>
    <x v="502"/>
    <x v="899"/>
    <x v="14"/>
    <x v="0"/>
    <x v="899"/>
    <x v="720"/>
    <x v="0"/>
    <x v="2"/>
    <x v="0"/>
    <x v="3"/>
    <x v="12"/>
    <x v="52"/>
    <x v="2"/>
    <x v="0"/>
    <x v="0"/>
  </r>
  <r>
    <x v="942"/>
    <x v="682"/>
    <x v="900"/>
    <x v="28"/>
    <x v="2"/>
    <x v="900"/>
    <x v="721"/>
    <x v="1"/>
    <x v="1"/>
    <x v="0"/>
    <x v="2"/>
    <x v="25"/>
    <x v="175"/>
    <x v="1"/>
    <x v="0"/>
    <x v="0"/>
  </r>
  <r>
    <x v="943"/>
    <x v="683"/>
    <x v="901"/>
    <x v="41"/>
    <x v="4"/>
    <x v="901"/>
    <x v="722"/>
    <x v="0"/>
    <x v="0"/>
    <x v="1"/>
    <x v="0"/>
    <x v="35"/>
    <x v="62"/>
    <x v="0"/>
    <x v="1"/>
    <x v="1"/>
  </r>
  <r>
    <x v="944"/>
    <x v="594"/>
    <x v="902"/>
    <x v="43"/>
    <x v="2"/>
    <x v="902"/>
    <x v="723"/>
    <x v="0"/>
    <x v="3"/>
    <x v="0"/>
    <x v="2"/>
    <x v="36"/>
    <x v="116"/>
    <x v="3"/>
    <x v="0"/>
    <x v="1"/>
  </r>
  <r>
    <x v="945"/>
    <x v="389"/>
    <x v="903"/>
    <x v="20"/>
    <x v="1"/>
    <x v="903"/>
    <x v="724"/>
    <x v="2"/>
    <x v="2"/>
    <x v="2"/>
    <x v="1"/>
    <x v="7"/>
    <x v="44"/>
    <x v="2"/>
    <x v="2"/>
    <x v="0"/>
  </r>
  <r>
    <x v="946"/>
    <x v="583"/>
    <x v="904"/>
    <x v="0"/>
    <x v="3"/>
    <x v="904"/>
    <x v="2"/>
    <x v="2"/>
    <x v="0"/>
    <x v="0"/>
    <x v="0"/>
    <x v="0"/>
    <x v="44"/>
    <x v="0"/>
    <x v="0"/>
    <x v="0"/>
  </r>
  <r>
    <x v="947"/>
    <x v="647"/>
    <x v="905"/>
    <x v="37"/>
    <x v="5"/>
    <x v="905"/>
    <x v="2"/>
    <x v="0"/>
    <x v="2"/>
    <x v="0"/>
    <x v="2"/>
    <x v="31"/>
    <x v="71"/>
    <x v="2"/>
    <x v="0"/>
    <x v="0"/>
  </r>
  <r>
    <x v="948"/>
    <x v="366"/>
    <x v="906"/>
    <x v="15"/>
    <x v="1"/>
    <x v="906"/>
    <x v="2"/>
    <x v="0"/>
    <x v="1"/>
    <x v="2"/>
    <x v="3"/>
    <x v="13"/>
    <x v="94"/>
    <x v="1"/>
    <x v="2"/>
    <x v="1"/>
  </r>
  <r>
    <x v="948"/>
    <x v="366"/>
    <x v="906"/>
    <x v="31"/>
    <x v="0"/>
    <x v="906"/>
    <x v="2"/>
    <x v="0"/>
    <x v="3"/>
    <x v="2"/>
    <x v="1"/>
    <x v="26"/>
    <x v="42"/>
    <x v="3"/>
    <x v="2"/>
    <x v="1"/>
  </r>
  <r>
    <x v="949"/>
    <x v="684"/>
    <x v="907"/>
    <x v="26"/>
    <x v="3"/>
    <x v="907"/>
    <x v="2"/>
    <x v="1"/>
    <x v="3"/>
    <x v="1"/>
    <x v="2"/>
    <x v="23"/>
    <x v="63"/>
    <x v="3"/>
    <x v="1"/>
    <x v="1"/>
  </r>
  <r>
    <x v="950"/>
    <x v="506"/>
    <x v="908"/>
    <x v="2"/>
    <x v="5"/>
    <x v="908"/>
    <x v="2"/>
    <x v="0"/>
    <x v="2"/>
    <x v="1"/>
    <x v="0"/>
    <x v="2"/>
    <x v="17"/>
    <x v="2"/>
    <x v="1"/>
    <x v="1"/>
  </r>
  <r>
    <x v="951"/>
    <x v="685"/>
    <x v="909"/>
    <x v="16"/>
    <x v="3"/>
    <x v="909"/>
    <x v="2"/>
    <x v="1"/>
    <x v="2"/>
    <x v="2"/>
    <x v="3"/>
    <x v="14"/>
    <x v="168"/>
    <x v="2"/>
    <x v="2"/>
    <x v="1"/>
  </r>
  <r>
    <x v="952"/>
    <x v="191"/>
    <x v="910"/>
    <x v="4"/>
    <x v="2"/>
    <x v="910"/>
    <x v="725"/>
    <x v="0"/>
    <x v="0"/>
    <x v="1"/>
    <x v="2"/>
    <x v="4"/>
    <x v="142"/>
    <x v="0"/>
    <x v="1"/>
    <x v="1"/>
  </r>
  <r>
    <x v="953"/>
    <x v="686"/>
    <x v="906"/>
    <x v="8"/>
    <x v="1"/>
    <x v="906"/>
    <x v="2"/>
    <x v="0"/>
    <x v="0"/>
    <x v="0"/>
    <x v="1"/>
    <x v="7"/>
    <x v="44"/>
    <x v="0"/>
    <x v="0"/>
    <x v="1"/>
  </r>
  <r>
    <x v="954"/>
    <x v="687"/>
    <x v="906"/>
    <x v="19"/>
    <x v="4"/>
    <x v="906"/>
    <x v="2"/>
    <x v="0"/>
    <x v="2"/>
    <x v="0"/>
    <x v="1"/>
    <x v="17"/>
    <x v="25"/>
    <x v="2"/>
    <x v="0"/>
    <x v="1"/>
  </r>
  <r>
    <x v="955"/>
    <x v="629"/>
    <x v="911"/>
    <x v="9"/>
    <x v="2"/>
    <x v="911"/>
    <x v="726"/>
    <x v="0"/>
    <x v="2"/>
    <x v="2"/>
    <x v="0"/>
    <x v="0"/>
    <x v="138"/>
    <x v="2"/>
    <x v="2"/>
    <x v="1"/>
  </r>
  <r>
    <x v="956"/>
    <x v="688"/>
    <x v="912"/>
    <x v="18"/>
    <x v="3"/>
    <x v="912"/>
    <x v="2"/>
    <x v="2"/>
    <x v="1"/>
    <x v="0"/>
    <x v="3"/>
    <x v="16"/>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utoFormatId="1" applyNumberFormats="0" applyBorderFormats="0" applyFontFormats="0" applyPatternFormats="0" applyAlignmentFormats="0" applyWidthHeightFormats="1" dataCaption="Values" updatedVersion="5" minRefreshableVersion="3" createdVersion="5" useAutoFormatting="1" colGrandTotals="0" compact="0" indent="0" compactData="0" showDrill="1" multipleFieldFilters="0">
  <location ref="A3:F49" firstHeaderRow="1" firstDataRow="2" firstDataCol="2"/>
  <pivotFields count="17">
    <pivotField compact="0" defaultSubtotal="0" outline="0" showAll="0"/>
    <pivotField axis="axisRow" compact="0" defaultSubtotal="0" outline="0" numFmtId="176" showAll="0">
      <items count="14">
        <item x="0"/>
        <item x="1"/>
        <item x="2"/>
        <item x="3"/>
        <item x="4"/>
        <item x="5"/>
        <item x="6"/>
        <item x="7"/>
        <item x="8"/>
        <item x="9"/>
        <item x="10"/>
        <item x="11"/>
        <item x="12"/>
        <item x="13"/>
      </items>
    </pivotField>
    <pivotField compact="0" defaultSubtotal="0" outline="0" showAll="0"/>
    <pivotField compact="0" defaultSubtotal="0" outline="0" showAll="0"/>
    <pivotField compact="0" defaultSubtotal="0" outline="0" showAll="0"/>
    <pivotField compact="0" defaultSubtotal="0" outline="0" showAll="0"/>
    <pivotField compact="0" defaultSubtotal="0" outline="0" showAll="0"/>
    <pivotField compact="0" defaultSubtotal="0" outline="0" showAll="0"/>
    <pivotField compact="0" defaultSubtotal="0" outline="0" showAll="0"/>
    <pivotField compact="0" defaultSubtotal="0" outline="0" showAll="0"/>
    <pivotField compact="0" defaultSubtotal="0" outline="0" numFmtId="178" showAll="0"/>
    <pivotField compact="0" defaultSubtotal="0" outline="0" numFmtId="8" showAll="0"/>
    <pivotField dataField="1" compact="0" defaultSubtotal="0" outline="0" numFmtId="8" showAll="0"/>
    <pivotField axis="axisCol" compact="0" defaultSubtotal="0" outline="0" showAll="0">
      <items count="4">
        <item x="2"/>
        <item x="1"/>
        <item x="3"/>
        <item x="0"/>
      </items>
    </pivotField>
    <pivotField compact="0" defaultSubtotal="0" outline="0" showAll="0"/>
    <pivotField compact="0" defaultSubtotal="0" outline="0" showAll="0"/>
    <pivotField axis="axisRow" compact="0" defaultSubtotal="0" outline="0" showAl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0" baseItem="0" numFmtId="3"/>
  </dataField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1" multipleFieldFilters="0">
  <location ref="A3:B6" firstHeaderRow="1" firstDataRow="1" firstDataCol="1"/>
  <pivotFields count="17">
    <pivotField compact="0" defaultSubtotal="0" showAll="0"/>
    <pivotField compact="0" defaultSubtotal="0" numFmtId="176" showAll="0"/>
    <pivotField compact="0" defaultSubtotal="0" showAll="0"/>
    <pivotField compact="0" defaultSubtotal="0" showAll="0"/>
    <pivotField compact="0" defaultSubtotal="0" showAll="0"/>
    <pivotField compact="0" defaultSubtotal="0" showAll="0"/>
    <pivotField compact="0" defaultSubtotal="0" showAll="0"/>
    <pivotField axis="axisRow" compact="0" defaultSubtotal="0" showAll="0">
      <items count="3">
        <item x="1"/>
        <item x="2"/>
        <item x="0"/>
      </items>
    </pivotField>
    <pivotField compact="0" defaultSubtotal="0" showAll="0"/>
    <pivotField compact="0" defaultSubtotal="0" showAll="0"/>
    <pivotField compact="0" defaultSubtotal="0" numFmtId="178" showAll="0"/>
    <pivotField compact="0" defaultSubtotal="0" numFmtId="8" showAll="0"/>
    <pivotField dataField="1" compact="0" defaultSubtotal="0" numFmtId="8" showAll="0"/>
    <pivotField compact="0" defaultSubtotal="0" showAll="0"/>
    <pivotField compact="0" defaultSubtotal="0" showAll="0"/>
    <pivotField compact="0" defaultSubtotal="0" showAll="0"/>
    <pivotField compact="0" defaultSubtotal="0" showAll="0"/>
  </pivotFields>
  <rowFields count="1">
    <field x="7"/>
  </rowFields>
  <rowItems count="3">
    <i>
      <x/>
    </i>
    <i>
      <x v="1"/>
    </i>
    <i>
      <x v="2"/>
    </i>
  </rowItems>
  <colItems count="1">
    <i/>
  </colItems>
  <dataFields count="1">
    <dataField name="Sum of Sales" fld="12" baseField="0" baseItem="0"/>
  </dataField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1" multipleFieldFilters="0">
  <location ref="A3:B8" firstHeaderRow="1" firstDataRow="1" firstDataCol="1"/>
  <pivotFields count="17">
    <pivotField compact="0" showAll="0"/>
    <pivotField compact="0" numFmtId="176" showAll="0"/>
    <pivotField compact="0" showAll="0"/>
    <pivotField compact="0" showAll="0"/>
    <pivotField compact="0" showAll="0"/>
    <pivotField axis="axisRow" measureFilter="1" compact="0" sortType="ascending"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78" showAll="0"/>
    <pivotField compact="0" numFmtId="8" showAll="0"/>
    <pivotField dataField="1" compact="0" numFmtId="8" showAll="0"/>
    <pivotField compact="0" showAll="0"/>
    <pivotField compact="0" showAll="0"/>
    <pivotField compact="0" showAll="0"/>
    <pivotField compact="0" defaultSubtotal="0" showAll="0"/>
  </pivotFields>
  <rowFields count="1">
    <field x="5"/>
  </rowFields>
  <rowItems count="5">
    <i>
      <x v="255"/>
    </i>
    <i>
      <x v="646"/>
    </i>
    <i>
      <x v="831"/>
    </i>
    <i>
      <x v="125"/>
    </i>
    <i>
      <x v="28"/>
    </i>
  </rowItems>
  <colItems count="1">
    <i/>
  </colItems>
  <dataFields count="1">
    <dataField name="Sum of Sales" fld="12" baseField="0" baseItem="0"/>
  </dataFields>
  <pivotTableStyleInfo name="PivotStyleMedium9" showRowHeaders="1" showColHeaders="1" showLastColumn="1"/>
  <filters count="1">
    <filter evalOrder="-1" fld="5"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1001" totalsRowShown="0">
  <autoFilter ref="A1:P1001"/>
  <tableColumns count="16">
    <tableColumn id="1" name="Order ID" dataDxfId="0"/>
    <tableColumn id="2" name="Order Date" dataDxfId="1"/>
    <tableColumn id="3" name="Customer ID" dataDxfId="2"/>
    <tableColumn id="4" name="Product ID"/>
    <tableColumn id="5" name="Quantity" dataDxfId="3"/>
    <tableColumn id="6" name="Customer Name" dataDxfId="4"/>
    <tableColumn id="7" name="Email" dataDxfId="5"/>
    <tableColumn id="8" name="Country" dataDxfId="6"/>
    <tableColumn id="9" name="Coffee Type"/>
    <tableColumn id="10" name="Roast Type"/>
    <tableColumn id="11" name="Size" dataDxfId="7"/>
    <tableColumn id="12" name="Unit Price" dataDxfId="8"/>
    <tableColumn id="13" name="Sales" dataDxfId="9"/>
    <tableColumn id="14" name="Coffe type name"/>
    <tableColumn id="15" name="Roast type name"/>
    <tableColumn id="16" name="Loyalty Card"/>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49"/>
  <sheetViews>
    <sheetView workbookViewId="0">
      <selection activeCell="A3" sqref="A3"/>
    </sheetView>
  </sheetViews>
  <sheetFormatPr defaultColWidth="8.72727272727273" defaultRowHeight="14.5" outlineLevelCol="5"/>
  <cols>
    <col min="1" max="2" width="13.0909090909091"/>
    <col min="3" max="3" width="18.0909090909091"/>
    <col min="4" max="4" width="7.54545454545455"/>
    <col min="5" max="5" width="7.90909090909091"/>
    <col min="6" max="6" width="8.45454545454546"/>
    <col min="7" max="7" width="11.5454545454545"/>
  </cols>
  <sheetData>
    <row r="3" spans="1:3">
      <c r="A3" t="s">
        <v>0</v>
      </c>
      <c r="B3"/>
      <c r="C3" t="s">
        <v>1</v>
      </c>
    </row>
    <row r="4" spans="1:6">
      <c r="A4" t="s">
        <v>2</v>
      </c>
      <c r="B4" t="s">
        <v>3</v>
      </c>
      <c r="C4" t="s">
        <v>4</v>
      </c>
      <c r="D4" t="s">
        <v>5</v>
      </c>
      <c r="E4" t="s">
        <v>6</v>
      </c>
      <c r="F4" t="s">
        <v>7</v>
      </c>
    </row>
    <row r="5" spans="1:6">
      <c r="A5" t="s">
        <v>8</v>
      </c>
      <c r="B5" t="s">
        <v>9</v>
      </c>
      <c r="C5" s="6">
        <v>186.855</v>
      </c>
      <c r="D5" s="6">
        <v>305.97</v>
      </c>
      <c r="E5" s="6">
        <v>213.16</v>
      </c>
      <c r="F5" s="6">
        <v>123</v>
      </c>
    </row>
    <row r="6" spans="2:6">
      <c r="B6" t="s">
        <v>10</v>
      </c>
      <c r="C6" s="6">
        <v>251.965</v>
      </c>
      <c r="D6" s="6">
        <v>129.46</v>
      </c>
      <c r="E6" s="6">
        <v>434.04</v>
      </c>
      <c r="F6" s="6">
        <v>171.94</v>
      </c>
    </row>
    <row r="7" spans="2:6">
      <c r="B7" t="s">
        <v>11</v>
      </c>
      <c r="C7" s="6">
        <v>224.945</v>
      </c>
      <c r="D7" s="6">
        <v>349.12</v>
      </c>
      <c r="E7" s="6">
        <v>321.04</v>
      </c>
      <c r="F7" s="6">
        <v>126.035</v>
      </c>
    </row>
    <row r="8" spans="2:6">
      <c r="B8" t="s">
        <v>12</v>
      </c>
      <c r="C8" s="6">
        <v>307.12</v>
      </c>
      <c r="D8" s="6">
        <v>681.075</v>
      </c>
      <c r="E8" s="6">
        <v>533.705</v>
      </c>
      <c r="F8" s="6">
        <v>158.85</v>
      </c>
    </row>
    <row r="9" spans="2:6">
      <c r="B9" t="s">
        <v>13</v>
      </c>
      <c r="C9" s="6">
        <v>53.665</v>
      </c>
      <c r="D9" s="6">
        <v>83.025</v>
      </c>
      <c r="E9" s="6">
        <v>193.835</v>
      </c>
      <c r="F9" s="6">
        <v>68.04</v>
      </c>
    </row>
    <row r="10" spans="2:6">
      <c r="B10" t="s">
        <v>14</v>
      </c>
      <c r="C10" s="6">
        <v>163.02</v>
      </c>
      <c r="D10" s="6">
        <v>678.36</v>
      </c>
      <c r="E10" s="6">
        <v>171.045</v>
      </c>
      <c r="F10" s="6">
        <v>372.255</v>
      </c>
    </row>
    <row r="11" spans="2:6">
      <c r="B11" t="s">
        <v>15</v>
      </c>
      <c r="C11" s="6">
        <v>345.02</v>
      </c>
      <c r="D11" s="6">
        <v>273.87</v>
      </c>
      <c r="E11" s="6">
        <v>184.13</v>
      </c>
      <c r="F11" s="6">
        <v>201.115</v>
      </c>
    </row>
    <row r="12" spans="2:6">
      <c r="B12" t="s">
        <v>16</v>
      </c>
      <c r="C12" s="6">
        <v>334.89</v>
      </c>
      <c r="D12" s="6">
        <v>70.95</v>
      </c>
      <c r="E12" s="6">
        <v>134.23</v>
      </c>
      <c r="F12" s="6">
        <v>166.275</v>
      </c>
    </row>
    <row r="13" spans="2:6">
      <c r="B13" t="s">
        <v>17</v>
      </c>
      <c r="C13" s="6">
        <v>178.71</v>
      </c>
      <c r="D13" s="6">
        <v>166.1</v>
      </c>
      <c r="E13" s="6">
        <v>439.31</v>
      </c>
      <c r="F13" s="6">
        <v>492.9</v>
      </c>
    </row>
    <row r="14" spans="2:6">
      <c r="B14" t="s">
        <v>18</v>
      </c>
      <c r="C14" s="6">
        <v>301.985</v>
      </c>
      <c r="D14" s="6">
        <v>153.765</v>
      </c>
      <c r="E14" s="6">
        <v>215.555</v>
      </c>
      <c r="F14" s="6">
        <v>213.665</v>
      </c>
    </row>
    <row r="15" spans="2:6">
      <c r="B15" t="s">
        <v>19</v>
      </c>
      <c r="C15" s="6">
        <v>312.835</v>
      </c>
      <c r="D15" s="6">
        <v>63.25</v>
      </c>
      <c r="E15" s="6">
        <v>350.895</v>
      </c>
      <c r="F15" s="6">
        <v>96.405</v>
      </c>
    </row>
    <row r="16" spans="2:6">
      <c r="B16" t="s">
        <v>20</v>
      </c>
      <c r="C16" s="6">
        <v>265.62</v>
      </c>
      <c r="D16" s="6">
        <v>526.515</v>
      </c>
      <c r="E16" s="6">
        <v>187.06</v>
      </c>
      <c r="F16" s="6">
        <v>210.59</v>
      </c>
    </row>
    <row r="17" spans="1:6">
      <c r="A17" t="s">
        <v>21</v>
      </c>
      <c r="B17" t="s">
        <v>9</v>
      </c>
      <c r="C17" s="6">
        <v>47.25</v>
      </c>
      <c r="D17" s="6">
        <v>65.805</v>
      </c>
      <c r="E17" s="6">
        <v>274.675</v>
      </c>
      <c r="F17" s="6">
        <v>179.22</v>
      </c>
    </row>
    <row r="18" spans="2:6">
      <c r="B18" t="s">
        <v>10</v>
      </c>
      <c r="C18" s="6">
        <v>745.45</v>
      </c>
      <c r="D18" s="6">
        <v>428.885</v>
      </c>
      <c r="E18" s="6">
        <v>194.175</v>
      </c>
      <c r="F18" s="6">
        <v>429.83</v>
      </c>
    </row>
    <row r="19" spans="2:6">
      <c r="B19" t="s">
        <v>11</v>
      </c>
      <c r="C19" s="6">
        <v>130.47</v>
      </c>
      <c r="D19" s="6">
        <v>271.485</v>
      </c>
      <c r="E19" s="6">
        <v>281.205</v>
      </c>
      <c r="F19" s="6">
        <v>231.63</v>
      </c>
    </row>
    <row r="20" spans="2:6">
      <c r="B20" t="s">
        <v>12</v>
      </c>
      <c r="C20" s="6">
        <v>27</v>
      </c>
      <c r="D20" s="6">
        <v>347.26</v>
      </c>
      <c r="E20" s="6">
        <v>147.51</v>
      </c>
      <c r="F20" s="6">
        <v>240.04</v>
      </c>
    </row>
    <row r="21" spans="2:6">
      <c r="B21" t="s">
        <v>13</v>
      </c>
      <c r="C21" s="6">
        <v>255.115</v>
      </c>
      <c r="D21" s="6">
        <v>541.73</v>
      </c>
      <c r="E21" s="6">
        <v>83.43</v>
      </c>
      <c r="F21" s="6">
        <v>59.08</v>
      </c>
    </row>
    <row r="22" spans="2:6">
      <c r="B22" t="s">
        <v>14</v>
      </c>
      <c r="C22" s="6">
        <v>584.79</v>
      </c>
      <c r="D22" s="6">
        <v>357.43</v>
      </c>
      <c r="E22" s="6">
        <v>355.34</v>
      </c>
      <c r="F22" s="6">
        <v>140.88</v>
      </c>
    </row>
    <row r="23" spans="2:6">
      <c r="B23" t="s">
        <v>15</v>
      </c>
      <c r="C23" s="6">
        <v>430.62</v>
      </c>
      <c r="D23" s="6">
        <v>227.425</v>
      </c>
      <c r="E23" s="6">
        <v>236.315</v>
      </c>
      <c r="F23" s="6">
        <v>414.585</v>
      </c>
    </row>
    <row r="24" spans="2:6">
      <c r="B24" t="s">
        <v>16</v>
      </c>
      <c r="C24" s="6">
        <v>22.5</v>
      </c>
      <c r="D24" s="6">
        <v>77.72</v>
      </c>
      <c r="E24" s="6">
        <v>60.5</v>
      </c>
      <c r="F24" s="6">
        <v>139.68</v>
      </c>
    </row>
    <row r="25" spans="2:6">
      <c r="B25" t="s">
        <v>17</v>
      </c>
      <c r="C25" s="6">
        <v>126.15</v>
      </c>
      <c r="D25" s="6">
        <v>195.11</v>
      </c>
      <c r="E25" s="6">
        <v>89.13</v>
      </c>
      <c r="F25" s="6">
        <v>302.66</v>
      </c>
    </row>
    <row r="26" spans="2:6">
      <c r="B26" t="s">
        <v>18</v>
      </c>
      <c r="C26" s="6">
        <v>376.03</v>
      </c>
      <c r="D26" s="6">
        <v>523.24</v>
      </c>
      <c r="E26" s="6">
        <v>440.965</v>
      </c>
      <c r="F26" s="6">
        <v>174.47</v>
      </c>
    </row>
    <row r="27" spans="2:6">
      <c r="B27" t="s">
        <v>19</v>
      </c>
      <c r="C27" s="6">
        <v>515.18</v>
      </c>
      <c r="D27" s="6">
        <v>142.56</v>
      </c>
      <c r="E27" s="6">
        <v>347.04</v>
      </c>
      <c r="F27" s="6">
        <v>104.085</v>
      </c>
    </row>
    <row r="28" spans="2:6">
      <c r="B28" t="s">
        <v>20</v>
      </c>
      <c r="C28" s="6">
        <v>95.86</v>
      </c>
      <c r="D28" s="6">
        <v>484.76</v>
      </c>
      <c r="E28" s="6">
        <v>94.17</v>
      </c>
      <c r="F28" s="6">
        <v>77.105</v>
      </c>
    </row>
    <row r="29" spans="1:6">
      <c r="A29" t="s">
        <v>22</v>
      </c>
      <c r="B29" t="s">
        <v>9</v>
      </c>
      <c r="C29" s="6">
        <v>258.345</v>
      </c>
      <c r="D29" s="6">
        <v>139.625</v>
      </c>
      <c r="E29" s="6">
        <v>279.52</v>
      </c>
      <c r="F29" s="6">
        <v>160.195</v>
      </c>
    </row>
    <row r="30" spans="2:6">
      <c r="B30" t="s">
        <v>10</v>
      </c>
      <c r="C30" s="6">
        <v>342.2</v>
      </c>
      <c r="D30" s="6">
        <v>284.25</v>
      </c>
      <c r="E30" s="6">
        <v>251.83</v>
      </c>
      <c r="F30" s="6">
        <v>80.55</v>
      </c>
    </row>
    <row r="31" spans="2:6">
      <c r="B31" t="s">
        <v>11</v>
      </c>
      <c r="C31" s="6">
        <v>418.305</v>
      </c>
      <c r="D31" s="6">
        <v>468.125</v>
      </c>
      <c r="E31" s="6">
        <v>405.055</v>
      </c>
      <c r="F31" s="6">
        <v>253.155</v>
      </c>
    </row>
    <row r="32" spans="2:6">
      <c r="B32" t="s">
        <v>12</v>
      </c>
      <c r="C32" s="6">
        <v>102.33</v>
      </c>
      <c r="D32" s="6">
        <v>242.14</v>
      </c>
      <c r="E32" s="6">
        <v>554.875</v>
      </c>
      <c r="F32" s="6">
        <v>106.24</v>
      </c>
    </row>
    <row r="33" spans="2:6">
      <c r="B33" t="s">
        <v>13</v>
      </c>
      <c r="C33" s="6">
        <v>234.72</v>
      </c>
      <c r="D33" s="6">
        <v>133.08</v>
      </c>
      <c r="E33" s="6">
        <v>267.2</v>
      </c>
      <c r="F33" s="6">
        <v>272.69</v>
      </c>
    </row>
    <row r="34" spans="2:6">
      <c r="B34" t="s">
        <v>14</v>
      </c>
      <c r="C34" s="6">
        <v>430.39</v>
      </c>
      <c r="D34" s="6">
        <v>136.205</v>
      </c>
      <c r="E34" s="6">
        <v>209.6</v>
      </c>
      <c r="F34" s="6">
        <v>88.335</v>
      </c>
    </row>
    <row r="35" spans="2:6">
      <c r="B35" t="s">
        <v>15</v>
      </c>
      <c r="C35" s="6">
        <v>109.005</v>
      </c>
      <c r="D35" s="6">
        <v>393.575</v>
      </c>
      <c r="E35" s="6">
        <v>61.035</v>
      </c>
      <c r="F35" s="6">
        <v>199.49</v>
      </c>
    </row>
    <row r="36" spans="2:6">
      <c r="B36" t="s">
        <v>16</v>
      </c>
      <c r="C36" s="6">
        <v>287.525</v>
      </c>
      <c r="D36" s="6">
        <v>288.67</v>
      </c>
      <c r="E36" s="6">
        <v>125.58</v>
      </c>
      <c r="F36" s="6">
        <v>374.135</v>
      </c>
    </row>
    <row r="37" spans="2:6">
      <c r="B37" t="s">
        <v>17</v>
      </c>
      <c r="C37" s="6">
        <v>840.93</v>
      </c>
      <c r="D37" s="6">
        <v>409.875</v>
      </c>
      <c r="E37" s="6">
        <v>171.33</v>
      </c>
      <c r="F37" s="6">
        <v>221.44</v>
      </c>
    </row>
    <row r="38" spans="2:6">
      <c r="B38" t="s">
        <v>18</v>
      </c>
      <c r="C38" s="6">
        <v>299.07</v>
      </c>
      <c r="D38" s="6">
        <v>260.325</v>
      </c>
      <c r="E38" s="6">
        <v>584.64</v>
      </c>
      <c r="F38" s="6">
        <v>256.365</v>
      </c>
    </row>
    <row r="39" spans="2:6">
      <c r="B39" t="s">
        <v>19</v>
      </c>
      <c r="C39" s="6">
        <v>323.325</v>
      </c>
      <c r="D39" s="6">
        <v>565.57</v>
      </c>
      <c r="E39" s="6">
        <v>537.81</v>
      </c>
      <c r="F39" s="6">
        <v>189.475</v>
      </c>
    </row>
    <row r="40" spans="2:6">
      <c r="B40" t="s">
        <v>20</v>
      </c>
      <c r="C40" s="6">
        <v>399.485</v>
      </c>
      <c r="D40" s="6">
        <v>148.2</v>
      </c>
      <c r="E40" s="6">
        <v>388.22</v>
      </c>
      <c r="F40" s="6">
        <v>212.075</v>
      </c>
    </row>
    <row r="41" spans="1:6">
      <c r="A41" t="s">
        <v>23</v>
      </c>
      <c r="B41" t="s">
        <v>9</v>
      </c>
      <c r="C41" s="6">
        <v>112.695</v>
      </c>
      <c r="D41" s="6">
        <v>166.32</v>
      </c>
      <c r="E41" s="6">
        <v>843.715</v>
      </c>
      <c r="F41" s="6">
        <v>146.685</v>
      </c>
    </row>
    <row r="42" spans="2:6">
      <c r="B42" t="s">
        <v>10</v>
      </c>
      <c r="C42" s="6">
        <v>114.88</v>
      </c>
      <c r="D42" s="6">
        <v>133.815</v>
      </c>
      <c r="E42" s="6">
        <v>91.175</v>
      </c>
      <c r="F42" s="6">
        <v>53.76</v>
      </c>
    </row>
    <row r="43" spans="2:6">
      <c r="B43" t="s">
        <v>11</v>
      </c>
      <c r="C43" s="6">
        <v>277.76</v>
      </c>
      <c r="D43" s="6">
        <v>175.41</v>
      </c>
      <c r="E43" s="6">
        <v>462.51</v>
      </c>
      <c r="F43" s="6">
        <v>399.525</v>
      </c>
    </row>
    <row r="44" spans="2:6">
      <c r="B44" t="s">
        <v>12</v>
      </c>
      <c r="C44" s="6">
        <v>197.895</v>
      </c>
      <c r="D44" s="6">
        <v>289.755</v>
      </c>
      <c r="E44" s="6">
        <v>88.545</v>
      </c>
      <c r="F44" s="6">
        <v>200.255</v>
      </c>
    </row>
    <row r="45" spans="2:6">
      <c r="B45" t="s">
        <v>13</v>
      </c>
      <c r="C45" s="6">
        <v>193.115</v>
      </c>
      <c r="D45" s="6">
        <v>212.495</v>
      </c>
      <c r="E45" s="6">
        <v>292.29</v>
      </c>
      <c r="F45" s="6">
        <v>304.47</v>
      </c>
    </row>
    <row r="46" spans="2:6">
      <c r="B46" t="s">
        <v>14</v>
      </c>
      <c r="C46" s="6">
        <v>179.79</v>
      </c>
      <c r="D46" s="6">
        <v>426.2</v>
      </c>
      <c r="E46" s="6">
        <v>170.09</v>
      </c>
      <c r="F46" s="6">
        <v>379.31</v>
      </c>
    </row>
    <row r="47" spans="2:6">
      <c r="B47" t="s">
        <v>15</v>
      </c>
      <c r="C47" s="6">
        <v>247.29</v>
      </c>
      <c r="D47" s="6">
        <v>246.685</v>
      </c>
      <c r="E47" s="6">
        <v>271.055</v>
      </c>
      <c r="F47" s="6">
        <v>141.7</v>
      </c>
    </row>
    <row r="48" spans="2:6">
      <c r="B48" t="s">
        <v>16</v>
      </c>
      <c r="C48" s="6">
        <v>116.395</v>
      </c>
      <c r="D48" s="6">
        <v>41.25</v>
      </c>
      <c r="E48" s="6">
        <v>15.54</v>
      </c>
      <c r="F48" s="6">
        <v>71.06</v>
      </c>
    </row>
    <row r="49" spans="1:6">
      <c r="A49" t="s">
        <v>24</v>
      </c>
      <c r="B49"/>
      <c r="C49" s="6">
        <v>11768.495</v>
      </c>
      <c r="D49" s="6">
        <v>12306.44</v>
      </c>
      <c r="E49" s="6">
        <v>12054.075</v>
      </c>
      <c r="F49" s="6">
        <v>9005.245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6"/>
  <sheetViews>
    <sheetView workbookViewId="0">
      <selection activeCell="C20" sqref="C20"/>
    </sheetView>
  </sheetViews>
  <sheetFormatPr defaultColWidth="8.72727272727273" defaultRowHeight="14.5" outlineLevelRow="5" outlineLevelCol="1"/>
  <cols>
    <col min="1" max="1" width="15.4545454545455"/>
    <col min="2" max="2" width="12.2727272727273"/>
  </cols>
  <sheetData>
    <row r="3" spans="1:2">
      <c r="A3" t="s">
        <v>25</v>
      </c>
      <c r="B3" t="s">
        <v>0</v>
      </c>
    </row>
    <row r="4" spans="1:2">
      <c r="A4" t="s">
        <v>26</v>
      </c>
      <c r="B4">
        <v>6696.865</v>
      </c>
    </row>
    <row r="5" spans="1:2">
      <c r="A5" t="s">
        <v>27</v>
      </c>
      <c r="B5">
        <v>2798.505</v>
      </c>
    </row>
    <row r="6" spans="1:2">
      <c r="A6" t="s">
        <v>28</v>
      </c>
      <c r="B6">
        <v>35638.885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8"/>
  <sheetViews>
    <sheetView workbookViewId="0">
      <selection activeCell="E19" sqref="E19"/>
    </sheetView>
  </sheetViews>
  <sheetFormatPr defaultColWidth="8.72727272727273" defaultRowHeight="14.5" outlineLevelRow="7" outlineLevelCol="1"/>
  <cols>
    <col min="1" max="1" width="17.7272727272727"/>
    <col min="2" max="2" width="12.2727272727273"/>
  </cols>
  <sheetData>
    <row r="3" spans="1:2">
      <c r="A3" t="s">
        <v>29</v>
      </c>
      <c r="B3" t="s">
        <v>0</v>
      </c>
    </row>
    <row r="4" spans="1:2">
      <c r="A4" t="s">
        <v>30</v>
      </c>
      <c r="B4">
        <v>278.01</v>
      </c>
    </row>
    <row r="5" spans="1:2">
      <c r="A5" t="s">
        <v>31</v>
      </c>
      <c r="B5">
        <v>281.675</v>
      </c>
    </row>
    <row r="6" spans="1:2">
      <c r="A6" t="s">
        <v>32</v>
      </c>
      <c r="B6">
        <v>289.11</v>
      </c>
    </row>
    <row r="7" spans="1:2">
      <c r="A7" t="s">
        <v>33</v>
      </c>
      <c r="B7">
        <v>307.045</v>
      </c>
    </row>
    <row r="8" spans="1:2">
      <c r="A8" t="s">
        <v>34</v>
      </c>
      <c r="B8">
        <v>317.07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1"/>
  <sheetViews>
    <sheetView zoomScale="82" zoomScaleNormal="82" workbookViewId="0">
      <selection activeCell="A2" sqref="A2"/>
    </sheetView>
  </sheetViews>
  <sheetFormatPr defaultColWidth="9" defaultRowHeight="14.5"/>
  <cols>
    <col min="1" max="1" width="16.5727272727273" customWidth="1"/>
    <col min="2" max="2" width="11.8545454545455" customWidth="1"/>
    <col min="3" max="3" width="17.4272727272727" customWidth="1"/>
    <col min="4" max="4" width="10.1363636363636" customWidth="1"/>
    <col min="5" max="5" width="8.70909090909091" customWidth="1"/>
    <col min="6" max="6" width="24.2727272727273" customWidth="1"/>
    <col min="7" max="7" width="39.7272727272727" customWidth="1"/>
    <col min="8" max="8" width="12.9090909090909" customWidth="1"/>
    <col min="9" max="9" width="11.7090909090909" customWidth="1"/>
    <col min="10" max="10" width="10.5727272727273" customWidth="1"/>
    <col min="11" max="11" width="6.36363636363636" customWidth="1"/>
    <col min="12" max="12" width="9.57272727272727" customWidth="1"/>
    <col min="13" max="13" width="8.54545454545454" customWidth="1"/>
    <col min="14" max="14" width="16" customWidth="1"/>
    <col min="15" max="15" width="16.1818181818182" customWidth="1"/>
    <col min="16" max="16" width="12.0909090909091" customWidth="1"/>
  </cols>
  <sheetData>
    <row r="1" spans="1:16">
      <c r="A1" s="2" t="s">
        <v>35</v>
      </c>
      <c r="B1" s="2" t="s">
        <v>3</v>
      </c>
      <c r="C1" s="2" t="s">
        <v>36</v>
      </c>
      <c r="D1" s="2" t="s">
        <v>37</v>
      </c>
      <c r="E1" s="2" t="s">
        <v>38</v>
      </c>
      <c r="F1" s="2" t="s">
        <v>29</v>
      </c>
      <c r="G1" s="2" t="s">
        <v>39</v>
      </c>
      <c r="H1" s="2" t="s">
        <v>25</v>
      </c>
      <c r="I1" s="2" t="s">
        <v>40</v>
      </c>
      <c r="J1" s="2" t="s">
        <v>41</v>
      </c>
      <c r="K1" s="2" t="s">
        <v>42</v>
      </c>
      <c r="L1" s="2" t="s">
        <v>43</v>
      </c>
      <c r="M1" s="2" t="s">
        <v>44</v>
      </c>
      <c r="N1" t="s">
        <v>1</v>
      </c>
      <c r="O1" t="s">
        <v>45</v>
      </c>
      <c r="P1" t="s">
        <v>46</v>
      </c>
    </row>
    <row r="2" spans="1:16">
      <c r="A2" s="2" t="s">
        <v>47</v>
      </c>
      <c r="B2" s="3">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9.95</v>
      </c>
      <c r="M2" s="5">
        <f>L2*E2</f>
        <v>19.9</v>
      </c>
      <c r="N2" t="str">
        <f>IF(I2="Rob","Robusta",IF(I2="Exc","Excelsa",IF(I2="Ara","Arabica",IF(I2="Lib","Liberica",""))))</f>
        <v>Robusta</v>
      </c>
      <c r="O2" t="str">
        <f>IF(J2="M","Medium",IF(J2="L","Light",IF(J2="D","Dark","")))</f>
        <v>Medium</v>
      </c>
      <c r="P2" t="str">
        <f>_xlfn.XLOOKUP(C2,customers!$A$1:$A$1001,customers!$I$1:$I$1001,,0)</f>
        <v>Yes</v>
      </c>
    </row>
    <row r="3" spans="1:16">
      <c r="A3" s="2" t="s">
        <v>47</v>
      </c>
      <c r="B3" s="3">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c r="A4" s="2" t="s">
        <v>51</v>
      </c>
      <c r="B4" s="3">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c r="A5" s="2" t="s">
        <v>54</v>
      </c>
      <c r="B5" s="3">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c r="A6" s="2" t="s">
        <v>54</v>
      </c>
      <c r="B6" s="3">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27.485</v>
      </c>
      <c r="M6" s="5">
        <f t="shared" si="0"/>
        <v>54.97</v>
      </c>
      <c r="N6" t="str">
        <f t="shared" si="1"/>
        <v>Robusta</v>
      </c>
      <c r="O6" t="str">
        <f t="shared" si="2"/>
        <v>Light</v>
      </c>
      <c r="P6" t="str">
        <f>_xlfn.XLOOKUP(C6,customers!$A$1:$A$1001,customers!$I$1:$I$1001,,0)</f>
        <v>No</v>
      </c>
    </row>
    <row r="7" spans="1:16">
      <c r="A7" s="2" t="s">
        <v>58</v>
      </c>
      <c r="B7" s="3">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38.85</v>
      </c>
      <c r="N7" t="str">
        <f t="shared" si="1"/>
        <v>Liberica</v>
      </c>
      <c r="O7" t="str">
        <f t="shared" si="2"/>
        <v>Dark</v>
      </c>
      <c r="P7" t="str">
        <f>_xlfn.XLOOKUP(C7,customers!$A$1:$A$1001,customers!$I$1:$I$1001,,0)</f>
        <v>No</v>
      </c>
    </row>
    <row r="8" spans="1:16">
      <c r="A8" s="2" t="s">
        <v>61</v>
      </c>
      <c r="B8" s="3">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c r="A9" s="2" t="s">
        <v>64</v>
      </c>
      <c r="B9" s="3">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4.755</v>
      </c>
      <c r="M9" s="5">
        <f t="shared" si="0"/>
        <v>4.755</v>
      </c>
      <c r="N9" t="str">
        <f t="shared" si="1"/>
        <v>Liberica</v>
      </c>
      <c r="O9" t="str">
        <f t="shared" si="2"/>
        <v>Light</v>
      </c>
      <c r="P9" t="str">
        <f>_xlfn.XLOOKUP(C9,customers!$A$1:$A$1001,customers!$I$1:$I$1001,,0)</f>
        <v>Yes</v>
      </c>
    </row>
    <row r="10" spans="1:16">
      <c r="A10" s="2" t="s">
        <v>67</v>
      </c>
      <c r="B10" s="3">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c r="A11" s="2" t="s">
        <v>70</v>
      </c>
      <c r="B11" s="3">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c r="A12" s="2" t="s">
        <v>72</v>
      </c>
      <c r="B12" s="3">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9.95</v>
      </c>
      <c r="M12" s="5">
        <f t="shared" si="0"/>
        <v>39.8</v>
      </c>
      <c r="N12" t="str">
        <f t="shared" si="1"/>
        <v>Arabica</v>
      </c>
      <c r="O12" t="str">
        <f t="shared" si="2"/>
        <v>Dark</v>
      </c>
      <c r="P12" t="str">
        <f>_xlfn.XLOOKUP(C12,customers!$A$1:$A$1001,customers!$I$1:$I$1001,,0)</f>
        <v>No</v>
      </c>
    </row>
    <row r="13" spans="1:16">
      <c r="A13" s="2" t="s">
        <v>75</v>
      </c>
      <c r="B13" s="3">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34.155</v>
      </c>
      <c r="M13" s="5">
        <f t="shared" si="0"/>
        <v>170.775</v>
      </c>
      <c r="N13" t="str">
        <f t="shared" si="1"/>
        <v>Excelsa</v>
      </c>
      <c r="O13" t="str">
        <f t="shared" si="2"/>
        <v>Light</v>
      </c>
      <c r="P13" t="str">
        <f>_xlfn.XLOOKUP(C13,customers!$A$1:$A$1001,customers!$I$1:$I$1001,,0)</f>
        <v>Yes</v>
      </c>
    </row>
    <row r="14" spans="1:16">
      <c r="A14" s="2" t="s">
        <v>78</v>
      </c>
      <c r="B14" s="3">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9.95</v>
      </c>
      <c r="M14" s="5">
        <f t="shared" si="0"/>
        <v>49.75</v>
      </c>
      <c r="N14" t="str">
        <f t="shared" si="1"/>
        <v>Robusta</v>
      </c>
      <c r="O14" t="str">
        <f t="shared" si="2"/>
        <v>Medium</v>
      </c>
      <c r="P14" t="str">
        <f>_xlfn.XLOOKUP(C14,customers!$A$1:$A$1001,customers!$I$1:$I$1001,,0)</f>
        <v>No</v>
      </c>
    </row>
    <row r="15" spans="1:16">
      <c r="A15" s="2" t="s">
        <v>80</v>
      </c>
      <c r="B15" s="3">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20.585</v>
      </c>
      <c r="M15" s="5">
        <f t="shared" si="0"/>
        <v>41.17</v>
      </c>
      <c r="N15" t="str">
        <f t="shared" si="1"/>
        <v>Robusta</v>
      </c>
      <c r="O15" t="str">
        <f t="shared" si="2"/>
        <v>Dark</v>
      </c>
      <c r="P15" t="str">
        <f>_xlfn.XLOOKUP(C15,customers!$A$1:$A$1001,customers!$I$1:$I$1001,,0)</f>
        <v>No</v>
      </c>
    </row>
    <row r="16" spans="1:16">
      <c r="A16" s="2" t="s">
        <v>83</v>
      </c>
      <c r="B16" s="3">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3.885</v>
      </c>
      <c r="M16" s="5">
        <f t="shared" si="0"/>
        <v>11.655</v>
      </c>
      <c r="N16" t="str">
        <f t="shared" si="1"/>
        <v>Liberica</v>
      </c>
      <c r="O16" t="str">
        <f t="shared" si="2"/>
        <v>Dark</v>
      </c>
      <c r="P16" t="str">
        <f>_xlfn.XLOOKUP(C16,customers!$A$1:$A$1001,customers!$I$1:$I$1001,,0)</f>
        <v>Yes</v>
      </c>
    </row>
    <row r="17" spans="1:16">
      <c r="A17" s="2" t="s">
        <v>86</v>
      </c>
      <c r="B17" s="3">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22.885</v>
      </c>
      <c r="M17" s="5">
        <f t="shared" si="0"/>
        <v>114.425</v>
      </c>
      <c r="N17" t="str">
        <f t="shared" si="1"/>
        <v>Robusta</v>
      </c>
      <c r="O17" t="str">
        <f t="shared" si="2"/>
        <v>Medium</v>
      </c>
      <c r="P17" t="str">
        <f>_xlfn.XLOOKUP(C17,customers!$A$1:$A$1001,customers!$I$1:$I$1001,,0)</f>
        <v>No</v>
      </c>
    </row>
    <row r="18" spans="1:16">
      <c r="A18" s="2" t="s">
        <v>89</v>
      </c>
      <c r="B18" s="3">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c r="A19" s="2" t="s">
        <v>92</v>
      </c>
      <c r="B19" s="3">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77.7</v>
      </c>
      <c r="N19" t="str">
        <f t="shared" si="1"/>
        <v>Arabica</v>
      </c>
      <c r="O19" t="str">
        <f t="shared" si="2"/>
        <v>Light</v>
      </c>
      <c r="P19" t="str">
        <f>_xlfn.XLOOKUP(C19,customers!$A$1:$A$1001,customers!$I$1:$I$1001,,0)</f>
        <v>No</v>
      </c>
    </row>
    <row r="20" spans="1:16">
      <c r="A20" s="2" t="s">
        <v>94</v>
      </c>
      <c r="B20" s="3">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20.585</v>
      </c>
      <c r="M20" s="5">
        <f t="shared" si="0"/>
        <v>82.34</v>
      </c>
      <c r="N20" t="str">
        <f t="shared" si="1"/>
        <v>Robusta</v>
      </c>
      <c r="O20" t="str">
        <f t="shared" si="2"/>
        <v>Dark</v>
      </c>
      <c r="P20" t="str">
        <f>_xlfn.XLOOKUP(C20,customers!$A$1:$A$1001,customers!$I$1:$I$1001,,0)</f>
        <v>Yes</v>
      </c>
    </row>
    <row r="21" spans="1:16">
      <c r="A21" s="2" t="s">
        <v>96</v>
      </c>
      <c r="B21" s="3">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c r="A22" s="2" t="s">
        <v>96</v>
      </c>
      <c r="B22" s="3">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c r="A23" s="2" t="s">
        <v>99</v>
      </c>
      <c r="B23" s="3">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2.985</v>
      </c>
      <c r="M23" s="5">
        <f t="shared" si="0"/>
        <v>17.91</v>
      </c>
      <c r="N23" t="str">
        <f t="shared" si="1"/>
        <v>Arabica</v>
      </c>
      <c r="O23" t="str">
        <f t="shared" si="2"/>
        <v>Dark</v>
      </c>
      <c r="P23" t="str">
        <f>_xlfn.XLOOKUP(C23,customers!$A$1:$A$1001,customers!$I$1:$I$1001,,0)</f>
        <v>No</v>
      </c>
    </row>
    <row r="24" spans="1:16">
      <c r="A24" s="2" t="s">
        <v>102</v>
      </c>
      <c r="B24" s="3">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22.885</v>
      </c>
      <c r="M24" s="5">
        <f t="shared" si="0"/>
        <v>91.54</v>
      </c>
      <c r="N24" t="str">
        <f t="shared" si="1"/>
        <v>Robusta</v>
      </c>
      <c r="O24" t="str">
        <f t="shared" si="2"/>
        <v>Medium</v>
      </c>
      <c r="P24" t="str">
        <f>_xlfn.XLOOKUP(C24,customers!$A$1:$A$1001,customers!$I$1:$I$1001,,0)</f>
        <v>Yes</v>
      </c>
    </row>
    <row r="25" spans="1:16">
      <c r="A25" s="2" t="s">
        <v>104</v>
      </c>
      <c r="B25" s="3">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2.985</v>
      </c>
      <c r="M25" s="5">
        <f t="shared" si="0"/>
        <v>11.94</v>
      </c>
      <c r="N25" t="str">
        <f t="shared" si="1"/>
        <v>Arabica</v>
      </c>
      <c r="O25" t="str">
        <f t="shared" si="2"/>
        <v>Dark</v>
      </c>
      <c r="P25" t="str">
        <f>_xlfn.XLOOKUP(C25,customers!$A$1:$A$1001,customers!$I$1:$I$1001,,0)</f>
        <v>Yes</v>
      </c>
    </row>
    <row r="26" spans="1:16">
      <c r="A26" s="2" t="s">
        <v>106</v>
      </c>
      <c r="B26" s="3">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c r="A27" s="2" t="s">
        <v>109</v>
      </c>
      <c r="B27" s="3">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c r="A28" s="2" t="s">
        <v>112</v>
      </c>
      <c r="B28" s="3">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c r="A29" s="2" t="s">
        <v>115</v>
      </c>
      <c r="B29" s="3">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c r="A30" s="2" t="s">
        <v>117</v>
      </c>
      <c r="B30" s="3">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c r="A31" s="2" t="s">
        <v>120</v>
      </c>
      <c r="B31" s="3">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9.95</v>
      </c>
      <c r="M31" s="5">
        <f t="shared" si="0"/>
        <v>39.8</v>
      </c>
      <c r="N31" t="str">
        <f t="shared" si="1"/>
        <v>Arabica</v>
      </c>
      <c r="O31" t="str">
        <f t="shared" si="2"/>
        <v>Dark</v>
      </c>
      <c r="P31" t="str">
        <f>_xlfn.XLOOKUP(C31,customers!$A$1:$A$1001,customers!$I$1:$I$1001,,0)</f>
        <v>Yes</v>
      </c>
    </row>
    <row r="32" spans="1:16">
      <c r="A32" s="2" t="s">
        <v>122</v>
      </c>
      <c r="B32" s="3">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v>
      </c>
      <c r="M32" s="5">
        <f t="shared" si="0"/>
        <v>21.825</v>
      </c>
      <c r="N32" t="str">
        <f t="shared" si="1"/>
        <v>Liberica</v>
      </c>
      <c r="O32" t="str">
        <f t="shared" si="2"/>
        <v>Medium</v>
      </c>
      <c r="P32" t="str">
        <f>_xlfn.XLOOKUP(C32,customers!$A$1:$A$1001,customers!$I$1:$I$1001,,0)</f>
        <v>No</v>
      </c>
    </row>
    <row r="33" spans="1:16">
      <c r="A33" s="2" t="s">
        <v>122</v>
      </c>
      <c r="B33" s="3">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c r="A34" s="2" t="s">
        <v>122</v>
      </c>
      <c r="B34" s="3">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c r="A35" s="2" t="s">
        <v>126</v>
      </c>
      <c r="B35" s="3">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4.755</v>
      </c>
      <c r="M35" s="5">
        <f t="shared" si="0"/>
        <v>23.775</v>
      </c>
      <c r="N35" t="str">
        <f t="shared" si="1"/>
        <v>Liberica</v>
      </c>
      <c r="O35" t="str">
        <f t="shared" si="2"/>
        <v>Light</v>
      </c>
      <c r="P35" t="str">
        <f>_xlfn.XLOOKUP(C35,customers!$A$1:$A$1001,customers!$I$1:$I$1001,,0)</f>
        <v>No</v>
      </c>
    </row>
    <row r="36" spans="1:16">
      <c r="A36" s="2" t="s">
        <v>128</v>
      </c>
      <c r="B36" s="3">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c r="A37" s="2" t="s">
        <v>131</v>
      </c>
      <c r="B37" s="3">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c r="A38" s="2" t="s">
        <v>133</v>
      </c>
      <c r="B38" s="3">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v>
      </c>
      <c r="M38" s="5">
        <f t="shared" si="0"/>
        <v>8.73</v>
      </c>
      <c r="N38" t="str">
        <f t="shared" si="1"/>
        <v>Liberica</v>
      </c>
      <c r="O38" t="str">
        <f t="shared" si="2"/>
        <v>Medium</v>
      </c>
      <c r="P38" t="str">
        <f>_xlfn.XLOOKUP(C38,customers!$A$1:$A$1001,customers!$I$1:$I$1001,,0)</f>
        <v>No</v>
      </c>
    </row>
    <row r="39" spans="1:16">
      <c r="A39" s="2" t="s">
        <v>135</v>
      </c>
      <c r="B39" s="3">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c r="A40" s="2" t="s">
        <v>137</v>
      </c>
      <c r="B40" s="3">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22.885</v>
      </c>
      <c r="M40" s="5">
        <f t="shared" si="0"/>
        <v>114.425</v>
      </c>
      <c r="N40" t="str">
        <f t="shared" si="1"/>
        <v>Robusta</v>
      </c>
      <c r="O40" t="str">
        <f t="shared" si="2"/>
        <v>Medium</v>
      </c>
      <c r="P40" t="str">
        <f>_xlfn.XLOOKUP(C40,customers!$A$1:$A$1001,customers!$I$1:$I$1001,,0)</f>
        <v>No</v>
      </c>
    </row>
    <row r="41" spans="1:16">
      <c r="A41" s="2" t="s">
        <v>139</v>
      </c>
      <c r="B41" s="3">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9.95</v>
      </c>
      <c r="M41" s="5">
        <f t="shared" si="0"/>
        <v>59.7</v>
      </c>
      <c r="N41" t="str">
        <f t="shared" si="1"/>
        <v>Robusta</v>
      </c>
      <c r="O41" t="str">
        <f t="shared" si="2"/>
        <v>Medium</v>
      </c>
      <c r="P41" t="str">
        <f>_xlfn.XLOOKUP(C41,customers!$A$1:$A$1001,customers!$I$1:$I$1001,,0)</f>
        <v>Yes</v>
      </c>
    </row>
    <row r="42" spans="1:16">
      <c r="A42" s="2" t="s">
        <v>141</v>
      </c>
      <c r="B42" s="3">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v>
      </c>
      <c r="N42" t="str">
        <f t="shared" si="1"/>
        <v>Liberica</v>
      </c>
      <c r="O42" t="str">
        <f t="shared" si="2"/>
        <v>Medium</v>
      </c>
      <c r="P42" t="str">
        <f>_xlfn.XLOOKUP(C42,customers!$A$1:$A$1001,customers!$I$1:$I$1001,,0)</f>
        <v>No</v>
      </c>
    </row>
    <row r="43" spans="1:16">
      <c r="A43" s="2" t="s">
        <v>144</v>
      </c>
      <c r="B43" s="3">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c r="A44" s="2" t="s">
        <v>146</v>
      </c>
      <c r="B44" s="3">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2.685</v>
      </c>
      <c r="M44" s="5">
        <f t="shared" si="0"/>
        <v>8.055</v>
      </c>
      <c r="N44" t="str">
        <f t="shared" si="1"/>
        <v>Robusta</v>
      </c>
      <c r="O44" t="str">
        <f t="shared" si="2"/>
        <v>Dark</v>
      </c>
      <c r="P44" t="str">
        <f>_xlfn.XLOOKUP(C44,customers!$A$1:$A$1001,customers!$I$1:$I$1001,,0)</f>
        <v>Yes</v>
      </c>
    </row>
    <row r="45" spans="1:16">
      <c r="A45" s="2" t="s">
        <v>149</v>
      </c>
      <c r="B45" s="3">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36.455</v>
      </c>
      <c r="M45" s="5">
        <f t="shared" si="0"/>
        <v>72.91</v>
      </c>
      <c r="N45" t="str">
        <f t="shared" si="1"/>
        <v>Liberica</v>
      </c>
      <c r="O45" t="str">
        <f t="shared" si="2"/>
        <v>Light</v>
      </c>
      <c r="P45" t="str">
        <f>_xlfn.XLOOKUP(C45,customers!$A$1:$A$1001,customers!$I$1:$I$1001,,0)</f>
        <v>No</v>
      </c>
    </row>
    <row r="46" spans="1:16">
      <c r="A46" s="2" t="s">
        <v>152</v>
      </c>
      <c r="B46" s="3">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c r="A47" s="2" t="s">
        <v>154</v>
      </c>
      <c r="B47" s="3">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29.785</v>
      </c>
      <c r="M47" s="5">
        <f t="shared" si="0"/>
        <v>178.71</v>
      </c>
      <c r="N47" t="str">
        <f t="shared" si="1"/>
        <v>Liberica</v>
      </c>
      <c r="O47" t="str">
        <f t="shared" si="2"/>
        <v>Dark</v>
      </c>
      <c r="P47" t="str">
        <f>_xlfn.XLOOKUP(C47,customers!$A$1:$A$1001,customers!$I$1:$I$1001,,0)</f>
        <v>No</v>
      </c>
    </row>
    <row r="48" spans="1:16">
      <c r="A48" s="2" t="s">
        <v>157</v>
      </c>
      <c r="B48" s="3">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31.625</v>
      </c>
      <c r="M48" s="5">
        <f t="shared" si="0"/>
        <v>63.25</v>
      </c>
      <c r="N48" t="str">
        <f t="shared" si="1"/>
        <v>Excelsa</v>
      </c>
      <c r="O48" t="str">
        <f t="shared" si="2"/>
        <v>Medium</v>
      </c>
      <c r="P48" t="str">
        <f>_xlfn.XLOOKUP(C48,customers!$A$1:$A$1001,customers!$I$1:$I$1001,,0)</f>
        <v>Yes</v>
      </c>
    </row>
    <row r="49" spans="1:16">
      <c r="A49" s="2" t="s">
        <v>160</v>
      </c>
      <c r="B49" s="3">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3.885</v>
      </c>
      <c r="M49" s="5">
        <f t="shared" si="0"/>
        <v>7.77</v>
      </c>
      <c r="N49" t="str">
        <f t="shared" si="1"/>
        <v>Arabica</v>
      </c>
      <c r="O49" t="str">
        <f t="shared" si="2"/>
        <v>Light</v>
      </c>
      <c r="P49" t="str">
        <f>_xlfn.XLOOKUP(C49,customers!$A$1:$A$1001,customers!$I$1:$I$1001,,0)</f>
        <v>Yes</v>
      </c>
    </row>
    <row r="50" spans="1:16">
      <c r="A50" s="2" t="s">
        <v>163</v>
      </c>
      <c r="B50" s="3">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22.885</v>
      </c>
      <c r="M50" s="5">
        <f t="shared" si="0"/>
        <v>91.54</v>
      </c>
      <c r="N50" t="str">
        <f t="shared" si="1"/>
        <v>Arabica</v>
      </c>
      <c r="O50" t="str">
        <f t="shared" si="2"/>
        <v>Dark</v>
      </c>
      <c r="P50" t="str">
        <f>_xlfn.XLOOKUP(C50,customers!$A$1:$A$1001,customers!$I$1:$I$1001,,0)</f>
        <v>No</v>
      </c>
    </row>
    <row r="51" spans="1:16">
      <c r="A51" s="2" t="s">
        <v>166</v>
      </c>
      <c r="B51" s="3">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38.85</v>
      </c>
      <c r="N51" t="str">
        <f t="shared" si="1"/>
        <v>Arabica</v>
      </c>
      <c r="O51" t="str">
        <f t="shared" si="2"/>
        <v>Light</v>
      </c>
      <c r="P51" t="str">
        <f>_xlfn.XLOOKUP(C51,customers!$A$1:$A$1001,customers!$I$1:$I$1001,,0)</f>
        <v>No</v>
      </c>
    </row>
    <row r="52" spans="1:16">
      <c r="A52" s="2" t="s">
        <v>168</v>
      </c>
      <c r="B52" s="3">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c r="A53" s="2" t="s">
        <v>171</v>
      </c>
      <c r="B53" s="3">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36.455</v>
      </c>
      <c r="M53" s="5">
        <f t="shared" si="0"/>
        <v>145.82</v>
      </c>
      <c r="N53" t="str">
        <f t="shared" si="1"/>
        <v>Liberica</v>
      </c>
      <c r="O53" t="str">
        <f t="shared" si="2"/>
        <v>Light</v>
      </c>
      <c r="P53" t="str">
        <f>_xlfn.XLOOKUP(C53,customers!$A$1:$A$1001,customers!$I$1:$I$1001,,0)</f>
        <v>Yes</v>
      </c>
    </row>
    <row r="54" spans="1:16">
      <c r="A54" s="2" t="s">
        <v>173</v>
      </c>
      <c r="B54" s="3">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29.85</v>
      </c>
      <c r="N54" t="str">
        <f t="shared" si="1"/>
        <v>Robusta</v>
      </c>
      <c r="O54" t="str">
        <f t="shared" si="2"/>
        <v>Medium</v>
      </c>
      <c r="P54" t="str">
        <f>_xlfn.XLOOKUP(C54,customers!$A$1:$A$1001,customers!$I$1:$I$1001,,0)</f>
        <v>No</v>
      </c>
    </row>
    <row r="55" spans="1:16">
      <c r="A55" s="2" t="s">
        <v>173</v>
      </c>
      <c r="B55" s="3">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36.455</v>
      </c>
      <c r="M55" s="5">
        <f t="shared" si="0"/>
        <v>72.91</v>
      </c>
      <c r="N55" t="str">
        <f t="shared" si="1"/>
        <v>Liberica</v>
      </c>
      <c r="O55" t="str">
        <f t="shared" si="2"/>
        <v>Light</v>
      </c>
      <c r="P55" t="str">
        <f>_xlfn.XLOOKUP(C55,customers!$A$1:$A$1001,customers!$I$1:$I$1001,,0)</f>
        <v>No</v>
      </c>
    </row>
    <row r="56" spans="1:16">
      <c r="A56" s="2" t="s">
        <v>175</v>
      </c>
      <c r="B56" s="3">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c r="A57" s="2" t="s">
        <v>177</v>
      </c>
      <c r="B57" s="3">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c r="A58" s="2" t="s">
        <v>180</v>
      </c>
      <c r="B58" s="3">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c r="A59" s="2" t="s">
        <v>182</v>
      </c>
      <c r="B59" s="3">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c r="A60" s="2" t="s">
        <v>185</v>
      </c>
      <c r="B60" s="3">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29.785</v>
      </c>
      <c r="M60" s="5">
        <f t="shared" si="0"/>
        <v>89.355</v>
      </c>
      <c r="N60" t="str">
        <f t="shared" si="1"/>
        <v>Liberica</v>
      </c>
      <c r="O60" t="str">
        <f t="shared" si="2"/>
        <v>Dark</v>
      </c>
      <c r="P60" t="str">
        <f>_xlfn.XLOOKUP(C60,customers!$A$1:$A$1001,customers!$I$1:$I$1001,,0)</f>
        <v>Yes</v>
      </c>
    </row>
    <row r="61" spans="1:16">
      <c r="A61" s="2" t="s">
        <v>187</v>
      </c>
      <c r="B61" s="3">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c r="A62" s="2" t="s">
        <v>189</v>
      </c>
      <c r="B62" s="3">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22.885</v>
      </c>
      <c r="M62" s="5">
        <f t="shared" si="0"/>
        <v>114.425</v>
      </c>
      <c r="N62" t="str">
        <f t="shared" si="1"/>
        <v>Arabica</v>
      </c>
      <c r="O62" t="str">
        <f t="shared" si="2"/>
        <v>Dark</v>
      </c>
      <c r="P62" t="str">
        <f>_xlfn.XLOOKUP(C62,customers!$A$1:$A$1001,customers!$I$1:$I$1001,,0)</f>
        <v>No</v>
      </c>
    </row>
    <row r="63" spans="1:16">
      <c r="A63" s="2" t="s">
        <v>191</v>
      </c>
      <c r="B63" s="3">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5.37</v>
      </c>
      <c r="M63" s="5">
        <f t="shared" si="0"/>
        <v>26.85</v>
      </c>
      <c r="N63" t="str">
        <f t="shared" si="1"/>
        <v>Robusta</v>
      </c>
      <c r="O63" t="str">
        <f t="shared" si="2"/>
        <v>Dark</v>
      </c>
      <c r="P63" t="str">
        <f>_xlfn.XLOOKUP(C63,customers!$A$1:$A$1001,customers!$I$1:$I$1001,,0)</f>
        <v>Yes</v>
      </c>
    </row>
    <row r="64" spans="1:16">
      <c r="A64" s="2" t="s">
        <v>194</v>
      </c>
      <c r="B64" s="3">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4.755</v>
      </c>
      <c r="M64" s="5">
        <f t="shared" si="0"/>
        <v>23.775</v>
      </c>
      <c r="N64" t="str">
        <f t="shared" si="1"/>
        <v>Liberica</v>
      </c>
      <c r="O64" t="str">
        <f t="shared" si="2"/>
        <v>Light</v>
      </c>
      <c r="P64" t="str">
        <f>_xlfn.XLOOKUP(C64,customers!$A$1:$A$1001,customers!$I$1:$I$1001,,0)</f>
        <v>Yes</v>
      </c>
    </row>
    <row r="65" spans="1:16">
      <c r="A65" s="2" t="s">
        <v>196</v>
      </c>
      <c r="B65" s="3">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c r="A66" s="2" t="s">
        <v>198</v>
      </c>
      <c r="B66" s="3">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c r="A67" s="2" t="s">
        <v>200</v>
      </c>
      <c r="B67" s="3">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20.585</v>
      </c>
      <c r="M67" s="5">
        <f t="shared" ref="M67:M130" si="3">L67*E67</f>
        <v>82.34</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c r="A68" s="2" t="s">
        <v>202</v>
      </c>
      <c r="B68" s="3">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7.17</v>
      </c>
      <c r="M68" s="5">
        <f t="shared" si="3"/>
        <v>7.17</v>
      </c>
      <c r="N68" t="str">
        <f t="shared" si="4"/>
        <v>Robusta</v>
      </c>
      <c r="O68" t="str">
        <f t="shared" si="5"/>
        <v>Light</v>
      </c>
      <c r="P68" t="str">
        <f>_xlfn.XLOOKUP(C68,customers!$A$1:$A$1001,customers!$I$1:$I$1001,,0)</f>
        <v>Yes</v>
      </c>
    </row>
    <row r="69" spans="1:16">
      <c r="A69" s="2" t="s">
        <v>205</v>
      </c>
      <c r="B69" s="3">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4.755</v>
      </c>
      <c r="M69" s="5">
        <f t="shared" si="3"/>
        <v>9.51</v>
      </c>
      <c r="N69" t="str">
        <f t="shared" si="4"/>
        <v>Liberica</v>
      </c>
      <c r="O69" t="str">
        <f t="shared" si="5"/>
        <v>Light</v>
      </c>
      <c r="P69" t="str">
        <f>_xlfn.XLOOKUP(C69,customers!$A$1:$A$1001,customers!$I$1:$I$1001,,0)</f>
        <v>No</v>
      </c>
    </row>
    <row r="70" spans="1:16">
      <c r="A70" s="2" t="s">
        <v>207</v>
      </c>
      <c r="B70" s="3">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2.985</v>
      </c>
      <c r="M70" s="5">
        <f t="shared" si="3"/>
        <v>2.985</v>
      </c>
      <c r="N70" t="str">
        <f t="shared" si="4"/>
        <v>Robusta</v>
      </c>
      <c r="O70" t="str">
        <f t="shared" si="5"/>
        <v>Medium</v>
      </c>
      <c r="P70" t="str">
        <f>_xlfn.XLOOKUP(C70,customers!$A$1:$A$1001,customers!$I$1:$I$1001,,0)</f>
        <v>No</v>
      </c>
    </row>
    <row r="71" spans="1:16">
      <c r="A71" s="2" t="s">
        <v>210</v>
      </c>
      <c r="B71" s="3">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9.95</v>
      </c>
      <c r="M71" s="5">
        <f t="shared" si="3"/>
        <v>59.7</v>
      </c>
      <c r="N71" t="str">
        <f t="shared" si="4"/>
        <v>Robusta</v>
      </c>
      <c r="O71" t="str">
        <f t="shared" si="5"/>
        <v>Medium</v>
      </c>
      <c r="P71" t="str">
        <f>_xlfn.XLOOKUP(C71,customers!$A$1:$A$1001,customers!$I$1:$I$1001,,0)</f>
        <v>Yes</v>
      </c>
    </row>
    <row r="72" spans="1:16">
      <c r="A72" s="2" t="s">
        <v>212</v>
      </c>
      <c r="B72" s="3">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34.155</v>
      </c>
      <c r="M72" s="5">
        <f t="shared" si="3"/>
        <v>136.62</v>
      </c>
      <c r="N72" t="str">
        <f t="shared" si="4"/>
        <v>Excelsa</v>
      </c>
      <c r="O72" t="str">
        <f t="shared" si="5"/>
        <v>Light</v>
      </c>
      <c r="P72" t="str">
        <f>_xlfn.XLOOKUP(C72,customers!$A$1:$A$1001,customers!$I$1:$I$1001,,0)</f>
        <v>No</v>
      </c>
    </row>
    <row r="73" spans="1:16">
      <c r="A73" s="2" t="s">
        <v>214</v>
      </c>
      <c r="B73" s="3">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4.755</v>
      </c>
      <c r="M73" s="5">
        <f t="shared" si="3"/>
        <v>9.51</v>
      </c>
      <c r="N73" t="str">
        <f t="shared" si="4"/>
        <v>Liberica</v>
      </c>
      <c r="O73" t="str">
        <f t="shared" si="5"/>
        <v>Light</v>
      </c>
      <c r="P73" t="str">
        <f>_xlfn.XLOOKUP(C73,customers!$A$1:$A$1001,customers!$I$1:$I$1001,,0)</f>
        <v>No</v>
      </c>
    </row>
    <row r="74" spans="1:16">
      <c r="A74" s="2" t="s">
        <v>216</v>
      </c>
      <c r="B74" s="3">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25.875</v>
      </c>
      <c r="M74" s="5">
        <f t="shared" si="3"/>
        <v>77.625</v>
      </c>
      <c r="N74" t="str">
        <f t="shared" si="4"/>
        <v>Arabica</v>
      </c>
      <c r="O74" t="str">
        <f t="shared" si="5"/>
        <v>Medium</v>
      </c>
      <c r="P74" t="str">
        <f>_xlfn.XLOOKUP(C74,customers!$A$1:$A$1001,customers!$I$1:$I$1001,,0)</f>
        <v>No</v>
      </c>
    </row>
    <row r="75" spans="1:16">
      <c r="A75" s="2" t="s">
        <v>219</v>
      </c>
      <c r="B75" s="3">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v>
      </c>
      <c r="M75" s="5">
        <f t="shared" si="3"/>
        <v>21.825</v>
      </c>
      <c r="N75" t="str">
        <f t="shared" si="4"/>
        <v>Liberica</v>
      </c>
      <c r="O75" t="str">
        <f t="shared" si="5"/>
        <v>Medium</v>
      </c>
      <c r="P75" t="str">
        <f>_xlfn.XLOOKUP(C75,customers!$A$1:$A$1001,customers!$I$1:$I$1001,,0)</f>
        <v>Yes</v>
      </c>
    </row>
    <row r="76" spans="1:16">
      <c r="A76" s="2" t="s">
        <v>221</v>
      </c>
      <c r="B76" s="3">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c r="A77" s="2" t="s">
        <v>224</v>
      </c>
      <c r="B77" s="3">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8.95</v>
      </c>
      <c r="M77" s="5">
        <f t="shared" si="3"/>
        <v>53.7</v>
      </c>
      <c r="N77" t="str">
        <f t="shared" si="4"/>
        <v>Robusta</v>
      </c>
      <c r="O77" t="str">
        <f t="shared" si="5"/>
        <v>Dark</v>
      </c>
      <c r="P77" t="str">
        <f>_xlfn.XLOOKUP(C77,customers!$A$1:$A$1001,customers!$I$1:$I$1001,,0)</f>
        <v>Yes</v>
      </c>
    </row>
    <row r="78" spans="1:16">
      <c r="A78" s="2" t="s">
        <v>227</v>
      </c>
      <c r="B78" s="3">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3.585</v>
      </c>
      <c r="M78" s="5">
        <f t="shared" si="3"/>
        <v>3.585</v>
      </c>
      <c r="N78" t="str">
        <f t="shared" si="4"/>
        <v>Robusta</v>
      </c>
      <c r="O78" t="str">
        <f t="shared" si="5"/>
        <v>Light</v>
      </c>
      <c r="P78" t="str">
        <f>_xlfn.XLOOKUP(C78,customers!$A$1:$A$1001,customers!$I$1:$I$1001,,0)</f>
        <v>Yes</v>
      </c>
    </row>
    <row r="79" spans="1:16">
      <c r="A79" s="2" t="s">
        <v>230</v>
      </c>
      <c r="B79" s="3">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c r="A80" s="2" t="s">
        <v>232</v>
      </c>
      <c r="B80" s="3">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c r="A81" s="2" t="s">
        <v>234</v>
      </c>
      <c r="B81" s="3">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c r="A82" s="2" t="s">
        <v>237</v>
      </c>
      <c r="B82" s="3">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38.85</v>
      </c>
      <c r="N82" t="str">
        <f t="shared" si="4"/>
        <v>Arabica</v>
      </c>
      <c r="O82" t="str">
        <f t="shared" si="5"/>
        <v>Light</v>
      </c>
      <c r="P82" t="str">
        <f>_xlfn.XLOOKUP(C82,customers!$A$1:$A$1001,customers!$I$1:$I$1001,,0)</f>
        <v>Yes</v>
      </c>
    </row>
    <row r="83" spans="1:16">
      <c r="A83" s="2" t="s">
        <v>240</v>
      </c>
      <c r="B83" s="3">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36.455</v>
      </c>
      <c r="M83" s="5">
        <f t="shared" si="3"/>
        <v>109.365</v>
      </c>
      <c r="N83" t="str">
        <f t="shared" si="4"/>
        <v>Liberica</v>
      </c>
      <c r="O83" t="str">
        <f t="shared" si="5"/>
        <v>Light</v>
      </c>
      <c r="P83" t="str">
        <f>_xlfn.XLOOKUP(C83,customers!$A$1:$A$1001,customers!$I$1:$I$1001,,0)</f>
        <v>Yes</v>
      </c>
    </row>
    <row r="84" spans="1:16">
      <c r="A84" s="2" t="s">
        <v>242</v>
      </c>
      <c r="B84" s="3">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33.465</v>
      </c>
      <c r="M84" s="5">
        <f t="shared" si="3"/>
        <v>100.395</v>
      </c>
      <c r="N84" t="str">
        <f t="shared" si="4"/>
        <v>Liberica</v>
      </c>
      <c r="O84" t="str">
        <f t="shared" si="5"/>
        <v>Medium</v>
      </c>
      <c r="P84" t="str">
        <f>_xlfn.XLOOKUP(C84,customers!$A$1:$A$1001,customers!$I$1:$I$1001,,0)</f>
        <v>Yes</v>
      </c>
    </row>
    <row r="85" spans="1:16">
      <c r="A85" s="2" t="s">
        <v>245</v>
      </c>
      <c r="B85" s="3">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20.585</v>
      </c>
      <c r="M85" s="5">
        <f t="shared" si="3"/>
        <v>82.34</v>
      </c>
      <c r="N85" t="str">
        <f t="shared" si="4"/>
        <v>Robusta</v>
      </c>
      <c r="O85" t="str">
        <f t="shared" si="5"/>
        <v>Dark</v>
      </c>
      <c r="P85" t="str">
        <f>_xlfn.XLOOKUP(C85,customers!$A$1:$A$1001,customers!$I$1:$I$1001,,0)</f>
        <v>Yes</v>
      </c>
    </row>
    <row r="86" spans="1:16">
      <c r="A86" s="2" t="s">
        <v>247</v>
      </c>
      <c r="B86" s="3">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c r="A87" s="2" t="s">
        <v>249</v>
      </c>
      <c r="B87" s="3">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29.785</v>
      </c>
      <c r="M87" s="5">
        <f t="shared" si="3"/>
        <v>89.355</v>
      </c>
      <c r="N87" t="str">
        <f t="shared" si="4"/>
        <v>Arabica</v>
      </c>
      <c r="O87" t="str">
        <f t="shared" si="5"/>
        <v>Light</v>
      </c>
      <c r="P87" t="str">
        <f>_xlfn.XLOOKUP(C87,customers!$A$1:$A$1001,customers!$I$1:$I$1001,,0)</f>
        <v>No</v>
      </c>
    </row>
    <row r="88" spans="1:16">
      <c r="A88" s="2" t="s">
        <v>249</v>
      </c>
      <c r="B88" s="3">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2.985</v>
      </c>
      <c r="M88" s="5">
        <f t="shared" si="3"/>
        <v>11.94</v>
      </c>
      <c r="N88" t="str">
        <f t="shared" si="4"/>
        <v>Arabica</v>
      </c>
      <c r="O88" t="str">
        <f t="shared" si="5"/>
        <v>Dark</v>
      </c>
      <c r="P88" t="str">
        <f>_xlfn.XLOOKUP(C88,customers!$A$1:$A$1001,customers!$I$1:$I$1001,,0)</f>
        <v>No</v>
      </c>
    </row>
    <row r="89" spans="1:16">
      <c r="A89" s="2" t="s">
        <v>252</v>
      </c>
      <c r="B89" s="3">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c r="A90" s="2" t="s">
        <v>254</v>
      </c>
      <c r="B90" s="3">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35.85</v>
      </c>
      <c r="N90" t="str">
        <f t="shared" si="4"/>
        <v>Robusta</v>
      </c>
      <c r="O90" t="str">
        <f t="shared" si="5"/>
        <v>Light</v>
      </c>
      <c r="P90" t="str">
        <f>_xlfn.XLOOKUP(C90,customers!$A$1:$A$1001,customers!$I$1:$I$1001,,0)</f>
        <v>No</v>
      </c>
    </row>
    <row r="91" spans="1:16">
      <c r="A91" s="2" t="s">
        <v>256</v>
      </c>
      <c r="B91" s="3">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77.7</v>
      </c>
      <c r="N91" t="str">
        <f t="shared" si="4"/>
        <v>Arabica</v>
      </c>
      <c r="O91" t="str">
        <f t="shared" si="5"/>
        <v>Light</v>
      </c>
      <c r="P91" t="str">
        <f>_xlfn.XLOOKUP(C91,customers!$A$1:$A$1001,customers!$I$1:$I$1001,,0)</f>
        <v>No</v>
      </c>
    </row>
    <row r="92" spans="1:16">
      <c r="A92" s="2" t="s">
        <v>258</v>
      </c>
      <c r="B92" s="3">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c r="A93" s="2" t="s">
        <v>260</v>
      </c>
      <c r="B93" s="3">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25.875</v>
      </c>
      <c r="M93" s="5">
        <f t="shared" si="3"/>
        <v>103.5</v>
      </c>
      <c r="N93" t="str">
        <f t="shared" si="4"/>
        <v>Arabica</v>
      </c>
      <c r="O93" t="str">
        <f t="shared" si="5"/>
        <v>Medium</v>
      </c>
      <c r="P93" t="str">
        <f>_xlfn.XLOOKUP(C93,customers!$A$1:$A$1001,customers!$I$1:$I$1001,,0)</f>
        <v>No</v>
      </c>
    </row>
    <row r="94" spans="1:16">
      <c r="A94" s="2" t="s">
        <v>262</v>
      </c>
      <c r="B94" s="3">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c r="A95" s="2" t="s">
        <v>264</v>
      </c>
      <c r="B95" s="3">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c r="A96" s="2" t="s">
        <v>266</v>
      </c>
      <c r="B96" s="3">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2.985</v>
      </c>
      <c r="M96" s="5">
        <f t="shared" si="3"/>
        <v>17.91</v>
      </c>
      <c r="N96" t="str">
        <f t="shared" si="4"/>
        <v>Arabica</v>
      </c>
      <c r="O96" t="str">
        <f t="shared" si="5"/>
        <v>Dark</v>
      </c>
      <c r="P96" t="str">
        <f>_xlfn.XLOOKUP(C96,customers!$A$1:$A$1001,customers!$I$1:$I$1001,,0)</f>
        <v>Yes</v>
      </c>
    </row>
    <row r="97" spans="1:16">
      <c r="A97" s="2" t="s">
        <v>268</v>
      </c>
      <c r="B97" s="3">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25.875</v>
      </c>
      <c r="M97" s="5">
        <f t="shared" si="3"/>
        <v>155.25</v>
      </c>
      <c r="N97" t="str">
        <f t="shared" si="4"/>
        <v>Arabica</v>
      </c>
      <c r="O97" t="str">
        <f t="shared" si="5"/>
        <v>Medium</v>
      </c>
      <c r="P97" t="str">
        <f>_xlfn.XLOOKUP(C97,customers!$A$1:$A$1001,customers!$I$1:$I$1001,,0)</f>
        <v>No</v>
      </c>
    </row>
    <row r="98" spans="1:16">
      <c r="A98" s="2" t="s">
        <v>270</v>
      </c>
      <c r="B98" s="3">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2.985</v>
      </c>
      <c r="M98" s="5">
        <f t="shared" si="3"/>
        <v>5.97</v>
      </c>
      <c r="N98" t="str">
        <f t="shared" si="4"/>
        <v>Arabica</v>
      </c>
      <c r="O98" t="str">
        <f t="shared" si="5"/>
        <v>Dark</v>
      </c>
      <c r="P98" t="str">
        <f>_xlfn.XLOOKUP(C98,customers!$A$1:$A$1001,customers!$I$1:$I$1001,,0)</f>
        <v>No</v>
      </c>
    </row>
    <row r="99" spans="1:16">
      <c r="A99" s="2" t="s">
        <v>272</v>
      </c>
      <c r="B99" s="3">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c r="A100" s="2" t="s">
        <v>274</v>
      </c>
      <c r="B100" s="3">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2.985</v>
      </c>
      <c r="M100" s="5">
        <f t="shared" si="3"/>
        <v>2.985</v>
      </c>
      <c r="N100" t="str">
        <f t="shared" si="4"/>
        <v>Arabica</v>
      </c>
      <c r="O100" t="str">
        <f t="shared" si="5"/>
        <v>Dark</v>
      </c>
      <c r="P100" t="str">
        <f>_xlfn.XLOOKUP(C100,customers!$A$1:$A$1001,customers!$I$1:$I$1001,,0)</f>
        <v>No</v>
      </c>
    </row>
    <row r="101" spans="1:16">
      <c r="A101" s="2" t="s">
        <v>276</v>
      </c>
      <c r="B101" s="3">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v>
      </c>
      <c r="M101" s="5">
        <f t="shared" si="3"/>
        <v>13.095</v>
      </c>
      <c r="N101" t="str">
        <f t="shared" si="4"/>
        <v>Liberica</v>
      </c>
      <c r="O101" t="str">
        <f t="shared" si="5"/>
        <v>Medium</v>
      </c>
      <c r="P101" t="str">
        <f>_xlfn.XLOOKUP(C101,customers!$A$1:$A$1001,customers!$I$1:$I$1001,,0)</f>
        <v>Yes</v>
      </c>
    </row>
    <row r="102" spans="1:16">
      <c r="A102" s="2" t="s">
        <v>278</v>
      </c>
      <c r="B102" s="3">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3.885</v>
      </c>
      <c r="M102" s="5">
        <f t="shared" si="3"/>
        <v>7.77</v>
      </c>
      <c r="N102" t="str">
        <f t="shared" si="4"/>
        <v>Arabica</v>
      </c>
      <c r="O102" t="str">
        <f t="shared" si="5"/>
        <v>Light</v>
      </c>
      <c r="P102" t="str">
        <f>_xlfn.XLOOKUP(C102,customers!$A$1:$A$1001,customers!$I$1:$I$1001,,0)</f>
        <v>Yes</v>
      </c>
    </row>
    <row r="103" spans="1:16">
      <c r="A103" s="2" t="s">
        <v>280</v>
      </c>
      <c r="B103" s="3">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29.785</v>
      </c>
      <c r="M103" s="5">
        <f t="shared" si="3"/>
        <v>148.925</v>
      </c>
      <c r="N103" t="str">
        <f t="shared" si="4"/>
        <v>Liberica</v>
      </c>
      <c r="O103" t="str">
        <f t="shared" si="5"/>
        <v>Dark</v>
      </c>
      <c r="P103" t="str">
        <f>_xlfn.XLOOKUP(C103,customers!$A$1:$A$1001,customers!$I$1:$I$1001,,0)</f>
        <v>Yes</v>
      </c>
    </row>
    <row r="104" spans="1:16">
      <c r="A104" s="2" t="s">
        <v>282</v>
      </c>
      <c r="B104" s="3">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38.85</v>
      </c>
      <c r="N104" t="str">
        <f t="shared" si="4"/>
        <v>Liberica</v>
      </c>
      <c r="O104" t="str">
        <f t="shared" si="5"/>
        <v>Dark</v>
      </c>
      <c r="P104" t="str">
        <f>_xlfn.XLOOKUP(C104,customers!$A$1:$A$1001,customers!$I$1:$I$1001,,0)</f>
        <v>Yes</v>
      </c>
    </row>
    <row r="105" spans="1:16">
      <c r="A105" s="2" t="s">
        <v>284</v>
      </c>
      <c r="B105" s="3">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2.985</v>
      </c>
      <c r="M105" s="5">
        <f t="shared" si="3"/>
        <v>11.94</v>
      </c>
      <c r="N105" t="str">
        <f t="shared" si="4"/>
        <v>Robusta</v>
      </c>
      <c r="O105" t="str">
        <f t="shared" si="5"/>
        <v>Medium</v>
      </c>
      <c r="P105" t="str">
        <f>_xlfn.XLOOKUP(C105,customers!$A$1:$A$1001,customers!$I$1:$I$1001,,0)</f>
        <v>No</v>
      </c>
    </row>
    <row r="106" spans="1:16">
      <c r="A106" s="2" t="s">
        <v>286</v>
      </c>
      <c r="B106" s="3">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v>
      </c>
      <c r="N106" t="str">
        <f t="shared" si="4"/>
        <v>Liberica</v>
      </c>
      <c r="O106" t="str">
        <f t="shared" si="5"/>
        <v>Medium</v>
      </c>
      <c r="P106" t="str">
        <f>_xlfn.XLOOKUP(C106,customers!$A$1:$A$1001,customers!$I$1:$I$1001,,0)</f>
        <v>No</v>
      </c>
    </row>
    <row r="107" spans="1:16">
      <c r="A107" s="2" t="s">
        <v>288</v>
      </c>
      <c r="B107" s="3">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c r="A108" s="2" t="s">
        <v>290</v>
      </c>
      <c r="B108" s="3">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c r="A109" s="2" t="s">
        <v>293</v>
      </c>
      <c r="B109" s="3">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c r="A110" s="2" t="s">
        <v>295</v>
      </c>
      <c r="B110" s="3">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c r="A111" s="2" t="s">
        <v>297</v>
      </c>
      <c r="B111" s="3">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c r="A112" s="2" t="s">
        <v>299</v>
      </c>
      <c r="B112" s="3">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v>
      </c>
      <c r="M112" s="5">
        <f t="shared" si="3"/>
        <v>13.365</v>
      </c>
      <c r="N112" t="str">
        <f t="shared" si="4"/>
        <v>Excelsa</v>
      </c>
      <c r="O112" t="str">
        <f t="shared" si="5"/>
        <v>Light</v>
      </c>
      <c r="P112" t="str">
        <f>_xlfn.XLOOKUP(C112,customers!$A$1:$A$1001,customers!$I$1:$I$1001,,0)</f>
        <v>Yes</v>
      </c>
    </row>
    <row r="113" spans="1:16">
      <c r="A113" s="2" t="s">
        <v>302</v>
      </c>
      <c r="B113" s="3">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5.37</v>
      </c>
      <c r="M113" s="5">
        <f t="shared" si="3"/>
        <v>26.85</v>
      </c>
      <c r="N113" t="str">
        <f t="shared" si="4"/>
        <v>Robusta</v>
      </c>
      <c r="O113" t="str">
        <f t="shared" si="5"/>
        <v>Dark</v>
      </c>
      <c r="P113" t="str">
        <f>_xlfn.XLOOKUP(C113,customers!$A$1:$A$1001,customers!$I$1:$I$1001,,0)</f>
        <v>No</v>
      </c>
    </row>
    <row r="114" spans="1:16">
      <c r="A114" s="2" t="s">
        <v>304</v>
      </c>
      <c r="B114" s="3">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c r="A115" s="2" t="s">
        <v>306</v>
      </c>
      <c r="B115" s="3">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c r="A116" s="2" t="s">
        <v>308</v>
      </c>
      <c r="B116" s="3">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3.585</v>
      </c>
      <c r="M116" s="5">
        <f t="shared" si="3"/>
        <v>14.34</v>
      </c>
      <c r="N116" t="str">
        <f t="shared" si="4"/>
        <v>Robusta</v>
      </c>
      <c r="O116" t="str">
        <f t="shared" si="5"/>
        <v>Light</v>
      </c>
      <c r="P116" t="str">
        <f>_xlfn.XLOOKUP(C116,customers!$A$1:$A$1001,customers!$I$1:$I$1001,,0)</f>
        <v>No</v>
      </c>
    </row>
    <row r="117" spans="1:16">
      <c r="A117" s="2" t="s">
        <v>310</v>
      </c>
      <c r="B117" s="3">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c r="A118" s="2" t="s">
        <v>312</v>
      </c>
      <c r="B118" s="3">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4.755</v>
      </c>
      <c r="M118" s="5">
        <f t="shared" si="3"/>
        <v>19.02</v>
      </c>
      <c r="N118" t="str">
        <f t="shared" si="4"/>
        <v>Liberica</v>
      </c>
      <c r="O118" t="str">
        <f t="shared" si="5"/>
        <v>Light</v>
      </c>
      <c r="P118" t="str">
        <f>_xlfn.XLOOKUP(C118,customers!$A$1:$A$1001,customers!$I$1:$I$1001,,0)</f>
        <v>Yes</v>
      </c>
    </row>
    <row r="119" spans="1:16">
      <c r="A119" s="2" t="s">
        <v>314</v>
      </c>
      <c r="B119" s="3">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c r="A120" s="2" t="s">
        <v>316</v>
      </c>
      <c r="B120" s="3">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c r="A121" s="2" t="s">
        <v>318</v>
      </c>
      <c r="B121" s="3">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c r="A122" s="2" t="s">
        <v>318</v>
      </c>
      <c r="B122" s="3">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3.885</v>
      </c>
      <c r="M122" s="5">
        <f t="shared" si="3"/>
        <v>3.885</v>
      </c>
      <c r="N122" t="str">
        <f t="shared" si="4"/>
        <v>Arabica</v>
      </c>
      <c r="O122" t="str">
        <f t="shared" si="5"/>
        <v>Light</v>
      </c>
      <c r="P122" t="str">
        <f>_xlfn.XLOOKUP(C122,customers!$A$1:$A$1001,customers!$I$1:$I$1001,,0)</f>
        <v>No</v>
      </c>
    </row>
    <row r="123" spans="1:16">
      <c r="A123" s="2" t="s">
        <v>318</v>
      </c>
      <c r="B123" s="3">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c r="A124" s="2" t="s">
        <v>320</v>
      </c>
      <c r="B124" s="3">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c r="A125" s="2" t="s">
        <v>322</v>
      </c>
      <c r="B125" s="3">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36.455</v>
      </c>
      <c r="M125" s="5">
        <f t="shared" si="3"/>
        <v>145.82</v>
      </c>
      <c r="N125" t="str">
        <f t="shared" si="4"/>
        <v>Liberica</v>
      </c>
      <c r="O125" t="str">
        <f t="shared" si="5"/>
        <v>Light</v>
      </c>
      <c r="P125" t="str">
        <f>_xlfn.XLOOKUP(C125,customers!$A$1:$A$1001,customers!$I$1:$I$1001,,0)</f>
        <v>No</v>
      </c>
    </row>
    <row r="126" spans="1:16">
      <c r="A126" s="2" t="s">
        <v>324</v>
      </c>
      <c r="B126" s="3">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v>
      </c>
      <c r="M126" s="5">
        <f t="shared" si="3"/>
        <v>21.825</v>
      </c>
      <c r="N126" t="str">
        <f t="shared" si="4"/>
        <v>Liberica</v>
      </c>
      <c r="O126" t="str">
        <f t="shared" si="5"/>
        <v>Medium</v>
      </c>
      <c r="P126" t="str">
        <f>_xlfn.XLOOKUP(C126,customers!$A$1:$A$1001,customers!$I$1:$I$1001,,0)</f>
        <v>Yes</v>
      </c>
    </row>
    <row r="127" spans="1:16">
      <c r="A127" s="2" t="s">
        <v>326</v>
      </c>
      <c r="B127" s="3">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c r="A128" s="2" t="s">
        <v>328</v>
      </c>
      <c r="B128" s="3">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c r="A129" s="2" t="s">
        <v>330</v>
      </c>
      <c r="B129" s="3">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77.7</v>
      </c>
      <c r="N129" t="str">
        <f t="shared" si="4"/>
        <v>Liberica</v>
      </c>
      <c r="O129" t="str">
        <f t="shared" si="5"/>
        <v>Dark</v>
      </c>
      <c r="P129" t="str">
        <f>_xlfn.XLOOKUP(C129,customers!$A$1:$A$1001,customers!$I$1:$I$1001,,0)</f>
        <v>No</v>
      </c>
    </row>
    <row r="130" spans="1:16">
      <c r="A130" s="2" t="s">
        <v>332</v>
      </c>
      <c r="B130" s="3">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c r="A131" s="2" t="s">
        <v>334</v>
      </c>
      <c r="B131" s="3">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c r="A132" s="2" t="s">
        <v>336</v>
      </c>
      <c r="B132" s="3">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29.785</v>
      </c>
      <c r="M132" s="5">
        <f t="shared" si="6"/>
        <v>148.925</v>
      </c>
      <c r="N132" t="str">
        <f t="shared" si="7"/>
        <v>Arabica</v>
      </c>
      <c r="O132" t="str">
        <f t="shared" si="8"/>
        <v>Light</v>
      </c>
      <c r="P132" t="str">
        <f>_xlfn.XLOOKUP(C132,customers!$A$1:$A$1001,customers!$I$1:$I$1001,,0)</f>
        <v>Yes</v>
      </c>
    </row>
    <row r="133" spans="1:16">
      <c r="A133" s="2" t="s">
        <v>338</v>
      </c>
      <c r="B133" s="3">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c r="A134" s="2" t="s">
        <v>340</v>
      </c>
      <c r="B134" s="3">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29.785</v>
      </c>
      <c r="M134" s="5">
        <f t="shared" si="6"/>
        <v>148.925</v>
      </c>
      <c r="N134" t="str">
        <f t="shared" si="7"/>
        <v>Arabica</v>
      </c>
      <c r="O134" t="str">
        <f t="shared" si="8"/>
        <v>Light</v>
      </c>
      <c r="P134" t="str">
        <f>_xlfn.XLOOKUP(C134,customers!$A$1:$A$1001,customers!$I$1:$I$1001,,0)</f>
        <v>Yes</v>
      </c>
    </row>
    <row r="135" spans="1:16">
      <c r="A135" s="2" t="s">
        <v>342</v>
      </c>
      <c r="B135" s="3">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c r="A136" s="2" t="s">
        <v>344</v>
      </c>
      <c r="B136" s="3">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31.625</v>
      </c>
      <c r="M136" s="5">
        <f t="shared" si="6"/>
        <v>94.875</v>
      </c>
      <c r="N136" t="str">
        <f t="shared" si="7"/>
        <v>Excelsa</v>
      </c>
      <c r="O136" t="str">
        <f t="shared" si="8"/>
        <v>Medium</v>
      </c>
      <c r="P136" t="str">
        <f>_xlfn.XLOOKUP(C136,customers!$A$1:$A$1001,customers!$I$1:$I$1001,,0)</f>
        <v>Yes</v>
      </c>
    </row>
    <row r="137" spans="1:16">
      <c r="A137" s="2" t="s">
        <v>346</v>
      </c>
      <c r="B137" s="3">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38.85</v>
      </c>
      <c r="N137" t="str">
        <f t="shared" si="7"/>
        <v>Arabica</v>
      </c>
      <c r="O137" t="str">
        <f t="shared" si="8"/>
        <v>Light</v>
      </c>
      <c r="P137" t="str">
        <f>_xlfn.XLOOKUP(C137,customers!$A$1:$A$1001,customers!$I$1:$I$1001,,0)</f>
        <v>Yes</v>
      </c>
    </row>
    <row r="138" spans="1:16">
      <c r="A138" s="2" t="s">
        <v>348</v>
      </c>
      <c r="B138" s="3">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2.985</v>
      </c>
      <c r="M138" s="5">
        <f t="shared" si="6"/>
        <v>11.94</v>
      </c>
      <c r="N138" t="str">
        <f t="shared" si="7"/>
        <v>Arabica</v>
      </c>
      <c r="O138" t="str">
        <f t="shared" si="8"/>
        <v>Dark</v>
      </c>
      <c r="P138" t="str">
        <f>_xlfn.XLOOKUP(C138,customers!$A$1:$A$1001,customers!$I$1:$I$1001,,0)</f>
        <v>No</v>
      </c>
    </row>
    <row r="139" spans="1:16">
      <c r="A139" s="2" t="s">
        <v>350</v>
      </c>
      <c r="B139" s="3">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34.155</v>
      </c>
      <c r="M139" s="5">
        <f t="shared" si="6"/>
        <v>102.465</v>
      </c>
      <c r="N139" t="str">
        <f t="shared" si="7"/>
        <v>Excelsa</v>
      </c>
      <c r="O139" t="str">
        <f t="shared" si="8"/>
        <v>Light</v>
      </c>
      <c r="P139" t="str">
        <f>_xlfn.XLOOKUP(C139,customers!$A$1:$A$1001,customers!$I$1:$I$1001,,0)</f>
        <v>No</v>
      </c>
    </row>
    <row r="140" spans="1:16">
      <c r="A140" s="2" t="s">
        <v>352</v>
      </c>
      <c r="B140" s="3">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c r="A141" s="2" t="s">
        <v>354</v>
      </c>
      <c r="B141" s="3">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77.7</v>
      </c>
      <c r="N141" t="str">
        <f t="shared" si="7"/>
        <v>Liberica</v>
      </c>
      <c r="O141" t="str">
        <f t="shared" si="8"/>
        <v>Dark</v>
      </c>
      <c r="P141" t="str">
        <f>_xlfn.XLOOKUP(C141,customers!$A$1:$A$1001,customers!$I$1:$I$1001,,0)</f>
        <v>Yes</v>
      </c>
    </row>
    <row r="142" spans="1:16">
      <c r="A142" s="2" t="s">
        <v>356</v>
      </c>
      <c r="B142" s="3">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29.785</v>
      </c>
      <c r="M142" s="5">
        <f t="shared" si="6"/>
        <v>29.785</v>
      </c>
      <c r="N142" t="str">
        <f t="shared" si="7"/>
        <v>Liberica</v>
      </c>
      <c r="O142" t="str">
        <f t="shared" si="8"/>
        <v>Dark</v>
      </c>
      <c r="P142" t="str">
        <f>_xlfn.XLOOKUP(C142,customers!$A$1:$A$1001,customers!$I$1:$I$1001,,0)</f>
        <v>Yes</v>
      </c>
    </row>
    <row r="143" spans="1:16">
      <c r="A143" s="2" t="s">
        <v>358</v>
      </c>
      <c r="B143" s="3">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3.885</v>
      </c>
      <c r="M143" s="5">
        <f t="shared" si="6"/>
        <v>15.54</v>
      </c>
      <c r="N143" t="str">
        <f t="shared" si="7"/>
        <v>Arabica</v>
      </c>
      <c r="O143" t="str">
        <f t="shared" si="8"/>
        <v>Light</v>
      </c>
      <c r="P143" t="str">
        <f>_xlfn.XLOOKUP(C143,customers!$A$1:$A$1001,customers!$I$1:$I$1001,,0)</f>
        <v>Yes</v>
      </c>
    </row>
    <row r="144" spans="1:16">
      <c r="A144" s="2" t="s">
        <v>360</v>
      </c>
      <c r="B144" s="3">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34.155</v>
      </c>
      <c r="M144" s="5">
        <f t="shared" si="6"/>
        <v>136.62</v>
      </c>
      <c r="N144" t="str">
        <f t="shared" si="7"/>
        <v>Excelsa</v>
      </c>
      <c r="O144" t="str">
        <f t="shared" si="8"/>
        <v>Light</v>
      </c>
      <c r="P144" t="str">
        <f>_xlfn.XLOOKUP(C144,customers!$A$1:$A$1001,customers!$I$1:$I$1001,,0)</f>
        <v>Yes</v>
      </c>
    </row>
    <row r="145" spans="1:16">
      <c r="A145" s="2" t="s">
        <v>362</v>
      </c>
      <c r="B145" s="3">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c r="A146" s="2" t="s">
        <v>364</v>
      </c>
      <c r="B146" s="3">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34.155</v>
      </c>
      <c r="M146" s="5">
        <f t="shared" si="6"/>
        <v>68.31</v>
      </c>
      <c r="N146" t="str">
        <f t="shared" si="7"/>
        <v>Excelsa</v>
      </c>
      <c r="O146" t="str">
        <f t="shared" si="8"/>
        <v>Light</v>
      </c>
      <c r="P146" t="str">
        <f>_xlfn.XLOOKUP(C146,customers!$A$1:$A$1001,customers!$I$1:$I$1001,,0)</f>
        <v>Yes</v>
      </c>
    </row>
    <row r="147" spans="1:16">
      <c r="A147" s="2" t="s">
        <v>366</v>
      </c>
      <c r="B147" s="3">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v>
      </c>
      <c r="M147" s="5">
        <f t="shared" si="6"/>
        <v>17.46</v>
      </c>
      <c r="N147" t="str">
        <f t="shared" si="7"/>
        <v>Liberica</v>
      </c>
      <c r="O147" t="str">
        <f t="shared" si="8"/>
        <v>Medium</v>
      </c>
      <c r="P147" t="str">
        <f>_xlfn.XLOOKUP(C147,customers!$A$1:$A$1001,customers!$I$1:$I$1001,,0)</f>
        <v>No</v>
      </c>
    </row>
    <row r="148" spans="1:16">
      <c r="A148" s="2" t="s">
        <v>368</v>
      </c>
      <c r="B148" s="3">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v>
      </c>
      <c r="N148" t="str">
        <f t="shared" si="7"/>
        <v>Liberica</v>
      </c>
      <c r="O148" t="str">
        <f t="shared" si="8"/>
        <v>Medium</v>
      </c>
      <c r="P148" t="str">
        <f>_xlfn.XLOOKUP(C148,customers!$A$1:$A$1001,customers!$I$1:$I$1001,,0)</f>
        <v>No</v>
      </c>
    </row>
    <row r="149" spans="1:16">
      <c r="A149" s="2" t="s">
        <v>368</v>
      </c>
      <c r="B149" s="3">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c r="A150" s="2" t="s">
        <v>370</v>
      </c>
      <c r="B150" s="3">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v>
      </c>
      <c r="N150" t="str">
        <f t="shared" si="7"/>
        <v>Excelsa</v>
      </c>
      <c r="O150" t="str">
        <f t="shared" si="8"/>
        <v>Dark</v>
      </c>
      <c r="P150" t="str">
        <f>_xlfn.XLOOKUP(C150,customers!$A$1:$A$1001,customers!$I$1:$I$1001,,0)</f>
        <v>Yes</v>
      </c>
    </row>
    <row r="151" spans="1:16">
      <c r="A151" s="2" t="s">
        <v>372</v>
      </c>
      <c r="B151" s="3">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25.875</v>
      </c>
      <c r="M151" s="5">
        <f t="shared" si="6"/>
        <v>51.75</v>
      </c>
      <c r="N151" t="str">
        <f t="shared" si="7"/>
        <v>Arabica</v>
      </c>
      <c r="O151" t="str">
        <f t="shared" si="8"/>
        <v>Medium</v>
      </c>
      <c r="P151" t="str">
        <f>_xlfn.XLOOKUP(C151,customers!$A$1:$A$1001,customers!$I$1:$I$1001,,0)</f>
        <v>Yes</v>
      </c>
    </row>
    <row r="152" spans="1:16">
      <c r="A152" s="2" t="s">
        <v>374</v>
      </c>
      <c r="B152" s="3">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c r="A153" s="2" t="s">
        <v>376</v>
      </c>
      <c r="B153" s="3">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c r="A154" s="2" t="s">
        <v>378</v>
      </c>
      <c r="B154" s="3">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22.885</v>
      </c>
      <c r="M154" s="5">
        <f t="shared" si="6"/>
        <v>68.655</v>
      </c>
      <c r="N154" t="str">
        <f t="shared" si="7"/>
        <v>Robusta</v>
      </c>
      <c r="O154" t="str">
        <f t="shared" si="8"/>
        <v>Medium</v>
      </c>
      <c r="P154" t="str">
        <f>_xlfn.XLOOKUP(C154,customers!$A$1:$A$1001,customers!$I$1:$I$1001,,0)</f>
        <v>Yes</v>
      </c>
    </row>
    <row r="155" spans="1:16">
      <c r="A155" s="2" t="s">
        <v>380</v>
      </c>
      <c r="B155" s="3">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2.685</v>
      </c>
      <c r="M155" s="5">
        <f t="shared" si="6"/>
        <v>2.685</v>
      </c>
      <c r="N155" t="str">
        <f t="shared" si="7"/>
        <v>Robusta</v>
      </c>
      <c r="O155" t="str">
        <f t="shared" si="8"/>
        <v>Dark</v>
      </c>
      <c r="P155" t="str">
        <f>_xlfn.XLOOKUP(C155,customers!$A$1:$A$1001,customers!$I$1:$I$1001,,0)</f>
        <v>No</v>
      </c>
    </row>
    <row r="156" spans="1:16">
      <c r="A156" s="2" t="s">
        <v>382</v>
      </c>
      <c r="B156" s="3">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22.885</v>
      </c>
      <c r="M156" s="5">
        <f t="shared" si="6"/>
        <v>114.425</v>
      </c>
      <c r="N156" t="str">
        <f t="shared" si="7"/>
        <v>Arabica</v>
      </c>
      <c r="O156" t="str">
        <f t="shared" si="8"/>
        <v>Dark</v>
      </c>
      <c r="P156" t="str">
        <f>_xlfn.XLOOKUP(C156,customers!$A$1:$A$1001,customers!$I$1:$I$1001,,0)</f>
        <v>No</v>
      </c>
    </row>
    <row r="157" spans="1:16">
      <c r="A157" s="2" t="s">
        <v>384</v>
      </c>
      <c r="B157" s="3">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25.875</v>
      </c>
      <c r="M157" s="5">
        <f t="shared" si="6"/>
        <v>155.25</v>
      </c>
      <c r="N157" t="str">
        <f t="shared" si="7"/>
        <v>Arabica</v>
      </c>
      <c r="O157" t="str">
        <f t="shared" si="8"/>
        <v>Medium</v>
      </c>
      <c r="P157" t="str">
        <f>_xlfn.XLOOKUP(C157,customers!$A$1:$A$1001,customers!$I$1:$I$1001,,0)</f>
        <v>Yes</v>
      </c>
    </row>
    <row r="158" spans="1:16">
      <c r="A158" s="2" t="s">
        <v>386</v>
      </c>
      <c r="B158" s="3">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25.875</v>
      </c>
      <c r="M158" s="5">
        <f t="shared" si="6"/>
        <v>77.625</v>
      </c>
      <c r="N158" t="str">
        <f t="shared" si="7"/>
        <v>Arabica</v>
      </c>
      <c r="O158" t="str">
        <f t="shared" si="8"/>
        <v>Medium</v>
      </c>
      <c r="P158" t="str">
        <f>_xlfn.XLOOKUP(C158,customers!$A$1:$A$1001,customers!$I$1:$I$1001,,0)</f>
        <v>Yes</v>
      </c>
    </row>
    <row r="159" spans="1:16">
      <c r="A159" s="2" t="s">
        <v>388</v>
      </c>
      <c r="B159" s="3">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20.585</v>
      </c>
      <c r="M159" s="5">
        <f t="shared" si="6"/>
        <v>61.755</v>
      </c>
      <c r="N159" t="str">
        <f t="shared" si="7"/>
        <v>Robusta</v>
      </c>
      <c r="O159" t="str">
        <f t="shared" si="8"/>
        <v>Dark</v>
      </c>
      <c r="P159" t="str">
        <f>_xlfn.XLOOKUP(C159,customers!$A$1:$A$1001,customers!$I$1:$I$1001,,0)</f>
        <v>No</v>
      </c>
    </row>
    <row r="160" spans="1:16">
      <c r="A160" s="2" t="s">
        <v>390</v>
      </c>
      <c r="B160" s="3">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20.585</v>
      </c>
      <c r="M160" s="5">
        <f t="shared" si="6"/>
        <v>123.51</v>
      </c>
      <c r="N160" t="str">
        <f t="shared" si="7"/>
        <v>Robusta</v>
      </c>
      <c r="O160" t="str">
        <f t="shared" si="8"/>
        <v>Dark</v>
      </c>
      <c r="P160" t="str">
        <f>_xlfn.XLOOKUP(C160,customers!$A$1:$A$1001,customers!$I$1:$I$1001,,0)</f>
        <v>Yes</v>
      </c>
    </row>
    <row r="161" spans="1:16">
      <c r="A161" s="2" t="s">
        <v>392</v>
      </c>
      <c r="B161" s="3">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36.455</v>
      </c>
      <c r="M161" s="5">
        <f t="shared" si="6"/>
        <v>218.73</v>
      </c>
      <c r="N161" t="str">
        <f t="shared" si="7"/>
        <v>Liberica</v>
      </c>
      <c r="O161" t="str">
        <f t="shared" si="8"/>
        <v>Light</v>
      </c>
      <c r="P161" t="str">
        <f>_xlfn.XLOOKUP(C161,customers!$A$1:$A$1001,customers!$I$1:$I$1001,,0)</f>
        <v>No</v>
      </c>
    </row>
    <row r="162" spans="1:16">
      <c r="A162" s="2" t="s">
        <v>394</v>
      </c>
      <c r="B162" s="3">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c r="A163" s="2" t="s">
        <v>396</v>
      </c>
      <c r="B163" s="3">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c r="A164" s="2" t="s">
        <v>398</v>
      </c>
      <c r="B164" s="3">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c r="A165" s="2" t="s">
        <v>400</v>
      </c>
      <c r="B165" s="3">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2.685</v>
      </c>
      <c r="M165" s="5">
        <f t="shared" si="6"/>
        <v>16.11</v>
      </c>
      <c r="N165" t="str">
        <f t="shared" si="7"/>
        <v>Robusta</v>
      </c>
      <c r="O165" t="str">
        <f t="shared" si="8"/>
        <v>Dark</v>
      </c>
      <c r="P165" t="str">
        <f>_xlfn.XLOOKUP(C165,customers!$A$1:$A$1001,customers!$I$1:$I$1001,,0)</f>
        <v>No</v>
      </c>
    </row>
    <row r="166" spans="1:16">
      <c r="A166" s="2" t="s">
        <v>402</v>
      </c>
      <c r="B166" s="3">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c r="A167" s="2" t="s">
        <v>404</v>
      </c>
      <c r="B167" s="3">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8.95</v>
      </c>
      <c r="M167" s="5">
        <f t="shared" si="6"/>
        <v>53.7</v>
      </c>
      <c r="N167" t="str">
        <f t="shared" si="7"/>
        <v>Robusta</v>
      </c>
      <c r="O167" t="str">
        <f t="shared" si="8"/>
        <v>Dark</v>
      </c>
      <c r="P167" t="str">
        <f>_xlfn.XLOOKUP(C167,customers!$A$1:$A$1001,customers!$I$1:$I$1001,,0)</f>
        <v>Yes</v>
      </c>
    </row>
    <row r="168" spans="1:16">
      <c r="A168" s="2" t="s">
        <v>406</v>
      </c>
      <c r="B168" s="3">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5.37</v>
      </c>
      <c r="M168" s="5">
        <f t="shared" si="6"/>
        <v>26.85</v>
      </c>
      <c r="N168" t="str">
        <f t="shared" si="7"/>
        <v>Robusta</v>
      </c>
      <c r="O168" t="str">
        <f t="shared" si="8"/>
        <v>Dark</v>
      </c>
      <c r="P168" t="str">
        <f>_xlfn.XLOOKUP(C168,customers!$A$1:$A$1001,customers!$I$1:$I$1001,,0)</f>
        <v>Yes</v>
      </c>
    </row>
    <row r="169" spans="1:16">
      <c r="A169" s="2" t="s">
        <v>408</v>
      </c>
      <c r="B169" s="3">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c r="A170" s="2" t="s">
        <v>410</v>
      </c>
      <c r="B170" s="3">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c r="A171" s="2" t="s">
        <v>412</v>
      </c>
      <c r="B171" s="3">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8.95</v>
      </c>
      <c r="M171" s="5">
        <f t="shared" si="6"/>
        <v>17.9</v>
      </c>
      <c r="N171" t="str">
        <f t="shared" si="7"/>
        <v>Robusta</v>
      </c>
      <c r="O171" t="str">
        <f t="shared" si="8"/>
        <v>Dark</v>
      </c>
      <c r="P171" t="str">
        <f>_xlfn.XLOOKUP(C171,customers!$A$1:$A$1001,customers!$I$1:$I$1001,,0)</f>
        <v>No</v>
      </c>
    </row>
    <row r="172" spans="1:16">
      <c r="A172" s="2" t="s">
        <v>414</v>
      </c>
      <c r="B172" s="3">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34.155</v>
      </c>
      <c r="M172" s="5">
        <f t="shared" si="6"/>
        <v>68.31</v>
      </c>
      <c r="N172" t="str">
        <f t="shared" si="7"/>
        <v>Excelsa</v>
      </c>
      <c r="O172" t="str">
        <f t="shared" si="8"/>
        <v>Light</v>
      </c>
      <c r="P172" t="str">
        <f>_xlfn.XLOOKUP(C172,customers!$A$1:$A$1001,customers!$I$1:$I$1001,,0)</f>
        <v>No</v>
      </c>
    </row>
    <row r="173" spans="1:16">
      <c r="A173" s="2" t="s">
        <v>416</v>
      </c>
      <c r="B173" s="3">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31.625</v>
      </c>
      <c r="M173" s="5">
        <f t="shared" si="6"/>
        <v>63.25</v>
      </c>
      <c r="N173" t="str">
        <f t="shared" si="7"/>
        <v>Excelsa</v>
      </c>
      <c r="O173" t="str">
        <f t="shared" si="8"/>
        <v>Medium</v>
      </c>
      <c r="P173" t="str">
        <f>_xlfn.XLOOKUP(C173,customers!$A$1:$A$1001,customers!$I$1:$I$1001,,0)</f>
        <v>Yes</v>
      </c>
    </row>
    <row r="174" spans="1:16">
      <c r="A174" s="2" t="s">
        <v>418</v>
      </c>
      <c r="B174" s="3">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c r="A175" s="2" t="s">
        <v>420</v>
      </c>
      <c r="B175" s="3">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22.885</v>
      </c>
      <c r="M175" s="5">
        <f t="shared" si="6"/>
        <v>91.54</v>
      </c>
      <c r="N175" t="str">
        <f t="shared" si="7"/>
        <v>Robusta</v>
      </c>
      <c r="O175" t="str">
        <f t="shared" si="8"/>
        <v>Medium</v>
      </c>
      <c r="P175" t="str">
        <f>_xlfn.XLOOKUP(C175,customers!$A$1:$A$1001,customers!$I$1:$I$1001,,0)</f>
        <v>No</v>
      </c>
    </row>
    <row r="176" spans="1:16">
      <c r="A176" s="2" t="s">
        <v>422</v>
      </c>
      <c r="B176" s="3">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34.155</v>
      </c>
      <c r="M176" s="5">
        <f t="shared" si="6"/>
        <v>204.93</v>
      </c>
      <c r="N176" t="str">
        <f t="shared" si="7"/>
        <v>Excelsa</v>
      </c>
      <c r="O176" t="str">
        <f t="shared" si="8"/>
        <v>Light</v>
      </c>
      <c r="P176" t="str">
        <f>_xlfn.XLOOKUP(C176,customers!$A$1:$A$1001,customers!$I$1:$I$1001,,0)</f>
        <v>Yes</v>
      </c>
    </row>
    <row r="177" spans="1:16">
      <c r="A177" s="2" t="s">
        <v>424</v>
      </c>
      <c r="B177" s="3">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31.625</v>
      </c>
      <c r="M177" s="5">
        <f t="shared" si="6"/>
        <v>63.25</v>
      </c>
      <c r="N177" t="str">
        <f t="shared" si="7"/>
        <v>Excelsa</v>
      </c>
      <c r="O177" t="str">
        <f t="shared" si="8"/>
        <v>Medium</v>
      </c>
      <c r="P177" t="str">
        <f>_xlfn.XLOOKUP(C177,customers!$A$1:$A$1001,customers!$I$1:$I$1001,,0)</f>
        <v>Yes</v>
      </c>
    </row>
    <row r="178" spans="1:16">
      <c r="A178" s="2" t="s">
        <v>426</v>
      </c>
      <c r="B178" s="3">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34.155</v>
      </c>
      <c r="M178" s="5">
        <f t="shared" si="6"/>
        <v>34.155</v>
      </c>
      <c r="N178" t="str">
        <f t="shared" si="7"/>
        <v>Excelsa</v>
      </c>
      <c r="O178" t="str">
        <f t="shared" si="8"/>
        <v>Light</v>
      </c>
      <c r="P178" t="str">
        <f>_xlfn.XLOOKUP(C178,customers!$A$1:$A$1001,customers!$I$1:$I$1001,,0)</f>
        <v>Yes</v>
      </c>
    </row>
    <row r="179" spans="1:16">
      <c r="A179" s="2" t="s">
        <v>428</v>
      </c>
      <c r="B179" s="3">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27.485</v>
      </c>
      <c r="M179" s="5">
        <f t="shared" si="6"/>
        <v>109.94</v>
      </c>
      <c r="N179" t="str">
        <f t="shared" si="7"/>
        <v>Robusta</v>
      </c>
      <c r="O179" t="str">
        <f t="shared" si="8"/>
        <v>Light</v>
      </c>
      <c r="P179" t="str">
        <f>_xlfn.XLOOKUP(C179,customers!$A$1:$A$1001,customers!$I$1:$I$1001,,0)</f>
        <v>Yes</v>
      </c>
    </row>
    <row r="180" spans="1:16">
      <c r="A180" s="2" t="s">
        <v>430</v>
      </c>
      <c r="B180" s="3">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c r="A181" s="2" t="s">
        <v>432</v>
      </c>
      <c r="B181" s="3">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2.985</v>
      </c>
      <c r="M181" s="5">
        <f t="shared" si="6"/>
        <v>2.985</v>
      </c>
      <c r="N181" t="str">
        <f t="shared" si="7"/>
        <v>Arabica</v>
      </c>
      <c r="O181" t="str">
        <f t="shared" si="8"/>
        <v>Dark</v>
      </c>
      <c r="P181" t="str">
        <f>_xlfn.XLOOKUP(C181,customers!$A$1:$A$1001,customers!$I$1:$I$1001,,0)</f>
        <v>No</v>
      </c>
    </row>
    <row r="182" spans="1:16">
      <c r="A182" s="2" t="s">
        <v>434</v>
      </c>
      <c r="B182" s="3">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v>
      </c>
      <c r="M182" s="5">
        <f t="shared" si="6"/>
        <v>22.275</v>
      </c>
      <c r="N182" t="str">
        <f t="shared" si="7"/>
        <v>Excelsa</v>
      </c>
      <c r="O182" t="str">
        <f t="shared" si="8"/>
        <v>Light</v>
      </c>
      <c r="P182" t="str">
        <f>_xlfn.XLOOKUP(C182,customers!$A$1:$A$1001,customers!$I$1:$I$1001,,0)</f>
        <v>No</v>
      </c>
    </row>
    <row r="183" spans="1:16">
      <c r="A183" s="2" t="s">
        <v>434</v>
      </c>
      <c r="B183" s="3">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29.85</v>
      </c>
      <c r="N183" t="str">
        <f t="shared" si="7"/>
        <v>Arabica</v>
      </c>
      <c r="O183" t="str">
        <f t="shared" si="8"/>
        <v>Dark</v>
      </c>
      <c r="P183" t="str">
        <f>_xlfn.XLOOKUP(C183,customers!$A$1:$A$1001,customers!$I$1:$I$1001,,0)</f>
        <v>No</v>
      </c>
    </row>
    <row r="184" spans="1:16">
      <c r="A184" s="2" t="s">
        <v>436</v>
      </c>
      <c r="B184" s="3">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5.37</v>
      </c>
      <c r="M184" s="5">
        <f t="shared" si="6"/>
        <v>32.22</v>
      </c>
      <c r="N184" t="str">
        <f t="shared" si="7"/>
        <v>Robusta</v>
      </c>
      <c r="O184" t="str">
        <f t="shared" si="8"/>
        <v>Dark</v>
      </c>
      <c r="P184" t="str">
        <f>_xlfn.XLOOKUP(C184,customers!$A$1:$A$1001,customers!$I$1:$I$1001,,0)</f>
        <v>No</v>
      </c>
    </row>
    <row r="185" spans="1:16">
      <c r="A185" s="2" t="s">
        <v>438</v>
      </c>
      <c r="B185" s="3">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c r="A186" s="2" t="s">
        <v>440</v>
      </c>
      <c r="B186" s="3">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c r="A187" s="2" t="s">
        <v>442</v>
      </c>
      <c r="B187" s="3">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_xlfn.XLOOKUP(C187,customers!$A$1:$A$1001,customers!$I$1:$I$1001,,0)</f>
        <v>Yes</v>
      </c>
    </row>
    <row r="188" spans="1:16">
      <c r="A188" s="2" t="s">
        <v>444</v>
      </c>
      <c r="B188" s="3">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22.885</v>
      </c>
      <c r="M188" s="5">
        <f t="shared" si="6"/>
        <v>68.655</v>
      </c>
      <c r="N188" t="str">
        <f t="shared" si="7"/>
        <v>Robusta</v>
      </c>
      <c r="O188" t="str">
        <f t="shared" si="8"/>
        <v>Medium</v>
      </c>
      <c r="P188" t="str">
        <f>_xlfn.XLOOKUP(C188,customers!$A$1:$A$1001,customers!$I$1:$I$1001,,0)</f>
        <v>No</v>
      </c>
    </row>
    <row r="189" spans="1:16">
      <c r="A189" s="2" t="s">
        <v>446</v>
      </c>
      <c r="B189" s="3">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v>
      </c>
      <c r="N189" t="str">
        <f t="shared" si="7"/>
        <v>Liberica</v>
      </c>
      <c r="O189" t="str">
        <f t="shared" si="8"/>
        <v>Medium</v>
      </c>
      <c r="P189" t="str">
        <f>_xlfn.XLOOKUP(C189,customers!$A$1:$A$1001,customers!$I$1:$I$1001,,0)</f>
        <v>Yes</v>
      </c>
    </row>
    <row r="190" spans="1:16">
      <c r="A190" s="2" t="s">
        <v>448</v>
      </c>
      <c r="B190" s="3">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v>
      </c>
      <c r="M190" s="5">
        <f t="shared" si="6"/>
        <v>4.455</v>
      </c>
      <c r="N190" t="str">
        <f t="shared" si="7"/>
        <v>Excelsa</v>
      </c>
      <c r="O190" t="str">
        <f t="shared" si="8"/>
        <v>Light</v>
      </c>
      <c r="P190" t="str">
        <f>_xlfn.XLOOKUP(C190,customers!$A$1:$A$1001,customers!$I$1:$I$1001,,0)</f>
        <v>Yes</v>
      </c>
    </row>
    <row r="191" spans="1:16">
      <c r="A191" s="2" t="s">
        <v>450</v>
      </c>
      <c r="B191" s="3">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v>
      </c>
      <c r="N191" t="str">
        <f t="shared" si="7"/>
        <v>Liberica</v>
      </c>
      <c r="O191" t="str">
        <f t="shared" si="8"/>
        <v>Medium</v>
      </c>
      <c r="P191" t="str">
        <f>_xlfn.XLOOKUP(C191,customers!$A$1:$A$1001,customers!$I$1:$I$1001,,0)</f>
        <v>Yes</v>
      </c>
    </row>
    <row r="192" spans="1:16">
      <c r="A192" s="2" t="s">
        <v>452</v>
      </c>
      <c r="B192" s="3">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33.465</v>
      </c>
      <c r="M192" s="5">
        <f t="shared" si="6"/>
        <v>33.465</v>
      </c>
      <c r="N192" t="str">
        <f t="shared" si="7"/>
        <v>Liberica</v>
      </c>
      <c r="O192" t="str">
        <f t="shared" si="8"/>
        <v>Medium</v>
      </c>
      <c r="P192" t="str">
        <f>_xlfn.XLOOKUP(C192,customers!$A$1:$A$1001,customers!$I$1:$I$1001,,0)</f>
        <v>Yes</v>
      </c>
    </row>
    <row r="193" spans="1:16">
      <c r="A193" s="2" t="s">
        <v>454</v>
      </c>
      <c r="B193" s="3">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3.885</v>
      </c>
      <c r="M193" s="5">
        <f t="shared" si="6"/>
        <v>19.425</v>
      </c>
      <c r="N193" t="str">
        <f t="shared" si="7"/>
        <v>Liberica</v>
      </c>
      <c r="O193" t="str">
        <f t="shared" si="8"/>
        <v>Dark</v>
      </c>
      <c r="P193" t="str">
        <f>_xlfn.XLOOKUP(C193,customers!$A$1:$A$1001,customers!$I$1:$I$1001,,0)</f>
        <v>Yes</v>
      </c>
    </row>
    <row r="194" spans="1:16">
      <c r="A194" s="2" t="s">
        <v>456</v>
      </c>
      <c r="B194" s="3">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v>
      </c>
      <c r="N194" t="str">
        <f t="shared" si="7"/>
        <v>Excelsa</v>
      </c>
      <c r="O194" t="str">
        <f t="shared" si="8"/>
        <v>Dark</v>
      </c>
      <c r="P194" t="str">
        <f>_xlfn.XLOOKUP(C194,customers!$A$1:$A$1001,customers!$I$1:$I$1001,,0)</f>
        <v>Yes</v>
      </c>
    </row>
    <row r="195" spans="1:16">
      <c r="A195" s="2" t="s">
        <v>458</v>
      </c>
      <c r="B195" s="3">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c r="A196" s="2" t="s">
        <v>460</v>
      </c>
      <c r="B196" s="3">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_xlfn.XLOOKUP(C196,customers!$A$1:$A$1001,customers!$I$1:$I$1001,,0)</f>
        <v>No</v>
      </c>
    </row>
    <row r="197" spans="1:16">
      <c r="A197" s="2" t="s">
        <v>462</v>
      </c>
      <c r="B197" s="3">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38.85</v>
      </c>
      <c r="N197" t="str">
        <f t="shared" si="10"/>
        <v>Arabica</v>
      </c>
      <c r="O197" t="str">
        <f t="shared" si="11"/>
        <v>Light</v>
      </c>
      <c r="P197" t="str">
        <f>_xlfn.XLOOKUP(C197,customers!$A$1:$A$1001,customers!$I$1:$I$1001,,0)</f>
        <v>No</v>
      </c>
    </row>
    <row r="198" spans="1:16">
      <c r="A198" s="2" t="s">
        <v>464</v>
      </c>
      <c r="B198" s="3">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c r="A199" s="2" t="s">
        <v>464</v>
      </c>
      <c r="B199" s="3">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29.785</v>
      </c>
      <c r="M199" s="5">
        <f t="shared" si="9"/>
        <v>59.57</v>
      </c>
      <c r="N199" t="str">
        <f t="shared" si="10"/>
        <v>Liberica</v>
      </c>
      <c r="O199" t="str">
        <f t="shared" si="11"/>
        <v>Dark</v>
      </c>
      <c r="P199" t="str">
        <f>_xlfn.XLOOKUP(C199,customers!$A$1:$A$1001,customers!$I$1:$I$1001,,0)</f>
        <v>No</v>
      </c>
    </row>
    <row r="200" spans="1:16">
      <c r="A200" s="2" t="s">
        <v>464</v>
      </c>
      <c r="B200" s="3">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29.785</v>
      </c>
      <c r="M200" s="5">
        <f t="shared" si="9"/>
        <v>89.355</v>
      </c>
      <c r="N200" t="str">
        <f t="shared" si="10"/>
        <v>Liberica</v>
      </c>
      <c r="O200" t="str">
        <f t="shared" si="11"/>
        <v>Dark</v>
      </c>
      <c r="P200" t="str">
        <f>_xlfn.XLOOKUP(C200,customers!$A$1:$A$1001,customers!$I$1:$I$1001,,0)</f>
        <v>No</v>
      </c>
    </row>
    <row r="201" spans="1:16">
      <c r="A201" s="2" t="s">
        <v>464</v>
      </c>
      <c r="B201" s="3">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c r="A202" s="2" t="s">
        <v>464</v>
      </c>
      <c r="B202" s="3">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c r="A203" s="2" t="s">
        <v>466</v>
      </c>
      <c r="B203" s="3">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c r="A204" s="2" t="s">
        <v>468</v>
      </c>
      <c r="B204" s="3">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29.785</v>
      </c>
      <c r="M204" s="5">
        <f t="shared" si="9"/>
        <v>178.71</v>
      </c>
      <c r="N204" t="str">
        <f t="shared" si="10"/>
        <v>Liberica</v>
      </c>
      <c r="O204" t="str">
        <f t="shared" si="11"/>
        <v>Dark</v>
      </c>
      <c r="P204" t="str">
        <f>_xlfn.XLOOKUP(C204,customers!$A$1:$A$1001,customers!$I$1:$I$1001,,0)</f>
        <v>Yes</v>
      </c>
    </row>
    <row r="205" spans="1:16">
      <c r="A205" s="2" t="s">
        <v>470</v>
      </c>
      <c r="B205" s="3">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4.755</v>
      </c>
      <c r="M205" s="5">
        <f t="shared" si="9"/>
        <v>4.755</v>
      </c>
      <c r="N205" t="str">
        <f t="shared" si="10"/>
        <v>Liberica</v>
      </c>
      <c r="O205" t="str">
        <f t="shared" si="11"/>
        <v>Light</v>
      </c>
      <c r="P205" t="str">
        <f>_xlfn.XLOOKUP(C205,customers!$A$1:$A$1001,customers!$I$1:$I$1001,,0)</f>
        <v>No</v>
      </c>
    </row>
    <row r="206" spans="1:16">
      <c r="A206" s="2" t="s">
        <v>472</v>
      </c>
      <c r="B206" s="3">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c r="A207" s="2" t="s">
        <v>474</v>
      </c>
      <c r="B207" s="3">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2.685</v>
      </c>
      <c r="M207" s="5">
        <f t="shared" si="9"/>
        <v>8.055</v>
      </c>
      <c r="N207" t="str">
        <f t="shared" si="10"/>
        <v>Robusta</v>
      </c>
      <c r="O207" t="str">
        <f t="shared" si="11"/>
        <v>Dark</v>
      </c>
      <c r="P207" t="str">
        <f>_xlfn.XLOOKUP(C207,customers!$A$1:$A$1001,customers!$I$1:$I$1001,,0)</f>
        <v>Yes</v>
      </c>
    </row>
    <row r="208" spans="1:16">
      <c r="A208" s="2" t="s">
        <v>476</v>
      </c>
      <c r="B208" s="3">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c r="A209" s="2" t="s">
        <v>478</v>
      </c>
      <c r="B209" s="3">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c r="A210" s="2" t="s">
        <v>480</v>
      </c>
      <c r="B210" s="3">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c r="A211" s="2" t="s">
        <v>482</v>
      </c>
      <c r="B211" s="3">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c r="A212" s="2" t="s">
        <v>484</v>
      </c>
      <c r="B212" s="3">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c r="A213" s="2" t="s">
        <v>486</v>
      </c>
      <c r="B213" s="3">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c r="A214" s="2" t="s">
        <v>488</v>
      </c>
      <c r="B214" s="3">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c r="A215" s="2" t="s">
        <v>490</v>
      </c>
      <c r="B215" s="3">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20.585</v>
      </c>
      <c r="M215" s="5">
        <f t="shared" si="9"/>
        <v>20.585</v>
      </c>
      <c r="N215" t="str">
        <f t="shared" si="10"/>
        <v>Robusta</v>
      </c>
      <c r="O215" t="str">
        <f t="shared" si="11"/>
        <v>Dark</v>
      </c>
      <c r="P215" t="str">
        <f>_xlfn.XLOOKUP(C215,customers!$A$1:$A$1001,customers!$I$1:$I$1001,,0)</f>
        <v>No</v>
      </c>
    </row>
    <row r="216" spans="1:16">
      <c r="A216" s="2" t="s">
        <v>492</v>
      </c>
      <c r="B216" s="3">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c r="A217" s="2" t="s">
        <v>494</v>
      </c>
      <c r="B217" s="3">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3.885</v>
      </c>
      <c r="M217" s="5">
        <f t="shared" si="9"/>
        <v>23.31</v>
      </c>
      <c r="N217" t="str">
        <f t="shared" si="10"/>
        <v>Liberica</v>
      </c>
      <c r="O217" t="str">
        <f t="shared" si="11"/>
        <v>Dark</v>
      </c>
      <c r="P217" t="str">
        <f>_xlfn.XLOOKUP(C217,customers!$A$1:$A$1001,customers!$I$1:$I$1001,,0)</f>
        <v>No</v>
      </c>
    </row>
    <row r="218" spans="1:16">
      <c r="A218" s="2" t="s">
        <v>496</v>
      </c>
      <c r="B218" s="3">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c r="A219" s="2" t="s">
        <v>498</v>
      </c>
      <c r="B219" s="3">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c r="A220" s="2" t="s">
        <v>500</v>
      </c>
      <c r="B220" s="3">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c r="A221" s="2" t="s">
        <v>502</v>
      </c>
      <c r="B221" s="3">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3.585</v>
      </c>
      <c r="M221" s="5">
        <f t="shared" si="9"/>
        <v>10.755</v>
      </c>
      <c r="N221" t="str">
        <f t="shared" si="10"/>
        <v>Robusta</v>
      </c>
      <c r="O221" t="str">
        <f t="shared" si="11"/>
        <v>Light</v>
      </c>
      <c r="P221" t="str">
        <f>_xlfn.XLOOKUP(C221,customers!$A$1:$A$1001,customers!$I$1:$I$1001,,0)</f>
        <v>No</v>
      </c>
    </row>
    <row r="222" spans="1:16">
      <c r="A222" s="2" t="s">
        <v>502</v>
      </c>
      <c r="B222" s="3">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2.985</v>
      </c>
      <c r="M222" s="5">
        <f t="shared" si="9"/>
        <v>14.925</v>
      </c>
      <c r="N222" t="str">
        <f t="shared" si="10"/>
        <v>Robusta</v>
      </c>
      <c r="O222" t="str">
        <f t="shared" si="11"/>
        <v>Medium</v>
      </c>
      <c r="P222" t="str">
        <f>_xlfn.XLOOKUP(C222,customers!$A$1:$A$1001,customers!$I$1:$I$1001,,0)</f>
        <v>No</v>
      </c>
    </row>
    <row r="223" spans="1:16">
      <c r="A223" s="2" t="s">
        <v>504</v>
      </c>
      <c r="B223" s="3">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77.7</v>
      </c>
      <c r="N223" t="str">
        <f t="shared" si="10"/>
        <v>Arabica</v>
      </c>
      <c r="O223" t="str">
        <f t="shared" si="11"/>
        <v>Light</v>
      </c>
      <c r="P223" t="str">
        <f>_xlfn.XLOOKUP(C223,customers!$A$1:$A$1001,customers!$I$1:$I$1001,,0)</f>
        <v>Yes</v>
      </c>
    </row>
    <row r="224" spans="1:16">
      <c r="A224" s="2" t="s">
        <v>506</v>
      </c>
      <c r="B224" s="3">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c r="A225" s="2" t="s">
        <v>508</v>
      </c>
      <c r="B225" s="3">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c r="A226" s="2" t="s">
        <v>510</v>
      </c>
      <c r="B226" s="3">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29.785</v>
      </c>
      <c r="M226" s="5">
        <f t="shared" si="9"/>
        <v>119.14</v>
      </c>
      <c r="N226" t="str">
        <f t="shared" si="10"/>
        <v>Liberica</v>
      </c>
      <c r="O226" t="str">
        <f t="shared" si="11"/>
        <v>Dark</v>
      </c>
      <c r="P226" t="str">
        <f>_xlfn.XLOOKUP(C226,customers!$A$1:$A$1001,customers!$I$1:$I$1001,,0)</f>
        <v>Yes</v>
      </c>
    </row>
    <row r="227" spans="1:16">
      <c r="A227" s="2" t="s">
        <v>512</v>
      </c>
      <c r="B227" s="3">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3.585</v>
      </c>
      <c r="M227" s="5">
        <f t="shared" si="9"/>
        <v>14.34</v>
      </c>
      <c r="N227" t="str">
        <f t="shared" si="10"/>
        <v>Robusta</v>
      </c>
      <c r="O227" t="str">
        <f t="shared" si="11"/>
        <v>Light</v>
      </c>
      <c r="P227" t="str">
        <f>_xlfn.XLOOKUP(C227,customers!$A$1:$A$1001,customers!$I$1:$I$1001,,0)</f>
        <v>No</v>
      </c>
    </row>
    <row r="228" spans="1:16">
      <c r="A228" s="2" t="s">
        <v>514</v>
      </c>
      <c r="B228" s="3">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25.875</v>
      </c>
      <c r="M228" s="5">
        <f t="shared" si="9"/>
        <v>129.375</v>
      </c>
      <c r="N228" t="str">
        <f t="shared" si="10"/>
        <v>Arabica</v>
      </c>
      <c r="O228" t="str">
        <f t="shared" si="11"/>
        <v>Medium</v>
      </c>
      <c r="P228" t="str">
        <f>_xlfn.XLOOKUP(C228,customers!$A$1:$A$1001,customers!$I$1:$I$1001,,0)</f>
        <v>No</v>
      </c>
    </row>
    <row r="229" spans="1:16">
      <c r="A229" s="2" t="s">
        <v>516</v>
      </c>
      <c r="B229" s="3">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2.685</v>
      </c>
      <c r="M229" s="5">
        <f t="shared" si="9"/>
        <v>16.11</v>
      </c>
      <c r="N229" t="str">
        <f t="shared" si="10"/>
        <v>Robusta</v>
      </c>
      <c r="O229" t="str">
        <f t="shared" si="11"/>
        <v>Dark</v>
      </c>
      <c r="P229" t="str">
        <f>_xlfn.XLOOKUP(C229,customers!$A$1:$A$1001,customers!$I$1:$I$1001,,0)</f>
        <v>Yes</v>
      </c>
    </row>
    <row r="230" spans="1:16">
      <c r="A230" s="2" t="s">
        <v>518</v>
      </c>
      <c r="B230" s="3">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3.585</v>
      </c>
      <c r="M230" s="5">
        <f t="shared" si="9"/>
        <v>17.925</v>
      </c>
      <c r="N230" t="str">
        <f t="shared" si="10"/>
        <v>Robusta</v>
      </c>
      <c r="O230" t="str">
        <f t="shared" si="11"/>
        <v>Light</v>
      </c>
      <c r="P230" t="str">
        <f>_xlfn.XLOOKUP(C230,customers!$A$1:$A$1001,customers!$I$1:$I$1001,,0)</f>
        <v>No</v>
      </c>
    </row>
    <row r="231" spans="1:16">
      <c r="A231" s="2" t="s">
        <v>520</v>
      </c>
      <c r="B231" s="3">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v>
      </c>
      <c r="M231" s="5">
        <f t="shared" si="9"/>
        <v>8.73</v>
      </c>
      <c r="N231" t="str">
        <f t="shared" si="10"/>
        <v>Liberica</v>
      </c>
      <c r="O231" t="str">
        <f t="shared" si="11"/>
        <v>Medium</v>
      </c>
      <c r="P231" t="str">
        <f>_xlfn.XLOOKUP(C231,customers!$A$1:$A$1001,customers!$I$1:$I$1001,,0)</f>
        <v>No</v>
      </c>
    </row>
    <row r="232" spans="1:16">
      <c r="A232" s="2" t="s">
        <v>522</v>
      </c>
      <c r="B232" s="3">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25.875</v>
      </c>
      <c r="M232" s="5">
        <f t="shared" si="9"/>
        <v>51.75</v>
      </c>
      <c r="N232" t="str">
        <f t="shared" si="10"/>
        <v>Arabica</v>
      </c>
      <c r="O232" t="str">
        <f t="shared" si="11"/>
        <v>Medium</v>
      </c>
      <c r="P232" t="str">
        <f>_xlfn.XLOOKUP(C232,customers!$A$1:$A$1001,customers!$I$1:$I$1001,,0)</f>
        <v>No</v>
      </c>
    </row>
    <row r="233" spans="1:16">
      <c r="A233" s="2" t="s">
        <v>524</v>
      </c>
      <c r="B233" s="3">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v>
      </c>
      <c r="M233" s="5">
        <f t="shared" si="9"/>
        <v>8.73</v>
      </c>
      <c r="N233" t="str">
        <f t="shared" si="10"/>
        <v>Liberica</v>
      </c>
      <c r="O233" t="str">
        <f t="shared" si="11"/>
        <v>Medium</v>
      </c>
      <c r="P233" t="str">
        <f>_xlfn.XLOOKUP(C233,customers!$A$1:$A$1001,customers!$I$1:$I$1001,,0)</f>
        <v>Yes</v>
      </c>
    </row>
    <row r="234" spans="1:16">
      <c r="A234" s="2" t="s">
        <v>526</v>
      </c>
      <c r="B234" s="3">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4.755</v>
      </c>
      <c r="M234" s="5">
        <f t="shared" si="9"/>
        <v>23.775</v>
      </c>
      <c r="N234" t="str">
        <f t="shared" si="10"/>
        <v>Liberica</v>
      </c>
      <c r="O234" t="str">
        <f t="shared" si="11"/>
        <v>Light</v>
      </c>
      <c r="P234" t="str">
        <f>_xlfn.XLOOKUP(C234,customers!$A$1:$A$1001,customers!$I$1:$I$1001,,0)</f>
        <v>No</v>
      </c>
    </row>
    <row r="235" spans="1:16">
      <c r="A235" s="2" t="s">
        <v>528</v>
      </c>
      <c r="B235" s="3">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c r="A236" s="2" t="s">
        <v>530</v>
      </c>
      <c r="B236" s="3">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36.455</v>
      </c>
      <c r="M236" s="5">
        <f t="shared" si="9"/>
        <v>36.455</v>
      </c>
      <c r="N236" t="str">
        <f t="shared" si="10"/>
        <v>Liberica</v>
      </c>
      <c r="O236" t="str">
        <f t="shared" si="11"/>
        <v>Light</v>
      </c>
      <c r="P236" t="str">
        <f>_xlfn.XLOOKUP(C236,customers!$A$1:$A$1001,customers!$I$1:$I$1001,,0)</f>
        <v>No</v>
      </c>
    </row>
    <row r="237" spans="1:16">
      <c r="A237" s="2" t="s">
        <v>532</v>
      </c>
      <c r="B237" s="3">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36.455</v>
      </c>
      <c r="M237" s="5">
        <f t="shared" si="9"/>
        <v>182.275</v>
      </c>
      <c r="N237" t="str">
        <f t="shared" si="10"/>
        <v>Liberica</v>
      </c>
      <c r="O237" t="str">
        <f t="shared" si="11"/>
        <v>Light</v>
      </c>
      <c r="P237" t="str">
        <f>_xlfn.XLOOKUP(C237,customers!$A$1:$A$1001,customers!$I$1:$I$1001,,0)</f>
        <v>No</v>
      </c>
    </row>
    <row r="238" spans="1:16">
      <c r="A238" s="2" t="s">
        <v>534</v>
      </c>
      <c r="B238" s="3">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29.785</v>
      </c>
      <c r="M238" s="5">
        <f t="shared" si="9"/>
        <v>89.355</v>
      </c>
      <c r="N238" t="str">
        <f t="shared" si="10"/>
        <v>Liberica</v>
      </c>
      <c r="O238" t="str">
        <f t="shared" si="11"/>
        <v>Dark</v>
      </c>
      <c r="P238" t="str">
        <f>_xlfn.XLOOKUP(C238,customers!$A$1:$A$1001,customers!$I$1:$I$1001,,0)</f>
        <v>No</v>
      </c>
    </row>
    <row r="239" spans="1:16">
      <c r="A239" s="2" t="s">
        <v>536</v>
      </c>
      <c r="B239" s="3">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3.585</v>
      </c>
      <c r="M239" s="5">
        <f t="shared" si="9"/>
        <v>3.585</v>
      </c>
      <c r="N239" t="str">
        <f t="shared" si="10"/>
        <v>Robusta</v>
      </c>
      <c r="O239" t="str">
        <f t="shared" si="11"/>
        <v>Light</v>
      </c>
      <c r="P239" t="str">
        <f>_xlfn.XLOOKUP(C239,customers!$A$1:$A$1001,customers!$I$1:$I$1001,,0)</f>
        <v>Yes</v>
      </c>
    </row>
    <row r="240" spans="1:16">
      <c r="A240" s="2" t="s">
        <v>538</v>
      </c>
      <c r="B240" s="3">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22.885</v>
      </c>
      <c r="M240" s="5">
        <f t="shared" si="9"/>
        <v>45.77</v>
      </c>
      <c r="N240" t="str">
        <f t="shared" si="10"/>
        <v>Robusta</v>
      </c>
      <c r="O240" t="str">
        <f t="shared" si="11"/>
        <v>Medium</v>
      </c>
      <c r="P240" t="str">
        <f>_xlfn.XLOOKUP(C240,customers!$A$1:$A$1001,customers!$I$1:$I$1001,,0)</f>
        <v>Yes</v>
      </c>
    </row>
    <row r="241" spans="1:16">
      <c r="A241" s="2" t="s">
        <v>540</v>
      </c>
      <c r="B241" s="3">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c r="A242" s="2" t="s">
        <v>542</v>
      </c>
      <c r="B242" s="3">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25.875</v>
      </c>
      <c r="M242" s="5">
        <f t="shared" si="9"/>
        <v>155.25</v>
      </c>
      <c r="N242" t="str">
        <f t="shared" si="10"/>
        <v>Arabica</v>
      </c>
      <c r="O242" t="str">
        <f t="shared" si="11"/>
        <v>Medium</v>
      </c>
      <c r="P242" t="str">
        <f>_xlfn.XLOOKUP(C242,customers!$A$1:$A$1001,customers!$I$1:$I$1001,,0)</f>
        <v>Yes</v>
      </c>
    </row>
    <row r="243" spans="1:16">
      <c r="A243" s="2" t="s">
        <v>544</v>
      </c>
      <c r="B243" s="3">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22.885</v>
      </c>
      <c r="M243" s="5">
        <f t="shared" si="9"/>
        <v>45.77</v>
      </c>
      <c r="N243" t="str">
        <f t="shared" si="10"/>
        <v>Robusta</v>
      </c>
      <c r="O243" t="str">
        <f t="shared" si="11"/>
        <v>Medium</v>
      </c>
      <c r="P243" t="str">
        <f>_xlfn.XLOOKUP(C243,customers!$A$1:$A$1001,customers!$I$1:$I$1001,,0)</f>
        <v>No</v>
      </c>
    </row>
    <row r="244" spans="1:16">
      <c r="A244" s="2" t="s">
        <v>546</v>
      </c>
      <c r="B244" s="3">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v>
      </c>
      <c r="N244" t="str">
        <f t="shared" si="10"/>
        <v>Excelsa</v>
      </c>
      <c r="O244" t="str">
        <f t="shared" si="11"/>
        <v>Dark</v>
      </c>
      <c r="P244" t="str">
        <f>_xlfn.XLOOKUP(C244,customers!$A$1:$A$1001,customers!$I$1:$I$1001,,0)</f>
        <v>Yes</v>
      </c>
    </row>
    <row r="245" spans="1:16">
      <c r="A245" s="2" t="s">
        <v>548</v>
      </c>
      <c r="B245" s="3">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c r="A246" s="2" t="s">
        <v>550</v>
      </c>
      <c r="B246" s="3">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33.465</v>
      </c>
      <c r="M246" s="5">
        <f t="shared" si="9"/>
        <v>133.86</v>
      </c>
      <c r="N246" t="str">
        <f t="shared" si="10"/>
        <v>Liberica</v>
      </c>
      <c r="O246" t="str">
        <f t="shared" si="11"/>
        <v>Medium</v>
      </c>
      <c r="P246" t="str">
        <f>_xlfn.XLOOKUP(C246,customers!$A$1:$A$1001,customers!$I$1:$I$1001,,0)</f>
        <v>No</v>
      </c>
    </row>
    <row r="247" spans="1:16">
      <c r="A247" s="2" t="s">
        <v>552</v>
      </c>
      <c r="B247" s="3">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4.755</v>
      </c>
      <c r="M247" s="5">
        <f t="shared" si="9"/>
        <v>23.775</v>
      </c>
      <c r="N247" t="str">
        <f t="shared" si="10"/>
        <v>Liberica</v>
      </c>
      <c r="O247" t="str">
        <f t="shared" si="11"/>
        <v>Light</v>
      </c>
      <c r="P247" t="str">
        <f>_xlfn.XLOOKUP(C247,customers!$A$1:$A$1001,customers!$I$1:$I$1001,,0)</f>
        <v>Yes</v>
      </c>
    </row>
    <row r="248" spans="1:16">
      <c r="A248" s="2" t="s">
        <v>554</v>
      </c>
      <c r="B248" s="3">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38.85</v>
      </c>
      <c r="N248" t="str">
        <f t="shared" si="10"/>
        <v>Liberica</v>
      </c>
      <c r="O248" t="str">
        <f t="shared" si="11"/>
        <v>Dark</v>
      </c>
      <c r="P248" t="str">
        <f>_xlfn.XLOOKUP(C248,customers!$A$1:$A$1001,customers!$I$1:$I$1001,,0)</f>
        <v>No</v>
      </c>
    </row>
    <row r="249" spans="1:16">
      <c r="A249" s="2" t="s">
        <v>556</v>
      </c>
      <c r="B249" s="3">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3.585</v>
      </c>
      <c r="M249" s="5">
        <f t="shared" si="9"/>
        <v>21.51</v>
      </c>
      <c r="N249" t="str">
        <f t="shared" si="10"/>
        <v>Robusta</v>
      </c>
      <c r="O249" t="str">
        <f t="shared" si="11"/>
        <v>Light</v>
      </c>
      <c r="P249" t="str">
        <f>_xlfn.XLOOKUP(C249,customers!$A$1:$A$1001,customers!$I$1:$I$1001,,0)</f>
        <v>Yes</v>
      </c>
    </row>
    <row r="250" spans="1:16">
      <c r="A250" s="2" t="s">
        <v>558</v>
      </c>
      <c r="B250" s="3">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9.95</v>
      </c>
      <c r="M250" s="5">
        <f t="shared" si="9"/>
        <v>9.95</v>
      </c>
      <c r="N250" t="str">
        <f t="shared" si="10"/>
        <v>Arabica</v>
      </c>
      <c r="O250" t="str">
        <f t="shared" si="11"/>
        <v>Dark</v>
      </c>
      <c r="P250" t="str">
        <f>_xlfn.XLOOKUP(C250,customers!$A$1:$A$1001,customers!$I$1:$I$1001,,0)</f>
        <v>Yes</v>
      </c>
    </row>
    <row r="251" spans="1:16">
      <c r="A251" s="2" t="s">
        <v>560</v>
      </c>
      <c r="B251" s="3">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c r="A252" s="2" t="s">
        <v>562</v>
      </c>
      <c r="B252" s="3">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2.985</v>
      </c>
      <c r="M252" s="5">
        <f t="shared" si="9"/>
        <v>2.985</v>
      </c>
      <c r="N252" t="str">
        <f t="shared" si="10"/>
        <v>Robusta</v>
      </c>
      <c r="O252" t="str">
        <f t="shared" si="11"/>
        <v>Medium</v>
      </c>
      <c r="P252" t="str">
        <f>_xlfn.XLOOKUP(C252,customers!$A$1:$A$1001,customers!$I$1:$I$1001,,0)</f>
        <v>Yes</v>
      </c>
    </row>
    <row r="253" spans="1:16">
      <c r="A253" s="2" t="s">
        <v>564</v>
      </c>
      <c r="B253" s="3">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c r="A254" s="2" t="s">
        <v>566</v>
      </c>
      <c r="B254" s="3">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9.95</v>
      </c>
      <c r="M254" s="5">
        <f t="shared" si="9"/>
        <v>29.85</v>
      </c>
      <c r="N254" t="str">
        <f t="shared" si="10"/>
        <v>Arabica</v>
      </c>
      <c r="O254" t="str">
        <f t="shared" si="11"/>
        <v>Dark</v>
      </c>
      <c r="P254" t="str">
        <f>_xlfn.XLOOKUP(C254,customers!$A$1:$A$1001,customers!$I$1:$I$1001,,0)</f>
        <v>No</v>
      </c>
    </row>
    <row r="255" spans="1:16">
      <c r="A255" s="2" t="s">
        <v>568</v>
      </c>
      <c r="B255" s="3">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c r="A256" s="2" t="s">
        <v>570</v>
      </c>
      <c r="B256" s="3">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7.17</v>
      </c>
      <c r="M256" s="5">
        <f t="shared" si="9"/>
        <v>28.68</v>
      </c>
      <c r="N256" t="str">
        <f t="shared" si="10"/>
        <v>Robusta</v>
      </c>
      <c r="O256" t="str">
        <f t="shared" si="11"/>
        <v>Light</v>
      </c>
      <c r="P256" t="str">
        <f>_xlfn.XLOOKUP(C256,customers!$A$1:$A$1001,customers!$I$1:$I$1001,,0)</f>
        <v>No</v>
      </c>
    </row>
    <row r="257" spans="1:16">
      <c r="A257" s="2" t="s">
        <v>572</v>
      </c>
      <c r="B257" s="3">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7.17</v>
      </c>
      <c r="M257" s="5">
        <f t="shared" si="9"/>
        <v>21.51</v>
      </c>
      <c r="N257" t="str">
        <f t="shared" si="10"/>
        <v>Robusta</v>
      </c>
      <c r="O257" t="str">
        <f t="shared" si="11"/>
        <v>Light</v>
      </c>
      <c r="P257" t="str">
        <f>_xlfn.XLOOKUP(C257,customers!$A$1:$A$1001,customers!$I$1:$I$1001,,0)</f>
        <v>No</v>
      </c>
    </row>
    <row r="258" spans="1:16">
      <c r="A258" s="2" t="s">
        <v>574</v>
      </c>
      <c r="B258" s="3">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c r="A259" s="2" t="s">
        <v>575</v>
      </c>
      <c r="B259" s="3">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c r="A260" s="2" t="s">
        <v>578</v>
      </c>
      <c r="B260" s="3">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139.725</v>
      </c>
      <c r="N260" t="str">
        <f t="shared" si="13"/>
        <v>Excelsa</v>
      </c>
      <c r="O260" t="str">
        <f t="shared" si="14"/>
        <v>Dark</v>
      </c>
      <c r="P260" t="str">
        <f>_xlfn.XLOOKUP(C260,customers!$A$1:$A$1001,customers!$I$1:$I$1001,,0)</f>
        <v>No</v>
      </c>
    </row>
    <row r="261" spans="1:16">
      <c r="A261" s="2" t="s">
        <v>580</v>
      </c>
      <c r="B261" s="3">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2.985</v>
      </c>
      <c r="M261" s="5">
        <f t="shared" si="12"/>
        <v>5.97</v>
      </c>
      <c r="N261" t="str">
        <f t="shared" si="13"/>
        <v>Robusta</v>
      </c>
      <c r="O261" t="str">
        <f t="shared" si="14"/>
        <v>Medium</v>
      </c>
      <c r="P261" t="str">
        <f>_xlfn.XLOOKUP(C261,customers!$A$1:$A$1001,customers!$I$1:$I$1001,,0)</f>
        <v>No</v>
      </c>
    </row>
    <row r="262" spans="1:16">
      <c r="A262" s="2" t="s">
        <v>582</v>
      </c>
      <c r="B262" s="3">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27.485</v>
      </c>
      <c r="M262" s="5">
        <f t="shared" si="12"/>
        <v>27.485</v>
      </c>
      <c r="N262" t="str">
        <f t="shared" si="13"/>
        <v>Robusta</v>
      </c>
      <c r="O262" t="str">
        <f t="shared" si="14"/>
        <v>Light</v>
      </c>
      <c r="P262" t="str">
        <f>_xlfn.XLOOKUP(C262,customers!$A$1:$A$1001,customers!$I$1:$I$1001,,0)</f>
        <v>Yes</v>
      </c>
    </row>
    <row r="263" spans="1:16">
      <c r="A263" s="2" t="s">
        <v>584</v>
      </c>
      <c r="B263" s="3">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c r="A264" s="2" t="s">
        <v>586</v>
      </c>
      <c r="B264" s="3">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c r="A265" s="2" t="s">
        <v>588</v>
      </c>
      <c r="B265" s="3">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33.465</v>
      </c>
      <c r="M265" s="5">
        <f t="shared" si="12"/>
        <v>133.86</v>
      </c>
      <c r="N265" t="str">
        <f t="shared" si="13"/>
        <v>Liberica</v>
      </c>
      <c r="O265" t="str">
        <f t="shared" si="14"/>
        <v>Medium</v>
      </c>
      <c r="P265" t="str">
        <f>_xlfn.XLOOKUP(C265,customers!$A$1:$A$1001,customers!$I$1:$I$1001,,0)</f>
        <v>No</v>
      </c>
    </row>
    <row r="266" spans="1:16">
      <c r="A266" s="2" t="s">
        <v>590</v>
      </c>
      <c r="B266" s="3">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c r="A267" s="2" t="s">
        <v>592</v>
      </c>
      <c r="B267" s="3">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c r="A268" s="2" t="s">
        <v>594</v>
      </c>
      <c r="B268" s="3">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c r="A269" s="2" t="s">
        <v>596</v>
      </c>
      <c r="B269" s="3">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c r="A270" s="2" t="s">
        <v>598</v>
      </c>
      <c r="B270" s="3">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9.95</v>
      </c>
      <c r="M270" s="5">
        <f t="shared" si="12"/>
        <v>19.9</v>
      </c>
      <c r="N270" t="str">
        <f t="shared" si="13"/>
        <v>Arabica</v>
      </c>
      <c r="O270" t="str">
        <f t="shared" si="14"/>
        <v>Dark</v>
      </c>
      <c r="P270" t="str">
        <f>_xlfn.XLOOKUP(C270,customers!$A$1:$A$1001,customers!$I$1:$I$1001,,0)</f>
        <v>Yes</v>
      </c>
    </row>
    <row r="271" spans="1:16">
      <c r="A271" s="2" t="s">
        <v>599</v>
      </c>
      <c r="B271" s="3">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2.985</v>
      </c>
      <c r="M271" s="5">
        <f t="shared" si="12"/>
        <v>5.97</v>
      </c>
      <c r="N271" t="str">
        <f t="shared" si="13"/>
        <v>Arabica</v>
      </c>
      <c r="O271" t="str">
        <f t="shared" si="14"/>
        <v>Dark</v>
      </c>
      <c r="P271" t="str">
        <f>_xlfn.XLOOKUP(C271,customers!$A$1:$A$1001,customers!$I$1:$I$1001,,0)</f>
        <v>No</v>
      </c>
    </row>
    <row r="272" spans="1:16">
      <c r="A272" s="2" t="s">
        <v>601</v>
      </c>
      <c r="B272" s="3">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c r="A273" s="2" t="s">
        <v>603</v>
      </c>
      <c r="B273" s="3">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2.985</v>
      </c>
      <c r="M273" s="5">
        <f t="shared" si="12"/>
        <v>11.94</v>
      </c>
      <c r="N273" t="str">
        <f t="shared" si="13"/>
        <v>Arabica</v>
      </c>
      <c r="O273" t="str">
        <f t="shared" si="14"/>
        <v>Dark</v>
      </c>
      <c r="P273" t="str">
        <f>_xlfn.XLOOKUP(C273,customers!$A$1:$A$1001,customers!$I$1:$I$1001,,0)</f>
        <v>Yes</v>
      </c>
    </row>
    <row r="274" spans="1:16">
      <c r="A274" s="2" t="s">
        <v>605</v>
      </c>
      <c r="B274" s="3">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71.7</v>
      </c>
      <c r="N274" t="str">
        <f t="shared" si="13"/>
        <v>Robusta</v>
      </c>
      <c r="O274" t="str">
        <f t="shared" si="14"/>
        <v>Light</v>
      </c>
      <c r="P274" t="str">
        <f>_xlfn.XLOOKUP(C274,customers!$A$1:$A$1001,customers!$I$1:$I$1001,,0)</f>
        <v>Yes</v>
      </c>
    </row>
    <row r="275" spans="1:16">
      <c r="A275" s="2" t="s">
        <v>607</v>
      </c>
      <c r="B275" s="3">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3.885</v>
      </c>
      <c r="M275" s="5">
        <f t="shared" si="12"/>
        <v>7.77</v>
      </c>
      <c r="N275" t="str">
        <f t="shared" si="13"/>
        <v>Arabica</v>
      </c>
      <c r="O275" t="str">
        <f t="shared" si="14"/>
        <v>Light</v>
      </c>
      <c r="P275" t="str">
        <f>_xlfn.XLOOKUP(C275,customers!$A$1:$A$1001,customers!$I$1:$I$1001,,0)</f>
        <v>No</v>
      </c>
    </row>
    <row r="276" spans="1:16">
      <c r="A276" s="2" t="s">
        <v>609</v>
      </c>
      <c r="B276" s="3">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25.875</v>
      </c>
      <c r="M276" s="5">
        <f t="shared" si="12"/>
        <v>25.875</v>
      </c>
      <c r="N276" t="str">
        <f t="shared" si="13"/>
        <v>Arabica</v>
      </c>
      <c r="O276" t="str">
        <f t="shared" si="14"/>
        <v>Medium</v>
      </c>
      <c r="P276" t="str">
        <f>_xlfn.XLOOKUP(C276,customers!$A$1:$A$1001,customers!$I$1:$I$1001,,0)</f>
        <v>No</v>
      </c>
    </row>
    <row r="277" spans="1:16">
      <c r="A277" s="2" t="s">
        <v>611</v>
      </c>
      <c r="B277" s="3">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34.155</v>
      </c>
      <c r="M277" s="5">
        <f t="shared" si="12"/>
        <v>204.93</v>
      </c>
      <c r="N277" t="str">
        <f t="shared" si="13"/>
        <v>Excelsa</v>
      </c>
      <c r="O277" t="str">
        <f t="shared" si="14"/>
        <v>Light</v>
      </c>
      <c r="P277" t="str">
        <f>_xlfn.XLOOKUP(C277,customers!$A$1:$A$1001,customers!$I$1:$I$1001,,0)</f>
        <v>No</v>
      </c>
    </row>
    <row r="278" spans="1:16">
      <c r="A278" s="2" t="s">
        <v>613</v>
      </c>
      <c r="B278" s="3">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27.485</v>
      </c>
      <c r="M278" s="5">
        <f t="shared" si="12"/>
        <v>109.94</v>
      </c>
      <c r="N278" t="str">
        <f t="shared" si="13"/>
        <v>Robusta</v>
      </c>
      <c r="O278" t="str">
        <f t="shared" si="14"/>
        <v>Light</v>
      </c>
      <c r="P278" t="str">
        <f>_xlfn.XLOOKUP(C278,customers!$A$1:$A$1001,customers!$I$1:$I$1001,,0)</f>
        <v>Yes</v>
      </c>
    </row>
    <row r="279" spans="1:16">
      <c r="A279" s="2" t="s">
        <v>615</v>
      </c>
      <c r="B279" s="3">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c r="A280" s="2" t="s">
        <v>617</v>
      </c>
      <c r="B280" s="3">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3.885</v>
      </c>
      <c r="M280" s="5">
        <f t="shared" si="12"/>
        <v>7.77</v>
      </c>
      <c r="N280" t="str">
        <f t="shared" si="13"/>
        <v>Arabica</v>
      </c>
      <c r="O280" t="str">
        <f t="shared" si="14"/>
        <v>Light</v>
      </c>
      <c r="P280" t="str">
        <f>_xlfn.XLOOKUP(C280,customers!$A$1:$A$1001,customers!$I$1:$I$1001,,0)</f>
        <v>Yes</v>
      </c>
    </row>
    <row r="281" spans="1:16">
      <c r="A281" s="2" t="s">
        <v>619</v>
      </c>
      <c r="B281" s="3">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33.465</v>
      </c>
      <c r="M281" s="5">
        <f t="shared" si="12"/>
        <v>33.465</v>
      </c>
      <c r="N281" t="str">
        <f t="shared" si="13"/>
        <v>Liberica</v>
      </c>
      <c r="O281" t="str">
        <f t="shared" si="14"/>
        <v>Medium</v>
      </c>
      <c r="P281" t="str">
        <f>_xlfn.XLOOKUP(C281,customers!$A$1:$A$1001,customers!$I$1:$I$1001,,0)</f>
        <v>Yes</v>
      </c>
    </row>
    <row r="282" spans="1:16">
      <c r="A282" s="2" t="s">
        <v>621</v>
      </c>
      <c r="B282" s="3">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c r="A283" s="2" t="s">
        <v>623</v>
      </c>
      <c r="B283" s="3">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c r="A284" s="2" t="s">
        <v>625</v>
      </c>
      <c r="B284" s="3">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c r="A285" s="2" t="s">
        <v>627</v>
      </c>
      <c r="B285" s="3">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5.37</v>
      </c>
      <c r="M285" s="5">
        <f t="shared" si="12"/>
        <v>5.37</v>
      </c>
      <c r="N285" t="str">
        <f t="shared" si="13"/>
        <v>Robusta</v>
      </c>
      <c r="O285" t="str">
        <f t="shared" si="14"/>
        <v>Dark</v>
      </c>
      <c r="P285" t="str">
        <f>_xlfn.XLOOKUP(C285,customers!$A$1:$A$1001,customers!$I$1:$I$1001,,0)</f>
        <v>Yes</v>
      </c>
    </row>
    <row r="286" spans="1:16">
      <c r="A286" s="2" t="s">
        <v>629</v>
      </c>
      <c r="B286" s="3">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31.625</v>
      </c>
      <c r="M286" s="5">
        <f t="shared" si="12"/>
        <v>94.875</v>
      </c>
      <c r="N286" t="str">
        <f t="shared" si="13"/>
        <v>Excelsa</v>
      </c>
      <c r="O286" t="str">
        <f t="shared" si="14"/>
        <v>Medium</v>
      </c>
      <c r="P286" t="str">
        <f>_xlfn.XLOOKUP(C286,customers!$A$1:$A$1001,customers!$I$1:$I$1001,,0)</f>
        <v>No</v>
      </c>
    </row>
    <row r="287" spans="1:16">
      <c r="A287" s="2" t="s">
        <v>631</v>
      </c>
      <c r="B287" s="3">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36.455</v>
      </c>
      <c r="M287" s="5">
        <f t="shared" si="12"/>
        <v>36.455</v>
      </c>
      <c r="N287" t="str">
        <f t="shared" si="13"/>
        <v>Liberica</v>
      </c>
      <c r="O287" t="str">
        <f t="shared" si="14"/>
        <v>Light</v>
      </c>
      <c r="P287" t="str">
        <f>_xlfn.XLOOKUP(C287,customers!$A$1:$A$1001,customers!$I$1:$I$1001,,0)</f>
        <v>No</v>
      </c>
    </row>
    <row r="288" spans="1:16">
      <c r="A288" s="2" t="s">
        <v>633</v>
      </c>
      <c r="B288" s="3">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c r="A289" s="2" t="s">
        <v>635</v>
      </c>
      <c r="B289" s="3">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3.585</v>
      </c>
      <c r="M289" s="5">
        <f t="shared" si="12"/>
        <v>14.34</v>
      </c>
      <c r="N289" t="str">
        <f t="shared" si="13"/>
        <v>Robusta</v>
      </c>
      <c r="O289" t="str">
        <f t="shared" si="14"/>
        <v>Light</v>
      </c>
      <c r="P289" t="str">
        <f>_xlfn.XLOOKUP(C289,customers!$A$1:$A$1001,customers!$I$1:$I$1001,,0)</f>
        <v>No</v>
      </c>
    </row>
    <row r="290" spans="1:16">
      <c r="A290" s="2" t="s">
        <v>637</v>
      </c>
      <c r="B290" s="3">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c r="A291" s="2" t="s">
        <v>639</v>
      </c>
      <c r="B291" s="3">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2.685</v>
      </c>
      <c r="M291" s="5">
        <f t="shared" si="12"/>
        <v>13.425</v>
      </c>
      <c r="N291" t="str">
        <f t="shared" si="13"/>
        <v>Robusta</v>
      </c>
      <c r="O291" t="str">
        <f t="shared" si="14"/>
        <v>Dark</v>
      </c>
      <c r="P291" t="str">
        <f>_xlfn.XLOOKUP(C291,customers!$A$1:$A$1001,customers!$I$1:$I$1001,,0)</f>
        <v>Yes</v>
      </c>
    </row>
    <row r="292" spans="1:16">
      <c r="A292" s="2" t="s">
        <v>641</v>
      </c>
      <c r="B292" s="3">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9.95</v>
      </c>
      <c r="M292" s="5">
        <f t="shared" si="12"/>
        <v>49.75</v>
      </c>
      <c r="N292" t="str">
        <f t="shared" si="13"/>
        <v>Arabica</v>
      </c>
      <c r="O292" t="str">
        <f t="shared" si="14"/>
        <v>Dark</v>
      </c>
      <c r="P292" t="str">
        <f>_xlfn.XLOOKUP(C292,customers!$A$1:$A$1001,customers!$I$1:$I$1001,,0)</f>
        <v>No</v>
      </c>
    </row>
    <row r="293" spans="1:16">
      <c r="A293" s="2" t="s">
        <v>643</v>
      </c>
      <c r="B293" s="3">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c r="A294" s="2" t="s">
        <v>645</v>
      </c>
      <c r="B294" s="3">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c r="A295" s="2" t="s">
        <v>647</v>
      </c>
      <c r="B295" s="3">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29.85</v>
      </c>
      <c r="N295" t="str">
        <f t="shared" si="13"/>
        <v>Arabica</v>
      </c>
      <c r="O295" t="str">
        <f t="shared" si="14"/>
        <v>Dark</v>
      </c>
      <c r="P295" t="str">
        <f>_xlfn.XLOOKUP(C295,customers!$A$1:$A$1001,customers!$I$1:$I$1001,,0)</f>
        <v>No</v>
      </c>
    </row>
    <row r="296" spans="1:16">
      <c r="A296" s="2" t="s">
        <v>649</v>
      </c>
      <c r="B296" s="3">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c r="A297" s="2" t="s">
        <v>651</v>
      </c>
      <c r="B297" s="3">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c r="A298" s="2" t="s">
        <v>653</v>
      </c>
      <c r="B298" s="3">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c r="A299" s="2" t="s">
        <v>655</v>
      </c>
      <c r="B299" s="3">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5.37</v>
      </c>
      <c r="M299" s="5">
        <f t="shared" si="12"/>
        <v>16.11</v>
      </c>
      <c r="N299" t="str">
        <f t="shared" si="13"/>
        <v>Robusta</v>
      </c>
      <c r="O299" t="str">
        <f t="shared" si="14"/>
        <v>Dark</v>
      </c>
      <c r="P299" t="str">
        <f>_xlfn.XLOOKUP(C299,customers!$A$1:$A$1001,customers!$I$1:$I$1001,,0)</f>
        <v>Yes</v>
      </c>
    </row>
    <row r="300" spans="1:16">
      <c r="A300" s="2" t="s">
        <v>657</v>
      </c>
      <c r="B300" s="3">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v>
      </c>
      <c r="M300" s="5">
        <f t="shared" si="12"/>
        <v>26.73</v>
      </c>
      <c r="N300" t="str">
        <f t="shared" si="13"/>
        <v>Excelsa</v>
      </c>
      <c r="O300" t="str">
        <f t="shared" si="14"/>
        <v>Light</v>
      </c>
      <c r="P300" t="str">
        <f>_xlfn.XLOOKUP(C300,customers!$A$1:$A$1001,customers!$I$1:$I$1001,,0)</f>
        <v>Yes</v>
      </c>
    </row>
    <row r="301" spans="1:16">
      <c r="A301" s="2" t="s">
        <v>659</v>
      </c>
      <c r="B301" s="3">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34.155</v>
      </c>
      <c r="M301" s="5">
        <f t="shared" si="12"/>
        <v>204.93</v>
      </c>
      <c r="N301" t="str">
        <f t="shared" si="13"/>
        <v>Excelsa</v>
      </c>
      <c r="O301" t="str">
        <f t="shared" si="14"/>
        <v>Light</v>
      </c>
      <c r="P301" t="str">
        <f>_xlfn.XLOOKUP(C301,customers!$A$1:$A$1001,customers!$I$1:$I$1001,,0)</f>
        <v>Yes</v>
      </c>
    </row>
    <row r="302" spans="1:16">
      <c r="A302" s="2" t="s">
        <v>661</v>
      </c>
      <c r="B302" s="3">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38.85</v>
      </c>
      <c r="N302" t="str">
        <f t="shared" si="13"/>
        <v>Arabica</v>
      </c>
      <c r="O302" t="str">
        <f t="shared" si="14"/>
        <v>Light</v>
      </c>
      <c r="P302" t="str">
        <f>_xlfn.XLOOKUP(C302,customers!$A$1:$A$1001,customers!$I$1:$I$1001,,0)</f>
        <v>Yes</v>
      </c>
    </row>
    <row r="303" spans="1:16">
      <c r="A303" s="2" t="s">
        <v>663</v>
      </c>
      <c r="B303" s="3">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3.885</v>
      </c>
      <c r="M303" s="5">
        <f t="shared" si="12"/>
        <v>15.54</v>
      </c>
      <c r="N303" t="str">
        <f t="shared" si="13"/>
        <v>Liberica</v>
      </c>
      <c r="O303" t="str">
        <f t="shared" si="14"/>
        <v>Dark</v>
      </c>
      <c r="P303" t="str">
        <f>_xlfn.XLOOKUP(C303,customers!$A$1:$A$1001,customers!$I$1:$I$1001,,0)</f>
        <v>Yes</v>
      </c>
    </row>
    <row r="304" spans="1:16">
      <c r="A304" s="2" t="s">
        <v>665</v>
      </c>
      <c r="B304" s="3">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c r="A305" s="2" t="s">
        <v>667</v>
      </c>
      <c r="B305" s="3">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c r="A306" s="2" t="s">
        <v>669</v>
      </c>
      <c r="B306" s="3">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3.885</v>
      </c>
      <c r="M306" s="5">
        <f t="shared" si="12"/>
        <v>3.885</v>
      </c>
      <c r="N306" t="str">
        <f t="shared" si="13"/>
        <v>Arabica</v>
      </c>
      <c r="O306" t="str">
        <f t="shared" si="14"/>
        <v>Light</v>
      </c>
      <c r="P306" t="str">
        <f>_xlfn.XLOOKUP(C306,customers!$A$1:$A$1001,customers!$I$1:$I$1001,,0)</f>
        <v>Yes</v>
      </c>
    </row>
    <row r="307" spans="1:16">
      <c r="A307" s="2" t="s">
        <v>671</v>
      </c>
      <c r="B307" s="3">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v>
      </c>
      <c r="M307" s="5">
        <f t="shared" si="12"/>
        <v>21.825</v>
      </c>
      <c r="N307" t="str">
        <f t="shared" si="13"/>
        <v>Liberica</v>
      </c>
      <c r="O307" t="str">
        <f t="shared" si="14"/>
        <v>Medium</v>
      </c>
      <c r="P307" t="str">
        <f>_xlfn.XLOOKUP(C307,customers!$A$1:$A$1001,customers!$I$1:$I$1001,,0)</f>
        <v>No</v>
      </c>
    </row>
    <row r="308" spans="1:16">
      <c r="A308" s="2" t="s">
        <v>673</v>
      </c>
      <c r="B308" s="3">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2.985</v>
      </c>
      <c r="M308" s="5">
        <f t="shared" si="12"/>
        <v>14.925</v>
      </c>
      <c r="N308" t="str">
        <f t="shared" si="13"/>
        <v>Robusta</v>
      </c>
      <c r="O308" t="str">
        <f t="shared" si="14"/>
        <v>Medium</v>
      </c>
      <c r="P308" t="str">
        <f>_xlfn.XLOOKUP(C308,customers!$A$1:$A$1001,customers!$I$1:$I$1001,,0)</f>
        <v>No</v>
      </c>
    </row>
    <row r="309" spans="1:16">
      <c r="A309" s="2" t="s">
        <v>675</v>
      </c>
      <c r="B309" s="3">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c r="A310" s="2" t="s">
        <v>677</v>
      </c>
      <c r="B310" s="3">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c r="A311" s="2" t="s">
        <v>679</v>
      </c>
      <c r="B311" s="3">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v>
      </c>
      <c r="M311" s="5">
        <f t="shared" si="12"/>
        <v>26.19</v>
      </c>
      <c r="N311" t="str">
        <f t="shared" si="13"/>
        <v>Liberica</v>
      </c>
      <c r="O311" t="str">
        <f t="shared" si="14"/>
        <v>Medium</v>
      </c>
      <c r="P311" t="str">
        <f>_xlfn.XLOOKUP(C311,customers!$A$1:$A$1001,customers!$I$1:$I$1001,,0)</f>
        <v>Yes</v>
      </c>
    </row>
    <row r="312" spans="1:16">
      <c r="A312" s="2" t="s">
        <v>681</v>
      </c>
      <c r="B312" s="3">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c r="A313" s="2" t="s">
        <v>683</v>
      </c>
      <c r="B313" s="3">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31.625</v>
      </c>
      <c r="M313" s="5">
        <f t="shared" si="12"/>
        <v>189.75</v>
      </c>
      <c r="N313" t="str">
        <f t="shared" si="13"/>
        <v>Excelsa</v>
      </c>
      <c r="O313" t="str">
        <f t="shared" si="14"/>
        <v>Medium</v>
      </c>
      <c r="P313" t="str">
        <f>_xlfn.XLOOKUP(C313,customers!$A$1:$A$1001,customers!$I$1:$I$1001,,0)</f>
        <v>Yes</v>
      </c>
    </row>
    <row r="314" spans="1:16">
      <c r="A314" s="2" t="s">
        <v>684</v>
      </c>
      <c r="B314" s="3">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c r="A315" s="2" t="s">
        <v>686</v>
      </c>
      <c r="B315" s="3">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9.95</v>
      </c>
      <c r="M315" s="5">
        <f t="shared" si="12"/>
        <v>29.85</v>
      </c>
      <c r="N315" t="str">
        <f t="shared" si="13"/>
        <v>Robusta</v>
      </c>
      <c r="O315" t="str">
        <f t="shared" si="14"/>
        <v>Medium</v>
      </c>
      <c r="P315" t="str">
        <f>_xlfn.XLOOKUP(C315,customers!$A$1:$A$1001,customers!$I$1:$I$1001,,0)</f>
        <v>Yes</v>
      </c>
    </row>
    <row r="316" spans="1:16">
      <c r="A316" s="2" t="s">
        <v>688</v>
      </c>
      <c r="B316" s="3">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8.95</v>
      </c>
      <c r="M316" s="5">
        <f t="shared" si="12"/>
        <v>44.75</v>
      </c>
      <c r="N316" t="str">
        <f t="shared" si="13"/>
        <v>Robusta</v>
      </c>
      <c r="O316" t="str">
        <f t="shared" si="14"/>
        <v>Dark</v>
      </c>
      <c r="P316" t="str">
        <f>_xlfn.XLOOKUP(C316,customers!$A$1:$A$1001,customers!$I$1:$I$1001,,0)</f>
        <v>No</v>
      </c>
    </row>
    <row r="317" spans="1:16">
      <c r="A317" s="2" t="s">
        <v>690</v>
      </c>
      <c r="B317" s="3">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34.155</v>
      </c>
      <c r="M317" s="5">
        <f t="shared" si="12"/>
        <v>34.155</v>
      </c>
      <c r="N317" t="str">
        <f t="shared" si="13"/>
        <v>Excelsa</v>
      </c>
      <c r="O317" t="str">
        <f t="shared" si="14"/>
        <v>Light</v>
      </c>
      <c r="P317" t="str">
        <f>_xlfn.XLOOKUP(C317,customers!$A$1:$A$1001,customers!$I$1:$I$1001,,0)</f>
        <v>Yes</v>
      </c>
    </row>
    <row r="318" spans="1:16">
      <c r="A318" s="2" t="s">
        <v>692</v>
      </c>
      <c r="B318" s="3">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34.155</v>
      </c>
      <c r="M318" s="5">
        <f t="shared" si="12"/>
        <v>204.93</v>
      </c>
      <c r="N318" t="str">
        <f t="shared" si="13"/>
        <v>Excelsa</v>
      </c>
      <c r="O318" t="str">
        <f t="shared" si="14"/>
        <v>Light</v>
      </c>
      <c r="P318" t="str">
        <f>_xlfn.XLOOKUP(C318,customers!$A$1:$A$1001,customers!$I$1:$I$1001,,0)</f>
        <v>No</v>
      </c>
    </row>
    <row r="319" spans="1:16">
      <c r="A319" s="2" t="s">
        <v>694</v>
      </c>
      <c r="B319" s="3">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c r="A320" s="2" t="s">
        <v>696</v>
      </c>
      <c r="B320" s="3">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25.875</v>
      </c>
      <c r="M320" s="5">
        <f t="shared" si="12"/>
        <v>51.75</v>
      </c>
      <c r="N320" t="str">
        <f t="shared" si="13"/>
        <v>Arabica</v>
      </c>
      <c r="O320" t="str">
        <f t="shared" si="14"/>
        <v>Medium</v>
      </c>
      <c r="P320" t="str">
        <f>_xlfn.XLOOKUP(C320,customers!$A$1:$A$1001,customers!$I$1:$I$1001,,0)</f>
        <v>Yes</v>
      </c>
    </row>
    <row r="321" spans="1:16">
      <c r="A321" s="2" t="s">
        <v>698</v>
      </c>
      <c r="B321" s="3">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c r="A322" s="2" t="s">
        <v>698</v>
      </c>
      <c r="B322" s="3">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3.885</v>
      </c>
      <c r="M322" s="5">
        <f t="shared" si="12"/>
        <v>19.425</v>
      </c>
      <c r="N322" t="str">
        <f t="shared" si="13"/>
        <v>Arabica</v>
      </c>
      <c r="O322" t="str">
        <f t="shared" si="14"/>
        <v>Light</v>
      </c>
      <c r="P322" t="str">
        <f>_xlfn.XLOOKUP(C322,customers!$A$1:$A$1001,customers!$I$1:$I$1001,,0)</f>
        <v>Yes</v>
      </c>
    </row>
    <row r="323" spans="1:16">
      <c r="A323" s="2" t="s">
        <v>700</v>
      </c>
      <c r="B323" s="3">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c r="A324" s="2" t="s">
        <v>702</v>
      </c>
      <c r="B324" s="3">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c r="A325" s="2" t="s">
        <v>704</v>
      </c>
      <c r="B325" s="3">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v>
      </c>
      <c r="N325" t="str">
        <f t="shared" si="16"/>
        <v>Excelsa</v>
      </c>
      <c r="O325" t="str">
        <f t="shared" si="17"/>
        <v>Dark</v>
      </c>
      <c r="P325" t="str">
        <f>_xlfn.XLOOKUP(C325,customers!$A$1:$A$1001,customers!$I$1:$I$1001,,0)</f>
        <v>Yes</v>
      </c>
    </row>
    <row r="326" spans="1:16">
      <c r="A326" s="2" t="s">
        <v>706</v>
      </c>
      <c r="B326" s="3">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c r="A327" s="2" t="s">
        <v>708</v>
      </c>
      <c r="B327" s="3">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29.785</v>
      </c>
      <c r="M327" s="5">
        <f t="shared" si="15"/>
        <v>29.785</v>
      </c>
      <c r="N327" t="str">
        <f t="shared" si="16"/>
        <v>Arabica</v>
      </c>
      <c r="O327" t="str">
        <f t="shared" si="17"/>
        <v>Light</v>
      </c>
      <c r="P327" t="str">
        <f>_xlfn.XLOOKUP(C327,customers!$A$1:$A$1001,customers!$I$1:$I$1001,,0)</f>
        <v>Yes</v>
      </c>
    </row>
    <row r="328" spans="1:16">
      <c r="A328" s="2" t="s">
        <v>710</v>
      </c>
      <c r="B328" s="3">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8.95</v>
      </c>
      <c r="M328" s="5">
        <f t="shared" si="15"/>
        <v>44.75</v>
      </c>
      <c r="N328" t="str">
        <f t="shared" si="16"/>
        <v>Robusta</v>
      </c>
      <c r="O328" t="str">
        <f t="shared" si="17"/>
        <v>Dark</v>
      </c>
      <c r="P328" t="str">
        <f>_xlfn.XLOOKUP(C328,customers!$A$1:$A$1001,customers!$I$1:$I$1001,,0)</f>
        <v>No</v>
      </c>
    </row>
    <row r="329" spans="1:16">
      <c r="A329" s="2" t="s">
        <v>712</v>
      </c>
      <c r="B329" s="3">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8.95</v>
      </c>
      <c r="M329" s="5">
        <f t="shared" si="15"/>
        <v>44.75</v>
      </c>
      <c r="N329" t="str">
        <f t="shared" si="16"/>
        <v>Robusta</v>
      </c>
      <c r="O329" t="str">
        <f t="shared" si="17"/>
        <v>Dark</v>
      </c>
      <c r="P329" t="str">
        <f>_xlfn.XLOOKUP(C329,customers!$A$1:$A$1001,customers!$I$1:$I$1001,,0)</f>
        <v>Yes</v>
      </c>
    </row>
    <row r="330" spans="1:16">
      <c r="A330" s="2" t="s">
        <v>714</v>
      </c>
      <c r="B330" s="3">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c r="A331" s="2" t="s">
        <v>716</v>
      </c>
      <c r="B331" s="3">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5.37</v>
      </c>
      <c r="M331" s="5">
        <f t="shared" si="15"/>
        <v>21.48</v>
      </c>
      <c r="N331" t="str">
        <f t="shared" si="16"/>
        <v>Robusta</v>
      </c>
      <c r="O331" t="str">
        <f t="shared" si="17"/>
        <v>Dark</v>
      </c>
      <c r="P331" t="str">
        <f>_xlfn.XLOOKUP(C331,customers!$A$1:$A$1001,customers!$I$1:$I$1001,,0)</f>
        <v>Yes</v>
      </c>
    </row>
    <row r="332" spans="1:16">
      <c r="A332" s="2" t="s">
        <v>718</v>
      </c>
      <c r="B332" s="3">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5.37</v>
      </c>
      <c r="M332" s="5">
        <f t="shared" si="15"/>
        <v>16.11</v>
      </c>
      <c r="N332" t="str">
        <f t="shared" si="16"/>
        <v>Robusta</v>
      </c>
      <c r="O332" t="str">
        <f t="shared" si="17"/>
        <v>Dark</v>
      </c>
      <c r="P332" t="str">
        <f>_xlfn.XLOOKUP(C332,customers!$A$1:$A$1001,customers!$I$1:$I$1001,,0)</f>
        <v>No</v>
      </c>
    </row>
    <row r="333" spans="1:16">
      <c r="A333" s="2" t="s">
        <v>719</v>
      </c>
      <c r="B333" s="3">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22.885</v>
      </c>
      <c r="M333" s="5">
        <f t="shared" si="15"/>
        <v>22.885</v>
      </c>
      <c r="N333" t="str">
        <f t="shared" si="16"/>
        <v>Robusta</v>
      </c>
      <c r="O333" t="str">
        <f t="shared" si="17"/>
        <v>Medium</v>
      </c>
      <c r="P333" t="str">
        <f>_xlfn.XLOOKUP(C333,customers!$A$1:$A$1001,customers!$I$1:$I$1001,,0)</f>
        <v>Yes</v>
      </c>
    </row>
    <row r="334" spans="1:16">
      <c r="A334" s="2" t="s">
        <v>721</v>
      </c>
      <c r="B334" s="3">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c r="A335" s="2" t="s">
        <v>723</v>
      </c>
      <c r="B335" s="3">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c r="A336" s="2" t="s">
        <v>725</v>
      </c>
      <c r="B336" s="3">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c r="A337" s="2" t="s">
        <v>727</v>
      </c>
      <c r="B337" s="3">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4.755</v>
      </c>
      <c r="M337" s="5">
        <f t="shared" si="15"/>
        <v>28.53</v>
      </c>
      <c r="N337" t="str">
        <f t="shared" si="16"/>
        <v>Liberica</v>
      </c>
      <c r="O337" t="str">
        <f t="shared" si="17"/>
        <v>Light</v>
      </c>
      <c r="P337" t="str">
        <f>_xlfn.XLOOKUP(C337,customers!$A$1:$A$1001,customers!$I$1:$I$1001,,0)</f>
        <v>Yes</v>
      </c>
    </row>
    <row r="338" spans="1:16">
      <c r="A338" s="2" t="s">
        <v>729</v>
      </c>
      <c r="B338" s="3">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c r="A339" s="2" t="s">
        <v>731</v>
      </c>
      <c r="B339" s="3">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c r="A340" s="2" t="s">
        <v>732</v>
      </c>
      <c r="B340" s="3">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c r="A341" s="2" t="s">
        <v>734</v>
      </c>
      <c r="B341" s="3">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c r="A342" s="2" t="s">
        <v>736</v>
      </c>
      <c r="B342" s="3">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c r="A343" s="2" t="s">
        <v>738</v>
      </c>
      <c r="B343" s="3">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c r="A344" s="2" t="s">
        <v>738</v>
      </c>
      <c r="B344" s="3">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38.85</v>
      </c>
      <c r="N344" t="str">
        <f t="shared" si="16"/>
        <v>Liberica</v>
      </c>
      <c r="O344" t="str">
        <f t="shared" si="17"/>
        <v>Dark</v>
      </c>
      <c r="P344" t="str">
        <f>_xlfn.XLOOKUP(C344,customers!$A$1:$A$1001,customers!$I$1:$I$1001,,0)</f>
        <v>No</v>
      </c>
    </row>
    <row r="345" spans="1:16">
      <c r="A345" s="2" t="s">
        <v>740</v>
      </c>
      <c r="B345" s="3">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5.37</v>
      </c>
      <c r="M345" s="5">
        <f t="shared" si="15"/>
        <v>32.22</v>
      </c>
      <c r="N345" t="str">
        <f t="shared" si="16"/>
        <v>Robusta</v>
      </c>
      <c r="O345" t="str">
        <f t="shared" si="17"/>
        <v>Dark</v>
      </c>
      <c r="P345" t="str">
        <f>_xlfn.XLOOKUP(C345,customers!$A$1:$A$1001,customers!$I$1:$I$1001,,0)</f>
        <v>No</v>
      </c>
    </row>
    <row r="346" spans="1:16">
      <c r="A346" s="2" t="s">
        <v>742</v>
      </c>
      <c r="B346" s="3">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9.95</v>
      </c>
      <c r="M346" s="5">
        <f t="shared" si="15"/>
        <v>19.9</v>
      </c>
      <c r="N346" t="str">
        <f t="shared" si="16"/>
        <v>Robusta</v>
      </c>
      <c r="O346" t="str">
        <f t="shared" si="17"/>
        <v>Medium</v>
      </c>
      <c r="P346" t="str">
        <f>_xlfn.XLOOKUP(C346,customers!$A$1:$A$1001,customers!$I$1:$I$1001,,0)</f>
        <v>Yes</v>
      </c>
    </row>
    <row r="347" spans="1:16">
      <c r="A347" s="2" t="s">
        <v>744</v>
      </c>
      <c r="B347" s="3">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c r="A348" s="2" t="s">
        <v>746</v>
      </c>
      <c r="B348" s="3">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c r="A349" s="2" t="s">
        <v>748</v>
      </c>
      <c r="B349" s="3">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v>
      </c>
      <c r="N349" t="str">
        <f t="shared" si="16"/>
        <v>Liberica</v>
      </c>
      <c r="O349" t="str">
        <f t="shared" si="17"/>
        <v>Medium</v>
      </c>
      <c r="P349" t="str">
        <f>_xlfn.XLOOKUP(C349,customers!$A$1:$A$1001,customers!$I$1:$I$1001,,0)</f>
        <v>No</v>
      </c>
    </row>
    <row r="350" spans="1:16">
      <c r="A350" s="2" t="s">
        <v>750</v>
      </c>
      <c r="B350" s="3">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34.155</v>
      </c>
      <c r="M350" s="5">
        <f t="shared" si="15"/>
        <v>204.93</v>
      </c>
      <c r="N350" t="str">
        <f t="shared" si="16"/>
        <v>Excelsa</v>
      </c>
      <c r="O350" t="str">
        <f t="shared" si="17"/>
        <v>Light</v>
      </c>
      <c r="P350" t="str">
        <f>_xlfn.XLOOKUP(C350,customers!$A$1:$A$1001,customers!$I$1:$I$1001,,0)</f>
        <v>No</v>
      </c>
    </row>
    <row r="351" spans="1:16">
      <c r="A351" s="2" t="s">
        <v>752</v>
      </c>
      <c r="B351" s="3">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3.585</v>
      </c>
      <c r="M351" s="5">
        <f t="shared" si="15"/>
        <v>14.34</v>
      </c>
      <c r="N351" t="str">
        <f t="shared" si="16"/>
        <v>Robusta</v>
      </c>
      <c r="O351" t="str">
        <f t="shared" si="17"/>
        <v>Light</v>
      </c>
      <c r="P351" t="str">
        <f>_xlfn.XLOOKUP(C351,customers!$A$1:$A$1001,customers!$I$1:$I$1001,,0)</f>
        <v>No</v>
      </c>
    </row>
    <row r="352" spans="1:16">
      <c r="A352" s="2" t="s">
        <v>754</v>
      </c>
      <c r="B352" s="3">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c r="A353" s="2" t="s">
        <v>756</v>
      </c>
      <c r="B353" s="3">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c r="A354" s="2" t="s">
        <v>758</v>
      </c>
      <c r="B354" s="3">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_xlfn.XLOOKUP(C354,customers!$A$1:$A$1001,customers!$I$1:$I$1001,,0)</f>
        <v>No</v>
      </c>
    </row>
    <row r="355" spans="1:16">
      <c r="A355" s="2" t="s">
        <v>759</v>
      </c>
      <c r="B355" s="3">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c r="A356" s="2" t="s">
        <v>761</v>
      </c>
      <c r="B356" s="3">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25.875</v>
      </c>
      <c r="M356" s="5">
        <f t="shared" si="15"/>
        <v>155.25</v>
      </c>
      <c r="N356" t="str">
        <f t="shared" si="16"/>
        <v>Arabica</v>
      </c>
      <c r="O356" t="str">
        <f t="shared" si="17"/>
        <v>Medium</v>
      </c>
      <c r="P356" t="str">
        <f>_xlfn.XLOOKUP(C356,customers!$A$1:$A$1001,customers!$I$1:$I$1001,,0)</f>
        <v>No</v>
      </c>
    </row>
    <row r="357" spans="1:16">
      <c r="A357" s="2" t="s">
        <v>763</v>
      </c>
      <c r="B357" s="3">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22.885</v>
      </c>
      <c r="M357" s="5">
        <f t="shared" si="15"/>
        <v>114.425</v>
      </c>
      <c r="N357" t="str">
        <f t="shared" si="16"/>
        <v>Arabica</v>
      </c>
      <c r="O357" t="str">
        <f t="shared" si="17"/>
        <v>Dark</v>
      </c>
      <c r="P357" t="str">
        <f>_xlfn.XLOOKUP(C357,customers!$A$1:$A$1001,customers!$I$1:$I$1001,,0)</f>
        <v>Yes</v>
      </c>
    </row>
    <row r="358" spans="1:16">
      <c r="A358" s="2" t="s">
        <v>765</v>
      </c>
      <c r="B358" s="3">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c r="A359" s="2" t="s">
        <v>767</v>
      </c>
      <c r="B359" s="3">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25.875</v>
      </c>
      <c r="M359" s="5">
        <f t="shared" si="15"/>
        <v>155.25</v>
      </c>
      <c r="N359" t="str">
        <f t="shared" si="16"/>
        <v>Arabica</v>
      </c>
      <c r="O359" t="str">
        <f t="shared" si="17"/>
        <v>Medium</v>
      </c>
      <c r="P359" t="str">
        <f>_xlfn.XLOOKUP(C359,customers!$A$1:$A$1001,customers!$I$1:$I$1001,,0)</f>
        <v>No</v>
      </c>
    </row>
    <row r="360" spans="1:16">
      <c r="A360" s="2" t="s">
        <v>769</v>
      </c>
      <c r="B360" s="3">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29.785</v>
      </c>
      <c r="M360" s="5">
        <f t="shared" si="15"/>
        <v>29.785</v>
      </c>
      <c r="N360" t="str">
        <f t="shared" si="16"/>
        <v>Arabica</v>
      </c>
      <c r="O360" t="str">
        <f t="shared" si="17"/>
        <v>Light</v>
      </c>
      <c r="P360" t="str">
        <f>_xlfn.XLOOKUP(C360,customers!$A$1:$A$1001,customers!$I$1:$I$1001,,0)</f>
        <v>No</v>
      </c>
    </row>
    <row r="361" spans="1:16">
      <c r="A361" s="2" t="s">
        <v>771</v>
      </c>
      <c r="B361" s="3">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3.585</v>
      </c>
      <c r="M361" s="5">
        <f t="shared" si="15"/>
        <v>21.51</v>
      </c>
      <c r="N361" t="str">
        <f t="shared" si="16"/>
        <v>Robusta</v>
      </c>
      <c r="O361" t="str">
        <f t="shared" si="17"/>
        <v>Light</v>
      </c>
      <c r="P361" t="str">
        <f>_xlfn.XLOOKUP(C361,customers!$A$1:$A$1001,customers!$I$1:$I$1001,,0)</f>
        <v>No</v>
      </c>
    </row>
    <row r="362" spans="1:16">
      <c r="A362" s="2" t="s">
        <v>773</v>
      </c>
      <c r="B362" s="3">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20.585</v>
      </c>
      <c r="M362" s="5">
        <f t="shared" si="15"/>
        <v>41.17</v>
      </c>
      <c r="N362" t="str">
        <f t="shared" si="16"/>
        <v>Robusta</v>
      </c>
      <c r="O362" t="str">
        <f t="shared" si="17"/>
        <v>Dark</v>
      </c>
      <c r="P362" t="str">
        <f>_xlfn.XLOOKUP(C362,customers!$A$1:$A$1001,customers!$I$1:$I$1001,,0)</f>
        <v>No</v>
      </c>
    </row>
    <row r="363" spans="1:16">
      <c r="A363" s="2" t="s">
        <v>773</v>
      </c>
      <c r="B363" s="3">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c r="A364" s="2" t="s">
        <v>775</v>
      </c>
      <c r="B364" s="3">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c r="A365" s="2" t="s">
        <v>777</v>
      </c>
      <c r="B365" s="3">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v>
      </c>
      <c r="N365" t="str">
        <f t="shared" si="16"/>
        <v>Liberica</v>
      </c>
      <c r="O365" t="str">
        <f t="shared" si="17"/>
        <v>Medium</v>
      </c>
      <c r="P365" t="str">
        <f>_xlfn.XLOOKUP(C365,customers!$A$1:$A$1001,customers!$I$1:$I$1001,,0)</f>
        <v>No</v>
      </c>
    </row>
    <row r="366" spans="1:16">
      <c r="A366" s="2" t="s">
        <v>779</v>
      </c>
      <c r="B366" s="3">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v>
      </c>
      <c r="N366" t="str">
        <f t="shared" si="16"/>
        <v>Excelsa</v>
      </c>
      <c r="O366" t="str">
        <f t="shared" si="17"/>
        <v>Dark</v>
      </c>
      <c r="P366" t="str">
        <f>_xlfn.XLOOKUP(C366,customers!$A$1:$A$1001,customers!$I$1:$I$1001,,0)</f>
        <v>Yes</v>
      </c>
    </row>
    <row r="367" spans="1:16">
      <c r="A367" s="2" t="s">
        <v>781</v>
      </c>
      <c r="B367" s="3">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c r="A368" s="2" t="s">
        <v>783</v>
      </c>
      <c r="B368" s="3">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c r="A369" s="2" t="s">
        <v>785</v>
      </c>
      <c r="B369" s="3">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v>
      </c>
      <c r="M369" s="5">
        <f t="shared" si="15"/>
        <v>8.73</v>
      </c>
      <c r="N369" t="str">
        <f t="shared" si="16"/>
        <v>Liberica</v>
      </c>
      <c r="O369" t="str">
        <f t="shared" si="17"/>
        <v>Medium</v>
      </c>
      <c r="P369" t="str">
        <f>_xlfn.XLOOKUP(C369,customers!$A$1:$A$1001,customers!$I$1:$I$1001,,0)</f>
        <v>Yes</v>
      </c>
    </row>
    <row r="370" spans="1:16">
      <c r="A370" s="2" t="s">
        <v>787</v>
      </c>
      <c r="B370" s="3">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31.625</v>
      </c>
      <c r="M370" s="5">
        <f t="shared" si="15"/>
        <v>63.25</v>
      </c>
      <c r="N370" t="str">
        <f t="shared" si="16"/>
        <v>Excelsa</v>
      </c>
      <c r="O370" t="str">
        <f t="shared" si="17"/>
        <v>Medium</v>
      </c>
      <c r="P370" t="str">
        <f>_xlfn.XLOOKUP(C370,customers!$A$1:$A$1001,customers!$I$1:$I$1001,,0)</f>
        <v>No</v>
      </c>
    </row>
    <row r="371" spans="1:16">
      <c r="A371" s="2" t="s">
        <v>789</v>
      </c>
      <c r="B371" s="3">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c r="A372" s="2" t="s">
        <v>791</v>
      </c>
      <c r="B372" s="3">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c r="A373" s="2" t="s">
        <v>793</v>
      </c>
      <c r="B373" s="3">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c r="A374" s="2" t="s">
        <v>795</v>
      </c>
      <c r="B374" s="3">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7.17</v>
      </c>
      <c r="M374" s="5">
        <f t="shared" si="15"/>
        <v>43.02</v>
      </c>
      <c r="N374" t="str">
        <f t="shared" si="16"/>
        <v>Robusta</v>
      </c>
      <c r="O374" t="str">
        <f t="shared" si="17"/>
        <v>Light</v>
      </c>
      <c r="P374" t="str">
        <f>_xlfn.XLOOKUP(C374,customers!$A$1:$A$1001,customers!$I$1:$I$1001,,0)</f>
        <v>No</v>
      </c>
    </row>
    <row r="375" spans="1:16">
      <c r="A375" s="2" t="s">
        <v>797</v>
      </c>
      <c r="B375" s="3">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c r="A376" s="2" t="s">
        <v>799</v>
      </c>
      <c r="B376" s="3">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c r="A377" s="2" t="s">
        <v>801</v>
      </c>
      <c r="B377" s="3">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c r="A378" s="2" t="s">
        <v>803</v>
      </c>
      <c r="B378" s="3">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c r="A379" s="2" t="s">
        <v>805</v>
      </c>
      <c r="B379" s="3">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2.685</v>
      </c>
      <c r="M379" s="5">
        <f t="shared" si="15"/>
        <v>8.055</v>
      </c>
      <c r="N379" t="str">
        <f t="shared" si="16"/>
        <v>Robusta</v>
      </c>
      <c r="O379" t="str">
        <f t="shared" si="17"/>
        <v>Dark</v>
      </c>
      <c r="P379" t="str">
        <f>_xlfn.XLOOKUP(C379,customers!$A$1:$A$1001,customers!$I$1:$I$1001,,0)</f>
        <v>No</v>
      </c>
    </row>
    <row r="380" spans="1:16">
      <c r="A380" s="2" t="s">
        <v>807</v>
      </c>
      <c r="B380" s="3">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c r="A381" s="2" t="s">
        <v>809</v>
      </c>
      <c r="B381" s="3">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7.17</v>
      </c>
      <c r="M381" s="5">
        <f t="shared" si="15"/>
        <v>43.02</v>
      </c>
      <c r="N381" t="str">
        <f t="shared" si="16"/>
        <v>Robusta</v>
      </c>
      <c r="O381" t="str">
        <f t="shared" si="17"/>
        <v>Light</v>
      </c>
      <c r="P381" t="str">
        <f>_xlfn.XLOOKUP(C381,customers!$A$1:$A$1001,customers!$I$1:$I$1001,,0)</f>
        <v>Yes</v>
      </c>
    </row>
    <row r="382" spans="1:16">
      <c r="A382" s="2" t="s">
        <v>811</v>
      </c>
      <c r="B382" s="3">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c r="A383" s="2" t="s">
        <v>812</v>
      </c>
      <c r="B383" s="3">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2.985</v>
      </c>
      <c r="M383" s="5">
        <f t="shared" si="15"/>
        <v>14.925</v>
      </c>
      <c r="N383" t="str">
        <f t="shared" si="16"/>
        <v>Arabica</v>
      </c>
      <c r="O383" t="str">
        <f t="shared" si="17"/>
        <v>Dark</v>
      </c>
      <c r="P383" t="str">
        <f>_xlfn.XLOOKUP(C383,customers!$A$1:$A$1001,customers!$I$1:$I$1001,,0)</f>
        <v>Yes</v>
      </c>
    </row>
    <row r="384" spans="1:16">
      <c r="A384" s="2" t="s">
        <v>814</v>
      </c>
      <c r="B384" s="3">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c r="A385" s="2" t="s">
        <v>816</v>
      </c>
      <c r="B385" s="3">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c r="A386" s="2" t="s">
        <v>818</v>
      </c>
      <c r="B386" s="3">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29.785</v>
      </c>
      <c r="M386" s="5">
        <f t="shared" si="15"/>
        <v>119.14</v>
      </c>
      <c r="N386" t="str">
        <f t="shared" si="16"/>
        <v>Arabica</v>
      </c>
      <c r="O386" t="str">
        <f t="shared" si="17"/>
        <v>Light</v>
      </c>
      <c r="P386" t="str">
        <f>_xlfn.XLOOKUP(C386,customers!$A$1:$A$1001,customers!$I$1:$I$1001,,0)</f>
        <v>No</v>
      </c>
    </row>
    <row r="387" spans="1:16">
      <c r="A387" s="2" t="s">
        <v>820</v>
      </c>
      <c r="B387" s="3">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c r="A388" s="2" t="s">
        <v>822</v>
      </c>
      <c r="B388" s="3">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2.985</v>
      </c>
      <c r="M388" s="5">
        <f t="shared" si="18"/>
        <v>17.91</v>
      </c>
      <c r="N388" t="str">
        <f t="shared" si="19"/>
        <v>Arabica</v>
      </c>
      <c r="O388" t="str">
        <f t="shared" si="20"/>
        <v>Dark</v>
      </c>
      <c r="P388" t="str">
        <f>_xlfn.XLOOKUP(C388,customers!$A$1:$A$1001,customers!$I$1:$I$1001,,0)</f>
        <v>Yes</v>
      </c>
    </row>
    <row r="389" spans="1:16">
      <c r="A389" s="2" t="s">
        <v>824</v>
      </c>
      <c r="B389" s="3">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c r="A390" s="2" t="s">
        <v>826</v>
      </c>
      <c r="B390" s="3">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3.885</v>
      </c>
      <c r="M390" s="5">
        <f t="shared" si="18"/>
        <v>11.655</v>
      </c>
      <c r="N390" t="str">
        <f t="shared" si="19"/>
        <v>Liberica</v>
      </c>
      <c r="O390" t="str">
        <f t="shared" si="20"/>
        <v>Dark</v>
      </c>
      <c r="P390" t="str">
        <f>_xlfn.XLOOKUP(C390,customers!$A$1:$A$1001,customers!$I$1:$I$1001,,0)</f>
        <v>Yes</v>
      </c>
    </row>
    <row r="391" spans="1:16">
      <c r="A391" s="2" t="s">
        <v>828</v>
      </c>
      <c r="B391" s="3">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c r="A392" s="2" t="s">
        <v>830</v>
      </c>
      <c r="B392" s="3">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c r="A393" s="2" t="s">
        <v>832</v>
      </c>
      <c r="B393" s="3">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c r="A394" s="2" t="s">
        <v>834</v>
      </c>
      <c r="B394" s="3">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c r="A395" s="2" t="s">
        <v>834</v>
      </c>
      <c r="B395" s="3">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3.885</v>
      </c>
      <c r="M395" s="5">
        <f t="shared" si="18"/>
        <v>3.885</v>
      </c>
      <c r="N395" t="str">
        <f t="shared" si="19"/>
        <v>Arabica</v>
      </c>
      <c r="O395" t="str">
        <f t="shared" si="20"/>
        <v>Light</v>
      </c>
      <c r="P395" t="str">
        <f>_xlfn.XLOOKUP(C395,customers!$A$1:$A$1001,customers!$I$1:$I$1001,,0)</f>
        <v>No</v>
      </c>
    </row>
    <row r="396" spans="1:16">
      <c r="A396" s="2" t="s">
        <v>836</v>
      </c>
      <c r="B396" s="3">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27.485</v>
      </c>
      <c r="M396" s="5">
        <f t="shared" si="18"/>
        <v>109.94</v>
      </c>
      <c r="N396" t="str">
        <f t="shared" si="19"/>
        <v>Robusta</v>
      </c>
      <c r="O396" t="str">
        <f t="shared" si="20"/>
        <v>Light</v>
      </c>
      <c r="P396" t="str">
        <f>_xlfn.XLOOKUP(C396,customers!$A$1:$A$1001,customers!$I$1:$I$1001,,0)</f>
        <v>No</v>
      </c>
    </row>
    <row r="397" spans="1:16">
      <c r="A397" s="2" t="s">
        <v>838</v>
      </c>
      <c r="B397" s="3">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c r="A398" s="2" t="s">
        <v>840</v>
      </c>
      <c r="B398" s="3">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38.85</v>
      </c>
      <c r="N398" t="str">
        <f t="shared" si="19"/>
        <v>Arabica</v>
      </c>
      <c r="O398" t="str">
        <f t="shared" si="20"/>
        <v>Light</v>
      </c>
      <c r="P398" t="str">
        <f>_xlfn.XLOOKUP(C398,customers!$A$1:$A$1001,customers!$I$1:$I$1001,,0)</f>
        <v>No</v>
      </c>
    </row>
    <row r="399" spans="1:16">
      <c r="A399" s="2" t="s">
        <v>842</v>
      </c>
      <c r="B399" s="3">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c r="A400" s="2" t="s">
        <v>844</v>
      </c>
      <c r="B400" s="3">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2.985</v>
      </c>
      <c r="M400" s="5">
        <f t="shared" si="18"/>
        <v>17.91</v>
      </c>
      <c r="N400" t="str">
        <f t="shared" si="19"/>
        <v>Arabica</v>
      </c>
      <c r="O400" t="str">
        <f t="shared" si="20"/>
        <v>Dark</v>
      </c>
      <c r="P400" t="str">
        <f>_xlfn.XLOOKUP(C400,customers!$A$1:$A$1001,customers!$I$1:$I$1001,,0)</f>
        <v>Yes</v>
      </c>
    </row>
    <row r="401" spans="1:16">
      <c r="A401" s="2" t="s">
        <v>846</v>
      </c>
      <c r="B401" s="3">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v>
      </c>
      <c r="N401" t="str">
        <f t="shared" si="19"/>
        <v>Excelsa</v>
      </c>
      <c r="O401" t="str">
        <f t="shared" si="20"/>
        <v>Dark</v>
      </c>
      <c r="P401" t="str">
        <f>_xlfn.XLOOKUP(C401,customers!$A$1:$A$1001,customers!$I$1:$I$1001,,0)</f>
        <v>No</v>
      </c>
    </row>
    <row r="402" spans="1:16">
      <c r="A402" s="2" t="s">
        <v>848</v>
      </c>
      <c r="B402" s="3">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c r="A403" s="2" t="s">
        <v>850</v>
      </c>
      <c r="B403" s="3">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v>
      </c>
      <c r="M403" s="5">
        <f t="shared" si="18"/>
        <v>8.73</v>
      </c>
      <c r="N403" t="str">
        <f t="shared" si="19"/>
        <v>Liberica</v>
      </c>
      <c r="O403" t="str">
        <f t="shared" si="20"/>
        <v>Medium</v>
      </c>
      <c r="P403" t="str">
        <f>_xlfn.XLOOKUP(C403,customers!$A$1:$A$1001,customers!$I$1:$I$1001,,0)</f>
        <v>Yes</v>
      </c>
    </row>
    <row r="404" spans="1:16">
      <c r="A404" s="2" t="s">
        <v>852</v>
      </c>
      <c r="B404" s="3">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8.95</v>
      </c>
      <c r="M404" s="5">
        <f t="shared" si="18"/>
        <v>26.85</v>
      </c>
      <c r="N404" t="str">
        <f t="shared" si="19"/>
        <v>Robusta</v>
      </c>
      <c r="O404" t="str">
        <f t="shared" si="20"/>
        <v>Dark</v>
      </c>
      <c r="P404" t="str">
        <f>_xlfn.XLOOKUP(C404,customers!$A$1:$A$1001,customers!$I$1:$I$1001,,0)</f>
        <v>Yes</v>
      </c>
    </row>
    <row r="405" spans="1:16">
      <c r="A405" s="2" t="s">
        <v>854</v>
      </c>
      <c r="B405" s="3">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4.755</v>
      </c>
      <c r="M405" s="5">
        <f t="shared" si="18"/>
        <v>9.51</v>
      </c>
      <c r="N405" t="str">
        <f t="shared" si="19"/>
        <v>Liberica</v>
      </c>
      <c r="O405" t="str">
        <f t="shared" si="20"/>
        <v>Light</v>
      </c>
      <c r="P405" t="str">
        <f>_xlfn.XLOOKUP(C405,customers!$A$1:$A$1001,customers!$I$1:$I$1001,,0)</f>
        <v>No</v>
      </c>
    </row>
    <row r="406" spans="1:16">
      <c r="A406" s="2" t="s">
        <v>856</v>
      </c>
      <c r="B406" s="3">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9.95</v>
      </c>
      <c r="M406" s="5">
        <f t="shared" si="18"/>
        <v>39.8</v>
      </c>
      <c r="N406" t="str">
        <f t="shared" si="19"/>
        <v>Arabica</v>
      </c>
      <c r="O406" t="str">
        <f t="shared" si="20"/>
        <v>Dark</v>
      </c>
      <c r="P406" t="str">
        <f>_xlfn.XLOOKUP(C406,customers!$A$1:$A$1001,customers!$I$1:$I$1001,,0)</f>
        <v>No</v>
      </c>
    </row>
    <row r="407" spans="1:16">
      <c r="A407" s="2" t="s">
        <v>858</v>
      </c>
      <c r="B407" s="3">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c r="A408" s="2" t="s">
        <v>860</v>
      </c>
      <c r="B408" s="3">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c r="A409" s="2" t="s">
        <v>862</v>
      </c>
      <c r="B409" s="3">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c r="A410" s="2" t="s">
        <v>864</v>
      </c>
      <c r="B410" s="3">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25.875</v>
      </c>
      <c r="M410" s="5">
        <f t="shared" si="18"/>
        <v>51.75</v>
      </c>
      <c r="N410" t="str">
        <f t="shared" si="19"/>
        <v>Arabica</v>
      </c>
      <c r="O410" t="str">
        <f t="shared" si="20"/>
        <v>Medium</v>
      </c>
      <c r="P410" t="str">
        <f>_xlfn.XLOOKUP(C410,customers!$A$1:$A$1001,customers!$I$1:$I$1001,,0)</f>
        <v>Yes</v>
      </c>
    </row>
    <row r="411" spans="1:16">
      <c r="A411" s="2" t="s">
        <v>866</v>
      </c>
      <c r="B411" s="3">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c r="A412" s="2" t="s">
        <v>868</v>
      </c>
      <c r="B412" s="3">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3.885</v>
      </c>
      <c r="M412" s="5">
        <f t="shared" si="18"/>
        <v>15.54</v>
      </c>
      <c r="N412" t="str">
        <f t="shared" si="19"/>
        <v>Arabica</v>
      </c>
      <c r="O412" t="str">
        <f t="shared" si="20"/>
        <v>Light</v>
      </c>
      <c r="P412" t="str">
        <f>_xlfn.XLOOKUP(C412,customers!$A$1:$A$1001,customers!$I$1:$I$1001,,0)</f>
        <v>No</v>
      </c>
    </row>
    <row r="413" spans="1:16">
      <c r="A413" s="2" t="s">
        <v>870</v>
      </c>
      <c r="B413" s="3">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v>
      </c>
      <c r="N413" t="str">
        <f t="shared" si="19"/>
        <v>Liberica</v>
      </c>
      <c r="O413" t="str">
        <f t="shared" si="20"/>
        <v>Medium</v>
      </c>
      <c r="P413" t="str">
        <f>_xlfn.XLOOKUP(C413,customers!$A$1:$A$1001,customers!$I$1:$I$1001,,0)</f>
        <v>Yes</v>
      </c>
    </row>
    <row r="414" spans="1:16">
      <c r="A414" s="2" t="s">
        <v>872</v>
      </c>
      <c r="B414" s="3">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c r="A415" s="2" t="s">
        <v>874</v>
      </c>
      <c r="B415" s="3">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36.455</v>
      </c>
      <c r="M415" s="5">
        <f t="shared" si="18"/>
        <v>36.455</v>
      </c>
      <c r="N415" t="str">
        <f t="shared" si="19"/>
        <v>Liberica</v>
      </c>
      <c r="O415" t="str">
        <f t="shared" si="20"/>
        <v>Light</v>
      </c>
      <c r="P415" t="str">
        <f>_xlfn.XLOOKUP(C415,customers!$A$1:$A$1001,customers!$I$1:$I$1001,,0)</f>
        <v>Yes</v>
      </c>
    </row>
    <row r="416" spans="1:16">
      <c r="A416" s="2" t="s">
        <v>876</v>
      </c>
      <c r="B416" s="3">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3.585</v>
      </c>
      <c r="M416" s="5">
        <f t="shared" si="18"/>
        <v>10.755</v>
      </c>
      <c r="N416" t="str">
        <f t="shared" si="19"/>
        <v>Robusta</v>
      </c>
      <c r="O416" t="str">
        <f t="shared" si="20"/>
        <v>Light</v>
      </c>
      <c r="P416" t="str">
        <f>_xlfn.XLOOKUP(C416,customers!$A$1:$A$1001,customers!$I$1:$I$1001,,0)</f>
        <v>Yes</v>
      </c>
    </row>
    <row r="417" spans="1:16">
      <c r="A417" s="2" t="s">
        <v>878</v>
      </c>
      <c r="B417" s="3">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2.985</v>
      </c>
      <c r="M417" s="5">
        <f t="shared" si="18"/>
        <v>8.955</v>
      </c>
      <c r="N417" t="str">
        <f t="shared" si="19"/>
        <v>Robusta</v>
      </c>
      <c r="O417" t="str">
        <f t="shared" si="20"/>
        <v>Medium</v>
      </c>
      <c r="P417" t="str">
        <f>_xlfn.XLOOKUP(C417,customers!$A$1:$A$1001,customers!$I$1:$I$1001,,0)</f>
        <v>No</v>
      </c>
    </row>
    <row r="418" spans="1:16">
      <c r="A418" s="2" t="s">
        <v>880</v>
      </c>
      <c r="B418" s="3">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c r="A419" s="2" t="s">
        <v>882</v>
      </c>
      <c r="B419" s="3">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29.785</v>
      </c>
      <c r="M419" s="5">
        <f t="shared" si="18"/>
        <v>29.785</v>
      </c>
      <c r="N419" t="str">
        <f t="shared" si="19"/>
        <v>Arabica</v>
      </c>
      <c r="O419" t="str">
        <f t="shared" si="20"/>
        <v>Light</v>
      </c>
      <c r="P419" t="str">
        <f>_xlfn.XLOOKUP(C419,customers!$A$1:$A$1001,customers!$I$1:$I$1001,,0)</f>
        <v>Yes</v>
      </c>
    </row>
    <row r="420" spans="1:16">
      <c r="A420" s="2" t="s">
        <v>884</v>
      </c>
      <c r="B420" s="3">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29.785</v>
      </c>
      <c r="M420" s="5">
        <f t="shared" si="18"/>
        <v>148.925</v>
      </c>
      <c r="N420" t="str">
        <f t="shared" si="19"/>
        <v>Arabica</v>
      </c>
      <c r="O420" t="str">
        <f t="shared" si="20"/>
        <v>Light</v>
      </c>
      <c r="P420" t="str">
        <f>_xlfn.XLOOKUP(C420,customers!$A$1:$A$1001,customers!$I$1:$I$1001,,0)</f>
        <v>Yes</v>
      </c>
    </row>
    <row r="421" spans="1:16">
      <c r="A421" s="2" t="s">
        <v>886</v>
      </c>
      <c r="B421" s="3">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c r="A422" s="2" t="s">
        <v>888</v>
      </c>
      <c r="B422" s="3">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c r="A423" s="2" t="s">
        <v>888</v>
      </c>
      <c r="B423" s="3">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22.885</v>
      </c>
      <c r="M423" s="5">
        <f t="shared" si="18"/>
        <v>137.31</v>
      </c>
      <c r="N423" t="str">
        <f t="shared" si="19"/>
        <v>Arabica</v>
      </c>
      <c r="O423" t="str">
        <f t="shared" si="20"/>
        <v>Dark</v>
      </c>
      <c r="P423" t="str">
        <f>_xlfn.XLOOKUP(C423,customers!$A$1:$A$1001,customers!$I$1:$I$1001,,0)</f>
        <v>No</v>
      </c>
    </row>
    <row r="424" spans="1:16">
      <c r="A424" s="2" t="s">
        <v>889</v>
      </c>
      <c r="B424" s="3">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29.85</v>
      </c>
      <c r="N424" t="str">
        <f t="shared" si="19"/>
        <v>Arabica</v>
      </c>
      <c r="O424" t="str">
        <f t="shared" si="20"/>
        <v>Dark</v>
      </c>
      <c r="P424" t="str">
        <f>_xlfn.XLOOKUP(C424,customers!$A$1:$A$1001,customers!$I$1:$I$1001,,0)</f>
        <v>No</v>
      </c>
    </row>
    <row r="425" spans="1:16">
      <c r="A425" s="2" t="s">
        <v>891</v>
      </c>
      <c r="B425" s="3">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c r="A426" s="2" t="s">
        <v>893</v>
      </c>
      <c r="B426" s="3">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c r="A427" s="2" t="s">
        <v>895</v>
      </c>
      <c r="B427" s="3">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8.95</v>
      </c>
      <c r="M427" s="5">
        <f t="shared" si="18"/>
        <v>17.9</v>
      </c>
      <c r="N427" t="str">
        <f t="shared" si="19"/>
        <v>Robusta</v>
      </c>
      <c r="O427" t="str">
        <f t="shared" si="20"/>
        <v>Dark</v>
      </c>
      <c r="P427" t="str">
        <f>_xlfn.XLOOKUP(C427,customers!$A$1:$A$1001,customers!$I$1:$I$1001,,0)</f>
        <v>No</v>
      </c>
    </row>
    <row r="428" spans="1:16">
      <c r="A428" s="2" t="s">
        <v>897</v>
      </c>
      <c r="B428" s="3">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3.585</v>
      </c>
      <c r="M428" s="5">
        <f t="shared" si="18"/>
        <v>14.34</v>
      </c>
      <c r="N428" t="str">
        <f t="shared" si="19"/>
        <v>Robusta</v>
      </c>
      <c r="O428" t="str">
        <f t="shared" si="20"/>
        <v>Light</v>
      </c>
      <c r="P428" t="str">
        <f>_xlfn.XLOOKUP(C428,customers!$A$1:$A$1001,customers!$I$1:$I$1001,,0)</f>
        <v>Yes</v>
      </c>
    </row>
    <row r="429" spans="1:16">
      <c r="A429" s="2" t="s">
        <v>899</v>
      </c>
      <c r="B429" s="3">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25.875</v>
      </c>
      <c r="M429" s="5">
        <f t="shared" si="18"/>
        <v>77.625</v>
      </c>
      <c r="N429" t="str">
        <f t="shared" si="19"/>
        <v>Arabica</v>
      </c>
      <c r="O429" t="str">
        <f t="shared" si="20"/>
        <v>Medium</v>
      </c>
      <c r="P429" t="str">
        <f>_xlfn.XLOOKUP(C429,customers!$A$1:$A$1001,customers!$I$1:$I$1001,,0)</f>
        <v>Yes</v>
      </c>
    </row>
    <row r="430" spans="1:16">
      <c r="A430" s="2" t="s">
        <v>901</v>
      </c>
      <c r="B430" s="3">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c r="A431" s="2" t="s">
        <v>903</v>
      </c>
      <c r="B431" s="3">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77.7</v>
      </c>
      <c r="N431" t="str">
        <f t="shared" si="19"/>
        <v>Arabica</v>
      </c>
      <c r="O431" t="str">
        <f t="shared" si="20"/>
        <v>Light</v>
      </c>
      <c r="P431" t="str">
        <f>_xlfn.XLOOKUP(C431,customers!$A$1:$A$1001,customers!$I$1:$I$1001,,0)</f>
        <v>No</v>
      </c>
    </row>
    <row r="432" spans="1:16">
      <c r="A432" s="2" t="s">
        <v>904</v>
      </c>
      <c r="B432" s="3">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2.685</v>
      </c>
      <c r="M432" s="5">
        <f t="shared" si="18"/>
        <v>5.37</v>
      </c>
      <c r="N432" t="str">
        <f t="shared" si="19"/>
        <v>Robusta</v>
      </c>
      <c r="O432" t="str">
        <f t="shared" si="20"/>
        <v>Dark</v>
      </c>
      <c r="P432" t="str">
        <f>_xlfn.XLOOKUP(C432,customers!$A$1:$A$1001,customers!$I$1:$I$1001,,0)</f>
        <v>Yes</v>
      </c>
    </row>
    <row r="433" spans="1:16">
      <c r="A433" s="2" t="s">
        <v>906</v>
      </c>
      <c r="B433" s="3">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v>
      </c>
      <c r="N433" t="str">
        <f t="shared" si="19"/>
        <v>Excelsa</v>
      </c>
      <c r="O433" t="str">
        <f t="shared" si="20"/>
        <v>Dark</v>
      </c>
      <c r="P433" t="str">
        <f>_xlfn.XLOOKUP(C433,customers!$A$1:$A$1001,customers!$I$1:$I$1001,,0)</f>
        <v>Yes</v>
      </c>
    </row>
    <row r="434" spans="1:16">
      <c r="A434" s="2" t="s">
        <v>908</v>
      </c>
      <c r="B434" s="3">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c r="A435" s="2" t="s">
        <v>910</v>
      </c>
      <c r="B435" s="3">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33.465</v>
      </c>
      <c r="M435" s="5">
        <f t="shared" si="18"/>
        <v>200.79</v>
      </c>
      <c r="N435" t="str">
        <f t="shared" si="19"/>
        <v>Liberica</v>
      </c>
      <c r="O435" t="str">
        <f t="shared" si="20"/>
        <v>Medium</v>
      </c>
      <c r="P435" t="str">
        <f>_xlfn.XLOOKUP(C435,customers!$A$1:$A$1001,customers!$I$1:$I$1001,,0)</f>
        <v>Yes</v>
      </c>
    </row>
    <row r="436" spans="1:16">
      <c r="A436" s="2" t="s">
        <v>912</v>
      </c>
      <c r="B436" s="3">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c r="A437" s="2" t="s">
        <v>914</v>
      </c>
      <c r="B437" s="3">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c r="A438" s="2" t="s">
        <v>916</v>
      </c>
      <c r="B438" s="3">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4.755</v>
      </c>
      <c r="M438" s="5">
        <f t="shared" si="18"/>
        <v>9.51</v>
      </c>
      <c r="N438" t="str">
        <f t="shared" si="19"/>
        <v>Liberica</v>
      </c>
      <c r="O438" t="str">
        <f t="shared" si="20"/>
        <v>Light</v>
      </c>
      <c r="P438" t="str">
        <f>_xlfn.XLOOKUP(C438,customers!$A$1:$A$1001,customers!$I$1:$I$1001,,0)</f>
        <v>Yes</v>
      </c>
    </row>
    <row r="439" spans="1:16">
      <c r="A439" s="2" t="s">
        <v>918</v>
      </c>
      <c r="B439" s="3">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29.785</v>
      </c>
      <c r="M439" s="5">
        <f t="shared" si="18"/>
        <v>29.785</v>
      </c>
      <c r="N439" t="str">
        <f t="shared" si="19"/>
        <v>Liberica</v>
      </c>
      <c r="O439" t="str">
        <f t="shared" si="20"/>
        <v>Dark</v>
      </c>
      <c r="P439" t="str">
        <f>_xlfn.XLOOKUP(C439,customers!$A$1:$A$1001,customers!$I$1:$I$1001,,0)</f>
        <v>No</v>
      </c>
    </row>
    <row r="440" spans="1:16">
      <c r="A440" s="2" t="s">
        <v>920</v>
      </c>
      <c r="B440" s="3">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c r="A441" s="2" t="s">
        <v>922</v>
      </c>
      <c r="B441" s="3">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c r="A442" s="2" t="s">
        <v>924</v>
      </c>
      <c r="B442" s="3">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25.875</v>
      </c>
      <c r="M442" s="5">
        <f t="shared" si="18"/>
        <v>103.5</v>
      </c>
      <c r="N442" t="str">
        <f t="shared" si="19"/>
        <v>Arabica</v>
      </c>
      <c r="O442" t="str">
        <f t="shared" si="20"/>
        <v>Medium</v>
      </c>
      <c r="P442" t="str">
        <f>_xlfn.XLOOKUP(C442,customers!$A$1:$A$1001,customers!$I$1:$I$1001,,0)</f>
        <v>Yes</v>
      </c>
    </row>
    <row r="443" spans="1:16">
      <c r="A443" s="2" t="s">
        <v>926</v>
      </c>
      <c r="B443" s="3">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v>
      </c>
      <c r="N443" t="str">
        <f t="shared" si="19"/>
        <v>Excelsa</v>
      </c>
      <c r="O443" t="str">
        <f t="shared" si="20"/>
        <v>Dark</v>
      </c>
      <c r="P443" t="str">
        <f>_xlfn.XLOOKUP(C443,customers!$A$1:$A$1001,customers!$I$1:$I$1001,,0)</f>
        <v>Yes</v>
      </c>
    </row>
    <row r="444" spans="1:16">
      <c r="A444" s="2" t="s">
        <v>928</v>
      </c>
      <c r="B444" s="3">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7.17</v>
      </c>
      <c r="M444" s="5">
        <f t="shared" si="18"/>
        <v>35.85</v>
      </c>
      <c r="N444" t="str">
        <f t="shared" si="19"/>
        <v>Robusta</v>
      </c>
      <c r="O444" t="str">
        <f t="shared" si="20"/>
        <v>Light</v>
      </c>
      <c r="P444" t="str">
        <f>_xlfn.XLOOKUP(C444,customers!$A$1:$A$1001,customers!$I$1:$I$1001,,0)</f>
        <v>No</v>
      </c>
    </row>
    <row r="445" spans="1:16">
      <c r="A445" s="2" t="s">
        <v>930</v>
      </c>
      <c r="B445" s="3">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v>
      </c>
      <c r="M445" s="5">
        <f t="shared" si="18"/>
        <v>22.275</v>
      </c>
      <c r="N445" t="str">
        <f t="shared" si="19"/>
        <v>Excelsa</v>
      </c>
      <c r="O445" t="str">
        <f t="shared" si="20"/>
        <v>Light</v>
      </c>
      <c r="P445" t="str">
        <f>_xlfn.XLOOKUP(C445,customers!$A$1:$A$1001,customers!$I$1:$I$1001,,0)</f>
        <v>Yes</v>
      </c>
    </row>
    <row r="446" spans="1:16">
      <c r="A446" s="2" t="s">
        <v>932</v>
      </c>
      <c r="B446" s="3">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c r="A447" s="2" t="s">
        <v>934</v>
      </c>
      <c r="B447" s="3">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33.465</v>
      </c>
      <c r="M447" s="5">
        <f t="shared" si="18"/>
        <v>66.93</v>
      </c>
      <c r="N447" t="str">
        <f t="shared" si="19"/>
        <v>Liberica</v>
      </c>
      <c r="O447" t="str">
        <f t="shared" si="20"/>
        <v>Medium</v>
      </c>
      <c r="P447" t="str">
        <f>_xlfn.XLOOKUP(C447,customers!$A$1:$A$1001,customers!$I$1:$I$1001,,0)</f>
        <v>Yes</v>
      </c>
    </row>
    <row r="448" spans="1:16">
      <c r="A448" s="2" t="s">
        <v>936</v>
      </c>
      <c r="B448" s="3">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c r="A449" s="2" t="s">
        <v>938</v>
      </c>
      <c r="B449" s="3">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c r="A450" s="2" t="s">
        <v>940</v>
      </c>
      <c r="B450" s="3">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7.17</v>
      </c>
      <c r="M450" s="5">
        <f t="shared" si="18"/>
        <v>7.17</v>
      </c>
      <c r="N450" t="str">
        <f t="shared" si="19"/>
        <v>Robusta</v>
      </c>
      <c r="O450" t="str">
        <f t="shared" si="20"/>
        <v>Light</v>
      </c>
      <c r="P450" t="str">
        <f>_xlfn.XLOOKUP(C450,customers!$A$1:$A$1001,customers!$I$1:$I$1001,,0)</f>
        <v>No</v>
      </c>
    </row>
    <row r="451" spans="1:16">
      <c r="A451" s="2" t="s">
        <v>942</v>
      </c>
      <c r="B451" s="3">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2.685</v>
      </c>
      <c r="M451" s="5">
        <f t="shared" ref="M451:M514" si="21">L451*E451</f>
        <v>5.37</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c r="A452" s="2" t="s">
        <v>944</v>
      </c>
      <c r="B452" s="3">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4.755</v>
      </c>
      <c r="M452" s="5">
        <f t="shared" si="21"/>
        <v>23.775</v>
      </c>
      <c r="N452" t="str">
        <f t="shared" si="22"/>
        <v>Liberica</v>
      </c>
      <c r="O452" t="str">
        <f t="shared" si="23"/>
        <v>Light</v>
      </c>
      <c r="P452" t="str">
        <f>_xlfn.XLOOKUP(C452,customers!$A$1:$A$1001,customers!$I$1:$I$1001,,0)</f>
        <v>No</v>
      </c>
    </row>
    <row r="453" spans="1:16">
      <c r="A453" s="2" t="s">
        <v>946</v>
      </c>
      <c r="B453" s="3">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20.585</v>
      </c>
      <c r="M453" s="5">
        <f t="shared" si="21"/>
        <v>41.17</v>
      </c>
      <c r="N453" t="str">
        <f t="shared" si="22"/>
        <v>Robusta</v>
      </c>
      <c r="O453" t="str">
        <f t="shared" si="23"/>
        <v>Dark</v>
      </c>
      <c r="P453" t="str">
        <f>_xlfn.XLOOKUP(C453,customers!$A$1:$A$1001,customers!$I$1:$I$1001,,0)</f>
        <v>Yes</v>
      </c>
    </row>
    <row r="454" spans="1:16">
      <c r="A454" s="2" t="s">
        <v>948</v>
      </c>
      <c r="B454" s="3">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3.885</v>
      </c>
      <c r="M454" s="5">
        <f t="shared" si="21"/>
        <v>11.655</v>
      </c>
      <c r="N454" t="str">
        <f t="shared" si="22"/>
        <v>Arabica</v>
      </c>
      <c r="O454" t="str">
        <f t="shared" si="23"/>
        <v>Light</v>
      </c>
      <c r="P454" t="str">
        <f>_xlfn.XLOOKUP(C454,customers!$A$1:$A$1001,customers!$I$1:$I$1001,,0)</f>
        <v>No</v>
      </c>
    </row>
    <row r="455" spans="1:16">
      <c r="A455" s="2" t="s">
        <v>949</v>
      </c>
      <c r="B455" s="3">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c r="A456" s="2" t="s">
        <v>951</v>
      </c>
      <c r="B456" s="3">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20.585</v>
      </c>
      <c r="M456" s="5">
        <f t="shared" si="21"/>
        <v>82.34</v>
      </c>
      <c r="N456" t="str">
        <f t="shared" si="22"/>
        <v>Robusta</v>
      </c>
      <c r="O456" t="str">
        <f t="shared" si="23"/>
        <v>Dark</v>
      </c>
      <c r="P456" t="str">
        <f>_xlfn.XLOOKUP(C456,customers!$A$1:$A$1001,customers!$I$1:$I$1001,,0)</f>
        <v>Yes</v>
      </c>
    </row>
    <row r="457" spans="1:16">
      <c r="A457" s="2" t="s">
        <v>953</v>
      </c>
      <c r="B457" s="3">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4.755</v>
      </c>
      <c r="M457" s="5">
        <f t="shared" si="21"/>
        <v>9.51</v>
      </c>
      <c r="N457" t="str">
        <f t="shared" si="22"/>
        <v>Liberica</v>
      </c>
      <c r="O457" t="str">
        <f t="shared" si="23"/>
        <v>Light</v>
      </c>
      <c r="P457" t="str">
        <f>_xlfn.XLOOKUP(C457,customers!$A$1:$A$1001,customers!$I$1:$I$1001,,0)</f>
        <v>Yes</v>
      </c>
    </row>
    <row r="458" spans="1:16">
      <c r="A458" s="2" t="s">
        <v>955</v>
      </c>
      <c r="B458" s="3">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20.585</v>
      </c>
      <c r="M458" s="5">
        <f t="shared" si="21"/>
        <v>41.17</v>
      </c>
      <c r="N458" t="str">
        <f t="shared" si="22"/>
        <v>Robusta</v>
      </c>
      <c r="O458" t="str">
        <f t="shared" si="23"/>
        <v>Dark</v>
      </c>
      <c r="P458" t="str">
        <f>_xlfn.XLOOKUP(C458,customers!$A$1:$A$1001,customers!$I$1:$I$1001,,0)</f>
        <v>No</v>
      </c>
    </row>
    <row r="459" spans="1:16">
      <c r="A459" s="2" t="s">
        <v>957</v>
      </c>
      <c r="B459" s="3">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c r="A460" s="2" t="s">
        <v>959</v>
      </c>
      <c r="B460" s="3">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c r="A461" s="2" t="s">
        <v>961</v>
      </c>
      <c r="B461" s="3">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4.755</v>
      </c>
      <c r="M461" s="5">
        <f t="shared" si="21"/>
        <v>23.775</v>
      </c>
      <c r="N461" t="str">
        <f t="shared" si="22"/>
        <v>Liberica</v>
      </c>
      <c r="O461" t="str">
        <f t="shared" si="23"/>
        <v>Light</v>
      </c>
      <c r="P461" t="str">
        <f>_xlfn.XLOOKUP(C461,customers!$A$1:$A$1001,customers!$I$1:$I$1001,,0)</f>
        <v>No</v>
      </c>
    </row>
    <row r="462" spans="1:16">
      <c r="A462" s="2" t="s">
        <v>963</v>
      </c>
      <c r="B462" s="3">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5.37</v>
      </c>
      <c r="M462" s="5">
        <f t="shared" si="21"/>
        <v>16.11</v>
      </c>
      <c r="N462" t="str">
        <f t="shared" si="22"/>
        <v>Robusta</v>
      </c>
      <c r="O462" t="str">
        <f t="shared" si="23"/>
        <v>Dark</v>
      </c>
      <c r="P462" t="str">
        <f>_xlfn.XLOOKUP(C462,customers!$A$1:$A$1001,customers!$I$1:$I$1001,,0)</f>
        <v>Yes</v>
      </c>
    </row>
    <row r="463" spans="1:16">
      <c r="A463" s="2" t="s">
        <v>965</v>
      </c>
      <c r="B463" s="3">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2.685</v>
      </c>
      <c r="M463" s="5">
        <f t="shared" si="21"/>
        <v>10.74</v>
      </c>
      <c r="N463" t="str">
        <f t="shared" si="22"/>
        <v>Robusta</v>
      </c>
      <c r="O463" t="str">
        <f t="shared" si="23"/>
        <v>Dark</v>
      </c>
      <c r="P463" t="str">
        <f>_xlfn.XLOOKUP(C463,customers!$A$1:$A$1001,customers!$I$1:$I$1001,,0)</f>
        <v>Yes</v>
      </c>
    </row>
    <row r="464" spans="1:16">
      <c r="A464" s="2" t="s">
        <v>967</v>
      </c>
      <c r="B464" s="3">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9.95</v>
      </c>
      <c r="M464" s="5">
        <f t="shared" si="21"/>
        <v>49.75</v>
      </c>
      <c r="N464" t="str">
        <f t="shared" si="22"/>
        <v>Arabica</v>
      </c>
      <c r="O464" t="str">
        <f t="shared" si="23"/>
        <v>Dark</v>
      </c>
      <c r="P464" t="str">
        <f>_xlfn.XLOOKUP(C464,customers!$A$1:$A$1001,customers!$I$1:$I$1001,,0)</f>
        <v>Yes</v>
      </c>
    </row>
    <row r="465" spans="1:16">
      <c r="A465" s="2" t="s">
        <v>969</v>
      </c>
      <c r="B465" s="3">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c r="A466" s="2" t="s">
        <v>971</v>
      </c>
      <c r="B466" s="3">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29.785</v>
      </c>
      <c r="M466" s="5">
        <f t="shared" si="21"/>
        <v>119.14</v>
      </c>
      <c r="N466" t="str">
        <f t="shared" si="22"/>
        <v>Liberica</v>
      </c>
      <c r="O466" t="str">
        <f t="shared" si="23"/>
        <v>Dark</v>
      </c>
      <c r="P466" t="str">
        <f>_xlfn.XLOOKUP(C466,customers!$A$1:$A$1001,customers!$I$1:$I$1001,,0)</f>
        <v>No</v>
      </c>
    </row>
    <row r="467" spans="1:16">
      <c r="A467" s="2" t="s">
        <v>973</v>
      </c>
      <c r="B467" s="3">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20.585</v>
      </c>
      <c r="M467" s="5">
        <f t="shared" si="21"/>
        <v>20.585</v>
      </c>
      <c r="N467" t="str">
        <f t="shared" si="22"/>
        <v>Robusta</v>
      </c>
      <c r="O467" t="str">
        <f t="shared" si="23"/>
        <v>Dark</v>
      </c>
      <c r="P467" t="str">
        <f>_xlfn.XLOOKUP(C467,customers!$A$1:$A$1001,customers!$I$1:$I$1001,,0)</f>
        <v>Yes</v>
      </c>
    </row>
    <row r="468" spans="1:16">
      <c r="A468" s="2" t="s">
        <v>975</v>
      </c>
      <c r="B468" s="3">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2.985</v>
      </c>
      <c r="M468" s="5">
        <f t="shared" si="21"/>
        <v>8.955</v>
      </c>
      <c r="N468" t="str">
        <f t="shared" si="22"/>
        <v>Arabica</v>
      </c>
      <c r="O468" t="str">
        <f t="shared" si="23"/>
        <v>Dark</v>
      </c>
      <c r="P468" t="str">
        <f>_xlfn.XLOOKUP(C468,customers!$A$1:$A$1001,customers!$I$1:$I$1001,,0)</f>
        <v>Yes</v>
      </c>
    </row>
    <row r="469" spans="1:16">
      <c r="A469" s="2" t="s">
        <v>977</v>
      </c>
      <c r="B469" s="3">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c r="A470" s="2" t="s">
        <v>979</v>
      </c>
      <c r="B470" s="3">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c r="A471" s="2" t="s">
        <v>981</v>
      </c>
      <c r="B471" s="3">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v>
      </c>
      <c r="M471" s="5">
        <f t="shared" si="21"/>
        <v>22.275</v>
      </c>
      <c r="N471" t="str">
        <f t="shared" si="22"/>
        <v>Excelsa</v>
      </c>
      <c r="O471" t="str">
        <f t="shared" si="23"/>
        <v>Light</v>
      </c>
      <c r="P471" t="str">
        <f>_xlfn.XLOOKUP(C471,customers!$A$1:$A$1001,customers!$I$1:$I$1001,,0)</f>
        <v>Yes</v>
      </c>
    </row>
    <row r="472" spans="1:16">
      <c r="A472" s="2" t="s">
        <v>983</v>
      </c>
      <c r="B472" s="3">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c r="A473" s="2" t="s">
        <v>985</v>
      </c>
      <c r="B473" s="3">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33.465</v>
      </c>
      <c r="M473" s="5">
        <f t="shared" si="21"/>
        <v>133.86</v>
      </c>
      <c r="N473" t="str">
        <f t="shared" si="22"/>
        <v>Liberica</v>
      </c>
      <c r="O473" t="str">
        <f t="shared" si="23"/>
        <v>Medium</v>
      </c>
      <c r="P473" t="str">
        <f>_xlfn.XLOOKUP(C473,customers!$A$1:$A$1001,customers!$I$1:$I$1001,,0)</f>
        <v>Yes</v>
      </c>
    </row>
    <row r="474" spans="1:16">
      <c r="A474" s="2" t="s">
        <v>987</v>
      </c>
      <c r="B474" s="3">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2.985</v>
      </c>
      <c r="M474" s="5">
        <f t="shared" si="21"/>
        <v>5.97</v>
      </c>
      <c r="N474" t="str">
        <f t="shared" si="22"/>
        <v>Arabica</v>
      </c>
      <c r="O474" t="str">
        <f t="shared" si="23"/>
        <v>Dark</v>
      </c>
      <c r="P474" t="str">
        <f>_xlfn.XLOOKUP(C474,customers!$A$1:$A$1001,customers!$I$1:$I$1001,,0)</f>
        <v>No</v>
      </c>
    </row>
    <row r="475" spans="1:16">
      <c r="A475" s="2" t="s">
        <v>989</v>
      </c>
      <c r="B475" s="3">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c r="A476" s="2" t="s">
        <v>991</v>
      </c>
      <c r="B476" s="3">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31.625</v>
      </c>
      <c r="M476" s="5">
        <f t="shared" si="21"/>
        <v>31.625</v>
      </c>
      <c r="N476" t="str">
        <f t="shared" si="22"/>
        <v>Excelsa</v>
      </c>
      <c r="O476" t="str">
        <f t="shared" si="23"/>
        <v>Medium</v>
      </c>
      <c r="P476" t="str">
        <f>_xlfn.XLOOKUP(C476,customers!$A$1:$A$1001,customers!$I$1:$I$1001,,0)</f>
        <v>Yes</v>
      </c>
    </row>
    <row r="477" spans="1:16">
      <c r="A477" s="2" t="s">
        <v>993</v>
      </c>
      <c r="B477" s="3">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v>
      </c>
      <c r="M477" s="5">
        <f t="shared" si="21"/>
        <v>8.73</v>
      </c>
      <c r="N477" t="str">
        <f t="shared" si="22"/>
        <v>Liberica</v>
      </c>
      <c r="O477" t="str">
        <f t="shared" si="23"/>
        <v>Medium</v>
      </c>
      <c r="P477" t="str">
        <f>_xlfn.XLOOKUP(C477,customers!$A$1:$A$1001,customers!$I$1:$I$1001,,0)</f>
        <v>No</v>
      </c>
    </row>
    <row r="478" spans="1:16">
      <c r="A478" s="2" t="s">
        <v>995</v>
      </c>
      <c r="B478" s="3">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v>
      </c>
      <c r="M478" s="5">
        <f t="shared" si="21"/>
        <v>26.73</v>
      </c>
      <c r="N478" t="str">
        <f t="shared" si="22"/>
        <v>Excelsa</v>
      </c>
      <c r="O478" t="str">
        <f t="shared" si="23"/>
        <v>Light</v>
      </c>
      <c r="P478" t="str">
        <f>_xlfn.XLOOKUP(C478,customers!$A$1:$A$1001,customers!$I$1:$I$1001,,0)</f>
        <v>Yes</v>
      </c>
    </row>
    <row r="479" spans="1:16">
      <c r="A479" s="2" t="s">
        <v>997</v>
      </c>
      <c r="B479" s="3">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v>
      </c>
      <c r="M479" s="5">
        <f t="shared" si="21"/>
        <v>26.19</v>
      </c>
      <c r="N479" t="str">
        <f t="shared" si="22"/>
        <v>Liberica</v>
      </c>
      <c r="O479" t="str">
        <f t="shared" si="23"/>
        <v>Medium</v>
      </c>
      <c r="P479" t="str">
        <f>_xlfn.XLOOKUP(C479,customers!$A$1:$A$1001,customers!$I$1:$I$1001,,0)</f>
        <v>No</v>
      </c>
    </row>
    <row r="480" spans="1:16">
      <c r="A480" s="2" t="s">
        <v>999</v>
      </c>
      <c r="B480" s="3">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8.95</v>
      </c>
      <c r="M480" s="5">
        <f t="shared" si="21"/>
        <v>53.7</v>
      </c>
      <c r="N480" t="str">
        <f t="shared" si="22"/>
        <v>Robusta</v>
      </c>
      <c r="O480" t="str">
        <f t="shared" si="23"/>
        <v>Dark</v>
      </c>
      <c r="P480" t="str">
        <f>_xlfn.XLOOKUP(C480,customers!$A$1:$A$1001,customers!$I$1:$I$1001,,0)</f>
        <v>Yes</v>
      </c>
    </row>
    <row r="481" spans="1:16">
      <c r="A481" s="2" t="s">
        <v>999</v>
      </c>
      <c r="B481" s="3">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31.625</v>
      </c>
      <c r="M481" s="5">
        <f t="shared" si="21"/>
        <v>126.5</v>
      </c>
      <c r="N481" t="str">
        <f t="shared" si="22"/>
        <v>Excelsa</v>
      </c>
      <c r="O481" t="str">
        <f t="shared" si="23"/>
        <v>Medium</v>
      </c>
      <c r="P481" t="str">
        <f>_xlfn.XLOOKUP(C481,customers!$A$1:$A$1001,customers!$I$1:$I$1001,,0)</f>
        <v>Yes</v>
      </c>
    </row>
    <row r="482" spans="1:16">
      <c r="A482" s="2" t="s">
        <v>999</v>
      </c>
      <c r="B482" s="3">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c r="A483" s="2" t="s">
        <v>1000</v>
      </c>
      <c r="B483" s="3">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c r="A484" s="2" t="s">
        <v>1002</v>
      </c>
      <c r="B484" s="3">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139.725</v>
      </c>
      <c r="N484" t="str">
        <f t="shared" si="22"/>
        <v>Excelsa</v>
      </c>
      <c r="O484" t="str">
        <f t="shared" si="23"/>
        <v>Dark</v>
      </c>
      <c r="P484" t="str">
        <f>_xlfn.XLOOKUP(C484,customers!$A$1:$A$1001,customers!$I$1:$I$1001,,0)</f>
        <v>Yes</v>
      </c>
    </row>
    <row r="485" spans="1:16">
      <c r="A485" s="2" t="s">
        <v>1004</v>
      </c>
      <c r="B485" s="3">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29.785</v>
      </c>
      <c r="M485" s="5">
        <f t="shared" si="21"/>
        <v>59.57</v>
      </c>
      <c r="N485" t="str">
        <f t="shared" si="22"/>
        <v>Liberica</v>
      </c>
      <c r="O485" t="str">
        <f t="shared" si="23"/>
        <v>Dark</v>
      </c>
      <c r="P485" t="str">
        <f>_xlfn.XLOOKUP(C485,customers!$A$1:$A$1001,customers!$I$1:$I$1001,,0)</f>
        <v>Yes</v>
      </c>
    </row>
    <row r="486" spans="1:16">
      <c r="A486" s="2" t="s">
        <v>1006</v>
      </c>
      <c r="B486" s="3">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c r="A487" s="2" t="s">
        <v>1008</v>
      </c>
      <c r="B487" s="3">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3.585</v>
      </c>
      <c r="M487" s="5">
        <f t="shared" si="21"/>
        <v>21.51</v>
      </c>
      <c r="N487" t="str">
        <f t="shared" si="22"/>
        <v>Robusta</v>
      </c>
      <c r="O487" t="str">
        <f t="shared" si="23"/>
        <v>Light</v>
      </c>
      <c r="P487" t="str">
        <f>_xlfn.XLOOKUP(C487,customers!$A$1:$A$1001,customers!$I$1:$I$1001,,0)</f>
        <v>Yes</v>
      </c>
    </row>
    <row r="488" spans="1:16">
      <c r="A488" s="2" t="s">
        <v>1010</v>
      </c>
      <c r="B488" s="3">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c r="A489" s="2" t="s">
        <v>1012</v>
      </c>
      <c r="B489" s="3">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v>
      </c>
      <c r="N489" t="str">
        <f t="shared" si="22"/>
        <v>Excelsa</v>
      </c>
      <c r="O489" t="str">
        <f t="shared" si="23"/>
        <v>Dark</v>
      </c>
      <c r="P489" t="str">
        <f>_xlfn.XLOOKUP(C489,customers!$A$1:$A$1001,customers!$I$1:$I$1001,,0)</f>
        <v>No</v>
      </c>
    </row>
    <row r="490" spans="1:16">
      <c r="A490" s="2" t="s">
        <v>1014</v>
      </c>
      <c r="B490" s="3">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2.985</v>
      </c>
      <c r="M490" s="5">
        <f t="shared" si="21"/>
        <v>14.925</v>
      </c>
      <c r="N490" t="str">
        <f t="shared" si="22"/>
        <v>Robusta</v>
      </c>
      <c r="O490" t="str">
        <f t="shared" si="23"/>
        <v>Medium</v>
      </c>
      <c r="P490" t="str">
        <f>_xlfn.XLOOKUP(C490,customers!$A$1:$A$1001,customers!$I$1:$I$1001,,0)</f>
        <v>Yes</v>
      </c>
    </row>
    <row r="491" spans="1:16">
      <c r="A491" s="2" t="s">
        <v>1016</v>
      </c>
      <c r="B491" s="3">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c r="A492" s="2" t="s">
        <v>1018</v>
      </c>
      <c r="B492" s="3">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c r="A493" s="2" t="s">
        <v>1020</v>
      </c>
      <c r="B493" s="3">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3.885</v>
      </c>
      <c r="M493" s="5">
        <f t="shared" si="21"/>
        <v>23.31</v>
      </c>
      <c r="N493" t="str">
        <f t="shared" si="22"/>
        <v>Liberica</v>
      </c>
      <c r="O493" t="str">
        <f t="shared" si="23"/>
        <v>Dark</v>
      </c>
      <c r="P493" t="str">
        <f>_xlfn.XLOOKUP(C493,customers!$A$1:$A$1001,customers!$I$1:$I$1001,,0)</f>
        <v>No</v>
      </c>
    </row>
    <row r="494" spans="1:16">
      <c r="A494" s="2" t="s">
        <v>1022</v>
      </c>
      <c r="B494" s="3">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c r="A495" s="2" t="s">
        <v>1024</v>
      </c>
      <c r="B495" s="3">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c r="A496" s="2" t="s">
        <v>1026</v>
      </c>
      <c r="B496" s="3">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c r="A497" s="2" t="s">
        <v>1028</v>
      </c>
      <c r="B497" s="3">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c r="A498" s="2" t="s">
        <v>1030</v>
      </c>
      <c r="B498" s="3">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c r="A499" s="2" t="s">
        <v>1032</v>
      </c>
      <c r="B499" s="3">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9.95</v>
      </c>
      <c r="M499" s="5">
        <f t="shared" si="21"/>
        <v>39.8</v>
      </c>
      <c r="N499" t="str">
        <f t="shared" si="22"/>
        <v>Arabica</v>
      </c>
      <c r="O499" t="str">
        <f t="shared" si="23"/>
        <v>Dark</v>
      </c>
      <c r="P499" t="str">
        <f>_xlfn.XLOOKUP(C499,customers!$A$1:$A$1001,customers!$I$1:$I$1001,,0)</f>
        <v>No</v>
      </c>
    </row>
    <row r="500" spans="1:16">
      <c r="A500" s="2" t="s">
        <v>1034</v>
      </c>
      <c r="B500" s="3">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9.95</v>
      </c>
      <c r="M500" s="5">
        <f t="shared" si="21"/>
        <v>49.75</v>
      </c>
      <c r="N500" t="str">
        <f t="shared" si="22"/>
        <v>Robusta</v>
      </c>
      <c r="O500" t="str">
        <f t="shared" si="23"/>
        <v>Medium</v>
      </c>
      <c r="P500" t="str">
        <f>_xlfn.XLOOKUP(C500,customers!$A$1:$A$1001,customers!$I$1:$I$1001,,0)</f>
        <v>Yes</v>
      </c>
    </row>
    <row r="501" spans="1:16">
      <c r="A501" s="2" t="s">
        <v>1036</v>
      </c>
      <c r="B501" s="3">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2.685</v>
      </c>
      <c r="M501" s="5">
        <f t="shared" si="21"/>
        <v>8.055</v>
      </c>
      <c r="N501" t="str">
        <f t="shared" si="22"/>
        <v>Robusta</v>
      </c>
      <c r="O501" t="str">
        <f t="shared" si="23"/>
        <v>Dark</v>
      </c>
      <c r="P501" t="str">
        <f>_xlfn.XLOOKUP(C501,customers!$A$1:$A$1001,customers!$I$1:$I$1001,,0)</f>
        <v>Yes</v>
      </c>
    </row>
    <row r="502" spans="1:16">
      <c r="A502" s="2" t="s">
        <v>1038</v>
      </c>
      <c r="B502" s="3">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c r="A503" s="2" t="s">
        <v>1040</v>
      </c>
      <c r="B503" s="3">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2.985</v>
      </c>
      <c r="M503" s="5">
        <f t="shared" si="21"/>
        <v>11.94</v>
      </c>
      <c r="N503" t="str">
        <f t="shared" si="22"/>
        <v>Robusta</v>
      </c>
      <c r="O503" t="str">
        <f t="shared" si="23"/>
        <v>Medium</v>
      </c>
      <c r="P503" t="str">
        <f>_xlfn.XLOOKUP(C503,customers!$A$1:$A$1001,customers!$I$1:$I$1001,,0)</f>
        <v>No</v>
      </c>
    </row>
    <row r="504" spans="1:16">
      <c r="A504" s="2" t="s">
        <v>1040</v>
      </c>
      <c r="B504" s="3">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c r="A505" s="2" t="s">
        <v>1040</v>
      </c>
      <c r="B505" s="3">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c r="A506" s="2" t="s">
        <v>1040</v>
      </c>
      <c r="B506" s="3">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4.755</v>
      </c>
      <c r="M506" s="5">
        <f t="shared" si="21"/>
        <v>14.265</v>
      </c>
      <c r="N506" t="str">
        <f t="shared" si="22"/>
        <v>Liberica</v>
      </c>
      <c r="O506" t="str">
        <f t="shared" si="23"/>
        <v>Light</v>
      </c>
      <c r="P506" t="str">
        <f>_xlfn.XLOOKUP(C506,customers!$A$1:$A$1001,customers!$I$1:$I$1001,,0)</f>
        <v>No</v>
      </c>
    </row>
    <row r="507" spans="1:16">
      <c r="A507" s="2" t="s">
        <v>1042</v>
      </c>
      <c r="B507" s="3">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v>
      </c>
      <c r="M507" s="5">
        <f t="shared" si="21"/>
        <v>26.19</v>
      </c>
      <c r="N507" t="str">
        <f t="shared" si="22"/>
        <v>Liberica</v>
      </c>
      <c r="O507" t="str">
        <f t="shared" si="23"/>
        <v>Medium</v>
      </c>
      <c r="P507" t="str">
        <f>_xlfn.XLOOKUP(C507,customers!$A$1:$A$1001,customers!$I$1:$I$1001,,0)</f>
        <v>No</v>
      </c>
    </row>
    <row r="508" spans="1:16">
      <c r="A508" s="2" t="s">
        <v>1044</v>
      </c>
      <c r="B508" s="3">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c r="A509" s="2" t="s">
        <v>1046</v>
      </c>
      <c r="B509" s="3">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29.785</v>
      </c>
      <c r="M509" s="5">
        <f t="shared" si="21"/>
        <v>89.355</v>
      </c>
      <c r="N509" t="str">
        <f t="shared" si="22"/>
        <v>Arabica</v>
      </c>
      <c r="O509" t="str">
        <f t="shared" si="23"/>
        <v>Light</v>
      </c>
      <c r="P509" t="str">
        <f>_xlfn.XLOOKUP(C509,customers!$A$1:$A$1001,customers!$I$1:$I$1001,,0)</f>
        <v>Yes</v>
      </c>
    </row>
    <row r="510" spans="1:16">
      <c r="A510" s="2" t="s">
        <v>1048</v>
      </c>
      <c r="B510" s="3">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c r="A511" s="2" t="s">
        <v>1050</v>
      </c>
      <c r="B511" s="3">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9.95</v>
      </c>
      <c r="M511" s="5">
        <f t="shared" si="21"/>
        <v>29.85</v>
      </c>
      <c r="N511" t="str">
        <f t="shared" si="22"/>
        <v>Arabica</v>
      </c>
      <c r="O511" t="str">
        <f t="shared" si="23"/>
        <v>Dark</v>
      </c>
      <c r="P511" t="str">
        <f>_xlfn.XLOOKUP(C511,customers!$A$1:$A$1001,customers!$I$1:$I$1001,,0)</f>
        <v>Yes</v>
      </c>
    </row>
    <row r="512" spans="1:16">
      <c r="A512" s="2" t="s">
        <v>1051</v>
      </c>
      <c r="B512" s="3">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3.585</v>
      </c>
      <c r="M512" s="5">
        <f t="shared" si="21"/>
        <v>10.755</v>
      </c>
      <c r="N512" t="str">
        <f t="shared" si="22"/>
        <v>Robusta</v>
      </c>
      <c r="O512" t="str">
        <f t="shared" si="23"/>
        <v>Light</v>
      </c>
      <c r="P512" t="str">
        <f>_xlfn.XLOOKUP(C512,customers!$A$1:$A$1001,customers!$I$1:$I$1001,,0)</f>
        <v>Yes</v>
      </c>
    </row>
    <row r="513" spans="1:16">
      <c r="A513" s="2" t="s">
        <v>1053</v>
      </c>
      <c r="B513" s="3">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c r="A514" s="2" t="s">
        <v>1055</v>
      </c>
      <c r="B514" s="3">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c r="A515" s="2" t="s">
        <v>1057</v>
      </c>
      <c r="B515" s="3">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c r="A516" s="2" t="s">
        <v>1059</v>
      </c>
      <c r="B516" s="3">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v>
      </c>
      <c r="M516" s="5">
        <f t="shared" si="24"/>
        <v>26.19</v>
      </c>
      <c r="N516" t="str">
        <f t="shared" si="25"/>
        <v>Liberica</v>
      </c>
      <c r="O516" t="str">
        <f t="shared" si="26"/>
        <v>Medium</v>
      </c>
      <c r="P516" t="str">
        <f>_xlfn.XLOOKUP(C516,customers!$A$1:$A$1001,customers!$I$1:$I$1001,,0)</f>
        <v>Yes</v>
      </c>
    </row>
    <row r="517" spans="1:16">
      <c r="A517" s="2" t="s">
        <v>1061</v>
      </c>
      <c r="B517" s="3">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7.17</v>
      </c>
      <c r="M517" s="5">
        <f t="shared" si="24"/>
        <v>21.51</v>
      </c>
      <c r="N517" t="str">
        <f t="shared" si="25"/>
        <v>Robusta</v>
      </c>
      <c r="O517" t="str">
        <f t="shared" si="26"/>
        <v>Light</v>
      </c>
      <c r="P517" t="str">
        <f>_xlfn.XLOOKUP(C517,customers!$A$1:$A$1001,customers!$I$1:$I$1001,,0)</f>
        <v>No</v>
      </c>
    </row>
    <row r="518" spans="1:16">
      <c r="A518" s="2" t="s">
        <v>1063</v>
      </c>
      <c r="B518" s="3">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20.585</v>
      </c>
      <c r="M518" s="5">
        <f t="shared" si="24"/>
        <v>102.925</v>
      </c>
      <c r="N518" t="str">
        <f t="shared" si="25"/>
        <v>Robusta</v>
      </c>
      <c r="O518" t="str">
        <f t="shared" si="26"/>
        <v>Dark</v>
      </c>
      <c r="P518" t="str">
        <f>_xlfn.XLOOKUP(C518,customers!$A$1:$A$1001,customers!$I$1:$I$1001,,0)</f>
        <v>Yes</v>
      </c>
    </row>
    <row r="519" spans="1:16">
      <c r="A519" s="2" t="s">
        <v>1065</v>
      </c>
      <c r="B519" s="3">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3.885</v>
      </c>
      <c r="M519" s="5">
        <f t="shared" si="24"/>
        <v>7.77</v>
      </c>
      <c r="N519" t="str">
        <f t="shared" si="25"/>
        <v>Liberica</v>
      </c>
      <c r="O519" t="str">
        <f t="shared" si="26"/>
        <v>Dark</v>
      </c>
      <c r="P519" t="str">
        <f>_xlfn.XLOOKUP(C519,customers!$A$1:$A$1001,customers!$I$1:$I$1001,,0)</f>
        <v>No</v>
      </c>
    </row>
    <row r="520" spans="1:16">
      <c r="A520" s="2" t="s">
        <v>1067</v>
      </c>
      <c r="B520" s="3">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139.725</v>
      </c>
      <c r="N520" t="str">
        <f t="shared" si="25"/>
        <v>Excelsa</v>
      </c>
      <c r="O520" t="str">
        <f t="shared" si="26"/>
        <v>Dark</v>
      </c>
      <c r="P520" t="str">
        <f>_xlfn.XLOOKUP(C520,customers!$A$1:$A$1001,customers!$I$1:$I$1001,,0)</f>
        <v>No</v>
      </c>
    </row>
    <row r="521" spans="1:16">
      <c r="A521" s="2" t="s">
        <v>1069</v>
      </c>
      <c r="B521" s="3">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c r="A522" s="2" t="s">
        <v>1070</v>
      </c>
      <c r="B522" s="3">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3.885</v>
      </c>
      <c r="M522" s="5">
        <f t="shared" si="24"/>
        <v>3.885</v>
      </c>
      <c r="N522" t="str">
        <f t="shared" si="25"/>
        <v>Liberica</v>
      </c>
      <c r="O522" t="str">
        <f t="shared" si="26"/>
        <v>Dark</v>
      </c>
      <c r="P522" t="str">
        <f>_xlfn.XLOOKUP(C522,customers!$A$1:$A$1001,customers!$I$1:$I$1001,,0)</f>
        <v>No</v>
      </c>
    </row>
    <row r="523" spans="1:16">
      <c r="A523" s="2" t="s">
        <v>1070</v>
      </c>
      <c r="B523" s="3">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9.95</v>
      </c>
      <c r="M523" s="5">
        <f t="shared" si="24"/>
        <v>39.8</v>
      </c>
      <c r="N523" t="str">
        <f t="shared" si="25"/>
        <v>Robusta</v>
      </c>
      <c r="O523" t="str">
        <f t="shared" si="26"/>
        <v>Medium</v>
      </c>
      <c r="P523" t="str">
        <f>_xlfn.XLOOKUP(C523,customers!$A$1:$A$1001,customers!$I$1:$I$1001,,0)</f>
        <v>No</v>
      </c>
    </row>
    <row r="524" spans="1:16">
      <c r="A524" s="2" t="s">
        <v>1072</v>
      </c>
      <c r="B524" s="3">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29.85</v>
      </c>
      <c r="N524" t="str">
        <f t="shared" si="25"/>
        <v>Robusta</v>
      </c>
      <c r="O524" t="str">
        <f t="shared" si="26"/>
        <v>Medium</v>
      </c>
      <c r="P524" t="str">
        <f>_xlfn.XLOOKUP(C524,customers!$A$1:$A$1001,customers!$I$1:$I$1001,,0)</f>
        <v>No</v>
      </c>
    </row>
    <row r="525" spans="1:16">
      <c r="A525" s="2" t="s">
        <v>1074</v>
      </c>
      <c r="B525" s="3">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29.785</v>
      </c>
      <c r="M525" s="5">
        <f t="shared" si="24"/>
        <v>29.785</v>
      </c>
      <c r="N525" t="str">
        <f t="shared" si="25"/>
        <v>Liberica</v>
      </c>
      <c r="O525" t="str">
        <f t="shared" si="26"/>
        <v>Dark</v>
      </c>
      <c r="P525" t="str">
        <f>_xlfn.XLOOKUP(C525,customers!$A$1:$A$1001,customers!$I$1:$I$1001,,0)</f>
        <v>No</v>
      </c>
    </row>
    <row r="526" spans="1:16">
      <c r="A526" s="2" t="s">
        <v>1076</v>
      </c>
      <c r="B526" s="3">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36.455</v>
      </c>
      <c r="M526" s="5">
        <f t="shared" si="24"/>
        <v>72.91</v>
      </c>
      <c r="N526" t="str">
        <f t="shared" si="25"/>
        <v>Liberica</v>
      </c>
      <c r="O526" t="str">
        <f t="shared" si="26"/>
        <v>Light</v>
      </c>
      <c r="P526" t="str">
        <f>_xlfn.XLOOKUP(C526,customers!$A$1:$A$1001,customers!$I$1:$I$1001,,0)</f>
        <v>No</v>
      </c>
    </row>
    <row r="527" spans="1:16">
      <c r="A527" s="2" t="s">
        <v>1078</v>
      </c>
      <c r="B527" s="3">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2.685</v>
      </c>
      <c r="M527" s="5">
        <f t="shared" si="24"/>
        <v>13.425</v>
      </c>
      <c r="N527" t="str">
        <f t="shared" si="25"/>
        <v>Robusta</v>
      </c>
      <c r="O527" t="str">
        <f t="shared" si="26"/>
        <v>Dark</v>
      </c>
      <c r="P527" t="str">
        <f>_xlfn.XLOOKUP(C527,customers!$A$1:$A$1001,customers!$I$1:$I$1001,,0)</f>
        <v>Yes</v>
      </c>
    </row>
    <row r="528" spans="1:16">
      <c r="A528" s="2" t="s">
        <v>1080</v>
      </c>
      <c r="B528" s="3">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31.625</v>
      </c>
      <c r="M528" s="5">
        <f t="shared" si="24"/>
        <v>126.5</v>
      </c>
      <c r="N528" t="str">
        <f t="shared" si="25"/>
        <v>Excelsa</v>
      </c>
      <c r="O528" t="str">
        <f t="shared" si="26"/>
        <v>Medium</v>
      </c>
      <c r="P528" t="str">
        <f>_xlfn.XLOOKUP(C528,customers!$A$1:$A$1001,customers!$I$1:$I$1001,,0)</f>
        <v>Yes</v>
      </c>
    </row>
    <row r="529" spans="1:16">
      <c r="A529" s="2" t="s">
        <v>1082</v>
      </c>
      <c r="B529" s="3">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c r="A530" s="2" t="s">
        <v>1084</v>
      </c>
      <c r="B530" s="3">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c r="A531" s="2" t="s">
        <v>1086</v>
      </c>
      <c r="B531" s="3">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9.95</v>
      </c>
      <c r="M531" s="5">
        <f t="shared" si="24"/>
        <v>59.7</v>
      </c>
      <c r="N531" t="str">
        <f t="shared" si="25"/>
        <v>Robusta</v>
      </c>
      <c r="O531" t="str">
        <f t="shared" si="26"/>
        <v>Medium</v>
      </c>
      <c r="P531" t="str">
        <f>_xlfn.XLOOKUP(C531,customers!$A$1:$A$1001,customers!$I$1:$I$1001,,0)</f>
        <v>No</v>
      </c>
    </row>
    <row r="532" spans="1:16">
      <c r="A532" s="2" t="s">
        <v>1088</v>
      </c>
      <c r="B532" s="3">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9.95</v>
      </c>
      <c r="M532" s="5">
        <f t="shared" si="24"/>
        <v>59.7</v>
      </c>
      <c r="N532" t="str">
        <f t="shared" si="25"/>
        <v>Robusta</v>
      </c>
      <c r="O532" t="str">
        <f t="shared" si="26"/>
        <v>Medium</v>
      </c>
      <c r="P532" t="str">
        <f>_xlfn.XLOOKUP(C532,customers!$A$1:$A$1001,customers!$I$1:$I$1001,,0)</f>
        <v>No</v>
      </c>
    </row>
    <row r="533" spans="1:16">
      <c r="A533" s="2" t="s">
        <v>1090</v>
      </c>
      <c r="B533" s="3">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8.95</v>
      </c>
      <c r="M533" s="5">
        <f t="shared" si="24"/>
        <v>44.75</v>
      </c>
      <c r="N533" t="str">
        <f t="shared" si="25"/>
        <v>Robusta</v>
      </c>
      <c r="O533" t="str">
        <f t="shared" si="26"/>
        <v>Dark</v>
      </c>
      <c r="P533" t="str">
        <f>_xlfn.XLOOKUP(C533,customers!$A$1:$A$1001,customers!$I$1:$I$1001,,0)</f>
        <v>No</v>
      </c>
    </row>
    <row r="534" spans="1:16">
      <c r="A534" s="2" t="s">
        <v>1092</v>
      </c>
      <c r="B534" s="3">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c r="A535" s="2" t="s">
        <v>1094</v>
      </c>
      <c r="B535" s="3">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5.37</v>
      </c>
      <c r="M535" s="5">
        <f t="shared" si="24"/>
        <v>21.48</v>
      </c>
      <c r="N535" t="str">
        <f t="shared" si="25"/>
        <v>Robusta</v>
      </c>
      <c r="O535" t="str">
        <f t="shared" si="26"/>
        <v>Dark</v>
      </c>
      <c r="P535" t="str">
        <f>_xlfn.XLOOKUP(C535,customers!$A$1:$A$1001,customers!$I$1:$I$1001,,0)</f>
        <v>No</v>
      </c>
    </row>
    <row r="536" spans="1:16">
      <c r="A536" s="2" t="s">
        <v>1096</v>
      </c>
      <c r="B536" s="3">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22.885</v>
      </c>
      <c r="M536" s="5">
        <f t="shared" si="24"/>
        <v>45.77</v>
      </c>
      <c r="N536" t="str">
        <f t="shared" si="25"/>
        <v>Robusta</v>
      </c>
      <c r="O536" t="str">
        <f t="shared" si="26"/>
        <v>Medium</v>
      </c>
      <c r="P536" t="str">
        <f>_xlfn.XLOOKUP(C536,customers!$A$1:$A$1001,customers!$I$1:$I$1001,,0)</f>
        <v>Yes</v>
      </c>
    </row>
    <row r="537" spans="1:16">
      <c r="A537" s="2" t="s">
        <v>1098</v>
      </c>
      <c r="B537" s="3">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4.755</v>
      </c>
      <c r="M537" s="5">
        <f t="shared" si="24"/>
        <v>9.51</v>
      </c>
      <c r="N537" t="str">
        <f t="shared" si="25"/>
        <v>Liberica</v>
      </c>
      <c r="O537" t="str">
        <f t="shared" si="26"/>
        <v>Light</v>
      </c>
      <c r="P537" t="str">
        <f>_xlfn.XLOOKUP(C537,customers!$A$1:$A$1001,customers!$I$1:$I$1001,,0)</f>
        <v>No</v>
      </c>
    </row>
    <row r="538" spans="1:16">
      <c r="A538" s="2" t="s">
        <v>1100</v>
      </c>
      <c r="B538" s="3">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2.685</v>
      </c>
      <c r="M538" s="5">
        <f t="shared" si="24"/>
        <v>8.055</v>
      </c>
      <c r="N538" t="str">
        <f t="shared" si="25"/>
        <v>Robusta</v>
      </c>
      <c r="O538" t="str">
        <f t="shared" si="26"/>
        <v>Dark</v>
      </c>
      <c r="P538" t="str">
        <f>_xlfn.XLOOKUP(C538,customers!$A$1:$A$1001,customers!$I$1:$I$1001,,0)</f>
        <v>Yes</v>
      </c>
    </row>
    <row r="539" spans="1:16">
      <c r="A539" s="2" t="s">
        <v>1101</v>
      </c>
      <c r="B539" s="3">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c r="A540" s="2" t="s">
        <v>1103</v>
      </c>
      <c r="B540" s="3">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2.685</v>
      </c>
      <c r="M540" s="5">
        <f t="shared" si="24"/>
        <v>10.74</v>
      </c>
      <c r="N540" t="str">
        <f t="shared" si="25"/>
        <v>Robusta</v>
      </c>
      <c r="O540" t="str">
        <f t="shared" si="26"/>
        <v>Dark</v>
      </c>
      <c r="P540" t="str">
        <f>_xlfn.XLOOKUP(C540,customers!$A$1:$A$1001,customers!$I$1:$I$1001,,0)</f>
        <v>Yes</v>
      </c>
    </row>
    <row r="541" spans="1:16">
      <c r="A541" s="2" t="s">
        <v>1105</v>
      </c>
      <c r="B541" s="3">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5.37</v>
      </c>
      <c r="M541" s="5">
        <f t="shared" si="24"/>
        <v>26.85</v>
      </c>
      <c r="N541" t="str">
        <f t="shared" si="25"/>
        <v>Robusta</v>
      </c>
      <c r="O541" t="str">
        <f t="shared" si="26"/>
        <v>Dark</v>
      </c>
      <c r="P541" t="str">
        <f>_xlfn.XLOOKUP(C541,customers!$A$1:$A$1001,customers!$I$1:$I$1001,,0)</f>
        <v>No</v>
      </c>
    </row>
    <row r="542" spans="1:16">
      <c r="A542" s="2" t="s">
        <v>1107</v>
      </c>
      <c r="B542" s="3">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c r="A543" s="2" t="s">
        <v>1109</v>
      </c>
      <c r="B543" s="3">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22.885</v>
      </c>
      <c r="M543" s="5">
        <f t="shared" si="24"/>
        <v>22.885</v>
      </c>
      <c r="N543" t="str">
        <f t="shared" si="25"/>
        <v>Arabica</v>
      </c>
      <c r="O543" t="str">
        <f t="shared" si="26"/>
        <v>Dark</v>
      </c>
      <c r="P543" t="str">
        <f>_xlfn.XLOOKUP(C543,customers!$A$1:$A$1001,customers!$I$1:$I$1001,,0)</f>
        <v>Yes</v>
      </c>
    </row>
    <row r="544" spans="1:16">
      <c r="A544" s="2" t="s">
        <v>1111</v>
      </c>
      <c r="B544" s="3">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25.875</v>
      </c>
      <c r="M544" s="5">
        <f t="shared" si="24"/>
        <v>103.5</v>
      </c>
      <c r="N544" t="str">
        <f t="shared" si="25"/>
        <v>Arabica</v>
      </c>
      <c r="O544" t="str">
        <f t="shared" si="26"/>
        <v>Medium</v>
      </c>
      <c r="P544" t="str">
        <f>_xlfn.XLOOKUP(C544,customers!$A$1:$A$1001,customers!$I$1:$I$1001,,0)</f>
        <v>No</v>
      </c>
    </row>
    <row r="545" spans="1:16">
      <c r="A545" s="2" t="s">
        <v>1113</v>
      </c>
      <c r="B545" s="3">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27.485</v>
      </c>
      <c r="M545" s="5">
        <f t="shared" si="24"/>
        <v>54.97</v>
      </c>
      <c r="N545" t="str">
        <f t="shared" si="25"/>
        <v>Robusta</v>
      </c>
      <c r="O545" t="str">
        <f t="shared" si="26"/>
        <v>Light</v>
      </c>
      <c r="P545" t="str">
        <f>_xlfn.XLOOKUP(C545,customers!$A$1:$A$1001,customers!$I$1:$I$1001,,0)</f>
        <v>No</v>
      </c>
    </row>
    <row r="546" spans="1:16">
      <c r="A546" s="2" t="s">
        <v>1115</v>
      </c>
      <c r="B546" s="3">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c r="A547" s="2" t="s">
        <v>1117</v>
      </c>
      <c r="B547" s="3">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3.885</v>
      </c>
      <c r="M547" s="5">
        <f t="shared" si="24"/>
        <v>15.54</v>
      </c>
      <c r="N547" t="str">
        <f t="shared" si="25"/>
        <v>Liberica</v>
      </c>
      <c r="O547" t="str">
        <f t="shared" si="26"/>
        <v>Dark</v>
      </c>
      <c r="P547" t="str">
        <f>_xlfn.XLOOKUP(C547,customers!$A$1:$A$1001,customers!$I$1:$I$1001,,0)</f>
        <v>No</v>
      </c>
    </row>
    <row r="548" spans="1:16">
      <c r="A548" s="2" t="s">
        <v>1119</v>
      </c>
      <c r="B548" s="3">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v>
      </c>
      <c r="N548" t="str">
        <f t="shared" si="25"/>
        <v>Excelsa</v>
      </c>
      <c r="O548" t="str">
        <f t="shared" si="26"/>
        <v>Dark</v>
      </c>
      <c r="P548" t="str">
        <f>_xlfn.XLOOKUP(C548,customers!$A$1:$A$1001,customers!$I$1:$I$1001,,0)</f>
        <v>No</v>
      </c>
    </row>
    <row r="549" spans="1:16">
      <c r="A549" s="2" t="s">
        <v>1121</v>
      </c>
      <c r="B549" s="3">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3.585</v>
      </c>
      <c r="M549" s="5">
        <f t="shared" si="24"/>
        <v>10.755</v>
      </c>
      <c r="N549" t="str">
        <f t="shared" si="25"/>
        <v>Robusta</v>
      </c>
      <c r="O549" t="str">
        <f t="shared" si="26"/>
        <v>Light</v>
      </c>
      <c r="P549" t="str">
        <f>_xlfn.XLOOKUP(C549,customers!$A$1:$A$1001,customers!$I$1:$I$1001,,0)</f>
        <v>Yes</v>
      </c>
    </row>
    <row r="550" spans="1:16">
      <c r="A550" s="2" t="s">
        <v>1123</v>
      </c>
      <c r="B550" s="3">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v>
      </c>
      <c r="M550" s="5">
        <f t="shared" si="24"/>
        <v>13.365</v>
      </c>
      <c r="N550" t="str">
        <f t="shared" si="25"/>
        <v>Excelsa</v>
      </c>
      <c r="O550" t="str">
        <f t="shared" si="26"/>
        <v>Light</v>
      </c>
      <c r="P550" t="str">
        <f>_xlfn.XLOOKUP(C550,customers!$A$1:$A$1001,customers!$I$1:$I$1001,,0)</f>
        <v>Yes</v>
      </c>
    </row>
    <row r="551" spans="1:16">
      <c r="A551" s="2" t="s">
        <v>1125</v>
      </c>
      <c r="B551" s="3">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v>
      </c>
      <c r="M551" s="5">
        <f t="shared" si="24"/>
        <v>17.82</v>
      </c>
      <c r="N551" t="str">
        <f t="shared" si="25"/>
        <v>Excelsa</v>
      </c>
      <c r="O551" t="str">
        <f t="shared" si="26"/>
        <v>Light</v>
      </c>
      <c r="P551" t="str">
        <f>_xlfn.XLOOKUP(C551,customers!$A$1:$A$1001,customers!$I$1:$I$1001,,0)</f>
        <v>Yes</v>
      </c>
    </row>
    <row r="552" spans="1:16">
      <c r="A552" s="2" t="s">
        <v>1126</v>
      </c>
      <c r="B552" s="3">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3.885</v>
      </c>
      <c r="M552" s="5">
        <f t="shared" si="24"/>
        <v>23.31</v>
      </c>
      <c r="N552" t="str">
        <f t="shared" si="25"/>
        <v>Liberica</v>
      </c>
      <c r="O552" t="str">
        <f t="shared" si="26"/>
        <v>Dark</v>
      </c>
      <c r="P552" t="str">
        <f>_xlfn.XLOOKUP(C552,customers!$A$1:$A$1001,customers!$I$1:$I$1001,,0)</f>
        <v>Yes</v>
      </c>
    </row>
    <row r="553" spans="1:16">
      <c r="A553" s="2" t="s">
        <v>1128</v>
      </c>
      <c r="B553" s="3">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c r="A554" s="2" t="s">
        <v>1130</v>
      </c>
      <c r="B554" s="3">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v>
      </c>
      <c r="M554" s="5">
        <f t="shared" si="24"/>
        <v>17.82</v>
      </c>
      <c r="N554" t="str">
        <f t="shared" si="25"/>
        <v>Excelsa</v>
      </c>
      <c r="O554" t="str">
        <f t="shared" si="26"/>
        <v>Light</v>
      </c>
      <c r="P554" t="str">
        <f>_xlfn.XLOOKUP(C554,customers!$A$1:$A$1001,customers!$I$1:$I$1001,,0)</f>
        <v>Yes</v>
      </c>
    </row>
    <row r="555" spans="1:16">
      <c r="A555" s="2" t="s">
        <v>1132</v>
      </c>
      <c r="B555" s="3">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c r="A556" s="2" t="s">
        <v>1134</v>
      </c>
      <c r="B556" s="3">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27.485</v>
      </c>
      <c r="M556" s="5">
        <f t="shared" si="24"/>
        <v>54.97</v>
      </c>
      <c r="N556" t="str">
        <f t="shared" si="25"/>
        <v>Robusta</v>
      </c>
      <c r="O556" t="str">
        <f t="shared" si="26"/>
        <v>Light</v>
      </c>
      <c r="P556" t="str">
        <f>_xlfn.XLOOKUP(C556,customers!$A$1:$A$1001,customers!$I$1:$I$1001,,0)</f>
        <v>Yes</v>
      </c>
    </row>
    <row r="557" spans="1:16">
      <c r="A557" s="2" t="s">
        <v>1136</v>
      </c>
      <c r="B557" s="3">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c r="A558" s="2" t="s">
        <v>1138</v>
      </c>
      <c r="B558" s="3">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v>
      </c>
      <c r="M558" s="5">
        <f t="shared" si="24"/>
        <v>8.73</v>
      </c>
      <c r="N558" t="str">
        <f t="shared" si="25"/>
        <v>Liberica</v>
      </c>
      <c r="O558" t="str">
        <f t="shared" si="26"/>
        <v>Medium</v>
      </c>
      <c r="P558" t="str">
        <f>_xlfn.XLOOKUP(C558,customers!$A$1:$A$1001,customers!$I$1:$I$1001,,0)</f>
        <v>Yes</v>
      </c>
    </row>
    <row r="559" spans="1:16">
      <c r="A559" s="2" t="s">
        <v>1140</v>
      </c>
      <c r="B559" s="3">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c r="A560" s="2" t="s">
        <v>1141</v>
      </c>
      <c r="B560" s="3">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3.885</v>
      </c>
      <c r="M560" s="5">
        <f t="shared" si="24"/>
        <v>15.54</v>
      </c>
      <c r="N560" t="str">
        <f t="shared" si="25"/>
        <v>Liberica</v>
      </c>
      <c r="O560" t="str">
        <f t="shared" si="26"/>
        <v>Dark</v>
      </c>
      <c r="P560" t="str">
        <f>_xlfn.XLOOKUP(C560,customers!$A$1:$A$1001,customers!$I$1:$I$1001,,0)</f>
        <v>Yes</v>
      </c>
    </row>
    <row r="561" spans="1:16">
      <c r="A561" s="2" t="s">
        <v>1143</v>
      </c>
      <c r="B561" s="3">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38.85</v>
      </c>
      <c r="N561" t="str">
        <f t="shared" si="25"/>
        <v>Arabica</v>
      </c>
      <c r="O561" t="str">
        <f t="shared" si="26"/>
        <v>Light</v>
      </c>
      <c r="P561" t="str">
        <f>_xlfn.XLOOKUP(C561,customers!$A$1:$A$1001,customers!$I$1:$I$1001,,0)</f>
        <v>Yes</v>
      </c>
    </row>
    <row r="562" spans="1:16">
      <c r="A562" s="2" t="s">
        <v>1145</v>
      </c>
      <c r="B562" s="3">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31.625</v>
      </c>
      <c r="M562" s="5">
        <f t="shared" si="24"/>
        <v>189.75</v>
      </c>
      <c r="N562" t="str">
        <f t="shared" si="25"/>
        <v>Excelsa</v>
      </c>
      <c r="O562" t="str">
        <f t="shared" si="26"/>
        <v>Medium</v>
      </c>
      <c r="P562" t="str">
        <f>_xlfn.XLOOKUP(C562,customers!$A$1:$A$1001,customers!$I$1:$I$1001,,0)</f>
        <v>Yes</v>
      </c>
    </row>
    <row r="563" spans="1:16">
      <c r="A563" s="2" t="s">
        <v>1147</v>
      </c>
      <c r="B563" s="3">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2.985</v>
      </c>
      <c r="M563" s="5">
        <f t="shared" si="24"/>
        <v>17.91</v>
      </c>
      <c r="N563" t="str">
        <f t="shared" si="25"/>
        <v>Arabica</v>
      </c>
      <c r="O563" t="str">
        <f t="shared" si="26"/>
        <v>Dark</v>
      </c>
      <c r="P563" t="str">
        <f>_xlfn.XLOOKUP(C563,customers!$A$1:$A$1001,customers!$I$1:$I$1001,,0)</f>
        <v>Yes</v>
      </c>
    </row>
    <row r="564" spans="1:16">
      <c r="A564" s="2" t="s">
        <v>1149</v>
      </c>
      <c r="B564" s="3">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4.755</v>
      </c>
      <c r="M564" s="5">
        <f t="shared" si="24"/>
        <v>28.53</v>
      </c>
      <c r="N564" t="str">
        <f t="shared" si="25"/>
        <v>Liberica</v>
      </c>
      <c r="O564" t="str">
        <f t="shared" si="26"/>
        <v>Light</v>
      </c>
      <c r="P564" t="str">
        <f>_xlfn.XLOOKUP(C564,customers!$A$1:$A$1001,customers!$I$1:$I$1001,,0)</f>
        <v>No</v>
      </c>
    </row>
    <row r="565" spans="1:16">
      <c r="A565" s="2" t="s">
        <v>1151</v>
      </c>
      <c r="B565" s="3">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c r="A566" s="2" t="s">
        <v>1153</v>
      </c>
      <c r="B566" s="3">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7.17</v>
      </c>
      <c r="M566" s="5">
        <f t="shared" si="24"/>
        <v>14.34</v>
      </c>
      <c r="N566" t="str">
        <f t="shared" si="25"/>
        <v>Robusta</v>
      </c>
      <c r="O566" t="str">
        <f t="shared" si="26"/>
        <v>Light</v>
      </c>
      <c r="P566" t="str">
        <f>_xlfn.XLOOKUP(C566,customers!$A$1:$A$1001,customers!$I$1:$I$1001,,0)</f>
        <v>No</v>
      </c>
    </row>
    <row r="567" spans="1:16">
      <c r="A567" s="2" t="s">
        <v>1155</v>
      </c>
      <c r="B567" s="3">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20.585</v>
      </c>
      <c r="M567" s="5">
        <f t="shared" si="24"/>
        <v>82.34</v>
      </c>
      <c r="N567" t="str">
        <f t="shared" si="25"/>
        <v>Robusta</v>
      </c>
      <c r="O567" t="str">
        <f t="shared" si="26"/>
        <v>Dark</v>
      </c>
      <c r="P567" t="str">
        <f>_xlfn.XLOOKUP(C567,customers!$A$1:$A$1001,customers!$I$1:$I$1001,,0)</f>
        <v>No</v>
      </c>
    </row>
    <row r="568" spans="1:16">
      <c r="A568" s="2" t="s">
        <v>1157</v>
      </c>
      <c r="B568" s="3">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c r="A569" s="2" t="s">
        <v>1159</v>
      </c>
      <c r="B569" s="3">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27.485</v>
      </c>
      <c r="M569" s="5">
        <f t="shared" si="24"/>
        <v>164.91</v>
      </c>
      <c r="N569" t="str">
        <f t="shared" si="25"/>
        <v>Robusta</v>
      </c>
      <c r="O569" t="str">
        <f t="shared" si="26"/>
        <v>Light</v>
      </c>
      <c r="P569" t="str">
        <f>_xlfn.XLOOKUP(C569,customers!$A$1:$A$1001,customers!$I$1:$I$1001,,0)</f>
        <v>No</v>
      </c>
    </row>
    <row r="570" spans="1:16">
      <c r="A570" s="2" t="s">
        <v>1161</v>
      </c>
      <c r="B570" s="3">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4.755</v>
      </c>
      <c r="M570" s="5">
        <f t="shared" si="24"/>
        <v>19.02</v>
      </c>
      <c r="N570" t="str">
        <f t="shared" si="25"/>
        <v>Liberica</v>
      </c>
      <c r="O570" t="str">
        <f t="shared" si="26"/>
        <v>Light</v>
      </c>
      <c r="P570" t="str">
        <f>_xlfn.XLOOKUP(C570,customers!$A$1:$A$1001,customers!$I$1:$I$1001,,0)</f>
        <v>Yes</v>
      </c>
    </row>
    <row r="571" spans="1:16">
      <c r="A571" s="2" t="s">
        <v>1163</v>
      </c>
      <c r="B571" s="3">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22.885</v>
      </c>
      <c r="M571" s="5">
        <f t="shared" si="24"/>
        <v>137.31</v>
      </c>
      <c r="N571" t="str">
        <f t="shared" si="25"/>
        <v>Arabica</v>
      </c>
      <c r="O571" t="str">
        <f t="shared" si="26"/>
        <v>Dark</v>
      </c>
      <c r="P571" t="str">
        <f>_xlfn.XLOOKUP(C571,customers!$A$1:$A$1001,customers!$I$1:$I$1001,,0)</f>
        <v>No</v>
      </c>
    </row>
    <row r="572" spans="1:16">
      <c r="A572" s="2" t="s">
        <v>1164</v>
      </c>
      <c r="B572" s="3">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c r="A573" s="2" t="s">
        <v>1166</v>
      </c>
      <c r="B573" s="3">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c r="A574" s="2" t="s">
        <v>1168</v>
      </c>
      <c r="B574" s="3">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2.985</v>
      </c>
      <c r="M574" s="5">
        <f t="shared" si="24"/>
        <v>5.97</v>
      </c>
      <c r="N574" t="str">
        <f t="shared" si="25"/>
        <v>Arabica</v>
      </c>
      <c r="O574" t="str">
        <f t="shared" si="26"/>
        <v>Dark</v>
      </c>
      <c r="P574" t="str">
        <f>_xlfn.XLOOKUP(C574,customers!$A$1:$A$1001,customers!$I$1:$I$1001,,0)</f>
        <v>Yes</v>
      </c>
    </row>
    <row r="575" spans="1:16">
      <c r="A575" s="2" t="s">
        <v>1170</v>
      </c>
      <c r="B575" s="3">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c r="A576" s="2" t="s">
        <v>1172</v>
      </c>
      <c r="B576" s="3">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3.585</v>
      </c>
      <c r="M576" s="5">
        <f t="shared" si="24"/>
        <v>21.51</v>
      </c>
      <c r="N576" t="str">
        <f t="shared" si="25"/>
        <v>Robusta</v>
      </c>
      <c r="O576" t="str">
        <f t="shared" si="26"/>
        <v>Light</v>
      </c>
      <c r="P576" t="str">
        <f>_xlfn.XLOOKUP(C576,customers!$A$1:$A$1001,customers!$I$1:$I$1001,,0)</f>
        <v>Yes</v>
      </c>
    </row>
    <row r="577" spans="1:16">
      <c r="A577" s="2" t="s">
        <v>1174</v>
      </c>
      <c r="B577" s="3">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33.465</v>
      </c>
      <c r="M577" s="5">
        <f t="shared" si="24"/>
        <v>66.93</v>
      </c>
      <c r="N577" t="str">
        <f t="shared" si="25"/>
        <v>Liberica</v>
      </c>
      <c r="O577" t="str">
        <f t="shared" si="26"/>
        <v>Medium</v>
      </c>
      <c r="P577" t="str">
        <f>_xlfn.XLOOKUP(C577,customers!$A$1:$A$1001,customers!$I$1:$I$1001,,0)</f>
        <v>No</v>
      </c>
    </row>
    <row r="578" spans="1:16">
      <c r="A578" s="2" t="s">
        <v>1176</v>
      </c>
      <c r="B578" s="3">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2.985</v>
      </c>
      <c r="M578" s="5">
        <f t="shared" si="24"/>
        <v>17.91</v>
      </c>
      <c r="N578" t="str">
        <f t="shared" si="25"/>
        <v>Arabica</v>
      </c>
      <c r="O578" t="str">
        <f t="shared" si="26"/>
        <v>Dark</v>
      </c>
      <c r="P578" t="str">
        <f>_xlfn.XLOOKUP(C578,customers!$A$1:$A$1001,customers!$I$1:$I$1001,,0)</f>
        <v>No</v>
      </c>
    </row>
    <row r="579" spans="1:16">
      <c r="A579" s="2" t="s">
        <v>1178</v>
      </c>
      <c r="B579" s="3">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c r="A580" s="2" t="s">
        <v>1179</v>
      </c>
      <c r="B580" s="3">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v>
      </c>
      <c r="M580" s="5">
        <f t="shared" si="27"/>
        <v>13.365</v>
      </c>
      <c r="N580" t="str">
        <f t="shared" si="28"/>
        <v>Excelsa</v>
      </c>
      <c r="O580" t="str">
        <f t="shared" si="29"/>
        <v>Light</v>
      </c>
      <c r="P580" t="str">
        <f>_xlfn.XLOOKUP(C580,customers!$A$1:$A$1001,customers!$I$1:$I$1001,,0)</f>
        <v>No</v>
      </c>
    </row>
    <row r="581" spans="1:16">
      <c r="A581" s="2" t="s">
        <v>1179</v>
      </c>
      <c r="B581" s="3">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c r="A582" s="2" t="s">
        <v>1181</v>
      </c>
      <c r="B582" s="3">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c r="A583" s="2" t="s">
        <v>1183</v>
      </c>
      <c r="B583" s="3">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c r="A584" s="2" t="s">
        <v>1185</v>
      </c>
      <c r="B584" s="3">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c r="A585" s="2" t="s">
        <v>1187</v>
      </c>
      <c r="B585" s="3">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3.585</v>
      </c>
      <c r="M585" s="5">
        <f t="shared" si="27"/>
        <v>3.585</v>
      </c>
      <c r="N585" t="str">
        <f t="shared" si="28"/>
        <v>Robusta</v>
      </c>
      <c r="O585" t="str">
        <f t="shared" si="29"/>
        <v>Light</v>
      </c>
      <c r="P585" t="str">
        <f>_xlfn.XLOOKUP(C585,customers!$A$1:$A$1001,customers!$I$1:$I$1001,,0)</f>
        <v>Yes</v>
      </c>
    </row>
    <row r="586" spans="1:16">
      <c r="A586" s="2" t="s">
        <v>1189</v>
      </c>
      <c r="B586" s="3">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3.585</v>
      </c>
      <c r="M586" s="5">
        <f t="shared" si="27"/>
        <v>21.51</v>
      </c>
      <c r="N586" t="str">
        <f t="shared" si="28"/>
        <v>Robusta</v>
      </c>
      <c r="O586" t="str">
        <f t="shared" si="29"/>
        <v>Light</v>
      </c>
      <c r="P586" t="str">
        <f>_xlfn.XLOOKUP(C586,customers!$A$1:$A$1001,customers!$I$1:$I$1001,,0)</f>
        <v>No</v>
      </c>
    </row>
    <row r="587" spans="1:16">
      <c r="A587" s="2" t="s">
        <v>1191</v>
      </c>
      <c r="B587" s="3">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c r="A588" s="2" t="s">
        <v>1193</v>
      </c>
      <c r="B588" s="3">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27.485</v>
      </c>
      <c r="M588" s="5">
        <f t="shared" si="27"/>
        <v>82.455</v>
      </c>
      <c r="N588" t="str">
        <f t="shared" si="28"/>
        <v>Robusta</v>
      </c>
      <c r="O588" t="str">
        <f t="shared" si="29"/>
        <v>Light</v>
      </c>
      <c r="P588" t="str">
        <f>_xlfn.XLOOKUP(C588,customers!$A$1:$A$1001,customers!$I$1:$I$1001,,0)</f>
        <v>No</v>
      </c>
    </row>
    <row r="589" spans="1:16">
      <c r="A589" s="2" t="s">
        <v>1195</v>
      </c>
      <c r="B589" s="3">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c r="A590" s="2" t="s">
        <v>1197</v>
      </c>
      <c r="B590" s="3">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c r="A591" s="2" t="s">
        <v>1199</v>
      </c>
      <c r="B591" s="3">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34.155</v>
      </c>
      <c r="M591" s="5">
        <f t="shared" si="27"/>
        <v>204.93</v>
      </c>
      <c r="N591" t="str">
        <f t="shared" si="28"/>
        <v>Excelsa</v>
      </c>
      <c r="O591" t="str">
        <f t="shared" si="29"/>
        <v>Light</v>
      </c>
      <c r="P591" t="str">
        <f>_xlfn.XLOOKUP(C591,customers!$A$1:$A$1001,customers!$I$1:$I$1001,,0)</f>
        <v>No</v>
      </c>
    </row>
    <row r="592" spans="1:16">
      <c r="A592" s="2" t="s">
        <v>1201</v>
      </c>
      <c r="B592" s="3">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31.625</v>
      </c>
      <c r="M592" s="5">
        <f t="shared" si="27"/>
        <v>63.25</v>
      </c>
      <c r="N592" t="str">
        <f t="shared" si="28"/>
        <v>Excelsa</v>
      </c>
      <c r="O592" t="str">
        <f t="shared" si="29"/>
        <v>Medium</v>
      </c>
      <c r="P592" t="str">
        <f>_xlfn.XLOOKUP(C592,customers!$A$1:$A$1001,customers!$I$1:$I$1001,,0)</f>
        <v>Yes</v>
      </c>
    </row>
    <row r="593" spans="1:16">
      <c r="A593" s="2" t="s">
        <v>1203</v>
      </c>
      <c r="B593" s="3">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2.685</v>
      </c>
      <c r="M593" s="5">
        <f t="shared" si="27"/>
        <v>8.055</v>
      </c>
      <c r="N593" t="str">
        <f t="shared" si="28"/>
        <v>Robusta</v>
      </c>
      <c r="O593" t="str">
        <f t="shared" si="29"/>
        <v>Dark</v>
      </c>
      <c r="P593" t="str">
        <f>_xlfn.XLOOKUP(C593,customers!$A$1:$A$1001,customers!$I$1:$I$1001,,0)</f>
        <v>Yes</v>
      </c>
    </row>
    <row r="594" spans="1:16">
      <c r="A594" s="2" t="s">
        <v>1205</v>
      </c>
      <c r="B594" s="3">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25.875</v>
      </c>
      <c r="M594" s="5">
        <f t="shared" si="27"/>
        <v>51.75</v>
      </c>
      <c r="N594" t="str">
        <f t="shared" si="28"/>
        <v>Arabica</v>
      </c>
      <c r="O594" t="str">
        <f t="shared" si="29"/>
        <v>Medium</v>
      </c>
      <c r="P594" t="str">
        <f>_xlfn.XLOOKUP(C594,customers!$A$1:$A$1001,customers!$I$1:$I$1001,,0)</f>
        <v>No</v>
      </c>
    </row>
    <row r="595" spans="1:16">
      <c r="A595" s="2" t="s">
        <v>1207</v>
      </c>
      <c r="B595" s="3">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c r="A596" s="2" t="s">
        <v>1208</v>
      </c>
      <c r="B596" s="3">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29.785</v>
      </c>
      <c r="M596" s="5">
        <f t="shared" si="27"/>
        <v>59.57</v>
      </c>
      <c r="N596" t="str">
        <f t="shared" si="28"/>
        <v>Arabica</v>
      </c>
      <c r="O596" t="str">
        <f t="shared" si="29"/>
        <v>Light</v>
      </c>
      <c r="P596" t="str">
        <f>_xlfn.XLOOKUP(C596,customers!$A$1:$A$1001,customers!$I$1:$I$1001,,0)</f>
        <v>No</v>
      </c>
    </row>
    <row r="597" spans="1:16">
      <c r="A597" s="2" t="s">
        <v>1210</v>
      </c>
      <c r="B597" s="3">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c r="A598" s="2" t="s">
        <v>1212</v>
      </c>
      <c r="B598" s="3">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c r="A599" s="2" t="s">
        <v>1214</v>
      </c>
      <c r="B599" s="3">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36.455</v>
      </c>
      <c r="M599" s="5">
        <f t="shared" si="27"/>
        <v>145.82</v>
      </c>
      <c r="N599" t="str">
        <f t="shared" si="28"/>
        <v>Liberica</v>
      </c>
      <c r="O599" t="str">
        <f t="shared" si="29"/>
        <v>Light</v>
      </c>
      <c r="P599" t="str">
        <f>_xlfn.XLOOKUP(C599,customers!$A$1:$A$1001,customers!$I$1:$I$1001,,0)</f>
        <v>Yes</v>
      </c>
    </row>
    <row r="600" spans="1:16">
      <c r="A600" s="2" t="s">
        <v>1216</v>
      </c>
      <c r="B600" s="3">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2.985</v>
      </c>
      <c r="M600" s="5">
        <f t="shared" si="27"/>
        <v>11.94</v>
      </c>
      <c r="N600" t="str">
        <f t="shared" si="28"/>
        <v>Robusta</v>
      </c>
      <c r="O600" t="str">
        <f t="shared" si="29"/>
        <v>Medium</v>
      </c>
      <c r="P600" t="str">
        <f>_xlfn.XLOOKUP(C600,customers!$A$1:$A$1001,customers!$I$1:$I$1001,,0)</f>
        <v>Yes</v>
      </c>
    </row>
    <row r="601" spans="1:16">
      <c r="A601" s="2" t="s">
        <v>1218</v>
      </c>
      <c r="B601" s="3">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2.985</v>
      </c>
      <c r="M601" s="5">
        <f t="shared" si="27"/>
        <v>11.94</v>
      </c>
      <c r="N601" t="str">
        <f t="shared" si="28"/>
        <v>Arabica</v>
      </c>
      <c r="O601" t="str">
        <f t="shared" si="29"/>
        <v>Dark</v>
      </c>
      <c r="P601" t="str">
        <f>_xlfn.XLOOKUP(C601,customers!$A$1:$A$1001,customers!$I$1:$I$1001,,0)</f>
        <v>Yes</v>
      </c>
    </row>
    <row r="602" spans="1:16">
      <c r="A602" s="2" t="s">
        <v>1220</v>
      </c>
      <c r="B602" s="3">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c r="A603" s="2" t="s">
        <v>1222</v>
      </c>
      <c r="B603" s="3">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27.485</v>
      </c>
      <c r="M603" s="5">
        <f t="shared" si="27"/>
        <v>109.94</v>
      </c>
      <c r="N603" t="str">
        <f t="shared" si="28"/>
        <v>Robusta</v>
      </c>
      <c r="O603" t="str">
        <f t="shared" si="29"/>
        <v>Light</v>
      </c>
      <c r="P603" t="str">
        <f>_xlfn.XLOOKUP(C603,customers!$A$1:$A$1001,customers!$I$1:$I$1001,,0)</f>
        <v>Yes</v>
      </c>
    </row>
    <row r="604" spans="1:16">
      <c r="A604" s="2" t="s">
        <v>1224</v>
      </c>
      <c r="B604" s="3">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v>
      </c>
      <c r="M604" s="5">
        <f t="shared" si="27"/>
        <v>22.275</v>
      </c>
      <c r="N604" t="str">
        <f t="shared" si="28"/>
        <v>Excelsa</v>
      </c>
      <c r="O604" t="str">
        <f t="shared" si="29"/>
        <v>Light</v>
      </c>
      <c r="P604" t="str">
        <f>_xlfn.XLOOKUP(C604,customers!$A$1:$A$1001,customers!$I$1:$I$1001,,0)</f>
        <v>Yes</v>
      </c>
    </row>
    <row r="605" spans="1:16">
      <c r="A605" s="2" t="s">
        <v>1226</v>
      </c>
      <c r="B605" s="3">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2.985</v>
      </c>
      <c r="M605" s="5">
        <f t="shared" si="27"/>
        <v>8.955</v>
      </c>
      <c r="N605" t="str">
        <f t="shared" si="28"/>
        <v>Robusta</v>
      </c>
      <c r="O605" t="str">
        <f t="shared" si="29"/>
        <v>Medium</v>
      </c>
      <c r="P605" t="str">
        <f>_xlfn.XLOOKUP(C605,customers!$A$1:$A$1001,customers!$I$1:$I$1001,,0)</f>
        <v>No</v>
      </c>
    </row>
    <row r="606" spans="1:16">
      <c r="A606" s="2" t="s">
        <v>1228</v>
      </c>
      <c r="B606" s="3">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29.785</v>
      </c>
      <c r="M606" s="5">
        <f t="shared" si="27"/>
        <v>119.14</v>
      </c>
      <c r="N606" t="str">
        <f t="shared" si="28"/>
        <v>Liberica</v>
      </c>
      <c r="O606" t="str">
        <f t="shared" si="29"/>
        <v>Dark</v>
      </c>
      <c r="P606" t="str">
        <f>_xlfn.XLOOKUP(C606,customers!$A$1:$A$1001,customers!$I$1:$I$1001,,0)</f>
        <v>No</v>
      </c>
    </row>
    <row r="607" spans="1:16">
      <c r="A607" s="2" t="s">
        <v>1230</v>
      </c>
      <c r="B607" s="3">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29.785</v>
      </c>
      <c r="M607" s="5">
        <f t="shared" si="27"/>
        <v>148.925</v>
      </c>
      <c r="N607" t="str">
        <f t="shared" si="28"/>
        <v>Arabica</v>
      </c>
      <c r="O607" t="str">
        <f t="shared" si="29"/>
        <v>Light</v>
      </c>
      <c r="P607" t="str">
        <f>_xlfn.XLOOKUP(C607,customers!$A$1:$A$1001,customers!$I$1:$I$1001,,0)</f>
        <v>Yes</v>
      </c>
    </row>
    <row r="608" spans="1:16">
      <c r="A608" s="2" t="s">
        <v>1232</v>
      </c>
      <c r="B608" s="3">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36.455</v>
      </c>
      <c r="M608" s="5">
        <f t="shared" si="27"/>
        <v>109.365</v>
      </c>
      <c r="N608" t="str">
        <f t="shared" si="28"/>
        <v>Liberica</v>
      </c>
      <c r="O608" t="str">
        <f t="shared" si="29"/>
        <v>Light</v>
      </c>
      <c r="P608" t="str">
        <f>_xlfn.XLOOKUP(C608,customers!$A$1:$A$1001,customers!$I$1:$I$1001,,0)</f>
        <v>Yes</v>
      </c>
    </row>
    <row r="609" spans="1:16">
      <c r="A609" s="2" t="s">
        <v>1233</v>
      </c>
      <c r="B609" s="3">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c r="A610" s="2" t="s">
        <v>1235</v>
      </c>
      <c r="B610" s="3">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c r="A611" s="2" t="s">
        <v>1237</v>
      </c>
      <c r="B611" s="3">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v>
      </c>
      <c r="M611" s="5">
        <f t="shared" si="27"/>
        <v>26.19</v>
      </c>
      <c r="N611" t="str">
        <f t="shared" si="28"/>
        <v>Liberica</v>
      </c>
      <c r="O611" t="str">
        <f t="shared" si="29"/>
        <v>Medium</v>
      </c>
      <c r="P611" t="str">
        <f>_xlfn.XLOOKUP(C611,customers!$A$1:$A$1001,customers!$I$1:$I$1001,,0)</f>
        <v>Yes</v>
      </c>
    </row>
    <row r="612" spans="1:16">
      <c r="A612" s="2" t="s">
        <v>1239</v>
      </c>
      <c r="B612" s="3">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9.95</v>
      </c>
      <c r="M612" s="5">
        <f t="shared" si="27"/>
        <v>39.8</v>
      </c>
      <c r="N612" t="str">
        <f t="shared" si="28"/>
        <v>Robusta</v>
      </c>
      <c r="O612" t="str">
        <f t="shared" si="29"/>
        <v>Medium</v>
      </c>
      <c r="P612" t="str">
        <f>_xlfn.XLOOKUP(C612,customers!$A$1:$A$1001,customers!$I$1:$I$1001,,0)</f>
        <v>No</v>
      </c>
    </row>
    <row r="613" spans="1:16">
      <c r="A613" s="2" t="s">
        <v>1241</v>
      </c>
      <c r="B613" s="3">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34.155</v>
      </c>
      <c r="M613" s="5">
        <f t="shared" si="27"/>
        <v>68.31</v>
      </c>
      <c r="N613" t="str">
        <f t="shared" si="28"/>
        <v>Excelsa</v>
      </c>
      <c r="O613" t="str">
        <f t="shared" si="29"/>
        <v>Light</v>
      </c>
      <c r="P613" t="str">
        <f>_xlfn.XLOOKUP(C613,customers!$A$1:$A$1001,customers!$I$1:$I$1001,,0)</f>
        <v>No</v>
      </c>
    </row>
    <row r="614" spans="1:16">
      <c r="A614" s="2" t="s">
        <v>1243</v>
      </c>
      <c r="B614" s="3">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c r="A615" s="2" t="s">
        <v>1245</v>
      </c>
      <c r="B615" s="3">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c r="A616" s="2" t="s">
        <v>1247</v>
      </c>
      <c r="B616" s="3">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29.85</v>
      </c>
      <c r="N616" t="str">
        <f t="shared" si="28"/>
        <v>Robusta</v>
      </c>
      <c r="O616" t="str">
        <f t="shared" si="29"/>
        <v>Medium</v>
      </c>
      <c r="P616" t="str">
        <f>_xlfn.XLOOKUP(C616,customers!$A$1:$A$1001,customers!$I$1:$I$1001,,0)</f>
        <v>Yes</v>
      </c>
    </row>
    <row r="617" spans="1:16">
      <c r="A617" s="2" t="s">
        <v>1248</v>
      </c>
      <c r="B617" s="3">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36.455</v>
      </c>
      <c r="M617" s="5">
        <f t="shared" si="27"/>
        <v>72.91</v>
      </c>
      <c r="N617" t="str">
        <f t="shared" si="28"/>
        <v>Liberica</v>
      </c>
      <c r="O617" t="str">
        <f t="shared" si="29"/>
        <v>Light</v>
      </c>
      <c r="P617" t="str">
        <f>_xlfn.XLOOKUP(C617,customers!$A$1:$A$1001,customers!$I$1:$I$1001,,0)</f>
        <v>Yes</v>
      </c>
    </row>
    <row r="618" spans="1:16">
      <c r="A618" s="2" t="s">
        <v>1250</v>
      </c>
      <c r="B618" s="3">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31.625</v>
      </c>
      <c r="M618" s="5">
        <f t="shared" si="27"/>
        <v>126.5</v>
      </c>
      <c r="N618" t="str">
        <f t="shared" si="28"/>
        <v>Excelsa</v>
      </c>
      <c r="O618" t="str">
        <f t="shared" si="29"/>
        <v>Medium</v>
      </c>
      <c r="P618" t="str">
        <f>_xlfn.XLOOKUP(C618,customers!$A$1:$A$1001,customers!$I$1:$I$1001,,0)</f>
        <v>No</v>
      </c>
    </row>
    <row r="619" spans="1:16">
      <c r="A619" s="2" t="s">
        <v>1252</v>
      </c>
      <c r="B619" s="3">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33.465</v>
      </c>
      <c r="M619" s="5">
        <f t="shared" si="27"/>
        <v>33.465</v>
      </c>
      <c r="N619" t="str">
        <f t="shared" si="28"/>
        <v>Liberica</v>
      </c>
      <c r="O619" t="str">
        <f t="shared" si="29"/>
        <v>Medium</v>
      </c>
      <c r="P619" t="str">
        <f>_xlfn.XLOOKUP(C619,customers!$A$1:$A$1001,customers!$I$1:$I$1001,,0)</f>
        <v>No</v>
      </c>
    </row>
    <row r="620" spans="1:16">
      <c r="A620" s="2" t="s">
        <v>1254</v>
      </c>
      <c r="B620" s="3">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v>
      </c>
      <c r="N620" t="str">
        <f t="shared" si="28"/>
        <v>Excelsa</v>
      </c>
      <c r="O620" t="str">
        <f t="shared" si="29"/>
        <v>Dark</v>
      </c>
      <c r="P620" t="str">
        <f>_xlfn.XLOOKUP(C620,customers!$A$1:$A$1001,customers!$I$1:$I$1001,,0)</f>
        <v>Yes</v>
      </c>
    </row>
    <row r="621" spans="1:16">
      <c r="A621" s="2" t="s">
        <v>1256</v>
      </c>
      <c r="B621" s="3">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c r="A622" s="2" t="s">
        <v>1258</v>
      </c>
      <c r="B622" s="3">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c r="A623" s="2" t="s">
        <v>1260</v>
      </c>
      <c r="B623" s="3">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77.7</v>
      </c>
      <c r="N623" t="str">
        <f t="shared" si="28"/>
        <v>Arabica</v>
      </c>
      <c r="O623" t="str">
        <f t="shared" si="29"/>
        <v>Light</v>
      </c>
      <c r="P623" t="str">
        <f>_xlfn.XLOOKUP(C623,customers!$A$1:$A$1001,customers!$I$1:$I$1001,,0)</f>
        <v>No</v>
      </c>
    </row>
    <row r="624" spans="1:16">
      <c r="A624" s="2" t="s">
        <v>1262</v>
      </c>
      <c r="B624" s="3">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33.465</v>
      </c>
      <c r="M624" s="5">
        <f t="shared" si="27"/>
        <v>133.86</v>
      </c>
      <c r="N624" t="str">
        <f t="shared" si="28"/>
        <v>Liberica</v>
      </c>
      <c r="O624" t="str">
        <f t="shared" si="29"/>
        <v>Medium</v>
      </c>
      <c r="P624" t="str">
        <f>_xlfn.XLOOKUP(C624,customers!$A$1:$A$1001,customers!$I$1:$I$1001,,0)</f>
        <v>No</v>
      </c>
    </row>
    <row r="625" spans="1:16">
      <c r="A625" s="2" t="s">
        <v>1264</v>
      </c>
      <c r="B625" s="3">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c r="A626" s="2" t="s">
        <v>1266</v>
      </c>
      <c r="B626" s="3">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31.625</v>
      </c>
      <c r="M626" s="5">
        <f t="shared" si="27"/>
        <v>63.25</v>
      </c>
      <c r="N626" t="str">
        <f t="shared" si="28"/>
        <v>Excelsa</v>
      </c>
      <c r="O626" t="str">
        <f t="shared" si="29"/>
        <v>Medium</v>
      </c>
      <c r="P626" t="str">
        <f>_xlfn.XLOOKUP(C626,customers!$A$1:$A$1001,customers!$I$1:$I$1001,,0)</f>
        <v>Yes</v>
      </c>
    </row>
    <row r="627" spans="1:16">
      <c r="A627" s="2" t="s">
        <v>1268</v>
      </c>
      <c r="B627" s="3">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7.17</v>
      </c>
      <c r="M627" s="5">
        <f t="shared" si="27"/>
        <v>35.85</v>
      </c>
      <c r="N627" t="str">
        <f t="shared" si="28"/>
        <v>Robusta</v>
      </c>
      <c r="O627" t="str">
        <f t="shared" si="29"/>
        <v>Light</v>
      </c>
      <c r="P627" t="str">
        <f>_xlfn.XLOOKUP(C627,customers!$A$1:$A$1001,customers!$I$1:$I$1001,,0)</f>
        <v>No</v>
      </c>
    </row>
    <row r="628" spans="1:16">
      <c r="A628" s="2" t="s">
        <v>1270</v>
      </c>
      <c r="B628" s="3">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25.875</v>
      </c>
      <c r="M628" s="5">
        <f t="shared" si="27"/>
        <v>77.625</v>
      </c>
      <c r="N628" t="str">
        <f t="shared" si="28"/>
        <v>Arabica</v>
      </c>
      <c r="O628" t="str">
        <f t="shared" si="29"/>
        <v>Medium</v>
      </c>
      <c r="P628" t="str">
        <f>_xlfn.XLOOKUP(C628,customers!$A$1:$A$1001,customers!$I$1:$I$1001,,0)</f>
        <v>No</v>
      </c>
    </row>
    <row r="629" spans="1:16">
      <c r="A629" s="2" t="s">
        <v>1272</v>
      </c>
      <c r="B629" s="3">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31.625</v>
      </c>
      <c r="M629" s="5">
        <f t="shared" si="27"/>
        <v>63.25</v>
      </c>
      <c r="N629" t="str">
        <f t="shared" si="28"/>
        <v>Excelsa</v>
      </c>
      <c r="O629" t="str">
        <f t="shared" si="29"/>
        <v>Medium</v>
      </c>
      <c r="P629" t="str">
        <f>_xlfn.XLOOKUP(C629,customers!$A$1:$A$1001,customers!$I$1:$I$1001,,0)</f>
        <v>Yes</v>
      </c>
    </row>
    <row r="630" spans="1:16">
      <c r="A630" s="2" t="s">
        <v>1274</v>
      </c>
      <c r="B630" s="3">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v>
      </c>
      <c r="M630" s="5">
        <f t="shared" si="27"/>
        <v>26.73</v>
      </c>
      <c r="N630" t="str">
        <f t="shared" si="28"/>
        <v>Excelsa</v>
      </c>
      <c r="O630" t="str">
        <f t="shared" si="29"/>
        <v>Light</v>
      </c>
      <c r="P630" t="str">
        <f>_xlfn.XLOOKUP(C630,customers!$A$1:$A$1001,customers!$I$1:$I$1001,,0)</f>
        <v>Yes</v>
      </c>
    </row>
    <row r="631" spans="1:16">
      <c r="A631" s="2" t="s">
        <v>1274</v>
      </c>
      <c r="B631" s="3">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c r="A632" s="2" t="s">
        <v>1274</v>
      </c>
      <c r="B632" s="3">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2.985</v>
      </c>
      <c r="M632" s="5">
        <f t="shared" si="27"/>
        <v>2.985</v>
      </c>
      <c r="N632" t="str">
        <f t="shared" si="28"/>
        <v>Arabica</v>
      </c>
      <c r="O632" t="str">
        <f t="shared" si="29"/>
        <v>Dark</v>
      </c>
      <c r="P632" t="str">
        <f>_xlfn.XLOOKUP(C632,customers!$A$1:$A$1001,customers!$I$1:$I$1001,,0)</f>
        <v>Yes</v>
      </c>
    </row>
    <row r="633" spans="1:16">
      <c r="A633" s="2" t="s">
        <v>1274</v>
      </c>
      <c r="B633" s="3">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20.585</v>
      </c>
      <c r="M633" s="5">
        <f t="shared" si="27"/>
        <v>102.925</v>
      </c>
      <c r="N633" t="str">
        <f t="shared" si="28"/>
        <v>Robusta</v>
      </c>
      <c r="O633" t="str">
        <f t="shared" si="29"/>
        <v>Dark</v>
      </c>
      <c r="P633" t="str">
        <f>_xlfn.XLOOKUP(C633,customers!$A$1:$A$1001,customers!$I$1:$I$1001,,0)</f>
        <v>Yes</v>
      </c>
    </row>
    <row r="634" spans="1:16">
      <c r="A634" s="2" t="s">
        <v>1276</v>
      </c>
      <c r="B634" s="3">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c r="A635" s="2" t="s">
        <v>1278</v>
      </c>
      <c r="B635" s="3">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c r="A636" s="2" t="s">
        <v>1280</v>
      </c>
      <c r="B636" s="3">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v>
      </c>
      <c r="N636" t="str">
        <f t="shared" si="28"/>
        <v>Liberica</v>
      </c>
      <c r="O636" t="str">
        <f t="shared" si="29"/>
        <v>Medium</v>
      </c>
      <c r="P636" t="str">
        <f>_xlfn.XLOOKUP(C636,customers!$A$1:$A$1001,customers!$I$1:$I$1001,,0)</f>
        <v>No</v>
      </c>
    </row>
    <row r="637" spans="1:16">
      <c r="A637" s="2" t="s">
        <v>1282</v>
      </c>
      <c r="B637" s="3">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c r="A638" s="2" t="s">
        <v>1284</v>
      </c>
      <c r="B638" s="3">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c r="A639" s="2" t="s">
        <v>1286</v>
      </c>
      <c r="B639" s="3">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31.625</v>
      </c>
      <c r="M639" s="5">
        <f t="shared" si="27"/>
        <v>31.625</v>
      </c>
      <c r="N639" t="str">
        <f t="shared" si="28"/>
        <v>Excelsa</v>
      </c>
      <c r="O639" t="str">
        <f t="shared" si="29"/>
        <v>Medium</v>
      </c>
      <c r="P639" t="str">
        <f>_xlfn.XLOOKUP(C639,customers!$A$1:$A$1001,customers!$I$1:$I$1001,,0)</f>
        <v>Yes</v>
      </c>
    </row>
    <row r="640" spans="1:16">
      <c r="A640" s="2" t="s">
        <v>1288</v>
      </c>
      <c r="B640" s="3">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25.875</v>
      </c>
      <c r="M640" s="5">
        <f t="shared" si="27"/>
        <v>77.625</v>
      </c>
      <c r="N640" t="str">
        <f t="shared" si="28"/>
        <v>Arabica</v>
      </c>
      <c r="O640" t="str">
        <f t="shared" si="29"/>
        <v>Medium</v>
      </c>
      <c r="P640" t="str">
        <f>_xlfn.XLOOKUP(C640,customers!$A$1:$A$1001,customers!$I$1:$I$1001,,0)</f>
        <v>Yes</v>
      </c>
    </row>
    <row r="641" spans="1:16">
      <c r="A641" s="2" t="s">
        <v>1290</v>
      </c>
      <c r="B641" s="3">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3.885</v>
      </c>
      <c r="M641" s="5">
        <f t="shared" si="27"/>
        <v>3.885</v>
      </c>
      <c r="N641" t="str">
        <f t="shared" si="28"/>
        <v>Liberica</v>
      </c>
      <c r="O641" t="str">
        <f t="shared" si="29"/>
        <v>Dark</v>
      </c>
      <c r="P641" t="str">
        <f>_xlfn.XLOOKUP(C641,customers!$A$1:$A$1001,customers!$I$1:$I$1001,,0)</f>
        <v>Yes</v>
      </c>
    </row>
    <row r="642" spans="1:16">
      <c r="A642" s="2" t="s">
        <v>1292</v>
      </c>
      <c r="B642" s="3">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27.485</v>
      </c>
      <c r="M642" s="5">
        <f t="shared" si="27"/>
        <v>137.425</v>
      </c>
      <c r="N642" t="str">
        <f t="shared" si="28"/>
        <v>Robusta</v>
      </c>
      <c r="O642" t="str">
        <f t="shared" si="29"/>
        <v>Light</v>
      </c>
      <c r="P642" t="str">
        <f>_xlfn.XLOOKUP(C642,customers!$A$1:$A$1001,customers!$I$1:$I$1001,,0)</f>
        <v>No</v>
      </c>
    </row>
    <row r="643" spans="1:16">
      <c r="A643" s="2" t="s">
        <v>1294</v>
      </c>
      <c r="B643" s="3">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35.85</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c r="A644" s="2" t="s">
        <v>1296</v>
      </c>
      <c r="B644" s="3">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c r="A645" s="2" t="s">
        <v>1298</v>
      </c>
      <c r="B645" s="3">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34.155</v>
      </c>
      <c r="M645" s="5">
        <f t="shared" si="30"/>
        <v>102.465</v>
      </c>
      <c r="N645" t="str">
        <f t="shared" si="31"/>
        <v>Excelsa</v>
      </c>
      <c r="O645" t="str">
        <f t="shared" si="32"/>
        <v>Light</v>
      </c>
      <c r="P645" t="str">
        <f>_xlfn.XLOOKUP(C645,customers!$A$1:$A$1001,customers!$I$1:$I$1001,,0)</f>
        <v>Yes</v>
      </c>
    </row>
    <row r="646" spans="1:16">
      <c r="A646" s="2" t="s">
        <v>1300</v>
      </c>
      <c r="B646" s="3">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20.585</v>
      </c>
      <c r="M646" s="5">
        <f t="shared" si="30"/>
        <v>41.17</v>
      </c>
      <c r="N646" t="str">
        <f t="shared" si="31"/>
        <v>Robusta</v>
      </c>
      <c r="O646" t="str">
        <f t="shared" si="32"/>
        <v>Dark</v>
      </c>
      <c r="P646" t="str">
        <f>_xlfn.XLOOKUP(C646,customers!$A$1:$A$1001,customers!$I$1:$I$1001,,0)</f>
        <v>No</v>
      </c>
    </row>
    <row r="647" spans="1:16">
      <c r="A647" s="2" t="s">
        <v>1302</v>
      </c>
      <c r="B647" s="3">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22.885</v>
      </c>
      <c r="M647" s="5">
        <f t="shared" si="30"/>
        <v>68.655</v>
      </c>
      <c r="N647" t="str">
        <f t="shared" si="31"/>
        <v>Arabica</v>
      </c>
      <c r="O647" t="str">
        <f t="shared" si="32"/>
        <v>Dark</v>
      </c>
      <c r="P647" t="str">
        <f>_xlfn.XLOOKUP(C647,customers!$A$1:$A$1001,customers!$I$1:$I$1001,,0)</f>
        <v>Yes</v>
      </c>
    </row>
    <row r="648" spans="1:16">
      <c r="A648" s="2" t="s">
        <v>1304</v>
      </c>
      <c r="B648" s="3">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9.95</v>
      </c>
      <c r="M648" s="5">
        <f t="shared" si="30"/>
        <v>9.95</v>
      </c>
      <c r="N648" t="str">
        <f t="shared" si="31"/>
        <v>Arabica</v>
      </c>
      <c r="O648" t="str">
        <f t="shared" si="32"/>
        <v>Dark</v>
      </c>
      <c r="P648" t="str">
        <f>_xlfn.XLOOKUP(C648,customers!$A$1:$A$1001,customers!$I$1:$I$1001,,0)</f>
        <v>Yes</v>
      </c>
    </row>
    <row r="649" spans="1:16">
      <c r="A649" s="2" t="s">
        <v>1306</v>
      </c>
      <c r="B649" s="3">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c r="A650" s="2" t="s">
        <v>1308</v>
      </c>
      <c r="B650" s="3">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2.685</v>
      </c>
      <c r="M650" s="5">
        <f t="shared" si="30"/>
        <v>16.11</v>
      </c>
      <c r="N650" t="str">
        <f t="shared" si="31"/>
        <v>Robusta</v>
      </c>
      <c r="O650" t="str">
        <f t="shared" si="32"/>
        <v>Dark</v>
      </c>
      <c r="P650" t="str">
        <f>_xlfn.XLOOKUP(C650,customers!$A$1:$A$1001,customers!$I$1:$I$1001,,0)</f>
        <v>No</v>
      </c>
    </row>
    <row r="651" spans="1:16">
      <c r="A651" s="2" t="s">
        <v>1309</v>
      </c>
      <c r="B651" s="3">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c r="A652" s="2" t="s">
        <v>1311</v>
      </c>
      <c r="B652" s="3">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5.37</v>
      </c>
      <c r="M652" s="5">
        <f t="shared" si="30"/>
        <v>5.37</v>
      </c>
      <c r="N652" t="str">
        <f t="shared" si="31"/>
        <v>Robusta</v>
      </c>
      <c r="O652" t="str">
        <f t="shared" si="32"/>
        <v>Dark</v>
      </c>
      <c r="P652" t="str">
        <f>_xlfn.XLOOKUP(C652,customers!$A$1:$A$1001,customers!$I$1:$I$1001,,0)</f>
        <v>Yes</v>
      </c>
    </row>
    <row r="653" spans="1:16">
      <c r="A653" s="2" t="s">
        <v>1313</v>
      </c>
      <c r="B653" s="3">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c r="A654" s="2" t="s">
        <v>1315</v>
      </c>
      <c r="B654" s="3">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c r="A655" s="2" t="s">
        <v>1317</v>
      </c>
      <c r="B655" s="3">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25.875</v>
      </c>
      <c r="M655" s="5">
        <f t="shared" si="30"/>
        <v>103.5</v>
      </c>
      <c r="N655" t="str">
        <f t="shared" si="31"/>
        <v>Arabica</v>
      </c>
      <c r="O655" t="str">
        <f t="shared" si="32"/>
        <v>Medium</v>
      </c>
      <c r="P655" t="str">
        <f>_xlfn.XLOOKUP(C655,customers!$A$1:$A$1001,customers!$I$1:$I$1001,,0)</f>
        <v>No</v>
      </c>
    </row>
    <row r="656" spans="1:16">
      <c r="A656" s="2" t="s">
        <v>1319</v>
      </c>
      <c r="B656" s="3">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22.885</v>
      </c>
      <c r="M656" s="5">
        <f t="shared" si="30"/>
        <v>68.655</v>
      </c>
      <c r="N656" t="str">
        <f t="shared" si="31"/>
        <v>Arabica</v>
      </c>
      <c r="O656" t="str">
        <f t="shared" si="32"/>
        <v>Dark</v>
      </c>
      <c r="P656" t="str">
        <f>_xlfn.XLOOKUP(C656,customers!$A$1:$A$1001,customers!$I$1:$I$1001,,0)</f>
        <v>No</v>
      </c>
    </row>
    <row r="657" spans="1:16">
      <c r="A657" s="2" t="s">
        <v>1321</v>
      </c>
      <c r="B657" s="3">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22.885</v>
      </c>
      <c r="M657" s="5">
        <f t="shared" si="30"/>
        <v>45.77</v>
      </c>
      <c r="N657" t="str">
        <f t="shared" si="31"/>
        <v>Robusta</v>
      </c>
      <c r="O657" t="str">
        <f t="shared" si="32"/>
        <v>Medium</v>
      </c>
      <c r="P657" t="str">
        <f>_xlfn.XLOOKUP(C657,customers!$A$1:$A$1001,customers!$I$1:$I$1001,,0)</f>
        <v>Yes</v>
      </c>
    </row>
    <row r="658" spans="1:16">
      <c r="A658" s="2" t="s">
        <v>1323</v>
      </c>
      <c r="B658" s="3">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c r="A659" s="2" t="s">
        <v>1325</v>
      </c>
      <c r="B659" s="3">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c r="A660" s="2" t="s">
        <v>1327</v>
      </c>
      <c r="B660" s="3">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c r="A661" s="2" t="s">
        <v>1329</v>
      </c>
      <c r="B661" s="3">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22.885</v>
      </c>
      <c r="M661" s="5">
        <f t="shared" si="30"/>
        <v>45.77</v>
      </c>
      <c r="N661" t="str">
        <f t="shared" si="31"/>
        <v>Arabica</v>
      </c>
      <c r="O661" t="str">
        <f t="shared" si="32"/>
        <v>Dark</v>
      </c>
      <c r="P661" t="str">
        <f>_xlfn.XLOOKUP(C661,customers!$A$1:$A$1001,customers!$I$1:$I$1001,,0)</f>
        <v>Yes</v>
      </c>
    </row>
    <row r="662" spans="1:16">
      <c r="A662" s="2" t="s">
        <v>1331</v>
      </c>
      <c r="B662" s="3">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c r="A663" s="2" t="s">
        <v>1333</v>
      </c>
      <c r="B663" s="3">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c r="A664" s="2" t="s">
        <v>1335</v>
      </c>
      <c r="B664" s="3">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29.785</v>
      </c>
      <c r="M664" s="5">
        <f t="shared" si="30"/>
        <v>148.925</v>
      </c>
      <c r="N664" t="str">
        <f t="shared" si="31"/>
        <v>Liberica</v>
      </c>
      <c r="O664" t="str">
        <f t="shared" si="32"/>
        <v>Dark</v>
      </c>
      <c r="P664" t="str">
        <f>_xlfn.XLOOKUP(C664,customers!$A$1:$A$1001,customers!$I$1:$I$1001,,0)</f>
        <v>No</v>
      </c>
    </row>
    <row r="665" spans="1:16">
      <c r="A665" s="2" t="s">
        <v>1337</v>
      </c>
      <c r="B665" s="3">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c r="A666" s="2" t="s">
        <v>1339</v>
      </c>
      <c r="B666" s="3">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v>
      </c>
      <c r="N666" t="str">
        <f t="shared" si="31"/>
        <v>Excelsa</v>
      </c>
      <c r="O666" t="str">
        <f t="shared" si="32"/>
        <v>Dark</v>
      </c>
      <c r="P666" t="str">
        <f>_xlfn.XLOOKUP(C666,customers!$A$1:$A$1001,customers!$I$1:$I$1001,,0)</f>
        <v>No</v>
      </c>
    </row>
    <row r="667" spans="1:16">
      <c r="A667" s="2" t="s">
        <v>1339</v>
      </c>
      <c r="B667" s="3">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3.885</v>
      </c>
      <c r="M667" s="5">
        <f t="shared" si="30"/>
        <v>7.77</v>
      </c>
      <c r="N667" t="str">
        <f t="shared" si="31"/>
        <v>Liberica</v>
      </c>
      <c r="O667" t="str">
        <f t="shared" si="32"/>
        <v>Dark</v>
      </c>
      <c r="P667" t="str">
        <f>_xlfn.XLOOKUP(C667,customers!$A$1:$A$1001,customers!$I$1:$I$1001,,0)</f>
        <v>No</v>
      </c>
    </row>
    <row r="668" spans="1:16">
      <c r="A668" s="2" t="s">
        <v>1341</v>
      </c>
      <c r="B668" s="3">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22.885</v>
      </c>
      <c r="M668" s="5">
        <f t="shared" si="30"/>
        <v>91.54</v>
      </c>
      <c r="N668" t="str">
        <f t="shared" si="31"/>
        <v>Arabica</v>
      </c>
      <c r="O668" t="str">
        <f t="shared" si="32"/>
        <v>Dark</v>
      </c>
      <c r="P668" t="str">
        <f>_xlfn.XLOOKUP(C668,customers!$A$1:$A$1001,customers!$I$1:$I$1001,,0)</f>
        <v>No</v>
      </c>
    </row>
    <row r="669" spans="1:16">
      <c r="A669" s="2" t="s">
        <v>1343</v>
      </c>
      <c r="B669" s="3">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9.95</v>
      </c>
      <c r="M669" s="5">
        <f t="shared" si="30"/>
        <v>59.7</v>
      </c>
      <c r="N669" t="str">
        <f t="shared" si="31"/>
        <v>Arabica</v>
      </c>
      <c r="O669" t="str">
        <f t="shared" si="32"/>
        <v>Dark</v>
      </c>
      <c r="P669" t="str">
        <f>_xlfn.XLOOKUP(C669,customers!$A$1:$A$1001,customers!$I$1:$I$1001,,0)</f>
        <v>No</v>
      </c>
    </row>
    <row r="670" spans="1:16">
      <c r="A670" s="2" t="s">
        <v>1345</v>
      </c>
      <c r="B670" s="3">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27.485</v>
      </c>
      <c r="M670" s="5">
        <f t="shared" si="30"/>
        <v>137.425</v>
      </c>
      <c r="N670" t="str">
        <f t="shared" si="31"/>
        <v>Robusta</v>
      </c>
      <c r="O670" t="str">
        <f t="shared" si="32"/>
        <v>Light</v>
      </c>
      <c r="P670" t="str">
        <f>_xlfn.XLOOKUP(C670,customers!$A$1:$A$1001,customers!$I$1:$I$1001,,0)</f>
        <v>Yes</v>
      </c>
    </row>
    <row r="671" spans="1:16">
      <c r="A671" s="2" t="s">
        <v>1346</v>
      </c>
      <c r="B671" s="3">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33.465</v>
      </c>
      <c r="M671" s="5">
        <f t="shared" si="30"/>
        <v>66.93</v>
      </c>
      <c r="N671" t="str">
        <f t="shared" si="31"/>
        <v>Liberica</v>
      </c>
      <c r="O671" t="str">
        <f t="shared" si="32"/>
        <v>Medium</v>
      </c>
      <c r="P671" t="str">
        <f>_xlfn.XLOOKUP(C671,customers!$A$1:$A$1001,customers!$I$1:$I$1001,,0)</f>
        <v>No</v>
      </c>
    </row>
    <row r="672" spans="1:16">
      <c r="A672" s="2" t="s">
        <v>1348</v>
      </c>
      <c r="B672" s="3">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v>
      </c>
      <c r="M672" s="5">
        <f t="shared" si="30"/>
        <v>13.095</v>
      </c>
      <c r="N672" t="str">
        <f t="shared" si="31"/>
        <v>Liberica</v>
      </c>
      <c r="O672" t="str">
        <f t="shared" si="32"/>
        <v>Medium</v>
      </c>
      <c r="P672" t="str">
        <f>_xlfn.XLOOKUP(C672,customers!$A$1:$A$1001,customers!$I$1:$I$1001,,0)</f>
        <v>Yes</v>
      </c>
    </row>
    <row r="673" spans="1:16">
      <c r="A673" s="2" t="s">
        <v>1350</v>
      </c>
      <c r="B673" s="3">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c r="A674" s="2" t="s">
        <v>1352</v>
      </c>
      <c r="B674" s="3">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v>
      </c>
      <c r="N674" t="str">
        <f t="shared" si="31"/>
        <v>Liberica</v>
      </c>
      <c r="O674" t="str">
        <f t="shared" si="32"/>
        <v>Medium</v>
      </c>
      <c r="P674" t="str">
        <f>_xlfn.XLOOKUP(C674,customers!$A$1:$A$1001,customers!$I$1:$I$1001,,0)</f>
        <v>Yes</v>
      </c>
    </row>
    <row r="675" spans="1:16">
      <c r="A675" s="2" t="s">
        <v>1354</v>
      </c>
      <c r="B675" s="3">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c r="A676" s="2" t="s">
        <v>1356</v>
      </c>
      <c r="B676" s="3">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29.785</v>
      </c>
      <c r="M676" s="5">
        <f t="shared" si="30"/>
        <v>178.71</v>
      </c>
      <c r="N676" t="str">
        <f t="shared" si="31"/>
        <v>Arabica</v>
      </c>
      <c r="O676" t="str">
        <f t="shared" si="32"/>
        <v>Light</v>
      </c>
      <c r="P676" t="str">
        <f>_xlfn.XLOOKUP(C676,customers!$A$1:$A$1001,customers!$I$1:$I$1001,,0)</f>
        <v>Yes</v>
      </c>
    </row>
    <row r="677" spans="1:16">
      <c r="A677" s="2" t="s">
        <v>1358</v>
      </c>
      <c r="B677" s="3">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29.785</v>
      </c>
      <c r="M677" s="5">
        <f t="shared" si="30"/>
        <v>119.14</v>
      </c>
      <c r="N677" t="str">
        <f t="shared" si="31"/>
        <v>Liberica</v>
      </c>
      <c r="O677" t="str">
        <f t="shared" si="32"/>
        <v>Dark</v>
      </c>
      <c r="P677" t="str">
        <f>_xlfn.XLOOKUP(C677,customers!$A$1:$A$1001,customers!$I$1:$I$1001,,0)</f>
        <v>Yes</v>
      </c>
    </row>
    <row r="678" spans="1:16">
      <c r="A678" s="2" t="s">
        <v>1360</v>
      </c>
      <c r="B678" s="3">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c r="A679" s="2" t="s">
        <v>1362</v>
      </c>
      <c r="B679" s="3">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v>
      </c>
      <c r="N679" t="str">
        <f t="shared" si="31"/>
        <v>Liberica</v>
      </c>
      <c r="O679" t="str">
        <f t="shared" si="32"/>
        <v>Medium</v>
      </c>
      <c r="P679" t="str">
        <f>_xlfn.XLOOKUP(C679,customers!$A$1:$A$1001,customers!$I$1:$I$1001,,0)</f>
        <v>No</v>
      </c>
    </row>
    <row r="680" spans="1:16">
      <c r="A680" s="2" t="s">
        <v>1364</v>
      </c>
      <c r="B680" s="3">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29.785</v>
      </c>
      <c r="M680" s="5">
        <f t="shared" si="30"/>
        <v>178.71</v>
      </c>
      <c r="N680" t="str">
        <f t="shared" si="31"/>
        <v>Arabica</v>
      </c>
      <c r="O680" t="str">
        <f t="shared" si="32"/>
        <v>Light</v>
      </c>
      <c r="P680" t="str">
        <f>_xlfn.XLOOKUP(C680,customers!$A$1:$A$1001,customers!$I$1:$I$1001,,0)</f>
        <v>Yes</v>
      </c>
    </row>
    <row r="681" spans="1:16">
      <c r="A681" s="2" t="s">
        <v>1366</v>
      </c>
      <c r="B681" s="3">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27.485</v>
      </c>
      <c r="M681" s="5">
        <f t="shared" si="30"/>
        <v>27.485</v>
      </c>
      <c r="N681" t="str">
        <f t="shared" si="31"/>
        <v>Robusta</v>
      </c>
      <c r="O681" t="str">
        <f t="shared" si="32"/>
        <v>Light</v>
      </c>
      <c r="P681" t="str">
        <f>_xlfn.XLOOKUP(C681,customers!$A$1:$A$1001,customers!$I$1:$I$1001,,0)</f>
        <v>No</v>
      </c>
    </row>
    <row r="682" spans="1:16">
      <c r="A682" s="2" t="s">
        <v>1368</v>
      </c>
      <c r="B682" s="3">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c r="A683" s="2" t="s">
        <v>1370</v>
      </c>
      <c r="B683" s="3">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4.755</v>
      </c>
      <c r="M683" s="5">
        <f t="shared" si="30"/>
        <v>9.51</v>
      </c>
      <c r="N683" t="str">
        <f t="shared" si="31"/>
        <v>Liberica</v>
      </c>
      <c r="O683" t="str">
        <f t="shared" si="32"/>
        <v>Light</v>
      </c>
      <c r="P683" t="str">
        <f>_xlfn.XLOOKUP(C683,customers!$A$1:$A$1001,customers!$I$1:$I$1001,,0)</f>
        <v>Yes</v>
      </c>
    </row>
    <row r="684" spans="1:16">
      <c r="A684" s="2" t="s">
        <v>1372</v>
      </c>
      <c r="B684" s="3">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c r="A685" s="2" t="s">
        <v>1374</v>
      </c>
      <c r="B685" s="3">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c r="A686" s="2" t="s">
        <v>1376</v>
      </c>
      <c r="B686" s="3">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71.7</v>
      </c>
      <c r="N686" t="str">
        <f t="shared" si="31"/>
        <v>Robusta</v>
      </c>
      <c r="O686" t="str">
        <f t="shared" si="32"/>
        <v>Light</v>
      </c>
      <c r="P686" t="str">
        <f>_xlfn.XLOOKUP(C686,customers!$A$1:$A$1001,customers!$I$1:$I$1001,,0)</f>
        <v>No</v>
      </c>
    </row>
    <row r="687" spans="1:16">
      <c r="A687" s="2" t="s">
        <v>1378</v>
      </c>
      <c r="B687" s="3">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36.455</v>
      </c>
      <c r="M687" s="5">
        <f t="shared" si="30"/>
        <v>72.91</v>
      </c>
      <c r="N687" t="str">
        <f t="shared" si="31"/>
        <v>Liberica</v>
      </c>
      <c r="O687" t="str">
        <f t="shared" si="32"/>
        <v>Light</v>
      </c>
      <c r="P687" t="str">
        <f>_xlfn.XLOOKUP(C687,customers!$A$1:$A$1001,customers!$I$1:$I$1001,,0)</f>
        <v>Yes</v>
      </c>
    </row>
    <row r="688" spans="1:16">
      <c r="A688" s="2" t="s">
        <v>1380</v>
      </c>
      <c r="B688" s="3">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2.685</v>
      </c>
      <c r="M688" s="5">
        <f t="shared" si="30"/>
        <v>8.055</v>
      </c>
      <c r="N688" t="str">
        <f t="shared" si="31"/>
        <v>Robusta</v>
      </c>
      <c r="O688" t="str">
        <f t="shared" si="32"/>
        <v>Dark</v>
      </c>
      <c r="P688" t="str">
        <f>_xlfn.XLOOKUP(C688,customers!$A$1:$A$1001,customers!$I$1:$I$1001,,0)</f>
        <v>Yes</v>
      </c>
    </row>
    <row r="689" spans="1:16">
      <c r="A689" s="2" t="s">
        <v>1382</v>
      </c>
      <c r="B689" s="3">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c r="A690" s="2" t="s">
        <v>1384</v>
      </c>
      <c r="B690" s="3">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c r="A691" s="2" t="s">
        <v>1386</v>
      </c>
      <c r="B691" s="3">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c r="A692" s="2" t="s">
        <v>1388</v>
      </c>
      <c r="B692" s="3">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29.785</v>
      </c>
      <c r="M692" s="5">
        <f t="shared" si="30"/>
        <v>178.71</v>
      </c>
      <c r="N692" t="str">
        <f t="shared" si="31"/>
        <v>Liberica</v>
      </c>
      <c r="O692" t="str">
        <f t="shared" si="32"/>
        <v>Dark</v>
      </c>
      <c r="P692" t="str">
        <f>_xlfn.XLOOKUP(C692,customers!$A$1:$A$1001,customers!$I$1:$I$1001,,0)</f>
        <v>No</v>
      </c>
    </row>
    <row r="693" spans="1:16">
      <c r="A693" s="2" t="s">
        <v>1390</v>
      </c>
      <c r="B693" s="3">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c r="A694" s="2" t="s">
        <v>1392</v>
      </c>
      <c r="B694" s="3">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c r="A695" s="2" t="s">
        <v>1394</v>
      </c>
      <c r="B695" s="3">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25.875</v>
      </c>
      <c r="M695" s="5">
        <f t="shared" si="30"/>
        <v>51.75</v>
      </c>
      <c r="N695" t="str">
        <f t="shared" si="31"/>
        <v>Arabica</v>
      </c>
      <c r="O695" t="str">
        <f t="shared" si="32"/>
        <v>Medium</v>
      </c>
      <c r="P695" t="str">
        <f>_xlfn.XLOOKUP(C695,customers!$A$1:$A$1001,customers!$I$1:$I$1001,,0)</f>
        <v>Yes</v>
      </c>
    </row>
    <row r="696" spans="1:16">
      <c r="A696" s="2" t="s">
        <v>1396</v>
      </c>
      <c r="B696" s="3">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_xlfn.XLOOKUP(C696,customers!$A$1:$A$1001,customers!$I$1:$I$1001,,0)</f>
        <v>No</v>
      </c>
    </row>
    <row r="697" spans="1:16">
      <c r="A697" s="2" t="s">
        <v>1398</v>
      </c>
      <c r="B697" s="3">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36.455</v>
      </c>
      <c r="M697" s="5">
        <f t="shared" si="30"/>
        <v>182.275</v>
      </c>
      <c r="N697" t="str">
        <f t="shared" si="31"/>
        <v>Liberica</v>
      </c>
      <c r="O697" t="str">
        <f t="shared" si="32"/>
        <v>Light</v>
      </c>
      <c r="P697" t="str">
        <f>_xlfn.XLOOKUP(C697,customers!$A$1:$A$1001,customers!$I$1:$I$1001,,0)</f>
        <v>Yes</v>
      </c>
    </row>
    <row r="698" spans="1:16">
      <c r="A698" s="2" t="s">
        <v>1400</v>
      </c>
      <c r="B698" s="3">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c r="A699" s="2" t="s">
        <v>1402</v>
      </c>
      <c r="B699" s="3">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c r="A700" s="2" t="s">
        <v>1404</v>
      </c>
      <c r="B700" s="3">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c r="A701" s="2" t="s">
        <v>1405</v>
      </c>
      <c r="B701" s="3">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c r="A702" s="2" t="s">
        <v>1407</v>
      </c>
      <c r="B702" s="3">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c r="A703" s="2" t="s">
        <v>1409</v>
      </c>
      <c r="B703" s="3">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29.85</v>
      </c>
      <c r="N703" t="str">
        <f t="shared" si="31"/>
        <v>Arabica</v>
      </c>
      <c r="O703" t="str">
        <f t="shared" si="32"/>
        <v>Dark</v>
      </c>
      <c r="P703" t="str">
        <f>_xlfn.XLOOKUP(C703,customers!$A$1:$A$1001,customers!$I$1:$I$1001,,0)</f>
        <v>Yes</v>
      </c>
    </row>
    <row r="704" spans="1:16">
      <c r="A704" s="2" t="s">
        <v>1411</v>
      </c>
      <c r="B704" s="3">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c r="A705" s="2" t="s">
        <v>1413</v>
      </c>
      <c r="B705" s="3">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29.785</v>
      </c>
      <c r="M705" s="5">
        <f t="shared" si="30"/>
        <v>119.14</v>
      </c>
      <c r="N705" t="str">
        <f t="shared" si="31"/>
        <v>Liberica</v>
      </c>
      <c r="O705" t="str">
        <f t="shared" si="32"/>
        <v>Dark</v>
      </c>
      <c r="P705" t="str">
        <f>_xlfn.XLOOKUP(C705,customers!$A$1:$A$1001,customers!$I$1:$I$1001,,0)</f>
        <v>Yes</v>
      </c>
    </row>
    <row r="706" spans="1:16">
      <c r="A706" s="2" t="s">
        <v>1415</v>
      </c>
      <c r="B706" s="3">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c r="A707" s="2" t="s">
        <v>1417</v>
      </c>
      <c r="B707" s="3">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c r="A708" s="2" t="s">
        <v>1419</v>
      </c>
      <c r="B708" s="3">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c r="A709" s="2" t="s">
        <v>1421</v>
      </c>
      <c r="B709" s="3">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c r="A710" s="2" t="s">
        <v>1423</v>
      </c>
      <c r="B710" s="3">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c r="A711" s="2" t="s">
        <v>1425</v>
      </c>
      <c r="B711" s="3">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c r="A712" s="2" t="s">
        <v>1427</v>
      </c>
      <c r="B712" s="3">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c r="A713" s="2" t="s">
        <v>1429</v>
      </c>
      <c r="B713" s="3">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2.985</v>
      </c>
      <c r="M713" s="5">
        <f t="shared" si="33"/>
        <v>17.91</v>
      </c>
      <c r="N713" t="str">
        <f t="shared" si="34"/>
        <v>Robusta</v>
      </c>
      <c r="O713" t="str">
        <f t="shared" si="35"/>
        <v>Medium</v>
      </c>
      <c r="P713" t="str">
        <f>_xlfn.XLOOKUP(C713,customers!$A$1:$A$1001,customers!$I$1:$I$1001,,0)</f>
        <v>No</v>
      </c>
    </row>
    <row r="714" spans="1:16">
      <c r="A714" s="2" t="s">
        <v>1431</v>
      </c>
      <c r="B714" s="3">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c r="A715" s="2" t="s">
        <v>1433</v>
      </c>
      <c r="B715" s="3">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2.985</v>
      </c>
      <c r="M715" s="5">
        <f t="shared" si="33"/>
        <v>2.985</v>
      </c>
      <c r="N715" t="str">
        <f t="shared" si="34"/>
        <v>Robusta</v>
      </c>
      <c r="O715" t="str">
        <f t="shared" si="35"/>
        <v>Medium</v>
      </c>
      <c r="P715" t="str">
        <f>_xlfn.XLOOKUP(C715,customers!$A$1:$A$1001,customers!$I$1:$I$1001,,0)</f>
        <v>No</v>
      </c>
    </row>
    <row r="716" spans="1:16">
      <c r="A716" s="2" t="s">
        <v>1435</v>
      </c>
      <c r="B716" s="3">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c r="A717" s="2" t="s">
        <v>1437</v>
      </c>
      <c r="B717" s="3">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c r="A718" s="2" t="s">
        <v>1439</v>
      </c>
      <c r="B718" s="3">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35.85</v>
      </c>
      <c r="N718" t="str">
        <f t="shared" si="34"/>
        <v>Robusta</v>
      </c>
      <c r="O718" t="str">
        <f t="shared" si="35"/>
        <v>Light</v>
      </c>
      <c r="P718" t="str">
        <f>_xlfn.XLOOKUP(C718,customers!$A$1:$A$1001,customers!$I$1:$I$1001,,0)</f>
        <v>No</v>
      </c>
    </row>
    <row r="719" spans="1:16">
      <c r="A719" s="2" t="s">
        <v>1440</v>
      </c>
      <c r="B719" s="3">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22.885</v>
      </c>
      <c r="M719" s="5">
        <f t="shared" si="33"/>
        <v>68.655</v>
      </c>
      <c r="N719" t="str">
        <f t="shared" si="34"/>
        <v>Arabica</v>
      </c>
      <c r="O719" t="str">
        <f t="shared" si="35"/>
        <v>Dark</v>
      </c>
      <c r="P719" t="str">
        <f>_xlfn.XLOOKUP(C719,customers!$A$1:$A$1001,customers!$I$1:$I$1001,,0)</f>
        <v>No</v>
      </c>
    </row>
    <row r="720" spans="1:16">
      <c r="A720" s="2" t="s">
        <v>1442</v>
      </c>
      <c r="B720" s="3">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38.85</v>
      </c>
      <c r="N720" t="str">
        <f t="shared" si="34"/>
        <v>Liberica</v>
      </c>
      <c r="O720" t="str">
        <f t="shared" si="35"/>
        <v>Dark</v>
      </c>
      <c r="P720" t="str">
        <f>_xlfn.XLOOKUP(C720,customers!$A$1:$A$1001,customers!$I$1:$I$1001,,0)</f>
        <v>No</v>
      </c>
    </row>
    <row r="721" spans="1:16">
      <c r="A721" s="2" t="s">
        <v>1444</v>
      </c>
      <c r="B721" s="3">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c r="A722" s="2" t="s">
        <v>1446</v>
      </c>
      <c r="B722" s="3">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_xlfn.XLOOKUP(C722,customers!$A$1:$A$1001,customers!$I$1:$I$1001,,0)</f>
        <v>Yes</v>
      </c>
    </row>
    <row r="723" spans="1:16">
      <c r="A723" s="2" t="s">
        <v>1448</v>
      </c>
      <c r="B723" s="3">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2.985</v>
      </c>
      <c r="M723" s="5">
        <f t="shared" si="33"/>
        <v>8.955</v>
      </c>
      <c r="N723" t="str">
        <f t="shared" si="34"/>
        <v>Robusta</v>
      </c>
      <c r="O723" t="str">
        <f t="shared" si="35"/>
        <v>Medium</v>
      </c>
      <c r="P723" t="str">
        <f>_xlfn.XLOOKUP(C723,customers!$A$1:$A$1001,customers!$I$1:$I$1001,,0)</f>
        <v>Yes</v>
      </c>
    </row>
    <row r="724" spans="1:16">
      <c r="A724" s="2" t="s">
        <v>1450</v>
      </c>
      <c r="B724" s="3">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c r="A725" s="2" t="s">
        <v>1452</v>
      </c>
      <c r="B725" s="3">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31.625</v>
      </c>
      <c r="M725" s="5">
        <f t="shared" si="33"/>
        <v>63.25</v>
      </c>
      <c r="N725" t="str">
        <f t="shared" si="34"/>
        <v>Excelsa</v>
      </c>
      <c r="O725" t="str">
        <f t="shared" si="35"/>
        <v>Medium</v>
      </c>
      <c r="P725" t="str">
        <f>_xlfn.XLOOKUP(C725,customers!$A$1:$A$1001,customers!$I$1:$I$1001,,0)</f>
        <v>No</v>
      </c>
    </row>
    <row r="726" spans="1:16">
      <c r="A726" s="2" t="s">
        <v>1454</v>
      </c>
      <c r="B726" s="3">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c r="A727" s="2" t="s">
        <v>1456</v>
      </c>
      <c r="B727" s="3">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3.885</v>
      </c>
      <c r="M727" s="5">
        <f t="shared" si="33"/>
        <v>23.31</v>
      </c>
      <c r="N727" t="str">
        <f t="shared" si="34"/>
        <v>Arabica</v>
      </c>
      <c r="O727" t="str">
        <f t="shared" si="35"/>
        <v>Light</v>
      </c>
      <c r="P727" t="str">
        <f>_xlfn.XLOOKUP(C727,customers!$A$1:$A$1001,customers!$I$1:$I$1001,,0)</f>
        <v>No</v>
      </c>
    </row>
    <row r="728" spans="1:16">
      <c r="A728" s="2" t="s">
        <v>1458</v>
      </c>
      <c r="B728" s="3">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36.455</v>
      </c>
      <c r="M728" s="5">
        <f t="shared" si="33"/>
        <v>145.82</v>
      </c>
      <c r="N728" t="str">
        <f t="shared" si="34"/>
        <v>Liberica</v>
      </c>
      <c r="O728" t="str">
        <f t="shared" si="35"/>
        <v>Light</v>
      </c>
      <c r="P728" t="str">
        <f>_xlfn.XLOOKUP(C728,customers!$A$1:$A$1001,customers!$I$1:$I$1001,,0)</f>
        <v>No</v>
      </c>
    </row>
    <row r="729" spans="1:16">
      <c r="A729" s="2" t="s">
        <v>1460</v>
      </c>
      <c r="B729" s="3">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29.85</v>
      </c>
      <c r="N729" t="str">
        <f t="shared" si="34"/>
        <v>Robusta</v>
      </c>
      <c r="O729" t="str">
        <f t="shared" si="35"/>
        <v>Medium</v>
      </c>
      <c r="P729" t="str">
        <f>_xlfn.XLOOKUP(C729,customers!$A$1:$A$1001,customers!$I$1:$I$1001,,0)</f>
        <v>Yes</v>
      </c>
    </row>
    <row r="730" spans="1:16">
      <c r="A730" s="2" t="s">
        <v>1462</v>
      </c>
      <c r="B730" s="3">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c r="A731" s="2" t="s">
        <v>1464</v>
      </c>
      <c r="B731" s="3">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v>
      </c>
      <c r="M731" s="5">
        <f t="shared" si="33"/>
        <v>4.365</v>
      </c>
      <c r="N731" t="str">
        <f t="shared" si="34"/>
        <v>Liberica</v>
      </c>
      <c r="O731" t="str">
        <f t="shared" si="35"/>
        <v>Medium</v>
      </c>
      <c r="P731" t="str">
        <f>_xlfn.XLOOKUP(C731,customers!$A$1:$A$1001,customers!$I$1:$I$1001,,0)</f>
        <v>No</v>
      </c>
    </row>
    <row r="732" spans="1:16">
      <c r="A732" s="2" t="s">
        <v>1466</v>
      </c>
      <c r="B732" s="3">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36.455</v>
      </c>
      <c r="M732" s="5">
        <f t="shared" si="33"/>
        <v>36.455</v>
      </c>
      <c r="N732" t="str">
        <f t="shared" si="34"/>
        <v>Liberica</v>
      </c>
      <c r="O732" t="str">
        <f t="shared" si="35"/>
        <v>Light</v>
      </c>
      <c r="P732" t="str">
        <f>_xlfn.XLOOKUP(C732,customers!$A$1:$A$1001,customers!$I$1:$I$1001,,0)</f>
        <v>No</v>
      </c>
    </row>
    <row r="733" spans="1:16">
      <c r="A733" s="2" t="s">
        <v>1468</v>
      </c>
      <c r="B733" s="3">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3.885</v>
      </c>
      <c r="M733" s="5">
        <f t="shared" si="33"/>
        <v>15.54</v>
      </c>
      <c r="N733" t="str">
        <f t="shared" si="34"/>
        <v>Liberica</v>
      </c>
      <c r="O733" t="str">
        <f t="shared" si="35"/>
        <v>Dark</v>
      </c>
      <c r="P733" t="str">
        <f>_xlfn.XLOOKUP(C733,customers!$A$1:$A$1001,customers!$I$1:$I$1001,,0)</f>
        <v>Yes</v>
      </c>
    </row>
    <row r="734" spans="1:16">
      <c r="A734" s="2" t="s">
        <v>1470</v>
      </c>
      <c r="B734" s="3">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v>
      </c>
      <c r="M734" s="5">
        <f t="shared" si="33"/>
        <v>8.91</v>
      </c>
      <c r="N734" t="str">
        <f t="shared" si="34"/>
        <v>Excelsa</v>
      </c>
      <c r="O734" t="str">
        <f t="shared" si="35"/>
        <v>Light</v>
      </c>
      <c r="P734" t="str">
        <f>_xlfn.XLOOKUP(C734,customers!$A$1:$A$1001,customers!$I$1:$I$1001,,0)</f>
        <v>No</v>
      </c>
    </row>
    <row r="735" spans="1:16">
      <c r="A735" s="2" t="s">
        <v>1472</v>
      </c>
      <c r="B735" s="3">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33.465</v>
      </c>
      <c r="M735" s="5">
        <f t="shared" si="33"/>
        <v>100.395</v>
      </c>
      <c r="N735" t="str">
        <f t="shared" si="34"/>
        <v>Liberica</v>
      </c>
      <c r="O735" t="str">
        <f t="shared" si="35"/>
        <v>Medium</v>
      </c>
      <c r="P735" t="str">
        <f>_xlfn.XLOOKUP(C735,customers!$A$1:$A$1001,customers!$I$1:$I$1001,,0)</f>
        <v>Yes</v>
      </c>
    </row>
    <row r="736" spans="1:16">
      <c r="A736" s="2" t="s">
        <v>1474</v>
      </c>
      <c r="B736" s="3">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2.685</v>
      </c>
      <c r="M736" s="5">
        <f t="shared" si="33"/>
        <v>13.425</v>
      </c>
      <c r="N736" t="str">
        <f t="shared" si="34"/>
        <v>Robusta</v>
      </c>
      <c r="O736" t="str">
        <f t="shared" si="35"/>
        <v>Dark</v>
      </c>
      <c r="P736" t="str">
        <f>_xlfn.XLOOKUP(C736,customers!$A$1:$A$1001,customers!$I$1:$I$1001,,0)</f>
        <v>No</v>
      </c>
    </row>
    <row r="737" spans="1:16">
      <c r="A737" s="2" t="s">
        <v>1476</v>
      </c>
      <c r="B737" s="3">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c r="A738" s="2" t="s">
        <v>1478</v>
      </c>
      <c r="B738" s="3">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c r="A739" s="2" t="s">
        <v>1480</v>
      </c>
      <c r="B739" s="3">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c r="A740" s="2" t="s">
        <v>1482</v>
      </c>
      <c r="B740" s="3">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3.585</v>
      </c>
      <c r="M740" s="5">
        <f t="shared" si="33"/>
        <v>10.755</v>
      </c>
      <c r="N740" t="str">
        <f t="shared" si="34"/>
        <v>Robusta</v>
      </c>
      <c r="O740" t="str">
        <f t="shared" si="35"/>
        <v>Light</v>
      </c>
      <c r="P740" t="str">
        <f>_xlfn.XLOOKUP(C740,customers!$A$1:$A$1001,customers!$I$1:$I$1001,,0)</f>
        <v>No</v>
      </c>
    </row>
    <row r="741" spans="1:16">
      <c r="A741" s="2" t="s">
        <v>1484</v>
      </c>
      <c r="B741" s="3">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v>
      </c>
      <c r="N741" t="str">
        <f t="shared" si="34"/>
        <v>Excelsa</v>
      </c>
      <c r="O741" t="str">
        <f t="shared" si="35"/>
        <v>Dark</v>
      </c>
      <c r="P741" t="str">
        <f>_xlfn.XLOOKUP(C741,customers!$A$1:$A$1001,customers!$I$1:$I$1001,,0)</f>
        <v>No</v>
      </c>
    </row>
    <row r="742" spans="1:16">
      <c r="A742" s="2" t="s">
        <v>1485</v>
      </c>
      <c r="B742" s="3">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7.17</v>
      </c>
      <c r="M742" s="5">
        <f t="shared" si="33"/>
        <v>28.68</v>
      </c>
      <c r="N742" t="str">
        <f t="shared" si="34"/>
        <v>Robusta</v>
      </c>
      <c r="O742" t="str">
        <f t="shared" si="35"/>
        <v>Light</v>
      </c>
      <c r="P742" t="str">
        <f>_xlfn.XLOOKUP(C742,customers!$A$1:$A$1001,customers!$I$1:$I$1001,,0)</f>
        <v>No</v>
      </c>
    </row>
    <row r="743" spans="1:16">
      <c r="A743" s="2" t="s">
        <v>1487</v>
      </c>
      <c r="B743" s="3">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v>
      </c>
      <c r="M743" s="5">
        <f t="shared" si="33"/>
        <v>8.73</v>
      </c>
      <c r="N743" t="str">
        <f t="shared" si="34"/>
        <v>Liberica</v>
      </c>
      <c r="O743" t="str">
        <f t="shared" si="35"/>
        <v>Medium</v>
      </c>
      <c r="P743" t="str">
        <f>_xlfn.XLOOKUP(C743,customers!$A$1:$A$1001,customers!$I$1:$I$1001,,0)</f>
        <v>No</v>
      </c>
    </row>
    <row r="744" spans="1:16">
      <c r="A744" s="2" t="s">
        <v>1489</v>
      </c>
      <c r="B744" s="3">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c r="A745" s="2" t="s">
        <v>1491</v>
      </c>
      <c r="B745" s="3">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c r="A746" s="2" t="s">
        <v>1493</v>
      </c>
      <c r="B746" s="3">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2.985</v>
      </c>
      <c r="M746" s="5">
        <f t="shared" si="33"/>
        <v>17.91</v>
      </c>
      <c r="N746" t="str">
        <f t="shared" si="34"/>
        <v>Robusta</v>
      </c>
      <c r="O746" t="str">
        <f t="shared" si="35"/>
        <v>Medium</v>
      </c>
      <c r="P746" t="str">
        <f>_xlfn.XLOOKUP(C746,customers!$A$1:$A$1001,customers!$I$1:$I$1001,,0)</f>
        <v>Yes</v>
      </c>
    </row>
    <row r="747" spans="1:16">
      <c r="A747" s="2" t="s">
        <v>1495</v>
      </c>
      <c r="B747" s="3">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c r="A748" s="2" t="s">
        <v>1497</v>
      </c>
      <c r="B748" s="3">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c r="A749" s="2" t="s">
        <v>1499</v>
      </c>
      <c r="B749" s="3">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c r="A750" s="2" t="s">
        <v>1501</v>
      </c>
      <c r="B750" s="3">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c r="A751" s="2" t="s">
        <v>1503</v>
      </c>
      <c r="B751" s="3">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2.685</v>
      </c>
      <c r="M751" s="5">
        <f t="shared" si="33"/>
        <v>5.37</v>
      </c>
      <c r="N751" t="str">
        <f t="shared" si="34"/>
        <v>Robusta</v>
      </c>
      <c r="O751" t="str">
        <f t="shared" si="35"/>
        <v>Dark</v>
      </c>
      <c r="P751" t="str">
        <f>_xlfn.XLOOKUP(C751,customers!$A$1:$A$1001,customers!$I$1:$I$1001,,0)</f>
        <v>Yes</v>
      </c>
    </row>
    <row r="752" spans="1:16">
      <c r="A752" s="2" t="s">
        <v>1505</v>
      </c>
      <c r="B752" s="3">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c r="A753" s="2" t="s">
        <v>1507</v>
      </c>
      <c r="B753" s="3">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c r="A754" s="2" t="s">
        <v>1509</v>
      </c>
      <c r="B754" s="3">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c r="A755" s="2" t="s">
        <v>1511</v>
      </c>
      <c r="B755" s="3">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29.85</v>
      </c>
      <c r="N755" t="str">
        <f t="shared" si="34"/>
        <v>Arabica</v>
      </c>
      <c r="O755" t="str">
        <f t="shared" si="35"/>
        <v>Dark</v>
      </c>
      <c r="P755" t="str">
        <f>_xlfn.XLOOKUP(C755,customers!$A$1:$A$1001,customers!$I$1:$I$1001,,0)</f>
        <v>No</v>
      </c>
    </row>
    <row r="756" spans="1:16">
      <c r="A756" s="2" t="s">
        <v>1513</v>
      </c>
      <c r="B756" s="3">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2.985</v>
      </c>
      <c r="M756" s="5">
        <f t="shared" si="33"/>
        <v>17.91</v>
      </c>
      <c r="N756" t="str">
        <f t="shared" si="34"/>
        <v>Arabica</v>
      </c>
      <c r="O756" t="str">
        <f t="shared" si="35"/>
        <v>Dark</v>
      </c>
      <c r="P756" t="str">
        <f>_xlfn.XLOOKUP(C756,customers!$A$1:$A$1001,customers!$I$1:$I$1001,,0)</f>
        <v>No</v>
      </c>
    </row>
    <row r="757" spans="1:16">
      <c r="A757" s="2" t="s">
        <v>1514</v>
      </c>
      <c r="B757" s="3">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4.755</v>
      </c>
      <c r="M757" s="5">
        <f t="shared" si="33"/>
        <v>28.53</v>
      </c>
      <c r="N757" t="str">
        <f t="shared" si="34"/>
        <v>Liberica</v>
      </c>
      <c r="O757" t="str">
        <f t="shared" si="35"/>
        <v>Light</v>
      </c>
      <c r="P757" t="str">
        <f>_xlfn.XLOOKUP(C757,customers!$A$1:$A$1001,customers!$I$1:$I$1001,,0)</f>
        <v>No</v>
      </c>
    </row>
    <row r="758" spans="1:16">
      <c r="A758" s="2" t="s">
        <v>1516</v>
      </c>
      <c r="B758" s="3">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8.95</v>
      </c>
      <c r="M758" s="5">
        <f t="shared" si="33"/>
        <v>35.8</v>
      </c>
      <c r="N758" t="str">
        <f t="shared" si="34"/>
        <v>Robusta</v>
      </c>
      <c r="O758" t="str">
        <f t="shared" si="35"/>
        <v>Dark</v>
      </c>
      <c r="P758" t="str">
        <f>_xlfn.XLOOKUP(C758,customers!$A$1:$A$1001,customers!$I$1:$I$1001,,0)</f>
        <v>Yes</v>
      </c>
    </row>
    <row r="759" spans="1:16">
      <c r="A759" s="2" t="s">
        <v>1518</v>
      </c>
      <c r="B759" s="3">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c r="A760" s="2" t="s">
        <v>1520</v>
      </c>
      <c r="B760" s="3">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8.95</v>
      </c>
      <c r="M760" s="5">
        <f t="shared" si="33"/>
        <v>8.95</v>
      </c>
      <c r="N760" t="str">
        <f t="shared" si="34"/>
        <v>Robusta</v>
      </c>
      <c r="O760" t="str">
        <f t="shared" si="35"/>
        <v>Dark</v>
      </c>
      <c r="P760" t="str">
        <f>_xlfn.XLOOKUP(C760,customers!$A$1:$A$1001,customers!$I$1:$I$1001,,0)</f>
        <v>No</v>
      </c>
    </row>
    <row r="761" spans="1:16">
      <c r="A761" s="2" t="s">
        <v>1522</v>
      </c>
      <c r="B761" s="3">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29.785</v>
      </c>
      <c r="M761" s="5">
        <f t="shared" si="33"/>
        <v>29.785</v>
      </c>
      <c r="N761" t="str">
        <f t="shared" si="34"/>
        <v>Liberica</v>
      </c>
      <c r="O761" t="str">
        <f t="shared" si="35"/>
        <v>Dark</v>
      </c>
      <c r="P761" t="str">
        <f>_xlfn.XLOOKUP(C761,customers!$A$1:$A$1001,customers!$I$1:$I$1001,,0)</f>
        <v>Yes</v>
      </c>
    </row>
    <row r="762" spans="1:16">
      <c r="A762" s="2" t="s">
        <v>1524</v>
      </c>
      <c r="B762" s="3">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c r="A763" s="2" t="s">
        <v>1526</v>
      </c>
      <c r="B763" s="3">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c r="A764" s="2" t="s">
        <v>1528</v>
      </c>
      <c r="B764" s="3">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v>
      </c>
      <c r="N764" t="str">
        <f t="shared" si="34"/>
        <v>Liberica</v>
      </c>
      <c r="O764" t="str">
        <f t="shared" si="35"/>
        <v>Medium</v>
      </c>
      <c r="P764" t="str">
        <f>_xlfn.XLOOKUP(C764,customers!$A$1:$A$1001,customers!$I$1:$I$1001,,0)</f>
        <v>No</v>
      </c>
    </row>
    <row r="765" spans="1:16">
      <c r="A765" s="2" t="s">
        <v>1530</v>
      </c>
      <c r="B765" s="3">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c r="A766" s="2" t="s">
        <v>1532</v>
      </c>
      <c r="B766" s="3">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29.785</v>
      </c>
      <c r="M766" s="5">
        <f t="shared" si="33"/>
        <v>178.71</v>
      </c>
      <c r="N766" t="str">
        <f t="shared" si="34"/>
        <v>Arabica</v>
      </c>
      <c r="O766" t="str">
        <f t="shared" si="35"/>
        <v>Light</v>
      </c>
      <c r="P766" t="str">
        <f>_xlfn.XLOOKUP(C766,customers!$A$1:$A$1001,customers!$I$1:$I$1001,,0)</f>
        <v>Yes</v>
      </c>
    </row>
    <row r="767" spans="1:16">
      <c r="A767" s="2" t="s">
        <v>1534</v>
      </c>
      <c r="B767" s="3">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9.95</v>
      </c>
      <c r="M767" s="5">
        <f t="shared" si="33"/>
        <v>59.7</v>
      </c>
      <c r="N767" t="str">
        <f t="shared" si="34"/>
        <v>Robusta</v>
      </c>
      <c r="O767" t="str">
        <f t="shared" si="35"/>
        <v>Medium</v>
      </c>
      <c r="P767" t="str">
        <f>_xlfn.XLOOKUP(C767,customers!$A$1:$A$1001,customers!$I$1:$I$1001,,0)</f>
        <v>Yes</v>
      </c>
    </row>
    <row r="768" spans="1:16">
      <c r="A768" s="2" t="s">
        <v>1534</v>
      </c>
      <c r="B768" s="3">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c r="A769" s="2" t="s">
        <v>1536</v>
      </c>
      <c r="B769" s="3">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29.785</v>
      </c>
      <c r="M769" s="5">
        <f t="shared" si="33"/>
        <v>89.355</v>
      </c>
      <c r="N769" t="str">
        <f t="shared" si="34"/>
        <v>Arabica</v>
      </c>
      <c r="O769" t="str">
        <f t="shared" si="35"/>
        <v>Light</v>
      </c>
      <c r="P769" t="str">
        <f>_xlfn.XLOOKUP(C769,customers!$A$1:$A$1001,customers!$I$1:$I$1001,,0)</f>
        <v>No</v>
      </c>
    </row>
    <row r="770" spans="1:16">
      <c r="A770" s="2" t="s">
        <v>1537</v>
      </c>
      <c r="B770" s="3">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c r="A771" s="2" t="s">
        <v>1538</v>
      </c>
      <c r="B771" s="3">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22.885</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c r="A772" s="2" t="s">
        <v>1540</v>
      </c>
      <c r="B772" s="3">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9.95</v>
      </c>
      <c r="M772" s="5">
        <f t="shared" si="36"/>
        <v>9.95</v>
      </c>
      <c r="N772" t="str">
        <f t="shared" si="37"/>
        <v>Arabica</v>
      </c>
      <c r="O772" t="str">
        <f t="shared" si="38"/>
        <v>Dark</v>
      </c>
      <c r="P772" t="str">
        <f>_xlfn.XLOOKUP(C772,customers!$A$1:$A$1001,customers!$I$1:$I$1001,,0)</f>
        <v>No</v>
      </c>
    </row>
    <row r="773" spans="1:16">
      <c r="A773" s="2" t="s">
        <v>1542</v>
      </c>
      <c r="B773" s="3">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7.17</v>
      </c>
      <c r="M773" s="5">
        <f t="shared" si="36"/>
        <v>21.51</v>
      </c>
      <c r="N773" t="str">
        <f t="shared" si="37"/>
        <v>Robusta</v>
      </c>
      <c r="O773" t="str">
        <f t="shared" si="38"/>
        <v>Light</v>
      </c>
      <c r="P773" t="str">
        <f>_xlfn.XLOOKUP(C773,customers!$A$1:$A$1001,customers!$I$1:$I$1001,,0)</f>
        <v>No</v>
      </c>
    </row>
    <row r="774" spans="1:16">
      <c r="A774" s="2" t="s">
        <v>1544</v>
      </c>
      <c r="B774" s="3">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c r="A775" s="2" t="s">
        <v>1546</v>
      </c>
      <c r="B775" s="3">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v>
      </c>
      <c r="M775" s="5">
        <f t="shared" si="36"/>
        <v>8.73</v>
      </c>
      <c r="N775" t="str">
        <f t="shared" si="37"/>
        <v>Liberica</v>
      </c>
      <c r="O775" t="str">
        <f t="shared" si="38"/>
        <v>Medium</v>
      </c>
      <c r="P775" t="str">
        <f>_xlfn.XLOOKUP(C775,customers!$A$1:$A$1001,customers!$I$1:$I$1001,,0)</f>
        <v>No</v>
      </c>
    </row>
    <row r="776" spans="1:16">
      <c r="A776" s="2" t="s">
        <v>1548</v>
      </c>
      <c r="B776" s="3">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9.95</v>
      </c>
      <c r="M776" s="5">
        <f t="shared" si="36"/>
        <v>19.9</v>
      </c>
      <c r="N776" t="str">
        <f t="shared" si="37"/>
        <v>Robusta</v>
      </c>
      <c r="O776" t="str">
        <f t="shared" si="38"/>
        <v>Medium</v>
      </c>
      <c r="P776" t="str">
        <f>_xlfn.XLOOKUP(C776,customers!$A$1:$A$1001,customers!$I$1:$I$1001,,0)</f>
        <v>Yes</v>
      </c>
    </row>
    <row r="777" spans="1:16">
      <c r="A777" s="2" t="s">
        <v>1550</v>
      </c>
      <c r="B777" s="3">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c r="A778" s="2" t="s">
        <v>1552</v>
      </c>
      <c r="B778" s="3">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c r="A779" s="2" t="s">
        <v>1554</v>
      </c>
      <c r="B779" s="3">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29.785</v>
      </c>
      <c r="M779" s="5">
        <f t="shared" si="36"/>
        <v>59.57</v>
      </c>
      <c r="N779" t="str">
        <f t="shared" si="37"/>
        <v>Arabica</v>
      </c>
      <c r="O779" t="str">
        <f t="shared" si="38"/>
        <v>Light</v>
      </c>
      <c r="P779" t="str">
        <f>_xlfn.XLOOKUP(C779,customers!$A$1:$A$1001,customers!$I$1:$I$1001,,0)</f>
        <v>No</v>
      </c>
    </row>
    <row r="780" spans="1:16">
      <c r="A780" s="2" t="s">
        <v>1556</v>
      </c>
      <c r="B780" s="3">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c r="A781" s="2" t="s">
        <v>1558</v>
      </c>
      <c r="B781" s="3">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77.7</v>
      </c>
      <c r="N781" t="str">
        <f t="shared" si="37"/>
        <v>Liberica</v>
      </c>
      <c r="O781" t="str">
        <f t="shared" si="38"/>
        <v>Dark</v>
      </c>
      <c r="P781" t="str">
        <f>_xlfn.XLOOKUP(C781,customers!$A$1:$A$1001,customers!$I$1:$I$1001,,0)</f>
        <v>Yes</v>
      </c>
    </row>
    <row r="782" spans="1:16">
      <c r="A782" s="2" t="s">
        <v>1560</v>
      </c>
      <c r="B782" s="3">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c r="A783" s="2" t="s">
        <v>1562</v>
      </c>
      <c r="B783" s="3">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36.455</v>
      </c>
      <c r="M783" s="5">
        <f t="shared" si="36"/>
        <v>145.82</v>
      </c>
      <c r="N783" t="str">
        <f t="shared" si="37"/>
        <v>Liberica</v>
      </c>
      <c r="O783" t="str">
        <f t="shared" si="38"/>
        <v>Light</v>
      </c>
      <c r="P783" t="str">
        <f>_xlfn.XLOOKUP(C783,customers!$A$1:$A$1001,customers!$I$1:$I$1001,,0)</f>
        <v>No</v>
      </c>
    </row>
    <row r="784" spans="1:16">
      <c r="A784" s="2" t="s">
        <v>1564</v>
      </c>
      <c r="B784" s="3">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v>
      </c>
      <c r="M784" s="5">
        <f t="shared" si="36"/>
        <v>26.73</v>
      </c>
      <c r="N784" t="str">
        <f t="shared" si="37"/>
        <v>Excelsa</v>
      </c>
      <c r="O784" t="str">
        <f t="shared" si="38"/>
        <v>Light</v>
      </c>
      <c r="P784" t="str">
        <f>_xlfn.XLOOKUP(C784,customers!$A$1:$A$1001,customers!$I$1:$I$1001,,0)</f>
        <v>No</v>
      </c>
    </row>
    <row r="785" spans="1:16">
      <c r="A785" s="2" t="s">
        <v>1566</v>
      </c>
      <c r="B785" s="3">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v>
      </c>
      <c r="N785" t="str">
        <f t="shared" si="37"/>
        <v>Liberica</v>
      </c>
      <c r="O785" t="str">
        <f t="shared" si="38"/>
        <v>Medium</v>
      </c>
      <c r="P785" t="str">
        <f>_xlfn.XLOOKUP(C785,customers!$A$1:$A$1001,customers!$I$1:$I$1001,,0)</f>
        <v>Yes</v>
      </c>
    </row>
    <row r="786" spans="1:16">
      <c r="A786" s="2" t="s">
        <v>1568</v>
      </c>
      <c r="B786" s="3">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c r="A787" s="2" t="s">
        <v>1570</v>
      </c>
      <c r="B787" s="3">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22.885</v>
      </c>
      <c r="M787" s="5">
        <f t="shared" si="36"/>
        <v>22.885</v>
      </c>
      <c r="N787" t="str">
        <f t="shared" si="37"/>
        <v>Arabica</v>
      </c>
      <c r="O787" t="str">
        <f t="shared" si="38"/>
        <v>Dark</v>
      </c>
      <c r="P787" t="str">
        <f>_xlfn.XLOOKUP(C787,customers!$A$1:$A$1001,customers!$I$1:$I$1001,,0)</f>
        <v>No</v>
      </c>
    </row>
    <row r="788" spans="1:16">
      <c r="A788" s="2" t="s">
        <v>1572</v>
      </c>
      <c r="B788" s="3">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c r="A789" s="2" t="s">
        <v>1573</v>
      </c>
      <c r="B789" s="3">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c r="A790" s="2" t="s">
        <v>1575</v>
      </c>
      <c r="B790" s="3">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22.885</v>
      </c>
      <c r="M790" s="5">
        <f t="shared" si="36"/>
        <v>45.77</v>
      </c>
      <c r="N790" t="str">
        <f t="shared" si="37"/>
        <v>Robusta</v>
      </c>
      <c r="O790" t="str">
        <f t="shared" si="38"/>
        <v>Medium</v>
      </c>
      <c r="P790" t="str">
        <f>_xlfn.XLOOKUP(C790,customers!$A$1:$A$1001,customers!$I$1:$I$1001,,0)</f>
        <v>Yes</v>
      </c>
    </row>
    <row r="791" spans="1:16">
      <c r="A791" s="2" t="s">
        <v>1577</v>
      </c>
      <c r="B791" s="3">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77.7</v>
      </c>
      <c r="N791" t="str">
        <f t="shared" si="37"/>
        <v>Arabica</v>
      </c>
      <c r="O791" t="str">
        <f t="shared" si="38"/>
        <v>Light</v>
      </c>
      <c r="P791" t="str">
        <f>_xlfn.XLOOKUP(C791,customers!$A$1:$A$1001,customers!$I$1:$I$1001,,0)</f>
        <v>No</v>
      </c>
    </row>
    <row r="792" spans="1:16">
      <c r="A792" s="2" t="s">
        <v>1579</v>
      </c>
      <c r="B792" s="3">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c r="A793" s="2" t="s">
        <v>1581</v>
      </c>
      <c r="B793" s="3">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4.755</v>
      </c>
      <c r="M793" s="5">
        <f t="shared" si="36"/>
        <v>23.775</v>
      </c>
      <c r="N793" t="str">
        <f t="shared" si="37"/>
        <v>Liberica</v>
      </c>
      <c r="O793" t="str">
        <f t="shared" si="38"/>
        <v>Light</v>
      </c>
      <c r="P793" t="str">
        <f>_xlfn.XLOOKUP(C793,customers!$A$1:$A$1001,customers!$I$1:$I$1001,,0)</f>
        <v>Yes</v>
      </c>
    </row>
    <row r="794" spans="1:16">
      <c r="A794" s="2" t="s">
        <v>1583</v>
      </c>
      <c r="B794" s="3">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c r="A795" s="2" t="s">
        <v>1585</v>
      </c>
      <c r="B795" s="3">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3.585</v>
      </c>
      <c r="M795" s="5">
        <f t="shared" si="36"/>
        <v>17.925</v>
      </c>
      <c r="N795" t="str">
        <f t="shared" si="37"/>
        <v>Robusta</v>
      </c>
      <c r="O795" t="str">
        <f t="shared" si="38"/>
        <v>Light</v>
      </c>
      <c r="P795" t="str">
        <f>_xlfn.XLOOKUP(C795,customers!$A$1:$A$1001,customers!$I$1:$I$1001,,0)</f>
        <v>No</v>
      </c>
    </row>
    <row r="796" spans="1:16">
      <c r="A796" s="2" t="s">
        <v>1587</v>
      </c>
      <c r="B796" s="3">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29.785</v>
      </c>
      <c r="M796" s="5">
        <f t="shared" si="36"/>
        <v>148.925</v>
      </c>
      <c r="N796" t="str">
        <f t="shared" si="37"/>
        <v>Arabica</v>
      </c>
      <c r="O796" t="str">
        <f t="shared" si="38"/>
        <v>Light</v>
      </c>
      <c r="P796" t="str">
        <f>_xlfn.XLOOKUP(C796,customers!$A$1:$A$1001,customers!$I$1:$I$1001,,0)</f>
        <v>No</v>
      </c>
    </row>
    <row r="797" spans="1:16">
      <c r="A797" s="2" t="s">
        <v>1589</v>
      </c>
      <c r="B797" s="3">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7.17</v>
      </c>
      <c r="M797" s="5">
        <f t="shared" si="36"/>
        <v>28.68</v>
      </c>
      <c r="N797" t="str">
        <f t="shared" si="37"/>
        <v>Robusta</v>
      </c>
      <c r="O797" t="str">
        <f t="shared" si="38"/>
        <v>Light</v>
      </c>
      <c r="P797" t="str">
        <f>_xlfn.XLOOKUP(C797,customers!$A$1:$A$1001,customers!$I$1:$I$1001,,0)</f>
        <v>No</v>
      </c>
    </row>
    <row r="798" spans="1:16">
      <c r="A798" s="2" t="s">
        <v>1591</v>
      </c>
      <c r="B798" s="3">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c r="A799" s="2" t="s">
        <v>1593</v>
      </c>
      <c r="B799" s="3">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c r="A800" s="2" t="s">
        <v>1595</v>
      </c>
      <c r="B800" s="3">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2.685</v>
      </c>
      <c r="M800" s="5">
        <f t="shared" si="36"/>
        <v>8.055</v>
      </c>
      <c r="N800" t="str">
        <f t="shared" si="37"/>
        <v>Robusta</v>
      </c>
      <c r="O800" t="str">
        <f t="shared" si="38"/>
        <v>Dark</v>
      </c>
      <c r="P800" t="str">
        <f>_xlfn.XLOOKUP(C800,customers!$A$1:$A$1001,customers!$I$1:$I$1001,,0)</f>
        <v>Yes</v>
      </c>
    </row>
    <row r="801" spans="1:16">
      <c r="A801" s="2" t="s">
        <v>1597</v>
      </c>
      <c r="B801" s="3">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v>
      </c>
      <c r="N801" t="str">
        <f t="shared" si="37"/>
        <v>Excelsa</v>
      </c>
      <c r="O801" t="str">
        <f t="shared" si="38"/>
        <v>Dark</v>
      </c>
      <c r="P801" t="str">
        <f>_xlfn.XLOOKUP(C801,customers!$A$1:$A$1001,customers!$I$1:$I$1001,,0)</f>
        <v>Yes</v>
      </c>
    </row>
    <row r="802" spans="1:16">
      <c r="A802" s="2" t="s">
        <v>1599</v>
      </c>
      <c r="B802" s="3">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2.685</v>
      </c>
      <c r="M802" s="5">
        <f t="shared" si="36"/>
        <v>16.11</v>
      </c>
      <c r="N802" t="str">
        <f t="shared" si="37"/>
        <v>Robusta</v>
      </c>
      <c r="O802" t="str">
        <f t="shared" si="38"/>
        <v>Dark</v>
      </c>
      <c r="P802" t="str">
        <f>_xlfn.XLOOKUP(C802,customers!$A$1:$A$1001,customers!$I$1:$I$1001,,0)</f>
        <v>No</v>
      </c>
    </row>
    <row r="803" spans="1:16">
      <c r="A803" s="2" t="s">
        <v>1601</v>
      </c>
      <c r="B803" s="3">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20.585</v>
      </c>
      <c r="M803" s="5">
        <f t="shared" si="36"/>
        <v>41.17</v>
      </c>
      <c r="N803" t="str">
        <f t="shared" si="37"/>
        <v>Robusta</v>
      </c>
      <c r="O803" t="str">
        <f t="shared" si="38"/>
        <v>Dark</v>
      </c>
      <c r="P803" t="str">
        <f>_xlfn.XLOOKUP(C803,customers!$A$1:$A$1001,customers!$I$1:$I$1001,,0)</f>
        <v>Yes</v>
      </c>
    </row>
    <row r="804" spans="1:16">
      <c r="A804" s="2" t="s">
        <v>1603</v>
      </c>
      <c r="B804" s="3">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2.685</v>
      </c>
      <c r="M804" s="5">
        <f t="shared" si="36"/>
        <v>10.74</v>
      </c>
      <c r="N804" t="str">
        <f t="shared" si="37"/>
        <v>Robusta</v>
      </c>
      <c r="O804" t="str">
        <f t="shared" si="38"/>
        <v>Dark</v>
      </c>
      <c r="P804" t="str">
        <f>_xlfn.XLOOKUP(C804,customers!$A$1:$A$1001,customers!$I$1:$I$1001,,0)</f>
        <v>No</v>
      </c>
    </row>
    <row r="805" spans="1:16">
      <c r="A805" s="2" t="s">
        <v>1605</v>
      </c>
      <c r="B805" s="3">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31.625</v>
      </c>
      <c r="M805" s="5">
        <f t="shared" si="36"/>
        <v>126.5</v>
      </c>
      <c r="N805" t="str">
        <f t="shared" si="37"/>
        <v>Excelsa</v>
      </c>
      <c r="O805" t="str">
        <f t="shared" si="38"/>
        <v>Medium</v>
      </c>
      <c r="P805" t="str">
        <f>_xlfn.XLOOKUP(C805,customers!$A$1:$A$1001,customers!$I$1:$I$1001,,0)</f>
        <v>No</v>
      </c>
    </row>
    <row r="806" spans="1:16">
      <c r="A806" s="2" t="s">
        <v>1607</v>
      </c>
      <c r="B806" s="3">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c r="A807" s="2" t="s">
        <v>1609</v>
      </c>
      <c r="B807" s="3">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c r="A808" s="2" t="s">
        <v>1611</v>
      </c>
      <c r="B808" s="3">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3.885</v>
      </c>
      <c r="M808" s="5">
        <f t="shared" si="36"/>
        <v>7.77</v>
      </c>
      <c r="N808" t="str">
        <f t="shared" si="37"/>
        <v>Liberica</v>
      </c>
      <c r="O808" t="str">
        <f t="shared" si="38"/>
        <v>Dark</v>
      </c>
      <c r="P808" t="str">
        <f>_xlfn.XLOOKUP(C808,customers!$A$1:$A$1001,customers!$I$1:$I$1001,,0)</f>
        <v>Yes</v>
      </c>
    </row>
    <row r="809" spans="1:16">
      <c r="A809" s="2" t="s">
        <v>1613</v>
      </c>
      <c r="B809" s="3">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c r="A810" s="2" t="s">
        <v>1615</v>
      </c>
      <c r="B810" s="3">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27.485</v>
      </c>
      <c r="M810" s="5">
        <f t="shared" si="36"/>
        <v>137.425</v>
      </c>
      <c r="N810" t="str">
        <f t="shared" si="37"/>
        <v>Robusta</v>
      </c>
      <c r="O810" t="str">
        <f t="shared" si="38"/>
        <v>Light</v>
      </c>
      <c r="P810" t="str">
        <f>_xlfn.XLOOKUP(C810,customers!$A$1:$A$1001,customers!$I$1:$I$1001,,0)</f>
        <v>No</v>
      </c>
    </row>
    <row r="811" spans="1:16">
      <c r="A811" s="2" t="s">
        <v>1617</v>
      </c>
      <c r="B811" s="3">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2.685</v>
      </c>
      <c r="M811" s="5">
        <f t="shared" si="36"/>
        <v>8.055</v>
      </c>
      <c r="N811" t="str">
        <f t="shared" si="37"/>
        <v>Robusta</v>
      </c>
      <c r="O811" t="str">
        <f t="shared" si="38"/>
        <v>Dark</v>
      </c>
      <c r="P811" t="str">
        <f>_xlfn.XLOOKUP(C811,customers!$A$1:$A$1001,customers!$I$1:$I$1001,,0)</f>
        <v>Yes</v>
      </c>
    </row>
    <row r="812" spans="1:16">
      <c r="A812" s="2" t="s">
        <v>1619</v>
      </c>
      <c r="B812" s="3">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c r="A813" s="2" t="s">
        <v>1621</v>
      </c>
      <c r="B813" s="3">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c r="A814" s="2" t="s">
        <v>1621</v>
      </c>
      <c r="B814" s="3">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29.785</v>
      </c>
      <c r="M814" s="5">
        <f t="shared" si="36"/>
        <v>178.71</v>
      </c>
      <c r="N814" t="str">
        <f t="shared" si="37"/>
        <v>Liberica</v>
      </c>
      <c r="O814" t="str">
        <f t="shared" si="38"/>
        <v>Dark</v>
      </c>
      <c r="P814" t="str">
        <f>_xlfn.XLOOKUP(C814,customers!$A$1:$A$1001,customers!$I$1:$I$1001,,0)</f>
        <v>Yes</v>
      </c>
    </row>
    <row r="815" spans="1:16">
      <c r="A815" s="2" t="s">
        <v>1623</v>
      </c>
      <c r="B815" s="3">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31.625</v>
      </c>
      <c r="M815" s="5">
        <f t="shared" si="36"/>
        <v>31.625</v>
      </c>
      <c r="N815" t="str">
        <f t="shared" si="37"/>
        <v>Excelsa</v>
      </c>
      <c r="O815" t="str">
        <f t="shared" si="38"/>
        <v>Medium</v>
      </c>
      <c r="P815" t="str">
        <f>_xlfn.XLOOKUP(C815,customers!$A$1:$A$1001,customers!$I$1:$I$1001,,0)</f>
        <v>Yes</v>
      </c>
    </row>
    <row r="816" spans="1:16">
      <c r="A816" s="2" t="s">
        <v>1625</v>
      </c>
      <c r="B816" s="3">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v>
      </c>
      <c r="M816" s="5">
        <f t="shared" si="36"/>
        <v>8.91</v>
      </c>
      <c r="N816" t="str">
        <f t="shared" si="37"/>
        <v>Excelsa</v>
      </c>
      <c r="O816" t="str">
        <f t="shared" si="38"/>
        <v>Light</v>
      </c>
      <c r="P816" t="str">
        <f>_xlfn.XLOOKUP(C816,customers!$A$1:$A$1001,customers!$I$1:$I$1001,,0)</f>
        <v>No</v>
      </c>
    </row>
    <row r="817" spans="1:16">
      <c r="A817" s="2" t="s">
        <v>1627</v>
      </c>
      <c r="B817" s="3">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c r="A818" s="2" t="s">
        <v>1629</v>
      </c>
      <c r="B818" s="3">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c r="A819" s="2" t="s">
        <v>1631</v>
      </c>
      <c r="B819" s="3">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c r="A820" s="2" t="s">
        <v>1633</v>
      </c>
      <c r="B820" s="3">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c r="A821" s="2" t="s">
        <v>1634</v>
      </c>
      <c r="B821" s="3">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4.755</v>
      </c>
      <c r="M821" s="5">
        <f t="shared" si="36"/>
        <v>4.755</v>
      </c>
      <c r="N821" t="str">
        <f t="shared" si="37"/>
        <v>Liberica</v>
      </c>
      <c r="O821" t="str">
        <f t="shared" si="38"/>
        <v>Light</v>
      </c>
      <c r="P821" t="str">
        <f>_xlfn.XLOOKUP(C821,customers!$A$1:$A$1001,customers!$I$1:$I$1001,,0)</f>
        <v>Yes</v>
      </c>
    </row>
    <row r="822" spans="1:16">
      <c r="A822" s="2" t="s">
        <v>1636</v>
      </c>
      <c r="B822" s="3">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c r="A823" s="2" t="s">
        <v>1638</v>
      </c>
      <c r="B823" s="3">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5.37</v>
      </c>
      <c r="M823" s="5">
        <f t="shared" si="36"/>
        <v>26.85</v>
      </c>
      <c r="N823" t="str">
        <f t="shared" si="37"/>
        <v>Robusta</v>
      </c>
      <c r="O823" t="str">
        <f t="shared" si="38"/>
        <v>Dark</v>
      </c>
      <c r="P823" t="str">
        <f>_xlfn.XLOOKUP(C823,customers!$A$1:$A$1001,customers!$I$1:$I$1001,,0)</f>
        <v>No</v>
      </c>
    </row>
    <row r="824" spans="1:16">
      <c r="A824" s="2" t="s">
        <v>1640</v>
      </c>
      <c r="B824" s="3">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34.155</v>
      </c>
      <c r="M824" s="5">
        <f t="shared" si="36"/>
        <v>136.62</v>
      </c>
      <c r="N824" t="str">
        <f t="shared" si="37"/>
        <v>Excelsa</v>
      </c>
      <c r="O824" t="str">
        <f t="shared" si="38"/>
        <v>Light</v>
      </c>
      <c r="P824" t="str">
        <f>_xlfn.XLOOKUP(C824,customers!$A$1:$A$1001,customers!$I$1:$I$1001,,0)</f>
        <v>No</v>
      </c>
    </row>
    <row r="825" spans="1:16">
      <c r="A825" s="2" t="s">
        <v>1642</v>
      </c>
      <c r="B825" s="3">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c r="A826" s="2" t="s">
        <v>1644</v>
      </c>
      <c r="B826" s="3">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c r="A827" s="2" t="s">
        <v>1646</v>
      </c>
      <c r="B827" s="3">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9.95</v>
      </c>
      <c r="M827" s="5">
        <f t="shared" si="36"/>
        <v>29.85</v>
      </c>
      <c r="N827" t="str">
        <f t="shared" si="37"/>
        <v>Arabica</v>
      </c>
      <c r="O827" t="str">
        <f t="shared" si="38"/>
        <v>Dark</v>
      </c>
      <c r="P827" t="str">
        <f>_xlfn.XLOOKUP(C827,customers!$A$1:$A$1001,customers!$I$1:$I$1001,,0)</f>
        <v>Yes</v>
      </c>
    </row>
    <row r="828" spans="1:16">
      <c r="A828" s="2" t="s">
        <v>1648</v>
      </c>
      <c r="B828" s="3">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c r="A829" s="2" t="s">
        <v>1650</v>
      </c>
      <c r="B829" s="3">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c r="A830" s="2" t="s">
        <v>1652</v>
      </c>
      <c r="B830" s="3">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22.885</v>
      </c>
      <c r="M830" s="5">
        <f t="shared" si="36"/>
        <v>137.31</v>
      </c>
      <c r="N830" t="str">
        <f t="shared" si="37"/>
        <v>Arabica</v>
      </c>
      <c r="O830" t="str">
        <f t="shared" si="38"/>
        <v>Dark</v>
      </c>
      <c r="P830" t="str">
        <f>_xlfn.XLOOKUP(C830,customers!$A$1:$A$1001,customers!$I$1:$I$1001,,0)</f>
        <v>Yes</v>
      </c>
    </row>
    <row r="831" spans="1:16">
      <c r="A831" s="2" t="s">
        <v>1654</v>
      </c>
      <c r="B831" s="3">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2.985</v>
      </c>
      <c r="M831" s="5">
        <f t="shared" si="36"/>
        <v>2.985</v>
      </c>
      <c r="N831" t="str">
        <f t="shared" si="37"/>
        <v>Arabica</v>
      </c>
      <c r="O831" t="str">
        <f t="shared" si="38"/>
        <v>Dark</v>
      </c>
      <c r="P831" t="str">
        <f>_xlfn.XLOOKUP(C831,customers!$A$1:$A$1001,customers!$I$1:$I$1001,,0)</f>
        <v>No</v>
      </c>
    </row>
    <row r="832" spans="1:16">
      <c r="A832" s="2" t="s">
        <v>1656</v>
      </c>
      <c r="B832" s="3">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c r="A833" s="2" t="s">
        <v>1656</v>
      </c>
      <c r="B833" s="3">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2.985</v>
      </c>
      <c r="M833" s="5">
        <f t="shared" si="36"/>
        <v>5.97</v>
      </c>
      <c r="N833" t="str">
        <f t="shared" si="37"/>
        <v>Arabica</v>
      </c>
      <c r="O833" t="str">
        <f t="shared" si="38"/>
        <v>Dark</v>
      </c>
      <c r="P833" t="str">
        <f>_xlfn.XLOOKUP(C833,customers!$A$1:$A$1001,customers!$I$1:$I$1001,,0)</f>
        <v>No</v>
      </c>
    </row>
    <row r="834" spans="1:16">
      <c r="A834" s="2" t="s">
        <v>1658</v>
      </c>
      <c r="B834" s="3">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9.95</v>
      </c>
      <c r="M834" s="5">
        <f t="shared" si="36"/>
        <v>59.7</v>
      </c>
      <c r="N834" t="str">
        <f t="shared" si="37"/>
        <v>Robusta</v>
      </c>
      <c r="O834" t="str">
        <f t="shared" si="38"/>
        <v>Medium</v>
      </c>
      <c r="P834" t="str">
        <f>_xlfn.XLOOKUP(C834,customers!$A$1:$A$1001,customers!$I$1:$I$1001,,0)</f>
        <v>No</v>
      </c>
    </row>
    <row r="835" spans="1:16">
      <c r="A835" s="2" t="s">
        <v>1660</v>
      </c>
      <c r="B835" s="3">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20.585</v>
      </c>
      <c r="M835" s="5">
        <f t="shared" ref="M835:M898" si="39">L835*E835</f>
        <v>82.34</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c r="A836" s="2" t="s">
        <v>1662</v>
      </c>
      <c r="B836" s="3">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22.885</v>
      </c>
      <c r="M836" s="5">
        <f t="shared" si="39"/>
        <v>22.885</v>
      </c>
      <c r="N836" t="str">
        <f t="shared" si="40"/>
        <v>Arabica</v>
      </c>
      <c r="O836" t="str">
        <f t="shared" si="41"/>
        <v>Dark</v>
      </c>
      <c r="P836" t="str">
        <f>_xlfn.XLOOKUP(C836,customers!$A$1:$A$1001,customers!$I$1:$I$1001,,0)</f>
        <v>No</v>
      </c>
    </row>
    <row r="837" spans="1:16">
      <c r="A837" s="2" t="s">
        <v>1664</v>
      </c>
      <c r="B837" s="3">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c r="A838" s="2" t="s">
        <v>1666</v>
      </c>
      <c r="B838" s="3">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2.985</v>
      </c>
      <c r="M838" s="5">
        <f t="shared" si="39"/>
        <v>11.94</v>
      </c>
      <c r="N838" t="str">
        <f t="shared" si="40"/>
        <v>Arabica</v>
      </c>
      <c r="O838" t="str">
        <f t="shared" si="41"/>
        <v>Dark</v>
      </c>
      <c r="P838" t="str">
        <f>_xlfn.XLOOKUP(C838,customers!$A$1:$A$1001,customers!$I$1:$I$1001,,0)</f>
        <v>No</v>
      </c>
    </row>
    <row r="839" spans="1:16">
      <c r="A839" s="2" t="s">
        <v>1668</v>
      </c>
      <c r="B839" s="3">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33.465</v>
      </c>
      <c r="M839" s="5">
        <f t="shared" si="39"/>
        <v>100.395</v>
      </c>
      <c r="N839" t="str">
        <f t="shared" si="40"/>
        <v>Liberica</v>
      </c>
      <c r="O839" t="str">
        <f t="shared" si="41"/>
        <v>Medium</v>
      </c>
      <c r="P839" t="str">
        <f>_xlfn.XLOOKUP(C839,customers!$A$1:$A$1001,customers!$I$1:$I$1001,,0)</f>
        <v>No</v>
      </c>
    </row>
    <row r="840" spans="1:16">
      <c r="A840" s="2" t="s">
        <v>1669</v>
      </c>
      <c r="B840" s="3">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22.885</v>
      </c>
      <c r="M840" s="5">
        <f t="shared" si="39"/>
        <v>114.425</v>
      </c>
      <c r="N840" t="str">
        <f t="shared" si="40"/>
        <v>Arabica</v>
      </c>
      <c r="O840" t="str">
        <f t="shared" si="41"/>
        <v>Dark</v>
      </c>
      <c r="P840" t="str">
        <f>_xlfn.XLOOKUP(C840,customers!$A$1:$A$1001,customers!$I$1:$I$1001,,0)</f>
        <v>No</v>
      </c>
    </row>
    <row r="841" spans="1:16">
      <c r="A841" s="2" t="s">
        <v>1671</v>
      </c>
      <c r="B841" s="3">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c r="A842" s="2" t="s">
        <v>1673</v>
      </c>
      <c r="B842" s="3">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7.17</v>
      </c>
      <c r="M842" s="5">
        <f t="shared" si="39"/>
        <v>28.68</v>
      </c>
      <c r="N842" t="str">
        <f t="shared" si="40"/>
        <v>Robusta</v>
      </c>
      <c r="O842" t="str">
        <f t="shared" si="41"/>
        <v>Light</v>
      </c>
      <c r="P842" t="str">
        <f>_xlfn.XLOOKUP(C842,customers!$A$1:$A$1001,customers!$I$1:$I$1001,,0)</f>
        <v>Yes</v>
      </c>
    </row>
    <row r="843" spans="1:16">
      <c r="A843" s="2" t="s">
        <v>1675</v>
      </c>
      <c r="B843" s="3">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v>
      </c>
      <c r="M843" s="5">
        <f t="shared" si="39"/>
        <v>4.365</v>
      </c>
      <c r="N843" t="str">
        <f t="shared" si="40"/>
        <v>Liberica</v>
      </c>
      <c r="O843" t="str">
        <f t="shared" si="41"/>
        <v>Medium</v>
      </c>
      <c r="P843" t="str">
        <f>_xlfn.XLOOKUP(C843,customers!$A$1:$A$1001,customers!$I$1:$I$1001,,0)</f>
        <v>No</v>
      </c>
    </row>
    <row r="844" spans="1:16">
      <c r="A844" s="2" t="s">
        <v>1677</v>
      </c>
      <c r="B844" s="3">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c r="A845" s="2" t="s">
        <v>1678</v>
      </c>
      <c r="B845" s="3">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c r="A846" s="2" t="s">
        <v>1680</v>
      </c>
      <c r="B846" s="3">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c r="A847" s="2" t="s">
        <v>1682</v>
      </c>
      <c r="B847" s="3">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v>
      </c>
      <c r="N847" t="str">
        <f t="shared" si="40"/>
        <v>Excelsa</v>
      </c>
      <c r="O847" t="str">
        <f t="shared" si="41"/>
        <v>Dark</v>
      </c>
      <c r="P847" t="str">
        <f>_xlfn.XLOOKUP(C847,customers!$A$1:$A$1001,customers!$I$1:$I$1001,,0)</f>
        <v>No</v>
      </c>
    </row>
    <row r="848" spans="1:16">
      <c r="A848" s="2" t="s">
        <v>1684</v>
      </c>
      <c r="B848" s="3">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25.875</v>
      </c>
      <c r="M848" s="5">
        <f t="shared" si="39"/>
        <v>51.75</v>
      </c>
      <c r="N848" t="str">
        <f t="shared" si="40"/>
        <v>Arabica</v>
      </c>
      <c r="O848" t="str">
        <f t="shared" si="41"/>
        <v>Medium</v>
      </c>
      <c r="P848" t="str">
        <f>_xlfn.XLOOKUP(C848,customers!$A$1:$A$1001,customers!$I$1:$I$1001,,0)</f>
        <v>Yes</v>
      </c>
    </row>
    <row r="849" spans="1:16">
      <c r="A849" s="2" t="s">
        <v>1686</v>
      </c>
      <c r="B849" s="3">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2.985</v>
      </c>
      <c r="M849" s="5">
        <f t="shared" si="39"/>
        <v>8.955</v>
      </c>
      <c r="N849" t="str">
        <f t="shared" si="40"/>
        <v>Arabica</v>
      </c>
      <c r="O849" t="str">
        <f t="shared" si="41"/>
        <v>Dark</v>
      </c>
      <c r="P849" t="str">
        <f>_xlfn.XLOOKUP(C849,customers!$A$1:$A$1001,customers!$I$1:$I$1001,,0)</f>
        <v>Yes</v>
      </c>
    </row>
    <row r="850" spans="1:16">
      <c r="A850" s="2" t="s">
        <v>1688</v>
      </c>
      <c r="B850" s="3">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c r="A851" s="2" t="s">
        <v>1690</v>
      </c>
      <c r="B851" s="3">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3.885</v>
      </c>
      <c r="M851" s="5">
        <f t="shared" si="39"/>
        <v>23.31</v>
      </c>
      <c r="N851" t="str">
        <f t="shared" si="40"/>
        <v>Arabica</v>
      </c>
      <c r="O851" t="str">
        <f t="shared" si="41"/>
        <v>Light</v>
      </c>
      <c r="P851" t="str">
        <f>_xlfn.XLOOKUP(C851,customers!$A$1:$A$1001,customers!$I$1:$I$1001,,0)</f>
        <v>Yes</v>
      </c>
    </row>
    <row r="852" spans="1:16">
      <c r="A852" s="2" t="s">
        <v>1690</v>
      </c>
      <c r="B852" s="3">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c r="A853" s="2" t="s">
        <v>1692</v>
      </c>
      <c r="B853" s="3">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c r="A854" s="2" t="s">
        <v>1694</v>
      </c>
      <c r="B854" s="3">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29.785</v>
      </c>
      <c r="M854" s="5">
        <f t="shared" si="39"/>
        <v>119.14</v>
      </c>
      <c r="N854" t="str">
        <f t="shared" si="40"/>
        <v>Liberica</v>
      </c>
      <c r="O854" t="str">
        <f t="shared" si="41"/>
        <v>Dark</v>
      </c>
      <c r="P854" t="str">
        <f>_xlfn.XLOOKUP(C854,customers!$A$1:$A$1001,customers!$I$1:$I$1001,,0)</f>
        <v>Yes</v>
      </c>
    </row>
    <row r="855" spans="1:16">
      <c r="A855" s="2" t="s">
        <v>1696</v>
      </c>
      <c r="B855" s="3">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9.95</v>
      </c>
      <c r="M855" s="5">
        <f t="shared" si="39"/>
        <v>19.9</v>
      </c>
      <c r="N855" t="str">
        <f t="shared" si="40"/>
        <v>Arabica</v>
      </c>
      <c r="O855" t="str">
        <f t="shared" si="41"/>
        <v>Dark</v>
      </c>
      <c r="P855" t="str">
        <f>_xlfn.XLOOKUP(C855,customers!$A$1:$A$1001,customers!$I$1:$I$1001,,0)</f>
        <v>No</v>
      </c>
    </row>
    <row r="856" spans="1:16">
      <c r="A856" s="2" t="s">
        <v>1698</v>
      </c>
      <c r="B856" s="3">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7.17</v>
      </c>
      <c r="M856" s="5">
        <f t="shared" si="39"/>
        <v>35.85</v>
      </c>
      <c r="N856" t="str">
        <f t="shared" si="40"/>
        <v>Robusta</v>
      </c>
      <c r="O856" t="str">
        <f t="shared" si="41"/>
        <v>Light</v>
      </c>
      <c r="P856" t="str">
        <f>_xlfn.XLOOKUP(C856,customers!$A$1:$A$1001,customers!$I$1:$I$1001,,0)</f>
        <v>Yes</v>
      </c>
    </row>
    <row r="857" spans="1:16">
      <c r="A857" s="2" t="s">
        <v>1700</v>
      </c>
      <c r="B857" s="3">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29.785</v>
      </c>
      <c r="M857" s="5">
        <f t="shared" si="39"/>
        <v>89.355</v>
      </c>
      <c r="N857" t="str">
        <f t="shared" si="40"/>
        <v>Liberica</v>
      </c>
      <c r="O857" t="str">
        <f t="shared" si="41"/>
        <v>Dark</v>
      </c>
      <c r="P857" t="str">
        <f>_xlfn.XLOOKUP(C857,customers!$A$1:$A$1001,customers!$I$1:$I$1001,,0)</f>
        <v>No</v>
      </c>
    </row>
    <row r="858" spans="1:16">
      <c r="A858" s="2" t="s">
        <v>1702</v>
      </c>
      <c r="B858" s="3">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v>
      </c>
      <c r="M858" s="5">
        <f t="shared" si="39"/>
        <v>8.73</v>
      </c>
      <c r="N858" t="str">
        <f t="shared" si="40"/>
        <v>Liberica</v>
      </c>
      <c r="O858" t="str">
        <f t="shared" si="41"/>
        <v>Medium</v>
      </c>
      <c r="P858" t="str">
        <f>_xlfn.XLOOKUP(C858,customers!$A$1:$A$1001,customers!$I$1:$I$1001,,0)</f>
        <v>Yes</v>
      </c>
    </row>
    <row r="859" spans="1:16">
      <c r="A859" s="2" t="s">
        <v>1703</v>
      </c>
      <c r="B859" s="3">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27.485</v>
      </c>
      <c r="M859" s="5">
        <f t="shared" si="39"/>
        <v>137.425</v>
      </c>
      <c r="N859" t="str">
        <f t="shared" si="40"/>
        <v>Robusta</v>
      </c>
      <c r="O859" t="str">
        <f t="shared" si="41"/>
        <v>Light</v>
      </c>
      <c r="P859" t="str">
        <f>_xlfn.XLOOKUP(C859,customers!$A$1:$A$1001,customers!$I$1:$I$1001,,0)</f>
        <v>No</v>
      </c>
    </row>
    <row r="860" spans="1:16">
      <c r="A860" s="2" t="s">
        <v>1705</v>
      </c>
      <c r="B860" s="3">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c r="A861" s="2" t="s">
        <v>1707</v>
      </c>
      <c r="B861" s="3">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29.785</v>
      </c>
      <c r="M861" s="5">
        <f t="shared" si="39"/>
        <v>178.71</v>
      </c>
      <c r="N861" t="str">
        <f t="shared" si="40"/>
        <v>Arabica</v>
      </c>
      <c r="O861" t="str">
        <f t="shared" si="41"/>
        <v>Light</v>
      </c>
      <c r="P861" t="str">
        <f>_xlfn.XLOOKUP(C861,customers!$A$1:$A$1001,customers!$I$1:$I$1001,,0)</f>
        <v>No</v>
      </c>
    </row>
    <row r="862" spans="1:16">
      <c r="A862" s="2" t="s">
        <v>1709</v>
      </c>
      <c r="B862" s="3">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25.875</v>
      </c>
      <c r="M862" s="5">
        <f t="shared" si="39"/>
        <v>25.875</v>
      </c>
      <c r="N862" t="str">
        <f t="shared" si="40"/>
        <v>Arabica</v>
      </c>
      <c r="O862" t="str">
        <f t="shared" si="41"/>
        <v>Medium</v>
      </c>
      <c r="P862" t="str">
        <f>_xlfn.XLOOKUP(C862,customers!$A$1:$A$1001,customers!$I$1:$I$1001,,0)</f>
        <v>No</v>
      </c>
    </row>
    <row r="863" spans="1:16">
      <c r="A863" s="2" t="s">
        <v>1711</v>
      </c>
      <c r="B863" s="3">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77.7</v>
      </c>
      <c r="N863" t="str">
        <f t="shared" si="40"/>
        <v>Liberica</v>
      </c>
      <c r="O863" t="str">
        <f t="shared" si="41"/>
        <v>Dark</v>
      </c>
      <c r="P863" t="str">
        <f>_xlfn.XLOOKUP(C863,customers!$A$1:$A$1001,customers!$I$1:$I$1001,,0)</f>
        <v>Yes</v>
      </c>
    </row>
    <row r="864" spans="1:16">
      <c r="A864" s="2" t="s">
        <v>1713</v>
      </c>
      <c r="B864" s="3">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9.95</v>
      </c>
      <c r="M864" s="5">
        <f t="shared" si="39"/>
        <v>9.95</v>
      </c>
      <c r="N864" t="str">
        <f t="shared" si="40"/>
        <v>Robusta</v>
      </c>
      <c r="O864" t="str">
        <f t="shared" si="41"/>
        <v>Medium</v>
      </c>
      <c r="P864" t="str">
        <f>_xlfn.XLOOKUP(C864,customers!$A$1:$A$1001,customers!$I$1:$I$1001,,0)</f>
        <v>Yes</v>
      </c>
    </row>
    <row r="865" spans="1:16">
      <c r="A865" s="2" t="s">
        <v>1715</v>
      </c>
      <c r="B865" s="3">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c r="A866" s="2" t="s">
        <v>1717</v>
      </c>
      <c r="B866" s="3">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3.585</v>
      </c>
      <c r="M866" s="5">
        <f t="shared" si="39"/>
        <v>21.51</v>
      </c>
      <c r="N866" t="str">
        <f t="shared" si="40"/>
        <v>Robusta</v>
      </c>
      <c r="O866" t="str">
        <f t="shared" si="41"/>
        <v>Light</v>
      </c>
      <c r="P866" t="str">
        <f>_xlfn.XLOOKUP(C866,customers!$A$1:$A$1001,customers!$I$1:$I$1001,,0)</f>
        <v>No</v>
      </c>
    </row>
    <row r="867" spans="1:16">
      <c r="A867" s="2" t="s">
        <v>1719</v>
      </c>
      <c r="B867" s="3">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c r="A868" s="2" t="s">
        <v>1721</v>
      </c>
      <c r="B868" s="3">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c r="A869" s="2" t="s">
        <v>1723</v>
      </c>
      <c r="B869" s="3">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29.785</v>
      </c>
      <c r="M869" s="5">
        <f t="shared" si="39"/>
        <v>29.785</v>
      </c>
      <c r="N869" t="str">
        <f t="shared" si="40"/>
        <v>Arabica</v>
      </c>
      <c r="O869" t="str">
        <f t="shared" si="41"/>
        <v>Light</v>
      </c>
      <c r="P869" t="str">
        <f>_xlfn.XLOOKUP(C869,customers!$A$1:$A$1001,customers!$I$1:$I$1001,,0)</f>
        <v>Yes</v>
      </c>
    </row>
    <row r="870" spans="1:16">
      <c r="A870" s="2" t="s">
        <v>1725</v>
      </c>
      <c r="B870" s="3">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c r="A871" s="2" t="s">
        <v>1727</v>
      </c>
      <c r="B871" s="3">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c r="A872" s="2" t="s">
        <v>1729</v>
      </c>
      <c r="B872" s="3">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c r="A873" s="2" t="s">
        <v>1731</v>
      </c>
      <c r="B873" s="3">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c r="A874" s="2" t="s">
        <v>1733</v>
      </c>
      <c r="B874" s="3">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c r="A875" s="2" t="s">
        <v>1735</v>
      </c>
      <c r="B875" s="3">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2.985</v>
      </c>
      <c r="M875" s="5">
        <f t="shared" si="39"/>
        <v>11.94</v>
      </c>
      <c r="N875" t="str">
        <f t="shared" si="40"/>
        <v>Robusta</v>
      </c>
      <c r="O875" t="str">
        <f t="shared" si="41"/>
        <v>Medium</v>
      </c>
      <c r="P875" t="str">
        <f>_xlfn.XLOOKUP(C875,customers!$A$1:$A$1001,customers!$I$1:$I$1001,,0)</f>
        <v>Yes</v>
      </c>
    </row>
    <row r="876" spans="1:16">
      <c r="A876" s="2" t="s">
        <v>1736</v>
      </c>
      <c r="B876" s="3">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c r="A877" s="2" t="s">
        <v>1738</v>
      </c>
      <c r="B877" s="3">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v>
      </c>
      <c r="N877" t="str">
        <f t="shared" si="40"/>
        <v>Liberica</v>
      </c>
      <c r="O877" t="str">
        <f t="shared" si="41"/>
        <v>Medium</v>
      </c>
      <c r="P877" t="str">
        <f>_xlfn.XLOOKUP(C877,customers!$A$1:$A$1001,customers!$I$1:$I$1001,,0)</f>
        <v>No</v>
      </c>
    </row>
    <row r="878" spans="1:16">
      <c r="A878" s="2" t="s">
        <v>1738</v>
      </c>
      <c r="B878" s="3">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c r="A879" s="2" t="s">
        <v>1740</v>
      </c>
      <c r="B879" s="3">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c r="A880" s="2" t="s">
        <v>1742</v>
      </c>
      <c r="B880" s="3">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27.485</v>
      </c>
      <c r="M880" s="5">
        <f t="shared" si="39"/>
        <v>27.485</v>
      </c>
      <c r="N880" t="str">
        <f t="shared" si="40"/>
        <v>Robusta</v>
      </c>
      <c r="O880" t="str">
        <f t="shared" si="41"/>
        <v>Light</v>
      </c>
      <c r="P880" t="str">
        <f>_xlfn.XLOOKUP(C880,customers!$A$1:$A$1001,customers!$I$1:$I$1001,,0)</f>
        <v>Yes</v>
      </c>
    </row>
    <row r="881" spans="1:16">
      <c r="A881" s="2" t="s">
        <v>1744</v>
      </c>
      <c r="B881" s="3">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c r="A882" s="2" t="s">
        <v>1746</v>
      </c>
      <c r="B882" s="3">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3.585</v>
      </c>
      <c r="M882" s="5">
        <f t="shared" si="39"/>
        <v>7.17</v>
      </c>
      <c r="N882" t="str">
        <f t="shared" si="40"/>
        <v>Robusta</v>
      </c>
      <c r="O882" t="str">
        <f t="shared" si="41"/>
        <v>Light</v>
      </c>
      <c r="P882" t="str">
        <f>_xlfn.XLOOKUP(C882,customers!$A$1:$A$1001,customers!$I$1:$I$1001,,0)</f>
        <v>No</v>
      </c>
    </row>
    <row r="883" spans="1:16">
      <c r="A883" s="2" t="s">
        <v>1748</v>
      </c>
      <c r="B883" s="3">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3.885</v>
      </c>
      <c r="M883" s="5">
        <f t="shared" si="39"/>
        <v>23.31</v>
      </c>
      <c r="N883" t="str">
        <f t="shared" si="40"/>
        <v>Arabica</v>
      </c>
      <c r="O883" t="str">
        <f t="shared" si="41"/>
        <v>Light</v>
      </c>
      <c r="P883" t="str">
        <f>_xlfn.XLOOKUP(C883,customers!$A$1:$A$1001,customers!$I$1:$I$1001,,0)</f>
        <v>Yes</v>
      </c>
    </row>
    <row r="884" spans="1:16">
      <c r="A884" s="2" t="s">
        <v>1750</v>
      </c>
      <c r="B884" s="3">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22.885</v>
      </c>
      <c r="M884" s="5">
        <f t="shared" si="39"/>
        <v>114.425</v>
      </c>
      <c r="N884" t="str">
        <f t="shared" si="40"/>
        <v>Arabica</v>
      </c>
      <c r="O884" t="str">
        <f t="shared" si="41"/>
        <v>Dark</v>
      </c>
      <c r="P884" t="str">
        <f>_xlfn.XLOOKUP(C884,customers!$A$1:$A$1001,customers!$I$1:$I$1001,,0)</f>
        <v>Yes</v>
      </c>
    </row>
    <row r="885" spans="1:16">
      <c r="A885" s="2" t="s">
        <v>1752</v>
      </c>
      <c r="B885" s="3">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25.875</v>
      </c>
      <c r="M885" s="5">
        <f t="shared" si="39"/>
        <v>77.625</v>
      </c>
      <c r="N885" t="str">
        <f t="shared" si="40"/>
        <v>Arabica</v>
      </c>
      <c r="O885" t="str">
        <f t="shared" si="41"/>
        <v>Medium</v>
      </c>
      <c r="P885" t="str">
        <f>_xlfn.XLOOKUP(C885,customers!$A$1:$A$1001,customers!$I$1:$I$1001,,0)</f>
        <v>Yes</v>
      </c>
    </row>
    <row r="886" spans="1:16">
      <c r="A886" s="2" t="s">
        <v>1754</v>
      </c>
      <c r="B886" s="3">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5.37</v>
      </c>
      <c r="M886" s="5">
        <f t="shared" si="39"/>
        <v>5.37</v>
      </c>
      <c r="N886" t="str">
        <f t="shared" si="40"/>
        <v>Robusta</v>
      </c>
      <c r="O886" t="str">
        <f t="shared" si="41"/>
        <v>Dark</v>
      </c>
      <c r="P886" t="str">
        <f>_xlfn.XLOOKUP(C886,customers!$A$1:$A$1001,customers!$I$1:$I$1001,,0)</f>
        <v>Yes</v>
      </c>
    </row>
    <row r="887" spans="1:16">
      <c r="A887" s="2" t="s">
        <v>1756</v>
      </c>
      <c r="B887" s="3">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20.585</v>
      </c>
      <c r="M887" s="5">
        <f t="shared" si="39"/>
        <v>123.51</v>
      </c>
      <c r="N887" t="str">
        <f t="shared" si="40"/>
        <v>Robusta</v>
      </c>
      <c r="O887" t="str">
        <f t="shared" si="41"/>
        <v>Dark</v>
      </c>
      <c r="P887" t="str">
        <f>_xlfn.XLOOKUP(C887,customers!$A$1:$A$1001,customers!$I$1:$I$1001,,0)</f>
        <v>No</v>
      </c>
    </row>
    <row r="888" spans="1:16">
      <c r="A888" s="2" t="s">
        <v>1758</v>
      </c>
      <c r="B888" s="3">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c r="A889" s="2" t="s">
        <v>1760</v>
      </c>
      <c r="B889" s="3">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v>
      </c>
      <c r="M889" s="5">
        <f t="shared" si="39"/>
        <v>13.365</v>
      </c>
      <c r="N889" t="str">
        <f t="shared" si="40"/>
        <v>Excelsa</v>
      </c>
      <c r="O889" t="str">
        <f t="shared" si="41"/>
        <v>Light</v>
      </c>
      <c r="P889" t="str">
        <f>_xlfn.XLOOKUP(C889,customers!$A$1:$A$1001,customers!$I$1:$I$1001,,0)</f>
        <v>No</v>
      </c>
    </row>
    <row r="890" spans="1:16">
      <c r="A890" s="2" t="s">
        <v>1762</v>
      </c>
      <c r="B890" s="3">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3.885</v>
      </c>
      <c r="M890" s="5">
        <f t="shared" si="39"/>
        <v>7.77</v>
      </c>
      <c r="N890" t="str">
        <f t="shared" si="40"/>
        <v>Arabica</v>
      </c>
      <c r="O890" t="str">
        <f t="shared" si="41"/>
        <v>Light</v>
      </c>
      <c r="P890" t="str">
        <f>_xlfn.XLOOKUP(C890,customers!$A$1:$A$1001,customers!$I$1:$I$1001,,0)</f>
        <v>Yes</v>
      </c>
    </row>
    <row r="891" spans="1:16">
      <c r="A891" s="2" t="s">
        <v>1764</v>
      </c>
      <c r="B891" s="3">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2.685</v>
      </c>
      <c r="M891" s="5">
        <f t="shared" si="39"/>
        <v>2.685</v>
      </c>
      <c r="N891" t="str">
        <f t="shared" si="40"/>
        <v>Robusta</v>
      </c>
      <c r="O891" t="str">
        <f t="shared" si="41"/>
        <v>Dark</v>
      </c>
      <c r="P891" t="str">
        <f>_xlfn.XLOOKUP(C891,customers!$A$1:$A$1001,customers!$I$1:$I$1001,,0)</f>
        <v>Yes</v>
      </c>
    </row>
    <row r="892" spans="1:16">
      <c r="A892" s="2" t="s">
        <v>1766</v>
      </c>
      <c r="B892" s="3">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20.585</v>
      </c>
      <c r="M892" s="5">
        <f t="shared" si="39"/>
        <v>20.585</v>
      </c>
      <c r="N892" t="str">
        <f t="shared" si="40"/>
        <v>Robusta</v>
      </c>
      <c r="O892" t="str">
        <f t="shared" si="41"/>
        <v>Dark</v>
      </c>
      <c r="P892" t="str">
        <f>_xlfn.XLOOKUP(C892,customers!$A$1:$A$1001,customers!$I$1:$I$1001,,0)</f>
        <v>Yes</v>
      </c>
    </row>
    <row r="893" spans="1:16">
      <c r="A893" s="2" t="s">
        <v>1767</v>
      </c>
      <c r="B893" s="3">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22.885</v>
      </c>
      <c r="M893" s="5">
        <f t="shared" si="39"/>
        <v>114.425</v>
      </c>
      <c r="N893" t="str">
        <f t="shared" si="40"/>
        <v>Arabica</v>
      </c>
      <c r="O893" t="str">
        <f t="shared" si="41"/>
        <v>Dark</v>
      </c>
      <c r="P893" t="str">
        <f>_xlfn.XLOOKUP(C893,customers!$A$1:$A$1001,customers!$I$1:$I$1001,,0)</f>
        <v>Yes</v>
      </c>
    </row>
    <row r="894" spans="1:16">
      <c r="A894" s="2" t="s">
        <v>1769</v>
      </c>
      <c r="B894" s="3">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c r="A895" s="2" t="s">
        <v>1771</v>
      </c>
      <c r="B895" s="3">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c r="A896" s="2" t="s">
        <v>1773</v>
      </c>
      <c r="B896" s="3">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20.585</v>
      </c>
      <c r="M896" s="5">
        <f t="shared" si="39"/>
        <v>82.34</v>
      </c>
      <c r="N896" t="str">
        <f t="shared" si="40"/>
        <v>Robusta</v>
      </c>
      <c r="O896" t="str">
        <f t="shared" si="41"/>
        <v>Dark</v>
      </c>
      <c r="P896" t="str">
        <f>_xlfn.XLOOKUP(C896,customers!$A$1:$A$1001,customers!$I$1:$I$1001,,0)</f>
        <v>Yes</v>
      </c>
    </row>
    <row r="897" spans="1:16">
      <c r="A897" s="2" t="s">
        <v>1775</v>
      </c>
      <c r="B897" s="3">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31.625</v>
      </c>
      <c r="M897" s="5">
        <f t="shared" si="39"/>
        <v>158.125</v>
      </c>
      <c r="N897" t="str">
        <f t="shared" si="40"/>
        <v>Excelsa</v>
      </c>
      <c r="O897" t="str">
        <f t="shared" si="41"/>
        <v>Medium</v>
      </c>
      <c r="P897" t="str">
        <f>_xlfn.XLOOKUP(C897,customers!$A$1:$A$1001,customers!$I$1:$I$1001,,0)</f>
        <v>No</v>
      </c>
    </row>
    <row r="898" spans="1:16">
      <c r="A898" s="2" t="s">
        <v>1777</v>
      </c>
      <c r="B898" s="3">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5.37</v>
      </c>
      <c r="M898" s="5">
        <f t="shared" si="39"/>
        <v>32.22</v>
      </c>
      <c r="N898" t="str">
        <f t="shared" si="40"/>
        <v>Robusta</v>
      </c>
      <c r="O898" t="str">
        <f t="shared" si="41"/>
        <v>Dark</v>
      </c>
      <c r="P898" t="str">
        <f>_xlfn.XLOOKUP(C898,customers!$A$1:$A$1001,customers!$I$1:$I$1001,,0)</f>
        <v>Yes</v>
      </c>
    </row>
    <row r="899" spans="1:16">
      <c r="A899" s="2" t="s">
        <v>1779</v>
      </c>
      <c r="B899" s="3">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c r="A900" s="2" t="s">
        <v>1781</v>
      </c>
      <c r="B900" s="3">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7.17</v>
      </c>
      <c r="M900" s="5">
        <f t="shared" si="42"/>
        <v>35.85</v>
      </c>
      <c r="N900" t="str">
        <f t="shared" si="43"/>
        <v>Robusta</v>
      </c>
      <c r="O900" t="str">
        <f t="shared" si="44"/>
        <v>Light</v>
      </c>
      <c r="P900" t="str">
        <f>_xlfn.XLOOKUP(C900,customers!$A$1:$A$1001,customers!$I$1:$I$1001,,0)</f>
        <v>No</v>
      </c>
    </row>
    <row r="901" spans="1:16">
      <c r="A901" s="2" t="s">
        <v>1783</v>
      </c>
      <c r="B901" s="3">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c r="A902" s="2" t="s">
        <v>1784</v>
      </c>
      <c r="B902" s="3">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c r="A903" s="2" t="s">
        <v>1786</v>
      </c>
      <c r="B903" s="3">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3.585</v>
      </c>
      <c r="M903" s="5">
        <f t="shared" si="42"/>
        <v>3.585</v>
      </c>
      <c r="N903" t="str">
        <f t="shared" si="43"/>
        <v>Robusta</v>
      </c>
      <c r="O903" t="str">
        <f t="shared" si="44"/>
        <v>Light</v>
      </c>
      <c r="P903" t="str">
        <f>_xlfn.XLOOKUP(C903,customers!$A$1:$A$1001,customers!$I$1:$I$1001,,0)</f>
        <v>Yes</v>
      </c>
    </row>
    <row r="904" spans="1:16">
      <c r="A904" s="2" t="s">
        <v>1788</v>
      </c>
      <c r="B904" s="3">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31.625</v>
      </c>
      <c r="M904" s="5">
        <f t="shared" si="42"/>
        <v>158.125</v>
      </c>
      <c r="N904" t="str">
        <f t="shared" si="43"/>
        <v>Excelsa</v>
      </c>
      <c r="O904" t="str">
        <f t="shared" si="44"/>
        <v>Medium</v>
      </c>
      <c r="P904" t="str">
        <f>_xlfn.XLOOKUP(C904,customers!$A$1:$A$1001,customers!$I$1:$I$1001,,0)</f>
        <v>No</v>
      </c>
    </row>
    <row r="905" spans="1:16">
      <c r="A905" s="2" t="s">
        <v>1790</v>
      </c>
      <c r="B905" s="3">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c r="A906" s="2" t="s">
        <v>1792</v>
      </c>
      <c r="B906" s="3">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29.785</v>
      </c>
      <c r="M906" s="5">
        <f t="shared" si="42"/>
        <v>148.925</v>
      </c>
      <c r="N906" t="str">
        <f t="shared" si="43"/>
        <v>Arabica</v>
      </c>
      <c r="O906" t="str">
        <f t="shared" si="44"/>
        <v>Light</v>
      </c>
      <c r="P906" t="str">
        <f>_xlfn.XLOOKUP(C906,customers!$A$1:$A$1001,customers!$I$1:$I$1001,,0)</f>
        <v>No</v>
      </c>
    </row>
    <row r="907" spans="1:16">
      <c r="A907" s="2" t="s">
        <v>1794</v>
      </c>
      <c r="B907" s="3">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c r="A908" s="2" t="s">
        <v>1796</v>
      </c>
      <c r="B908" s="3">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c r="A909" s="2" t="s">
        <v>1798</v>
      </c>
      <c r="B909" s="3">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38.85</v>
      </c>
      <c r="N909" t="str">
        <f t="shared" si="43"/>
        <v>Liberica</v>
      </c>
      <c r="O909" t="str">
        <f t="shared" si="44"/>
        <v>Dark</v>
      </c>
      <c r="P909" t="str">
        <f>_xlfn.XLOOKUP(C909,customers!$A$1:$A$1001,customers!$I$1:$I$1001,,0)</f>
        <v>No</v>
      </c>
    </row>
    <row r="910" spans="1:16">
      <c r="A910" s="2" t="s">
        <v>1800</v>
      </c>
      <c r="B910" s="3">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c r="A911" s="2" t="s">
        <v>1802</v>
      </c>
      <c r="B911" s="3">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3.585</v>
      </c>
      <c r="M911" s="5">
        <f t="shared" si="42"/>
        <v>10.755</v>
      </c>
      <c r="N911" t="str">
        <f t="shared" si="43"/>
        <v>Robusta</v>
      </c>
      <c r="O911" t="str">
        <f t="shared" si="44"/>
        <v>Light</v>
      </c>
      <c r="P911" t="str">
        <f>_xlfn.XLOOKUP(C911,customers!$A$1:$A$1001,customers!$I$1:$I$1001,,0)</f>
        <v>No</v>
      </c>
    </row>
    <row r="912" spans="1:16">
      <c r="A912" s="2" t="s">
        <v>1804</v>
      </c>
      <c r="B912" s="3">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22.885</v>
      </c>
      <c r="M912" s="5">
        <f t="shared" si="42"/>
        <v>91.54</v>
      </c>
      <c r="N912" t="str">
        <f t="shared" si="43"/>
        <v>Arabica</v>
      </c>
      <c r="O912" t="str">
        <f t="shared" si="44"/>
        <v>Dark</v>
      </c>
      <c r="P912" t="str">
        <f>_xlfn.XLOOKUP(C912,customers!$A$1:$A$1001,customers!$I$1:$I$1001,,0)</f>
        <v>No</v>
      </c>
    </row>
    <row r="913" spans="1:16">
      <c r="A913" s="2" t="s">
        <v>1806</v>
      </c>
      <c r="B913" s="3">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c r="A914" s="2" t="s">
        <v>1808</v>
      </c>
      <c r="B914" s="3">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22.885</v>
      </c>
      <c r="M914" s="5">
        <f t="shared" si="42"/>
        <v>137.31</v>
      </c>
      <c r="N914" t="str">
        <f t="shared" si="43"/>
        <v>Robusta</v>
      </c>
      <c r="O914" t="str">
        <f t="shared" si="44"/>
        <v>Medium</v>
      </c>
      <c r="P914" t="str">
        <f>_xlfn.XLOOKUP(C914,customers!$A$1:$A$1001,customers!$I$1:$I$1001,,0)</f>
        <v>Yes</v>
      </c>
    </row>
    <row r="915" spans="1:16">
      <c r="A915" s="2" t="s">
        <v>1810</v>
      </c>
      <c r="B915" s="3">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c r="A916" s="2" t="s">
        <v>1812</v>
      </c>
      <c r="B916" s="3">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c r="A917" s="2" t="s">
        <v>1814</v>
      </c>
      <c r="B917" s="3">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v>
      </c>
      <c r="N917" t="str">
        <f t="shared" si="43"/>
        <v>Excelsa</v>
      </c>
      <c r="O917" t="str">
        <f t="shared" si="44"/>
        <v>Dark</v>
      </c>
      <c r="P917" t="str">
        <f>_xlfn.XLOOKUP(C917,customers!$A$1:$A$1001,customers!$I$1:$I$1001,,0)</f>
        <v>Yes</v>
      </c>
    </row>
    <row r="918" spans="1:16">
      <c r="A918" s="2" t="s">
        <v>1816</v>
      </c>
      <c r="B918" s="3">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c r="A919" s="2" t="s">
        <v>1818</v>
      </c>
      <c r="B919" s="3">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c r="A920" s="2" t="s">
        <v>1818</v>
      </c>
      <c r="B920" s="3">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c r="A921" s="2" t="s">
        <v>1820</v>
      </c>
      <c r="B921" s="3">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2.685</v>
      </c>
      <c r="M921" s="5">
        <f t="shared" si="42"/>
        <v>13.425</v>
      </c>
      <c r="N921" t="str">
        <f t="shared" si="43"/>
        <v>Robusta</v>
      </c>
      <c r="O921" t="str">
        <f t="shared" si="44"/>
        <v>Dark</v>
      </c>
      <c r="P921" t="str">
        <f>_xlfn.XLOOKUP(C921,customers!$A$1:$A$1001,customers!$I$1:$I$1001,,0)</f>
        <v>Yes</v>
      </c>
    </row>
    <row r="922" spans="1:16">
      <c r="A922" s="2" t="s">
        <v>1822</v>
      </c>
      <c r="B922" s="3">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20.585</v>
      </c>
      <c r="M922" s="5">
        <f t="shared" si="42"/>
        <v>123.51</v>
      </c>
      <c r="N922" t="str">
        <f t="shared" si="43"/>
        <v>Robusta</v>
      </c>
      <c r="O922" t="str">
        <f t="shared" si="44"/>
        <v>Dark</v>
      </c>
      <c r="P922" t="str">
        <f>_xlfn.XLOOKUP(C922,customers!$A$1:$A$1001,customers!$I$1:$I$1001,,0)</f>
        <v>No</v>
      </c>
    </row>
    <row r="923" spans="1:16">
      <c r="A923" s="2" t="s">
        <v>1824</v>
      </c>
      <c r="B923" s="3">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3.885</v>
      </c>
      <c r="M923" s="5">
        <f t="shared" si="42"/>
        <v>7.77</v>
      </c>
      <c r="N923" t="str">
        <f t="shared" si="43"/>
        <v>Liberica</v>
      </c>
      <c r="O923" t="str">
        <f t="shared" si="44"/>
        <v>Dark</v>
      </c>
      <c r="P923" t="str">
        <f>_xlfn.XLOOKUP(C923,customers!$A$1:$A$1001,customers!$I$1:$I$1001,,0)</f>
        <v>No</v>
      </c>
    </row>
    <row r="924" spans="1:16">
      <c r="A924" s="2" t="s">
        <v>1826</v>
      </c>
      <c r="B924" s="3">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c r="A925" s="2" t="s">
        <v>1828</v>
      </c>
      <c r="B925" s="3">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c r="A926" s="2" t="s">
        <v>1830</v>
      </c>
      <c r="B926" s="3">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29.785</v>
      </c>
      <c r="M926" s="5">
        <f t="shared" si="42"/>
        <v>89.355</v>
      </c>
      <c r="N926" t="str">
        <f t="shared" si="43"/>
        <v>Arabica</v>
      </c>
      <c r="O926" t="str">
        <f t="shared" si="44"/>
        <v>Light</v>
      </c>
      <c r="P926" t="str">
        <f>_xlfn.XLOOKUP(C926,customers!$A$1:$A$1001,customers!$I$1:$I$1001,,0)</f>
        <v>No</v>
      </c>
    </row>
    <row r="927" spans="1:16">
      <c r="A927" s="2" t="s">
        <v>1832</v>
      </c>
      <c r="B927" s="3">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c r="A928" s="2" t="s">
        <v>1833</v>
      </c>
      <c r="B928" s="3">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c r="A929" s="2" t="s">
        <v>1835</v>
      </c>
      <c r="B929" s="3">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c r="A930" s="2" t="s">
        <v>1837</v>
      </c>
      <c r="B930" s="3">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31.625</v>
      </c>
      <c r="M930" s="5">
        <f t="shared" si="42"/>
        <v>63.25</v>
      </c>
      <c r="N930" t="str">
        <f t="shared" si="43"/>
        <v>Excelsa</v>
      </c>
      <c r="O930" t="str">
        <f t="shared" si="44"/>
        <v>Medium</v>
      </c>
      <c r="P930" t="str">
        <f>_xlfn.XLOOKUP(C930,customers!$A$1:$A$1001,customers!$I$1:$I$1001,,0)</f>
        <v>Yes</v>
      </c>
    </row>
    <row r="931" spans="1:16">
      <c r="A931" s="2" t="s">
        <v>1839</v>
      </c>
      <c r="B931" s="3">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v>
      </c>
      <c r="M931" s="5">
        <f t="shared" si="42"/>
        <v>8.91</v>
      </c>
      <c r="N931" t="str">
        <f t="shared" si="43"/>
        <v>Excelsa</v>
      </c>
      <c r="O931" t="str">
        <f t="shared" si="44"/>
        <v>Light</v>
      </c>
      <c r="P931" t="str">
        <f>_xlfn.XLOOKUP(C931,customers!$A$1:$A$1001,customers!$I$1:$I$1001,,0)</f>
        <v>Yes</v>
      </c>
    </row>
    <row r="932" spans="1:16">
      <c r="A932" s="2" t="s">
        <v>1841</v>
      </c>
      <c r="B932" s="3">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c r="A933" s="2" t="s">
        <v>1843</v>
      </c>
      <c r="B933" s="3">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c r="A934" s="2" t="s">
        <v>1845</v>
      </c>
      <c r="B934" s="3">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c r="A935" s="2" t="s">
        <v>1847</v>
      </c>
      <c r="B935" s="3">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8.95</v>
      </c>
      <c r="M935" s="5">
        <f t="shared" si="42"/>
        <v>26.85</v>
      </c>
      <c r="N935" t="str">
        <f t="shared" si="43"/>
        <v>Robusta</v>
      </c>
      <c r="O935" t="str">
        <f t="shared" si="44"/>
        <v>Dark</v>
      </c>
      <c r="P935" t="str">
        <f>_xlfn.XLOOKUP(C935,customers!$A$1:$A$1001,customers!$I$1:$I$1001,,0)</f>
        <v>Yes</v>
      </c>
    </row>
    <row r="936" spans="1:16">
      <c r="A936" s="2" t="s">
        <v>1849</v>
      </c>
      <c r="B936" s="3">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22.885</v>
      </c>
      <c r="M936" s="5">
        <f t="shared" si="42"/>
        <v>114.425</v>
      </c>
      <c r="N936" t="str">
        <f t="shared" si="43"/>
        <v>Robusta</v>
      </c>
      <c r="O936" t="str">
        <f t="shared" si="44"/>
        <v>Medium</v>
      </c>
      <c r="P936" t="str">
        <f>_xlfn.XLOOKUP(C936,customers!$A$1:$A$1001,customers!$I$1:$I$1001,,0)</f>
        <v>No</v>
      </c>
    </row>
    <row r="937" spans="1:16">
      <c r="A937" s="2" t="s">
        <v>1851</v>
      </c>
      <c r="B937" s="3">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25.875</v>
      </c>
      <c r="M937" s="5">
        <f t="shared" si="42"/>
        <v>155.25</v>
      </c>
      <c r="N937" t="str">
        <f t="shared" si="43"/>
        <v>Arabica</v>
      </c>
      <c r="O937" t="str">
        <f t="shared" si="44"/>
        <v>Medium</v>
      </c>
      <c r="P937" t="str">
        <f>_xlfn.XLOOKUP(C937,customers!$A$1:$A$1001,customers!$I$1:$I$1001,,0)</f>
        <v>Yes</v>
      </c>
    </row>
    <row r="938" spans="1:16">
      <c r="A938" s="2" t="s">
        <v>1853</v>
      </c>
      <c r="B938" s="3">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c r="A939" s="2" t="s">
        <v>1853</v>
      </c>
      <c r="B939" s="3">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22.885</v>
      </c>
      <c r="M939" s="5">
        <f t="shared" si="42"/>
        <v>91.54</v>
      </c>
      <c r="N939" t="str">
        <f t="shared" si="43"/>
        <v>Robusta</v>
      </c>
      <c r="O939" t="str">
        <f t="shared" si="44"/>
        <v>Medium</v>
      </c>
      <c r="P939" t="str">
        <f>_xlfn.XLOOKUP(C939,customers!$A$1:$A$1001,customers!$I$1:$I$1001,,0)</f>
        <v>Yes</v>
      </c>
    </row>
    <row r="940" spans="1:16">
      <c r="A940" s="2" t="s">
        <v>1855</v>
      </c>
      <c r="B940" s="3">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c r="A941" s="2" t="s">
        <v>1857</v>
      </c>
      <c r="B941" s="3">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4.755</v>
      </c>
      <c r="M941" s="5">
        <f t="shared" si="42"/>
        <v>28.53</v>
      </c>
      <c r="N941" t="str">
        <f t="shared" si="43"/>
        <v>Liberica</v>
      </c>
      <c r="O941" t="str">
        <f t="shared" si="44"/>
        <v>Light</v>
      </c>
      <c r="P941" t="str">
        <f>_xlfn.XLOOKUP(C941,customers!$A$1:$A$1001,customers!$I$1:$I$1001,,0)</f>
        <v>No</v>
      </c>
    </row>
    <row r="942" spans="1:16">
      <c r="A942" s="2" t="s">
        <v>1859</v>
      </c>
      <c r="B942" s="3">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7.17</v>
      </c>
      <c r="M942" s="5">
        <f t="shared" si="42"/>
        <v>14.34</v>
      </c>
      <c r="N942" t="str">
        <f t="shared" si="43"/>
        <v>Robusta</v>
      </c>
      <c r="O942" t="str">
        <f t="shared" si="44"/>
        <v>Light</v>
      </c>
      <c r="P942" t="str">
        <f>_xlfn.XLOOKUP(C942,customers!$A$1:$A$1001,customers!$I$1:$I$1001,,0)</f>
        <v>Yes</v>
      </c>
    </row>
    <row r="943" spans="1:16">
      <c r="A943" s="2" t="s">
        <v>1861</v>
      </c>
      <c r="B943" s="3">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c r="A944" s="2" t="s">
        <v>1863</v>
      </c>
      <c r="B944" s="3">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35.85</v>
      </c>
      <c r="N944" t="str">
        <f t="shared" si="43"/>
        <v>Robusta</v>
      </c>
      <c r="O944" t="str">
        <f t="shared" si="44"/>
        <v>Light</v>
      </c>
      <c r="P944" t="str">
        <f>_xlfn.XLOOKUP(C944,customers!$A$1:$A$1001,customers!$I$1:$I$1001,,0)</f>
        <v>No</v>
      </c>
    </row>
    <row r="945" spans="1:16">
      <c r="A945" s="2" t="s">
        <v>1865</v>
      </c>
      <c r="B945" s="3">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c r="A946" s="2" t="s">
        <v>1867</v>
      </c>
      <c r="B946" s="3">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7.17</v>
      </c>
      <c r="M946" s="5">
        <f t="shared" si="42"/>
        <v>35.85</v>
      </c>
      <c r="N946" t="str">
        <f t="shared" si="43"/>
        <v>Robusta</v>
      </c>
      <c r="O946" t="str">
        <f t="shared" si="44"/>
        <v>Light</v>
      </c>
      <c r="P946" t="str">
        <f>_xlfn.XLOOKUP(C946,customers!$A$1:$A$1001,customers!$I$1:$I$1001,,0)</f>
        <v>No</v>
      </c>
    </row>
    <row r="947" spans="1:16">
      <c r="A947" s="2" t="s">
        <v>1869</v>
      </c>
      <c r="B947" s="3">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29.785</v>
      </c>
      <c r="M947" s="5">
        <f t="shared" si="42"/>
        <v>119.14</v>
      </c>
      <c r="N947" t="str">
        <f t="shared" si="43"/>
        <v>Liberica</v>
      </c>
      <c r="O947" t="str">
        <f t="shared" si="44"/>
        <v>Dark</v>
      </c>
      <c r="P947" t="str">
        <f>_xlfn.XLOOKUP(C947,customers!$A$1:$A$1001,customers!$I$1:$I$1001,,0)</f>
        <v>No</v>
      </c>
    </row>
    <row r="948" spans="1:16">
      <c r="A948" s="2" t="s">
        <v>1871</v>
      </c>
      <c r="B948" s="3">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c r="A949" s="2" t="s">
        <v>1873</v>
      </c>
      <c r="B949" s="3">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c r="A950" s="2" t="s">
        <v>1875</v>
      </c>
      <c r="B950" s="3">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v>
      </c>
      <c r="N950" t="str">
        <f t="shared" si="43"/>
        <v>Excelsa</v>
      </c>
      <c r="O950" t="str">
        <f t="shared" si="44"/>
        <v>Dark</v>
      </c>
      <c r="P950" t="str">
        <f>_xlfn.XLOOKUP(C950,customers!$A$1:$A$1001,customers!$I$1:$I$1001,,0)</f>
        <v>Yes</v>
      </c>
    </row>
    <row r="951" spans="1:16">
      <c r="A951" s="2" t="s">
        <v>1877</v>
      </c>
      <c r="B951" s="3">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27.485</v>
      </c>
      <c r="M951" s="5">
        <f t="shared" si="42"/>
        <v>109.94</v>
      </c>
      <c r="N951" t="str">
        <f t="shared" si="43"/>
        <v>Robusta</v>
      </c>
      <c r="O951" t="str">
        <f t="shared" si="44"/>
        <v>Light</v>
      </c>
      <c r="P951" t="str">
        <f>_xlfn.XLOOKUP(C951,customers!$A$1:$A$1001,customers!$I$1:$I$1001,,0)</f>
        <v>No</v>
      </c>
    </row>
    <row r="952" spans="1:16">
      <c r="A952" s="2" t="s">
        <v>1879</v>
      </c>
      <c r="B952" s="3">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3.585</v>
      </c>
      <c r="M952" s="5">
        <f t="shared" si="42"/>
        <v>14.34</v>
      </c>
      <c r="N952" t="str">
        <f t="shared" si="43"/>
        <v>Robusta</v>
      </c>
      <c r="O952" t="str">
        <f t="shared" si="44"/>
        <v>Light</v>
      </c>
      <c r="P952" t="str">
        <f>_xlfn.XLOOKUP(C952,customers!$A$1:$A$1001,customers!$I$1:$I$1001,,0)</f>
        <v>Yes</v>
      </c>
    </row>
    <row r="953" spans="1:16">
      <c r="A953" s="2" t="s">
        <v>1881</v>
      </c>
      <c r="B953" s="3">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3.585</v>
      </c>
      <c r="M953" s="5">
        <f t="shared" si="42"/>
        <v>21.51</v>
      </c>
      <c r="N953" t="str">
        <f t="shared" si="43"/>
        <v>Robusta</v>
      </c>
      <c r="O953" t="str">
        <f t="shared" si="44"/>
        <v>Light</v>
      </c>
      <c r="P953" t="str">
        <f>_xlfn.XLOOKUP(C953,customers!$A$1:$A$1001,customers!$I$1:$I$1001,,0)</f>
        <v>No</v>
      </c>
    </row>
    <row r="954" spans="1:16">
      <c r="A954" s="2" t="s">
        <v>1883</v>
      </c>
      <c r="B954" s="3">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c r="A955" s="2" t="s">
        <v>1885</v>
      </c>
      <c r="B955" s="3">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3.885</v>
      </c>
      <c r="M955" s="5">
        <f t="shared" si="42"/>
        <v>3.885</v>
      </c>
      <c r="N955" t="str">
        <f t="shared" si="43"/>
        <v>Arabica</v>
      </c>
      <c r="O955" t="str">
        <f t="shared" si="44"/>
        <v>Light</v>
      </c>
      <c r="P955" t="str">
        <f>_xlfn.XLOOKUP(C955,customers!$A$1:$A$1001,customers!$I$1:$I$1001,,0)</f>
        <v>Yes</v>
      </c>
    </row>
    <row r="956" spans="1:16">
      <c r="A956" s="2" t="s">
        <v>1886</v>
      </c>
      <c r="B956" s="3">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c r="A957" s="2" t="s">
        <v>1887</v>
      </c>
      <c r="B957" s="3">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34.155</v>
      </c>
      <c r="M957" s="5">
        <f t="shared" si="42"/>
        <v>170.775</v>
      </c>
      <c r="N957" t="str">
        <f t="shared" si="43"/>
        <v>Excelsa</v>
      </c>
      <c r="O957" t="str">
        <f t="shared" si="44"/>
        <v>Light</v>
      </c>
      <c r="P957" t="str">
        <f>_xlfn.XLOOKUP(C957,customers!$A$1:$A$1001,customers!$I$1:$I$1001,,0)</f>
        <v>Yes</v>
      </c>
    </row>
    <row r="958" spans="1:16">
      <c r="A958" s="2" t="s">
        <v>1887</v>
      </c>
      <c r="B958" s="3">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27.485</v>
      </c>
      <c r="M958" s="5">
        <f t="shared" si="42"/>
        <v>54.97</v>
      </c>
      <c r="N958" t="str">
        <f t="shared" si="43"/>
        <v>Robusta</v>
      </c>
      <c r="O958" t="str">
        <f t="shared" si="44"/>
        <v>Light</v>
      </c>
      <c r="P958" t="str">
        <f>_xlfn.XLOOKUP(C958,customers!$A$1:$A$1001,customers!$I$1:$I$1001,,0)</f>
        <v>Yes</v>
      </c>
    </row>
    <row r="959" spans="1:16">
      <c r="A959" s="2" t="s">
        <v>1887</v>
      </c>
      <c r="B959" s="3">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c r="A960" s="2" t="s">
        <v>1887</v>
      </c>
      <c r="B960" s="3">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3.885</v>
      </c>
      <c r="M960" s="5">
        <f t="shared" si="42"/>
        <v>7.77</v>
      </c>
      <c r="N960" t="str">
        <f t="shared" si="43"/>
        <v>Arabica</v>
      </c>
      <c r="O960" t="str">
        <f t="shared" si="44"/>
        <v>Light</v>
      </c>
      <c r="P960" t="str">
        <f>_xlfn.XLOOKUP(C960,customers!$A$1:$A$1001,customers!$I$1:$I$1001,,0)</f>
        <v>Yes</v>
      </c>
    </row>
    <row r="961" spans="1:16">
      <c r="A961" s="2" t="s">
        <v>1888</v>
      </c>
      <c r="B961" s="3">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4.755</v>
      </c>
      <c r="M961" s="5">
        <f t="shared" si="42"/>
        <v>23.775</v>
      </c>
      <c r="N961" t="str">
        <f t="shared" si="43"/>
        <v>Liberica</v>
      </c>
      <c r="O961" t="str">
        <f t="shared" si="44"/>
        <v>Light</v>
      </c>
      <c r="P961" t="str">
        <f>_xlfn.XLOOKUP(C961,customers!$A$1:$A$1001,customers!$I$1:$I$1001,,0)</f>
        <v>Yes</v>
      </c>
    </row>
    <row r="962" spans="1:16">
      <c r="A962" s="2" t="s">
        <v>1890</v>
      </c>
      <c r="B962" s="3">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c r="A963" s="2" t="s">
        <v>1892</v>
      </c>
      <c r="B963" s="3">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22.885</v>
      </c>
      <c r="M963" s="5">
        <f t="shared" ref="M963:M1001" si="45">L963*E963</f>
        <v>45.77</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c r="A964" s="2" t="s">
        <v>1894</v>
      </c>
      <c r="B964" s="3">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8.95</v>
      </c>
      <c r="M964" s="5">
        <f t="shared" si="45"/>
        <v>8.95</v>
      </c>
      <c r="N964" t="str">
        <f t="shared" si="46"/>
        <v>Robusta</v>
      </c>
      <c r="O964" t="str">
        <f t="shared" si="47"/>
        <v>Dark</v>
      </c>
      <c r="P964" t="str">
        <f>_xlfn.XLOOKUP(C964,customers!$A$1:$A$1001,customers!$I$1:$I$1001,,0)</f>
        <v>Yes</v>
      </c>
    </row>
    <row r="965" spans="1:16">
      <c r="A965" s="2" t="s">
        <v>1896</v>
      </c>
      <c r="B965" s="3">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c r="A966" s="2" t="s">
        <v>1898</v>
      </c>
      <c r="B966" s="3">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v>
      </c>
      <c r="M966" s="5">
        <f t="shared" si="45"/>
        <v>22.275</v>
      </c>
      <c r="N966" t="str">
        <f t="shared" si="46"/>
        <v>Excelsa</v>
      </c>
      <c r="O966" t="str">
        <f t="shared" si="47"/>
        <v>Light</v>
      </c>
      <c r="P966" t="str">
        <f>_xlfn.XLOOKUP(C966,customers!$A$1:$A$1001,customers!$I$1:$I$1001,,0)</f>
        <v>No</v>
      </c>
    </row>
    <row r="967" spans="1:16">
      <c r="A967" s="2" t="s">
        <v>1900</v>
      </c>
      <c r="B967" s="3">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9.95</v>
      </c>
      <c r="M967" s="5">
        <f t="shared" si="45"/>
        <v>29.85</v>
      </c>
      <c r="N967" t="str">
        <f t="shared" si="46"/>
        <v>Robusta</v>
      </c>
      <c r="O967" t="str">
        <f t="shared" si="47"/>
        <v>Medium</v>
      </c>
      <c r="P967" t="str">
        <f>_xlfn.XLOOKUP(C967,customers!$A$1:$A$1001,customers!$I$1:$I$1001,,0)</f>
        <v>Yes</v>
      </c>
    </row>
    <row r="968" spans="1:16">
      <c r="A968" s="2" t="s">
        <v>1902</v>
      </c>
      <c r="B968" s="3">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c r="A969" s="2" t="s">
        <v>1904</v>
      </c>
      <c r="B969" s="3">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2.685</v>
      </c>
      <c r="M969" s="5">
        <f t="shared" si="45"/>
        <v>2.685</v>
      </c>
      <c r="N969" t="str">
        <f t="shared" si="46"/>
        <v>Robusta</v>
      </c>
      <c r="O969" t="str">
        <f t="shared" si="47"/>
        <v>Dark</v>
      </c>
      <c r="P969" t="str">
        <f>_xlfn.XLOOKUP(C969,customers!$A$1:$A$1001,customers!$I$1:$I$1001,,0)</f>
        <v>Yes</v>
      </c>
    </row>
    <row r="970" spans="1:16">
      <c r="A970" s="2" t="s">
        <v>1906</v>
      </c>
      <c r="B970" s="3">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2.985</v>
      </c>
      <c r="M970" s="5">
        <f t="shared" si="45"/>
        <v>5.97</v>
      </c>
      <c r="N970" t="str">
        <f t="shared" si="46"/>
        <v>Robusta</v>
      </c>
      <c r="O970" t="str">
        <f t="shared" si="47"/>
        <v>Medium</v>
      </c>
      <c r="P970" t="str">
        <f>_xlfn.XLOOKUP(C970,customers!$A$1:$A$1001,customers!$I$1:$I$1001,,0)</f>
        <v>No</v>
      </c>
    </row>
    <row r="971" spans="1:16">
      <c r="A971" s="2" t="s">
        <v>1908</v>
      </c>
      <c r="B971" s="3">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c r="A972" s="2" t="s">
        <v>1910</v>
      </c>
      <c r="B972" s="3">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c r="A973" s="2" t="s">
        <v>1912</v>
      </c>
      <c r="B973" s="3">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29.785</v>
      </c>
      <c r="M973" s="5">
        <f t="shared" si="45"/>
        <v>148.925</v>
      </c>
      <c r="N973" t="str">
        <f t="shared" si="46"/>
        <v>Arabica</v>
      </c>
      <c r="O973" t="str">
        <f t="shared" si="47"/>
        <v>Light</v>
      </c>
      <c r="P973" t="str">
        <f>_xlfn.XLOOKUP(C973,customers!$A$1:$A$1001,customers!$I$1:$I$1001,,0)</f>
        <v>No</v>
      </c>
    </row>
    <row r="974" spans="1:16">
      <c r="A974" s="2" t="s">
        <v>1914</v>
      </c>
      <c r="B974" s="3">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29.785</v>
      </c>
      <c r="M974" s="5">
        <f t="shared" si="45"/>
        <v>89.355</v>
      </c>
      <c r="N974" t="str">
        <f t="shared" si="46"/>
        <v>Arabica</v>
      </c>
      <c r="O974" t="str">
        <f t="shared" si="47"/>
        <v>Light</v>
      </c>
      <c r="P974" t="str">
        <f>_xlfn.XLOOKUP(C974,customers!$A$1:$A$1001,customers!$I$1:$I$1001,,0)</f>
        <v>Yes</v>
      </c>
    </row>
    <row r="975" spans="1:16">
      <c r="A975" s="2" t="s">
        <v>1916</v>
      </c>
      <c r="B975" s="3">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v>
      </c>
      <c r="N975" t="str">
        <f t="shared" si="46"/>
        <v>Liberica</v>
      </c>
      <c r="O975" t="str">
        <f t="shared" si="47"/>
        <v>Medium</v>
      </c>
      <c r="P975" t="str">
        <f>_xlfn.XLOOKUP(C975,customers!$A$1:$A$1001,customers!$I$1:$I$1001,,0)</f>
        <v>No</v>
      </c>
    </row>
    <row r="976" spans="1:16">
      <c r="A976" s="2" t="s">
        <v>1918</v>
      </c>
      <c r="B976" s="3">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5.37</v>
      </c>
      <c r="M976" s="5">
        <f t="shared" si="45"/>
        <v>5.37</v>
      </c>
      <c r="N976" t="str">
        <f t="shared" si="46"/>
        <v>Robusta</v>
      </c>
      <c r="O976" t="str">
        <f t="shared" si="47"/>
        <v>Dark</v>
      </c>
      <c r="P976" t="str">
        <f>_xlfn.XLOOKUP(C976,customers!$A$1:$A$1001,customers!$I$1:$I$1001,,0)</f>
        <v>Yes</v>
      </c>
    </row>
    <row r="977" spans="1:16">
      <c r="A977" s="2" t="s">
        <v>1920</v>
      </c>
      <c r="B977" s="3">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2.985</v>
      </c>
      <c r="M977" s="5">
        <f t="shared" si="45"/>
        <v>8.955</v>
      </c>
      <c r="N977" t="str">
        <f t="shared" si="46"/>
        <v>Arabica</v>
      </c>
      <c r="O977" t="str">
        <f t="shared" si="47"/>
        <v>Dark</v>
      </c>
      <c r="P977" t="str">
        <f>_xlfn.XLOOKUP(C977,customers!$A$1:$A$1001,customers!$I$1:$I$1001,,0)</f>
        <v>Yes</v>
      </c>
    </row>
    <row r="978" spans="1:16">
      <c r="A978" s="2" t="s">
        <v>1922</v>
      </c>
      <c r="B978" s="3">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27.485</v>
      </c>
      <c r="M978" s="5">
        <f t="shared" si="45"/>
        <v>137.425</v>
      </c>
      <c r="N978" t="str">
        <f t="shared" si="46"/>
        <v>Robusta</v>
      </c>
      <c r="O978" t="str">
        <f t="shared" si="47"/>
        <v>Light</v>
      </c>
      <c r="P978" t="str">
        <f>_xlfn.XLOOKUP(C978,customers!$A$1:$A$1001,customers!$I$1:$I$1001,,0)</f>
        <v>Yes</v>
      </c>
    </row>
    <row r="979" spans="1:16">
      <c r="A979" s="2" t="s">
        <v>1924</v>
      </c>
      <c r="B979" s="3">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c r="A980" s="2" t="s">
        <v>1926</v>
      </c>
      <c r="B980" s="3">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c r="A981" s="2" t="s">
        <v>1927</v>
      </c>
      <c r="B981" s="3">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5.37</v>
      </c>
      <c r="M981" s="5">
        <f t="shared" si="45"/>
        <v>10.74</v>
      </c>
      <c r="N981" t="str">
        <f t="shared" si="46"/>
        <v>Robusta</v>
      </c>
      <c r="O981" t="str">
        <f t="shared" si="47"/>
        <v>Dark</v>
      </c>
      <c r="P981" t="str">
        <f>_xlfn.XLOOKUP(C981,customers!$A$1:$A$1001,customers!$I$1:$I$1001,,0)</f>
        <v>No</v>
      </c>
    </row>
    <row r="982" spans="1:16">
      <c r="A982" s="2" t="s">
        <v>1929</v>
      </c>
      <c r="B982" s="3">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v>
      </c>
      <c r="N982" t="str">
        <f t="shared" si="46"/>
        <v>Excelsa</v>
      </c>
      <c r="O982" t="str">
        <f t="shared" si="47"/>
        <v>Dark</v>
      </c>
      <c r="P982" t="str">
        <f>_xlfn.XLOOKUP(C982,customers!$A$1:$A$1001,customers!$I$1:$I$1001,,0)</f>
        <v>Yes</v>
      </c>
    </row>
    <row r="983" spans="1:16">
      <c r="A983" s="2" t="s">
        <v>1931</v>
      </c>
      <c r="B983" s="3">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c r="A984" s="2" t="s">
        <v>1933</v>
      </c>
      <c r="B984" s="3">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c r="A985" s="2" t="s">
        <v>1935</v>
      </c>
      <c r="B985" s="3">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c r="A986" s="2" t="s">
        <v>1937</v>
      </c>
      <c r="B986" s="3">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31.625</v>
      </c>
      <c r="M986" s="5">
        <f t="shared" si="45"/>
        <v>31.625</v>
      </c>
      <c r="N986" t="str">
        <f t="shared" si="46"/>
        <v>Excelsa</v>
      </c>
      <c r="O986" t="str">
        <f t="shared" si="47"/>
        <v>Medium</v>
      </c>
      <c r="P986" t="str">
        <f>_xlfn.XLOOKUP(C986,customers!$A$1:$A$1001,customers!$I$1:$I$1001,,0)</f>
        <v>Yes</v>
      </c>
    </row>
    <row r="987" spans="1:16">
      <c r="A987" s="2" t="s">
        <v>1939</v>
      </c>
      <c r="B987" s="3">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c r="A988" s="2" t="s">
        <v>1941</v>
      </c>
      <c r="B988" s="3">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33.465</v>
      </c>
      <c r="M988" s="5">
        <f t="shared" si="45"/>
        <v>33.465</v>
      </c>
      <c r="N988" t="str">
        <f t="shared" si="46"/>
        <v>Liberica</v>
      </c>
      <c r="O988" t="str">
        <f t="shared" si="47"/>
        <v>Medium</v>
      </c>
      <c r="P988" t="str">
        <f>_xlfn.XLOOKUP(C988,customers!$A$1:$A$1001,customers!$I$1:$I$1001,,0)</f>
        <v>No</v>
      </c>
    </row>
    <row r="989" spans="1:16">
      <c r="A989" s="2" t="s">
        <v>1943</v>
      </c>
      <c r="B989" s="3">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29.85</v>
      </c>
      <c r="N989" t="str">
        <f t="shared" si="46"/>
        <v>Arabica</v>
      </c>
      <c r="O989" t="str">
        <f t="shared" si="47"/>
        <v>Dark</v>
      </c>
      <c r="P989" t="str">
        <f>_xlfn.XLOOKUP(C989,customers!$A$1:$A$1001,customers!$I$1:$I$1001,,0)</f>
        <v>Yes</v>
      </c>
    </row>
    <row r="990" spans="1:16">
      <c r="A990" s="2" t="s">
        <v>1945</v>
      </c>
      <c r="B990" s="3">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9.95</v>
      </c>
      <c r="M990" s="5">
        <f t="shared" si="45"/>
        <v>29.85</v>
      </c>
      <c r="N990" t="str">
        <f t="shared" si="46"/>
        <v>Robusta</v>
      </c>
      <c r="O990" t="str">
        <f t="shared" si="47"/>
        <v>Medium</v>
      </c>
      <c r="P990" t="str">
        <f>_xlfn.XLOOKUP(C990,customers!$A$1:$A$1001,customers!$I$1:$I$1001,,0)</f>
        <v>Yes</v>
      </c>
    </row>
    <row r="991" spans="1:16">
      <c r="A991" s="2" t="s">
        <v>1947</v>
      </c>
      <c r="B991" s="3">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25.875</v>
      </c>
      <c r="M991" s="5">
        <f t="shared" si="45"/>
        <v>155.25</v>
      </c>
      <c r="N991" t="str">
        <f t="shared" si="46"/>
        <v>Arabica</v>
      </c>
      <c r="O991" t="str">
        <f t="shared" si="47"/>
        <v>Medium</v>
      </c>
      <c r="P991" t="str">
        <f>_xlfn.XLOOKUP(C991,customers!$A$1:$A$1001,customers!$I$1:$I$1001,,0)</f>
        <v>Yes</v>
      </c>
    </row>
    <row r="992" spans="1:16">
      <c r="A992" s="2" t="s">
        <v>1949</v>
      </c>
      <c r="B992" s="3">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v>
      </c>
      <c r="N992" t="str">
        <f t="shared" si="46"/>
        <v>Excelsa</v>
      </c>
      <c r="O992" t="str">
        <f t="shared" si="47"/>
        <v>Dark</v>
      </c>
      <c r="P992" t="str">
        <f>_xlfn.XLOOKUP(C992,customers!$A$1:$A$1001,customers!$I$1:$I$1001,,0)</f>
        <v>No</v>
      </c>
    </row>
    <row r="993" spans="1:16">
      <c r="A993" s="2" t="s">
        <v>1949</v>
      </c>
      <c r="B993" s="3">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c r="A994" s="2" t="s">
        <v>1951</v>
      </c>
      <c r="B994" s="3">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36.455</v>
      </c>
      <c r="M994" s="5">
        <f t="shared" si="45"/>
        <v>109.365</v>
      </c>
      <c r="N994" t="str">
        <f t="shared" si="46"/>
        <v>Liberica</v>
      </c>
      <c r="O994" t="str">
        <f t="shared" si="47"/>
        <v>Light</v>
      </c>
      <c r="P994" t="str">
        <f>_xlfn.XLOOKUP(C994,customers!$A$1:$A$1001,customers!$I$1:$I$1001,,0)</f>
        <v>No</v>
      </c>
    </row>
    <row r="995" spans="1:16">
      <c r="A995" s="2" t="s">
        <v>1953</v>
      </c>
      <c r="B995" s="3">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77.7</v>
      </c>
      <c r="N995" t="str">
        <f t="shared" si="46"/>
        <v>Arabica</v>
      </c>
      <c r="O995" t="str">
        <f t="shared" si="47"/>
        <v>Light</v>
      </c>
      <c r="P995" t="str">
        <f>_xlfn.XLOOKUP(C995,customers!$A$1:$A$1001,customers!$I$1:$I$1001,,0)</f>
        <v>No</v>
      </c>
    </row>
    <row r="996" spans="1:16">
      <c r="A996" s="2" t="s">
        <v>1955</v>
      </c>
      <c r="B996" s="3">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2.985</v>
      </c>
      <c r="M996" s="5">
        <f t="shared" si="45"/>
        <v>8.955</v>
      </c>
      <c r="N996" t="str">
        <f t="shared" si="46"/>
        <v>Arabica</v>
      </c>
      <c r="O996" t="str">
        <f t="shared" si="47"/>
        <v>Dark</v>
      </c>
      <c r="P996" t="str">
        <f>_xlfn.XLOOKUP(C996,customers!$A$1:$A$1001,customers!$I$1:$I$1001,,0)</f>
        <v>No</v>
      </c>
    </row>
    <row r="997" spans="1:16">
      <c r="A997" s="2" t="s">
        <v>1957</v>
      </c>
      <c r="B997" s="3">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27.485</v>
      </c>
      <c r="M997" s="5">
        <f t="shared" si="45"/>
        <v>27.485</v>
      </c>
      <c r="N997" t="str">
        <f t="shared" si="46"/>
        <v>Robusta</v>
      </c>
      <c r="O997" t="str">
        <f t="shared" si="47"/>
        <v>Light</v>
      </c>
      <c r="P997" t="str">
        <f>_xlfn.XLOOKUP(C997,customers!$A$1:$A$1001,customers!$I$1:$I$1001,,0)</f>
        <v>No</v>
      </c>
    </row>
    <row r="998" spans="1:16">
      <c r="A998" s="2" t="s">
        <v>1959</v>
      </c>
      <c r="B998" s="3">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29.85</v>
      </c>
      <c r="N998" t="str">
        <f t="shared" si="46"/>
        <v>Robusta</v>
      </c>
      <c r="O998" t="str">
        <f t="shared" si="47"/>
        <v>Medium</v>
      </c>
      <c r="P998" t="str">
        <f>_xlfn.XLOOKUP(C998,customers!$A$1:$A$1001,customers!$I$1:$I$1001,,0)</f>
        <v>No</v>
      </c>
    </row>
    <row r="999" spans="1:16">
      <c r="A999" s="2" t="s">
        <v>1960</v>
      </c>
      <c r="B999" s="3">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c r="A1000" s="2" t="s">
        <v>1961</v>
      </c>
      <c r="B1000" s="3">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9.95</v>
      </c>
      <c r="M1000" s="5">
        <f t="shared" si="45"/>
        <v>9.95</v>
      </c>
      <c r="N1000" t="str">
        <f t="shared" si="46"/>
        <v>Arabica</v>
      </c>
      <c r="O1000" t="str">
        <f t="shared" si="47"/>
        <v>Dark</v>
      </c>
      <c r="P1000" t="str">
        <f>_xlfn.XLOOKUP(C1000,customers!$A$1:$A$1001,customers!$I$1:$I$1001,,0)</f>
        <v>No</v>
      </c>
    </row>
    <row r="1001" spans="1:16">
      <c r="A1001" s="2" t="s">
        <v>1963</v>
      </c>
      <c r="B1001" s="3">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01"/>
  <sheetViews>
    <sheetView topLeftCell="B981" workbookViewId="0">
      <selection activeCell="A1" sqref="A1"/>
    </sheetView>
  </sheetViews>
  <sheetFormatPr defaultColWidth="9" defaultRowHeight="14.5"/>
  <cols>
    <col min="1" max="1" width="16.2818181818182" customWidth="1"/>
    <col min="2" max="2" width="23.7090909090909" customWidth="1"/>
    <col min="3" max="3" width="39.4272727272727" customWidth="1"/>
    <col min="4" max="4" width="18.2818181818182" customWidth="1"/>
    <col min="5" max="5" width="27" customWidth="1"/>
    <col min="6" max="6" width="20.7090909090909" customWidth="1"/>
    <col min="7" max="7" width="15.4272727272727" customWidth="1"/>
    <col min="9" max="9" width="11.7090909090909" customWidth="1"/>
  </cols>
  <sheetData>
    <row r="1" spans="1:9">
      <c r="A1" s="2" t="s">
        <v>36</v>
      </c>
      <c r="B1" s="2" t="s">
        <v>29</v>
      </c>
      <c r="C1" s="2" t="s">
        <v>39</v>
      </c>
      <c r="D1" s="2" t="s">
        <v>1965</v>
      </c>
      <c r="E1" s="2" t="s">
        <v>1966</v>
      </c>
      <c r="F1" s="2" t="s">
        <v>1967</v>
      </c>
      <c r="G1" s="2" t="s">
        <v>25</v>
      </c>
      <c r="H1" s="2" t="s">
        <v>1968</v>
      </c>
      <c r="I1" s="2" t="s">
        <v>46</v>
      </c>
    </row>
    <row r="2" spans="1:9">
      <c r="A2" s="2" t="s">
        <v>48</v>
      </c>
      <c r="B2" s="2" t="s">
        <v>1969</v>
      </c>
      <c r="C2" s="2" t="s">
        <v>1970</v>
      </c>
      <c r="D2" s="2" t="s">
        <v>1971</v>
      </c>
      <c r="E2" s="2" t="s">
        <v>1972</v>
      </c>
      <c r="F2" s="2" t="s">
        <v>1973</v>
      </c>
      <c r="G2" s="2" t="s">
        <v>28</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28</v>
      </c>
      <c r="H4" s="2">
        <v>78205</v>
      </c>
      <c r="I4" t="s">
        <v>1974</v>
      </c>
    </row>
    <row r="5" spans="1:9">
      <c r="A5" s="2" t="s">
        <v>1988</v>
      </c>
      <c r="B5" s="2" t="s">
        <v>1989</v>
      </c>
      <c r="C5" s="2" t="s">
        <v>1990</v>
      </c>
      <c r="D5" s="2" t="s">
        <v>1991</v>
      </c>
      <c r="E5" s="2" t="s">
        <v>1992</v>
      </c>
      <c r="F5" s="2" t="s">
        <v>1993</v>
      </c>
      <c r="G5" s="2" t="s">
        <v>28</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28</v>
      </c>
      <c r="H7" s="2">
        <v>18505</v>
      </c>
      <c r="I7" t="s">
        <v>1982</v>
      </c>
    </row>
    <row r="8" spans="1:9">
      <c r="A8" s="2" t="s">
        <v>62</v>
      </c>
      <c r="B8" s="2" t="s">
        <v>2003</v>
      </c>
      <c r="C8" s="2" t="s">
        <v>2004</v>
      </c>
      <c r="D8" s="2" t="s">
        <v>2005</v>
      </c>
      <c r="E8" s="2" t="s">
        <v>2006</v>
      </c>
      <c r="F8" s="2" t="s">
        <v>2007</v>
      </c>
      <c r="G8" s="2" t="s">
        <v>28</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28</v>
      </c>
      <c r="H10" s="2">
        <v>90045</v>
      </c>
      <c r="I10" t="s">
        <v>1982</v>
      </c>
    </row>
    <row r="11" spans="1:9">
      <c r="A11" s="2" t="s">
        <v>71</v>
      </c>
      <c r="B11" s="2" t="s">
        <v>2018</v>
      </c>
      <c r="C11" s="2" t="s">
        <v>2019</v>
      </c>
      <c r="D11" s="2" t="s">
        <v>2020</v>
      </c>
      <c r="E11" s="2" t="s">
        <v>2021</v>
      </c>
      <c r="F11" s="2" t="s">
        <v>2017</v>
      </c>
      <c r="G11" s="2" t="s">
        <v>28</v>
      </c>
      <c r="H11" s="2">
        <v>90065</v>
      </c>
      <c r="I11" t="s">
        <v>1982</v>
      </c>
    </row>
    <row r="12" spans="1:9">
      <c r="A12" s="2" t="s">
        <v>73</v>
      </c>
      <c r="B12" s="2" t="s">
        <v>2022</v>
      </c>
      <c r="C12" s="2" t="s">
        <v>2023</v>
      </c>
      <c r="D12" s="2" t="s">
        <v>2024</v>
      </c>
      <c r="E12" s="2" t="s">
        <v>2025</v>
      </c>
      <c r="F12" s="2" t="s">
        <v>2026</v>
      </c>
      <c r="G12" s="2" t="s">
        <v>28</v>
      </c>
      <c r="H12" s="2">
        <v>95160</v>
      </c>
      <c r="I12" t="s">
        <v>1982</v>
      </c>
    </row>
    <row r="13" spans="1:9">
      <c r="A13" s="2" t="s">
        <v>76</v>
      </c>
      <c r="B13" s="2" t="s">
        <v>2027</v>
      </c>
      <c r="C13" s="2" t="s">
        <v>2028</v>
      </c>
      <c r="D13" s="2" t="s">
        <v>2029</v>
      </c>
      <c r="E13" s="2" t="s">
        <v>2030</v>
      </c>
      <c r="F13" s="2" t="s">
        <v>2026</v>
      </c>
      <c r="G13" s="2" t="s">
        <v>28</v>
      </c>
      <c r="H13" s="2">
        <v>95194</v>
      </c>
      <c r="I13" t="s">
        <v>1974</v>
      </c>
    </row>
    <row r="14" spans="1:9">
      <c r="A14" s="2" t="s">
        <v>79</v>
      </c>
      <c r="B14" s="2" t="s">
        <v>2031</v>
      </c>
      <c r="C14" s="2" t="s">
        <v>2032</v>
      </c>
      <c r="D14" s="2" t="s">
        <v>2033</v>
      </c>
      <c r="E14" s="2" t="s">
        <v>2034</v>
      </c>
      <c r="F14" s="2" t="s">
        <v>2035</v>
      </c>
      <c r="G14" s="2" t="s">
        <v>28</v>
      </c>
      <c r="H14" s="2">
        <v>23285</v>
      </c>
      <c r="I14" t="s">
        <v>1982</v>
      </c>
    </row>
    <row r="15" spans="1:9">
      <c r="A15" s="2" t="s">
        <v>81</v>
      </c>
      <c r="B15" s="2" t="s">
        <v>2036</v>
      </c>
      <c r="C15" s="2" t="s">
        <v>2037</v>
      </c>
      <c r="D15" s="2"/>
      <c r="E15" s="2" t="s">
        <v>2038</v>
      </c>
      <c r="F15" s="2" t="s">
        <v>2039</v>
      </c>
      <c r="G15" s="2" t="s">
        <v>28</v>
      </c>
      <c r="H15" s="2">
        <v>41905</v>
      </c>
      <c r="I15" t="s">
        <v>1982</v>
      </c>
    </row>
    <row r="16" spans="1:9">
      <c r="A16" s="2" t="s">
        <v>84</v>
      </c>
      <c r="B16" s="2" t="s">
        <v>2040</v>
      </c>
      <c r="C16" s="2" t="s">
        <v>2041</v>
      </c>
      <c r="D16" s="2" t="s">
        <v>2042</v>
      </c>
      <c r="E16" s="2" t="s">
        <v>2043</v>
      </c>
      <c r="F16" s="2" t="s">
        <v>2044</v>
      </c>
      <c r="G16" s="2" t="s">
        <v>28</v>
      </c>
      <c r="H16" s="2">
        <v>63131</v>
      </c>
      <c r="I16" t="s">
        <v>1974</v>
      </c>
    </row>
    <row r="17" spans="1:9">
      <c r="A17" s="2" t="s">
        <v>87</v>
      </c>
      <c r="B17" s="2" t="s">
        <v>2045</v>
      </c>
      <c r="C17" s="2" t="s">
        <v>2046</v>
      </c>
      <c r="D17" s="2"/>
      <c r="E17" s="2" t="s">
        <v>2047</v>
      </c>
      <c r="F17" s="2" t="s">
        <v>2048</v>
      </c>
      <c r="G17" s="2" t="s">
        <v>28</v>
      </c>
      <c r="H17" s="2">
        <v>19172</v>
      </c>
      <c r="I17" t="s">
        <v>1982</v>
      </c>
    </row>
    <row r="18" spans="1:9">
      <c r="A18" s="2" t="s">
        <v>90</v>
      </c>
      <c r="B18" s="2" t="s">
        <v>2049</v>
      </c>
      <c r="C18" s="2" t="s">
        <v>2050</v>
      </c>
      <c r="D18" s="2" t="s">
        <v>2051</v>
      </c>
      <c r="E18" s="2" t="s">
        <v>2052</v>
      </c>
      <c r="F18" s="2" t="s">
        <v>2053</v>
      </c>
      <c r="G18" s="2" t="s">
        <v>28</v>
      </c>
      <c r="H18" s="2">
        <v>97271</v>
      </c>
      <c r="I18" t="s">
        <v>1982</v>
      </c>
    </row>
    <row r="19" spans="1:9">
      <c r="A19" s="2" t="s">
        <v>93</v>
      </c>
      <c r="B19" s="2" t="s">
        <v>2054</v>
      </c>
      <c r="C19" s="2" t="s">
        <v>2055</v>
      </c>
      <c r="D19" s="2" t="s">
        <v>2056</v>
      </c>
      <c r="E19" s="2" t="s">
        <v>2057</v>
      </c>
      <c r="F19" s="2" t="s">
        <v>2058</v>
      </c>
      <c r="G19" s="2" t="s">
        <v>28</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28</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28</v>
      </c>
      <c r="H23" s="2">
        <v>49560</v>
      </c>
      <c r="I23" t="s">
        <v>1982</v>
      </c>
    </row>
    <row r="24" spans="1:9">
      <c r="A24" s="2" t="s">
        <v>103</v>
      </c>
      <c r="B24" s="2" t="s">
        <v>2080</v>
      </c>
      <c r="C24" s="2" t="s">
        <v>2081</v>
      </c>
      <c r="D24" s="2" t="s">
        <v>2082</v>
      </c>
      <c r="E24" s="2" t="s">
        <v>2083</v>
      </c>
      <c r="F24" s="2" t="s">
        <v>2084</v>
      </c>
      <c r="G24" s="2" t="s">
        <v>28</v>
      </c>
      <c r="H24" s="2">
        <v>33982</v>
      </c>
      <c r="I24" t="s">
        <v>1974</v>
      </c>
    </row>
    <row r="25" spans="1:9">
      <c r="A25" s="2" t="s">
        <v>105</v>
      </c>
      <c r="B25" s="2" t="s">
        <v>2085</v>
      </c>
      <c r="C25" s="2" t="s">
        <v>2086</v>
      </c>
      <c r="D25" s="2" t="s">
        <v>2087</v>
      </c>
      <c r="E25" s="2" t="s">
        <v>2088</v>
      </c>
      <c r="F25" s="2" t="s">
        <v>2089</v>
      </c>
      <c r="G25" s="2" t="s">
        <v>28</v>
      </c>
      <c r="H25" s="2">
        <v>98682</v>
      </c>
      <c r="I25" t="s">
        <v>1974</v>
      </c>
    </row>
    <row r="26" spans="1:9">
      <c r="A26" s="2" t="s">
        <v>107</v>
      </c>
      <c r="B26" s="2" t="s">
        <v>2090</v>
      </c>
      <c r="C26" s="2" t="s">
        <v>2091</v>
      </c>
      <c r="D26" s="2" t="s">
        <v>2092</v>
      </c>
      <c r="E26" s="2" t="s">
        <v>2093</v>
      </c>
      <c r="F26" s="2" t="s">
        <v>2094</v>
      </c>
      <c r="G26" s="2" t="s">
        <v>28</v>
      </c>
      <c r="H26" s="2">
        <v>80150</v>
      </c>
      <c r="I26" t="s">
        <v>1982</v>
      </c>
    </row>
    <row r="27" spans="1:9">
      <c r="A27" s="2" t="s">
        <v>110</v>
      </c>
      <c r="B27" s="2" t="s">
        <v>2095</v>
      </c>
      <c r="C27" s="2"/>
      <c r="D27" s="2" t="s">
        <v>2096</v>
      </c>
      <c r="E27" s="2" t="s">
        <v>2097</v>
      </c>
      <c r="F27" s="2" t="s">
        <v>2084</v>
      </c>
      <c r="G27" s="2" t="s">
        <v>28</v>
      </c>
      <c r="H27" s="2">
        <v>33982</v>
      </c>
      <c r="I27" t="s">
        <v>1974</v>
      </c>
    </row>
    <row r="28" spans="1:9">
      <c r="A28" s="2" t="s">
        <v>113</v>
      </c>
      <c r="B28" s="2" t="s">
        <v>2098</v>
      </c>
      <c r="C28" s="2" t="s">
        <v>2099</v>
      </c>
      <c r="D28" s="2" t="s">
        <v>2100</v>
      </c>
      <c r="E28" s="2" t="s">
        <v>2101</v>
      </c>
      <c r="F28" s="2" t="s">
        <v>2102</v>
      </c>
      <c r="G28" s="2" t="s">
        <v>28</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28</v>
      </c>
      <c r="H32" s="2">
        <v>80044</v>
      </c>
      <c r="I32" t="s">
        <v>1982</v>
      </c>
    </row>
    <row r="33" spans="1:9">
      <c r="A33" s="2" t="s">
        <v>2125</v>
      </c>
      <c r="B33" s="2" t="s">
        <v>2126</v>
      </c>
      <c r="C33" s="2" t="s">
        <v>2127</v>
      </c>
      <c r="D33" s="2" t="s">
        <v>2128</v>
      </c>
      <c r="E33" s="2" t="s">
        <v>2129</v>
      </c>
      <c r="F33" s="2" t="s">
        <v>2130</v>
      </c>
      <c r="G33" s="2" t="s">
        <v>28</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28</v>
      </c>
      <c r="H35" s="2">
        <v>58207</v>
      </c>
      <c r="I35" t="s">
        <v>1982</v>
      </c>
    </row>
    <row r="36" spans="1:9">
      <c r="A36" s="2" t="s">
        <v>129</v>
      </c>
      <c r="B36" s="2" t="s">
        <v>2142</v>
      </c>
      <c r="C36" s="2" t="s">
        <v>2143</v>
      </c>
      <c r="D36" s="2" t="s">
        <v>2144</v>
      </c>
      <c r="E36" s="2" t="s">
        <v>2145</v>
      </c>
      <c r="F36" s="2" t="s">
        <v>2146</v>
      </c>
      <c r="G36" s="2" t="s">
        <v>27</v>
      </c>
      <c r="H36" s="2" t="s">
        <v>2147</v>
      </c>
      <c r="I36" t="s">
        <v>1974</v>
      </c>
    </row>
    <row r="37" spans="1:9">
      <c r="A37" s="2" t="s">
        <v>132</v>
      </c>
      <c r="B37" s="2" t="s">
        <v>2148</v>
      </c>
      <c r="C37" s="2" t="s">
        <v>2149</v>
      </c>
      <c r="D37" s="2" t="s">
        <v>2150</v>
      </c>
      <c r="E37" s="2" t="s">
        <v>2151</v>
      </c>
      <c r="F37" s="2" t="s">
        <v>2152</v>
      </c>
      <c r="G37" s="2" t="s">
        <v>28</v>
      </c>
      <c r="H37" s="2">
        <v>25362</v>
      </c>
      <c r="I37" t="s">
        <v>1982</v>
      </c>
    </row>
    <row r="38" spans="1:9">
      <c r="A38" s="2" t="s">
        <v>134</v>
      </c>
      <c r="B38" s="2" t="s">
        <v>2153</v>
      </c>
      <c r="C38" s="2" t="s">
        <v>2154</v>
      </c>
      <c r="D38" s="2" t="s">
        <v>2155</v>
      </c>
      <c r="E38" s="2" t="s">
        <v>2156</v>
      </c>
      <c r="F38" s="2" t="s">
        <v>2157</v>
      </c>
      <c r="G38" s="2" t="s">
        <v>28</v>
      </c>
      <c r="H38" s="2">
        <v>72204</v>
      </c>
      <c r="I38" t="s">
        <v>1982</v>
      </c>
    </row>
    <row r="39" spans="1:9">
      <c r="A39" s="2" t="s">
        <v>136</v>
      </c>
      <c r="B39" s="2" t="s">
        <v>2158</v>
      </c>
      <c r="C39" s="2" t="s">
        <v>2159</v>
      </c>
      <c r="D39" s="2" t="s">
        <v>2160</v>
      </c>
      <c r="E39" s="2" t="s">
        <v>2161</v>
      </c>
      <c r="F39" s="2" t="s">
        <v>2162</v>
      </c>
      <c r="G39" s="2" t="s">
        <v>28</v>
      </c>
      <c r="H39" s="2">
        <v>80291</v>
      </c>
      <c r="I39" t="s">
        <v>1982</v>
      </c>
    </row>
    <row r="40" spans="1:9">
      <c r="A40" s="2" t="s">
        <v>138</v>
      </c>
      <c r="B40" s="2" t="s">
        <v>2163</v>
      </c>
      <c r="C40" s="2" t="s">
        <v>2164</v>
      </c>
      <c r="D40" s="2" t="s">
        <v>2165</v>
      </c>
      <c r="E40" s="2" t="s">
        <v>2166</v>
      </c>
      <c r="F40" s="2" t="s">
        <v>2167</v>
      </c>
      <c r="G40" s="2" t="s">
        <v>28</v>
      </c>
      <c r="H40" s="2">
        <v>55458</v>
      </c>
      <c r="I40" t="s">
        <v>1982</v>
      </c>
    </row>
    <row r="41" spans="1:9">
      <c r="A41" s="2" t="s">
        <v>140</v>
      </c>
      <c r="B41" s="2" t="s">
        <v>2168</v>
      </c>
      <c r="C41" s="2"/>
      <c r="D41" s="2"/>
      <c r="E41" s="2" t="s">
        <v>2169</v>
      </c>
      <c r="F41" s="2" t="s">
        <v>2170</v>
      </c>
      <c r="G41" s="2" t="s">
        <v>28</v>
      </c>
      <c r="H41" s="2">
        <v>85715</v>
      </c>
      <c r="I41" t="s">
        <v>1974</v>
      </c>
    </row>
    <row r="42" spans="1:9">
      <c r="A42" s="2" t="s">
        <v>142</v>
      </c>
      <c r="B42" s="2" t="s">
        <v>2171</v>
      </c>
      <c r="C42" s="2"/>
      <c r="D42" s="2" t="s">
        <v>2172</v>
      </c>
      <c r="E42" s="2" t="s">
        <v>2173</v>
      </c>
      <c r="F42" s="2" t="s">
        <v>2174</v>
      </c>
      <c r="G42" s="2" t="s">
        <v>28</v>
      </c>
      <c r="H42" s="2">
        <v>70116</v>
      </c>
      <c r="I42" t="s">
        <v>1982</v>
      </c>
    </row>
    <row r="43" spans="1:9">
      <c r="A43" s="2" t="s">
        <v>145</v>
      </c>
      <c r="B43" s="2" t="s">
        <v>2175</v>
      </c>
      <c r="C43" s="2" t="s">
        <v>2176</v>
      </c>
      <c r="D43" s="2" t="s">
        <v>2177</v>
      </c>
      <c r="E43" s="2" t="s">
        <v>2178</v>
      </c>
      <c r="F43" s="2" t="s">
        <v>2179</v>
      </c>
      <c r="G43" s="2" t="s">
        <v>28</v>
      </c>
      <c r="H43" s="2">
        <v>6183</v>
      </c>
      <c r="I43" t="s">
        <v>1974</v>
      </c>
    </row>
    <row r="44" spans="1:9">
      <c r="A44" s="2" t="s">
        <v>147</v>
      </c>
      <c r="B44" s="2" t="s">
        <v>2180</v>
      </c>
      <c r="C44" s="2" t="s">
        <v>2181</v>
      </c>
      <c r="D44" s="2" t="s">
        <v>2182</v>
      </c>
      <c r="E44" s="2" t="s">
        <v>2183</v>
      </c>
      <c r="F44" s="2" t="s">
        <v>2184</v>
      </c>
      <c r="G44" s="2" t="s">
        <v>28</v>
      </c>
      <c r="H44" s="2">
        <v>84409</v>
      </c>
      <c r="I44" t="s">
        <v>1974</v>
      </c>
    </row>
    <row r="45" spans="1:9">
      <c r="A45" s="2" t="s">
        <v>150</v>
      </c>
      <c r="B45" s="2" t="s">
        <v>2185</v>
      </c>
      <c r="C45" s="2"/>
      <c r="D45" s="2" t="s">
        <v>2186</v>
      </c>
      <c r="E45" s="2" t="s">
        <v>2187</v>
      </c>
      <c r="F45" s="2" t="s">
        <v>2188</v>
      </c>
      <c r="G45" s="2" t="s">
        <v>28</v>
      </c>
      <c r="H45" s="2">
        <v>2216</v>
      </c>
      <c r="I45" t="s">
        <v>1982</v>
      </c>
    </row>
    <row r="46" spans="1:9">
      <c r="A46" s="2" t="s">
        <v>153</v>
      </c>
      <c r="B46" s="2" t="s">
        <v>2189</v>
      </c>
      <c r="C46" s="2" t="s">
        <v>2190</v>
      </c>
      <c r="D46" s="2" t="s">
        <v>2191</v>
      </c>
      <c r="E46" s="2" t="s">
        <v>2192</v>
      </c>
      <c r="F46" s="2" t="s">
        <v>2193</v>
      </c>
      <c r="G46" s="2" t="s">
        <v>28</v>
      </c>
      <c r="H46" s="2">
        <v>14604</v>
      </c>
      <c r="I46" t="s">
        <v>1974</v>
      </c>
    </row>
    <row r="47" spans="1:9">
      <c r="A47" s="2" t="s">
        <v>155</v>
      </c>
      <c r="B47" s="2" t="s">
        <v>2194</v>
      </c>
      <c r="C47" s="2" t="s">
        <v>2195</v>
      </c>
      <c r="D47" s="2" t="s">
        <v>2196</v>
      </c>
      <c r="E47" s="2" t="s">
        <v>2197</v>
      </c>
      <c r="F47" s="2" t="s">
        <v>2198</v>
      </c>
      <c r="G47" s="2" t="s">
        <v>28</v>
      </c>
      <c r="H47" s="2">
        <v>10469</v>
      </c>
      <c r="I47" t="s">
        <v>1982</v>
      </c>
    </row>
    <row r="48" spans="1:9">
      <c r="A48" s="2" t="s">
        <v>158</v>
      </c>
      <c r="B48" s="2" t="s">
        <v>2199</v>
      </c>
      <c r="C48" s="2"/>
      <c r="D48" s="2" t="s">
        <v>2200</v>
      </c>
      <c r="E48" s="2" t="s">
        <v>2201</v>
      </c>
      <c r="F48" s="2" t="s">
        <v>2202</v>
      </c>
      <c r="G48" s="2" t="s">
        <v>28</v>
      </c>
      <c r="H48" s="2">
        <v>35205</v>
      </c>
      <c r="I48" t="s">
        <v>1974</v>
      </c>
    </row>
    <row r="49" spans="1:9">
      <c r="A49" s="2" t="s">
        <v>161</v>
      </c>
      <c r="B49" s="2" t="s">
        <v>2203</v>
      </c>
      <c r="C49" s="2" t="s">
        <v>2204</v>
      </c>
      <c r="D49" s="2" t="s">
        <v>2205</v>
      </c>
      <c r="E49" s="2" t="s">
        <v>2206</v>
      </c>
      <c r="F49" s="2" t="s">
        <v>2207</v>
      </c>
      <c r="G49" s="2" t="s">
        <v>28</v>
      </c>
      <c r="H49" s="2">
        <v>92415</v>
      </c>
      <c r="I49" t="s">
        <v>1974</v>
      </c>
    </row>
    <row r="50" spans="1:9">
      <c r="A50" s="2" t="s">
        <v>164</v>
      </c>
      <c r="B50" s="2" t="s">
        <v>2208</v>
      </c>
      <c r="C50" s="2" t="s">
        <v>2209</v>
      </c>
      <c r="D50" s="2"/>
      <c r="E50" s="2" t="s">
        <v>2210</v>
      </c>
      <c r="F50" s="2" t="s">
        <v>2211</v>
      </c>
      <c r="G50" s="2" t="s">
        <v>28</v>
      </c>
      <c r="H50" s="2">
        <v>23514</v>
      </c>
      <c r="I50" t="s">
        <v>1982</v>
      </c>
    </row>
    <row r="51" spans="1:9">
      <c r="A51" s="2" t="s">
        <v>167</v>
      </c>
      <c r="B51" s="2" t="s">
        <v>2212</v>
      </c>
      <c r="C51" s="2" t="s">
        <v>2213</v>
      </c>
      <c r="D51" s="2" t="s">
        <v>2214</v>
      </c>
      <c r="E51" s="2" t="s">
        <v>2215</v>
      </c>
      <c r="F51" s="2" t="s">
        <v>2216</v>
      </c>
      <c r="G51" s="2" t="s">
        <v>28</v>
      </c>
      <c r="H51" s="2">
        <v>20409</v>
      </c>
      <c r="I51" t="s">
        <v>1982</v>
      </c>
    </row>
    <row r="52" spans="1:9">
      <c r="A52" s="2" t="s">
        <v>169</v>
      </c>
      <c r="B52" s="2" t="s">
        <v>2217</v>
      </c>
      <c r="C52" s="2" t="s">
        <v>2218</v>
      </c>
      <c r="D52" s="2" t="s">
        <v>2219</v>
      </c>
      <c r="E52" s="2" t="s">
        <v>2220</v>
      </c>
      <c r="F52" s="2" t="s">
        <v>2221</v>
      </c>
      <c r="G52" s="2" t="s">
        <v>28</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27</v>
      </c>
      <c r="H54" s="2" t="s">
        <v>2230</v>
      </c>
      <c r="I54" t="s">
        <v>1982</v>
      </c>
    </row>
    <row r="55" spans="1:9">
      <c r="A55" s="2" t="s">
        <v>2231</v>
      </c>
      <c r="B55" s="2" t="s">
        <v>2232</v>
      </c>
      <c r="C55" s="2" t="s">
        <v>2233</v>
      </c>
      <c r="D55" s="2" t="s">
        <v>2234</v>
      </c>
      <c r="E55" s="2" t="s">
        <v>2235</v>
      </c>
      <c r="F55" s="2" t="s">
        <v>2236</v>
      </c>
      <c r="G55" s="2" t="s">
        <v>28</v>
      </c>
      <c r="H55" s="2">
        <v>84605</v>
      </c>
      <c r="I55" t="s">
        <v>1982</v>
      </c>
    </row>
    <row r="56" spans="1:9">
      <c r="A56" s="2" t="s">
        <v>176</v>
      </c>
      <c r="B56" s="2" t="s">
        <v>2237</v>
      </c>
      <c r="C56" s="2" t="s">
        <v>2238</v>
      </c>
      <c r="D56" s="2" t="s">
        <v>2239</v>
      </c>
      <c r="E56" s="2" t="s">
        <v>2240</v>
      </c>
      <c r="F56" s="2" t="s">
        <v>2241</v>
      </c>
      <c r="G56" s="2" t="s">
        <v>28</v>
      </c>
      <c r="H56" s="2">
        <v>43666</v>
      </c>
      <c r="I56" t="s">
        <v>1982</v>
      </c>
    </row>
    <row r="57" spans="1:9">
      <c r="A57" s="2" t="s">
        <v>178</v>
      </c>
      <c r="B57" s="2" t="s">
        <v>2242</v>
      </c>
      <c r="C57" s="2"/>
      <c r="D57" s="2" t="s">
        <v>2243</v>
      </c>
      <c r="E57" s="2" t="s">
        <v>2244</v>
      </c>
      <c r="F57" s="2" t="s">
        <v>2245</v>
      </c>
      <c r="G57" s="2" t="s">
        <v>28</v>
      </c>
      <c r="H57" s="2">
        <v>8650</v>
      </c>
      <c r="I57" t="s">
        <v>1982</v>
      </c>
    </row>
    <row r="58" spans="1:9">
      <c r="A58" s="2" t="s">
        <v>181</v>
      </c>
      <c r="B58" s="2" t="s">
        <v>2246</v>
      </c>
      <c r="C58" s="2" t="s">
        <v>2247</v>
      </c>
      <c r="D58" s="2" t="s">
        <v>2248</v>
      </c>
      <c r="E58" s="2" t="s">
        <v>2249</v>
      </c>
      <c r="F58" s="2" t="s">
        <v>2250</v>
      </c>
      <c r="G58" s="2" t="s">
        <v>28</v>
      </c>
      <c r="H58" s="2">
        <v>33686</v>
      </c>
      <c r="I58" t="s">
        <v>1974</v>
      </c>
    </row>
    <row r="59" spans="1:9">
      <c r="A59" s="2" t="s">
        <v>183</v>
      </c>
      <c r="B59" s="2" t="s">
        <v>2251</v>
      </c>
      <c r="C59" s="2" t="s">
        <v>2252</v>
      </c>
      <c r="D59" s="2" t="s">
        <v>2253</v>
      </c>
      <c r="E59" s="2" t="s">
        <v>2254</v>
      </c>
      <c r="F59" s="2" t="s">
        <v>2255</v>
      </c>
      <c r="G59" s="2" t="s">
        <v>28</v>
      </c>
      <c r="H59" s="2">
        <v>32590</v>
      </c>
      <c r="I59" t="s">
        <v>1982</v>
      </c>
    </row>
    <row r="60" spans="1:9">
      <c r="A60" s="2" t="s">
        <v>186</v>
      </c>
      <c r="B60" s="2" t="s">
        <v>2256</v>
      </c>
      <c r="C60" s="2"/>
      <c r="D60" s="2" t="s">
        <v>2257</v>
      </c>
      <c r="E60" s="2" t="s">
        <v>2258</v>
      </c>
      <c r="F60" s="2" t="s">
        <v>2259</v>
      </c>
      <c r="G60" s="2" t="s">
        <v>28</v>
      </c>
      <c r="H60" s="2">
        <v>33543</v>
      </c>
      <c r="I60" t="s">
        <v>1974</v>
      </c>
    </row>
    <row r="61" spans="1:9">
      <c r="A61" s="2" t="s">
        <v>188</v>
      </c>
      <c r="B61" s="2" t="s">
        <v>2260</v>
      </c>
      <c r="C61" s="2" t="s">
        <v>2261</v>
      </c>
      <c r="D61" s="2"/>
      <c r="E61" s="2" t="s">
        <v>2262</v>
      </c>
      <c r="F61" s="2" t="s">
        <v>2263</v>
      </c>
      <c r="G61" s="2" t="s">
        <v>28</v>
      </c>
      <c r="H61" s="2">
        <v>55123</v>
      </c>
      <c r="I61" t="s">
        <v>1974</v>
      </c>
    </row>
    <row r="62" spans="1:9">
      <c r="A62" s="2" t="s">
        <v>190</v>
      </c>
      <c r="B62" s="2" t="s">
        <v>2264</v>
      </c>
      <c r="C62" s="2" t="s">
        <v>2265</v>
      </c>
      <c r="D62" s="2" t="s">
        <v>2266</v>
      </c>
      <c r="E62" s="2" t="s">
        <v>2267</v>
      </c>
      <c r="F62" s="2" t="s">
        <v>2268</v>
      </c>
      <c r="G62" s="2" t="s">
        <v>28</v>
      </c>
      <c r="H62" s="2">
        <v>46862</v>
      </c>
      <c r="I62" t="s">
        <v>1982</v>
      </c>
    </row>
    <row r="63" spans="1:9">
      <c r="A63" s="2" t="s">
        <v>192</v>
      </c>
      <c r="B63" s="2" t="s">
        <v>2269</v>
      </c>
      <c r="C63" s="2"/>
      <c r="D63" s="2" t="s">
        <v>2270</v>
      </c>
      <c r="E63" s="2" t="s">
        <v>2271</v>
      </c>
      <c r="F63" s="2" t="s">
        <v>2272</v>
      </c>
      <c r="G63" s="2" t="s">
        <v>27</v>
      </c>
      <c r="H63" s="2" t="s">
        <v>2273</v>
      </c>
      <c r="I63" t="s">
        <v>1974</v>
      </c>
    </row>
    <row r="64" spans="1:9">
      <c r="A64" s="2" t="s">
        <v>195</v>
      </c>
      <c r="B64" s="2" t="s">
        <v>2274</v>
      </c>
      <c r="C64" s="2"/>
      <c r="D64" s="2" t="s">
        <v>2275</v>
      </c>
      <c r="E64" s="2" t="s">
        <v>2276</v>
      </c>
      <c r="F64" s="2" t="s">
        <v>2277</v>
      </c>
      <c r="G64" s="2" t="s">
        <v>28</v>
      </c>
      <c r="H64" s="2">
        <v>34114</v>
      </c>
      <c r="I64" t="s">
        <v>1974</v>
      </c>
    </row>
    <row r="65" spans="1:9">
      <c r="A65" s="2" t="s">
        <v>197</v>
      </c>
      <c r="B65" s="2" t="s">
        <v>2278</v>
      </c>
      <c r="C65" s="2" t="s">
        <v>2279</v>
      </c>
      <c r="D65" s="2" t="s">
        <v>2280</v>
      </c>
      <c r="E65" s="2" t="s">
        <v>2281</v>
      </c>
      <c r="F65" s="2" t="s">
        <v>2282</v>
      </c>
      <c r="G65" s="2" t="s">
        <v>28</v>
      </c>
      <c r="H65" s="2">
        <v>60681</v>
      </c>
      <c r="I65" t="s">
        <v>1982</v>
      </c>
    </row>
    <row r="66" spans="1:9">
      <c r="A66" s="2" t="s">
        <v>199</v>
      </c>
      <c r="B66" s="2" t="s">
        <v>2283</v>
      </c>
      <c r="C66" s="2"/>
      <c r="D66" s="2" t="s">
        <v>2284</v>
      </c>
      <c r="E66" s="2" t="s">
        <v>2285</v>
      </c>
      <c r="F66" s="2" t="s">
        <v>2286</v>
      </c>
      <c r="G66" s="2" t="s">
        <v>28</v>
      </c>
      <c r="H66" s="2">
        <v>7104</v>
      </c>
      <c r="I66" t="s">
        <v>1974</v>
      </c>
    </row>
    <row r="67" spans="1:9">
      <c r="A67" s="2" t="s">
        <v>201</v>
      </c>
      <c r="B67" s="2" t="s">
        <v>2287</v>
      </c>
      <c r="C67" s="2" t="s">
        <v>2288</v>
      </c>
      <c r="D67" s="2" t="s">
        <v>2289</v>
      </c>
      <c r="E67" s="2" t="s">
        <v>2290</v>
      </c>
      <c r="F67" s="2" t="s">
        <v>2291</v>
      </c>
      <c r="G67" s="2" t="s">
        <v>28</v>
      </c>
      <c r="H67" s="2">
        <v>22184</v>
      </c>
      <c r="I67" t="s">
        <v>1974</v>
      </c>
    </row>
    <row r="68" spans="1:9">
      <c r="A68" s="2" t="s">
        <v>203</v>
      </c>
      <c r="B68" s="2" t="s">
        <v>2292</v>
      </c>
      <c r="C68" s="2" t="s">
        <v>2293</v>
      </c>
      <c r="D68" s="2" t="s">
        <v>2294</v>
      </c>
      <c r="E68" s="2" t="s">
        <v>2295</v>
      </c>
      <c r="F68" s="2" t="s">
        <v>2296</v>
      </c>
      <c r="G68" s="2" t="s">
        <v>28</v>
      </c>
      <c r="H68" s="2">
        <v>76178</v>
      </c>
      <c r="I68" t="s">
        <v>1974</v>
      </c>
    </row>
    <row r="69" spans="1:9">
      <c r="A69" s="2" t="s">
        <v>206</v>
      </c>
      <c r="B69" s="2" t="s">
        <v>2297</v>
      </c>
      <c r="C69" s="2" t="s">
        <v>2298</v>
      </c>
      <c r="D69" s="2" t="s">
        <v>2299</v>
      </c>
      <c r="E69" s="2" t="s">
        <v>2300</v>
      </c>
      <c r="F69" s="2" t="s">
        <v>2301</v>
      </c>
      <c r="G69" s="2" t="s">
        <v>28</v>
      </c>
      <c r="H69" s="2">
        <v>91505</v>
      </c>
      <c r="I69" t="s">
        <v>1982</v>
      </c>
    </row>
    <row r="70" spans="1:9">
      <c r="A70" s="2" t="s">
        <v>208</v>
      </c>
      <c r="B70" s="2" t="s">
        <v>2302</v>
      </c>
      <c r="C70" s="2" t="s">
        <v>2303</v>
      </c>
      <c r="D70" s="2" t="s">
        <v>2304</v>
      </c>
      <c r="E70" s="2" t="s">
        <v>2305</v>
      </c>
      <c r="F70" s="2" t="s">
        <v>2306</v>
      </c>
      <c r="G70" s="2" t="s">
        <v>28</v>
      </c>
      <c r="H70" s="2">
        <v>37665</v>
      </c>
      <c r="I70" t="s">
        <v>1982</v>
      </c>
    </row>
    <row r="71" spans="1:9">
      <c r="A71" s="2" t="s">
        <v>211</v>
      </c>
      <c r="B71" s="2" t="s">
        <v>2307</v>
      </c>
      <c r="C71" s="2" t="s">
        <v>2308</v>
      </c>
      <c r="D71" s="2" t="s">
        <v>2309</v>
      </c>
      <c r="E71" s="2" t="s">
        <v>2310</v>
      </c>
      <c r="F71" s="2" t="s">
        <v>2311</v>
      </c>
      <c r="G71" s="2" t="s">
        <v>27</v>
      </c>
      <c r="H71" s="2" t="s">
        <v>2312</v>
      </c>
      <c r="I71" t="s">
        <v>1974</v>
      </c>
    </row>
    <row r="72" spans="1:9">
      <c r="A72" s="2" t="s">
        <v>213</v>
      </c>
      <c r="B72" s="2" t="s">
        <v>2313</v>
      </c>
      <c r="C72" s="2" t="s">
        <v>2314</v>
      </c>
      <c r="D72" s="2" t="s">
        <v>2315</v>
      </c>
      <c r="E72" s="2" t="s">
        <v>2316</v>
      </c>
      <c r="F72" s="2" t="s">
        <v>2317</v>
      </c>
      <c r="G72" s="2" t="s">
        <v>28</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28</v>
      </c>
      <c r="H74" s="2">
        <v>70183</v>
      </c>
      <c r="I74" t="s">
        <v>1982</v>
      </c>
    </row>
    <row r="75" spans="1:9">
      <c r="A75" s="2" t="s">
        <v>220</v>
      </c>
      <c r="B75" s="2" t="s">
        <v>2327</v>
      </c>
      <c r="C75" s="2"/>
      <c r="D75" s="2" t="s">
        <v>2328</v>
      </c>
      <c r="E75" s="2" t="s">
        <v>2329</v>
      </c>
      <c r="F75" s="2" t="s">
        <v>2330</v>
      </c>
      <c r="G75" s="2" t="s">
        <v>28</v>
      </c>
      <c r="H75" s="2">
        <v>28230</v>
      </c>
      <c r="I75" t="s">
        <v>1974</v>
      </c>
    </row>
    <row r="76" spans="1:9">
      <c r="A76" s="2" t="s">
        <v>222</v>
      </c>
      <c r="B76" s="2" t="s">
        <v>2331</v>
      </c>
      <c r="C76" s="2" t="s">
        <v>2332</v>
      </c>
      <c r="D76" s="2" t="s">
        <v>2333</v>
      </c>
      <c r="E76" s="2" t="s">
        <v>2334</v>
      </c>
      <c r="F76" s="2" t="s">
        <v>1993</v>
      </c>
      <c r="G76" s="2" t="s">
        <v>28</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28</v>
      </c>
      <c r="H79" s="2">
        <v>79705</v>
      </c>
      <c r="I79" t="s">
        <v>1982</v>
      </c>
    </row>
    <row r="80" spans="1:9">
      <c r="A80" s="2" t="s">
        <v>233</v>
      </c>
      <c r="B80" s="2" t="s">
        <v>2351</v>
      </c>
      <c r="C80" s="2" t="s">
        <v>2352</v>
      </c>
      <c r="D80" s="2" t="s">
        <v>2353</v>
      </c>
      <c r="E80" s="2" t="s">
        <v>2354</v>
      </c>
      <c r="F80" s="2" t="s">
        <v>2355</v>
      </c>
      <c r="G80" s="2" t="s">
        <v>28</v>
      </c>
      <c r="H80" s="2">
        <v>75323</v>
      </c>
      <c r="I80" t="s">
        <v>1974</v>
      </c>
    </row>
    <row r="81" spans="1:9">
      <c r="A81" s="2" t="s">
        <v>235</v>
      </c>
      <c r="B81" s="2" t="s">
        <v>2356</v>
      </c>
      <c r="C81" s="2" t="s">
        <v>2357</v>
      </c>
      <c r="D81" s="2" t="s">
        <v>2358</v>
      </c>
      <c r="E81" s="2" t="s">
        <v>2359</v>
      </c>
      <c r="F81" s="2" t="s">
        <v>2360</v>
      </c>
      <c r="G81" s="2" t="s">
        <v>28</v>
      </c>
      <c r="H81" s="2">
        <v>20189</v>
      </c>
      <c r="I81" t="s">
        <v>1982</v>
      </c>
    </row>
    <row r="82" spans="1:9">
      <c r="A82" s="2" t="s">
        <v>238</v>
      </c>
      <c r="B82" s="2" t="s">
        <v>2361</v>
      </c>
      <c r="C82" s="2" t="s">
        <v>2362</v>
      </c>
      <c r="D82" s="2" t="s">
        <v>2363</v>
      </c>
      <c r="E82" s="2" t="s">
        <v>2364</v>
      </c>
      <c r="F82" s="2" t="s">
        <v>2365</v>
      </c>
      <c r="G82" s="2" t="s">
        <v>28</v>
      </c>
      <c r="H82" s="2">
        <v>94627</v>
      </c>
      <c r="I82" t="s">
        <v>1974</v>
      </c>
    </row>
    <row r="83" spans="1:9">
      <c r="A83" s="2" t="s">
        <v>241</v>
      </c>
      <c r="B83" s="2" t="s">
        <v>2366</v>
      </c>
      <c r="C83" s="2" t="s">
        <v>2367</v>
      </c>
      <c r="D83" s="2" t="s">
        <v>2368</v>
      </c>
      <c r="E83" s="2" t="s">
        <v>2369</v>
      </c>
      <c r="F83" s="2" t="s">
        <v>2370</v>
      </c>
      <c r="G83" s="2" t="s">
        <v>28</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28</v>
      </c>
      <c r="H85" s="2">
        <v>14205</v>
      </c>
      <c r="I85" t="s">
        <v>1974</v>
      </c>
    </row>
    <row r="86" spans="1:9">
      <c r="A86" s="2" t="s">
        <v>248</v>
      </c>
      <c r="B86" s="2" t="s">
        <v>2381</v>
      </c>
      <c r="C86" s="2" t="s">
        <v>2382</v>
      </c>
      <c r="D86" s="2" t="s">
        <v>2383</v>
      </c>
      <c r="E86" s="2" t="s">
        <v>2384</v>
      </c>
      <c r="F86" s="2" t="s">
        <v>2385</v>
      </c>
      <c r="G86" s="2" t="s">
        <v>28</v>
      </c>
      <c r="H86" s="2">
        <v>93715</v>
      </c>
      <c r="I86" t="s">
        <v>1982</v>
      </c>
    </row>
    <row r="87" spans="1:9">
      <c r="A87" s="2" t="s">
        <v>250</v>
      </c>
      <c r="B87" s="2" t="s">
        <v>2386</v>
      </c>
      <c r="C87" s="2" t="s">
        <v>2387</v>
      </c>
      <c r="D87" s="2"/>
      <c r="E87" s="2" t="s">
        <v>2388</v>
      </c>
      <c r="F87" s="2" t="s">
        <v>2296</v>
      </c>
      <c r="G87" s="2" t="s">
        <v>28</v>
      </c>
      <c r="H87" s="2">
        <v>76121</v>
      </c>
      <c r="I87" t="s">
        <v>1982</v>
      </c>
    </row>
    <row r="88" spans="1:9">
      <c r="A88" s="2" t="s">
        <v>347</v>
      </c>
      <c r="B88" s="2" t="s">
        <v>2389</v>
      </c>
      <c r="C88" s="2" t="s">
        <v>2390</v>
      </c>
      <c r="D88" s="2"/>
      <c r="E88" s="2" t="s">
        <v>2391</v>
      </c>
      <c r="F88" s="2" t="s">
        <v>2392</v>
      </c>
      <c r="G88" s="2" t="s">
        <v>28</v>
      </c>
      <c r="H88" s="2">
        <v>73179</v>
      </c>
      <c r="I88" t="s">
        <v>1974</v>
      </c>
    </row>
    <row r="89" spans="1:9">
      <c r="A89" s="2" t="s">
        <v>253</v>
      </c>
      <c r="B89" s="2" t="s">
        <v>2393</v>
      </c>
      <c r="C89" s="2" t="s">
        <v>2394</v>
      </c>
      <c r="D89" s="2"/>
      <c r="E89" s="2" t="s">
        <v>2395</v>
      </c>
      <c r="F89" s="2" t="s">
        <v>2396</v>
      </c>
      <c r="G89" s="2" t="s">
        <v>28</v>
      </c>
      <c r="H89" s="2">
        <v>77705</v>
      </c>
      <c r="I89" t="s">
        <v>1982</v>
      </c>
    </row>
    <row r="90" spans="1:9">
      <c r="A90" s="2" t="s">
        <v>255</v>
      </c>
      <c r="B90" s="2" t="s">
        <v>2397</v>
      </c>
      <c r="C90" s="2" t="s">
        <v>2398</v>
      </c>
      <c r="D90" s="2"/>
      <c r="E90" s="2" t="s">
        <v>2399</v>
      </c>
      <c r="F90" s="2" t="s">
        <v>2400</v>
      </c>
      <c r="G90" s="2" t="s">
        <v>28</v>
      </c>
      <c r="H90" s="2">
        <v>89519</v>
      </c>
      <c r="I90" t="s">
        <v>1982</v>
      </c>
    </row>
    <row r="91" spans="1:9">
      <c r="A91" s="2" t="s">
        <v>257</v>
      </c>
      <c r="B91" s="2" t="s">
        <v>2401</v>
      </c>
      <c r="C91" s="2" t="s">
        <v>2402</v>
      </c>
      <c r="D91" s="2" t="s">
        <v>2403</v>
      </c>
      <c r="E91" s="2" t="s">
        <v>2404</v>
      </c>
      <c r="F91" s="2" t="s">
        <v>2405</v>
      </c>
      <c r="G91" s="2" t="s">
        <v>28</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28</v>
      </c>
      <c r="H93" s="2">
        <v>92878</v>
      </c>
      <c r="I93" t="s">
        <v>1982</v>
      </c>
    </row>
    <row r="94" spans="1:9">
      <c r="A94" s="2" t="s">
        <v>263</v>
      </c>
      <c r="B94" s="2" t="s">
        <v>2414</v>
      </c>
      <c r="C94" s="2"/>
      <c r="D94" s="2" t="s">
        <v>2415</v>
      </c>
      <c r="E94" s="2" t="s">
        <v>2416</v>
      </c>
      <c r="F94" s="2" t="s">
        <v>2417</v>
      </c>
      <c r="G94" s="2" t="s">
        <v>28</v>
      </c>
      <c r="H94" s="2">
        <v>78759</v>
      </c>
      <c r="I94" t="s">
        <v>1974</v>
      </c>
    </row>
    <row r="95" spans="1:9">
      <c r="A95" s="2" t="s">
        <v>265</v>
      </c>
      <c r="B95" s="2" t="s">
        <v>2418</v>
      </c>
      <c r="C95" s="2" t="s">
        <v>2419</v>
      </c>
      <c r="D95" s="2" t="s">
        <v>2420</v>
      </c>
      <c r="E95" s="2" t="s">
        <v>2421</v>
      </c>
      <c r="F95" s="2" t="s">
        <v>2422</v>
      </c>
      <c r="G95" s="2" t="s">
        <v>27</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28</v>
      </c>
      <c r="H97" s="2">
        <v>93762</v>
      </c>
      <c r="I97" t="s">
        <v>1982</v>
      </c>
    </row>
    <row r="98" spans="1:9">
      <c r="A98" s="2" t="s">
        <v>271</v>
      </c>
      <c r="B98" s="2" t="s">
        <v>2431</v>
      </c>
      <c r="C98" s="2" t="s">
        <v>2432</v>
      </c>
      <c r="D98" s="2"/>
      <c r="E98" s="2" t="s">
        <v>2433</v>
      </c>
      <c r="F98" s="2" t="s">
        <v>2044</v>
      </c>
      <c r="G98" s="2" t="s">
        <v>28</v>
      </c>
      <c r="H98" s="2">
        <v>63150</v>
      </c>
      <c r="I98" t="s">
        <v>1982</v>
      </c>
    </row>
    <row r="99" spans="1:9">
      <c r="A99" s="2" t="s">
        <v>273</v>
      </c>
      <c r="B99" s="2" t="s">
        <v>2434</v>
      </c>
      <c r="C99" s="2" t="s">
        <v>2435</v>
      </c>
      <c r="D99" s="2" t="s">
        <v>2436</v>
      </c>
      <c r="E99" s="2" t="s">
        <v>2437</v>
      </c>
      <c r="F99" s="2" t="s">
        <v>2385</v>
      </c>
      <c r="G99" s="2" t="s">
        <v>28</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28</v>
      </c>
      <c r="H101" s="2">
        <v>43210</v>
      </c>
      <c r="I101" t="s">
        <v>1974</v>
      </c>
    </row>
    <row r="102" spans="1:9">
      <c r="A102" s="2" t="s">
        <v>279</v>
      </c>
      <c r="B102" s="2" t="s">
        <v>2446</v>
      </c>
      <c r="C102" s="2"/>
      <c r="D102" s="2" t="s">
        <v>2447</v>
      </c>
      <c r="E102" s="2" t="s">
        <v>2448</v>
      </c>
      <c r="F102" s="2" t="s">
        <v>2449</v>
      </c>
      <c r="G102" s="2" t="s">
        <v>28</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28</v>
      </c>
      <c r="H105" s="2">
        <v>14652</v>
      </c>
      <c r="I105" t="s">
        <v>1982</v>
      </c>
    </row>
    <row r="106" spans="1:9">
      <c r="A106" s="2" t="s">
        <v>287</v>
      </c>
      <c r="B106" s="2" t="s">
        <v>2465</v>
      </c>
      <c r="C106" s="2" t="s">
        <v>2466</v>
      </c>
      <c r="D106" s="2" t="s">
        <v>2467</v>
      </c>
      <c r="E106" s="2" t="s">
        <v>2468</v>
      </c>
      <c r="F106" s="2" t="s">
        <v>2469</v>
      </c>
      <c r="G106" s="2" t="s">
        <v>28</v>
      </c>
      <c r="H106" s="2">
        <v>35487</v>
      </c>
      <c r="I106" t="s">
        <v>1982</v>
      </c>
    </row>
    <row r="107" spans="1:9">
      <c r="A107" s="2" t="s">
        <v>289</v>
      </c>
      <c r="B107" s="2" t="s">
        <v>2470</v>
      </c>
      <c r="C107" s="2" t="s">
        <v>2471</v>
      </c>
      <c r="D107" s="2" t="s">
        <v>2472</v>
      </c>
      <c r="E107" s="2" t="s">
        <v>2473</v>
      </c>
      <c r="F107" s="2" t="s">
        <v>2058</v>
      </c>
      <c r="G107" s="2" t="s">
        <v>28</v>
      </c>
      <c r="H107" s="2">
        <v>77260</v>
      </c>
      <c r="I107" t="s">
        <v>1974</v>
      </c>
    </row>
    <row r="108" spans="1:9">
      <c r="A108" s="2" t="s">
        <v>291</v>
      </c>
      <c r="B108" s="2" t="s">
        <v>2474</v>
      </c>
      <c r="C108" s="2" t="s">
        <v>2475</v>
      </c>
      <c r="D108" s="2" t="s">
        <v>2476</v>
      </c>
      <c r="E108" s="2" t="s">
        <v>2477</v>
      </c>
      <c r="F108" s="2" t="s">
        <v>2478</v>
      </c>
      <c r="G108" s="2" t="s">
        <v>28</v>
      </c>
      <c r="H108" s="2">
        <v>88514</v>
      </c>
      <c r="I108" t="s">
        <v>1982</v>
      </c>
    </row>
    <row r="109" spans="1:9">
      <c r="A109" s="2" t="s">
        <v>294</v>
      </c>
      <c r="B109" s="2" t="s">
        <v>2479</v>
      </c>
      <c r="C109" s="2" t="s">
        <v>2480</v>
      </c>
      <c r="D109" s="2" t="s">
        <v>2481</v>
      </c>
      <c r="E109" s="2" t="s">
        <v>2482</v>
      </c>
      <c r="F109" s="2" t="s">
        <v>2370</v>
      </c>
      <c r="G109" s="2" t="s">
        <v>28</v>
      </c>
      <c r="H109" s="2">
        <v>80935</v>
      </c>
      <c r="I109" t="s">
        <v>1974</v>
      </c>
    </row>
    <row r="110" spans="1:9">
      <c r="A110" s="2" t="s">
        <v>296</v>
      </c>
      <c r="B110" s="2" t="s">
        <v>2483</v>
      </c>
      <c r="C110" s="2"/>
      <c r="D110" s="2" t="s">
        <v>2484</v>
      </c>
      <c r="E110" s="2" t="s">
        <v>2485</v>
      </c>
      <c r="F110" s="2" t="s">
        <v>2268</v>
      </c>
      <c r="G110" s="2" t="s">
        <v>28</v>
      </c>
      <c r="H110" s="2">
        <v>46862</v>
      </c>
      <c r="I110" t="s">
        <v>1982</v>
      </c>
    </row>
    <row r="111" spans="1:9">
      <c r="A111" s="2" t="s">
        <v>298</v>
      </c>
      <c r="B111" s="2" t="s">
        <v>2486</v>
      </c>
      <c r="C111" s="2" t="s">
        <v>2487</v>
      </c>
      <c r="D111" s="2" t="s">
        <v>2488</v>
      </c>
      <c r="E111" s="2" t="s">
        <v>2489</v>
      </c>
      <c r="F111" s="2" t="s">
        <v>2490</v>
      </c>
      <c r="G111" s="2" t="s">
        <v>28</v>
      </c>
      <c r="H111" s="2">
        <v>11054</v>
      </c>
      <c r="I111" t="s">
        <v>1974</v>
      </c>
    </row>
    <row r="112" spans="1:9">
      <c r="A112" s="2" t="s">
        <v>300</v>
      </c>
      <c r="B112" s="2" t="s">
        <v>2491</v>
      </c>
      <c r="C112" s="2" t="s">
        <v>2492</v>
      </c>
      <c r="D112" s="2" t="s">
        <v>2493</v>
      </c>
      <c r="E112" s="2" t="s">
        <v>2494</v>
      </c>
      <c r="F112" s="2" t="s">
        <v>1993</v>
      </c>
      <c r="G112" s="2" t="s">
        <v>28</v>
      </c>
      <c r="H112" s="2">
        <v>1105</v>
      </c>
      <c r="I112" t="s">
        <v>1974</v>
      </c>
    </row>
    <row r="113" spans="1:9">
      <c r="A113" s="2" t="s">
        <v>303</v>
      </c>
      <c r="B113" s="2" t="s">
        <v>2495</v>
      </c>
      <c r="C113" s="2" t="s">
        <v>2496</v>
      </c>
      <c r="D113" s="2"/>
      <c r="E113" s="2" t="s">
        <v>2497</v>
      </c>
      <c r="F113" s="2" t="s">
        <v>2255</v>
      </c>
      <c r="G113" s="2" t="s">
        <v>28</v>
      </c>
      <c r="H113" s="2">
        <v>32575</v>
      </c>
      <c r="I113" t="s">
        <v>1982</v>
      </c>
    </row>
    <row r="114" spans="1:9">
      <c r="A114" s="2" t="s">
        <v>305</v>
      </c>
      <c r="B114" s="2" t="s">
        <v>2498</v>
      </c>
      <c r="C114" s="2" t="s">
        <v>2499</v>
      </c>
      <c r="D114" s="2" t="s">
        <v>2500</v>
      </c>
      <c r="E114" s="2" t="s">
        <v>2501</v>
      </c>
      <c r="F114" s="2" t="s">
        <v>2035</v>
      </c>
      <c r="G114" s="2" t="s">
        <v>28</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28</v>
      </c>
      <c r="H116" s="2">
        <v>25705</v>
      </c>
      <c r="I116" t="s">
        <v>1982</v>
      </c>
    </row>
    <row r="117" spans="1:9">
      <c r="A117" s="2" t="s">
        <v>311</v>
      </c>
      <c r="B117" s="2" t="s">
        <v>2512</v>
      </c>
      <c r="C117" s="2" t="s">
        <v>2513</v>
      </c>
      <c r="D117" s="2" t="s">
        <v>2514</v>
      </c>
      <c r="E117" s="2" t="s">
        <v>2515</v>
      </c>
      <c r="F117" s="2" t="s">
        <v>2202</v>
      </c>
      <c r="G117" s="2" t="s">
        <v>27</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28</v>
      </c>
      <c r="H119" s="2">
        <v>45432</v>
      </c>
      <c r="I119" t="s">
        <v>1982</v>
      </c>
    </row>
    <row r="120" spans="1:9">
      <c r="A120" s="2" t="s">
        <v>317</v>
      </c>
      <c r="B120" s="2" t="s">
        <v>2527</v>
      </c>
      <c r="C120" s="2" t="s">
        <v>2528</v>
      </c>
      <c r="D120" s="2" t="s">
        <v>2529</v>
      </c>
      <c r="E120" s="2" t="s">
        <v>2530</v>
      </c>
      <c r="F120" s="2" t="s">
        <v>2531</v>
      </c>
      <c r="G120" s="2" t="s">
        <v>28</v>
      </c>
      <c r="H120" s="2">
        <v>99507</v>
      </c>
      <c r="I120" t="s">
        <v>1974</v>
      </c>
    </row>
    <row r="121" spans="1:9">
      <c r="A121" s="2" t="s">
        <v>319</v>
      </c>
      <c r="B121" s="2" t="s">
        <v>2532</v>
      </c>
      <c r="C121" s="2" t="s">
        <v>2533</v>
      </c>
      <c r="D121" s="2" t="s">
        <v>2534</v>
      </c>
      <c r="E121" s="2" t="s">
        <v>2535</v>
      </c>
      <c r="F121" s="2" t="s">
        <v>2536</v>
      </c>
      <c r="G121" s="2" t="s">
        <v>28</v>
      </c>
      <c r="H121" s="2">
        <v>37215</v>
      </c>
      <c r="I121" t="s">
        <v>1982</v>
      </c>
    </row>
    <row r="122" spans="1:9">
      <c r="A122" s="2" t="s">
        <v>2537</v>
      </c>
      <c r="B122" s="2" t="s">
        <v>2538</v>
      </c>
      <c r="C122" s="2" t="s">
        <v>2539</v>
      </c>
      <c r="D122" s="2" t="s">
        <v>2540</v>
      </c>
      <c r="E122" s="2" t="s">
        <v>2541</v>
      </c>
      <c r="F122" s="2" t="s">
        <v>2017</v>
      </c>
      <c r="G122" s="2" t="s">
        <v>28</v>
      </c>
      <c r="H122" s="2">
        <v>90040</v>
      </c>
      <c r="I122" t="s">
        <v>1974</v>
      </c>
    </row>
    <row r="123" spans="1:9">
      <c r="A123" s="2" t="s">
        <v>2542</v>
      </c>
      <c r="B123" s="2" t="s">
        <v>2543</v>
      </c>
      <c r="C123" s="2" t="s">
        <v>2544</v>
      </c>
      <c r="D123" s="2" t="s">
        <v>2545</v>
      </c>
      <c r="E123" s="2" t="s">
        <v>2546</v>
      </c>
      <c r="F123" s="2" t="s">
        <v>2330</v>
      </c>
      <c r="G123" s="2" t="s">
        <v>28</v>
      </c>
      <c r="H123" s="2">
        <v>28289</v>
      </c>
      <c r="I123" t="s">
        <v>1982</v>
      </c>
    </row>
    <row r="124" spans="1:9">
      <c r="A124" s="2" t="s">
        <v>321</v>
      </c>
      <c r="B124" s="2" t="s">
        <v>2547</v>
      </c>
      <c r="C124" s="2" t="s">
        <v>2548</v>
      </c>
      <c r="D124" s="2" t="s">
        <v>2549</v>
      </c>
      <c r="E124" s="2" t="s">
        <v>2550</v>
      </c>
      <c r="F124" s="2" t="s">
        <v>2162</v>
      </c>
      <c r="G124" s="2" t="s">
        <v>28</v>
      </c>
      <c r="H124" s="2">
        <v>80217</v>
      </c>
      <c r="I124" t="s">
        <v>1974</v>
      </c>
    </row>
    <row r="125" spans="1:9">
      <c r="A125" s="2" t="s">
        <v>323</v>
      </c>
      <c r="B125" s="2" t="s">
        <v>2551</v>
      </c>
      <c r="C125" s="2" t="s">
        <v>2552</v>
      </c>
      <c r="D125" s="2" t="s">
        <v>2553</v>
      </c>
      <c r="E125" s="2" t="s">
        <v>2554</v>
      </c>
      <c r="F125" s="2" t="s">
        <v>2555</v>
      </c>
      <c r="G125" s="2" t="s">
        <v>28</v>
      </c>
      <c r="H125" s="2">
        <v>6912</v>
      </c>
      <c r="I125" t="s">
        <v>1982</v>
      </c>
    </row>
    <row r="126" spans="1:9">
      <c r="A126" s="2" t="s">
        <v>325</v>
      </c>
      <c r="B126" s="2" t="s">
        <v>2556</v>
      </c>
      <c r="C126" s="2" t="s">
        <v>2557</v>
      </c>
      <c r="D126" s="2" t="s">
        <v>2558</v>
      </c>
      <c r="E126" s="2" t="s">
        <v>2559</v>
      </c>
      <c r="F126" s="2" t="s">
        <v>2560</v>
      </c>
      <c r="G126" s="2" t="s">
        <v>28</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28</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28</v>
      </c>
      <c r="H130" s="2">
        <v>58122</v>
      </c>
      <c r="I130" t="s">
        <v>1982</v>
      </c>
    </row>
    <row r="131" spans="1:9">
      <c r="A131" s="2" t="s">
        <v>335</v>
      </c>
      <c r="B131" s="2" t="s">
        <v>2581</v>
      </c>
      <c r="C131" s="2" t="s">
        <v>2582</v>
      </c>
      <c r="D131" s="2" t="s">
        <v>2583</v>
      </c>
      <c r="E131" s="2" t="s">
        <v>2584</v>
      </c>
      <c r="F131" s="2" t="s">
        <v>2585</v>
      </c>
      <c r="G131" s="2" t="s">
        <v>28</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28</v>
      </c>
      <c r="H133" s="2">
        <v>28210</v>
      </c>
      <c r="I133" t="s">
        <v>1974</v>
      </c>
    </row>
    <row r="134" spans="1:9">
      <c r="A134" s="2" t="s">
        <v>341</v>
      </c>
      <c r="B134" s="2" t="s">
        <v>2593</v>
      </c>
      <c r="C134" s="2" t="s">
        <v>2594</v>
      </c>
      <c r="D134" s="2" t="s">
        <v>2595</v>
      </c>
      <c r="E134" s="2" t="s">
        <v>2596</v>
      </c>
      <c r="F134" s="2" t="s">
        <v>2597</v>
      </c>
      <c r="G134" s="2" t="s">
        <v>28</v>
      </c>
      <c r="H134" s="2">
        <v>35815</v>
      </c>
      <c r="I134" t="s">
        <v>1974</v>
      </c>
    </row>
    <row r="135" spans="1:9">
      <c r="A135" s="2" t="s">
        <v>343</v>
      </c>
      <c r="B135" s="2" t="s">
        <v>2598</v>
      </c>
      <c r="C135" s="2" t="s">
        <v>2599</v>
      </c>
      <c r="D135" s="2" t="s">
        <v>2600</v>
      </c>
      <c r="E135" s="2" t="s">
        <v>2601</v>
      </c>
      <c r="F135" s="2" t="s">
        <v>2602</v>
      </c>
      <c r="G135" s="2" t="s">
        <v>28</v>
      </c>
      <c r="H135" s="2">
        <v>92725</v>
      </c>
      <c r="I135" t="s">
        <v>1982</v>
      </c>
    </row>
    <row r="136" spans="1:9">
      <c r="A136" s="2" t="s">
        <v>345</v>
      </c>
      <c r="B136" s="2" t="s">
        <v>2603</v>
      </c>
      <c r="C136" s="2"/>
      <c r="D136" s="2"/>
      <c r="E136" s="2" t="s">
        <v>2604</v>
      </c>
      <c r="F136" s="2" t="s">
        <v>2216</v>
      </c>
      <c r="G136" s="2" t="s">
        <v>28</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28</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28</v>
      </c>
      <c r="H140" s="2">
        <v>96805</v>
      </c>
      <c r="I140" t="s">
        <v>1982</v>
      </c>
    </row>
    <row r="141" spans="1:9">
      <c r="A141" s="2" t="s">
        <v>355</v>
      </c>
      <c r="B141" s="2" t="s">
        <v>2623</v>
      </c>
      <c r="C141" s="2"/>
      <c r="D141" s="2" t="s">
        <v>2624</v>
      </c>
      <c r="E141" s="2" t="s">
        <v>2625</v>
      </c>
      <c r="F141" s="2" t="s">
        <v>2413</v>
      </c>
      <c r="G141" s="2" t="s">
        <v>28</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28</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28</v>
      </c>
      <c r="H145" s="2">
        <v>77281</v>
      </c>
      <c r="I145" t="s">
        <v>1982</v>
      </c>
    </row>
    <row r="146" spans="1:9">
      <c r="A146" s="2" t="s">
        <v>365</v>
      </c>
      <c r="B146" s="2" t="s">
        <v>2642</v>
      </c>
      <c r="C146" s="2" t="s">
        <v>2643</v>
      </c>
      <c r="D146" s="2" t="s">
        <v>2644</v>
      </c>
      <c r="E146" s="2" t="s">
        <v>2645</v>
      </c>
      <c r="F146" s="2" t="s">
        <v>2646</v>
      </c>
      <c r="G146" s="2" t="s">
        <v>28</v>
      </c>
      <c r="H146" s="2">
        <v>92668</v>
      </c>
      <c r="I146" t="s">
        <v>1974</v>
      </c>
    </row>
    <row r="147" spans="1:9">
      <c r="A147" s="2" t="s">
        <v>367</v>
      </c>
      <c r="B147" s="2" t="s">
        <v>2647</v>
      </c>
      <c r="C147" s="2" t="s">
        <v>2648</v>
      </c>
      <c r="D147" s="2" t="s">
        <v>2649</v>
      </c>
      <c r="E147" s="2" t="s">
        <v>2650</v>
      </c>
      <c r="F147" s="2" t="s">
        <v>2478</v>
      </c>
      <c r="G147" s="2" t="s">
        <v>28</v>
      </c>
      <c r="H147" s="2">
        <v>88553</v>
      </c>
      <c r="I147" t="s">
        <v>1982</v>
      </c>
    </row>
    <row r="148" spans="1:9">
      <c r="A148" s="2" t="s">
        <v>369</v>
      </c>
      <c r="B148" s="2" t="s">
        <v>2651</v>
      </c>
      <c r="C148" s="2" t="s">
        <v>2652</v>
      </c>
      <c r="D148" s="2" t="s">
        <v>2653</v>
      </c>
      <c r="E148" s="2" t="s">
        <v>2654</v>
      </c>
      <c r="F148" s="2" t="s">
        <v>2655</v>
      </c>
      <c r="G148" s="2" t="s">
        <v>28</v>
      </c>
      <c r="H148" s="2">
        <v>89714</v>
      </c>
      <c r="I148" t="s">
        <v>1982</v>
      </c>
    </row>
    <row r="149" spans="1:9">
      <c r="A149" s="2" t="s">
        <v>2656</v>
      </c>
      <c r="B149" s="2" t="s">
        <v>2657</v>
      </c>
      <c r="C149" s="2" t="s">
        <v>2658</v>
      </c>
      <c r="D149" s="2" t="s">
        <v>2659</v>
      </c>
      <c r="E149" s="2" t="s">
        <v>2660</v>
      </c>
      <c r="F149" s="2" t="s">
        <v>2296</v>
      </c>
      <c r="G149" s="2" t="s">
        <v>28</v>
      </c>
      <c r="H149" s="2">
        <v>76105</v>
      </c>
      <c r="I149" t="s">
        <v>1974</v>
      </c>
    </row>
    <row r="150" spans="1:9">
      <c r="A150" s="2" t="s">
        <v>371</v>
      </c>
      <c r="B150" s="2" t="s">
        <v>2661</v>
      </c>
      <c r="C150" s="2" t="s">
        <v>2662</v>
      </c>
      <c r="D150" s="2" t="s">
        <v>2663</v>
      </c>
      <c r="E150" s="2" t="s">
        <v>2664</v>
      </c>
      <c r="F150" s="2" t="s">
        <v>2236</v>
      </c>
      <c r="G150" s="2" t="s">
        <v>28</v>
      </c>
      <c r="H150" s="2">
        <v>84605</v>
      </c>
      <c r="I150" t="s">
        <v>1974</v>
      </c>
    </row>
    <row r="151" spans="1:9">
      <c r="A151" s="2" t="s">
        <v>373</v>
      </c>
      <c r="B151" s="2" t="s">
        <v>2665</v>
      </c>
      <c r="C151" s="2"/>
      <c r="D151" s="2" t="s">
        <v>2666</v>
      </c>
      <c r="E151" s="2" t="s">
        <v>2667</v>
      </c>
      <c r="F151" s="2" t="s">
        <v>2668</v>
      </c>
      <c r="G151" s="2" t="s">
        <v>28</v>
      </c>
      <c r="H151" s="2">
        <v>33487</v>
      </c>
      <c r="I151" t="s">
        <v>1974</v>
      </c>
    </row>
    <row r="152" spans="1:9">
      <c r="A152" s="2" t="s">
        <v>375</v>
      </c>
      <c r="B152" s="2" t="s">
        <v>2669</v>
      </c>
      <c r="C152" s="2" t="s">
        <v>2670</v>
      </c>
      <c r="D152" s="2" t="s">
        <v>2671</v>
      </c>
      <c r="E152" s="2" t="s">
        <v>2672</v>
      </c>
      <c r="F152" s="2" t="s">
        <v>2673</v>
      </c>
      <c r="G152" s="2" t="s">
        <v>28</v>
      </c>
      <c r="H152" s="2">
        <v>24040</v>
      </c>
      <c r="I152" t="s">
        <v>1974</v>
      </c>
    </row>
    <row r="153" spans="1:9">
      <c r="A153" s="2" t="s">
        <v>377</v>
      </c>
      <c r="B153" s="2" t="s">
        <v>2674</v>
      </c>
      <c r="C153" s="2"/>
      <c r="D153" s="2" t="s">
        <v>2675</v>
      </c>
      <c r="E153" s="2" t="s">
        <v>2676</v>
      </c>
      <c r="F153" s="2" t="s">
        <v>2677</v>
      </c>
      <c r="G153" s="2" t="s">
        <v>28</v>
      </c>
      <c r="H153" s="2">
        <v>50369</v>
      </c>
      <c r="I153" t="s">
        <v>1974</v>
      </c>
    </row>
    <row r="154" spans="1:9">
      <c r="A154" s="2" t="s">
        <v>379</v>
      </c>
      <c r="B154" s="2" t="s">
        <v>2678</v>
      </c>
      <c r="C154" s="2" t="s">
        <v>2679</v>
      </c>
      <c r="D154" s="2" t="s">
        <v>2680</v>
      </c>
      <c r="E154" s="2" t="s">
        <v>2681</v>
      </c>
      <c r="F154" s="2" t="s">
        <v>2622</v>
      </c>
      <c r="G154" s="2" t="s">
        <v>28</v>
      </c>
      <c r="H154" s="2">
        <v>96805</v>
      </c>
      <c r="I154" t="s">
        <v>1974</v>
      </c>
    </row>
    <row r="155" spans="1:9">
      <c r="A155" s="2" t="s">
        <v>381</v>
      </c>
      <c r="B155" s="2" t="s">
        <v>2682</v>
      </c>
      <c r="C155" s="2"/>
      <c r="D155" s="2" t="s">
        <v>2683</v>
      </c>
      <c r="E155" s="2" t="s">
        <v>2684</v>
      </c>
      <c r="F155" s="2" t="s">
        <v>2221</v>
      </c>
      <c r="G155" s="2" t="s">
        <v>28</v>
      </c>
      <c r="H155" s="2">
        <v>33345</v>
      </c>
      <c r="I155" t="s">
        <v>1982</v>
      </c>
    </row>
    <row r="156" spans="1:9">
      <c r="A156" s="2" t="s">
        <v>383</v>
      </c>
      <c r="B156" s="2" t="s">
        <v>2685</v>
      </c>
      <c r="C156" s="2" t="s">
        <v>2686</v>
      </c>
      <c r="D156" s="2" t="s">
        <v>2687</v>
      </c>
      <c r="E156" s="2" t="s">
        <v>2688</v>
      </c>
      <c r="F156" s="2" t="s">
        <v>2048</v>
      </c>
      <c r="G156" s="2" t="s">
        <v>28</v>
      </c>
      <c r="H156" s="2">
        <v>19172</v>
      </c>
      <c r="I156" t="s">
        <v>1982</v>
      </c>
    </row>
    <row r="157" spans="1:9">
      <c r="A157" s="2" t="s">
        <v>385</v>
      </c>
      <c r="B157" s="2" t="s">
        <v>2689</v>
      </c>
      <c r="C157" s="2" t="s">
        <v>2690</v>
      </c>
      <c r="D157" s="2" t="s">
        <v>2691</v>
      </c>
      <c r="E157" s="2" t="s">
        <v>2692</v>
      </c>
      <c r="F157" s="2" t="s">
        <v>2693</v>
      </c>
      <c r="G157" s="2" t="s">
        <v>28</v>
      </c>
      <c r="H157" s="2">
        <v>6854</v>
      </c>
      <c r="I157" t="s">
        <v>1974</v>
      </c>
    </row>
    <row r="158" spans="1:9">
      <c r="A158" s="2" t="s">
        <v>387</v>
      </c>
      <c r="B158" s="2" t="s">
        <v>2694</v>
      </c>
      <c r="C158" s="2" t="s">
        <v>2695</v>
      </c>
      <c r="D158" s="2" t="s">
        <v>2696</v>
      </c>
      <c r="E158" s="2" t="s">
        <v>2697</v>
      </c>
      <c r="F158" s="2" t="s">
        <v>2698</v>
      </c>
      <c r="G158" s="2" t="s">
        <v>28</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28</v>
      </c>
      <c r="H160" s="2">
        <v>37416</v>
      </c>
      <c r="I160" t="s">
        <v>1974</v>
      </c>
    </row>
    <row r="161" spans="1:9">
      <c r="A161" s="2" t="s">
        <v>393</v>
      </c>
      <c r="B161" s="2" t="s">
        <v>2709</v>
      </c>
      <c r="C161" s="2"/>
      <c r="D161" s="2" t="s">
        <v>2710</v>
      </c>
      <c r="E161" s="2" t="s">
        <v>2711</v>
      </c>
      <c r="F161" s="2" t="s">
        <v>2053</v>
      </c>
      <c r="G161" s="2" t="s">
        <v>28</v>
      </c>
      <c r="H161" s="2">
        <v>97296</v>
      </c>
      <c r="I161" t="s">
        <v>1982</v>
      </c>
    </row>
    <row r="162" spans="1:9">
      <c r="A162" s="2" t="s">
        <v>395</v>
      </c>
      <c r="B162" s="2" t="s">
        <v>2712</v>
      </c>
      <c r="C162" s="2" t="s">
        <v>2713</v>
      </c>
      <c r="D162" s="2" t="s">
        <v>2714</v>
      </c>
      <c r="E162" s="2" t="s">
        <v>2715</v>
      </c>
      <c r="F162" s="2" t="s">
        <v>2392</v>
      </c>
      <c r="G162" s="2" t="s">
        <v>28</v>
      </c>
      <c r="H162" s="2">
        <v>73135</v>
      </c>
      <c r="I162" t="s">
        <v>1982</v>
      </c>
    </row>
    <row r="163" spans="1:9">
      <c r="A163" s="2" t="s">
        <v>397</v>
      </c>
      <c r="B163" s="2" t="s">
        <v>2716</v>
      </c>
      <c r="C163" s="2" t="s">
        <v>2717</v>
      </c>
      <c r="D163" s="2" t="s">
        <v>2718</v>
      </c>
      <c r="E163" s="2" t="s">
        <v>2719</v>
      </c>
      <c r="F163" s="2" t="s">
        <v>2216</v>
      </c>
      <c r="G163" s="2" t="s">
        <v>28</v>
      </c>
      <c r="H163" s="2">
        <v>20520</v>
      </c>
      <c r="I163" t="s">
        <v>1982</v>
      </c>
    </row>
    <row r="164" spans="1:9">
      <c r="A164" s="2" t="s">
        <v>399</v>
      </c>
      <c r="B164" s="2" t="s">
        <v>2720</v>
      </c>
      <c r="C164" s="2" t="s">
        <v>2721</v>
      </c>
      <c r="D164" s="2" t="s">
        <v>2722</v>
      </c>
      <c r="E164" s="2" t="s">
        <v>2723</v>
      </c>
      <c r="F164" s="2" t="s">
        <v>2724</v>
      </c>
      <c r="G164" s="2" t="s">
        <v>28</v>
      </c>
      <c r="H164" s="2">
        <v>27415</v>
      </c>
      <c r="I164" t="s">
        <v>1974</v>
      </c>
    </row>
    <row r="165" spans="1:9">
      <c r="A165" s="2" t="s">
        <v>401</v>
      </c>
      <c r="B165" s="2" t="s">
        <v>2725</v>
      </c>
      <c r="C165" s="2" t="s">
        <v>2726</v>
      </c>
      <c r="D165" s="2" t="s">
        <v>2727</v>
      </c>
      <c r="E165" s="2" t="s">
        <v>2728</v>
      </c>
      <c r="F165" s="2" t="s">
        <v>2729</v>
      </c>
      <c r="G165" s="2" t="s">
        <v>28</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28</v>
      </c>
      <c r="H167" s="2">
        <v>53405</v>
      </c>
      <c r="I167" t="s">
        <v>1974</v>
      </c>
    </row>
    <row r="168" spans="1:9">
      <c r="A168" s="2" t="s">
        <v>407</v>
      </c>
      <c r="B168" s="2" t="s">
        <v>2740</v>
      </c>
      <c r="C168" s="2"/>
      <c r="D168" s="2" t="s">
        <v>2741</v>
      </c>
      <c r="E168" s="2" t="s">
        <v>2742</v>
      </c>
      <c r="F168" s="2" t="s">
        <v>2743</v>
      </c>
      <c r="G168" s="2" t="s">
        <v>28</v>
      </c>
      <c r="H168" s="2">
        <v>34629</v>
      </c>
      <c r="I168" t="s">
        <v>1974</v>
      </c>
    </row>
    <row r="169" spans="1:9">
      <c r="A169" s="2" t="s">
        <v>409</v>
      </c>
      <c r="B169" s="2" t="s">
        <v>2744</v>
      </c>
      <c r="C169" s="2" t="s">
        <v>2745</v>
      </c>
      <c r="D169" s="2" t="s">
        <v>2746</v>
      </c>
      <c r="E169" s="2" t="s">
        <v>2747</v>
      </c>
      <c r="F169" s="2" t="s">
        <v>2739</v>
      </c>
      <c r="G169" s="2" t="s">
        <v>28</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27</v>
      </c>
      <c r="H172" s="2" t="s">
        <v>2761</v>
      </c>
      <c r="I172" t="s">
        <v>1982</v>
      </c>
    </row>
    <row r="173" spans="1:9">
      <c r="A173" s="2" t="s">
        <v>417</v>
      </c>
      <c r="B173" s="2" t="s">
        <v>2762</v>
      </c>
      <c r="C173" s="2" t="s">
        <v>2763</v>
      </c>
      <c r="D173" s="2" t="s">
        <v>2764</v>
      </c>
      <c r="E173" s="2" t="s">
        <v>2765</v>
      </c>
      <c r="F173" s="2" t="s">
        <v>2250</v>
      </c>
      <c r="G173" s="2" t="s">
        <v>28</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28</v>
      </c>
      <c r="H175" s="2">
        <v>36195</v>
      </c>
      <c r="I175" t="s">
        <v>1982</v>
      </c>
    </row>
    <row r="176" spans="1:9">
      <c r="A176" s="2" t="s">
        <v>423</v>
      </c>
      <c r="B176" s="2" t="s">
        <v>2775</v>
      </c>
      <c r="C176" s="2"/>
      <c r="D176" s="2" t="s">
        <v>2776</v>
      </c>
      <c r="E176" s="2" t="s">
        <v>2777</v>
      </c>
      <c r="F176" s="2" t="s">
        <v>2778</v>
      </c>
      <c r="G176" s="2" t="s">
        <v>28</v>
      </c>
      <c r="H176" s="2">
        <v>89436</v>
      </c>
      <c r="I176" t="s">
        <v>1974</v>
      </c>
    </row>
    <row r="177" spans="1:9">
      <c r="A177" s="2" t="s">
        <v>425</v>
      </c>
      <c r="B177" s="2" t="s">
        <v>2779</v>
      </c>
      <c r="C177" s="2" t="s">
        <v>2780</v>
      </c>
      <c r="D177" s="2" t="s">
        <v>2781</v>
      </c>
      <c r="E177" s="2" t="s">
        <v>2782</v>
      </c>
      <c r="F177" s="2" t="s">
        <v>2783</v>
      </c>
      <c r="G177" s="2" t="s">
        <v>28</v>
      </c>
      <c r="H177" s="2">
        <v>31205</v>
      </c>
      <c r="I177" t="s">
        <v>1974</v>
      </c>
    </row>
    <row r="178" spans="1:9">
      <c r="A178" s="2" t="s">
        <v>427</v>
      </c>
      <c r="B178" s="2" t="s">
        <v>2784</v>
      </c>
      <c r="C178" s="2" t="s">
        <v>2785</v>
      </c>
      <c r="D178" s="2" t="s">
        <v>2786</v>
      </c>
      <c r="E178" s="2" t="s">
        <v>2787</v>
      </c>
      <c r="F178" s="2" t="s">
        <v>2788</v>
      </c>
      <c r="G178" s="2" t="s">
        <v>28</v>
      </c>
      <c r="H178" s="2">
        <v>90605</v>
      </c>
      <c r="I178" t="s">
        <v>1974</v>
      </c>
    </row>
    <row r="179" spans="1:9">
      <c r="A179" s="2" t="s">
        <v>429</v>
      </c>
      <c r="B179" s="2" t="s">
        <v>2789</v>
      </c>
      <c r="C179" s="2" t="s">
        <v>2790</v>
      </c>
      <c r="D179" s="2"/>
      <c r="E179" s="2" t="s">
        <v>2791</v>
      </c>
      <c r="F179" s="2" t="s">
        <v>2792</v>
      </c>
      <c r="G179" s="2" t="s">
        <v>28</v>
      </c>
      <c r="H179" s="2">
        <v>37605</v>
      </c>
      <c r="I179" t="s">
        <v>1974</v>
      </c>
    </row>
    <row r="180" spans="1:9">
      <c r="A180" s="2" t="s">
        <v>431</v>
      </c>
      <c r="B180" s="2" t="s">
        <v>2793</v>
      </c>
      <c r="C180" s="2" t="s">
        <v>2794</v>
      </c>
      <c r="D180" s="2" t="s">
        <v>2795</v>
      </c>
      <c r="E180" s="2" t="s">
        <v>2796</v>
      </c>
      <c r="F180" s="2" t="s">
        <v>2193</v>
      </c>
      <c r="G180" s="2" t="s">
        <v>28</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28</v>
      </c>
      <c r="H182" s="2">
        <v>11254</v>
      </c>
      <c r="I182" t="s">
        <v>1982</v>
      </c>
    </row>
    <row r="183" spans="1:9">
      <c r="A183" s="2" t="s">
        <v>2807</v>
      </c>
      <c r="B183" s="2" t="s">
        <v>2808</v>
      </c>
      <c r="C183" s="2" t="s">
        <v>2809</v>
      </c>
      <c r="D183" s="2" t="s">
        <v>2810</v>
      </c>
      <c r="E183" s="2" t="s">
        <v>2811</v>
      </c>
      <c r="F183" s="2" t="s">
        <v>1993</v>
      </c>
      <c r="G183" s="2" t="s">
        <v>28</v>
      </c>
      <c r="H183" s="2">
        <v>1114</v>
      </c>
      <c r="I183" t="s">
        <v>1982</v>
      </c>
    </row>
    <row r="184" spans="1:9">
      <c r="A184" s="2" t="s">
        <v>437</v>
      </c>
      <c r="B184" s="2" t="s">
        <v>2812</v>
      </c>
      <c r="C184" s="2" t="s">
        <v>2813</v>
      </c>
      <c r="D184" s="2" t="s">
        <v>2814</v>
      </c>
      <c r="E184" s="2" t="s">
        <v>2815</v>
      </c>
      <c r="F184" s="2" t="s">
        <v>2816</v>
      </c>
      <c r="G184" s="2" t="s">
        <v>28</v>
      </c>
      <c r="H184" s="2">
        <v>22908</v>
      </c>
      <c r="I184" t="s">
        <v>1982</v>
      </c>
    </row>
    <row r="185" spans="1:9">
      <c r="A185" s="2" t="s">
        <v>439</v>
      </c>
      <c r="B185" s="2" t="s">
        <v>2817</v>
      </c>
      <c r="C185" s="2" t="s">
        <v>2818</v>
      </c>
      <c r="D185" s="2" t="s">
        <v>2819</v>
      </c>
      <c r="E185" s="2" t="s">
        <v>2820</v>
      </c>
      <c r="F185" s="2" t="s">
        <v>2821</v>
      </c>
      <c r="G185" s="2" t="s">
        <v>28</v>
      </c>
      <c r="H185" s="2">
        <v>75044</v>
      </c>
      <c r="I185" t="s">
        <v>1982</v>
      </c>
    </row>
    <row r="186" spans="1:9">
      <c r="A186" s="2" t="s">
        <v>441</v>
      </c>
      <c r="B186" s="2" t="s">
        <v>2822</v>
      </c>
      <c r="C186" s="2" t="s">
        <v>2823</v>
      </c>
      <c r="D186" s="2" t="s">
        <v>2824</v>
      </c>
      <c r="E186" s="2" t="s">
        <v>2825</v>
      </c>
      <c r="F186" s="2" t="s">
        <v>2167</v>
      </c>
      <c r="G186" s="2" t="s">
        <v>28</v>
      </c>
      <c r="H186" s="2">
        <v>55448</v>
      </c>
      <c r="I186" t="s">
        <v>1982</v>
      </c>
    </row>
    <row r="187" spans="1:9">
      <c r="A187" s="2" t="s">
        <v>443</v>
      </c>
      <c r="B187" s="2" t="s">
        <v>2826</v>
      </c>
      <c r="C187" s="2" t="s">
        <v>2827</v>
      </c>
      <c r="D187" s="2" t="s">
        <v>2828</v>
      </c>
      <c r="E187" s="2" t="s">
        <v>2829</v>
      </c>
      <c r="F187" s="2" t="s">
        <v>2830</v>
      </c>
      <c r="G187" s="2" t="s">
        <v>28</v>
      </c>
      <c r="H187" s="2">
        <v>48919</v>
      </c>
      <c r="I187" t="s">
        <v>1974</v>
      </c>
    </row>
    <row r="188" spans="1:9">
      <c r="A188" s="2" t="s">
        <v>445</v>
      </c>
      <c r="B188" s="2" t="s">
        <v>2831</v>
      </c>
      <c r="C188" s="2" t="s">
        <v>2832</v>
      </c>
      <c r="D188" s="2" t="s">
        <v>2833</v>
      </c>
      <c r="E188" s="2" t="s">
        <v>2834</v>
      </c>
      <c r="F188" s="2" t="s">
        <v>2141</v>
      </c>
      <c r="G188" s="2" t="s">
        <v>28</v>
      </c>
      <c r="H188" s="2">
        <v>58207</v>
      </c>
      <c r="I188" t="s">
        <v>1982</v>
      </c>
    </row>
    <row r="189" spans="1:9">
      <c r="A189" s="2" t="s">
        <v>447</v>
      </c>
      <c r="B189" s="2" t="s">
        <v>2835</v>
      </c>
      <c r="C189" s="2" t="s">
        <v>2836</v>
      </c>
      <c r="D189" s="2"/>
      <c r="E189" s="2" t="s">
        <v>2837</v>
      </c>
      <c r="F189" s="2" t="s">
        <v>2531</v>
      </c>
      <c r="G189" s="2" t="s">
        <v>28</v>
      </c>
      <c r="H189" s="2">
        <v>99522</v>
      </c>
      <c r="I189" t="s">
        <v>1974</v>
      </c>
    </row>
    <row r="190" spans="1:9">
      <c r="A190" s="2" t="s">
        <v>449</v>
      </c>
      <c r="B190" s="2" t="s">
        <v>2838</v>
      </c>
      <c r="C190" s="2" t="s">
        <v>2839</v>
      </c>
      <c r="D190" s="2" t="s">
        <v>2840</v>
      </c>
      <c r="E190" s="2" t="s">
        <v>2841</v>
      </c>
      <c r="F190" s="2" t="s">
        <v>2392</v>
      </c>
      <c r="G190" s="2" t="s">
        <v>28</v>
      </c>
      <c r="H190" s="2">
        <v>73129</v>
      </c>
      <c r="I190" t="s">
        <v>1974</v>
      </c>
    </row>
    <row r="191" spans="1:9">
      <c r="A191" s="2" t="s">
        <v>451</v>
      </c>
      <c r="B191" s="2" t="s">
        <v>2842</v>
      </c>
      <c r="C191" s="2" t="s">
        <v>2843</v>
      </c>
      <c r="D191" s="2" t="s">
        <v>2844</v>
      </c>
      <c r="E191" s="2" t="s">
        <v>2845</v>
      </c>
      <c r="F191" s="2" t="s">
        <v>2846</v>
      </c>
      <c r="G191" s="2" t="s">
        <v>28</v>
      </c>
      <c r="H191" s="2">
        <v>74103</v>
      </c>
      <c r="I191" t="s">
        <v>1974</v>
      </c>
    </row>
    <row r="192" spans="1:9">
      <c r="A192" s="2" t="s">
        <v>453</v>
      </c>
      <c r="B192" s="2" t="s">
        <v>2847</v>
      </c>
      <c r="C192" s="2" t="s">
        <v>2848</v>
      </c>
      <c r="D192" s="2" t="s">
        <v>2849</v>
      </c>
      <c r="E192" s="2" t="s">
        <v>2850</v>
      </c>
      <c r="F192" s="2" t="s">
        <v>2851</v>
      </c>
      <c r="G192" s="2" t="s">
        <v>28</v>
      </c>
      <c r="H192" s="2">
        <v>48211</v>
      </c>
      <c r="I192" t="s">
        <v>1974</v>
      </c>
    </row>
    <row r="193" spans="1:9">
      <c r="A193" s="2" t="s">
        <v>455</v>
      </c>
      <c r="B193" s="2" t="s">
        <v>2852</v>
      </c>
      <c r="C193" s="2" t="s">
        <v>2853</v>
      </c>
      <c r="D193" s="2" t="s">
        <v>2854</v>
      </c>
      <c r="E193" s="2" t="s">
        <v>2855</v>
      </c>
      <c r="F193" s="2" t="s">
        <v>2216</v>
      </c>
      <c r="G193" s="2" t="s">
        <v>28</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28</v>
      </c>
      <c r="H195" s="2">
        <v>85215</v>
      </c>
      <c r="I195" t="s">
        <v>1982</v>
      </c>
    </row>
    <row r="196" spans="1:9">
      <c r="A196" s="2" t="s">
        <v>461</v>
      </c>
      <c r="B196" s="2" t="s">
        <v>2866</v>
      </c>
      <c r="C196" s="2" t="s">
        <v>2867</v>
      </c>
      <c r="D196" s="2" t="s">
        <v>2868</v>
      </c>
      <c r="E196" s="2" t="s">
        <v>2869</v>
      </c>
      <c r="F196" s="2" t="s">
        <v>2870</v>
      </c>
      <c r="G196" s="2" t="s">
        <v>28</v>
      </c>
      <c r="H196" s="2">
        <v>44485</v>
      </c>
      <c r="I196" t="s">
        <v>1982</v>
      </c>
    </row>
    <row r="197" spans="1:9">
      <c r="A197" s="2" t="s">
        <v>463</v>
      </c>
      <c r="B197" s="2" t="s">
        <v>2871</v>
      </c>
      <c r="C197" s="2" t="s">
        <v>2872</v>
      </c>
      <c r="D197" s="2" t="s">
        <v>2873</v>
      </c>
      <c r="E197" s="2" t="s">
        <v>2874</v>
      </c>
      <c r="F197" s="2" t="s">
        <v>2875</v>
      </c>
      <c r="G197" s="2" t="s">
        <v>28</v>
      </c>
      <c r="H197" s="2">
        <v>38150</v>
      </c>
      <c r="I197" t="s">
        <v>1982</v>
      </c>
    </row>
    <row r="198" spans="1:9">
      <c r="A198" s="2" t="s">
        <v>465</v>
      </c>
      <c r="B198" s="2" t="s">
        <v>31</v>
      </c>
      <c r="C198" s="2" t="s">
        <v>2876</v>
      </c>
      <c r="D198" s="2"/>
      <c r="E198" s="2" t="s">
        <v>2877</v>
      </c>
      <c r="F198" s="2" t="s">
        <v>2216</v>
      </c>
      <c r="G198" s="2" t="s">
        <v>28</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28</v>
      </c>
      <c r="H200" s="2">
        <v>33064</v>
      </c>
      <c r="I200" t="s">
        <v>1982</v>
      </c>
    </row>
    <row r="201" spans="1:9">
      <c r="A201" s="2" t="s">
        <v>2891</v>
      </c>
      <c r="B201" s="2" t="s">
        <v>2892</v>
      </c>
      <c r="C201" s="2" t="s">
        <v>2893</v>
      </c>
      <c r="D201" s="2" t="s">
        <v>2894</v>
      </c>
      <c r="E201" s="2" t="s">
        <v>2895</v>
      </c>
      <c r="F201" s="2" t="s">
        <v>2282</v>
      </c>
      <c r="G201" s="2" t="s">
        <v>28</v>
      </c>
      <c r="H201" s="2">
        <v>60604</v>
      </c>
      <c r="I201" t="s">
        <v>1982</v>
      </c>
    </row>
    <row r="202" spans="1:9">
      <c r="A202" s="2" t="s">
        <v>2896</v>
      </c>
      <c r="B202" s="2" t="s">
        <v>2897</v>
      </c>
      <c r="C202" s="2" t="s">
        <v>2898</v>
      </c>
      <c r="D202" s="2" t="s">
        <v>2899</v>
      </c>
      <c r="E202" s="2" t="s">
        <v>2900</v>
      </c>
      <c r="F202" s="2" t="s">
        <v>2901</v>
      </c>
      <c r="G202" s="2" t="s">
        <v>27</v>
      </c>
      <c r="H202" s="2" t="s">
        <v>2902</v>
      </c>
      <c r="I202" t="s">
        <v>1982</v>
      </c>
    </row>
    <row r="203" spans="1:9">
      <c r="A203" s="2" t="s">
        <v>467</v>
      </c>
      <c r="B203" s="2" t="s">
        <v>2903</v>
      </c>
      <c r="C203" s="2"/>
      <c r="D203" s="2" t="s">
        <v>2904</v>
      </c>
      <c r="E203" s="2" t="s">
        <v>2905</v>
      </c>
      <c r="F203" s="2" t="s">
        <v>2184</v>
      </c>
      <c r="G203" s="2" t="s">
        <v>28</v>
      </c>
      <c r="H203" s="2">
        <v>84409</v>
      </c>
      <c r="I203" t="s">
        <v>1982</v>
      </c>
    </row>
    <row r="204" spans="1:9">
      <c r="A204" s="2" t="s">
        <v>469</v>
      </c>
      <c r="B204" s="2" t="s">
        <v>2906</v>
      </c>
      <c r="C204" s="2" t="s">
        <v>2907</v>
      </c>
      <c r="D204" s="2" t="s">
        <v>2908</v>
      </c>
      <c r="E204" s="2" t="s">
        <v>2909</v>
      </c>
      <c r="F204" s="2" t="s">
        <v>2910</v>
      </c>
      <c r="G204" s="2" t="s">
        <v>28</v>
      </c>
      <c r="H204" s="2">
        <v>12205</v>
      </c>
      <c r="I204" t="s">
        <v>1974</v>
      </c>
    </row>
    <row r="205" spans="1:9">
      <c r="A205" s="2" t="s">
        <v>471</v>
      </c>
      <c r="B205" s="2" t="s">
        <v>2911</v>
      </c>
      <c r="C205" s="2" t="s">
        <v>2912</v>
      </c>
      <c r="D205" s="2" t="s">
        <v>2913</v>
      </c>
      <c r="E205" s="2" t="s">
        <v>2914</v>
      </c>
      <c r="F205" s="2" t="s">
        <v>2915</v>
      </c>
      <c r="G205" s="2" t="s">
        <v>28</v>
      </c>
      <c r="H205" s="2">
        <v>29305</v>
      </c>
      <c r="I205" t="s">
        <v>1982</v>
      </c>
    </row>
    <row r="206" spans="1:9">
      <c r="A206" s="2" t="s">
        <v>473</v>
      </c>
      <c r="B206" s="2" t="s">
        <v>2916</v>
      </c>
      <c r="C206" s="2"/>
      <c r="D206" s="2" t="s">
        <v>2917</v>
      </c>
      <c r="E206" s="2" t="s">
        <v>2918</v>
      </c>
      <c r="F206" s="2" t="s">
        <v>2919</v>
      </c>
      <c r="G206" s="2" t="s">
        <v>28</v>
      </c>
      <c r="H206" s="2">
        <v>10310</v>
      </c>
      <c r="I206" t="s">
        <v>1982</v>
      </c>
    </row>
    <row r="207" spans="1:9">
      <c r="A207" s="2" t="s">
        <v>475</v>
      </c>
      <c r="B207" s="2" t="s">
        <v>2920</v>
      </c>
      <c r="C207" s="2"/>
      <c r="D207" s="2" t="s">
        <v>2921</v>
      </c>
      <c r="E207" s="2" t="s">
        <v>2922</v>
      </c>
      <c r="F207" s="2" t="s">
        <v>2216</v>
      </c>
      <c r="G207" s="2" t="s">
        <v>28</v>
      </c>
      <c r="H207" s="2">
        <v>20337</v>
      </c>
      <c r="I207" t="s">
        <v>1974</v>
      </c>
    </row>
    <row r="208" spans="1:9">
      <c r="A208" s="2" t="s">
        <v>477</v>
      </c>
      <c r="B208" s="2" t="s">
        <v>2923</v>
      </c>
      <c r="C208" s="2" t="s">
        <v>2924</v>
      </c>
      <c r="D208" s="2"/>
      <c r="E208" s="2" t="s">
        <v>2925</v>
      </c>
      <c r="F208" s="2" t="s">
        <v>2330</v>
      </c>
      <c r="G208" s="2" t="s">
        <v>28</v>
      </c>
      <c r="H208" s="2">
        <v>28225</v>
      </c>
      <c r="I208" t="s">
        <v>1982</v>
      </c>
    </row>
    <row r="209" spans="1:9">
      <c r="A209" s="2" t="s">
        <v>479</v>
      </c>
      <c r="B209" s="2" t="s">
        <v>2926</v>
      </c>
      <c r="C209" s="2" t="s">
        <v>2927</v>
      </c>
      <c r="D209" s="2" t="s">
        <v>2928</v>
      </c>
      <c r="E209" s="2" t="s">
        <v>2929</v>
      </c>
      <c r="F209" s="2" t="s">
        <v>2930</v>
      </c>
      <c r="G209" s="2" t="s">
        <v>28</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27</v>
      </c>
      <c r="H211" s="2" t="s">
        <v>2942</v>
      </c>
      <c r="I211" t="s">
        <v>1982</v>
      </c>
    </row>
    <row r="212" spans="1:9">
      <c r="A212" s="2" t="s">
        <v>485</v>
      </c>
      <c r="B212" s="2" t="s">
        <v>2943</v>
      </c>
      <c r="C212" s="2" t="s">
        <v>2944</v>
      </c>
      <c r="D212" s="2" t="s">
        <v>2945</v>
      </c>
      <c r="E212" s="2" t="s">
        <v>2946</v>
      </c>
      <c r="F212" s="2" t="s">
        <v>2816</v>
      </c>
      <c r="G212" s="2" t="s">
        <v>28</v>
      </c>
      <c r="H212" s="2">
        <v>22908</v>
      </c>
      <c r="I212" t="s">
        <v>1974</v>
      </c>
    </row>
    <row r="213" spans="1:9">
      <c r="A213" s="2" t="s">
        <v>487</v>
      </c>
      <c r="B213" s="2" t="s">
        <v>2947</v>
      </c>
      <c r="C213" s="2" t="s">
        <v>2948</v>
      </c>
      <c r="D213" s="2"/>
      <c r="E213" s="2" t="s">
        <v>2949</v>
      </c>
      <c r="F213" s="2" t="s">
        <v>2068</v>
      </c>
      <c r="G213" s="2" t="s">
        <v>28</v>
      </c>
      <c r="H213" s="2">
        <v>10105</v>
      </c>
      <c r="I213" t="s">
        <v>1982</v>
      </c>
    </row>
    <row r="214" spans="1:9">
      <c r="A214" s="2" t="s">
        <v>489</v>
      </c>
      <c r="B214" s="2" t="s">
        <v>2950</v>
      </c>
      <c r="C214" s="2" t="s">
        <v>2951</v>
      </c>
      <c r="D214" s="2" t="s">
        <v>2952</v>
      </c>
      <c r="E214" s="2" t="s">
        <v>2953</v>
      </c>
      <c r="F214" s="2" t="s">
        <v>2673</v>
      </c>
      <c r="G214" s="2" t="s">
        <v>28</v>
      </c>
      <c r="H214" s="2">
        <v>24009</v>
      </c>
      <c r="I214" t="s">
        <v>1974</v>
      </c>
    </row>
    <row r="215" spans="1:9">
      <c r="A215" s="2" t="s">
        <v>491</v>
      </c>
      <c r="B215" s="2" t="s">
        <v>2954</v>
      </c>
      <c r="C215" s="2" t="s">
        <v>2955</v>
      </c>
      <c r="D215" s="2" t="s">
        <v>2956</v>
      </c>
      <c r="E215" s="2" t="s">
        <v>2957</v>
      </c>
      <c r="F215" s="2" t="s">
        <v>2068</v>
      </c>
      <c r="G215" s="2" t="s">
        <v>28</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28</v>
      </c>
      <c r="H217" s="2">
        <v>84120</v>
      </c>
      <c r="I217" t="s">
        <v>1982</v>
      </c>
    </row>
    <row r="218" spans="1:9">
      <c r="A218" s="2" t="s">
        <v>497</v>
      </c>
      <c r="B218" s="2" t="s">
        <v>2968</v>
      </c>
      <c r="C218" s="2" t="s">
        <v>2969</v>
      </c>
      <c r="D218" s="2" t="s">
        <v>2970</v>
      </c>
      <c r="E218" s="2" t="s">
        <v>2971</v>
      </c>
      <c r="F218" s="2" t="s">
        <v>2241</v>
      </c>
      <c r="G218" s="2" t="s">
        <v>28</v>
      </c>
      <c r="H218" s="2">
        <v>43635</v>
      </c>
      <c r="I218" t="s">
        <v>1974</v>
      </c>
    </row>
    <row r="219" spans="1:9">
      <c r="A219" s="2" t="s">
        <v>499</v>
      </c>
      <c r="B219" s="2" t="s">
        <v>2972</v>
      </c>
      <c r="C219" s="2" t="s">
        <v>2973</v>
      </c>
      <c r="D219" s="2" t="s">
        <v>2974</v>
      </c>
      <c r="E219" s="2" t="s">
        <v>2975</v>
      </c>
      <c r="F219" s="2" t="s">
        <v>2976</v>
      </c>
      <c r="G219" s="2" t="s">
        <v>28</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28</v>
      </c>
      <c r="H221" s="2">
        <v>64082</v>
      </c>
      <c r="I221" t="s">
        <v>1982</v>
      </c>
    </row>
    <row r="222" spans="1:9">
      <c r="A222" s="2" t="s">
        <v>2987</v>
      </c>
      <c r="B222" s="2" t="s">
        <v>2988</v>
      </c>
      <c r="C222" s="2" t="s">
        <v>2989</v>
      </c>
      <c r="D222" s="2" t="s">
        <v>2990</v>
      </c>
      <c r="E222" s="2" t="s">
        <v>2991</v>
      </c>
      <c r="F222" s="2" t="s">
        <v>2296</v>
      </c>
      <c r="G222" s="2" t="s">
        <v>28</v>
      </c>
      <c r="H222" s="2">
        <v>76121</v>
      </c>
      <c r="I222" t="s">
        <v>1982</v>
      </c>
    </row>
    <row r="223" spans="1:9">
      <c r="A223" s="2" t="s">
        <v>505</v>
      </c>
      <c r="B223" s="2" t="s">
        <v>2992</v>
      </c>
      <c r="C223" s="2" t="s">
        <v>2993</v>
      </c>
      <c r="D223" s="2" t="s">
        <v>2994</v>
      </c>
      <c r="E223" s="2" t="s">
        <v>2995</v>
      </c>
      <c r="F223" s="2" t="s">
        <v>2996</v>
      </c>
      <c r="G223" s="2" t="s">
        <v>28</v>
      </c>
      <c r="H223" s="2">
        <v>92619</v>
      </c>
      <c r="I223" t="s">
        <v>1974</v>
      </c>
    </row>
    <row r="224" spans="1:9">
      <c r="A224" s="2" t="s">
        <v>507</v>
      </c>
      <c r="B224" s="2" t="s">
        <v>2997</v>
      </c>
      <c r="C224" s="2" t="s">
        <v>2998</v>
      </c>
      <c r="D224" s="2" t="s">
        <v>2999</v>
      </c>
      <c r="E224" s="2" t="s">
        <v>3000</v>
      </c>
      <c r="F224" s="2" t="s">
        <v>3001</v>
      </c>
      <c r="G224" s="2" t="s">
        <v>28</v>
      </c>
      <c r="H224" s="2">
        <v>11854</v>
      </c>
      <c r="I224" t="s">
        <v>1982</v>
      </c>
    </row>
    <row r="225" spans="1:9">
      <c r="A225" s="2" t="s">
        <v>509</v>
      </c>
      <c r="B225" s="2" t="s">
        <v>3002</v>
      </c>
      <c r="C225" s="2"/>
      <c r="D225" s="2" t="s">
        <v>3003</v>
      </c>
      <c r="E225" s="2" t="s">
        <v>3004</v>
      </c>
      <c r="F225" s="2" t="s">
        <v>2216</v>
      </c>
      <c r="G225" s="2" t="s">
        <v>28</v>
      </c>
      <c r="H225" s="2">
        <v>20546</v>
      </c>
      <c r="I225" t="s">
        <v>1974</v>
      </c>
    </row>
    <row r="226" spans="1:9">
      <c r="A226" s="2" t="s">
        <v>511</v>
      </c>
      <c r="B226" s="2" t="s">
        <v>3005</v>
      </c>
      <c r="C226" s="2" t="s">
        <v>3006</v>
      </c>
      <c r="D226" s="2" t="s">
        <v>3007</v>
      </c>
      <c r="E226" s="2" t="s">
        <v>3008</v>
      </c>
      <c r="F226" s="2" t="s">
        <v>2068</v>
      </c>
      <c r="G226" s="2" t="s">
        <v>28</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28</v>
      </c>
      <c r="H228" s="2">
        <v>66276</v>
      </c>
      <c r="I228" t="s">
        <v>1982</v>
      </c>
    </row>
    <row r="229" spans="1:9">
      <c r="A229" s="2" t="s">
        <v>517</v>
      </c>
      <c r="B229" s="2" t="s">
        <v>3018</v>
      </c>
      <c r="C229" s="2" t="s">
        <v>3019</v>
      </c>
      <c r="D229" s="2" t="s">
        <v>3020</v>
      </c>
      <c r="E229" s="2" t="s">
        <v>3021</v>
      </c>
      <c r="F229" s="2" t="s">
        <v>3022</v>
      </c>
      <c r="G229" s="2" t="s">
        <v>27</v>
      </c>
      <c r="H229" s="2" t="s">
        <v>3023</v>
      </c>
      <c r="I229" t="s">
        <v>1974</v>
      </c>
    </row>
    <row r="230" spans="1:9">
      <c r="A230" s="2" t="s">
        <v>519</v>
      </c>
      <c r="B230" s="2" t="s">
        <v>3024</v>
      </c>
      <c r="C230" s="2" t="s">
        <v>3025</v>
      </c>
      <c r="D230" s="2" t="s">
        <v>3026</v>
      </c>
      <c r="E230" s="2" t="s">
        <v>3027</v>
      </c>
      <c r="F230" s="2" t="s">
        <v>3028</v>
      </c>
      <c r="G230" s="2" t="s">
        <v>28</v>
      </c>
      <c r="H230" s="2">
        <v>94291</v>
      </c>
      <c r="I230" t="s">
        <v>1982</v>
      </c>
    </row>
    <row r="231" spans="1:9">
      <c r="A231" s="2" t="s">
        <v>521</v>
      </c>
      <c r="B231" s="2" t="s">
        <v>3029</v>
      </c>
      <c r="C231" s="2" t="s">
        <v>3030</v>
      </c>
      <c r="D231" s="2" t="s">
        <v>3031</v>
      </c>
      <c r="E231" s="2" t="s">
        <v>3032</v>
      </c>
      <c r="F231" s="2" t="s">
        <v>3033</v>
      </c>
      <c r="G231" s="2" t="s">
        <v>28</v>
      </c>
      <c r="H231" s="2">
        <v>18706</v>
      </c>
      <c r="I231" t="s">
        <v>1982</v>
      </c>
    </row>
    <row r="232" spans="1:9">
      <c r="A232" s="2" t="s">
        <v>523</v>
      </c>
      <c r="B232" s="2" t="s">
        <v>3034</v>
      </c>
      <c r="C232" s="2" t="s">
        <v>3035</v>
      </c>
      <c r="D232" s="2" t="s">
        <v>3036</v>
      </c>
      <c r="E232" s="2" t="s">
        <v>3037</v>
      </c>
      <c r="F232" s="2" t="s">
        <v>2724</v>
      </c>
      <c r="G232" s="2" t="s">
        <v>28</v>
      </c>
      <c r="H232" s="2">
        <v>27499</v>
      </c>
      <c r="I232" t="s">
        <v>1982</v>
      </c>
    </row>
    <row r="233" spans="1:9">
      <c r="A233" s="2" t="s">
        <v>525</v>
      </c>
      <c r="B233" s="2" t="s">
        <v>3038</v>
      </c>
      <c r="C233" s="2"/>
      <c r="D233" s="2" t="s">
        <v>3039</v>
      </c>
      <c r="E233" s="2" t="s">
        <v>3040</v>
      </c>
      <c r="F233" s="2" t="s">
        <v>2286</v>
      </c>
      <c r="G233" s="2" t="s">
        <v>28</v>
      </c>
      <c r="H233" s="2">
        <v>19725</v>
      </c>
      <c r="I233" t="s">
        <v>1974</v>
      </c>
    </row>
    <row r="234" spans="1:9">
      <c r="A234" s="2" t="s">
        <v>527</v>
      </c>
      <c r="B234" s="2" t="s">
        <v>3041</v>
      </c>
      <c r="C234" s="2" t="s">
        <v>3042</v>
      </c>
      <c r="D234" s="2" t="s">
        <v>3043</v>
      </c>
      <c r="E234" s="2" t="s">
        <v>3044</v>
      </c>
      <c r="F234" s="2" t="s">
        <v>2229</v>
      </c>
      <c r="G234" s="2" t="s">
        <v>27</v>
      </c>
      <c r="H234" s="2" t="s">
        <v>2230</v>
      </c>
      <c r="I234" t="s">
        <v>1982</v>
      </c>
    </row>
    <row r="235" spans="1:9">
      <c r="A235" s="2" t="s">
        <v>529</v>
      </c>
      <c r="B235" s="2" t="s">
        <v>3045</v>
      </c>
      <c r="C235" s="2" t="s">
        <v>3046</v>
      </c>
      <c r="D235" s="2" t="s">
        <v>3047</v>
      </c>
      <c r="E235" s="2" t="s">
        <v>3048</v>
      </c>
      <c r="F235" s="2" t="s">
        <v>2622</v>
      </c>
      <c r="G235" s="2" t="s">
        <v>28</v>
      </c>
      <c r="H235" s="2">
        <v>96825</v>
      </c>
      <c r="I235" t="s">
        <v>1982</v>
      </c>
    </row>
    <row r="236" spans="1:9">
      <c r="A236" s="2" t="s">
        <v>531</v>
      </c>
      <c r="B236" s="2" t="s">
        <v>3049</v>
      </c>
      <c r="C236" s="2" t="s">
        <v>3050</v>
      </c>
      <c r="D236" s="2" t="s">
        <v>3051</v>
      </c>
      <c r="E236" s="2" t="s">
        <v>3052</v>
      </c>
      <c r="F236" s="2" t="s">
        <v>2068</v>
      </c>
      <c r="G236" s="2" t="s">
        <v>28</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28</v>
      </c>
      <c r="H239" s="2">
        <v>45218</v>
      </c>
      <c r="I239" t="s">
        <v>1974</v>
      </c>
    </row>
    <row r="240" spans="1:9">
      <c r="A240" s="2" t="s">
        <v>539</v>
      </c>
      <c r="B240" s="2" t="s">
        <v>3067</v>
      </c>
      <c r="C240" s="2" t="s">
        <v>3068</v>
      </c>
      <c r="D240" s="2" t="s">
        <v>3069</v>
      </c>
      <c r="E240" s="2" t="s">
        <v>3070</v>
      </c>
      <c r="F240" s="2" t="s">
        <v>2350</v>
      </c>
      <c r="G240" s="2" t="s">
        <v>28</v>
      </c>
      <c r="H240" s="2">
        <v>48670</v>
      </c>
      <c r="I240" t="s">
        <v>1974</v>
      </c>
    </row>
    <row r="241" spans="1:9">
      <c r="A241" s="2" t="s">
        <v>541</v>
      </c>
      <c r="B241" s="2" t="s">
        <v>3071</v>
      </c>
      <c r="C241" s="2" t="s">
        <v>3072</v>
      </c>
      <c r="D241" s="2" t="s">
        <v>3073</v>
      </c>
      <c r="E241" s="2" t="s">
        <v>3074</v>
      </c>
      <c r="F241" s="2" t="s">
        <v>3075</v>
      </c>
      <c r="G241" s="2" t="s">
        <v>28</v>
      </c>
      <c r="H241" s="2">
        <v>82007</v>
      </c>
      <c r="I241" t="s">
        <v>1982</v>
      </c>
    </row>
    <row r="242" spans="1:9">
      <c r="A242" s="2" t="s">
        <v>543</v>
      </c>
      <c r="B242" s="2" t="s">
        <v>3076</v>
      </c>
      <c r="C242" s="2"/>
      <c r="D242" s="2"/>
      <c r="E242" s="2" t="s">
        <v>3077</v>
      </c>
      <c r="F242" s="2" t="s">
        <v>3078</v>
      </c>
      <c r="G242" s="2" t="s">
        <v>28</v>
      </c>
      <c r="H242" s="2">
        <v>31119</v>
      </c>
      <c r="I242" t="s">
        <v>1974</v>
      </c>
    </row>
    <row r="243" spans="1:9">
      <c r="A243" s="2" t="s">
        <v>545</v>
      </c>
      <c r="B243" s="2" t="s">
        <v>3079</v>
      </c>
      <c r="C243" s="2"/>
      <c r="D243" s="2" t="s">
        <v>3080</v>
      </c>
      <c r="E243" s="2" t="s">
        <v>3081</v>
      </c>
      <c r="F243" s="2" t="s">
        <v>3082</v>
      </c>
      <c r="G243" s="2" t="s">
        <v>28</v>
      </c>
      <c r="H243" s="2">
        <v>30096</v>
      </c>
      <c r="I243" t="s">
        <v>1982</v>
      </c>
    </row>
    <row r="244" spans="1:9">
      <c r="A244" s="2" t="s">
        <v>547</v>
      </c>
      <c r="B244" s="2" t="s">
        <v>3083</v>
      </c>
      <c r="C244" s="2" t="s">
        <v>3084</v>
      </c>
      <c r="D244" s="2" t="s">
        <v>3085</v>
      </c>
      <c r="E244" s="2" t="s">
        <v>3086</v>
      </c>
      <c r="F244" s="2" t="s">
        <v>3028</v>
      </c>
      <c r="G244" s="2" t="s">
        <v>28</v>
      </c>
      <c r="H244" s="2">
        <v>94250</v>
      </c>
      <c r="I244" t="s">
        <v>1974</v>
      </c>
    </row>
    <row r="245" spans="1:9">
      <c r="A245" s="2" t="s">
        <v>549</v>
      </c>
      <c r="B245" s="2" t="s">
        <v>3087</v>
      </c>
      <c r="C245" s="2" t="s">
        <v>3088</v>
      </c>
      <c r="D245" s="2" t="s">
        <v>3089</v>
      </c>
      <c r="E245" s="2" t="s">
        <v>3090</v>
      </c>
      <c r="F245" s="2" t="s">
        <v>2250</v>
      </c>
      <c r="G245" s="2" t="s">
        <v>28</v>
      </c>
      <c r="H245" s="2">
        <v>33661</v>
      </c>
      <c r="I245" t="s">
        <v>1974</v>
      </c>
    </row>
    <row r="246" spans="1:9">
      <c r="A246" s="2" t="s">
        <v>551</v>
      </c>
      <c r="B246" s="2" t="s">
        <v>3091</v>
      </c>
      <c r="C246" s="2" t="s">
        <v>3092</v>
      </c>
      <c r="D246" s="2" t="s">
        <v>3093</v>
      </c>
      <c r="E246" s="2" t="s">
        <v>3094</v>
      </c>
      <c r="F246" s="2" t="s">
        <v>2622</v>
      </c>
      <c r="G246" s="2" t="s">
        <v>28</v>
      </c>
      <c r="H246" s="2">
        <v>96805</v>
      </c>
      <c r="I246" t="s">
        <v>1982</v>
      </c>
    </row>
    <row r="247" spans="1:9">
      <c r="A247" s="2" t="s">
        <v>553</v>
      </c>
      <c r="B247" s="2" t="s">
        <v>3095</v>
      </c>
      <c r="C247" s="2" t="s">
        <v>3096</v>
      </c>
      <c r="D247" s="2" t="s">
        <v>3097</v>
      </c>
      <c r="E247" s="2" t="s">
        <v>3098</v>
      </c>
      <c r="F247" s="2" t="s">
        <v>3099</v>
      </c>
      <c r="G247" s="2" t="s">
        <v>28</v>
      </c>
      <c r="H247" s="2">
        <v>70820</v>
      </c>
      <c r="I247" t="s">
        <v>1974</v>
      </c>
    </row>
    <row r="248" spans="1:9">
      <c r="A248" s="2" t="s">
        <v>555</v>
      </c>
      <c r="B248" s="2" t="s">
        <v>3100</v>
      </c>
      <c r="C248" s="2" t="s">
        <v>3101</v>
      </c>
      <c r="D248" s="2" t="s">
        <v>3102</v>
      </c>
      <c r="E248" s="2" t="s">
        <v>3103</v>
      </c>
      <c r="F248" s="2" t="s">
        <v>3104</v>
      </c>
      <c r="G248" s="2" t="s">
        <v>27</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28</v>
      </c>
      <c r="H250" s="2">
        <v>55458</v>
      </c>
      <c r="I250" t="s">
        <v>1974</v>
      </c>
    </row>
    <row r="251" spans="1:9">
      <c r="A251" s="2" t="s">
        <v>3115</v>
      </c>
      <c r="B251" s="2" t="s">
        <v>3116</v>
      </c>
      <c r="C251" s="2"/>
      <c r="D251" s="2" t="s">
        <v>3117</v>
      </c>
      <c r="E251" s="2" t="s">
        <v>3118</v>
      </c>
      <c r="F251" s="2" t="s">
        <v>3119</v>
      </c>
      <c r="G251" s="2" t="s">
        <v>28</v>
      </c>
      <c r="H251" s="2">
        <v>94159</v>
      </c>
      <c r="I251" t="s">
        <v>1982</v>
      </c>
    </row>
    <row r="252" spans="1:9">
      <c r="A252" s="2" t="s">
        <v>563</v>
      </c>
      <c r="B252" s="2" t="s">
        <v>3120</v>
      </c>
      <c r="C252" s="2" t="s">
        <v>3121</v>
      </c>
      <c r="D252" s="2" t="s">
        <v>3122</v>
      </c>
      <c r="E252" s="2" t="s">
        <v>3123</v>
      </c>
      <c r="F252" s="2" t="s">
        <v>2330</v>
      </c>
      <c r="G252" s="2" t="s">
        <v>28</v>
      </c>
      <c r="H252" s="2">
        <v>28225</v>
      </c>
      <c r="I252" t="s">
        <v>1974</v>
      </c>
    </row>
    <row r="253" spans="1:9">
      <c r="A253" s="2" t="s">
        <v>565</v>
      </c>
      <c r="B253" s="2" t="s">
        <v>3124</v>
      </c>
      <c r="C253" s="2" t="s">
        <v>3125</v>
      </c>
      <c r="D253" s="2" t="s">
        <v>3126</v>
      </c>
      <c r="E253" s="2" t="s">
        <v>3127</v>
      </c>
      <c r="F253" s="2" t="s">
        <v>3128</v>
      </c>
      <c r="G253" s="2" t="s">
        <v>28</v>
      </c>
      <c r="H253" s="2">
        <v>85099</v>
      </c>
      <c r="I253" t="s">
        <v>1974</v>
      </c>
    </row>
    <row r="254" spans="1:9">
      <c r="A254" s="2" t="s">
        <v>567</v>
      </c>
      <c r="B254" s="2" t="s">
        <v>3129</v>
      </c>
      <c r="C254" s="2"/>
      <c r="D254" s="2" t="s">
        <v>3130</v>
      </c>
      <c r="E254" s="2" t="s">
        <v>3131</v>
      </c>
      <c r="F254" s="2" t="s">
        <v>2130</v>
      </c>
      <c r="G254" s="2" t="s">
        <v>28</v>
      </c>
      <c r="H254" s="2">
        <v>11407</v>
      </c>
      <c r="I254" t="s">
        <v>1982</v>
      </c>
    </row>
    <row r="255" spans="1:9">
      <c r="A255" s="2" t="s">
        <v>569</v>
      </c>
      <c r="B255" s="2" t="s">
        <v>3132</v>
      </c>
      <c r="C255" s="2" t="s">
        <v>3133</v>
      </c>
      <c r="D255" s="2" t="s">
        <v>3134</v>
      </c>
      <c r="E255" s="2" t="s">
        <v>3135</v>
      </c>
      <c r="F255" s="2" t="s">
        <v>3136</v>
      </c>
      <c r="G255" s="2" t="s">
        <v>28</v>
      </c>
      <c r="H255" s="2">
        <v>61825</v>
      </c>
      <c r="I255" t="s">
        <v>1982</v>
      </c>
    </row>
    <row r="256" spans="1:9">
      <c r="A256" s="2" t="s">
        <v>571</v>
      </c>
      <c r="B256" s="2" t="s">
        <v>3137</v>
      </c>
      <c r="C256" s="2" t="s">
        <v>3138</v>
      </c>
      <c r="D256" s="2"/>
      <c r="E256" s="2" t="s">
        <v>3139</v>
      </c>
      <c r="F256" s="2" t="s">
        <v>3140</v>
      </c>
      <c r="G256" s="2" t="s">
        <v>27</v>
      </c>
      <c r="H256" s="2" t="s">
        <v>3141</v>
      </c>
      <c r="I256" t="s">
        <v>1982</v>
      </c>
    </row>
    <row r="257" spans="1:9">
      <c r="A257" s="2" t="s">
        <v>573</v>
      </c>
      <c r="B257" s="2" t="s">
        <v>3142</v>
      </c>
      <c r="C257" s="2" t="s">
        <v>3143</v>
      </c>
      <c r="D257" s="2" t="s">
        <v>3144</v>
      </c>
      <c r="E257" s="2" t="s">
        <v>3145</v>
      </c>
      <c r="F257" s="2" t="s">
        <v>2170</v>
      </c>
      <c r="G257" s="2" t="s">
        <v>28</v>
      </c>
      <c r="H257" s="2">
        <v>85715</v>
      </c>
      <c r="I257" t="s">
        <v>1982</v>
      </c>
    </row>
    <row r="258" spans="1:9">
      <c r="A258" s="2" t="s">
        <v>561</v>
      </c>
      <c r="B258" s="2" t="s">
        <v>3146</v>
      </c>
      <c r="C258" s="2" t="s">
        <v>3147</v>
      </c>
      <c r="D258" s="2" t="s">
        <v>3148</v>
      </c>
      <c r="E258" s="2" t="s">
        <v>3149</v>
      </c>
      <c r="F258" s="2" t="s">
        <v>3150</v>
      </c>
      <c r="G258" s="2" t="s">
        <v>28</v>
      </c>
      <c r="H258" s="2">
        <v>53205</v>
      </c>
      <c r="I258" t="s">
        <v>1974</v>
      </c>
    </row>
    <row r="259" spans="1:9">
      <c r="A259" s="2" t="s">
        <v>576</v>
      </c>
      <c r="B259" s="2" t="s">
        <v>3151</v>
      </c>
      <c r="C259" s="2" t="s">
        <v>3152</v>
      </c>
      <c r="D259" s="2" t="s">
        <v>3153</v>
      </c>
      <c r="E259" s="2" t="s">
        <v>3154</v>
      </c>
      <c r="F259" s="2" t="s">
        <v>2890</v>
      </c>
      <c r="G259" s="2" t="s">
        <v>28</v>
      </c>
      <c r="H259" s="2">
        <v>33064</v>
      </c>
      <c r="I259" t="s">
        <v>1974</v>
      </c>
    </row>
    <row r="260" spans="1:9">
      <c r="A260" s="2" t="s">
        <v>579</v>
      </c>
      <c r="B260" s="2" t="s">
        <v>3155</v>
      </c>
      <c r="C260" s="2" t="s">
        <v>3156</v>
      </c>
      <c r="D260" s="2" t="s">
        <v>3157</v>
      </c>
      <c r="E260" s="2" t="s">
        <v>3158</v>
      </c>
      <c r="F260" s="2" t="s">
        <v>2788</v>
      </c>
      <c r="G260" s="2" t="s">
        <v>28</v>
      </c>
      <c r="H260" s="2">
        <v>90610</v>
      </c>
      <c r="I260" t="s">
        <v>1982</v>
      </c>
    </row>
    <row r="261" spans="1:9">
      <c r="A261" s="2" t="s">
        <v>581</v>
      </c>
      <c r="B261" s="2" t="s">
        <v>3159</v>
      </c>
      <c r="C261" s="2" t="s">
        <v>3160</v>
      </c>
      <c r="D261" s="2" t="s">
        <v>3161</v>
      </c>
      <c r="E261" s="2" t="s">
        <v>3162</v>
      </c>
      <c r="F261" s="2" t="s">
        <v>3163</v>
      </c>
      <c r="G261" s="2" t="s">
        <v>27</v>
      </c>
      <c r="H261" s="2" t="s">
        <v>3164</v>
      </c>
      <c r="I261" t="s">
        <v>1982</v>
      </c>
    </row>
    <row r="262" spans="1:9">
      <c r="A262" s="2" t="s">
        <v>583</v>
      </c>
      <c r="B262" s="2" t="s">
        <v>3165</v>
      </c>
      <c r="C262" s="2" t="s">
        <v>3166</v>
      </c>
      <c r="D262" s="2"/>
      <c r="E262" s="2" t="s">
        <v>3167</v>
      </c>
      <c r="F262" s="2" t="s">
        <v>2044</v>
      </c>
      <c r="G262" s="2" t="s">
        <v>28</v>
      </c>
      <c r="H262" s="2">
        <v>63180</v>
      </c>
      <c r="I262" t="s">
        <v>1974</v>
      </c>
    </row>
    <row r="263" spans="1:9">
      <c r="A263" s="2" t="s">
        <v>585</v>
      </c>
      <c r="B263" s="2" t="s">
        <v>3168</v>
      </c>
      <c r="C263" s="2" t="s">
        <v>3169</v>
      </c>
      <c r="D263" s="2" t="s">
        <v>3170</v>
      </c>
      <c r="E263" s="2" t="s">
        <v>3171</v>
      </c>
      <c r="F263" s="2" t="s">
        <v>3172</v>
      </c>
      <c r="G263" s="2" t="s">
        <v>28</v>
      </c>
      <c r="H263" s="2">
        <v>16522</v>
      </c>
      <c r="I263" t="s">
        <v>1974</v>
      </c>
    </row>
    <row r="264" spans="1:9">
      <c r="A264" s="2" t="s">
        <v>587</v>
      </c>
      <c r="B264" s="2" t="s">
        <v>3173</v>
      </c>
      <c r="C264" s="2" t="s">
        <v>3174</v>
      </c>
      <c r="D264" s="2" t="s">
        <v>3175</v>
      </c>
      <c r="E264" s="2" t="s">
        <v>3176</v>
      </c>
      <c r="F264" s="2" t="s">
        <v>3177</v>
      </c>
      <c r="G264" s="2" t="s">
        <v>28</v>
      </c>
      <c r="H264" s="2">
        <v>98464</v>
      </c>
      <c r="I264" t="s">
        <v>1982</v>
      </c>
    </row>
    <row r="265" spans="1:9">
      <c r="A265" s="2" t="s">
        <v>589</v>
      </c>
      <c r="B265" s="2" t="s">
        <v>3178</v>
      </c>
      <c r="C265" s="2"/>
      <c r="D265" s="2" t="s">
        <v>3179</v>
      </c>
      <c r="E265" s="2" t="s">
        <v>3180</v>
      </c>
      <c r="F265" s="2" t="s">
        <v>2035</v>
      </c>
      <c r="G265" s="2" t="s">
        <v>28</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28</v>
      </c>
      <c r="H267" s="2">
        <v>72204</v>
      </c>
      <c r="I267" t="s">
        <v>1974</v>
      </c>
    </row>
    <row r="268" spans="1:9">
      <c r="A268" s="2" t="s">
        <v>595</v>
      </c>
      <c r="B268" s="2" t="s">
        <v>3189</v>
      </c>
      <c r="C268" s="2" t="s">
        <v>3190</v>
      </c>
      <c r="D268" s="2" t="s">
        <v>3191</v>
      </c>
      <c r="E268" s="2" t="s">
        <v>3192</v>
      </c>
      <c r="F268" s="2" t="s">
        <v>3193</v>
      </c>
      <c r="G268" s="2" t="s">
        <v>27</v>
      </c>
      <c r="H268" s="2" t="s">
        <v>3194</v>
      </c>
      <c r="I268" t="s">
        <v>1982</v>
      </c>
    </row>
    <row r="269" spans="1:9">
      <c r="A269" s="2" t="s">
        <v>597</v>
      </c>
      <c r="B269" s="2" t="s">
        <v>3195</v>
      </c>
      <c r="C269" s="2" t="s">
        <v>3196</v>
      </c>
      <c r="D269" s="2" t="s">
        <v>3197</v>
      </c>
      <c r="E269" s="2" t="s">
        <v>3198</v>
      </c>
      <c r="F269" s="2" t="s">
        <v>2778</v>
      </c>
      <c r="G269" s="2" t="s">
        <v>28</v>
      </c>
      <c r="H269" s="2">
        <v>89436</v>
      </c>
      <c r="I269" t="s">
        <v>1974</v>
      </c>
    </row>
    <row r="270" spans="1:9">
      <c r="A270" s="2" t="s">
        <v>3199</v>
      </c>
      <c r="B270" s="2" t="s">
        <v>3200</v>
      </c>
      <c r="C270" s="2"/>
      <c r="D270" s="2" t="s">
        <v>3201</v>
      </c>
      <c r="E270" s="2" t="s">
        <v>3202</v>
      </c>
      <c r="F270" s="2" t="s">
        <v>3203</v>
      </c>
      <c r="G270" s="2" t="s">
        <v>28</v>
      </c>
      <c r="H270" s="2">
        <v>77806</v>
      </c>
      <c r="I270" t="s">
        <v>1974</v>
      </c>
    </row>
    <row r="271" spans="1:9">
      <c r="A271" s="2" t="s">
        <v>600</v>
      </c>
      <c r="B271" s="2" t="s">
        <v>3204</v>
      </c>
      <c r="C271" s="2" t="s">
        <v>3205</v>
      </c>
      <c r="D271" s="2" t="s">
        <v>3206</v>
      </c>
      <c r="E271" s="2" t="s">
        <v>3207</v>
      </c>
      <c r="F271" s="2" t="s">
        <v>3208</v>
      </c>
      <c r="G271" s="2" t="s">
        <v>28</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28</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28</v>
      </c>
      <c r="H275" s="2">
        <v>10105</v>
      </c>
      <c r="I275" t="s">
        <v>1982</v>
      </c>
    </row>
    <row r="276" spans="1:9">
      <c r="A276" s="2" t="s">
        <v>610</v>
      </c>
      <c r="B276" s="2" t="s">
        <v>3228</v>
      </c>
      <c r="C276" s="2" t="s">
        <v>3229</v>
      </c>
      <c r="D276" s="2" t="s">
        <v>3230</v>
      </c>
      <c r="E276" s="2" t="s">
        <v>3231</v>
      </c>
      <c r="F276" s="2" t="s">
        <v>2555</v>
      </c>
      <c r="G276" s="2" t="s">
        <v>28</v>
      </c>
      <c r="H276" s="2">
        <v>6905</v>
      </c>
      <c r="I276" t="s">
        <v>1982</v>
      </c>
    </row>
    <row r="277" spans="1:9">
      <c r="A277" s="2" t="s">
        <v>612</v>
      </c>
      <c r="B277" s="2" t="s">
        <v>3232</v>
      </c>
      <c r="C277" s="2" t="s">
        <v>3233</v>
      </c>
      <c r="D277" s="2" t="s">
        <v>3234</v>
      </c>
      <c r="E277" s="2" t="s">
        <v>3235</v>
      </c>
      <c r="F277" s="2" t="s">
        <v>2241</v>
      </c>
      <c r="G277" s="2" t="s">
        <v>28</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28</v>
      </c>
      <c r="H279" s="2">
        <v>65211</v>
      </c>
      <c r="I279" t="s">
        <v>1982</v>
      </c>
    </row>
    <row r="280" spans="1:9">
      <c r="A280" s="2" t="s">
        <v>618</v>
      </c>
      <c r="B280" s="2" t="s">
        <v>3247</v>
      </c>
      <c r="C280" s="2" t="s">
        <v>3248</v>
      </c>
      <c r="D280" s="2" t="s">
        <v>3249</v>
      </c>
      <c r="E280" s="2" t="s">
        <v>3250</v>
      </c>
      <c r="F280" s="2" t="s">
        <v>2268</v>
      </c>
      <c r="G280" s="2" t="s">
        <v>28</v>
      </c>
      <c r="H280" s="2">
        <v>46852</v>
      </c>
      <c r="I280" t="s">
        <v>1974</v>
      </c>
    </row>
    <row r="281" spans="1:9">
      <c r="A281" s="2" t="s">
        <v>620</v>
      </c>
      <c r="B281" s="2" t="s">
        <v>3251</v>
      </c>
      <c r="C281" s="2" t="s">
        <v>3252</v>
      </c>
      <c r="D281" s="2" t="s">
        <v>3253</v>
      </c>
      <c r="E281" s="2" t="s">
        <v>3254</v>
      </c>
      <c r="F281" s="2" t="s">
        <v>2044</v>
      </c>
      <c r="G281" s="2" t="s">
        <v>28</v>
      </c>
      <c r="H281" s="2">
        <v>63143</v>
      </c>
      <c r="I281" t="s">
        <v>1974</v>
      </c>
    </row>
    <row r="282" spans="1:9">
      <c r="A282" s="2" t="s">
        <v>622</v>
      </c>
      <c r="B282" s="2" t="s">
        <v>3255</v>
      </c>
      <c r="C282" s="2"/>
      <c r="D282" s="2" t="s">
        <v>3256</v>
      </c>
      <c r="E282" s="2" t="s">
        <v>3257</v>
      </c>
      <c r="F282" s="2" t="s">
        <v>2053</v>
      </c>
      <c r="G282" s="2" t="s">
        <v>28</v>
      </c>
      <c r="H282" s="2">
        <v>97211</v>
      </c>
      <c r="I282" t="s">
        <v>1974</v>
      </c>
    </row>
    <row r="283" spans="1:9">
      <c r="A283" s="2" t="s">
        <v>624</v>
      </c>
      <c r="B283" s="2" t="s">
        <v>3258</v>
      </c>
      <c r="C283" s="2" t="s">
        <v>3259</v>
      </c>
      <c r="D283" s="2" t="s">
        <v>3260</v>
      </c>
      <c r="E283" s="2" t="s">
        <v>3261</v>
      </c>
      <c r="F283" s="2" t="s">
        <v>3262</v>
      </c>
      <c r="G283" s="2" t="s">
        <v>28</v>
      </c>
      <c r="H283" s="2">
        <v>80305</v>
      </c>
      <c r="I283" t="s">
        <v>1974</v>
      </c>
    </row>
    <row r="284" spans="1:9">
      <c r="A284" s="2" t="s">
        <v>626</v>
      </c>
      <c r="B284" s="2" t="s">
        <v>3263</v>
      </c>
      <c r="C284" s="2" t="s">
        <v>3264</v>
      </c>
      <c r="D284" s="2" t="s">
        <v>3265</v>
      </c>
      <c r="E284" s="2" t="s">
        <v>3266</v>
      </c>
      <c r="F284" s="2" t="s">
        <v>3267</v>
      </c>
      <c r="G284" s="2" t="s">
        <v>27</v>
      </c>
      <c r="H284" s="2" t="s">
        <v>3268</v>
      </c>
      <c r="I284" t="s">
        <v>1982</v>
      </c>
    </row>
    <row r="285" spans="1:9">
      <c r="A285" s="2" t="s">
        <v>628</v>
      </c>
      <c r="B285" s="2" t="s">
        <v>3269</v>
      </c>
      <c r="C285" s="2" t="s">
        <v>3270</v>
      </c>
      <c r="D285" s="2" t="s">
        <v>3271</v>
      </c>
      <c r="E285" s="2" t="s">
        <v>3272</v>
      </c>
      <c r="F285" s="2" t="s">
        <v>3163</v>
      </c>
      <c r="G285" s="2" t="s">
        <v>27</v>
      </c>
      <c r="H285" s="2" t="s">
        <v>3164</v>
      </c>
      <c r="I285" t="s">
        <v>1974</v>
      </c>
    </row>
    <row r="286" spans="1:9">
      <c r="A286" s="2" t="s">
        <v>630</v>
      </c>
      <c r="B286" s="2" t="s">
        <v>3273</v>
      </c>
      <c r="C286" s="2"/>
      <c r="D286" s="2" t="s">
        <v>3274</v>
      </c>
      <c r="E286" s="2" t="s">
        <v>3275</v>
      </c>
      <c r="F286" s="2" t="s">
        <v>3276</v>
      </c>
      <c r="G286" s="2" t="s">
        <v>28</v>
      </c>
      <c r="H286" s="2">
        <v>40298</v>
      </c>
      <c r="I286" t="s">
        <v>1982</v>
      </c>
    </row>
    <row r="287" spans="1:9">
      <c r="A287" s="2" t="s">
        <v>632</v>
      </c>
      <c r="B287" s="2" t="s">
        <v>3277</v>
      </c>
      <c r="C287" s="2"/>
      <c r="D287" s="2" t="s">
        <v>3278</v>
      </c>
      <c r="E287" s="2" t="s">
        <v>3279</v>
      </c>
      <c r="F287" s="2" t="s">
        <v>2380</v>
      </c>
      <c r="G287" s="2" t="s">
        <v>28</v>
      </c>
      <c r="H287" s="2">
        <v>14276</v>
      </c>
      <c r="I287" t="s">
        <v>1982</v>
      </c>
    </row>
    <row r="288" spans="1:9">
      <c r="A288" s="2" t="s">
        <v>634</v>
      </c>
      <c r="B288" s="2" t="s">
        <v>3280</v>
      </c>
      <c r="C288" s="2" t="s">
        <v>3281</v>
      </c>
      <c r="D288" s="2"/>
      <c r="E288" s="2" t="s">
        <v>3282</v>
      </c>
      <c r="F288" s="2" t="s">
        <v>3283</v>
      </c>
      <c r="G288" s="2" t="s">
        <v>28</v>
      </c>
      <c r="H288" s="2">
        <v>44710</v>
      </c>
      <c r="I288" t="s">
        <v>1974</v>
      </c>
    </row>
    <row r="289" spans="1:9">
      <c r="A289" s="2" t="s">
        <v>636</v>
      </c>
      <c r="B289" s="2" t="s">
        <v>3284</v>
      </c>
      <c r="C289" s="2" t="s">
        <v>3285</v>
      </c>
      <c r="D289" s="2" t="s">
        <v>3286</v>
      </c>
      <c r="E289" s="2" t="s">
        <v>3287</v>
      </c>
      <c r="F289" s="2" t="s">
        <v>2188</v>
      </c>
      <c r="G289" s="2" t="s">
        <v>28</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28</v>
      </c>
      <c r="H291" s="2">
        <v>24515</v>
      </c>
      <c r="I291" t="s">
        <v>1974</v>
      </c>
    </row>
    <row r="292" spans="1:9">
      <c r="A292" s="2" t="s">
        <v>642</v>
      </c>
      <c r="B292" s="2" t="s">
        <v>3296</v>
      </c>
      <c r="C292" s="2" t="s">
        <v>3297</v>
      </c>
      <c r="D292" s="2" t="s">
        <v>3298</v>
      </c>
      <c r="E292" s="2" t="s">
        <v>3299</v>
      </c>
      <c r="F292" s="2" t="s">
        <v>2017</v>
      </c>
      <c r="G292" s="2" t="s">
        <v>28</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28</v>
      </c>
      <c r="H294" s="2">
        <v>35236</v>
      </c>
      <c r="I294" t="s">
        <v>1982</v>
      </c>
    </row>
    <row r="295" spans="1:9">
      <c r="A295" s="2" t="s">
        <v>648</v>
      </c>
      <c r="B295" s="2" t="s">
        <v>3305</v>
      </c>
      <c r="C295" s="2" t="s">
        <v>3306</v>
      </c>
      <c r="D295" s="2" t="s">
        <v>3307</v>
      </c>
      <c r="E295" s="2" t="s">
        <v>3308</v>
      </c>
      <c r="F295" s="2" t="s">
        <v>2729</v>
      </c>
      <c r="G295" s="2" t="s">
        <v>28</v>
      </c>
      <c r="H295" s="2">
        <v>22309</v>
      </c>
      <c r="I295" t="s">
        <v>1982</v>
      </c>
    </row>
    <row r="296" spans="1:9">
      <c r="A296" s="2" t="s">
        <v>650</v>
      </c>
      <c r="B296" s="2" t="s">
        <v>3309</v>
      </c>
      <c r="C296" s="2"/>
      <c r="D296" s="2" t="s">
        <v>3310</v>
      </c>
      <c r="E296" s="2" t="s">
        <v>3311</v>
      </c>
      <c r="F296" s="2" t="s">
        <v>3312</v>
      </c>
      <c r="G296" s="2" t="s">
        <v>28</v>
      </c>
      <c r="H296" s="2">
        <v>6816</v>
      </c>
      <c r="I296" t="s">
        <v>1982</v>
      </c>
    </row>
    <row r="297" spans="1:9">
      <c r="A297" s="2" t="s">
        <v>652</v>
      </c>
      <c r="B297" s="2" t="s">
        <v>3313</v>
      </c>
      <c r="C297" s="2"/>
      <c r="D297" s="2"/>
      <c r="E297" s="2" t="s">
        <v>3314</v>
      </c>
      <c r="F297" s="2" t="s">
        <v>2910</v>
      </c>
      <c r="G297" s="2" t="s">
        <v>28</v>
      </c>
      <c r="H297" s="2">
        <v>12205</v>
      </c>
      <c r="I297" t="s">
        <v>1982</v>
      </c>
    </row>
    <row r="298" spans="1:9">
      <c r="A298" s="2" t="s">
        <v>654</v>
      </c>
      <c r="B298" s="2" t="s">
        <v>3315</v>
      </c>
      <c r="C298" s="2" t="s">
        <v>3316</v>
      </c>
      <c r="D298" s="2" t="s">
        <v>3317</v>
      </c>
      <c r="E298" s="2" t="s">
        <v>3318</v>
      </c>
      <c r="F298" s="2" t="s">
        <v>2277</v>
      </c>
      <c r="G298" s="2" t="s">
        <v>28</v>
      </c>
      <c r="H298" s="2">
        <v>34108</v>
      </c>
      <c r="I298" t="s">
        <v>1974</v>
      </c>
    </row>
    <row r="299" spans="1:9">
      <c r="A299" s="2" t="s">
        <v>656</v>
      </c>
      <c r="B299" s="2" t="s">
        <v>3319</v>
      </c>
      <c r="C299" s="2" t="s">
        <v>3320</v>
      </c>
      <c r="D299" s="2" t="s">
        <v>3321</v>
      </c>
      <c r="E299" s="2" t="s">
        <v>3322</v>
      </c>
      <c r="F299" s="2" t="s">
        <v>3323</v>
      </c>
      <c r="G299" s="2" t="s">
        <v>28</v>
      </c>
      <c r="H299" s="2">
        <v>33141</v>
      </c>
      <c r="I299" t="s">
        <v>1974</v>
      </c>
    </row>
    <row r="300" spans="1:9">
      <c r="A300" s="2" t="s">
        <v>658</v>
      </c>
      <c r="B300" s="2" t="s">
        <v>3324</v>
      </c>
      <c r="C300" s="2" t="s">
        <v>3325</v>
      </c>
      <c r="D300" s="2" t="s">
        <v>3326</v>
      </c>
      <c r="E300" s="2" t="s">
        <v>3327</v>
      </c>
      <c r="F300" s="2" t="s">
        <v>3078</v>
      </c>
      <c r="G300" s="2" t="s">
        <v>28</v>
      </c>
      <c r="H300" s="2">
        <v>30358</v>
      </c>
      <c r="I300" t="s">
        <v>1974</v>
      </c>
    </row>
    <row r="301" spans="1:9">
      <c r="A301" s="2" t="s">
        <v>660</v>
      </c>
      <c r="B301" s="2" t="s">
        <v>3328</v>
      </c>
      <c r="C301" s="2" t="s">
        <v>3329</v>
      </c>
      <c r="D301" s="2" t="s">
        <v>3330</v>
      </c>
      <c r="E301" s="2" t="s">
        <v>3331</v>
      </c>
      <c r="F301" s="2" t="s">
        <v>3332</v>
      </c>
      <c r="G301" s="2" t="s">
        <v>28</v>
      </c>
      <c r="H301" s="2">
        <v>78405</v>
      </c>
      <c r="I301" t="s">
        <v>1974</v>
      </c>
    </row>
    <row r="302" spans="1:9">
      <c r="A302" s="2" t="s">
        <v>662</v>
      </c>
      <c r="B302" s="2" t="s">
        <v>3333</v>
      </c>
      <c r="C302" s="2" t="s">
        <v>3334</v>
      </c>
      <c r="D302" s="2" t="s">
        <v>3335</v>
      </c>
      <c r="E302" s="2" t="s">
        <v>3336</v>
      </c>
      <c r="F302" s="2" t="s">
        <v>2622</v>
      </c>
      <c r="G302" s="2" t="s">
        <v>28</v>
      </c>
      <c r="H302" s="2">
        <v>96835</v>
      </c>
      <c r="I302" t="s">
        <v>1974</v>
      </c>
    </row>
    <row r="303" spans="1:9">
      <c r="A303" s="2" t="s">
        <v>664</v>
      </c>
      <c r="B303" s="2" t="s">
        <v>3337</v>
      </c>
      <c r="C303" s="2" t="s">
        <v>3338</v>
      </c>
      <c r="D303" s="2" t="s">
        <v>3339</v>
      </c>
      <c r="E303" s="2" t="s">
        <v>3340</v>
      </c>
      <c r="F303" s="2" t="s">
        <v>2417</v>
      </c>
      <c r="G303" s="2" t="s">
        <v>28</v>
      </c>
      <c r="H303" s="2">
        <v>78737</v>
      </c>
      <c r="I303" t="s">
        <v>1974</v>
      </c>
    </row>
    <row r="304" spans="1:9">
      <c r="A304" s="2" t="s">
        <v>666</v>
      </c>
      <c r="B304" s="2" t="s">
        <v>3341</v>
      </c>
      <c r="C304" s="2" t="s">
        <v>3342</v>
      </c>
      <c r="D304" s="2" t="s">
        <v>3343</v>
      </c>
      <c r="E304" s="2" t="s">
        <v>3344</v>
      </c>
      <c r="F304" s="2" t="s">
        <v>3345</v>
      </c>
      <c r="G304" s="2" t="s">
        <v>28</v>
      </c>
      <c r="H304" s="2">
        <v>21290</v>
      </c>
      <c r="I304" t="s">
        <v>1982</v>
      </c>
    </row>
    <row r="305" spans="1:9">
      <c r="A305" s="2" t="s">
        <v>668</v>
      </c>
      <c r="B305" s="2" t="s">
        <v>3346</v>
      </c>
      <c r="C305" s="2" t="s">
        <v>3347</v>
      </c>
      <c r="D305" s="2"/>
      <c r="E305" s="2" t="s">
        <v>3348</v>
      </c>
      <c r="F305" s="2" t="s">
        <v>3349</v>
      </c>
      <c r="G305" s="2" t="s">
        <v>28</v>
      </c>
      <c r="H305" s="2">
        <v>40596</v>
      </c>
      <c r="I305" t="s">
        <v>1974</v>
      </c>
    </row>
    <row r="306" spans="1:9">
      <c r="A306" s="2" t="s">
        <v>3350</v>
      </c>
      <c r="B306" s="2" t="s">
        <v>3351</v>
      </c>
      <c r="C306" s="2" t="s">
        <v>3352</v>
      </c>
      <c r="D306" s="2"/>
      <c r="E306" s="2" t="s">
        <v>3353</v>
      </c>
      <c r="F306" s="2" t="s">
        <v>3354</v>
      </c>
      <c r="G306" s="2" t="s">
        <v>28</v>
      </c>
      <c r="H306" s="2">
        <v>60435</v>
      </c>
      <c r="I306" t="s">
        <v>1974</v>
      </c>
    </row>
    <row r="307" spans="1:9">
      <c r="A307" s="2" t="s">
        <v>672</v>
      </c>
      <c r="B307" s="2" t="s">
        <v>3355</v>
      </c>
      <c r="C307" s="2" t="s">
        <v>3356</v>
      </c>
      <c r="D307" s="2" t="s">
        <v>3357</v>
      </c>
      <c r="E307" s="2" t="s">
        <v>3358</v>
      </c>
      <c r="F307" s="2" t="s">
        <v>3359</v>
      </c>
      <c r="G307" s="2" t="s">
        <v>27</v>
      </c>
      <c r="H307" s="2" t="s">
        <v>3360</v>
      </c>
      <c r="I307" t="s">
        <v>1982</v>
      </c>
    </row>
    <row r="308" spans="1:9">
      <c r="A308" s="2" t="s">
        <v>674</v>
      </c>
      <c r="B308" s="2" t="s">
        <v>3361</v>
      </c>
      <c r="C308" s="2" t="s">
        <v>3362</v>
      </c>
      <c r="D308" s="2" t="s">
        <v>3363</v>
      </c>
      <c r="E308" s="2" t="s">
        <v>3364</v>
      </c>
      <c r="F308" s="2" t="s">
        <v>3365</v>
      </c>
      <c r="G308" s="2" t="s">
        <v>28</v>
      </c>
      <c r="H308" s="2">
        <v>68505</v>
      </c>
      <c r="I308" t="s">
        <v>1982</v>
      </c>
    </row>
    <row r="309" spans="1:9">
      <c r="A309" s="2" t="s">
        <v>676</v>
      </c>
      <c r="B309" s="2" t="s">
        <v>3366</v>
      </c>
      <c r="C309" s="2" t="s">
        <v>3367</v>
      </c>
      <c r="D309" s="2" t="s">
        <v>3368</v>
      </c>
      <c r="E309" s="2" t="s">
        <v>3369</v>
      </c>
      <c r="F309" s="2" t="s">
        <v>3066</v>
      </c>
      <c r="G309" s="2" t="s">
        <v>28</v>
      </c>
      <c r="H309" s="2">
        <v>45254</v>
      </c>
      <c r="I309" t="s">
        <v>1974</v>
      </c>
    </row>
    <row r="310" spans="1:9">
      <c r="A310" s="2" t="s">
        <v>678</v>
      </c>
      <c r="B310" s="2" t="s">
        <v>3370</v>
      </c>
      <c r="C310" s="2" t="s">
        <v>3371</v>
      </c>
      <c r="D310" s="2"/>
      <c r="E310" s="2" t="s">
        <v>3372</v>
      </c>
      <c r="F310" s="2" t="s">
        <v>3163</v>
      </c>
      <c r="G310" s="2" t="s">
        <v>27</v>
      </c>
      <c r="H310" s="2" t="s">
        <v>3164</v>
      </c>
      <c r="I310" t="s">
        <v>1982</v>
      </c>
    </row>
    <row r="311" spans="1:9">
      <c r="A311" s="2" t="s">
        <v>680</v>
      </c>
      <c r="B311" s="2" t="s">
        <v>3373</v>
      </c>
      <c r="C311" s="2" t="s">
        <v>3374</v>
      </c>
      <c r="D311" s="2" t="s">
        <v>3375</v>
      </c>
      <c r="E311" s="2" t="s">
        <v>3376</v>
      </c>
      <c r="F311" s="2" t="s">
        <v>3377</v>
      </c>
      <c r="G311" s="2" t="s">
        <v>28</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28</v>
      </c>
      <c r="H313" s="2">
        <v>28299</v>
      </c>
      <c r="I313" t="s">
        <v>1974</v>
      </c>
    </row>
    <row r="314" spans="1:9">
      <c r="A314" s="2" t="s">
        <v>685</v>
      </c>
      <c r="B314" s="2" t="s">
        <v>3386</v>
      </c>
      <c r="C314" s="2" t="s">
        <v>3387</v>
      </c>
      <c r="D314" s="2" t="s">
        <v>3388</v>
      </c>
      <c r="E314" s="2" t="s">
        <v>3389</v>
      </c>
      <c r="F314" s="2" t="s">
        <v>2729</v>
      </c>
      <c r="G314" s="2" t="s">
        <v>28</v>
      </c>
      <c r="H314" s="2">
        <v>71307</v>
      </c>
      <c r="I314" t="s">
        <v>1974</v>
      </c>
    </row>
    <row r="315" spans="1:9">
      <c r="A315" s="2" t="s">
        <v>687</v>
      </c>
      <c r="B315" s="2" t="s">
        <v>3390</v>
      </c>
      <c r="C315" s="2" t="s">
        <v>3391</v>
      </c>
      <c r="D315" s="2" t="s">
        <v>3392</v>
      </c>
      <c r="E315" s="2" t="s">
        <v>3393</v>
      </c>
      <c r="F315" s="2" t="s">
        <v>3394</v>
      </c>
      <c r="G315" s="2" t="s">
        <v>27</v>
      </c>
      <c r="H315" s="2" t="s">
        <v>3395</v>
      </c>
      <c r="I315" t="s">
        <v>1974</v>
      </c>
    </row>
    <row r="316" spans="1:9">
      <c r="A316" s="2" t="s">
        <v>689</v>
      </c>
      <c r="B316" s="2" t="s">
        <v>3396</v>
      </c>
      <c r="C316" s="2"/>
      <c r="D316" s="2" t="s">
        <v>3397</v>
      </c>
      <c r="E316" s="2" t="s">
        <v>3398</v>
      </c>
      <c r="F316" s="2" t="s">
        <v>3399</v>
      </c>
      <c r="G316" s="2" t="s">
        <v>28</v>
      </c>
      <c r="H316" s="2">
        <v>89115</v>
      </c>
      <c r="I316" t="s">
        <v>1982</v>
      </c>
    </row>
    <row r="317" spans="1:9">
      <c r="A317" s="2" t="s">
        <v>691</v>
      </c>
      <c r="B317" s="2" t="s">
        <v>3400</v>
      </c>
      <c r="C317" s="2" t="s">
        <v>3401</v>
      </c>
      <c r="D317" s="2" t="s">
        <v>3402</v>
      </c>
      <c r="E317" s="2" t="s">
        <v>3403</v>
      </c>
      <c r="F317" s="2" t="s">
        <v>2677</v>
      </c>
      <c r="G317" s="2" t="s">
        <v>28</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28</v>
      </c>
      <c r="H319" s="2">
        <v>44315</v>
      </c>
      <c r="I319" t="s">
        <v>1982</v>
      </c>
    </row>
    <row r="320" spans="1:9">
      <c r="A320" s="2" t="s">
        <v>697</v>
      </c>
      <c r="B320" s="2" t="s">
        <v>3413</v>
      </c>
      <c r="C320" s="2" t="s">
        <v>3414</v>
      </c>
      <c r="D320" s="2" t="s">
        <v>3415</v>
      </c>
      <c r="E320" s="2" t="s">
        <v>3416</v>
      </c>
      <c r="F320" s="2" t="s">
        <v>3417</v>
      </c>
      <c r="G320" s="2" t="s">
        <v>28</v>
      </c>
      <c r="H320" s="2">
        <v>33405</v>
      </c>
      <c r="I320" t="s">
        <v>1974</v>
      </c>
    </row>
    <row r="321" spans="1:9">
      <c r="A321" s="2" t="s">
        <v>699</v>
      </c>
      <c r="B321" s="2" t="s">
        <v>3418</v>
      </c>
      <c r="C321" s="2" t="s">
        <v>3419</v>
      </c>
      <c r="D321" s="2"/>
      <c r="E321" s="2" t="s">
        <v>3420</v>
      </c>
      <c r="F321" s="2" t="s">
        <v>2385</v>
      </c>
      <c r="G321" s="2" t="s">
        <v>28</v>
      </c>
      <c r="H321" s="2">
        <v>93715</v>
      </c>
      <c r="I321" t="s">
        <v>1974</v>
      </c>
    </row>
    <row r="322" spans="1:9">
      <c r="A322" s="2" t="s">
        <v>3421</v>
      </c>
      <c r="B322" s="2" t="s">
        <v>3422</v>
      </c>
      <c r="C322" s="2" t="s">
        <v>3423</v>
      </c>
      <c r="D322" s="2" t="s">
        <v>3424</v>
      </c>
      <c r="E322" s="2" t="s">
        <v>3425</v>
      </c>
      <c r="F322" s="2" t="s">
        <v>3426</v>
      </c>
      <c r="G322" s="2" t="s">
        <v>28</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28</v>
      </c>
      <c r="H325" s="2">
        <v>37924</v>
      </c>
      <c r="I325" t="s">
        <v>1974</v>
      </c>
    </row>
    <row r="326" spans="1:9">
      <c r="A326" s="2" t="s">
        <v>707</v>
      </c>
      <c r="B326" s="2" t="s">
        <v>3442</v>
      </c>
      <c r="C326" s="2"/>
      <c r="D326" s="2" t="s">
        <v>3443</v>
      </c>
      <c r="E326" s="2" t="s">
        <v>3444</v>
      </c>
      <c r="F326" s="2" t="s">
        <v>3017</v>
      </c>
      <c r="G326" s="2" t="s">
        <v>28</v>
      </c>
      <c r="H326" s="2">
        <v>66276</v>
      </c>
      <c r="I326" t="s">
        <v>1982</v>
      </c>
    </row>
    <row r="327" spans="1:9">
      <c r="A327" s="2" t="s">
        <v>709</v>
      </c>
      <c r="B327" s="2" t="s">
        <v>3445</v>
      </c>
      <c r="C327" s="2" t="s">
        <v>3446</v>
      </c>
      <c r="D327" s="2" t="s">
        <v>3447</v>
      </c>
      <c r="E327" s="2" t="s">
        <v>3448</v>
      </c>
      <c r="F327" s="2" t="s">
        <v>3119</v>
      </c>
      <c r="G327" s="2" t="s">
        <v>28</v>
      </c>
      <c r="H327" s="2">
        <v>94132</v>
      </c>
      <c r="I327" t="s">
        <v>1974</v>
      </c>
    </row>
    <row r="328" spans="1:9">
      <c r="A328" s="2" t="s">
        <v>711</v>
      </c>
      <c r="B328" s="2" t="s">
        <v>3449</v>
      </c>
      <c r="C328" s="2"/>
      <c r="D328" s="2" t="s">
        <v>3450</v>
      </c>
      <c r="E328" s="2" t="s">
        <v>3451</v>
      </c>
      <c r="F328" s="2" t="s">
        <v>2202</v>
      </c>
      <c r="G328" s="2" t="s">
        <v>28</v>
      </c>
      <c r="H328" s="2">
        <v>35244</v>
      </c>
      <c r="I328" t="s">
        <v>1982</v>
      </c>
    </row>
    <row r="329" spans="1:9">
      <c r="A329" s="2" t="s">
        <v>713</v>
      </c>
      <c r="B329" s="2" t="s">
        <v>3452</v>
      </c>
      <c r="C329" s="2" t="s">
        <v>3453</v>
      </c>
      <c r="D329" s="2" t="s">
        <v>3454</v>
      </c>
      <c r="E329" s="2" t="s">
        <v>3455</v>
      </c>
      <c r="F329" s="2" t="s">
        <v>2806</v>
      </c>
      <c r="G329" s="2" t="s">
        <v>28</v>
      </c>
      <c r="H329" s="2">
        <v>11215</v>
      </c>
      <c r="I329" t="s">
        <v>1974</v>
      </c>
    </row>
    <row r="330" spans="1:9">
      <c r="A330" s="2" t="s">
        <v>715</v>
      </c>
      <c r="B330" s="2" t="s">
        <v>3456</v>
      </c>
      <c r="C330" s="2"/>
      <c r="D330" s="2" t="s">
        <v>3457</v>
      </c>
      <c r="E330" s="2" t="s">
        <v>3458</v>
      </c>
      <c r="F330" s="2" t="s">
        <v>2478</v>
      </c>
      <c r="G330" s="2" t="s">
        <v>28</v>
      </c>
      <c r="H330" s="2">
        <v>79934</v>
      </c>
      <c r="I330" t="s">
        <v>1974</v>
      </c>
    </row>
    <row r="331" spans="1:9">
      <c r="A331" s="2" t="s">
        <v>717</v>
      </c>
      <c r="B331" s="2" t="s">
        <v>3459</v>
      </c>
      <c r="C331" s="2" t="s">
        <v>3460</v>
      </c>
      <c r="D331" s="2"/>
      <c r="E331" s="2" t="s">
        <v>3461</v>
      </c>
      <c r="F331" s="2" t="s">
        <v>3028</v>
      </c>
      <c r="G331" s="2" t="s">
        <v>28</v>
      </c>
      <c r="H331" s="2">
        <v>94250</v>
      </c>
      <c r="I331" t="s">
        <v>1974</v>
      </c>
    </row>
    <row r="332" spans="1:9">
      <c r="A332" s="2" t="s">
        <v>3462</v>
      </c>
      <c r="B332" s="2" t="s">
        <v>3463</v>
      </c>
      <c r="C332" s="2" t="s">
        <v>3464</v>
      </c>
      <c r="D332" s="2" t="s">
        <v>3465</v>
      </c>
      <c r="E332" s="2" t="s">
        <v>3466</v>
      </c>
      <c r="F332" s="2" t="s">
        <v>2216</v>
      </c>
      <c r="G332" s="2" t="s">
        <v>28</v>
      </c>
      <c r="H332" s="2">
        <v>20220</v>
      </c>
      <c r="I332" t="s">
        <v>1982</v>
      </c>
    </row>
    <row r="333" spans="1:9">
      <c r="A333" s="2" t="s">
        <v>720</v>
      </c>
      <c r="B333" s="2" t="s">
        <v>3467</v>
      </c>
      <c r="C333" s="2" t="s">
        <v>3468</v>
      </c>
      <c r="D333" s="2" t="s">
        <v>3469</v>
      </c>
      <c r="E333" s="2" t="s">
        <v>3470</v>
      </c>
      <c r="F333" s="2" t="s">
        <v>3471</v>
      </c>
      <c r="G333" s="2" t="s">
        <v>28</v>
      </c>
      <c r="H333" s="2">
        <v>33436</v>
      </c>
      <c r="I333" t="s">
        <v>1974</v>
      </c>
    </row>
    <row r="334" spans="1:9">
      <c r="A334" s="2" t="s">
        <v>722</v>
      </c>
      <c r="B334" s="2" t="s">
        <v>3472</v>
      </c>
      <c r="C334" s="2" t="s">
        <v>3473</v>
      </c>
      <c r="D334" s="2" t="s">
        <v>3474</v>
      </c>
      <c r="E334" s="2" t="s">
        <v>3475</v>
      </c>
      <c r="F334" s="2" t="s">
        <v>2017</v>
      </c>
      <c r="G334" s="2" t="s">
        <v>28</v>
      </c>
      <c r="H334" s="2">
        <v>90094</v>
      </c>
      <c r="I334" t="s">
        <v>1974</v>
      </c>
    </row>
    <row r="335" spans="1:9">
      <c r="A335" s="2" t="s">
        <v>724</v>
      </c>
      <c r="B335" s="2" t="s">
        <v>3476</v>
      </c>
      <c r="C335" s="2" t="s">
        <v>3477</v>
      </c>
      <c r="D335" s="2" t="s">
        <v>3478</v>
      </c>
      <c r="E335" s="2" t="s">
        <v>3479</v>
      </c>
      <c r="F335" s="2" t="s">
        <v>3345</v>
      </c>
      <c r="G335" s="2" t="s">
        <v>28</v>
      </c>
      <c r="H335" s="2">
        <v>21275</v>
      </c>
      <c r="I335" t="s">
        <v>1974</v>
      </c>
    </row>
    <row r="336" spans="1:9">
      <c r="A336" s="2" t="s">
        <v>726</v>
      </c>
      <c r="B336" s="2" t="s">
        <v>3480</v>
      </c>
      <c r="C336" s="2"/>
      <c r="D336" s="2"/>
      <c r="E336" s="2" t="s">
        <v>3481</v>
      </c>
      <c r="F336" s="2" t="s">
        <v>2967</v>
      </c>
      <c r="G336" s="2" t="s">
        <v>28</v>
      </c>
      <c r="H336" s="2">
        <v>84125</v>
      </c>
      <c r="I336" t="s">
        <v>1982</v>
      </c>
    </row>
    <row r="337" spans="1:9">
      <c r="A337" s="2" t="s">
        <v>728</v>
      </c>
      <c r="B337" s="2" t="s">
        <v>3482</v>
      </c>
      <c r="C337" s="2" t="s">
        <v>3483</v>
      </c>
      <c r="D337" s="2" t="s">
        <v>3484</v>
      </c>
      <c r="E337" s="2" t="s">
        <v>3485</v>
      </c>
      <c r="F337" s="2" t="s">
        <v>2821</v>
      </c>
      <c r="G337" s="2" t="s">
        <v>28</v>
      </c>
      <c r="H337" s="2">
        <v>75049</v>
      </c>
      <c r="I337" t="s">
        <v>1974</v>
      </c>
    </row>
    <row r="338" spans="1:9">
      <c r="A338" s="2" t="s">
        <v>730</v>
      </c>
      <c r="B338" s="2" t="s">
        <v>3486</v>
      </c>
      <c r="C338" s="2" t="s">
        <v>3487</v>
      </c>
      <c r="D338" s="2" t="s">
        <v>3488</v>
      </c>
      <c r="E338" s="2" t="s">
        <v>3489</v>
      </c>
      <c r="F338" s="2" t="s">
        <v>3490</v>
      </c>
      <c r="G338" s="2" t="s">
        <v>27</v>
      </c>
      <c r="H338" s="2" t="s">
        <v>3491</v>
      </c>
      <c r="I338" t="s">
        <v>1982</v>
      </c>
    </row>
    <row r="339" spans="1:9">
      <c r="A339" s="2" t="s">
        <v>3492</v>
      </c>
      <c r="B339" s="2" t="s">
        <v>3493</v>
      </c>
      <c r="C339" s="2"/>
      <c r="D339" s="2" t="s">
        <v>3494</v>
      </c>
      <c r="E339" s="2" t="s">
        <v>3495</v>
      </c>
      <c r="F339" s="2" t="s">
        <v>2317</v>
      </c>
      <c r="G339" s="2" t="s">
        <v>28</v>
      </c>
      <c r="H339" s="2">
        <v>43240</v>
      </c>
      <c r="I339" t="s">
        <v>1982</v>
      </c>
    </row>
    <row r="340" spans="1:9">
      <c r="A340" s="2" t="s">
        <v>733</v>
      </c>
      <c r="B340" s="2" t="s">
        <v>3496</v>
      </c>
      <c r="C340" s="2" t="s">
        <v>3497</v>
      </c>
      <c r="D340" s="2" t="s">
        <v>3498</v>
      </c>
      <c r="E340" s="2" t="s">
        <v>3499</v>
      </c>
      <c r="F340" s="2" t="s">
        <v>2068</v>
      </c>
      <c r="G340" s="2" t="s">
        <v>28</v>
      </c>
      <c r="H340" s="2">
        <v>10184</v>
      </c>
      <c r="I340" t="s">
        <v>1982</v>
      </c>
    </row>
    <row r="341" spans="1:9">
      <c r="A341" s="2" t="s">
        <v>735</v>
      </c>
      <c r="B341" s="2" t="s">
        <v>3500</v>
      </c>
      <c r="C341" s="2" t="s">
        <v>3501</v>
      </c>
      <c r="D341" s="2" t="s">
        <v>3502</v>
      </c>
      <c r="E341" s="2" t="s">
        <v>3503</v>
      </c>
      <c r="F341" s="2" t="s">
        <v>2188</v>
      </c>
      <c r="G341" s="2" t="s">
        <v>28</v>
      </c>
      <c r="H341" s="2">
        <v>2216</v>
      </c>
      <c r="I341" t="s">
        <v>1974</v>
      </c>
    </row>
    <row r="342" spans="1:9">
      <c r="A342" s="2" t="s">
        <v>737</v>
      </c>
      <c r="B342" s="2" t="s">
        <v>3504</v>
      </c>
      <c r="C342" s="2" t="s">
        <v>3505</v>
      </c>
      <c r="D342" s="2" t="s">
        <v>3506</v>
      </c>
      <c r="E342" s="2" t="s">
        <v>3507</v>
      </c>
      <c r="F342" s="2" t="s">
        <v>3119</v>
      </c>
      <c r="G342" s="2" t="s">
        <v>28</v>
      </c>
      <c r="H342" s="2">
        <v>94132</v>
      </c>
      <c r="I342" t="s">
        <v>1974</v>
      </c>
    </row>
    <row r="343" spans="1:9">
      <c r="A343" s="2" t="s">
        <v>739</v>
      </c>
      <c r="B343" s="2" t="s">
        <v>3508</v>
      </c>
      <c r="C343" s="2" t="s">
        <v>3509</v>
      </c>
      <c r="D343" s="2" t="s">
        <v>3510</v>
      </c>
      <c r="E343" s="2" t="s">
        <v>3511</v>
      </c>
      <c r="F343" s="2" t="s">
        <v>3512</v>
      </c>
      <c r="G343" s="2" t="s">
        <v>28</v>
      </c>
      <c r="H343" s="2">
        <v>46295</v>
      </c>
      <c r="I343" t="s">
        <v>1982</v>
      </c>
    </row>
    <row r="344" spans="1:9">
      <c r="A344" s="2" t="s">
        <v>3513</v>
      </c>
      <c r="B344" s="2" t="s">
        <v>3514</v>
      </c>
      <c r="C344" s="2" t="s">
        <v>3515</v>
      </c>
      <c r="D344" s="2"/>
      <c r="E344" s="2" t="s">
        <v>3516</v>
      </c>
      <c r="F344" s="2" t="s">
        <v>3517</v>
      </c>
      <c r="G344" s="2" t="s">
        <v>28</v>
      </c>
      <c r="H344" s="2">
        <v>32209</v>
      </c>
      <c r="I344" t="s">
        <v>1982</v>
      </c>
    </row>
    <row r="345" spans="1:9">
      <c r="A345" s="2" t="s">
        <v>741</v>
      </c>
      <c r="B345" s="2" t="s">
        <v>3518</v>
      </c>
      <c r="C345" s="2" t="s">
        <v>3519</v>
      </c>
      <c r="D345" s="2"/>
      <c r="E345" s="2" t="s">
        <v>3520</v>
      </c>
      <c r="F345" s="2" t="s">
        <v>3521</v>
      </c>
      <c r="G345" s="2" t="s">
        <v>28</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28</v>
      </c>
      <c r="H347" s="2">
        <v>36109</v>
      </c>
      <c r="I347" t="s">
        <v>1982</v>
      </c>
    </row>
    <row r="348" spans="1:9">
      <c r="A348" s="2" t="s">
        <v>747</v>
      </c>
      <c r="B348" s="2" t="s">
        <v>3531</v>
      </c>
      <c r="C348" s="2" t="s">
        <v>3532</v>
      </c>
      <c r="D348" s="2" t="s">
        <v>3533</v>
      </c>
      <c r="E348" s="2" t="s">
        <v>3534</v>
      </c>
      <c r="F348" s="2" t="s">
        <v>2355</v>
      </c>
      <c r="G348" s="2" t="s">
        <v>28</v>
      </c>
      <c r="H348" s="2">
        <v>75372</v>
      </c>
      <c r="I348" t="s">
        <v>1974</v>
      </c>
    </row>
    <row r="349" spans="1:9">
      <c r="A349" s="2" t="s">
        <v>749</v>
      </c>
      <c r="B349" s="2" t="s">
        <v>3535</v>
      </c>
      <c r="C349" s="2" t="s">
        <v>3536</v>
      </c>
      <c r="D349" s="2" t="s">
        <v>3537</v>
      </c>
      <c r="E349" s="2" t="s">
        <v>3538</v>
      </c>
      <c r="F349" s="2" t="s">
        <v>3539</v>
      </c>
      <c r="G349" s="2" t="s">
        <v>28</v>
      </c>
      <c r="H349" s="2">
        <v>66622</v>
      </c>
      <c r="I349" t="s">
        <v>1982</v>
      </c>
    </row>
    <row r="350" spans="1:9">
      <c r="A350" s="2" t="s">
        <v>751</v>
      </c>
      <c r="B350" s="2" t="s">
        <v>3540</v>
      </c>
      <c r="C350" s="2" t="s">
        <v>3541</v>
      </c>
      <c r="D350" s="2" t="s">
        <v>3542</v>
      </c>
      <c r="E350" s="2" t="s">
        <v>3543</v>
      </c>
      <c r="F350" s="2" t="s">
        <v>3544</v>
      </c>
      <c r="G350" s="2" t="s">
        <v>28</v>
      </c>
      <c r="H350" s="2">
        <v>75799</v>
      </c>
      <c r="I350" t="s">
        <v>1982</v>
      </c>
    </row>
    <row r="351" spans="1:9">
      <c r="A351" s="2" t="s">
        <v>753</v>
      </c>
      <c r="B351" s="2" t="s">
        <v>3545</v>
      </c>
      <c r="C351" s="2" t="s">
        <v>3546</v>
      </c>
      <c r="D351" s="2" t="s">
        <v>3547</v>
      </c>
      <c r="E351" s="2" t="s">
        <v>3548</v>
      </c>
      <c r="F351" s="2" t="s">
        <v>2017</v>
      </c>
      <c r="G351" s="2" t="s">
        <v>28</v>
      </c>
      <c r="H351" s="2">
        <v>90065</v>
      </c>
      <c r="I351" t="s">
        <v>1982</v>
      </c>
    </row>
    <row r="352" spans="1:9">
      <c r="A352" s="2" t="s">
        <v>755</v>
      </c>
      <c r="B352" s="2" t="s">
        <v>3549</v>
      </c>
      <c r="C352" s="2" t="s">
        <v>3550</v>
      </c>
      <c r="D352" s="2" t="s">
        <v>3551</v>
      </c>
      <c r="E352" s="2" t="s">
        <v>3552</v>
      </c>
      <c r="F352" s="2" t="s">
        <v>3553</v>
      </c>
      <c r="G352" s="2" t="s">
        <v>28</v>
      </c>
      <c r="H352" s="2">
        <v>71137</v>
      </c>
      <c r="I352" t="s">
        <v>1982</v>
      </c>
    </row>
    <row r="353" spans="1:9">
      <c r="A353" s="2" t="s">
        <v>757</v>
      </c>
      <c r="B353" s="2" t="s">
        <v>3554</v>
      </c>
      <c r="C353" s="2" t="s">
        <v>3555</v>
      </c>
      <c r="D353" s="2" t="s">
        <v>3556</v>
      </c>
      <c r="E353" s="2" t="s">
        <v>3557</v>
      </c>
      <c r="F353" s="2" t="s">
        <v>3558</v>
      </c>
      <c r="G353" s="2" t="s">
        <v>28</v>
      </c>
      <c r="H353" s="2">
        <v>83722</v>
      </c>
      <c r="I353" t="s">
        <v>1982</v>
      </c>
    </row>
    <row r="354" spans="1:9">
      <c r="A354" s="2" t="s">
        <v>3559</v>
      </c>
      <c r="B354" s="2" t="s">
        <v>3560</v>
      </c>
      <c r="C354" s="2" t="s">
        <v>3561</v>
      </c>
      <c r="D354" s="2" t="s">
        <v>3562</v>
      </c>
      <c r="E354" s="2" t="s">
        <v>3563</v>
      </c>
      <c r="F354" s="2" t="s">
        <v>2207</v>
      </c>
      <c r="G354" s="2" t="s">
        <v>28</v>
      </c>
      <c r="H354" s="2">
        <v>92415</v>
      </c>
      <c r="I354" t="s">
        <v>1982</v>
      </c>
    </row>
    <row r="355" spans="1:9">
      <c r="A355" s="2" t="s">
        <v>760</v>
      </c>
      <c r="B355" s="2" t="s">
        <v>3564</v>
      </c>
      <c r="C355" s="2"/>
      <c r="D355" s="2" t="s">
        <v>3565</v>
      </c>
      <c r="E355" s="2" t="s">
        <v>3566</v>
      </c>
      <c r="F355" s="2" t="s">
        <v>2774</v>
      </c>
      <c r="G355" s="2" t="s">
        <v>28</v>
      </c>
      <c r="H355" s="2">
        <v>36177</v>
      </c>
      <c r="I355" t="s">
        <v>1974</v>
      </c>
    </row>
    <row r="356" spans="1:9">
      <c r="A356" s="2" t="s">
        <v>762</v>
      </c>
      <c r="B356" s="2" t="s">
        <v>3567</v>
      </c>
      <c r="C356" s="2" t="s">
        <v>3568</v>
      </c>
      <c r="D356" s="2"/>
      <c r="E356" s="2" t="s">
        <v>3569</v>
      </c>
      <c r="F356" s="2" t="s">
        <v>3570</v>
      </c>
      <c r="G356" s="2" t="s">
        <v>28</v>
      </c>
      <c r="H356" s="2">
        <v>34981</v>
      </c>
      <c r="I356" t="s">
        <v>1982</v>
      </c>
    </row>
    <row r="357" spans="1:9">
      <c r="A357" s="2" t="s">
        <v>764</v>
      </c>
      <c r="B357" s="2" t="s">
        <v>3571</v>
      </c>
      <c r="C357" s="2" t="s">
        <v>3572</v>
      </c>
      <c r="D357" s="2" t="s">
        <v>3573</v>
      </c>
      <c r="E357" s="2" t="s">
        <v>3574</v>
      </c>
      <c r="F357" s="2" t="s">
        <v>2724</v>
      </c>
      <c r="G357" s="2" t="s">
        <v>28</v>
      </c>
      <c r="H357" s="2">
        <v>27415</v>
      </c>
      <c r="I357" t="s">
        <v>1974</v>
      </c>
    </row>
    <row r="358" spans="1:9">
      <c r="A358" s="2" t="s">
        <v>766</v>
      </c>
      <c r="B358" s="2" t="s">
        <v>3575</v>
      </c>
      <c r="C358" s="2" t="s">
        <v>3576</v>
      </c>
      <c r="D358" s="2" t="s">
        <v>3577</v>
      </c>
      <c r="E358" s="2" t="s">
        <v>3578</v>
      </c>
      <c r="F358" s="2" t="s">
        <v>3028</v>
      </c>
      <c r="G358" s="2" t="s">
        <v>28</v>
      </c>
      <c r="H358" s="2">
        <v>94237</v>
      </c>
      <c r="I358" t="s">
        <v>1974</v>
      </c>
    </row>
    <row r="359" spans="1:9">
      <c r="A359" s="2" t="s">
        <v>768</v>
      </c>
      <c r="B359" s="2" t="s">
        <v>3579</v>
      </c>
      <c r="C359" s="2"/>
      <c r="D359" s="2" t="s">
        <v>3580</v>
      </c>
      <c r="E359" s="2" t="s">
        <v>3581</v>
      </c>
      <c r="F359" s="2" t="s">
        <v>3582</v>
      </c>
      <c r="G359" s="2" t="s">
        <v>28</v>
      </c>
      <c r="H359" s="2">
        <v>78682</v>
      </c>
      <c r="I359" t="s">
        <v>1982</v>
      </c>
    </row>
    <row r="360" spans="1:9">
      <c r="A360" s="2" t="s">
        <v>770</v>
      </c>
      <c r="B360" s="2" t="s">
        <v>3583</v>
      </c>
      <c r="C360" s="2" t="s">
        <v>3584</v>
      </c>
      <c r="D360" s="2" t="s">
        <v>3585</v>
      </c>
      <c r="E360" s="2" t="s">
        <v>3586</v>
      </c>
      <c r="F360" s="2" t="s">
        <v>3587</v>
      </c>
      <c r="G360" s="2" t="s">
        <v>28</v>
      </c>
      <c r="H360" s="2">
        <v>22096</v>
      </c>
      <c r="I360" t="s">
        <v>1982</v>
      </c>
    </row>
    <row r="361" spans="1:9">
      <c r="A361" s="2" t="s">
        <v>772</v>
      </c>
      <c r="B361" s="2" t="s">
        <v>3588</v>
      </c>
      <c r="C361" s="2" t="s">
        <v>3589</v>
      </c>
      <c r="D361" s="2" t="s">
        <v>3590</v>
      </c>
      <c r="E361" s="2" t="s">
        <v>3591</v>
      </c>
      <c r="F361" s="2" t="s">
        <v>3592</v>
      </c>
      <c r="G361" s="2" t="s">
        <v>27</v>
      </c>
      <c r="H361" s="2" t="s">
        <v>3593</v>
      </c>
      <c r="I361" t="s">
        <v>1982</v>
      </c>
    </row>
    <row r="362" spans="1:9">
      <c r="A362" s="2" t="s">
        <v>774</v>
      </c>
      <c r="B362" s="2" t="s">
        <v>3594</v>
      </c>
      <c r="C362" s="2" t="s">
        <v>3595</v>
      </c>
      <c r="D362" s="2" t="s">
        <v>3596</v>
      </c>
      <c r="E362" s="2" t="s">
        <v>3597</v>
      </c>
      <c r="F362" s="2" t="s">
        <v>3246</v>
      </c>
      <c r="G362" s="2" t="s">
        <v>28</v>
      </c>
      <c r="H362" s="2">
        <v>29220</v>
      </c>
      <c r="I362" t="s">
        <v>1982</v>
      </c>
    </row>
    <row r="363" spans="1:9">
      <c r="A363" s="2" t="s">
        <v>3598</v>
      </c>
      <c r="B363" s="2" t="s">
        <v>3599</v>
      </c>
      <c r="C363" s="2" t="s">
        <v>3600</v>
      </c>
      <c r="D363" s="2" t="s">
        <v>3601</v>
      </c>
      <c r="E363" s="2" t="s">
        <v>3602</v>
      </c>
      <c r="F363" s="2" t="s">
        <v>2536</v>
      </c>
      <c r="G363" s="2" t="s">
        <v>28</v>
      </c>
      <c r="H363" s="2">
        <v>37215</v>
      </c>
      <c r="I363" t="s">
        <v>1974</v>
      </c>
    </row>
    <row r="364" spans="1:9">
      <c r="A364" s="2" t="s">
        <v>776</v>
      </c>
      <c r="B364" s="2" t="s">
        <v>3603</v>
      </c>
      <c r="C364" s="2" t="s">
        <v>3604</v>
      </c>
      <c r="D364" s="2" t="s">
        <v>3605</v>
      </c>
      <c r="E364" s="2" t="s">
        <v>3606</v>
      </c>
      <c r="F364" s="2" t="s">
        <v>3128</v>
      </c>
      <c r="G364" s="2" t="s">
        <v>28</v>
      </c>
      <c r="H364" s="2">
        <v>85025</v>
      </c>
      <c r="I364" t="s">
        <v>1974</v>
      </c>
    </row>
    <row r="365" spans="1:9">
      <c r="A365" s="2" t="s">
        <v>778</v>
      </c>
      <c r="B365" s="2" t="s">
        <v>3607</v>
      </c>
      <c r="C365" s="2" t="s">
        <v>3608</v>
      </c>
      <c r="D365" s="2"/>
      <c r="E365" s="2" t="s">
        <v>3609</v>
      </c>
      <c r="F365" s="2" t="s">
        <v>3610</v>
      </c>
      <c r="G365" s="2" t="s">
        <v>28</v>
      </c>
      <c r="H365" s="2">
        <v>33233</v>
      </c>
      <c r="I365" t="s">
        <v>1982</v>
      </c>
    </row>
    <row r="366" spans="1:9">
      <c r="A366" s="2" t="s">
        <v>780</v>
      </c>
      <c r="B366" s="2" t="s">
        <v>3611</v>
      </c>
      <c r="C366" s="2" t="s">
        <v>3612</v>
      </c>
      <c r="D366" s="2" t="s">
        <v>3613</v>
      </c>
      <c r="E366" s="2" t="s">
        <v>3614</v>
      </c>
      <c r="F366" s="2" t="s">
        <v>2385</v>
      </c>
      <c r="G366" s="2" t="s">
        <v>28</v>
      </c>
      <c r="H366" s="2">
        <v>93762</v>
      </c>
      <c r="I366" t="s">
        <v>1974</v>
      </c>
    </row>
    <row r="367" spans="1:9">
      <c r="A367" s="2" t="s">
        <v>782</v>
      </c>
      <c r="B367" s="2" t="s">
        <v>3615</v>
      </c>
      <c r="C367" s="2" t="s">
        <v>3616</v>
      </c>
      <c r="D367" s="2"/>
      <c r="E367" s="2" t="s">
        <v>3617</v>
      </c>
      <c r="F367" s="2" t="s">
        <v>3618</v>
      </c>
      <c r="G367" s="2" t="s">
        <v>28</v>
      </c>
      <c r="H367" s="2">
        <v>92825</v>
      </c>
      <c r="I367" t="s">
        <v>1982</v>
      </c>
    </row>
    <row r="368" spans="1:9">
      <c r="A368" s="2" t="s">
        <v>784</v>
      </c>
      <c r="B368" s="2" t="s">
        <v>3619</v>
      </c>
      <c r="C368" s="2"/>
      <c r="D368" s="2" t="s">
        <v>3620</v>
      </c>
      <c r="E368" s="2" t="s">
        <v>3621</v>
      </c>
      <c r="F368" s="2" t="s">
        <v>2560</v>
      </c>
      <c r="G368" s="2" t="s">
        <v>28</v>
      </c>
      <c r="H368" s="2">
        <v>23605</v>
      </c>
      <c r="I368" t="s">
        <v>1982</v>
      </c>
    </row>
    <row r="369" spans="1:9">
      <c r="A369" s="2" t="s">
        <v>786</v>
      </c>
      <c r="B369" s="2" t="s">
        <v>3622</v>
      </c>
      <c r="C369" s="2"/>
      <c r="D369" s="2"/>
      <c r="E369" s="2" t="s">
        <v>3623</v>
      </c>
      <c r="F369" s="2" t="s">
        <v>2915</v>
      </c>
      <c r="G369" s="2" t="s">
        <v>28</v>
      </c>
      <c r="H369" s="2">
        <v>29305</v>
      </c>
      <c r="I369" t="s">
        <v>1974</v>
      </c>
    </row>
    <row r="370" spans="1:9">
      <c r="A370" s="2" t="s">
        <v>788</v>
      </c>
      <c r="B370" s="2" t="s">
        <v>3624</v>
      </c>
      <c r="C370" s="2" t="s">
        <v>3625</v>
      </c>
      <c r="D370" s="2" t="s">
        <v>3626</v>
      </c>
      <c r="E370" s="2" t="s">
        <v>3627</v>
      </c>
      <c r="F370" s="2" t="s">
        <v>2919</v>
      </c>
      <c r="G370" s="2" t="s">
        <v>28</v>
      </c>
      <c r="H370" s="2">
        <v>10305</v>
      </c>
      <c r="I370" t="s">
        <v>1982</v>
      </c>
    </row>
    <row r="371" spans="1:9">
      <c r="A371" s="2" t="s">
        <v>790</v>
      </c>
      <c r="B371" s="2" t="s">
        <v>3628</v>
      </c>
      <c r="C371" s="2"/>
      <c r="D371" s="2"/>
      <c r="E371" s="2" t="s">
        <v>3629</v>
      </c>
      <c r="F371" s="2" t="s">
        <v>3399</v>
      </c>
      <c r="G371" s="2" t="s">
        <v>28</v>
      </c>
      <c r="H371" s="2">
        <v>89115</v>
      </c>
      <c r="I371" t="s">
        <v>1974</v>
      </c>
    </row>
    <row r="372" spans="1:9">
      <c r="A372" s="2" t="s">
        <v>792</v>
      </c>
      <c r="B372" s="2" t="s">
        <v>3630</v>
      </c>
      <c r="C372" s="2" t="s">
        <v>3631</v>
      </c>
      <c r="D372" s="2" t="s">
        <v>3632</v>
      </c>
      <c r="E372" s="2" t="s">
        <v>3633</v>
      </c>
      <c r="F372" s="2" t="s">
        <v>2967</v>
      </c>
      <c r="G372" s="2" t="s">
        <v>28</v>
      </c>
      <c r="H372" s="2">
        <v>84105</v>
      </c>
      <c r="I372" t="s">
        <v>1974</v>
      </c>
    </row>
    <row r="373" spans="1:9">
      <c r="A373" s="2" t="s">
        <v>794</v>
      </c>
      <c r="B373" s="2" t="s">
        <v>3634</v>
      </c>
      <c r="C373" s="2" t="s">
        <v>3635</v>
      </c>
      <c r="D373" s="2" t="s">
        <v>3636</v>
      </c>
      <c r="E373" s="2" t="s">
        <v>3637</v>
      </c>
      <c r="F373" s="2" t="s">
        <v>3521</v>
      </c>
      <c r="G373" s="2" t="s">
        <v>28</v>
      </c>
      <c r="H373" s="2">
        <v>98109</v>
      </c>
      <c r="I373" t="s">
        <v>1974</v>
      </c>
    </row>
    <row r="374" spans="1:9">
      <c r="A374" s="2" t="s">
        <v>796</v>
      </c>
      <c r="B374" s="2" t="s">
        <v>32</v>
      </c>
      <c r="C374" s="2" t="s">
        <v>3638</v>
      </c>
      <c r="D374" s="2" t="s">
        <v>3639</v>
      </c>
      <c r="E374" s="2" t="s">
        <v>3640</v>
      </c>
      <c r="F374" s="2" t="s">
        <v>3641</v>
      </c>
      <c r="G374" s="2" t="s">
        <v>28</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28</v>
      </c>
      <c r="H376" s="2">
        <v>75037</v>
      </c>
      <c r="I376" t="s">
        <v>1974</v>
      </c>
    </row>
    <row r="377" spans="1:9">
      <c r="A377" s="2" t="s">
        <v>802</v>
      </c>
      <c r="B377" s="2" t="s">
        <v>3652</v>
      </c>
      <c r="C377" s="2" t="s">
        <v>3653</v>
      </c>
      <c r="D377" s="2" t="s">
        <v>3654</v>
      </c>
      <c r="E377" s="2" t="s">
        <v>3655</v>
      </c>
      <c r="F377" s="2" t="s">
        <v>2007</v>
      </c>
      <c r="G377" s="2" t="s">
        <v>28</v>
      </c>
      <c r="H377" s="2">
        <v>45426</v>
      </c>
      <c r="I377" t="s">
        <v>1974</v>
      </c>
    </row>
    <row r="378" spans="1:9">
      <c r="A378" s="2" t="s">
        <v>804</v>
      </c>
      <c r="B378" s="2" t="s">
        <v>3656</v>
      </c>
      <c r="C378" s="2" t="s">
        <v>3657</v>
      </c>
      <c r="D378" s="2" t="s">
        <v>3658</v>
      </c>
      <c r="E378" s="2" t="s">
        <v>3659</v>
      </c>
      <c r="F378" s="2" t="s">
        <v>2079</v>
      </c>
      <c r="G378" s="2" t="s">
        <v>28</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27</v>
      </c>
      <c r="H381" s="2" t="s">
        <v>3673</v>
      </c>
      <c r="I381" t="s">
        <v>1974</v>
      </c>
    </row>
    <row r="382" spans="1:9">
      <c r="A382" s="2" t="s">
        <v>3674</v>
      </c>
      <c r="B382" s="2" t="s">
        <v>3675</v>
      </c>
      <c r="C382" s="2" t="s">
        <v>3676</v>
      </c>
      <c r="D382" s="2" t="s">
        <v>3677</v>
      </c>
      <c r="E382" s="2" t="s">
        <v>3678</v>
      </c>
      <c r="F382" s="2" t="s">
        <v>1993</v>
      </c>
      <c r="G382" s="2" t="s">
        <v>28</v>
      </c>
      <c r="H382" s="2">
        <v>62756</v>
      </c>
      <c r="I382" t="s">
        <v>1982</v>
      </c>
    </row>
    <row r="383" spans="1:9">
      <c r="A383" s="2" t="s">
        <v>813</v>
      </c>
      <c r="B383" s="2" t="s">
        <v>3679</v>
      </c>
      <c r="C383" s="2" t="s">
        <v>3680</v>
      </c>
      <c r="D383" s="2" t="s">
        <v>3681</v>
      </c>
      <c r="E383" s="2" t="s">
        <v>3682</v>
      </c>
      <c r="F383" s="2" t="s">
        <v>2017</v>
      </c>
      <c r="G383" s="2" t="s">
        <v>28</v>
      </c>
      <c r="H383" s="2">
        <v>90010</v>
      </c>
      <c r="I383" t="s">
        <v>1974</v>
      </c>
    </row>
    <row r="384" spans="1:9">
      <c r="A384" s="2" t="s">
        <v>815</v>
      </c>
      <c r="B384" s="2" t="s">
        <v>3683</v>
      </c>
      <c r="C384" s="2" t="s">
        <v>3684</v>
      </c>
      <c r="D384" s="2" t="s">
        <v>3685</v>
      </c>
      <c r="E384" s="2" t="s">
        <v>3686</v>
      </c>
      <c r="F384" s="2" t="s">
        <v>3345</v>
      </c>
      <c r="G384" s="2" t="s">
        <v>28</v>
      </c>
      <c r="H384" s="2">
        <v>21239</v>
      </c>
      <c r="I384" t="s">
        <v>1982</v>
      </c>
    </row>
    <row r="385" spans="1:9">
      <c r="A385" s="2" t="s">
        <v>817</v>
      </c>
      <c r="B385" s="2" t="s">
        <v>3687</v>
      </c>
      <c r="C385" s="2"/>
      <c r="D385" s="2" t="s">
        <v>3688</v>
      </c>
      <c r="E385" s="2" t="s">
        <v>3689</v>
      </c>
      <c r="F385" s="2" t="s">
        <v>3690</v>
      </c>
      <c r="G385" s="2" t="s">
        <v>28</v>
      </c>
      <c r="H385" s="2">
        <v>17126</v>
      </c>
      <c r="I385" t="s">
        <v>1974</v>
      </c>
    </row>
    <row r="386" spans="1:9">
      <c r="A386" s="2" t="s">
        <v>819</v>
      </c>
      <c r="B386" s="2" t="s">
        <v>3691</v>
      </c>
      <c r="C386" s="2"/>
      <c r="D386" s="2" t="s">
        <v>3692</v>
      </c>
      <c r="E386" s="2" t="s">
        <v>3693</v>
      </c>
      <c r="F386" s="2" t="s">
        <v>2355</v>
      </c>
      <c r="G386" s="2" t="s">
        <v>28</v>
      </c>
      <c r="H386" s="2">
        <v>75216</v>
      </c>
      <c r="I386" t="s">
        <v>1982</v>
      </c>
    </row>
    <row r="387" spans="1:9">
      <c r="A387" s="2" t="s">
        <v>821</v>
      </c>
      <c r="B387" s="2" t="s">
        <v>3694</v>
      </c>
      <c r="C387" s="2" t="s">
        <v>3695</v>
      </c>
      <c r="D387" s="2" t="s">
        <v>3696</v>
      </c>
      <c r="E387" s="2" t="s">
        <v>3697</v>
      </c>
      <c r="F387" s="2" t="s">
        <v>2405</v>
      </c>
      <c r="G387" s="2" t="s">
        <v>28</v>
      </c>
      <c r="H387" s="2">
        <v>64125</v>
      </c>
      <c r="I387" t="s">
        <v>1974</v>
      </c>
    </row>
    <row r="388" spans="1:9">
      <c r="A388" s="2" t="s">
        <v>823</v>
      </c>
      <c r="B388" s="2" t="s">
        <v>3698</v>
      </c>
      <c r="C388" s="2"/>
      <c r="D388" s="2" t="s">
        <v>3699</v>
      </c>
      <c r="E388" s="2" t="s">
        <v>3700</v>
      </c>
      <c r="F388" s="2" t="s">
        <v>1993</v>
      </c>
      <c r="G388" s="2" t="s">
        <v>28</v>
      </c>
      <c r="H388" s="2">
        <v>62723</v>
      </c>
      <c r="I388" t="s">
        <v>1974</v>
      </c>
    </row>
    <row r="389" spans="1:9">
      <c r="A389" s="2" t="s">
        <v>825</v>
      </c>
      <c r="B389" s="2" t="s">
        <v>3701</v>
      </c>
      <c r="C389" s="2" t="s">
        <v>3702</v>
      </c>
      <c r="D389" s="2" t="s">
        <v>3703</v>
      </c>
      <c r="E389" s="2" t="s">
        <v>3704</v>
      </c>
      <c r="F389" s="2" t="s">
        <v>3705</v>
      </c>
      <c r="G389" s="2" t="s">
        <v>28</v>
      </c>
      <c r="H389" s="2">
        <v>6510</v>
      </c>
      <c r="I389" t="s">
        <v>1974</v>
      </c>
    </row>
    <row r="390" spans="1:9">
      <c r="A390" s="2" t="s">
        <v>827</v>
      </c>
      <c r="B390" s="2" t="s">
        <v>3706</v>
      </c>
      <c r="C390" s="2" t="s">
        <v>3707</v>
      </c>
      <c r="D390" s="2" t="s">
        <v>3708</v>
      </c>
      <c r="E390" s="2" t="s">
        <v>3709</v>
      </c>
      <c r="F390" s="2" t="s">
        <v>3710</v>
      </c>
      <c r="G390" s="2" t="s">
        <v>28</v>
      </c>
      <c r="H390" s="2">
        <v>30045</v>
      </c>
      <c r="I390" t="s">
        <v>1974</v>
      </c>
    </row>
    <row r="391" spans="1:9">
      <c r="A391" s="2" t="s">
        <v>829</v>
      </c>
      <c r="B391" s="2" t="s">
        <v>3711</v>
      </c>
      <c r="C391" s="2" t="s">
        <v>3712</v>
      </c>
      <c r="D391" s="2" t="s">
        <v>3713</v>
      </c>
      <c r="E391" s="2" t="s">
        <v>3714</v>
      </c>
      <c r="F391" s="2" t="s">
        <v>3715</v>
      </c>
      <c r="G391" s="2" t="s">
        <v>28</v>
      </c>
      <c r="H391" s="2">
        <v>28805</v>
      </c>
      <c r="I391" t="s">
        <v>1974</v>
      </c>
    </row>
    <row r="392" spans="1:9">
      <c r="A392" s="2" t="s">
        <v>831</v>
      </c>
      <c r="B392" s="2" t="s">
        <v>3716</v>
      </c>
      <c r="C392" s="2" t="s">
        <v>3717</v>
      </c>
      <c r="D392" s="2"/>
      <c r="E392" s="2" t="s">
        <v>3718</v>
      </c>
      <c r="F392" s="2" t="s">
        <v>2263</v>
      </c>
      <c r="G392" s="2" t="s">
        <v>28</v>
      </c>
      <c r="H392" s="2">
        <v>55123</v>
      </c>
      <c r="I392" t="s">
        <v>1974</v>
      </c>
    </row>
    <row r="393" spans="1:9">
      <c r="A393" s="2" t="s">
        <v>833</v>
      </c>
      <c r="B393" s="2" t="s">
        <v>3719</v>
      </c>
      <c r="C393" s="2" t="s">
        <v>3720</v>
      </c>
      <c r="D393" s="2"/>
      <c r="E393" s="2" t="s">
        <v>3721</v>
      </c>
      <c r="F393" s="2" t="s">
        <v>2167</v>
      </c>
      <c r="G393" s="2" t="s">
        <v>28</v>
      </c>
      <c r="H393" s="2">
        <v>55458</v>
      </c>
      <c r="I393" t="s">
        <v>1982</v>
      </c>
    </row>
    <row r="394" spans="1:9">
      <c r="A394" s="2" t="s">
        <v>835</v>
      </c>
      <c r="B394" s="2" t="s">
        <v>3722</v>
      </c>
      <c r="C394" s="2" t="s">
        <v>3723</v>
      </c>
      <c r="D394" s="2" t="s">
        <v>3724</v>
      </c>
      <c r="E394" s="2" t="s">
        <v>3725</v>
      </c>
      <c r="F394" s="2" t="s">
        <v>2602</v>
      </c>
      <c r="G394" s="2" t="s">
        <v>28</v>
      </c>
      <c r="H394" s="2">
        <v>92725</v>
      </c>
      <c r="I394" t="s">
        <v>1982</v>
      </c>
    </row>
    <row r="395" spans="1:9">
      <c r="A395" s="2" t="s">
        <v>3726</v>
      </c>
      <c r="B395" s="2" t="s">
        <v>3727</v>
      </c>
      <c r="C395" s="2" t="s">
        <v>3728</v>
      </c>
      <c r="D395" s="2" t="s">
        <v>3729</v>
      </c>
      <c r="E395" s="2" t="s">
        <v>3730</v>
      </c>
      <c r="F395" s="2" t="s">
        <v>3731</v>
      </c>
      <c r="G395" s="2" t="s">
        <v>28</v>
      </c>
      <c r="H395" s="2">
        <v>21747</v>
      </c>
      <c r="I395" t="s">
        <v>1974</v>
      </c>
    </row>
    <row r="396" spans="1:9">
      <c r="A396" s="2" t="s">
        <v>837</v>
      </c>
      <c r="B396" s="2" t="s">
        <v>3732</v>
      </c>
      <c r="C396" s="2" t="s">
        <v>3733</v>
      </c>
      <c r="D396" s="2" t="s">
        <v>3734</v>
      </c>
      <c r="E396" s="2" t="s">
        <v>3735</v>
      </c>
      <c r="F396" s="2" t="s">
        <v>2167</v>
      </c>
      <c r="G396" s="2" t="s">
        <v>28</v>
      </c>
      <c r="H396" s="2">
        <v>55458</v>
      </c>
      <c r="I396" t="s">
        <v>1982</v>
      </c>
    </row>
    <row r="397" spans="1:9">
      <c r="A397" s="2" t="s">
        <v>839</v>
      </c>
      <c r="B397" s="2" t="s">
        <v>3736</v>
      </c>
      <c r="C397" s="2" t="s">
        <v>3737</v>
      </c>
      <c r="D397" s="2"/>
      <c r="E397" s="2" t="s">
        <v>3738</v>
      </c>
      <c r="F397" s="2" t="s">
        <v>2216</v>
      </c>
      <c r="G397" s="2" t="s">
        <v>28</v>
      </c>
      <c r="H397" s="2">
        <v>20420</v>
      </c>
      <c r="I397" t="s">
        <v>1974</v>
      </c>
    </row>
    <row r="398" spans="1:9">
      <c r="A398" s="2" t="s">
        <v>841</v>
      </c>
      <c r="B398" s="2" t="s">
        <v>3739</v>
      </c>
      <c r="C398" s="2" t="s">
        <v>3740</v>
      </c>
      <c r="D398" s="2" t="s">
        <v>3741</v>
      </c>
      <c r="E398" s="2" t="s">
        <v>3742</v>
      </c>
      <c r="F398" s="2" t="s">
        <v>2207</v>
      </c>
      <c r="G398" s="2" t="s">
        <v>28</v>
      </c>
      <c r="H398" s="2">
        <v>92415</v>
      </c>
      <c r="I398" t="s">
        <v>1982</v>
      </c>
    </row>
    <row r="399" spans="1:9">
      <c r="A399" s="2" t="s">
        <v>843</v>
      </c>
      <c r="B399" s="2" t="s">
        <v>3743</v>
      </c>
      <c r="C399" s="2" t="s">
        <v>3744</v>
      </c>
      <c r="D399" s="2" t="s">
        <v>3745</v>
      </c>
      <c r="E399" s="2" t="s">
        <v>3746</v>
      </c>
      <c r="F399" s="2" t="s">
        <v>2193</v>
      </c>
      <c r="G399" s="2" t="s">
        <v>28</v>
      </c>
      <c r="H399" s="2">
        <v>14609</v>
      </c>
      <c r="I399" t="s">
        <v>1974</v>
      </c>
    </row>
    <row r="400" spans="1:9">
      <c r="A400" s="2" t="s">
        <v>845</v>
      </c>
      <c r="B400" s="2" t="s">
        <v>3747</v>
      </c>
      <c r="C400" s="2" t="s">
        <v>3748</v>
      </c>
      <c r="D400" s="2" t="s">
        <v>3749</v>
      </c>
      <c r="E400" s="2" t="s">
        <v>3750</v>
      </c>
      <c r="F400" s="2" t="s">
        <v>2089</v>
      </c>
      <c r="G400" s="2" t="s">
        <v>28</v>
      </c>
      <c r="H400" s="2">
        <v>98664</v>
      </c>
      <c r="I400" t="s">
        <v>1974</v>
      </c>
    </row>
    <row r="401" spans="1:9">
      <c r="A401" s="2" t="s">
        <v>847</v>
      </c>
      <c r="B401" s="2" t="s">
        <v>3751</v>
      </c>
      <c r="C401" s="2" t="s">
        <v>3752</v>
      </c>
      <c r="D401" s="2" t="s">
        <v>3753</v>
      </c>
      <c r="E401" s="2" t="s">
        <v>3754</v>
      </c>
      <c r="F401" s="2" t="s">
        <v>3755</v>
      </c>
      <c r="G401" s="2" t="s">
        <v>27</v>
      </c>
      <c r="H401" s="2" t="s">
        <v>3756</v>
      </c>
      <c r="I401" t="s">
        <v>1982</v>
      </c>
    </row>
    <row r="402" spans="1:9">
      <c r="A402" s="2" t="s">
        <v>849</v>
      </c>
      <c r="B402" s="2" t="s">
        <v>3757</v>
      </c>
      <c r="C402" s="2" t="s">
        <v>3758</v>
      </c>
      <c r="D402" s="2" t="s">
        <v>3759</v>
      </c>
      <c r="E402" s="2" t="s">
        <v>3760</v>
      </c>
      <c r="F402" s="2" t="s">
        <v>2216</v>
      </c>
      <c r="G402" s="2" t="s">
        <v>28</v>
      </c>
      <c r="H402" s="2">
        <v>20057</v>
      </c>
      <c r="I402" t="s">
        <v>1982</v>
      </c>
    </row>
    <row r="403" spans="1:9">
      <c r="A403" s="2" t="s">
        <v>851</v>
      </c>
      <c r="B403" s="2" t="s">
        <v>3761</v>
      </c>
      <c r="C403" s="2" t="s">
        <v>3762</v>
      </c>
      <c r="D403" s="2" t="s">
        <v>3763</v>
      </c>
      <c r="E403" s="2" t="s">
        <v>3764</v>
      </c>
      <c r="F403" s="2" t="s">
        <v>3441</v>
      </c>
      <c r="G403" s="2" t="s">
        <v>28</v>
      </c>
      <c r="H403" s="2">
        <v>37924</v>
      </c>
      <c r="I403" t="s">
        <v>1974</v>
      </c>
    </row>
    <row r="404" spans="1:9">
      <c r="A404" s="2" t="s">
        <v>853</v>
      </c>
      <c r="B404" s="2" t="s">
        <v>3765</v>
      </c>
      <c r="C404" s="2" t="s">
        <v>3766</v>
      </c>
      <c r="D404" s="2" t="s">
        <v>3767</v>
      </c>
      <c r="E404" s="2" t="s">
        <v>3768</v>
      </c>
      <c r="F404" s="2" t="s">
        <v>2152</v>
      </c>
      <c r="G404" s="2" t="s">
        <v>28</v>
      </c>
      <c r="H404" s="2">
        <v>25336</v>
      </c>
      <c r="I404" t="s">
        <v>1974</v>
      </c>
    </row>
    <row r="405" spans="1:9">
      <c r="A405" s="2" t="s">
        <v>855</v>
      </c>
      <c r="B405" s="2" t="s">
        <v>3769</v>
      </c>
      <c r="C405" s="2" t="s">
        <v>3770</v>
      </c>
      <c r="D405" s="2" t="s">
        <v>3771</v>
      </c>
      <c r="E405" s="2" t="s">
        <v>3772</v>
      </c>
      <c r="F405" s="2" t="s">
        <v>2355</v>
      </c>
      <c r="G405" s="2" t="s">
        <v>28</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28</v>
      </c>
      <c r="H407" s="2">
        <v>95973</v>
      </c>
      <c r="I407" t="s">
        <v>1974</v>
      </c>
    </row>
    <row r="408" spans="1:9">
      <c r="A408" s="2" t="s">
        <v>861</v>
      </c>
      <c r="B408" s="2" t="s">
        <v>3784</v>
      </c>
      <c r="C408" s="2" t="s">
        <v>3785</v>
      </c>
      <c r="D408" s="2" t="s">
        <v>3786</v>
      </c>
      <c r="E408" s="2" t="s">
        <v>3787</v>
      </c>
      <c r="F408" s="2" t="s">
        <v>2157</v>
      </c>
      <c r="G408" s="2" t="s">
        <v>28</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28</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28</v>
      </c>
      <c r="H412" s="2">
        <v>94132</v>
      </c>
      <c r="I412" t="s">
        <v>1982</v>
      </c>
    </row>
    <row r="413" spans="1:9">
      <c r="A413" s="2" t="s">
        <v>871</v>
      </c>
      <c r="B413" s="2" t="s">
        <v>3806</v>
      </c>
      <c r="C413" s="2"/>
      <c r="D413" s="2" t="s">
        <v>3807</v>
      </c>
      <c r="E413" s="2" t="s">
        <v>3808</v>
      </c>
      <c r="F413" s="2" t="s">
        <v>3809</v>
      </c>
      <c r="G413" s="2" t="s">
        <v>28</v>
      </c>
      <c r="H413" s="2">
        <v>70505</v>
      </c>
      <c r="I413" t="s">
        <v>1974</v>
      </c>
    </row>
    <row r="414" spans="1:9">
      <c r="A414" s="2" t="s">
        <v>873</v>
      </c>
      <c r="B414" s="2" t="s">
        <v>3810</v>
      </c>
      <c r="C414" s="2"/>
      <c r="D414" s="2" t="s">
        <v>3811</v>
      </c>
      <c r="E414" s="2" t="s">
        <v>3812</v>
      </c>
      <c r="F414" s="2" t="s">
        <v>3813</v>
      </c>
      <c r="G414" s="2" t="s">
        <v>28</v>
      </c>
      <c r="H414" s="2">
        <v>92191</v>
      </c>
      <c r="I414" t="s">
        <v>1974</v>
      </c>
    </row>
    <row r="415" spans="1:9">
      <c r="A415" s="2" t="s">
        <v>875</v>
      </c>
      <c r="B415" s="2" t="s">
        <v>3814</v>
      </c>
      <c r="C415" s="2" t="s">
        <v>3815</v>
      </c>
      <c r="D415" s="2" t="s">
        <v>3816</v>
      </c>
      <c r="E415" s="2" t="s">
        <v>3817</v>
      </c>
      <c r="F415" s="2" t="s">
        <v>3818</v>
      </c>
      <c r="G415" s="2" t="s">
        <v>28</v>
      </c>
      <c r="H415" s="2">
        <v>91841</v>
      </c>
      <c r="I415" t="s">
        <v>1974</v>
      </c>
    </row>
    <row r="416" spans="1:9">
      <c r="A416" s="2" t="s">
        <v>877</v>
      </c>
      <c r="B416" s="2" t="s">
        <v>3819</v>
      </c>
      <c r="C416" s="2"/>
      <c r="D416" s="2" t="s">
        <v>3820</v>
      </c>
      <c r="E416" s="2" t="s">
        <v>3821</v>
      </c>
      <c r="F416" s="2" t="s">
        <v>3544</v>
      </c>
      <c r="G416" s="2" t="s">
        <v>28</v>
      </c>
      <c r="H416" s="2">
        <v>75799</v>
      </c>
      <c r="I416" t="s">
        <v>1974</v>
      </c>
    </row>
    <row r="417" spans="1:9">
      <c r="A417" s="2" t="s">
        <v>879</v>
      </c>
      <c r="B417" s="2" t="s">
        <v>3822</v>
      </c>
      <c r="C417" s="2" t="s">
        <v>3823</v>
      </c>
      <c r="D417" s="2"/>
      <c r="E417" s="2" t="s">
        <v>3824</v>
      </c>
      <c r="F417" s="2" t="s">
        <v>3809</v>
      </c>
      <c r="G417" s="2" t="s">
        <v>28</v>
      </c>
      <c r="H417" s="2">
        <v>70593</v>
      </c>
      <c r="I417" t="s">
        <v>1982</v>
      </c>
    </row>
    <row r="418" spans="1:9">
      <c r="A418" s="2" t="s">
        <v>881</v>
      </c>
      <c r="B418" s="2" t="s">
        <v>3825</v>
      </c>
      <c r="C418" s="2"/>
      <c r="D418" s="2" t="s">
        <v>3826</v>
      </c>
      <c r="E418" s="2" t="s">
        <v>3827</v>
      </c>
      <c r="F418" s="2" t="s">
        <v>2007</v>
      </c>
      <c r="G418" s="2" t="s">
        <v>28</v>
      </c>
      <c r="H418" s="2">
        <v>45426</v>
      </c>
      <c r="I418" t="s">
        <v>1974</v>
      </c>
    </row>
    <row r="419" spans="1:9">
      <c r="A419" s="2" t="s">
        <v>883</v>
      </c>
      <c r="B419" s="2" t="s">
        <v>3828</v>
      </c>
      <c r="C419" s="2"/>
      <c r="D419" s="2" t="s">
        <v>3829</v>
      </c>
      <c r="E419" s="2" t="s">
        <v>3830</v>
      </c>
      <c r="F419" s="2" t="s">
        <v>3128</v>
      </c>
      <c r="G419" s="2" t="s">
        <v>28</v>
      </c>
      <c r="H419" s="2">
        <v>85072</v>
      </c>
      <c r="I419" t="s">
        <v>1974</v>
      </c>
    </row>
    <row r="420" spans="1:9">
      <c r="A420" s="2" t="s">
        <v>885</v>
      </c>
      <c r="B420" s="2" t="s">
        <v>3831</v>
      </c>
      <c r="C420" s="2" t="s">
        <v>3832</v>
      </c>
      <c r="D420" s="2"/>
      <c r="E420" s="2" t="s">
        <v>3833</v>
      </c>
      <c r="F420" s="2" t="s">
        <v>3028</v>
      </c>
      <c r="G420" s="2" t="s">
        <v>28</v>
      </c>
      <c r="H420" s="2">
        <v>94263</v>
      </c>
      <c r="I420" t="s">
        <v>1974</v>
      </c>
    </row>
    <row r="421" spans="1:9">
      <c r="A421" s="2" t="s">
        <v>887</v>
      </c>
      <c r="B421" s="2" t="s">
        <v>3834</v>
      </c>
      <c r="C421" s="2" t="s">
        <v>3835</v>
      </c>
      <c r="D421" s="2" t="s">
        <v>3836</v>
      </c>
      <c r="E421" s="2" t="s">
        <v>3837</v>
      </c>
      <c r="F421" s="2" t="s">
        <v>3365</v>
      </c>
      <c r="G421" s="2" t="s">
        <v>28</v>
      </c>
      <c r="H421" s="2">
        <v>68505</v>
      </c>
      <c r="I421" t="s">
        <v>1974</v>
      </c>
    </row>
    <row r="422" spans="1:9">
      <c r="A422" s="2" t="s">
        <v>3838</v>
      </c>
      <c r="B422" s="2" t="s">
        <v>3839</v>
      </c>
      <c r="C422" s="2" t="s">
        <v>3840</v>
      </c>
      <c r="D422" s="2" t="s">
        <v>3841</v>
      </c>
      <c r="E422" s="2" t="s">
        <v>3842</v>
      </c>
      <c r="F422" s="2" t="s">
        <v>3690</v>
      </c>
      <c r="G422" s="2" t="s">
        <v>28</v>
      </c>
      <c r="H422" s="2">
        <v>17126</v>
      </c>
      <c r="I422" t="s">
        <v>1982</v>
      </c>
    </row>
    <row r="423" spans="1:9">
      <c r="A423" s="2" t="s">
        <v>3843</v>
      </c>
      <c r="B423" s="2" t="s">
        <v>3844</v>
      </c>
      <c r="C423" s="2" t="s">
        <v>3845</v>
      </c>
      <c r="D423" s="2" t="s">
        <v>3846</v>
      </c>
      <c r="E423" s="2" t="s">
        <v>3847</v>
      </c>
      <c r="F423" s="2" t="s">
        <v>2174</v>
      </c>
      <c r="G423" s="2" t="s">
        <v>28</v>
      </c>
      <c r="H423" s="2">
        <v>70174</v>
      </c>
      <c r="I423" t="s">
        <v>1974</v>
      </c>
    </row>
    <row r="424" spans="1:9">
      <c r="A424" s="2" t="s">
        <v>890</v>
      </c>
      <c r="B424" s="2" t="s">
        <v>3848</v>
      </c>
      <c r="C424" s="2"/>
      <c r="D424" s="2" t="s">
        <v>3849</v>
      </c>
      <c r="E424" s="2" t="s">
        <v>3850</v>
      </c>
      <c r="F424" s="2" t="s">
        <v>3851</v>
      </c>
      <c r="G424" s="2" t="s">
        <v>28</v>
      </c>
      <c r="H424" s="2">
        <v>53726</v>
      </c>
      <c r="I424" t="s">
        <v>1982</v>
      </c>
    </row>
    <row r="425" spans="1:9">
      <c r="A425" s="2" t="s">
        <v>892</v>
      </c>
      <c r="B425" s="2" t="s">
        <v>3852</v>
      </c>
      <c r="C425" s="2"/>
      <c r="D425" s="2" t="s">
        <v>3853</v>
      </c>
      <c r="E425" s="2" t="s">
        <v>3854</v>
      </c>
      <c r="F425" s="2" t="s">
        <v>2152</v>
      </c>
      <c r="G425" s="2" t="s">
        <v>28</v>
      </c>
      <c r="H425" s="2">
        <v>25336</v>
      </c>
      <c r="I425" t="s">
        <v>1982</v>
      </c>
    </row>
    <row r="426" spans="1:9">
      <c r="A426" s="2" t="s">
        <v>894</v>
      </c>
      <c r="B426" s="2" t="s">
        <v>3855</v>
      </c>
      <c r="C426" s="2" t="s">
        <v>3856</v>
      </c>
      <c r="D426" s="2" t="s">
        <v>3857</v>
      </c>
      <c r="E426" s="2" t="s">
        <v>3858</v>
      </c>
      <c r="F426" s="2" t="s">
        <v>2157</v>
      </c>
      <c r="G426" s="2" t="s">
        <v>28</v>
      </c>
      <c r="H426" s="2">
        <v>72204</v>
      </c>
      <c r="I426" t="s">
        <v>1974</v>
      </c>
    </row>
    <row r="427" spans="1:9">
      <c r="A427" s="2" t="s">
        <v>896</v>
      </c>
      <c r="B427" s="2" t="s">
        <v>3859</v>
      </c>
      <c r="C427" s="2" t="s">
        <v>3860</v>
      </c>
      <c r="D427" s="2" t="s">
        <v>3861</v>
      </c>
      <c r="E427" s="2" t="s">
        <v>3862</v>
      </c>
      <c r="F427" s="2" t="s">
        <v>2531</v>
      </c>
      <c r="G427" s="2" t="s">
        <v>28</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28</v>
      </c>
      <c r="H429" s="2">
        <v>94110</v>
      </c>
      <c r="I429" t="s">
        <v>1974</v>
      </c>
    </row>
    <row r="430" spans="1:9">
      <c r="A430" s="2" t="s">
        <v>902</v>
      </c>
      <c r="B430" s="2" t="s">
        <v>3872</v>
      </c>
      <c r="C430" s="2" t="s">
        <v>3873</v>
      </c>
      <c r="D430" s="2" t="s">
        <v>3874</v>
      </c>
      <c r="E430" s="2" t="s">
        <v>3875</v>
      </c>
      <c r="F430" s="2" t="s">
        <v>2870</v>
      </c>
      <c r="G430" s="2" t="s">
        <v>28</v>
      </c>
      <c r="H430" s="2">
        <v>44485</v>
      </c>
      <c r="I430" t="s">
        <v>1982</v>
      </c>
    </row>
    <row r="431" spans="1:9">
      <c r="A431" s="2" t="s">
        <v>3876</v>
      </c>
      <c r="B431" s="2" t="s">
        <v>3877</v>
      </c>
      <c r="C431" s="2" t="s">
        <v>3878</v>
      </c>
      <c r="D431" s="2" t="s">
        <v>3879</v>
      </c>
      <c r="E431" s="2" t="s">
        <v>3880</v>
      </c>
      <c r="F431" s="2" t="s">
        <v>3881</v>
      </c>
      <c r="G431" s="2" t="s">
        <v>28</v>
      </c>
      <c r="H431" s="2">
        <v>23324</v>
      </c>
      <c r="I431" t="s">
        <v>1982</v>
      </c>
    </row>
    <row r="432" spans="1:9">
      <c r="A432" s="2" t="s">
        <v>905</v>
      </c>
      <c r="B432" s="2" t="s">
        <v>3882</v>
      </c>
      <c r="C432" s="2" t="s">
        <v>3883</v>
      </c>
      <c r="D432" s="2" t="s">
        <v>3884</v>
      </c>
      <c r="E432" s="2" t="s">
        <v>3885</v>
      </c>
      <c r="F432" s="2" t="s">
        <v>3886</v>
      </c>
      <c r="G432" s="2" t="s">
        <v>28</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28</v>
      </c>
      <c r="H434" s="2">
        <v>53277</v>
      </c>
      <c r="I434" t="s">
        <v>1982</v>
      </c>
    </row>
    <row r="435" spans="1:9">
      <c r="A435" s="2" t="s">
        <v>911</v>
      </c>
      <c r="B435" s="2" t="s">
        <v>3896</v>
      </c>
      <c r="C435" s="2" t="s">
        <v>3897</v>
      </c>
      <c r="D435" s="2" t="s">
        <v>3898</v>
      </c>
      <c r="E435" s="2" t="s">
        <v>3899</v>
      </c>
      <c r="F435" s="2" t="s">
        <v>3028</v>
      </c>
      <c r="G435" s="2" t="s">
        <v>28</v>
      </c>
      <c r="H435" s="2">
        <v>94250</v>
      </c>
      <c r="I435" t="s">
        <v>1974</v>
      </c>
    </row>
    <row r="436" spans="1:9">
      <c r="A436" s="2" t="s">
        <v>913</v>
      </c>
      <c r="B436" s="2" t="s">
        <v>3900</v>
      </c>
      <c r="C436" s="2"/>
      <c r="D436" s="2" t="s">
        <v>3901</v>
      </c>
      <c r="E436" s="2" t="s">
        <v>3902</v>
      </c>
      <c r="F436" s="2" t="s">
        <v>2188</v>
      </c>
      <c r="G436" s="2" t="s">
        <v>28</v>
      </c>
      <c r="H436" s="2">
        <v>2298</v>
      </c>
      <c r="I436" t="s">
        <v>1982</v>
      </c>
    </row>
    <row r="437" spans="1:9">
      <c r="A437" s="2" t="s">
        <v>915</v>
      </c>
      <c r="B437" s="2" t="s">
        <v>3903</v>
      </c>
      <c r="C437" s="2" t="s">
        <v>3904</v>
      </c>
      <c r="D437" s="2" t="s">
        <v>3905</v>
      </c>
      <c r="E437" s="2" t="s">
        <v>3906</v>
      </c>
      <c r="F437" s="2" t="s">
        <v>3539</v>
      </c>
      <c r="G437" s="2" t="s">
        <v>28</v>
      </c>
      <c r="H437" s="2">
        <v>66622</v>
      </c>
      <c r="I437" t="s">
        <v>1982</v>
      </c>
    </row>
    <row r="438" spans="1:9">
      <c r="A438" s="2" t="s">
        <v>917</v>
      </c>
      <c r="B438" s="2" t="s">
        <v>3907</v>
      </c>
      <c r="C438" s="2" t="s">
        <v>3908</v>
      </c>
      <c r="D438" s="2" t="s">
        <v>3909</v>
      </c>
      <c r="E438" s="2" t="s">
        <v>3910</v>
      </c>
      <c r="F438" s="2" t="s">
        <v>2580</v>
      </c>
      <c r="G438" s="2" t="s">
        <v>28</v>
      </c>
      <c r="H438" s="2">
        <v>58122</v>
      </c>
      <c r="I438" t="s">
        <v>1974</v>
      </c>
    </row>
    <row r="439" spans="1:9">
      <c r="A439" s="2" t="s">
        <v>919</v>
      </c>
      <c r="B439" s="2" t="s">
        <v>3911</v>
      </c>
      <c r="C439" s="2"/>
      <c r="D439" s="2" t="s">
        <v>3912</v>
      </c>
      <c r="E439" s="2" t="s">
        <v>3913</v>
      </c>
      <c r="F439" s="2" t="s">
        <v>2058</v>
      </c>
      <c r="G439" s="2" t="s">
        <v>28</v>
      </c>
      <c r="H439" s="2">
        <v>77095</v>
      </c>
      <c r="I439" t="s">
        <v>1982</v>
      </c>
    </row>
    <row r="440" spans="1:9">
      <c r="A440" s="2" t="s">
        <v>3914</v>
      </c>
      <c r="B440" s="2" t="s">
        <v>3915</v>
      </c>
      <c r="C440" s="2" t="s">
        <v>3916</v>
      </c>
      <c r="D440" s="2" t="s">
        <v>3917</v>
      </c>
      <c r="E440" s="2" t="s">
        <v>3918</v>
      </c>
      <c r="F440" s="2" t="s">
        <v>2392</v>
      </c>
      <c r="G440" s="2" t="s">
        <v>28</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28</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28</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27</v>
      </c>
      <c r="H448" s="2" t="s">
        <v>3955</v>
      </c>
      <c r="I448" t="s">
        <v>1974</v>
      </c>
    </row>
    <row r="449" spans="1:9">
      <c r="A449" s="2" t="s">
        <v>939</v>
      </c>
      <c r="B449" s="2" t="s">
        <v>3956</v>
      </c>
      <c r="C449" s="2" t="s">
        <v>3957</v>
      </c>
      <c r="D449" s="2"/>
      <c r="E449" s="2" t="s">
        <v>3958</v>
      </c>
      <c r="F449" s="2" t="s">
        <v>3128</v>
      </c>
      <c r="G449" s="2" t="s">
        <v>28</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28</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28</v>
      </c>
      <c r="H453" s="2">
        <v>28210</v>
      </c>
      <c r="I453" t="s">
        <v>1974</v>
      </c>
    </row>
    <row r="454" spans="1:9">
      <c r="A454" s="2" t="s">
        <v>921</v>
      </c>
      <c r="B454" s="2" t="s">
        <v>3979</v>
      </c>
      <c r="C454" s="2" t="s">
        <v>3980</v>
      </c>
      <c r="D454" s="2" t="s">
        <v>3981</v>
      </c>
      <c r="E454" s="2" t="s">
        <v>3982</v>
      </c>
      <c r="F454" s="2" t="s">
        <v>3521</v>
      </c>
      <c r="G454" s="2" t="s">
        <v>28</v>
      </c>
      <c r="H454" s="2">
        <v>98109</v>
      </c>
      <c r="I454" t="s">
        <v>1982</v>
      </c>
    </row>
    <row r="455" spans="1:9">
      <c r="A455" s="2" t="s">
        <v>950</v>
      </c>
      <c r="B455" s="2" t="s">
        <v>3983</v>
      </c>
      <c r="C455" s="2" t="s">
        <v>3984</v>
      </c>
      <c r="D455" s="2" t="s">
        <v>3985</v>
      </c>
      <c r="E455" s="2" t="s">
        <v>3986</v>
      </c>
      <c r="F455" s="2" t="s">
        <v>3033</v>
      </c>
      <c r="G455" s="2" t="s">
        <v>28</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27</v>
      </c>
      <c r="H458" s="2" t="s">
        <v>4000</v>
      </c>
      <c r="I458" t="s">
        <v>1982</v>
      </c>
    </row>
    <row r="459" spans="1:9">
      <c r="A459" s="2" t="s">
        <v>958</v>
      </c>
      <c r="B459" s="2" t="s">
        <v>4001</v>
      </c>
      <c r="C459" s="2" t="s">
        <v>4002</v>
      </c>
      <c r="D459" s="2" t="s">
        <v>4003</v>
      </c>
      <c r="E459" s="2" t="s">
        <v>4004</v>
      </c>
      <c r="F459" s="2" t="s">
        <v>2193</v>
      </c>
      <c r="G459" s="2" t="s">
        <v>28</v>
      </c>
      <c r="H459" s="2">
        <v>14652</v>
      </c>
      <c r="I459" t="s">
        <v>1982</v>
      </c>
    </row>
    <row r="460" spans="1:9">
      <c r="A460" s="2" t="s">
        <v>960</v>
      </c>
      <c r="B460" s="2" t="s">
        <v>4005</v>
      </c>
      <c r="C460" s="2" t="s">
        <v>4006</v>
      </c>
      <c r="D460" s="2" t="s">
        <v>4007</v>
      </c>
      <c r="E460" s="2" t="s">
        <v>4008</v>
      </c>
      <c r="F460" s="2" t="s">
        <v>2170</v>
      </c>
      <c r="G460" s="2" t="s">
        <v>28</v>
      </c>
      <c r="H460" s="2">
        <v>85754</v>
      </c>
      <c r="I460" t="s">
        <v>1982</v>
      </c>
    </row>
    <row r="461" spans="1:9">
      <c r="A461" s="2" t="s">
        <v>962</v>
      </c>
      <c r="B461" s="2" t="s">
        <v>4009</v>
      </c>
      <c r="C461" s="2" t="s">
        <v>4010</v>
      </c>
      <c r="D461" s="2" t="s">
        <v>4011</v>
      </c>
      <c r="E461" s="2" t="s">
        <v>4012</v>
      </c>
      <c r="F461" s="2" t="s">
        <v>2167</v>
      </c>
      <c r="G461" s="2" t="s">
        <v>28</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27</v>
      </c>
      <c r="H463" s="2" t="s">
        <v>4024</v>
      </c>
      <c r="I463" t="s">
        <v>1974</v>
      </c>
    </row>
    <row r="464" spans="1:9">
      <c r="A464" s="2" t="s">
        <v>968</v>
      </c>
      <c r="B464" s="2" t="s">
        <v>4025</v>
      </c>
      <c r="C464" s="2" t="s">
        <v>4026</v>
      </c>
      <c r="D464" s="2" t="s">
        <v>4027</v>
      </c>
      <c r="E464" s="2" t="s">
        <v>4028</v>
      </c>
      <c r="F464" s="2" t="s">
        <v>3078</v>
      </c>
      <c r="G464" s="2" t="s">
        <v>28</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27</v>
      </c>
      <c r="H466" s="2" t="s">
        <v>2902</v>
      </c>
      <c r="I466" t="s">
        <v>1982</v>
      </c>
    </row>
    <row r="467" spans="1:9">
      <c r="A467" s="2" t="s">
        <v>974</v>
      </c>
      <c r="B467" s="2" t="s">
        <v>4039</v>
      </c>
      <c r="C467" s="2" t="s">
        <v>4040</v>
      </c>
      <c r="D467" s="2" t="s">
        <v>4041</v>
      </c>
      <c r="E467" s="2" t="s">
        <v>4042</v>
      </c>
      <c r="F467" s="2" t="s">
        <v>3441</v>
      </c>
      <c r="G467" s="2" t="s">
        <v>28</v>
      </c>
      <c r="H467" s="2">
        <v>37939</v>
      </c>
      <c r="I467" t="s">
        <v>1974</v>
      </c>
    </row>
    <row r="468" spans="1:9">
      <c r="A468" s="2" t="s">
        <v>976</v>
      </c>
      <c r="B468" s="2" t="s">
        <v>4043</v>
      </c>
      <c r="C468" s="2" t="s">
        <v>4044</v>
      </c>
      <c r="D468" s="2" t="s">
        <v>4045</v>
      </c>
      <c r="E468" s="2" t="s">
        <v>4046</v>
      </c>
      <c r="F468" s="2" t="s">
        <v>4047</v>
      </c>
      <c r="G468" s="2" t="s">
        <v>28</v>
      </c>
      <c r="H468" s="2">
        <v>48604</v>
      </c>
      <c r="I468" t="s">
        <v>1974</v>
      </c>
    </row>
    <row r="469" spans="1:9">
      <c r="A469" s="2" t="s">
        <v>978</v>
      </c>
      <c r="B469" s="2" t="s">
        <v>4048</v>
      </c>
      <c r="C469" s="2" t="s">
        <v>4049</v>
      </c>
      <c r="D469" s="2" t="s">
        <v>4050</v>
      </c>
      <c r="E469" s="2" t="s">
        <v>4051</v>
      </c>
      <c r="F469" s="2" t="s">
        <v>4052</v>
      </c>
      <c r="G469" s="2" t="s">
        <v>28</v>
      </c>
      <c r="H469" s="2">
        <v>32092</v>
      </c>
      <c r="I469" t="s">
        <v>1982</v>
      </c>
    </row>
    <row r="470" spans="1:9">
      <c r="A470" s="2" t="s">
        <v>980</v>
      </c>
      <c r="B470" s="2" t="s">
        <v>4053</v>
      </c>
      <c r="C470" s="2" t="s">
        <v>4054</v>
      </c>
      <c r="D470" s="2"/>
      <c r="E470" s="2" t="s">
        <v>4055</v>
      </c>
      <c r="F470" s="2" t="s">
        <v>4056</v>
      </c>
      <c r="G470" s="2" t="s">
        <v>28</v>
      </c>
      <c r="H470" s="2">
        <v>94913</v>
      </c>
      <c r="I470" t="s">
        <v>1974</v>
      </c>
    </row>
    <row r="471" spans="1:9">
      <c r="A471" s="2" t="s">
        <v>4057</v>
      </c>
      <c r="B471" s="2" t="s">
        <v>4058</v>
      </c>
      <c r="C471" s="2" t="s">
        <v>4059</v>
      </c>
      <c r="D471" s="2" t="s">
        <v>4060</v>
      </c>
      <c r="E471" s="2" t="s">
        <v>4061</v>
      </c>
      <c r="F471" s="2" t="s">
        <v>2026</v>
      </c>
      <c r="G471" s="2" t="s">
        <v>28</v>
      </c>
      <c r="H471" s="2">
        <v>95113</v>
      </c>
      <c r="I471" t="s">
        <v>1974</v>
      </c>
    </row>
    <row r="472" spans="1:9">
      <c r="A472" s="2" t="s">
        <v>984</v>
      </c>
      <c r="B472" s="2" t="s">
        <v>4062</v>
      </c>
      <c r="C472" s="2" t="s">
        <v>4063</v>
      </c>
      <c r="D472" s="2" t="s">
        <v>4064</v>
      </c>
      <c r="E472" s="2" t="s">
        <v>4065</v>
      </c>
      <c r="F472" s="2" t="s">
        <v>3710</v>
      </c>
      <c r="G472" s="2" t="s">
        <v>28</v>
      </c>
      <c r="H472" s="2">
        <v>30045</v>
      </c>
      <c r="I472" t="s">
        <v>1974</v>
      </c>
    </row>
    <row r="473" spans="1:9">
      <c r="A473" s="2" t="s">
        <v>986</v>
      </c>
      <c r="B473" s="2" t="s">
        <v>4066</v>
      </c>
      <c r="C473" s="2"/>
      <c r="D473" s="2" t="s">
        <v>4067</v>
      </c>
      <c r="E473" s="2" t="s">
        <v>4068</v>
      </c>
      <c r="F473" s="2" t="s">
        <v>3539</v>
      </c>
      <c r="G473" s="2" t="s">
        <v>28</v>
      </c>
      <c r="H473" s="2">
        <v>66622</v>
      </c>
      <c r="I473" t="s">
        <v>1974</v>
      </c>
    </row>
    <row r="474" spans="1:9">
      <c r="A474" s="2" t="s">
        <v>988</v>
      </c>
      <c r="B474" s="2" t="s">
        <v>4069</v>
      </c>
      <c r="C474" s="2" t="s">
        <v>4070</v>
      </c>
      <c r="D474" s="2" t="s">
        <v>4071</v>
      </c>
      <c r="E474" s="2" t="s">
        <v>4072</v>
      </c>
      <c r="F474" s="2" t="s">
        <v>3017</v>
      </c>
      <c r="G474" s="2" t="s">
        <v>28</v>
      </c>
      <c r="H474" s="2">
        <v>66276</v>
      </c>
      <c r="I474" t="s">
        <v>1982</v>
      </c>
    </row>
    <row r="475" spans="1:9">
      <c r="A475" s="2" t="s">
        <v>990</v>
      </c>
      <c r="B475" s="2" t="s">
        <v>4073</v>
      </c>
      <c r="C475" s="2" t="s">
        <v>4074</v>
      </c>
      <c r="D475" s="2" t="s">
        <v>4075</v>
      </c>
      <c r="E475" s="2" t="s">
        <v>4076</v>
      </c>
      <c r="F475" s="2" t="s">
        <v>3521</v>
      </c>
      <c r="G475" s="2" t="s">
        <v>28</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28</v>
      </c>
      <c r="H477" s="2">
        <v>34745</v>
      </c>
      <c r="I477" t="s">
        <v>1982</v>
      </c>
    </row>
    <row r="478" spans="1:9">
      <c r="A478" s="2" t="s">
        <v>996</v>
      </c>
      <c r="B478" s="2" t="s">
        <v>4085</v>
      </c>
      <c r="C478" s="2" t="s">
        <v>4086</v>
      </c>
      <c r="D478" s="2" t="s">
        <v>4087</v>
      </c>
      <c r="E478" s="2" t="s">
        <v>4088</v>
      </c>
      <c r="F478" s="2" t="s">
        <v>2193</v>
      </c>
      <c r="G478" s="2" t="s">
        <v>28</v>
      </c>
      <c r="H478" s="2">
        <v>14683</v>
      </c>
      <c r="I478" t="s">
        <v>1974</v>
      </c>
    </row>
    <row r="479" spans="1:9">
      <c r="A479" s="2" t="s">
        <v>998</v>
      </c>
      <c r="B479" s="2" t="s">
        <v>4089</v>
      </c>
      <c r="C479" s="2" t="s">
        <v>4090</v>
      </c>
      <c r="D479" s="2" t="s">
        <v>4091</v>
      </c>
      <c r="E479" s="2" t="s">
        <v>4092</v>
      </c>
      <c r="F479" s="2" t="s">
        <v>3544</v>
      </c>
      <c r="G479" s="2" t="s">
        <v>28</v>
      </c>
      <c r="H479" s="2">
        <v>75799</v>
      </c>
      <c r="I479" t="s">
        <v>1982</v>
      </c>
    </row>
    <row r="480" spans="1:9">
      <c r="A480" s="2" t="s">
        <v>982</v>
      </c>
      <c r="B480" s="2" t="s">
        <v>4093</v>
      </c>
      <c r="C480" s="2" t="s">
        <v>4094</v>
      </c>
      <c r="D480" s="2" t="s">
        <v>4095</v>
      </c>
      <c r="E480" s="2" t="s">
        <v>4096</v>
      </c>
      <c r="F480" s="2" t="s">
        <v>4097</v>
      </c>
      <c r="G480" s="2" t="s">
        <v>28</v>
      </c>
      <c r="H480" s="2">
        <v>11388</v>
      </c>
      <c r="I480" t="s">
        <v>1974</v>
      </c>
    </row>
    <row r="481" spans="1:9">
      <c r="A481" s="2" t="s">
        <v>4098</v>
      </c>
      <c r="B481" s="2" t="s">
        <v>4099</v>
      </c>
      <c r="C481" s="2"/>
      <c r="D481" s="2" t="s">
        <v>4100</v>
      </c>
      <c r="E481" s="2" t="s">
        <v>4101</v>
      </c>
      <c r="F481" s="2" t="s">
        <v>4102</v>
      </c>
      <c r="G481" s="2" t="s">
        <v>28</v>
      </c>
      <c r="H481" s="2">
        <v>20167</v>
      </c>
      <c r="I481" t="s">
        <v>1974</v>
      </c>
    </row>
    <row r="482" spans="1:9">
      <c r="A482" s="2" t="s">
        <v>4103</v>
      </c>
      <c r="B482" s="2" t="s">
        <v>4104</v>
      </c>
      <c r="C482" s="2" t="s">
        <v>4105</v>
      </c>
      <c r="D482" s="2" t="s">
        <v>4106</v>
      </c>
      <c r="E482" s="2" t="s">
        <v>4107</v>
      </c>
      <c r="F482" s="2" t="s">
        <v>2035</v>
      </c>
      <c r="G482" s="2" t="s">
        <v>28</v>
      </c>
      <c r="H482" s="2">
        <v>23203</v>
      </c>
      <c r="I482" t="s">
        <v>1982</v>
      </c>
    </row>
    <row r="483" spans="1:9">
      <c r="A483" s="2" t="s">
        <v>1001</v>
      </c>
      <c r="B483" s="2" t="s">
        <v>4108</v>
      </c>
      <c r="C483" s="2" t="s">
        <v>4109</v>
      </c>
      <c r="D483" s="2" t="s">
        <v>4110</v>
      </c>
      <c r="E483" s="2" t="s">
        <v>4111</v>
      </c>
      <c r="F483" s="2" t="s">
        <v>4112</v>
      </c>
      <c r="G483" s="2" t="s">
        <v>27</v>
      </c>
      <c r="H483" s="2" t="s">
        <v>2423</v>
      </c>
      <c r="I483" t="s">
        <v>1982</v>
      </c>
    </row>
    <row r="484" spans="1:9">
      <c r="A484" s="2" t="s">
        <v>1003</v>
      </c>
      <c r="B484" s="2" t="s">
        <v>4113</v>
      </c>
      <c r="C484" s="2" t="s">
        <v>4114</v>
      </c>
      <c r="D484" s="2" t="s">
        <v>4115</v>
      </c>
      <c r="E484" s="2" t="s">
        <v>4116</v>
      </c>
      <c r="F484" s="2" t="s">
        <v>2729</v>
      </c>
      <c r="G484" s="2" t="s">
        <v>28</v>
      </c>
      <c r="H484" s="2">
        <v>22309</v>
      </c>
      <c r="I484" t="s">
        <v>1974</v>
      </c>
    </row>
    <row r="485" spans="1:9">
      <c r="A485" s="2" t="s">
        <v>1005</v>
      </c>
      <c r="B485" s="2" t="s">
        <v>4117</v>
      </c>
      <c r="C485" s="2"/>
      <c r="D485" s="2" t="s">
        <v>4118</v>
      </c>
      <c r="E485" s="2" t="s">
        <v>4119</v>
      </c>
      <c r="F485" s="2" t="s">
        <v>2967</v>
      </c>
      <c r="G485" s="2" t="s">
        <v>28</v>
      </c>
      <c r="H485" s="2">
        <v>84115</v>
      </c>
      <c r="I485" t="s">
        <v>1974</v>
      </c>
    </row>
    <row r="486" spans="1:9">
      <c r="A486" s="2" t="s">
        <v>1007</v>
      </c>
      <c r="B486" s="2" t="s">
        <v>4120</v>
      </c>
      <c r="C486" s="2" t="s">
        <v>4121</v>
      </c>
      <c r="D486" s="2"/>
      <c r="E486" s="2" t="s">
        <v>4122</v>
      </c>
      <c r="F486" s="2" t="s">
        <v>2026</v>
      </c>
      <c r="G486" s="2" t="s">
        <v>28</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28</v>
      </c>
      <c r="H491" s="2">
        <v>79945</v>
      </c>
      <c r="I491" t="s">
        <v>1982</v>
      </c>
    </row>
    <row r="492" spans="1:9">
      <c r="A492" s="2" t="s">
        <v>1019</v>
      </c>
      <c r="B492" s="2" t="s">
        <v>4147</v>
      </c>
      <c r="C492" s="2" t="s">
        <v>4148</v>
      </c>
      <c r="D492" s="2" t="s">
        <v>4149</v>
      </c>
      <c r="E492" s="2" t="s">
        <v>4150</v>
      </c>
      <c r="F492" s="2" t="s">
        <v>2221</v>
      </c>
      <c r="G492" s="2" t="s">
        <v>28</v>
      </c>
      <c r="H492" s="2">
        <v>33355</v>
      </c>
      <c r="I492" t="s">
        <v>1982</v>
      </c>
    </row>
    <row r="493" spans="1:9">
      <c r="A493" s="2" t="s">
        <v>1021</v>
      </c>
      <c r="B493" s="2" t="s">
        <v>4151</v>
      </c>
      <c r="C493" s="2"/>
      <c r="D493" s="2" t="s">
        <v>4152</v>
      </c>
      <c r="E493" s="2" t="s">
        <v>4153</v>
      </c>
      <c r="F493" s="2" t="s">
        <v>3512</v>
      </c>
      <c r="G493" s="2" t="s">
        <v>28</v>
      </c>
      <c r="H493" s="2">
        <v>46295</v>
      </c>
      <c r="I493" t="s">
        <v>1982</v>
      </c>
    </row>
    <row r="494" spans="1:9">
      <c r="A494" s="2" t="s">
        <v>1023</v>
      </c>
      <c r="B494" s="2" t="s">
        <v>4154</v>
      </c>
      <c r="C494" s="2" t="s">
        <v>4155</v>
      </c>
      <c r="D494" s="2" t="s">
        <v>4156</v>
      </c>
      <c r="E494" s="2" t="s">
        <v>4157</v>
      </c>
      <c r="F494" s="2" t="s">
        <v>3150</v>
      </c>
      <c r="G494" s="2" t="s">
        <v>28</v>
      </c>
      <c r="H494" s="2">
        <v>53234</v>
      </c>
      <c r="I494" t="s">
        <v>1974</v>
      </c>
    </row>
    <row r="495" spans="1:9">
      <c r="A495" s="2" t="s">
        <v>1025</v>
      </c>
      <c r="B495" s="2" t="s">
        <v>4158</v>
      </c>
      <c r="C495" s="2" t="s">
        <v>4159</v>
      </c>
      <c r="D495" s="2" t="s">
        <v>4160</v>
      </c>
      <c r="E495" s="2" t="s">
        <v>4161</v>
      </c>
      <c r="F495" s="2" t="s">
        <v>3359</v>
      </c>
      <c r="G495" s="2" t="s">
        <v>27</v>
      </c>
      <c r="H495" s="2" t="s">
        <v>3360</v>
      </c>
      <c r="I495" t="s">
        <v>1982</v>
      </c>
    </row>
    <row r="496" spans="1:9">
      <c r="A496" s="2" t="s">
        <v>1027</v>
      </c>
      <c r="B496" s="2" t="s">
        <v>4162</v>
      </c>
      <c r="C496" s="2" t="s">
        <v>4163</v>
      </c>
      <c r="D496" s="2" t="s">
        <v>4164</v>
      </c>
      <c r="E496" s="2" t="s">
        <v>4165</v>
      </c>
      <c r="F496" s="2" t="s">
        <v>3099</v>
      </c>
      <c r="G496" s="2" t="s">
        <v>28</v>
      </c>
      <c r="H496" s="2">
        <v>70836</v>
      </c>
      <c r="I496" t="s">
        <v>1982</v>
      </c>
    </row>
    <row r="497" spans="1:9">
      <c r="A497" s="2" t="s">
        <v>1029</v>
      </c>
      <c r="B497" s="2" t="s">
        <v>4166</v>
      </c>
      <c r="C497" s="2"/>
      <c r="D497" s="2" t="s">
        <v>4167</v>
      </c>
      <c r="E497" s="2" t="s">
        <v>4168</v>
      </c>
      <c r="F497" s="2" t="s">
        <v>3312</v>
      </c>
      <c r="G497" s="2" t="s">
        <v>28</v>
      </c>
      <c r="H497" s="2">
        <v>6816</v>
      </c>
      <c r="I497" t="s">
        <v>1974</v>
      </c>
    </row>
    <row r="498" spans="1:9">
      <c r="A498" s="2" t="s">
        <v>1031</v>
      </c>
      <c r="B498" s="2" t="s">
        <v>4169</v>
      </c>
      <c r="C498" s="2" t="s">
        <v>4170</v>
      </c>
      <c r="D498" s="2" t="s">
        <v>4171</v>
      </c>
      <c r="E498" s="2" t="s">
        <v>4172</v>
      </c>
      <c r="F498" s="2" t="s">
        <v>2255</v>
      </c>
      <c r="G498" s="2" t="s">
        <v>28</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27</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28</v>
      </c>
      <c r="H502" s="2">
        <v>49518</v>
      </c>
      <c r="I502" t="s">
        <v>1982</v>
      </c>
    </row>
    <row r="503" spans="1:9">
      <c r="A503" s="2" t="s">
        <v>1041</v>
      </c>
      <c r="B503" s="2" t="s">
        <v>4189</v>
      </c>
      <c r="C503" s="2" t="s">
        <v>4190</v>
      </c>
      <c r="D503" s="2" t="s">
        <v>4191</v>
      </c>
      <c r="E503" s="2" t="s">
        <v>4192</v>
      </c>
      <c r="F503" s="2" t="s">
        <v>3394</v>
      </c>
      <c r="G503" s="2" t="s">
        <v>27</v>
      </c>
      <c r="H503" s="2" t="s">
        <v>3395</v>
      </c>
      <c r="I503" t="s">
        <v>1982</v>
      </c>
    </row>
    <row r="504" spans="1:9">
      <c r="A504" s="2" t="s">
        <v>4193</v>
      </c>
      <c r="B504" s="2" t="s">
        <v>4194</v>
      </c>
      <c r="C504" s="2" t="s">
        <v>4195</v>
      </c>
      <c r="D504" s="2" t="s">
        <v>4196</v>
      </c>
      <c r="E504" s="2" t="s">
        <v>4197</v>
      </c>
      <c r="F504" s="2" t="s">
        <v>2405</v>
      </c>
      <c r="G504" s="2" t="s">
        <v>28</v>
      </c>
      <c r="H504" s="2">
        <v>66160</v>
      </c>
      <c r="I504" t="s">
        <v>1982</v>
      </c>
    </row>
    <row r="505" spans="1:9">
      <c r="A505" s="2" t="s">
        <v>4198</v>
      </c>
      <c r="B505" s="2" t="s">
        <v>4199</v>
      </c>
      <c r="C505" s="2"/>
      <c r="D505" s="2" t="s">
        <v>4200</v>
      </c>
      <c r="E505" s="2" t="s">
        <v>4201</v>
      </c>
      <c r="F505" s="2" t="s">
        <v>4202</v>
      </c>
      <c r="G505" s="2" t="s">
        <v>28</v>
      </c>
      <c r="H505" s="2">
        <v>14905</v>
      </c>
      <c r="I505" t="s">
        <v>1982</v>
      </c>
    </row>
    <row r="506" spans="1:9">
      <c r="A506" s="2" t="s">
        <v>4203</v>
      </c>
      <c r="B506" s="2" t="s">
        <v>4204</v>
      </c>
      <c r="C506" s="2" t="s">
        <v>4205</v>
      </c>
      <c r="D506" s="2" t="s">
        <v>4206</v>
      </c>
      <c r="E506" s="2" t="s">
        <v>4207</v>
      </c>
      <c r="F506" s="2" t="s">
        <v>3150</v>
      </c>
      <c r="G506" s="2" t="s">
        <v>28</v>
      </c>
      <c r="H506" s="2">
        <v>53205</v>
      </c>
      <c r="I506" t="s">
        <v>1974</v>
      </c>
    </row>
    <row r="507" spans="1:9">
      <c r="A507" s="2" t="s">
        <v>1043</v>
      </c>
      <c r="B507" s="2" t="s">
        <v>4208</v>
      </c>
      <c r="C507" s="2" t="s">
        <v>4209</v>
      </c>
      <c r="D507" s="2" t="s">
        <v>4210</v>
      </c>
      <c r="E507" s="2" t="s">
        <v>4211</v>
      </c>
      <c r="F507" s="2" t="s">
        <v>4212</v>
      </c>
      <c r="G507" s="2" t="s">
        <v>28</v>
      </c>
      <c r="H507" s="2">
        <v>27264</v>
      </c>
      <c r="I507" t="s">
        <v>1982</v>
      </c>
    </row>
    <row r="508" spans="1:9">
      <c r="A508" s="2" t="s">
        <v>1045</v>
      </c>
      <c r="B508" s="2" t="s">
        <v>4213</v>
      </c>
      <c r="C508" s="2" t="s">
        <v>4214</v>
      </c>
      <c r="D508" s="2" t="s">
        <v>4215</v>
      </c>
      <c r="E508" s="2" t="s">
        <v>4216</v>
      </c>
      <c r="F508" s="2" t="s">
        <v>2478</v>
      </c>
      <c r="G508" s="2" t="s">
        <v>28</v>
      </c>
      <c r="H508" s="2">
        <v>88546</v>
      </c>
      <c r="I508" t="s">
        <v>1974</v>
      </c>
    </row>
    <row r="509" spans="1:9">
      <c r="A509" s="2" t="s">
        <v>1047</v>
      </c>
      <c r="B509" s="2" t="s">
        <v>4217</v>
      </c>
      <c r="C509" s="2" t="s">
        <v>4218</v>
      </c>
      <c r="D509" s="2" t="s">
        <v>4219</v>
      </c>
      <c r="E509" s="2" t="s">
        <v>4220</v>
      </c>
      <c r="F509" s="2" t="s">
        <v>4221</v>
      </c>
      <c r="G509" s="2" t="s">
        <v>28</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28</v>
      </c>
      <c r="H513" s="2">
        <v>35244</v>
      </c>
      <c r="I513" t="s">
        <v>1974</v>
      </c>
    </row>
    <row r="514" spans="1:9">
      <c r="A514" s="2" t="s">
        <v>1056</v>
      </c>
      <c r="B514" s="2" t="s">
        <v>4242</v>
      </c>
      <c r="C514" s="2" t="s">
        <v>4243</v>
      </c>
      <c r="D514" s="2" t="s">
        <v>4244</v>
      </c>
      <c r="E514" s="2" t="s">
        <v>4245</v>
      </c>
      <c r="F514" s="2" t="s">
        <v>4246</v>
      </c>
      <c r="G514" s="2" t="s">
        <v>28</v>
      </c>
      <c r="H514" s="2">
        <v>56372</v>
      </c>
      <c r="I514" t="s">
        <v>1982</v>
      </c>
    </row>
    <row r="515" spans="1:9">
      <c r="A515" s="2" t="s">
        <v>1058</v>
      </c>
      <c r="B515" s="2" t="s">
        <v>4247</v>
      </c>
      <c r="C515" s="2" t="s">
        <v>4248</v>
      </c>
      <c r="D515" s="2"/>
      <c r="E515" s="2" t="s">
        <v>4249</v>
      </c>
      <c r="F515" s="2" t="s">
        <v>2048</v>
      </c>
      <c r="G515" s="2" t="s">
        <v>28</v>
      </c>
      <c r="H515" s="2">
        <v>19191</v>
      </c>
      <c r="I515" t="s">
        <v>1982</v>
      </c>
    </row>
    <row r="516" spans="1:9">
      <c r="A516" s="2" t="s">
        <v>1060</v>
      </c>
      <c r="B516" s="2" t="s">
        <v>4250</v>
      </c>
      <c r="C516" s="2" t="s">
        <v>4251</v>
      </c>
      <c r="D516" s="2" t="s">
        <v>4252</v>
      </c>
      <c r="E516" s="2" t="s">
        <v>4253</v>
      </c>
      <c r="F516" s="2" t="s">
        <v>2851</v>
      </c>
      <c r="G516" s="2" t="s">
        <v>28</v>
      </c>
      <c r="H516" s="2">
        <v>48211</v>
      </c>
      <c r="I516" t="s">
        <v>1974</v>
      </c>
    </row>
    <row r="517" spans="1:9">
      <c r="A517" s="2" t="s">
        <v>1062</v>
      </c>
      <c r="B517" s="2" t="s">
        <v>4254</v>
      </c>
      <c r="C517" s="2" t="s">
        <v>4255</v>
      </c>
      <c r="D517" s="2" t="s">
        <v>4256</v>
      </c>
      <c r="E517" s="2" t="s">
        <v>4257</v>
      </c>
      <c r="F517" s="2" t="s">
        <v>2044</v>
      </c>
      <c r="G517" s="2" t="s">
        <v>28</v>
      </c>
      <c r="H517" s="2">
        <v>63180</v>
      </c>
      <c r="I517" t="s">
        <v>1982</v>
      </c>
    </row>
    <row r="518" spans="1:9">
      <c r="A518" s="2" t="s">
        <v>1064</v>
      </c>
      <c r="B518" s="2" t="s">
        <v>4258</v>
      </c>
      <c r="C518" s="2"/>
      <c r="D518" s="2" t="s">
        <v>4259</v>
      </c>
      <c r="E518" s="2" t="s">
        <v>4260</v>
      </c>
      <c r="F518" s="2" t="s">
        <v>4261</v>
      </c>
      <c r="G518" s="2" t="s">
        <v>28</v>
      </c>
      <c r="H518" s="2">
        <v>12305</v>
      </c>
      <c r="I518" t="s">
        <v>1974</v>
      </c>
    </row>
    <row r="519" spans="1:9">
      <c r="A519" s="2" t="s">
        <v>1066</v>
      </c>
      <c r="B519" s="2" t="s">
        <v>4262</v>
      </c>
      <c r="C519" s="2"/>
      <c r="D519" s="2" t="s">
        <v>4263</v>
      </c>
      <c r="E519" s="2" t="s">
        <v>4264</v>
      </c>
      <c r="F519" s="2" t="s">
        <v>4265</v>
      </c>
      <c r="G519" s="2" t="s">
        <v>28</v>
      </c>
      <c r="H519" s="2">
        <v>33805</v>
      </c>
      <c r="I519" t="s">
        <v>1982</v>
      </c>
    </row>
    <row r="520" spans="1:9">
      <c r="A520" s="2" t="s">
        <v>1068</v>
      </c>
      <c r="B520" s="2" t="s">
        <v>4266</v>
      </c>
      <c r="C520" s="2" t="s">
        <v>4267</v>
      </c>
      <c r="D520" s="2" t="s">
        <v>4268</v>
      </c>
      <c r="E520" s="2" t="s">
        <v>4269</v>
      </c>
      <c r="F520" s="2" t="s">
        <v>4270</v>
      </c>
      <c r="G520" s="2" t="s">
        <v>28</v>
      </c>
      <c r="H520" s="2">
        <v>32941</v>
      </c>
      <c r="I520" t="s">
        <v>1982</v>
      </c>
    </row>
    <row r="521" spans="1:9">
      <c r="A521" s="2" t="s">
        <v>4271</v>
      </c>
      <c r="B521" s="2" t="s">
        <v>4272</v>
      </c>
      <c r="C521" s="2" t="s">
        <v>4273</v>
      </c>
      <c r="D521" s="2" t="s">
        <v>4274</v>
      </c>
      <c r="E521" s="2" t="s">
        <v>4275</v>
      </c>
      <c r="F521" s="2" t="s">
        <v>2058</v>
      </c>
      <c r="G521" s="2" t="s">
        <v>28</v>
      </c>
      <c r="H521" s="2">
        <v>77075</v>
      </c>
      <c r="I521" t="s">
        <v>1982</v>
      </c>
    </row>
    <row r="522" spans="1:9">
      <c r="A522" s="2" t="s">
        <v>1071</v>
      </c>
      <c r="B522" s="2" t="s">
        <v>4276</v>
      </c>
      <c r="C522" s="2" t="s">
        <v>4277</v>
      </c>
      <c r="D522" s="2" t="s">
        <v>4278</v>
      </c>
      <c r="E522" s="2" t="s">
        <v>4279</v>
      </c>
      <c r="F522" s="2" t="s">
        <v>2174</v>
      </c>
      <c r="G522" s="2" t="s">
        <v>28</v>
      </c>
      <c r="H522" s="2">
        <v>70179</v>
      </c>
      <c r="I522" t="s">
        <v>1982</v>
      </c>
    </row>
    <row r="523" spans="1:9">
      <c r="A523" s="2" t="s">
        <v>4280</v>
      </c>
      <c r="B523" s="2" t="s">
        <v>4281</v>
      </c>
      <c r="C523" s="2" t="s">
        <v>4282</v>
      </c>
      <c r="D523" s="2" t="s">
        <v>4283</v>
      </c>
      <c r="E523" s="2" t="s">
        <v>4284</v>
      </c>
      <c r="F523" s="2" t="s">
        <v>2392</v>
      </c>
      <c r="G523" s="2" t="s">
        <v>28</v>
      </c>
      <c r="H523" s="2">
        <v>73142</v>
      </c>
      <c r="I523" t="s">
        <v>1982</v>
      </c>
    </row>
    <row r="524" spans="1:9">
      <c r="A524" s="2" t="s">
        <v>1073</v>
      </c>
      <c r="B524" s="2" t="s">
        <v>4285</v>
      </c>
      <c r="C524" s="2" t="s">
        <v>4286</v>
      </c>
      <c r="D524" s="2" t="s">
        <v>4287</v>
      </c>
      <c r="E524" s="2" t="s">
        <v>4288</v>
      </c>
      <c r="F524" s="2" t="s">
        <v>3539</v>
      </c>
      <c r="G524" s="2" t="s">
        <v>28</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28</v>
      </c>
      <c r="H526" s="2">
        <v>62723</v>
      </c>
      <c r="I526" t="s">
        <v>1982</v>
      </c>
    </row>
    <row r="527" spans="1:9">
      <c r="A527" s="2" t="s">
        <v>1079</v>
      </c>
      <c r="B527" s="2" t="s">
        <v>4297</v>
      </c>
      <c r="C527" s="2"/>
      <c r="D527" s="2" t="s">
        <v>4298</v>
      </c>
      <c r="E527" s="2" t="s">
        <v>4299</v>
      </c>
      <c r="F527" s="2" t="s">
        <v>4300</v>
      </c>
      <c r="G527" s="2" t="s">
        <v>28</v>
      </c>
      <c r="H527" s="2">
        <v>8104</v>
      </c>
      <c r="I527" t="s">
        <v>1974</v>
      </c>
    </row>
    <row r="528" spans="1:9">
      <c r="A528" s="2" t="s">
        <v>1081</v>
      </c>
      <c r="B528" s="2" t="s">
        <v>4301</v>
      </c>
      <c r="C528" s="2" t="s">
        <v>4302</v>
      </c>
      <c r="D528" s="2" t="s">
        <v>4303</v>
      </c>
      <c r="E528" s="2" t="s">
        <v>4304</v>
      </c>
      <c r="F528" s="2" t="s">
        <v>3521</v>
      </c>
      <c r="G528" s="2" t="s">
        <v>28</v>
      </c>
      <c r="H528" s="2">
        <v>98185</v>
      </c>
      <c r="I528" t="s">
        <v>1974</v>
      </c>
    </row>
    <row r="529" spans="1:9">
      <c r="A529" s="2" t="s">
        <v>1083</v>
      </c>
      <c r="B529" s="2" t="s">
        <v>4305</v>
      </c>
      <c r="C529" s="2" t="s">
        <v>4306</v>
      </c>
      <c r="D529" s="2" t="s">
        <v>4307</v>
      </c>
      <c r="E529" s="2" t="s">
        <v>4308</v>
      </c>
      <c r="F529" s="2" t="s">
        <v>2272</v>
      </c>
      <c r="G529" s="2" t="s">
        <v>27</v>
      </c>
      <c r="H529" s="2" t="s">
        <v>2273</v>
      </c>
      <c r="I529" t="s">
        <v>1982</v>
      </c>
    </row>
    <row r="530" spans="1:9">
      <c r="A530" s="2" t="s">
        <v>1085</v>
      </c>
      <c r="B530" s="2" t="s">
        <v>4309</v>
      </c>
      <c r="C530" s="2" t="s">
        <v>4310</v>
      </c>
      <c r="D530" s="2" t="s">
        <v>4311</v>
      </c>
      <c r="E530" s="2" t="s">
        <v>4312</v>
      </c>
      <c r="F530" s="2" t="s">
        <v>4313</v>
      </c>
      <c r="G530" s="2" t="s">
        <v>28</v>
      </c>
      <c r="H530" s="2">
        <v>76711</v>
      </c>
      <c r="I530" t="s">
        <v>1982</v>
      </c>
    </row>
    <row r="531" spans="1:9">
      <c r="A531" s="2" t="s">
        <v>1087</v>
      </c>
      <c r="B531" s="2" t="s">
        <v>4314</v>
      </c>
      <c r="C531" s="2" t="s">
        <v>4315</v>
      </c>
      <c r="D531" s="2" t="s">
        <v>4316</v>
      </c>
      <c r="E531" s="2" t="s">
        <v>4317</v>
      </c>
      <c r="F531" s="2" t="s">
        <v>2035</v>
      </c>
      <c r="G531" s="2" t="s">
        <v>28</v>
      </c>
      <c r="H531" s="2">
        <v>23242</v>
      </c>
      <c r="I531" t="s">
        <v>1982</v>
      </c>
    </row>
    <row r="532" spans="1:9">
      <c r="A532" s="2" t="s">
        <v>1089</v>
      </c>
      <c r="B532" s="2" t="s">
        <v>4318</v>
      </c>
      <c r="C532" s="2" t="s">
        <v>4319</v>
      </c>
      <c r="D532" s="2" t="s">
        <v>4320</v>
      </c>
      <c r="E532" s="2" t="s">
        <v>4321</v>
      </c>
      <c r="F532" s="2" t="s">
        <v>2241</v>
      </c>
      <c r="G532" s="2" t="s">
        <v>28</v>
      </c>
      <c r="H532" s="2">
        <v>43610</v>
      </c>
      <c r="I532" t="s">
        <v>1982</v>
      </c>
    </row>
    <row r="533" spans="1:9">
      <c r="A533" s="2" t="s">
        <v>1091</v>
      </c>
      <c r="B533" s="2" t="s">
        <v>4322</v>
      </c>
      <c r="C533" s="2" t="s">
        <v>4323</v>
      </c>
      <c r="D533" s="2" t="s">
        <v>4324</v>
      </c>
      <c r="E533" s="2" t="s">
        <v>4325</v>
      </c>
      <c r="F533" s="2" t="s">
        <v>2511</v>
      </c>
      <c r="G533" s="2" t="s">
        <v>28</v>
      </c>
      <c r="H533" s="2">
        <v>25705</v>
      </c>
      <c r="I533" t="s">
        <v>1982</v>
      </c>
    </row>
    <row r="534" spans="1:9">
      <c r="A534" s="2" t="s">
        <v>1093</v>
      </c>
      <c r="B534" s="2" t="s">
        <v>4326</v>
      </c>
      <c r="C534" s="2" t="s">
        <v>4327</v>
      </c>
      <c r="D534" s="2" t="s">
        <v>4328</v>
      </c>
      <c r="E534" s="2" t="s">
        <v>4329</v>
      </c>
      <c r="F534" s="2" t="s">
        <v>4330</v>
      </c>
      <c r="G534" s="2" t="s">
        <v>28</v>
      </c>
      <c r="H534" s="2">
        <v>33884</v>
      </c>
      <c r="I534" t="s">
        <v>1974</v>
      </c>
    </row>
    <row r="535" spans="1:9">
      <c r="A535" s="2" t="s">
        <v>1095</v>
      </c>
      <c r="B535" s="2" t="s">
        <v>4331</v>
      </c>
      <c r="C535" s="2"/>
      <c r="D535" s="2" t="s">
        <v>4332</v>
      </c>
      <c r="E535" s="2" t="s">
        <v>4333</v>
      </c>
      <c r="F535" s="2" t="s">
        <v>2355</v>
      </c>
      <c r="G535" s="2" t="s">
        <v>28</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28</v>
      </c>
      <c r="H538" s="2">
        <v>43231</v>
      </c>
      <c r="I538" t="s">
        <v>1982</v>
      </c>
    </row>
    <row r="539" spans="1:9">
      <c r="A539" s="2" t="s">
        <v>1102</v>
      </c>
      <c r="B539" s="2" t="s">
        <v>4346</v>
      </c>
      <c r="C539" s="2" t="s">
        <v>4347</v>
      </c>
      <c r="D539" s="2"/>
      <c r="E539" s="2" t="s">
        <v>4348</v>
      </c>
      <c r="F539" s="2" t="s">
        <v>2585</v>
      </c>
      <c r="G539" s="2" t="s">
        <v>28</v>
      </c>
      <c r="H539" s="2">
        <v>47747</v>
      </c>
      <c r="I539" t="s">
        <v>1974</v>
      </c>
    </row>
    <row r="540" spans="1:9">
      <c r="A540" s="2" t="s">
        <v>1104</v>
      </c>
      <c r="B540" s="2" t="s">
        <v>4349</v>
      </c>
      <c r="C540" s="2" t="s">
        <v>4350</v>
      </c>
      <c r="D540" s="2"/>
      <c r="E540" s="2" t="s">
        <v>4351</v>
      </c>
      <c r="F540" s="2" t="s">
        <v>4352</v>
      </c>
      <c r="G540" s="2" t="s">
        <v>28</v>
      </c>
      <c r="H540" s="2">
        <v>60567</v>
      </c>
      <c r="I540" t="s">
        <v>1974</v>
      </c>
    </row>
    <row r="541" spans="1:9">
      <c r="A541" s="2" t="s">
        <v>1106</v>
      </c>
      <c r="B541" s="2" t="s">
        <v>4353</v>
      </c>
      <c r="C541" s="2" t="s">
        <v>4354</v>
      </c>
      <c r="D541" s="2"/>
      <c r="E541" s="2" t="s">
        <v>4355</v>
      </c>
      <c r="F541" s="2" t="s">
        <v>2152</v>
      </c>
      <c r="G541" s="2" t="s">
        <v>28</v>
      </c>
      <c r="H541" s="2">
        <v>29424</v>
      </c>
      <c r="I541" t="s">
        <v>1982</v>
      </c>
    </row>
    <row r="542" spans="1:9">
      <c r="A542" s="2" t="s">
        <v>1108</v>
      </c>
      <c r="B542" s="2" t="s">
        <v>4356</v>
      </c>
      <c r="C542" s="2" t="s">
        <v>4357</v>
      </c>
      <c r="D542" s="2" t="s">
        <v>4358</v>
      </c>
      <c r="E542" s="2" t="s">
        <v>4359</v>
      </c>
      <c r="F542" s="2" t="s">
        <v>2830</v>
      </c>
      <c r="G542" s="2" t="s">
        <v>28</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28</v>
      </c>
      <c r="H544" s="2">
        <v>71115</v>
      </c>
      <c r="I544" t="s">
        <v>1982</v>
      </c>
    </row>
    <row r="545" spans="1:9">
      <c r="A545" s="2" t="s">
        <v>1114</v>
      </c>
      <c r="B545" s="2" t="s">
        <v>4368</v>
      </c>
      <c r="C545" s="2" t="s">
        <v>4369</v>
      </c>
      <c r="D545" s="2" t="s">
        <v>4370</v>
      </c>
      <c r="E545" s="2" t="s">
        <v>4371</v>
      </c>
      <c r="F545" s="2" t="s">
        <v>2026</v>
      </c>
      <c r="G545" s="2" t="s">
        <v>28</v>
      </c>
      <c r="H545" s="2">
        <v>95194</v>
      </c>
      <c r="I545" t="s">
        <v>1982</v>
      </c>
    </row>
    <row r="546" spans="1:9">
      <c r="A546" s="2" t="s">
        <v>1116</v>
      </c>
      <c r="B546" s="2" t="s">
        <v>4372</v>
      </c>
      <c r="C546" s="2" t="s">
        <v>4373</v>
      </c>
      <c r="D546" s="2" t="s">
        <v>4374</v>
      </c>
      <c r="E546" s="2" t="s">
        <v>4375</v>
      </c>
      <c r="F546" s="2" t="s">
        <v>2048</v>
      </c>
      <c r="G546" s="2" t="s">
        <v>28</v>
      </c>
      <c r="H546" s="2">
        <v>19104</v>
      </c>
      <c r="I546" t="s">
        <v>1982</v>
      </c>
    </row>
    <row r="547" spans="1:9">
      <c r="A547" s="2" t="s">
        <v>1118</v>
      </c>
      <c r="B547" s="2" t="s">
        <v>4376</v>
      </c>
      <c r="C547" s="2" t="s">
        <v>4377</v>
      </c>
      <c r="D547" s="2" t="s">
        <v>4378</v>
      </c>
      <c r="E547" s="2" t="s">
        <v>4379</v>
      </c>
      <c r="F547" s="2" t="s">
        <v>3163</v>
      </c>
      <c r="G547" s="2" t="s">
        <v>27</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28</v>
      </c>
      <c r="H549" s="2">
        <v>21229</v>
      </c>
      <c r="I549" t="s">
        <v>1974</v>
      </c>
    </row>
    <row r="550" spans="1:9">
      <c r="A550" s="2" t="s">
        <v>1124</v>
      </c>
      <c r="B550" s="2" t="s">
        <v>4389</v>
      </c>
      <c r="C550" s="2" t="s">
        <v>4390</v>
      </c>
      <c r="D550" s="2" t="s">
        <v>4391</v>
      </c>
      <c r="E550" s="2" t="s">
        <v>4392</v>
      </c>
      <c r="F550" s="2" t="s">
        <v>2392</v>
      </c>
      <c r="G550" s="2" t="s">
        <v>28</v>
      </c>
      <c r="H550" s="2">
        <v>73119</v>
      </c>
      <c r="I550" t="s">
        <v>1974</v>
      </c>
    </row>
    <row r="551" spans="1:9">
      <c r="A551" s="2" t="s">
        <v>1122</v>
      </c>
      <c r="B551" s="2" t="s">
        <v>4393</v>
      </c>
      <c r="C551" s="2" t="s">
        <v>4394</v>
      </c>
      <c r="D551" s="2" t="s">
        <v>4395</v>
      </c>
      <c r="E551" s="2" t="s">
        <v>4396</v>
      </c>
      <c r="F551" s="2" t="s">
        <v>2068</v>
      </c>
      <c r="G551" s="2" t="s">
        <v>28</v>
      </c>
      <c r="H551" s="2">
        <v>10060</v>
      </c>
      <c r="I551" t="s">
        <v>1974</v>
      </c>
    </row>
    <row r="552" spans="1:9">
      <c r="A552" s="2" t="s">
        <v>1127</v>
      </c>
      <c r="B552" s="2" t="s">
        <v>4397</v>
      </c>
      <c r="C552" s="2" t="s">
        <v>4398</v>
      </c>
      <c r="D552" s="2" t="s">
        <v>4399</v>
      </c>
      <c r="E552" s="2" t="s">
        <v>4400</v>
      </c>
      <c r="F552" s="2" t="s">
        <v>2286</v>
      </c>
      <c r="G552" s="2" t="s">
        <v>28</v>
      </c>
      <c r="H552" s="2">
        <v>7112</v>
      </c>
      <c r="I552" t="s">
        <v>1974</v>
      </c>
    </row>
    <row r="553" spans="1:9">
      <c r="A553" s="2" t="s">
        <v>1129</v>
      </c>
      <c r="B553" s="2" t="s">
        <v>4401</v>
      </c>
      <c r="C553" s="2" t="s">
        <v>4402</v>
      </c>
      <c r="D553" s="2" t="s">
        <v>4403</v>
      </c>
      <c r="E553" s="2" t="s">
        <v>4404</v>
      </c>
      <c r="F553" s="2" t="s">
        <v>3705</v>
      </c>
      <c r="G553" s="2" t="s">
        <v>28</v>
      </c>
      <c r="H553" s="2">
        <v>6510</v>
      </c>
      <c r="I553" t="s">
        <v>1982</v>
      </c>
    </row>
    <row r="554" spans="1:9">
      <c r="A554" s="2" t="s">
        <v>1131</v>
      </c>
      <c r="B554" s="2" t="s">
        <v>4405</v>
      </c>
      <c r="C554" s="2" t="s">
        <v>4406</v>
      </c>
      <c r="D554" s="2" t="s">
        <v>4407</v>
      </c>
      <c r="E554" s="2" t="s">
        <v>4408</v>
      </c>
      <c r="F554" s="2" t="s">
        <v>3394</v>
      </c>
      <c r="G554" s="2" t="s">
        <v>27</v>
      </c>
      <c r="H554" s="2" t="s">
        <v>3395</v>
      </c>
      <c r="I554" t="s">
        <v>1974</v>
      </c>
    </row>
    <row r="555" spans="1:9">
      <c r="A555" s="2" t="s">
        <v>1133</v>
      </c>
      <c r="B555" s="2" t="s">
        <v>4409</v>
      </c>
      <c r="C555" s="2" t="s">
        <v>4410</v>
      </c>
      <c r="D555" s="2"/>
      <c r="E555" s="2" t="s">
        <v>4411</v>
      </c>
      <c r="F555" s="2" t="s">
        <v>2241</v>
      </c>
      <c r="G555" s="2" t="s">
        <v>28</v>
      </c>
      <c r="H555" s="2">
        <v>43610</v>
      </c>
      <c r="I555" t="s">
        <v>1982</v>
      </c>
    </row>
    <row r="556" spans="1:9">
      <c r="A556" s="2" t="s">
        <v>1135</v>
      </c>
      <c r="B556" s="2" t="s">
        <v>4412</v>
      </c>
      <c r="C556" s="2"/>
      <c r="D556" s="2" t="s">
        <v>4413</v>
      </c>
      <c r="E556" s="2" t="s">
        <v>4414</v>
      </c>
      <c r="F556" s="2" t="s">
        <v>3193</v>
      </c>
      <c r="G556" s="2" t="s">
        <v>27</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28</v>
      </c>
      <c r="H558" s="2">
        <v>71161</v>
      </c>
      <c r="I558" t="s">
        <v>1974</v>
      </c>
    </row>
    <row r="559" spans="1:9">
      <c r="A559" s="2" t="s">
        <v>4425</v>
      </c>
      <c r="B559" s="2" t="s">
        <v>4426</v>
      </c>
      <c r="C559" s="2"/>
      <c r="D559" s="2" t="s">
        <v>4427</v>
      </c>
      <c r="E559" s="2" t="s">
        <v>4428</v>
      </c>
      <c r="F559" s="2" t="s">
        <v>4429</v>
      </c>
      <c r="G559" s="2" t="s">
        <v>28</v>
      </c>
      <c r="H559" s="2">
        <v>32835</v>
      </c>
      <c r="I559" t="s">
        <v>1982</v>
      </c>
    </row>
    <row r="560" spans="1:9">
      <c r="A560" s="2" t="s">
        <v>1142</v>
      </c>
      <c r="B560" s="2" t="s">
        <v>4430</v>
      </c>
      <c r="C560" s="2"/>
      <c r="D560" s="2" t="s">
        <v>4431</v>
      </c>
      <c r="E560" s="2" t="s">
        <v>4432</v>
      </c>
      <c r="F560" s="2" t="s">
        <v>3349</v>
      </c>
      <c r="G560" s="2" t="s">
        <v>28</v>
      </c>
      <c r="H560" s="2">
        <v>40515</v>
      </c>
      <c r="I560" t="s">
        <v>1974</v>
      </c>
    </row>
    <row r="561" spans="1:9">
      <c r="A561" s="2" t="s">
        <v>1144</v>
      </c>
      <c r="B561" s="2" t="s">
        <v>4433</v>
      </c>
      <c r="C561" s="2" t="s">
        <v>4434</v>
      </c>
      <c r="D561" s="2" t="s">
        <v>4435</v>
      </c>
      <c r="E561" s="2" t="s">
        <v>4436</v>
      </c>
      <c r="F561" s="2" t="s">
        <v>3150</v>
      </c>
      <c r="G561" s="2" t="s">
        <v>28</v>
      </c>
      <c r="H561" s="2">
        <v>53263</v>
      </c>
      <c r="I561" t="s">
        <v>1974</v>
      </c>
    </row>
    <row r="562" spans="1:9">
      <c r="A562" s="2" t="s">
        <v>1146</v>
      </c>
      <c r="B562" s="2" t="s">
        <v>4437</v>
      </c>
      <c r="C562" s="2"/>
      <c r="D562" s="2" t="s">
        <v>4438</v>
      </c>
      <c r="E562" s="2" t="s">
        <v>4439</v>
      </c>
      <c r="F562" s="2" t="s">
        <v>4440</v>
      </c>
      <c r="G562" s="2" t="s">
        <v>28</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27</v>
      </c>
      <c r="H564" s="2" t="s">
        <v>4451</v>
      </c>
      <c r="I564" t="s">
        <v>1982</v>
      </c>
    </row>
    <row r="565" spans="1:9">
      <c r="A565" s="2" t="s">
        <v>4452</v>
      </c>
      <c r="B565" s="2" t="s">
        <v>4453</v>
      </c>
      <c r="C565" s="2" t="s">
        <v>4454</v>
      </c>
      <c r="D565" s="2" t="s">
        <v>4455</v>
      </c>
      <c r="E565" s="2" t="s">
        <v>4456</v>
      </c>
      <c r="F565" s="2" t="s">
        <v>3078</v>
      </c>
      <c r="G565" s="2" t="s">
        <v>28</v>
      </c>
      <c r="H565" s="2">
        <v>30323</v>
      </c>
      <c r="I565" t="s">
        <v>1982</v>
      </c>
    </row>
    <row r="566" spans="1:9">
      <c r="A566" s="2" t="s">
        <v>1154</v>
      </c>
      <c r="B566" s="2" t="s">
        <v>4457</v>
      </c>
      <c r="C566" s="2" t="s">
        <v>4458</v>
      </c>
      <c r="D566" s="2" t="s">
        <v>4459</v>
      </c>
      <c r="E566" s="2" t="s">
        <v>4460</v>
      </c>
      <c r="F566" s="2" t="s">
        <v>3441</v>
      </c>
      <c r="G566" s="2" t="s">
        <v>28</v>
      </c>
      <c r="H566" s="2">
        <v>37924</v>
      </c>
      <c r="I566" t="s">
        <v>1982</v>
      </c>
    </row>
    <row r="567" spans="1:9">
      <c r="A567" s="2" t="s">
        <v>1156</v>
      </c>
      <c r="B567" s="2" t="s">
        <v>4461</v>
      </c>
      <c r="C567" s="2" t="s">
        <v>4462</v>
      </c>
      <c r="D567" s="2" t="s">
        <v>4463</v>
      </c>
      <c r="E567" s="2" t="s">
        <v>4464</v>
      </c>
      <c r="F567" s="2" t="s">
        <v>3017</v>
      </c>
      <c r="G567" s="2" t="s">
        <v>28</v>
      </c>
      <c r="H567" s="2">
        <v>66225</v>
      </c>
      <c r="I567" t="s">
        <v>1982</v>
      </c>
    </row>
    <row r="568" spans="1:9">
      <c r="A568" s="2" t="s">
        <v>1158</v>
      </c>
      <c r="B568" s="2" t="s">
        <v>4465</v>
      </c>
      <c r="C568" s="2" t="s">
        <v>4466</v>
      </c>
      <c r="D568" s="2" t="s">
        <v>4467</v>
      </c>
      <c r="E568" s="2" t="s">
        <v>4468</v>
      </c>
      <c r="F568" s="2" t="s">
        <v>2221</v>
      </c>
      <c r="G568" s="2" t="s">
        <v>28</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28</v>
      </c>
      <c r="H570" s="2">
        <v>78715</v>
      </c>
      <c r="I570" t="s">
        <v>1974</v>
      </c>
    </row>
    <row r="571" spans="1:9">
      <c r="A571" s="2" t="s">
        <v>4476</v>
      </c>
      <c r="B571" s="2" t="s">
        <v>4477</v>
      </c>
      <c r="C571" s="2" t="s">
        <v>4478</v>
      </c>
      <c r="D571" s="2" t="s">
        <v>4479</v>
      </c>
      <c r="E571" s="2" t="s">
        <v>4480</v>
      </c>
      <c r="F571" s="2" t="s">
        <v>4221</v>
      </c>
      <c r="G571" s="2" t="s">
        <v>28</v>
      </c>
      <c r="H571" s="2">
        <v>44105</v>
      </c>
      <c r="I571" t="s">
        <v>1982</v>
      </c>
    </row>
    <row r="572" spans="1:9">
      <c r="A572" s="2" t="s">
        <v>1165</v>
      </c>
      <c r="B572" s="2" t="s">
        <v>4481</v>
      </c>
      <c r="C572" s="2" t="s">
        <v>4482</v>
      </c>
      <c r="D572" s="2" t="s">
        <v>4483</v>
      </c>
      <c r="E572" s="2" t="s">
        <v>4484</v>
      </c>
      <c r="F572" s="2" t="s">
        <v>4485</v>
      </c>
      <c r="G572" s="2" t="s">
        <v>28</v>
      </c>
      <c r="H572" s="2">
        <v>20784</v>
      </c>
      <c r="I572" t="s">
        <v>1982</v>
      </c>
    </row>
    <row r="573" spans="1:9">
      <c r="A573" s="2" t="s">
        <v>1167</v>
      </c>
      <c r="B573" s="2" t="s">
        <v>4486</v>
      </c>
      <c r="C573" s="2" t="s">
        <v>4487</v>
      </c>
      <c r="D573" s="2" t="s">
        <v>4488</v>
      </c>
      <c r="E573" s="2" t="s">
        <v>4489</v>
      </c>
      <c r="F573" s="2" t="s">
        <v>4490</v>
      </c>
      <c r="G573" s="2" t="s">
        <v>27</v>
      </c>
      <c r="H573" s="2" t="s">
        <v>4491</v>
      </c>
      <c r="I573" t="s">
        <v>1982</v>
      </c>
    </row>
    <row r="574" spans="1:9">
      <c r="A574" s="2" t="s">
        <v>1169</v>
      </c>
      <c r="B574" s="2" t="s">
        <v>4492</v>
      </c>
      <c r="C574" s="2"/>
      <c r="D574" s="2"/>
      <c r="E574" s="2" t="s">
        <v>4493</v>
      </c>
      <c r="F574" s="2" t="s">
        <v>2976</v>
      </c>
      <c r="G574" s="2" t="s">
        <v>28</v>
      </c>
      <c r="H574" s="2">
        <v>91103</v>
      </c>
      <c r="I574" t="s">
        <v>1974</v>
      </c>
    </row>
    <row r="575" spans="1:9">
      <c r="A575" s="2" t="s">
        <v>1171</v>
      </c>
      <c r="B575" s="2" t="s">
        <v>4494</v>
      </c>
      <c r="C575" s="2" t="s">
        <v>4495</v>
      </c>
      <c r="D575" s="2" t="s">
        <v>4496</v>
      </c>
      <c r="E575" s="2" t="s">
        <v>4497</v>
      </c>
      <c r="F575" s="2" t="s">
        <v>3553</v>
      </c>
      <c r="G575" s="2" t="s">
        <v>28</v>
      </c>
      <c r="H575" s="2">
        <v>71161</v>
      </c>
      <c r="I575" t="s">
        <v>1982</v>
      </c>
    </row>
    <row r="576" spans="1:9">
      <c r="A576" s="2" t="s">
        <v>1173</v>
      </c>
      <c r="B576" s="2" t="s">
        <v>4498</v>
      </c>
      <c r="C576" s="2" t="s">
        <v>4499</v>
      </c>
      <c r="D576" s="2"/>
      <c r="E576" s="2" t="s">
        <v>4500</v>
      </c>
      <c r="F576" s="2" t="s">
        <v>2255</v>
      </c>
      <c r="G576" s="2" t="s">
        <v>28</v>
      </c>
      <c r="H576" s="2">
        <v>32590</v>
      </c>
      <c r="I576" t="s">
        <v>1974</v>
      </c>
    </row>
    <row r="577" spans="1:9">
      <c r="A577" s="2" t="s">
        <v>1175</v>
      </c>
      <c r="B577" s="2" t="s">
        <v>4501</v>
      </c>
      <c r="C577" s="2" t="s">
        <v>4502</v>
      </c>
      <c r="D577" s="2" t="s">
        <v>4503</v>
      </c>
      <c r="E577" s="2" t="s">
        <v>4504</v>
      </c>
      <c r="F577" s="2" t="s">
        <v>2017</v>
      </c>
      <c r="G577" s="2" t="s">
        <v>28</v>
      </c>
      <c r="H577" s="2">
        <v>90035</v>
      </c>
      <c r="I577" t="s">
        <v>1982</v>
      </c>
    </row>
    <row r="578" spans="1:9">
      <c r="A578" s="2" t="s">
        <v>1177</v>
      </c>
      <c r="B578" s="2" t="s">
        <v>4505</v>
      </c>
      <c r="C578" s="2" t="s">
        <v>4506</v>
      </c>
      <c r="D578" s="2" t="s">
        <v>4507</v>
      </c>
      <c r="E578" s="2" t="s">
        <v>4508</v>
      </c>
      <c r="F578" s="2" t="s">
        <v>4509</v>
      </c>
      <c r="G578" s="2" t="s">
        <v>28</v>
      </c>
      <c r="H578" s="2">
        <v>27705</v>
      </c>
      <c r="I578" t="s">
        <v>1982</v>
      </c>
    </row>
    <row r="579" spans="1:9">
      <c r="A579" s="2" t="s">
        <v>1152</v>
      </c>
      <c r="B579" s="2" t="s">
        <v>30</v>
      </c>
      <c r="C579" s="2" t="s">
        <v>4510</v>
      </c>
      <c r="D579" s="2"/>
      <c r="E579" s="2" t="s">
        <v>4511</v>
      </c>
      <c r="F579" s="2" t="s">
        <v>4512</v>
      </c>
      <c r="G579" s="2" t="s">
        <v>27</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28</v>
      </c>
      <c r="H582" s="2">
        <v>90605</v>
      </c>
      <c r="I582" t="s">
        <v>1974</v>
      </c>
    </row>
    <row r="583" spans="1:9">
      <c r="A583" s="2" t="s">
        <v>1184</v>
      </c>
      <c r="B583" s="2" t="s">
        <v>4529</v>
      </c>
      <c r="C583" s="2" t="s">
        <v>4530</v>
      </c>
      <c r="D583" s="2"/>
      <c r="E583" s="2" t="s">
        <v>4531</v>
      </c>
      <c r="F583" s="2" t="s">
        <v>2202</v>
      </c>
      <c r="G583" s="2" t="s">
        <v>27</v>
      </c>
      <c r="H583" s="2" t="s">
        <v>2516</v>
      </c>
      <c r="I583" t="s">
        <v>1974</v>
      </c>
    </row>
    <row r="584" spans="1:9">
      <c r="A584" s="2" t="s">
        <v>1186</v>
      </c>
      <c r="B584" s="2" t="s">
        <v>4532</v>
      </c>
      <c r="C584" s="2" t="s">
        <v>4533</v>
      </c>
      <c r="D584" s="2" t="s">
        <v>4534</v>
      </c>
      <c r="E584" s="2" t="s">
        <v>4535</v>
      </c>
      <c r="F584" s="2" t="s">
        <v>2035</v>
      </c>
      <c r="G584" s="2" t="s">
        <v>28</v>
      </c>
      <c r="H584" s="2">
        <v>23237</v>
      </c>
      <c r="I584" t="s">
        <v>1982</v>
      </c>
    </row>
    <row r="585" spans="1:9">
      <c r="A585" s="2" t="s">
        <v>1188</v>
      </c>
      <c r="B585" s="2" t="s">
        <v>4536</v>
      </c>
      <c r="C585" s="2" t="s">
        <v>4537</v>
      </c>
      <c r="D585" s="2" t="s">
        <v>4538</v>
      </c>
      <c r="E585" s="2" t="s">
        <v>4539</v>
      </c>
      <c r="F585" s="2" t="s">
        <v>4102</v>
      </c>
      <c r="G585" s="2" t="s">
        <v>28</v>
      </c>
      <c r="H585" s="2">
        <v>20167</v>
      </c>
      <c r="I585" t="s">
        <v>1974</v>
      </c>
    </row>
    <row r="586" spans="1:9">
      <c r="A586" s="2" t="s">
        <v>1190</v>
      </c>
      <c r="B586" s="2" t="s">
        <v>4540</v>
      </c>
      <c r="C586" s="2" t="s">
        <v>4541</v>
      </c>
      <c r="D586" s="2" t="s">
        <v>4542</v>
      </c>
      <c r="E586" s="2" t="s">
        <v>4543</v>
      </c>
      <c r="F586" s="2" t="s">
        <v>2655</v>
      </c>
      <c r="G586" s="2" t="s">
        <v>28</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28</v>
      </c>
      <c r="H588" s="2">
        <v>55123</v>
      </c>
      <c r="I588" t="s">
        <v>1982</v>
      </c>
    </row>
    <row r="589" spans="1:9">
      <c r="A589" s="2" t="s">
        <v>1196</v>
      </c>
      <c r="B589" s="2" t="s">
        <v>4552</v>
      </c>
      <c r="C589" s="2" t="s">
        <v>4553</v>
      </c>
      <c r="D589" s="2"/>
      <c r="E589" s="2" t="s">
        <v>4554</v>
      </c>
      <c r="F589" s="2" t="s">
        <v>2597</v>
      </c>
      <c r="G589" s="2" t="s">
        <v>28</v>
      </c>
      <c r="H589" s="2">
        <v>35895</v>
      </c>
      <c r="I589" t="s">
        <v>1974</v>
      </c>
    </row>
    <row r="590" spans="1:9">
      <c r="A590" s="2" t="s">
        <v>1198</v>
      </c>
      <c r="B590" s="2" t="s">
        <v>4555</v>
      </c>
      <c r="C590" s="2" t="s">
        <v>4556</v>
      </c>
      <c r="D590" s="2" t="s">
        <v>4557</v>
      </c>
      <c r="E590" s="2" t="s">
        <v>4558</v>
      </c>
      <c r="F590" s="2" t="s">
        <v>2478</v>
      </c>
      <c r="G590" s="2" t="s">
        <v>28</v>
      </c>
      <c r="H590" s="2">
        <v>88553</v>
      </c>
      <c r="I590" t="s">
        <v>1974</v>
      </c>
    </row>
    <row r="591" spans="1:9">
      <c r="A591" s="2" t="s">
        <v>1200</v>
      </c>
      <c r="B591" s="2" t="s">
        <v>4559</v>
      </c>
      <c r="C591" s="2" t="s">
        <v>4560</v>
      </c>
      <c r="D591" s="2"/>
      <c r="E591" s="2" t="s">
        <v>4561</v>
      </c>
      <c r="F591" s="2" t="s">
        <v>4562</v>
      </c>
      <c r="G591" s="2" t="s">
        <v>28</v>
      </c>
      <c r="H591" s="2">
        <v>30033</v>
      </c>
      <c r="I591" t="s">
        <v>1982</v>
      </c>
    </row>
    <row r="592" spans="1:9">
      <c r="A592" s="2" t="s">
        <v>1202</v>
      </c>
      <c r="B592" s="2" t="s">
        <v>4563</v>
      </c>
      <c r="C592" s="2" t="s">
        <v>4564</v>
      </c>
      <c r="D592" s="2" t="s">
        <v>4565</v>
      </c>
      <c r="E592" s="2" t="s">
        <v>4566</v>
      </c>
      <c r="F592" s="2" t="s">
        <v>2646</v>
      </c>
      <c r="G592" s="2" t="s">
        <v>28</v>
      </c>
      <c r="H592" s="2">
        <v>92668</v>
      </c>
      <c r="I592" t="s">
        <v>1974</v>
      </c>
    </row>
    <row r="593" spans="1:9">
      <c r="A593" s="2" t="s">
        <v>1204</v>
      </c>
      <c r="B593" s="2" t="s">
        <v>4567</v>
      </c>
      <c r="C593" s="2" t="s">
        <v>4568</v>
      </c>
      <c r="D593" s="2"/>
      <c r="E593" s="2" t="s">
        <v>4569</v>
      </c>
      <c r="F593" s="2" t="s">
        <v>4570</v>
      </c>
      <c r="G593" s="2" t="s">
        <v>28</v>
      </c>
      <c r="H593" s="2">
        <v>92648</v>
      </c>
      <c r="I593" t="s">
        <v>1974</v>
      </c>
    </row>
    <row r="594" spans="1:9">
      <c r="A594" s="2" t="s">
        <v>1206</v>
      </c>
      <c r="B594" s="2" t="s">
        <v>4571</v>
      </c>
      <c r="C594" s="2"/>
      <c r="D594" s="2" t="s">
        <v>4572</v>
      </c>
      <c r="E594" s="2" t="s">
        <v>4573</v>
      </c>
      <c r="F594" s="2" t="s">
        <v>3150</v>
      </c>
      <c r="G594" s="2" t="s">
        <v>28</v>
      </c>
      <c r="H594" s="2">
        <v>53285</v>
      </c>
      <c r="I594" t="s">
        <v>1982</v>
      </c>
    </row>
    <row r="595" spans="1:9">
      <c r="A595" s="2" t="s">
        <v>1192</v>
      </c>
      <c r="B595" s="2" t="s">
        <v>4574</v>
      </c>
      <c r="C595" s="2" t="s">
        <v>4575</v>
      </c>
      <c r="D595" s="2"/>
      <c r="E595" s="2" t="s">
        <v>4576</v>
      </c>
      <c r="F595" s="2" t="s">
        <v>2146</v>
      </c>
      <c r="G595" s="2" t="s">
        <v>27</v>
      </c>
      <c r="H595" s="2" t="s">
        <v>2147</v>
      </c>
      <c r="I595" t="s">
        <v>1974</v>
      </c>
    </row>
    <row r="596" spans="1:9">
      <c r="A596" s="2" t="s">
        <v>1209</v>
      </c>
      <c r="B596" s="2" t="s">
        <v>4577</v>
      </c>
      <c r="C596" s="2" t="s">
        <v>4578</v>
      </c>
      <c r="D596" s="2" t="s">
        <v>4579</v>
      </c>
      <c r="E596" s="2" t="s">
        <v>4580</v>
      </c>
      <c r="F596" s="2" t="s">
        <v>2708</v>
      </c>
      <c r="G596" s="2" t="s">
        <v>28</v>
      </c>
      <c r="H596" s="2">
        <v>37416</v>
      </c>
      <c r="I596" t="s">
        <v>1982</v>
      </c>
    </row>
    <row r="597" spans="1:9">
      <c r="A597" s="2" t="s">
        <v>1211</v>
      </c>
      <c r="B597" s="2" t="s">
        <v>4581</v>
      </c>
      <c r="C597" s="2"/>
      <c r="D597" s="2"/>
      <c r="E597" s="2" t="s">
        <v>4582</v>
      </c>
      <c r="F597" s="2" t="s">
        <v>4583</v>
      </c>
      <c r="G597" s="2" t="s">
        <v>27</v>
      </c>
      <c r="H597" s="2" t="s">
        <v>4584</v>
      </c>
      <c r="I597" t="s">
        <v>1982</v>
      </c>
    </row>
    <row r="598" spans="1:9">
      <c r="A598" s="2" t="s">
        <v>1213</v>
      </c>
      <c r="B598" s="2" t="s">
        <v>4585</v>
      </c>
      <c r="C598" s="2" t="s">
        <v>4586</v>
      </c>
      <c r="D598" s="2" t="s">
        <v>4587</v>
      </c>
      <c r="E598" s="2" t="s">
        <v>4588</v>
      </c>
      <c r="F598" s="2" t="s">
        <v>2317</v>
      </c>
      <c r="G598" s="2" t="s">
        <v>28</v>
      </c>
      <c r="H598" s="2">
        <v>43268</v>
      </c>
      <c r="I598" t="s">
        <v>1982</v>
      </c>
    </row>
    <row r="599" spans="1:9">
      <c r="A599" s="2" t="s">
        <v>1215</v>
      </c>
      <c r="B599" s="2" t="s">
        <v>4589</v>
      </c>
      <c r="C599" s="2" t="s">
        <v>4590</v>
      </c>
      <c r="D599" s="2" t="s">
        <v>4591</v>
      </c>
      <c r="E599" s="2" t="s">
        <v>4592</v>
      </c>
      <c r="F599" s="2" t="s">
        <v>2976</v>
      </c>
      <c r="G599" s="2" t="s">
        <v>28</v>
      </c>
      <c r="H599" s="2">
        <v>91186</v>
      </c>
      <c r="I599" t="s">
        <v>1974</v>
      </c>
    </row>
    <row r="600" spans="1:9">
      <c r="A600" s="2" t="s">
        <v>1217</v>
      </c>
      <c r="B600" s="2" t="s">
        <v>4593</v>
      </c>
      <c r="C600" s="2" t="s">
        <v>4594</v>
      </c>
      <c r="D600" s="2" t="s">
        <v>4595</v>
      </c>
      <c r="E600" s="2" t="s">
        <v>4596</v>
      </c>
      <c r="F600" s="2" t="s">
        <v>3119</v>
      </c>
      <c r="G600" s="2" t="s">
        <v>28</v>
      </c>
      <c r="H600" s="2">
        <v>94159</v>
      </c>
      <c r="I600" t="s">
        <v>1974</v>
      </c>
    </row>
    <row r="601" spans="1:9">
      <c r="A601" s="2" t="s">
        <v>1219</v>
      </c>
      <c r="B601" s="2" t="s">
        <v>4597</v>
      </c>
      <c r="C601" s="2" t="s">
        <v>4598</v>
      </c>
      <c r="D601" s="2"/>
      <c r="E601" s="2" t="s">
        <v>4599</v>
      </c>
      <c r="F601" s="2" t="s">
        <v>3553</v>
      </c>
      <c r="G601" s="2" t="s">
        <v>28</v>
      </c>
      <c r="H601" s="2">
        <v>71137</v>
      </c>
      <c r="I601" t="s">
        <v>1974</v>
      </c>
    </row>
    <row r="602" spans="1:9">
      <c r="A602" s="2" t="s">
        <v>1221</v>
      </c>
      <c r="B602" s="2" t="s">
        <v>4600</v>
      </c>
      <c r="C602" s="2" t="s">
        <v>4601</v>
      </c>
      <c r="D602" s="2" t="s">
        <v>4602</v>
      </c>
      <c r="E602" s="2" t="s">
        <v>4603</v>
      </c>
      <c r="F602" s="2" t="s">
        <v>2048</v>
      </c>
      <c r="G602" s="2" t="s">
        <v>28</v>
      </c>
      <c r="H602" s="2">
        <v>19141</v>
      </c>
      <c r="I602" t="s">
        <v>1982</v>
      </c>
    </row>
    <row r="603" spans="1:9">
      <c r="A603" s="2" t="s">
        <v>1223</v>
      </c>
      <c r="B603" s="2" t="s">
        <v>4604</v>
      </c>
      <c r="C603" s="2" t="s">
        <v>4605</v>
      </c>
      <c r="D603" s="2" t="s">
        <v>4606</v>
      </c>
      <c r="E603" s="2" t="s">
        <v>4607</v>
      </c>
      <c r="F603" s="2" t="s">
        <v>2039</v>
      </c>
      <c r="G603" s="2" t="s">
        <v>28</v>
      </c>
      <c r="H603" s="2">
        <v>41905</v>
      </c>
      <c r="I603" t="s">
        <v>1974</v>
      </c>
    </row>
    <row r="604" spans="1:9">
      <c r="A604" s="2" t="s">
        <v>1225</v>
      </c>
      <c r="B604" s="2" t="s">
        <v>4608</v>
      </c>
      <c r="C604" s="2" t="s">
        <v>4609</v>
      </c>
      <c r="D604" s="2" t="s">
        <v>4610</v>
      </c>
      <c r="E604" s="2" t="s">
        <v>4611</v>
      </c>
      <c r="F604" s="2" t="s">
        <v>2241</v>
      </c>
      <c r="G604" s="2" t="s">
        <v>28</v>
      </c>
      <c r="H604" s="2">
        <v>43666</v>
      </c>
      <c r="I604" t="s">
        <v>1974</v>
      </c>
    </row>
    <row r="605" spans="1:9">
      <c r="A605" s="2" t="s">
        <v>1227</v>
      </c>
      <c r="B605" s="2" t="s">
        <v>4612</v>
      </c>
      <c r="C605" s="2" t="s">
        <v>4613</v>
      </c>
      <c r="D605" s="2"/>
      <c r="E605" s="2" t="s">
        <v>4614</v>
      </c>
      <c r="F605" s="2" t="s">
        <v>2370</v>
      </c>
      <c r="G605" s="2" t="s">
        <v>28</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28</v>
      </c>
      <c r="H607" s="2">
        <v>15274</v>
      </c>
      <c r="I607" t="s">
        <v>1974</v>
      </c>
    </row>
    <row r="608" spans="1:9">
      <c r="A608" s="2" t="s">
        <v>4623</v>
      </c>
      <c r="B608" s="2" t="s">
        <v>4624</v>
      </c>
      <c r="C608" s="2" t="s">
        <v>4625</v>
      </c>
      <c r="D608" s="2" t="s">
        <v>4626</v>
      </c>
      <c r="E608" s="2" t="s">
        <v>4627</v>
      </c>
      <c r="F608" s="2" t="s">
        <v>3417</v>
      </c>
      <c r="G608" s="2" t="s">
        <v>28</v>
      </c>
      <c r="H608" s="2">
        <v>33411</v>
      </c>
      <c r="I608" t="s">
        <v>1982</v>
      </c>
    </row>
    <row r="609" spans="1:9">
      <c r="A609" s="2" t="s">
        <v>1234</v>
      </c>
      <c r="B609" s="2" t="s">
        <v>4628</v>
      </c>
      <c r="C609" s="2" t="s">
        <v>4629</v>
      </c>
      <c r="D609" s="2" t="s">
        <v>4630</v>
      </c>
      <c r="E609" s="2" t="s">
        <v>4631</v>
      </c>
      <c r="F609" s="2" t="s">
        <v>3553</v>
      </c>
      <c r="G609" s="2" t="s">
        <v>28</v>
      </c>
      <c r="H609" s="2">
        <v>71115</v>
      </c>
      <c r="I609" t="s">
        <v>1974</v>
      </c>
    </row>
    <row r="610" spans="1:9">
      <c r="A610" s="2" t="s">
        <v>1236</v>
      </c>
      <c r="B610" s="2" t="s">
        <v>4632</v>
      </c>
      <c r="C610" s="2"/>
      <c r="D610" s="2"/>
      <c r="E610" s="2" t="s">
        <v>4633</v>
      </c>
      <c r="F610" s="2" t="s">
        <v>4221</v>
      </c>
      <c r="G610" s="2" t="s">
        <v>28</v>
      </c>
      <c r="H610" s="2">
        <v>44105</v>
      </c>
      <c r="I610" t="s">
        <v>1982</v>
      </c>
    </row>
    <row r="611" spans="1:9">
      <c r="A611" s="2" t="s">
        <v>1238</v>
      </c>
      <c r="B611" s="2" t="s">
        <v>4634</v>
      </c>
      <c r="C611" s="2" t="s">
        <v>4635</v>
      </c>
      <c r="D611" s="2" t="s">
        <v>4636</v>
      </c>
      <c r="E611" s="2" t="s">
        <v>4637</v>
      </c>
      <c r="F611" s="2" t="s">
        <v>3150</v>
      </c>
      <c r="G611" s="2" t="s">
        <v>28</v>
      </c>
      <c r="H611" s="2">
        <v>53234</v>
      </c>
      <c r="I611" t="s">
        <v>1974</v>
      </c>
    </row>
    <row r="612" spans="1:9">
      <c r="A612" s="2" t="s">
        <v>1240</v>
      </c>
      <c r="B612" s="2" t="s">
        <v>4638</v>
      </c>
      <c r="C612" s="2" t="s">
        <v>4639</v>
      </c>
      <c r="D612" s="2" t="s">
        <v>4640</v>
      </c>
      <c r="E612" s="2" t="s">
        <v>4641</v>
      </c>
      <c r="F612" s="2" t="s">
        <v>2221</v>
      </c>
      <c r="G612" s="2" t="s">
        <v>28</v>
      </c>
      <c r="H612" s="2">
        <v>33345</v>
      </c>
      <c r="I612" t="s">
        <v>1982</v>
      </c>
    </row>
    <row r="613" spans="1:9">
      <c r="A613" s="2" t="s">
        <v>1242</v>
      </c>
      <c r="B613" s="2" t="s">
        <v>4642</v>
      </c>
      <c r="C613" s="2" t="s">
        <v>4643</v>
      </c>
      <c r="D613" s="2" t="s">
        <v>4644</v>
      </c>
      <c r="E613" s="2" t="s">
        <v>4645</v>
      </c>
      <c r="F613" s="2" t="s">
        <v>3553</v>
      </c>
      <c r="G613" s="2" t="s">
        <v>28</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28</v>
      </c>
      <c r="H615" s="2">
        <v>94207</v>
      </c>
      <c r="I615" t="s">
        <v>1982</v>
      </c>
    </row>
    <row r="616" spans="1:9">
      <c r="A616" s="2" t="s">
        <v>4652</v>
      </c>
      <c r="B616" s="2" t="s">
        <v>4653</v>
      </c>
      <c r="C616" s="2"/>
      <c r="D616" s="2" t="s">
        <v>4654</v>
      </c>
      <c r="E616" s="2" t="s">
        <v>4655</v>
      </c>
      <c r="F616" s="2" t="s">
        <v>2536</v>
      </c>
      <c r="G616" s="2" t="s">
        <v>28</v>
      </c>
      <c r="H616" s="2">
        <v>37240</v>
      </c>
      <c r="I616" t="s">
        <v>1982</v>
      </c>
    </row>
    <row r="617" spans="1:9">
      <c r="A617" s="2" t="s">
        <v>1249</v>
      </c>
      <c r="B617" s="2" t="s">
        <v>4656</v>
      </c>
      <c r="C617" s="2" t="s">
        <v>4657</v>
      </c>
      <c r="D617" s="2" t="s">
        <v>4658</v>
      </c>
      <c r="E617" s="2" t="s">
        <v>4659</v>
      </c>
      <c r="F617" s="2" t="s">
        <v>2580</v>
      </c>
      <c r="G617" s="2" t="s">
        <v>28</v>
      </c>
      <c r="H617" s="2">
        <v>58122</v>
      </c>
      <c r="I617" t="s">
        <v>1974</v>
      </c>
    </row>
    <row r="618" spans="1:9">
      <c r="A618" s="2" t="s">
        <v>1251</v>
      </c>
      <c r="B618" s="2" t="s">
        <v>4660</v>
      </c>
      <c r="C618" s="2" t="s">
        <v>4661</v>
      </c>
      <c r="D618" s="2" t="s">
        <v>4662</v>
      </c>
      <c r="E618" s="2" t="s">
        <v>4663</v>
      </c>
      <c r="F618" s="2" t="s">
        <v>4664</v>
      </c>
      <c r="G618" s="2" t="s">
        <v>27</v>
      </c>
      <c r="H618" s="2" t="s">
        <v>4665</v>
      </c>
      <c r="I618" t="s">
        <v>1982</v>
      </c>
    </row>
    <row r="619" spans="1:9">
      <c r="A619" s="2" t="s">
        <v>1253</v>
      </c>
      <c r="B619" s="2" t="s">
        <v>4666</v>
      </c>
      <c r="C619" s="2" t="s">
        <v>4667</v>
      </c>
      <c r="D619" s="2" t="s">
        <v>4668</v>
      </c>
      <c r="E619" s="2" t="s">
        <v>4669</v>
      </c>
      <c r="F619" s="2" t="s">
        <v>2846</v>
      </c>
      <c r="G619" s="2" t="s">
        <v>28</v>
      </c>
      <c r="H619" s="2">
        <v>74184</v>
      </c>
      <c r="I619" t="s">
        <v>1982</v>
      </c>
    </row>
    <row r="620" spans="1:9">
      <c r="A620" s="2" t="s">
        <v>1255</v>
      </c>
      <c r="B620" s="2" t="s">
        <v>4670</v>
      </c>
      <c r="C620" s="2" t="s">
        <v>4671</v>
      </c>
      <c r="D620" s="2" t="s">
        <v>4672</v>
      </c>
      <c r="E620" s="2" t="s">
        <v>4673</v>
      </c>
      <c r="F620" s="2" t="s">
        <v>2068</v>
      </c>
      <c r="G620" s="2" t="s">
        <v>28</v>
      </c>
      <c r="H620" s="2">
        <v>10045</v>
      </c>
      <c r="I620" t="s">
        <v>1974</v>
      </c>
    </row>
    <row r="621" spans="1:9">
      <c r="A621" s="2" t="s">
        <v>1257</v>
      </c>
      <c r="B621" s="2" t="s">
        <v>4674</v>
      </c>
      <c r="C621" s="2" t="s">
        <v>4675</v>
      </c>
      <c r="D621" s="2" t="s">
        <v>4676</v>
      </c>
      <c r="E621" s="2" t="s">
        <v>4677</v>
      </c>
      <c r="F621" s="2" t="s">
        <v>4678</v>
      </c>
      <c r="G621" s="2" t="s">
        <v>28</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28</v>
      </c>
      <c r="H623" s="2">
        <v>97296</v>
      </c>
      <c r="I623" t="s">
        <v>1982</v>
      </c>
    </row>
    <row r="624" spans="1:9">
      <c r="A624" s="2" t="s">
        <v>1263</v>
      </c>
      <c r="B624" s="2" t="s">
        <v>4688</v>
      </c>
      <c r="C624" s="2" t="s">
        <v>4689</v>
      </c>
      <c r="D624" s="2"/>
      <c r="E624" s="2" t="s">
        <v>4690</v>
      </c>
      <c r="F624" s="2" t="s">
        <v>3399</v>
      </c>
      <c r="G624" s="2" t="s">
        <v>28</v>
      </c>
      <c r="H624" s="2">
        <v>89115</v>
      </c>
      <c r="I624" t="s">
        <v>1982</v>
      </c>
    </row>
    <row r="625" spans="1:9">
      <c r="A625" s="2" t="s">
        <v>1265</v>
      </c>
      <c r="B625" s="2" t="s">
        <v>4691</v>
      </c>
      <c r="C625" s="2"/>
      <c r="D625" s="2" t="s">
        <v>4692</v>
      </c>
      <c r="E625" s="2" t="s">
        <v>4693</v>
      </c>
      <c r="F625" s="2" t="s">
        <v>4694</v>
      </c>
      <c r="G625" s="2" t="s">
        <v>27</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28</v>
      </c>
      <c r="H627" s="2">
        <v>94159</v>
      </c>
      <c r="I627" t="s">
        <v>1982</v>
      </c>
    </row>
    <row r="628" spans="1:9">
      <c r="A628" s="2" t="s">
        <v>1271</v>
      </c>
      <c r="B628" s="2" t="s">
        <v>4705</v>
      </c>
      <c r="C628" s="2" t="s">
        <v>4706</v>
      </c>
      <c r="D628" s="2" t="s">
        <v>4707</v>
      </c>
      <c r="E628" s="2" t="s">
        <v>4708</v>
      </c>
      <c r="F628" s="2" t="s">
        <v>4622</v>
      </c>
      <c r="G628" s="2" t="s">
        <v>28</v>
      </c>
      <c r="H628" s="2">
        <v>15274</v>
      </c>
      <c r="I628" t="s">
        <v>1982</v>
      </c>
    </row>
    <row r="629" spans="1:9">
      <c r="A629" s="2" t="s">
        <v>1273</v>
      </c>
      <c r="B629" s="2" t="s">
        <v>4709</v>
      </c>
      <c r="C629" s="2" t="s">
        <v>4710</v>
      </c>
      <c r="D629" s="2" t="s">
        <v>4711</v>
      </c>
      <c r="E629" s="2" t="s">
        <v>4712</v>
      </c>
      <c r="F629" s="2" t="s">
        <v>2058</v>
      </c>
      <c r="G629" s="2" t="s">
        <v>28</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28</v>
      </c>
      <c r="H631" s="2">
        <v>33345</v>
      </c>
      <c r="I631" t="s">
        <v>1982</v>
      </c>
    </row>
    <row r="632" spans="1:9">
      <c r="A632" s="2" t="s">
        <v>4721</v>
      </c>
      <c r="B632" s="2" t="s">
        <v>4722</v>
      </c>
      <c r="C632" s="2" t="s">
        <v>4723</v>
      </c>
      <c r="D632" s="2" t="s">
        <v>4724</v>
      </c>
      <c r="E632" s="2" t="s">
        <v>4725</v>
      </c>
      <c r="F632" s="2" t="s">
        <v>3208</v>
      </c>
      <c r="G632" s="2" t="s">
        <v>28</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28</v>
      </c>
      <c r="H634" s="2">
        <v>90005</v>
      </c>
      <c r="I634" t="s">
        <v>1982</v>
      </c>
    </row>
    <row r="635" spans="1:9">
      <c r="A635" s="2" t="s">
        <v>1279</v>
      </c>
      <c r="B635" s="2" t="s">
        <v>4735</v>
      </c>
      <c r="C635" s="2" t="s">
        <v>4736</v>
      </c>
      <c r="D635" s="2" t="s">
        <v>4737</v>
      </c>
      <c r="E635" s="2" t="s">
        <v>4738</v>
      </c>
      <c r="F635" s="2" t="s">
        <v>3033</v>
      </c>
      <c r="G635" s="2" t="s">
        <v>28</v>
      </c>
      <c r="H635" s="2">
        <v>18706</v>
      </c>
      <c r="I635" t="s">
        <v>1982</v>
      </c>
    </row>
    <row r="636" spans="1:9">
      <c r="A636" s="2" t="s">
        <v>1281</v>
      </c>
      <c r="B636" s="2" t="s">
        <v>4739</v>
      </c>
      <c r="C636" s="2" t="s">
        <v>4740</v>
      </c>
      <c r="D636" s="2" t="s">
        <v>4741</v>
      </c>
      <c r="E636" s="2" t="s">
        <v>4742</v>
      </c>
      <c r="F636" s="2" t="s">
        <v>3208</v>
      </c>
      <c r="G636" s="2" t="s">
        <v>28</v>
      </c>
      <c r="H636" s="2">
        <v>76205</v>
      </c>
      <c r="I636" t="s">
        <v>1982</v>
      </c>
    </row>
    <row r="637" spans="1:9">
      <c r="A637" s="2" t="s">
        <v>1283</v>
      </c>
      <c r="B637" s="2" t="s">
        <v>4743</v>
      </c>
      <c r="C637" s="2" t="s">
        <v>4744</v>
      </c>
      <c r="D637" s="2" t="s">
        <v>4745</v>
      </c>
      <c r="E637" s="2" t="s">
        <v>4746</v>
      </c>
      <c r="F637" s="2" t="s">
        <v>2986</v>
      </c>
      <c r="G637" s="2" t="s">
        <v>28</v>
      </c>
      <c r="H637" s="2">
        <v>64082</v>
      </c>
      <c r="I637" t="s">
        <v>1974</v>
      </c>
    </row>
    <row r="638" spans="1:9">
      <c r="A638" s="2" t="s">
        <v>1285</v>
      </c>
      <c r="B638" s="2" t="s">
        <v>4747</v>
      </c>
      <c r="C638" s="2" t="s">
        <v>4748</v>
      </c>
      <c r="D638" s="2" t="s">
        <v>4749</v>
      </c>
      <c r="E638" s="2" t="s">
        <v>4750</v>
      </c>
      <c r="F638" s="2" t="s">
        <v>2157</v>
      </c>
      <c r="G638" s="2" t="s">
        <v>28</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28</v>
      </c>
      <c r="H641" s="2">
        <v>16534</v>
      </c>
      <c r="I641" t="s">
        <v>1974</v>
      </c>
    </row>
    <row r="642" spans="1:9">
      <c r="A642" s="2" t="s">
        <v>4763</v>
      </c>
      <c r="B642" s="2" t="s">
        <v>4764</v>
      </c>
      <c r="C642" s="2"/>
      <c r="D642" s="2" t="s">
        <v>4765</v>
      </c>
      <c r="E642" s="2" t="s">
        <v>4766</v>
      </c>
      <c r="F642" s="2" t="s">
        <v>3193</v>
      </c>
      <c r="G642" s="2" t="s">
        <v>27</v>
      </c>
      <c r="H642" s="2" t="s">
        <v>3194</v>
      </c>
      <c r="I642" t="s">
        <v>1982</v>
      </c>
    </row>
    <row r="643" spans="1:9">
      <c r="A643" s="2" t="s">
        <v>1295</v>
      </c>
      <c r="B643" s="2" t="s">
        <v>4767</v>
      </c>
      <c r="C643" s="2" t="s">
        <v>4768</v>
      </c>
      <c r="D643" s="2" t="s">
        <v>4769</v>
      </c>
      <c r="E643" s="2" t="s">
        <v>4770</v>
      </c>
      <c r="F643" s="2" t="s">
        <v>4622</v>
      </c>
      <c r="G643" s="2" t="s">
        <v>28</v>
      </c>
      <c r="H643" s="2">
        <v>15255</v>
      </c>
      <c r="I643" t="s">
        <v>1974</v>
      </c>
    </row>
    <row r="644" spans="1:9">
      <c r="A644" s="2" t="s">
        <v>1297</v>
      </c>
      <c r="B644" s="2" t="s">
        <v>4771</v>
      </c>
      <c r="C644" s="2" t="s">
        <v>4772</v>
      </c>
      <c r="D644" s="2" t="s">
        <v>4773</v>
      </c>
      <c r="E644" s="2" t="s">
        <v>4774</v>
      </c>
      <c r="F644" s="2" t="s">
        <v>4775</v>
      </c>
      <c r="G644" s="2" t="s">
        <v>27</v>
      </c>
      <c r="H644" s="2" t="s">
        <v>4776</v>
      </c>
      <c r="I644" t="s">
        <v>1974</v>
      </c>
    </row>
    <row r="645" spans="1:9">
      <c r="A645" s="2" t="s">
        <v>1299</v>
      </c>
      <c r="B645" s="2" t="s">
        <v>4777</v>
      </c>
      <c r="C645" s="2" t="s">
        <v>4778</v>
      </c>
      <c r="D645" s="2"/>
      <c r="E645" s="2" t="s">
        <v>4779</v>
      </c>
      <c r="F645" s="2" t="s">
        <v>2355</v>
      </c>
      <c r="G645" s="2" t="s">
        <v>28</v>
      </c>
      <c r="H645" s="2">
        <v>75260</v>
      </c>
      <c r="I645" t="s">
        <v>1974</v>
      </c>
    </row>
    <row r="646" spans="1:9">
      <c r="A646" s="2" t="s">
        <v>1301</v>
      </c>
      <c r="B646" s="2" t="s">
        <v>4780</v>
      </c>
      <c r="C646" s="2"/>
      <c r="D646" s="2" t="s">
        <v>4781</v>
      </c>
      <c r="E646" s="2" t="s">
        <v>4782</v>
      </c>
      <c r="F646" s="2" t="s">
        <v>3610</v>
      </c>
      <c r="G646" s="2" t="s">
        <v>28</v>
      </c>
      <c r="H646" s="2">
        <v>33233</v>
      </c>
      <c r="I646" t="s">
        <v>1982</v>
      </c>
    </row>
    <row r="647" spans="1:9">
      <c r="A647" s="2" t="s">
        <v>1303</v>
      </c>
      <c r="B647" s="2" t="s">
        <v>4783</v>
      </c>
      <c r="C647" s="2" t="s">
        <v>4784</v>
      </c>
      <c r="D647" s="2" t="s">
        <v>4785</v>
      </c>
      <c r="E647" s="2" t="s">
        <v>4786</v>
      </c>
      <c r="F647" s="2" t="s">
        <v>4787</v>
      </c>
      <c r="G647" s="2" t="s">
        <v>28</v>
      </c>
      <c r="H647" s="2">
        <v>76905</v>
      </c>
      <c r="I647" t="s">
        <v>1974</v>
      </c>
    </row>
    <row r="648" spans="1:9">
      <c r="A648" s="2" t="s">
        <v>1305</v>
      </c>
      <c r="B648" s="2" t="s">
        <v>4788</v>
      </c>
      <c r="C648" s="2" t="s">
        <v>4789</v>
      </c>
      <c r="D648" s="2" t="s">
        <v>4790</v>
      </c>
      <c r="E648" s="2" t="s">
        <v>4791</v>
      </c>
      <c r="F648" s="2" t="s">
        <v>2910</v>
      </c>
      <c r="G648" s="2" t="s">
        <v>28</v>
      </c>
      <c r="H648" s="2">
        <v>12205</v>
      </c>
      <c r="I648" t="s">
        <v>1974</v>
      </c>
    </row>
    <row r="649" spans="1:9">
      <c r="A649" s="2" t="s">
        <v>1307</v>
      </c>
      <c r="B649" s="2" t="s">
        <v>4792</v>
      </c>
      <c r="C649" s="2" t="s">
        <v>4793</v>
      </c>
      <c r="D649" s="2" t="s">
        <v>4794</v>
      </c>
      <c r="E649" s="2" t="s">
        <v>4795</v>
      </c>
      <c r="F649" s="2" t="s">
        <v>4796</v>
      </c>
      <c r="G649" s="2" t="s">
        <v>27</v>
      </c>
      <c r="H649" s="2" t="s">
        <v>4797</v>
      </c>
      <c r="I649" t="s">
        <v>1974</v>
      </c>
    </row>
    <row r="650" spans="1:9">
      <c r="A650" s="2" t="s">
        <v>1293</v>
      </c>
      <c r="B650" s="2" t="s">
        <v>4798</v>
      </c>
      <c r="C650" s="2" t="s">
        <v>4799</v>
      </c>
      <c r="D650" s="2" t="s">
        <v>4800</v>
      </c>
      <c r="E650" s="2" t="s">
        <v>4801</v>
      </c>
      <c r="F650" s="2" t="s">
        <v>2317</v>
      </c>
      <c r="G650" s="2" t="s">
        <v>28</v>
      </c>
      <c r="H650" s="2">
        <v>43240</v>
      </c>
      <c r="I650" t="s">
        <v>1982</v>
      </c>
    </row>
    <row r="651" spans="1:9">
      <c r="A651" s="2" t="s">
        <v>1310</v>
      </c>
      <c r="B651" s="2" t="s">
        <v>4802</v>
      </c>
      <c r="C651" s="2" t="s">
        <v>4803</v>
      </c>
      <c r="D651" s="2" t="s">
        <v>4804</v>
      </c>
      <c r="E651" s="2" t="s">
        <v>4805</v>
      </c>
      <c r="F651" s="2" t="s">
        <v>4806</v>
      </c>
      <c r="G651" s="2" t="s">
        <v>27</v>
      </c>
      <c r="H651" s="2" t="s">
        <v>4807</v>
      </c>
      <c r="I651" t="s">
        <v>1982</v>
      </c>
    </row>
    <row r="652" spans="1:9">
      <c r="A652" s="2" t="s">
        <v>1312</v>
      </c>
      <c r="B652" s="2" t="s">
        <v>4808</v>
      </c>
      <c r="C652" s="2" t="s">
        <v>4809</v>
      </c>
      <c r="D652" s="2" t="s">
        <v>4810</v>
      </c>
      <c r="E652" s="2" t="s">
        <v>4811</v>
      </c>
      <c r="F652" s="2" t="s">
        <v>2413</v>
      </c>
      <c r="G652" s="2" t="s">
        <v>28</v>
      </c>
      <c r="H652" s="2">
        <v>92883</v>
      </c>
      <c r="I652" t="s">
        <v>1974</v>
      </c>
    </row>
    <row r="653" spans="1:9">
      <c r="A653" s="2" t="s">
        <v>1314</v>
      </c>
      <c r="B653" s="2" t="s">
        <v>4812</v>
      </c>
      <c r="C653" s="2"/>
      <c r="D653" s="2" t="s">
        <v>4813</v>
      </c>
      <c r="E653" s="2" t="s">
        <v>4814</v>
      </c>
      <c r="F653" s="2" t="s">
        <v>2216</v>
      </c>
      <c r="G653" s="2" t="s">
        <v>28</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28</v>
      </c>
      <c r="H655" s="2">
        <v>43610</v>
      </c>
      <c r="I655" t="s">
        <v>1982</v>
      </c>
    </row>
    <row r="656" spans="1:9">
      <c r="A656" s="2" t="s">
        <v>1320</v>
      </c>
      <c r="B656" s="2" t="s">
        <v>4823</v>
      </c>
      <c r="C656" s="2" t="s">
        <v>4824</v>
      </c>
      <c r="D656" s="2" t="s">
        <v>4825</v>
      </c>
      <c r="E656" s="2" t="s">
        <v>4826</v>
      </c>
      <c r="F656" s="2" t="s">
        <v>2216</v>
      </c>
      <c r="G656" s="2" t="s">
        <v>28</v>
      </c>
      <c r="H656" s="2">
        <v>20088</v>
      </c>
      <c r="I656" t="s">
        <v>1982</v>
      </c>
    </row>
    <row r="657" spans="1:9">
      <c r="A657" s="2" t="s">
        <v>1322</v>
      </c>
      <c r="B657" s="2" t="s">
        <v>4827</v>
      </c>
      <c r="C657" s="2" t="s">
        <v>4828</v>
      </c>
      <c r="D657" s="2"/>
      <c r="E657" s="2" t="s">
        <v>4829</v>
      </c>
      <c r="F657" s="2" t="s">
        <v>4830</v>
      </c>
      <c r="G657" s="2" t="s">
        <v>28</v>
      </c>
      <c r="H657" s="2">
        <v>52405</v>
      </c>
      <c r="I657" t="s">
        <v>1974</v>
      </c>
    </row>
    <row r="658" spans="1:9">
      <c r="A658" s="2" t="s">
        <v>1324</v>
      </c>
      <c r="B658" s="2" t="s">
        <v>4831</v>
      </c>
      <c r="C658" s="2" t="s">
        <v>4832</v>
      </c>
      <c r="D658" s="2"/>
      <c r="E658" s="2" t="s">
        <v>4833</v>
      </c>
      <c r="F658" s="2" t="s">
        <v>2124</v>
      </c>
      <c r="G658" s="2" t="s">
        <v>28</v>
      </c>
      <c r="H658" s="2">
        <v>80045</v>
      </c>
      <c r="I658" t="s">
        <v>1982</v>
      </c>
    </row>
    <row r="659" spans="1:9">
      <c r="A659" s="2" t="s">
        <v>1326</v>
      </c>
      <c r="B659" s="2" t="s">
        <v>4834</v>
      </c>
      <c r="C659" s="2" t="s">
        <v>4835</v>
      </c>
      <c r="D659" s="2" t="s">
        <v>4836</v>
      </c>
      <c r="E659" s="2" t="s">
        <v>4837</v>
      </c>
      <c r="F659" s="2" t="s">
        <v>4838</v>
      </c>
      <c r="G659" s="2" t="s">
        <v>28</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28</v>
      </c>
      <c r="H662" s="2">
        <v>48930</v>
      </c>
      <c r="I662" t="s">
        <v>1982</v>
      </c>
    </row>
    <row r="663" spans="1:9">
      <c r="A663" s="2" t="s">
        <v>1334</v>
      </c>
      <c r="B663" s="2" t="s">
        <v>4851</v>
      </c>
      <c r="C663" s="2" t="s">
        <v>4852</v>
      </c>
      <c r="D663" s="2" t="s">
        <v>4853</v>
      </c>
      <c r="E663" s="2" t="s">
        <v>4854</v>
      </c>
      <c r="F663" s="2" t="s">
        <v>2058</v>
      </c>
      <c r="G663" s="2" t="s">
        <v>28</v>
      </c>
      <c r="H663" s="2">
        <v>77281</v>
      </c>
      <c r="I663" t="s">
        <v>1974</v>
      </c>
    </row>
    <row r="664" spans="1:9">
      <c r="A664" s="2" t="s">
        <v>1336</v>
      </c>
      <c r="B664" s="2" t="s">
        <v>4855</v>
      </c>
      <c r="C664" s="2" t="s">
        <v>4856</v>
      </c>
      <c r="D664" s="2"/>
      <c r="E664" s="2" t="s">
        <v>4857</v>
      </c>
      <c r="F664" s="2" t="s">
        <v>4858</v>
      </c>
      <c r="G664" s="2" t="s">
        <v>28</v>
      </c>
      <c r="H664" s="2">
        <v>37131</v>
      </c>
      <c r="I664" t="s">
        <v>1982</v>
      </c>
    </row>
    <row r="665" spans="1:9">
      <c r="A665" s="2" t="s">
        <v>1338</v>
      </c>
      <c r="B665" s="2" t="s">
        <v>4859</v>
      </c>
      <c r="C665" s="2" t="s">
        <v>4860</v>
      </c>
      <c r="D665" s="2"/>
      <c r="E665" s="2" t="s">
        <v>4861</v>
      </c>
      <c r="F665" s="2" t="s">
        <v>2152</v>
      </c>
      <c r="G665" s="2" t="s">
        <v>28</v>
      </c>
      <c r="H665" s="2">
        <v>25362</v>
      </c>
      <c r="I665" t="s">
        <v>1982</v>
      </c>
    </row>
    <row r="666" spans="1:9">
      <c r="A666" s="2" t="s">
        <v>1340</v>
      </c>
      <c r="B666" s="2" t="s">
        <v>4862</v>
      </c>
      <c r="C666" s="2" t="s">
        <v>4863</v>
      </c>
      <c r="D666" s="2" t="s">
        <v>4864</v>
      </c>
      <c r="E666" s="2" t="s">
        <v>4865</v>
      </c>
      <c r="F666" s="2" t="s">
        <v>3172</v>
      </c>
      <c r="G666" s="2" t="s">
        <v>28</v>
      </c>
      <c r="H666" s="2">
        <v>16534</v>
      </c>
      <c r="I666" t="s">
        <v>1982</v>
      </c>
    </row>
    <row r="667" spans="1:9">
      <c r="A667" s="2" t="s">
        <v>4866</v>
      </c>
      <c r="B667" s="2" t="s">
        <v>4867</v>
      </c>
      <c r="C667" s="2" t="s">
        <v>4868</v>
      </c>
      <c r="D667" s="2" t="s">
        <v>4869</v>
      </c>
      <c r="E667" s="2" t="s">
        <v>4870</v>
      </c>
      <c r="F667" s="2" t="s">
        <v>3886</v>
      </c>
      <c r="G667" s="2" t="s">
        <v>28</v>
      </c>
      <c r="H667" s="2">
        <v>39204</v>
      </c>
      <c r="I667" t="s">
        <v>1974</v>
      </c>
    </row>
    <row r="668" spans="1:9">
      <c r="A668" s="2" t="s">
        <v>1342</v>
      </c>
      <c r="B668" s="2" t="s">
        <v>4871</v>
      </c>
      <c r="C668" s="2" t="s">
        <v>4872</v>
      </c>
      <c r="D668" s="2" t="s">
        <v>4873</v>
      </c>
      <c r="E668" s="2" t="s">
        <v>4874</v>
      </c>
      <c r="F668" s="2" t="s">
        <v>2930</v>
      </c>
      <c r="G668" s="2" t="s">
        <v>28</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28</v>
      </c>
      <c r="H670" s="2">
        <v>27717</v>
      </c>
      <c r="I670" t="s">
        <v>1974</v>
      </c>
    </row>
    <row r="671" spans="1:9">
      <c r="A671" s="2" t="s">
        <v>1347</v>
      </c>
      <c r="B671" s="2" t="s">
        <v>4884</v>
      </c>
      <c r="C671" s="2" t="s">
        <v>4885</v>
      </c>
      <c r="D671" s="2" t="s">
        <v>4886</v>
      </c>
      <c r="E671" s="2" t="s">
        <v>4887</v>
      </c>
      <c r="F671" s="2" t="s">
        <v>4888</v>
      </c>
      <c r="G671" s="2" t="s">
        <v>28</v>
      </c>
      <c r="H671" s="2">
        <v>29505</v>
      </c>
      <c r="I671" t="s">
        <v>1982</v>
      </c>
    </row>
    <row r="672" spans="1:9">
      <c r="A672" s="2" t="s">
        <v>1349</v>
      </c>
      <c r="B672" s="2" t="s">
        <v>4889</v>
      </c>
      <c r="C672" s="2" t="s">
        <v>4890</v>
      </c>
      <c r="D672" s="2" t="s">
        <v>4891</v>
      </c>
      <c r="E672" s="2" t="s">
        <v>4892</v>
      </c>
      <c r="F672" s="2" t="s">
        <v>4893</v>
      </c>
      <c r="G672" s="2" t="s">
        <v>28</v>
      </c>
      <c r="H672" s="2">
        <v>13205</v>
      </c>
      <c r="I672" t="s">
        <v>1974</v>
      </c>
    </row>
    <row r="673" spans="1:9">
      <c r="A673" s="2" t="s">
        <v>1351</v>
      </c>
      <c r="B673" s="2" t="s">
        <v>4894</v>
      </c>
      <c r="C673" s="2" t="s">
        <v>4895</v>
      </c>
      <c r="D673" s="2" t="s">
        <v>4896</v>
      </c>
      <c r="E673" s="2" t="s">
        <v>4897</v>
      </c>
      <c r="F673" s="2" t="s">
        <v>3710</v>
      </c>
      <c r="G673" s="2" t="s">
        <v>28</v>
      </c>
      <c r="H673" s="2">
        <v>30245</v>
      </c>
      <c r="I673" t="s">
        <v>1982</v>
      </c>
    </row>
    <row r="674" spans="1:9">
      <c r="A674" s="2" t="s">
        <v>1353</v>
      </c>
      <c r="B674" s="2" t="s">
        <v>4898</v>
      </c>
      <c r="C674" s="2" t="s">
        <v>4899</v>
      </c>
      <c r="D674" s="2"/>
      <c r="E674" s="2" t="s">
        <v>4900</v>
      </c>
      <c r="F674" s="2" t="s">
        <v>2058</v>
      </c>
      <c r="G674" s="2" t="s">
        <v>28</v>
      </c>
      <c r="H674" s="2">
        <v>77070</v>
      </c>
      <c r="I674" t="s">
        <v>1974</v>
      </c>
    </row>
    <row r="675" spans="1:9">
      <c r="A675" s="2" t="s">
        <v>1355</v>
      </c>
      <c r="B675" s="2" t="s">
        <v>4901</v>
      </c>
      <c r="C675" s="2" t="s">
        <v>4902</v>
      </c>
      <c r="D675" s="2" t="s">
        <v>4903</v>
      </c>
      <c r="E675" s="2" t="s">
        <v>4904</v>
      </c>
      <c r="F675" s="2" t="s">
        <v>2405</v>
      </c>
      <c r="G675" s="2" t="s">
        <v>28</v>
      </c>
      <c r="H675" s="2">
        <v>66160</v>
      </c>
      <c r="I675" t="s">
        <v>1974</v>
      </c>
    </row>
    <row r="676" spans="1:9">
      <c r="A676" s="2" t="s">
        <v>1357</v>
      </c>
      <c r="B676" s="2" t="s">
        <v>4905</v>
      </c>
      <c r="C676" s="2" t="s">
        <v>4906</v>
      </c>
      <c r="D676" s="2" t="s">
        <v>4907</v>
      </c>
      <c r="E676" s="2" t="s">
        <v>4908</v>
      </c>
      <c r="F676" s="2" t="s">
        <v>4909</v>
      </c>
      <c r="G676" s="2" t="s">
        <v>28</v>
      </c>
      <c r="H676" s="2">
        <v>34282</v>
      </c>
      <c r="I676" t="s">
        <v>1974</v>
      </c>
    </row>
    <row r="677" spans="1:9">
      <c r="A677" s="2" t="s">
        <v>1359</v>
      </c>
      <c r="B677" s="2" t="s">
        <v>4910</v>
      </c>
      <c r="C677" s="2"/>
      <c r="D677" s="2" t="s">
        <v>4911</v>
      </c>
      <c r="E677" s="2" t="s">
        <v>4912</v>
      </c>
      <c r="F677" s="2" t="s">
        <v>4913</v>
      </c>
      <c r="G677" s="2" t="s">
        <v>28</v>
      </c>
      <c r="H677" s="2">
        <v>18105</v>
      </c>
      <c r="I677" t="s">
        <v>1974</v>
      </c>
    </row>
    <row r="678" spans="1:9">
      <c r="A678" s="2" t="s">
        <v>1361</v>
      </c>
      <c r="B678" s="2" t="s">
        <v>4914</v>
      </c>
      <c r="C678" s="2"/>
      <c r="D678" s="2" t="s">
        <v>4915</v>
      </c>
      <c r="E678" s="2" t="s">
        <v>4916</v>
      </c>
      <c r="F678" s="2" t="s">
        <v>4917</v>
      </c>
      <c r="G678" s="2" t="s">
        <v>28</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28</v>
      </c>
      <c r="H680" s="2">
        <v>67260</v>
      </c>
      <c r="I680" t="s">
        <v>1974</v>
      </c>
    </row>
    <row r="681" spans="1:9">
      <c r="A681" s="2" t="s">
        <v>1367</v>
      </c>
      <c r="B681" s="2" t="s">
        <v>4927</v>
      </c>
      <c r="C681" s="2" t="s">
        <v>4928</v>
      </c>
      <c r="D681" s="2" t="s">
        <v>4929</v>
      </c>
      <c r="E681" s="2" t="s">
        <v>4930</v>
      </c>
      <c r="F681" s="2" t="s">
        <v>4796</v>
      </c>
      <c r="G681" s="2" t="s">
        <v>27</v>
      </c>
      <c r="H681" s="2" t="s">
        <v>4797</v>
      </c>
      <c r="I681" t="s">
        <v>1982</v>
      </c>
    </row>
    <row r="682" spans="1:9">
      <c r="A682" s="2" t="s">
        <v>1369</v>
      </c>
      <c r="B682" s="2" t="s">
        <v>4931</v>
      </c>
      <c r="C682" s="2" t="s">
        <v>4932</v>
      </c>
      <c r="D682" s="2"/>
      <c r="E682" s="2" t="s">
        <v>4933</v>
      </c>
      <c r="F682" s="2" t="s">
        <v>3312</v>
      </c>
      <c r="G682" s="2" t="s">
        <v>28</v>
      </c>
      <c r="H682" s="2">
        <v>6816</v>
      </c>
      <c r="I682" t="s">
        <v>1982</v>
      </c>
    </row>
    <row r="683" spans="1:9">
      <c r="A683" s="2" t="s">
        <v>1371</v>
      </c>
      <c r="B683" s="2" t="s">
        <v>4934</v>
      </c>
      <c r="C683" s="2" t="s">
        <v>4935</v>
      </c>
      <c r="D683" s="2" t="s">
        <v>4936</v>
      </c>
      <c r="E683" s="2" t="s">
        <v>4937</v>
      </c>
      <c r="F683" s="2" t="s">
        <v>2229</v>
      </c>
      <c r="G683" s="2" t="s">
        <v>27</v>
      </c>
      <c r="H683" s="2" t="s">
        <v>2230</v>
      </c>
      <c r="I683" t="s">
        <v>1974</v>
      </c>
    </row>
    <row r="684" spans="1:9">
      <c r="A684" s="2" t="s">
        <v>1373</v>
      </c>
      <c r="B684" s="2" t="s">
        <v>4938</v>
      </c>
      <c r="C684" s="2" t="s">
        <v>4939</v>
      </c>
      <c r="D684" s="2" t="s">
        <v>4940</v>
      </c>
      <c r="E684" s="2" t="s">
        <v>4941</v>
      </c>
      <c r="F684" s="2" t="s">
        <v>3517</v>
      </c>
      <c r="G684" s="2" t="s">
        <v>28</v>
      </c>
      <c r="H684" s="2">
        <v>32209</v>
      </c>
      <c r="I684" t="s">
        <v>1974</v>
      </c>
    </row>
    <row r="685" spans="1:9">
      <c r="A685" s="2" t="s">
        <v>1375</v>
      </c>
      <c r="B685" s="2" t="s">
        <v>4942</v>
      </c>
      <c r="C685" s="2" t="s">
        <v>4943</v>
      </c>
      <c r="D685" s="2" t="s">
        <v>4944</v>
      </c>
      <c r="E685" s="2" t="s">
        <v>4945</v>
      </c>
      <c r="F685" s="2" t="s">
        <v>2058</v>
      </c>
      <c r="G685" s="2" t="s">
        <v>28</v>
      </c>
      <c r="H685" s="2">
        <v>77299</v>
      </c>
      <c r="I685" t="s">
        <v>1982</v>
      </c>
    </row>
    <row r="686" spans="1:9">
      <c r="A686" s="2" t="s">
        <v>1377</v>
      </c>
      <c r="B686" s="2" t="s">
        <v>4946</v>
      </c>
      <c r="C686" s="2"/>
      <c r="D686" s="2" t="s">
        <v>4947</v>
      </c>
      <c r="E686" s="2" t="s">
        <v>4948</v>
      </c>
      <c r="F686" s="2" t="s">
        <v>2053</v>
      </c>
      <c r="G686" s="2" t="s">
        <v>28</v>
      </c>
      <c r="H686" s="2">
        <v>97255</v>
      </c>
      <c r="I686" t="s">
        <v>1982</v>
      </c>
    </row>
    <row r="687" spans="1:9">
      <c r="A687" s="2" t="s">
        <v>1379</v>
      </c>
      <c r="B687" s="2" t="s">
        <v>4949</v>
      </c>
      <c r="C687" s="2" t="s">
        <v>4950</v>
      </c>
      <c r="D687" s="2" t="s">
        <v>4951</v>
      </c>
      <c r="E687" s="2" t="s">
        <v>4952</v>
      </c>
      <c r="F687" s="2" t="s">
        <v>2976</v>
      </c>
      <c r="G687" s="2" t="s">
        <v>28</v>
      </c>
      <c r="H687" s="2">
        <v>91186</v>
      </c>
      <c r="I687" t="s">
        <v>1974</v>
      </c>
    </row>
    <row r="688" spans="1:9">
      <c r="A688" s="2" t="s">
        <v>1381</v>
      </c>
      <c r="B688" s="2" t="s">
        <v>4953</v>
      </c>
      <c r="C688" s="2" t="s">
        <v>4954</v>
      </c>
      <c r="D688" s="2" t="s">
        <v>4955</v>
      </c>
      <c r="E688" s="2" t="s">
        <v>4956</v>
      </c>
      <c r="F688" s="2" t="s">
        <v>2602</v>
      </c>
      <c r="G688" s="2" t="s">
        <v>28</v>
      </c>
      <c r="H688" s="2">
        <v>92725</v>
      </c>
      <c r="I688" t="s">
        <v>1974</v>
      </c>
    </row>
    <row r="689" spans="1:9">
      <c r="A689" s="2" t="s">
        <v>1383</v>
      </c>
      <c r="B689" s="2" t="s">
        <v>4957</v>
      </c>
      <c r="C689" s="2" t="s">
        <v>4958</v>
      </c>
      <c r="D689" s="2" t="s">
        <v>4959</v>
      </c>
      <c r="E689" s="2" t="s">
        <v>4960</v>
      </c>
      <c r="F689" s="2" t="s">
        <v>2026</v>
      </c>
      <c r="G689" s="2" t="s">
        <v>28</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28</v>
      </c>
      <c r="H691" s="2">
        <v>80935</v>
      </c>
      <c r="I691" t="s">
        <v>1982</v>
      </c>
    </row>
    <row r="692" spans="1:9">
      <c r="A692" s="2" t="s">
        <v>1389</v>
      </c>
      <c r="B692" s="2" t="s">
        <v>4970</v>
      </c>
      <c r="C692" s="2"/>
      <c r="D692" s="2"/>
      <c r="E692" s="2" t="s">
        <v>4971</v>
      </c>
      <c r="F692" s="2" t="s">
        <v>2241</v>
      </c>
      <c r="G692" s="2" t="s">
        <v>28</v>
      </c>
      <c r="H692" s="2">
        <v>43605</v>
      </c>
      <c r="I692" t="s">
        <v>1982</v>
      </c>
    </row>
    <row r="693" spans="1:9">
      <c r="A693" s="2" t="s">
        <v>4972</v>
      </c>
      <c r="B693" s="2" t="s">
        <v>4973</v>
      </c>
      <c r="C693" s="2" t="s">
        <v>4974</v>
      </c>
      <c r="D693" s="2" t="s">
        <v>4975</v>
      </c>
      <c r="E693" s="2" t="s">
        <v>4976</v>
      </c>
      <c r="F693" s="2" t="s">
        <v>3471</v>
      </c>
      <c r="G693" s="2" t="s">
        <v>28</v>
      </c>
      <c r="H693" s="2">
        <v>33436</v>
      </c>
      <c r="I693" t="s">
        <v>1974</v>
      </c>
    </row>
    <row r="694" spans="1:9">
      <c r="A694" s="2" t="s">
        <v>1393</v>
      </c>
      <c r="B694" s="2" t="s">
        <v>4977</v>
      </c>
      <c r="C694" s="2" t="s">
        <v>4978</v>
      </c>
      <c r="D694" s="2" t="s">
        <v>4979</v>
      </c>
      <c r="E694" s="2" t="s">
        <v>4980</v>
      </c>
      <c r="F694" s="2" t="s">
        <v>3066</v>
      </c>
      <c r="G694" s="2" t="s">
        <v>28</v>
      </c>
      <c r="H694" s="2">
        <v>45999</v>
      </c>
      <c r="I694" t="s">
        <v>1982</v>
      </c>
    </row>
    <row r="695" spans="1:9">
      <c r="A695" s="2" t="s">
        <v>1395</v>
      </c>
      <c r="B695" s="2" t="s">
        <v>4981</v>
      </c>
      <c r="C695" s="2" t="s">
        <v>4982</v>
      </c>
      <c r="D695" s="2" t="s">
        <v>4983</v>
      </c>
      <c r="E695" s="2" t="s">
        <v>4984</v>
      </c>
      <c r="F695" s="2" t="s">
        <v>2044</v>
      </c>
      <c r="G695" s="2" t="s">
        <v>28</v>
      </c>
      <c r="H695" s="2">
        <v>63121</v>
      </c>
      <c r="I695" t="s">
        <v>1974</v>
      </c>
    </row>
    <row r="696" spans="1:9">
      <c r="A696" s="2" t="s">
        <v>1397</v>
      </c>
      <c r="B696" s="2" t="s">
        <v>4985</v>
      </c>
      <c r="C696" s="2" t="s">
        <v>4986</v>
      </c>
      <c r="D696" s="2" t="s">
        <v>4987</v>
      </c>
      <c r="E696" s="2" t="s">
        <v>4988</v>
      </c>
      <c r="F696" s="2" t="s">
        <v>4989</v>
      </c>
      <c r="G696" s="2" t="s">
        <v>28</v>
      </c>
      <c r="H696" s="2">
        <v>10705</v>
      </c>
      <c r="I696" t="s">
        <v>1982</v>
      </c>
    </row>
    <row r="697" spans="1:9">
      <c r="A697" s="2" t="s">
        <v>1399</v>
      </c>
      <c r="B697" s="2" t="s">
        <v>4990</v>
      </c>
      <c r="C697" s="2" t="s">
        <v>4991</v>
      </c>
      <c r="D697" s="2" t="s">
        <v>4992</v>
      </c>
      <c r="E697" s="2" t="s">
        <v>4993</v>
      </c>
      <c r="F697" s="2" t="s">
        <v>3345</v>
      </c>
      <c r="G697" s="2" t="s">
        <v>28</v>
      </c>
      <c r="H697" s="2">
        <v>21290</v>
      </c>
      <c r="I697" t="s">
        <v>1974</v>
      </c>
    </row>
    <row r="698" spans="1:9">
      <c r="A698" s="2" t="s">
        <v>1401</v>
      </c>
      <c r="B698" s="2" t="s">
        <v>4994</v>
      </c>
      <c r="C698" s="2" t="s">
        <v>4995</v>
      </c>
      <c r="D698" s="2" t="s">
        <v>4996</v>
      </c>
      <c r="E698" s="2" t="s">
        <v>4997</v>
      </c>
      <c r="F698" s="2" t="s">
        <v>3517</v>
      </c>
      <c r="G698" s="2" t="s">
        <v>28</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28</v>
      </c>
      <c r="H701" s="2">
        <v>33196</v>
      </c>
      <c r="I701" t="s">
        <v>1974</v>
      </c>
    </row>
    <row r="702" spans="1:9">
      <c r="A702" s="2" t="s">
        <v>1408</v>
      </c>
      <c r="B702" s="2" t="s">
        <v>5010</v>
      </c>
      <c r="C702" s="2" t="s">
        <v>5011</v>
      </c>
      <c r="D702" s="2"/>
      <c r="E702" s="2" t="s">
        <v>5012</v>
      </c>
      <c r="F702" s="2" t="s">
        <v>3119</v>
      </c>
      <c r="G702" s="2" t="s">
        <v>28</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28</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28</v>
      </c>
      <c r="H706" s="2">
        <v>10125</v>
      </c>
      <c r="I706" t="s">
        <v>1974</v>
      </c>
    </row>
    <row r="707" spans="1:9">
      <c r="A707" s="2" t="s">
        <v>1418</v>
      </c>
      <c r="B707" s="2" t="s">
        <v>5026</v>
      </c>
      <c r="C707" s="2" t="s">
        <v>5027</v>
      </c>
      <c r="D707" s="2" t="s">
        <v>5028</v>
      </c>
      <c r="E707" s="2" t="s">
        <v>5029</v>
      </c>
      <c r="F707" s="2" t="s">
        <v>2915</v>
      </c>
      <c r="G707" s="2" t="s">
        <v>28</v>
      </c>
      <c r="H707" s="2">
        <v>29305</v>
      </c>
      <c r="I707" t="s">
        <v>1982</v>
      </c>
    </row>
    <row r="708" spans="1:9">
      <c r="A708" s="2" t="s">
        <v>1420</v>
      </c>
      <c r="B708" s="2" t="s">
        <v>5030</v>
      </c>
      <c r="C708" s="2" t="s">
        <v>5031</v>
      </c>
      <c r="D708" s="2" t="s">
        <v>5032</v>
      </c>
      <c r="E708" s="2" t="s">
        <v>5033</v>
      </c>
      <c r="F708" s="2" t="s">
        <v>5034</v>
      </c>
      <c r="G708" s="2" t="s">
        <v>28</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28</v>
      </c>
      <c r="H710" s="2">
        <v>63169</v>
      </c>
      <c r="I710" t="s">
        <v>1974</v>
      </c>
    </row>
    <row r="711" spans="1:9">
      <c r="A711" s="2" t="s">
        <v>1426</v>
      </c>
      <c r="B711" s="2" t="s">
        <v>5043</v>
      </c>
      <c r="C711" s="2"/>
      <c r="D711" s="2" t="s">
        <v>5044</v>
      </c>
      <c r="E711" s="2" t="s">
        <v>5045</v>
      </c>
      <c r="F711" s="2" t="s">
        <v>2268</v>
      </c>
      <c r="G711" s="2" t="s">
        <v>28</v>
      </c>
      <c r="H711" s="2">
        <v>46896</v>
      </c>
      <c r="I711" t="s">
        <v>1974</v>
      </c>
    </row>
    <row r="712" spans="1:9">
      <c r="A712" s="2" t="s">
        <v>1428</v>
      </c>
      <c r="B712" s="2" t="s">
        <v>5046</v>
      </c>
      <c r="C712" s="2" t="s">
        <v>5047</v>
      </c>
      <c r="D712" s="2" t="s">
        <v>5048</v>
      </c>
      <c r="E712" s="2" t="s">
        <v>5049</v>
      </c>
      <c r="F712" s="2" t="s">
        <v>5050</v>
      </c>
      <c r="G712" s="2" t="s">
        <v>28</v>
      </c>
      <c r="H712" s="2">
        <v>55564</v>
      </c>
      <c r="I712" t="s">
        <v>1982</v>
      </c>
    </row>
    <row r="713" spans="1:9">
      <c r="A713" s="2" t="s">
        <v>1430</v>
      </c>
      <c r="B713" s="2" t="s">
        <v>5051</v>
      </c>
      <c r="C713" s="2" t="s">
        <v>5052</v>
      </c>
      <c r="D713" s="2" t="s">
        <v>5053</v>
      </c>
      <c r="E713" s="2" t="s">
        <v>5054</v>
      </c>
      <c r="F713" s="2" t="s">
        <v>5055</v>
      </c>
      <c r="G713" s="2" t="s">
        <v>28</v>
      </c>
      <c r="H713" s="2">
        <v>72905</v>
      </c>
      <c r="I713" t="s">
        <v>1982</v>
      </c>
    </row>
    <row r="714" spans="1:9">
      <c r="A714" s="2" t="s">
        <v>1432</v>
      </c>
      <c r="B714" s="2" t="s">
        <v>5056</v>
      </c>
      <c r="C714" s="2"/>
      <c r="D714" s="2"/>
      <c r="E714" s="2" t="s">
        <v>5057</v>
      </c>
      <c r="F714" s="2" t="s">
        <v>3592</v>
      </c>
      <c r="G714" s="2" t="s">
        <v>27</v>
      </c>
      <c r="H714" s="2" t="s">
        <v>3593</v>
      </c>
      <c r="I714" t="s">
        <v>1982</v>
      </c>
    </row>
    <row r="715" spans="1:9">
      <c r="A715" s="2" t="s">
        <v>1434</v>
      </c>
      <c r="B715" s="2" t="s">
        <v>5058</v>
      </c>
      <c r="C715" s="2" t="s">
        <v>5059</v>
      </c>
      <c r="D715" s="2" t="s">
        <v>5060</v>
      </c>
      <c r="E715" s="2" t="s">
        <v>5061</v>
      </c>
      <c r="F715" s="2" t="s">
        <v>2449</v>
      </c>
      <c r="G715" s="2" t="s">
        <v>28</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28</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28</v>
      </c>
      <c r="H719" s="2">
        <v>19104</v>
      </c>
      <c r="I719" t="s">
        <v>1982</v>
      </c>
    </row>
    <row r="720" spans="1:9">
      <c r="A720" s="2" t="s">
        <v>1443</v>
      </c>
      <c r="B720" s="2" t="s">
        <v>5079</v>
      </c>
      <c r="C720" s="2" t="s">
        <v>5080</v>
      </c>
      <c r="D720" s="2" t="s">
        <v>5081</v>
      </c>
      <c r="E720" s="2" t="s">
        <v>5082</v>
      </c>
      <c r="F720" s="2" t="s">
        <v>4787</v>
      </c>
      <c r="G720" s="2" t="s">
        <v>28</v>
      </c>
      <c r="H720" s="2">
        <v>76905</v>
      </c>
      <c r="I720" t="s">
        <v>1982</v>
      </c>
    </row>
    <row r="721" spans="1:9">
      <c r="A721" s="2" t="s">
        <v>1445</v>
      </c>
      <c r="B721" s="2" t="s">
        <v>5083</v>
      </c>
      <c r="C721" s="2" t="s">
        <v>5084</v>
      </c>
      <c r="D721" s="2" t="s">
        <v>5085</v>
      </c>
      <c r="E721" s="2" t="s">
        <v>5086</v>
      </c>
      <c r="F721" s="2" t="s">
        <v>2017</v>
      </c>
      <c r="G721" s="2" t="s">
        <v>28</v>
      </c>
      <c r="H721" s="2">
        <v>90035</v>
      </c>
      <c r="I721" t="s">
        <v>1974</v>
      </c>
    </row>
    <row r="722" spans="1:9">
      <c r="A722" s="2" t="s">
        <v>1447</v>
      </c>
      <c r="B722" s="2" t="s">
        <v>5087</v>
      </c>
      <c r="C722" s="2" t="s">
        <v>5088</v>
      </c>
      <c r="D722" s="2" t="s">
        <v>5089</v>
      </c>
      <c r="E722" s="2" t="s">
        <v>5090</v>
      </c>
      <c r="F722" s="2" t="s">
        <v>2830</v>
      </c>
      <c r="G722" s="2" t="s">
        <v>28</v>
      </c>
      <c r="H722" s="2">
        <v>48912</v>
      </c>
      <c r="I722" t="s">
        <v>1974</v>
      </c>
    </row>
    <row r="723" spans="1:9">
      <c r="A723" s="2" t="s">
        <v>1449</v>
      </c>
      <c r="B723" s="2" t="s">
        <v>5091</v>
      </c>
      <c r="C723" s="2" t="s">
        <v>5092</v>
      </c>
      <c r="D723" s="2" t="s">
        <v>5093</v>
      </c>
      <c r="E723" s="2" t="s">
        <v>5094</v>
      </c>
      <c r="F723" s="2" t="s">
        <v>2743</v>
      </c>
      <c r="G723" s="2" t="s">
        <v>28</v>
      </c>
      <c r="H723" s="2">
        <v>34615</v>
      </c>
      <c r="I723" t="s">
        <v>1974</v>
      </c>
    </row>
    <row r="724" spans="1:9">
      <c r="A724" s="2" t="s">
        <v>1451</v>
      </c>
      <c r="B724" s="2" t="s">
        <v>5095</v>
      </c>
      <c r="C724" s="2"/>
      <c r="D724" s="2" t="s">
        <v>5096</v>
      </c>
      <c r="E724" s="2" t="s">
        <v>5097</v>
      </c>
      <c r="F724" s="2" t="s">
        <v>2788</v>
      </c>
      <c r="G724" s="2" t="s">
        <v>28</v>
      </c>
      <c r="H724" s="2">
        <v>90605</v>
      </c>
      <c r="I724" t="s">
        <v>1982</v>
      </c>
    </row>
    <row r="725" spans="1:9">
      <c r="A725" s="2" t="s">
        <v>1453</v>
      </c>
      <c r="B725" s="2" t="s">
        <v>5098</v>
      </c>
      <c r="C725" s="2" t="s">
        <v>5099</v>
      </c>
      <c r="D725" s="2" t="s">
        <v>5100</v>
      </c>
      <c r="E725" s="2" t="s">
        <v>5101</v>
      </c>
      <c r="F725" s="2" t="s">
        <v>2385</v>
      </c>
      <c r="G725" s="2" t="s">
        <v>28</v>
      </c>
      <c r="H725" s="2">
        <v>93773</v>
      </c>
      <c r="I725" t="s">
        <v>1982</v>
      </c>
    </row>
    <row r="726" spans="1:9">
      <c r="A726" s="2" t="s">
        <v>1455</v>
      </c>
      <c r="B726" s="2" t="s">
        <v>5102</v>
      </c>
      <c r="C726" s="2"/>
      <c r="D726" s="2" t="s">
        <v>5103</v>
      </c>
      <c r="E726" s="2" t="s">
        <v>5104</v>
      </c>
      <c r="F726" s="2" t="s">
        <v>2068</v>
      </c>
      <c r="G726" s="2" t="s">
        <v>28</v>
      </c>
      <c r="H726" s="2">
        <v>10155</v>
      </c>
      <c r="I726" t="s">
        <v>1974</v>
      </c>
    </row>
    <row r="727" spans="1:9">
      <c r="A727" s="2" t="s">
        <v>1457</v>
      </c>
      <c r="B727" s="2" t="s">
        <v>5105</v>
      </c>
      <c r="C727" s="2" t="s">
        <v>5106</v>
      </c>
      <c r="D727" s="2" t="s">
        <v>5107</v>
      </c>
      <c r="E727" s="2" t="s">
        <v>5108</v>
      </c>
      <c r="F727" s="2" t="s">
        <v>2370</v>
      </c>
      <c r="G727" s="2" t="s">
        <v>28</v>
      </c>
      <c r="H727" s="2">
        <v>80935</v>
      </c>
      <c r="I727" t="s">
        <v>1982</v>
      </c>
    </row>
    <row r="728" spans="1:9">
      <c r="A728" s="2" t="s">
        <v>1459</v>
      </c>
      <c r="B728" s="2" t="s">
        <v>5109</v>
      </c>
      <c r="C728" s="2"/>
      <c r="D728" s="2" t="s">
        <v>5110</v>
      </c>
      <c r="E728" s="2" t="s">
        <v>5111</v>
      </c>
      <c r="F728" s="2" t="s">
        <v>5112</v>
      </c>
      <c r="G728" s="2" t="s">
        <v>28</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28</v>
      </c>
      <c r="H730" s="2">
        <v>89510</v>
      </c>
      <c r="I730" t="s">
        <v>1974</v>
      </c>
    </row>
    <row r="731" spans="1:9">
      <c r="A731" s="2" t="s">
        <v>1465</v>
      </c>
      <c r="B731" s="2" t="s">
        <v>5123</v>
      </c>
      <c r="C731" s="2" t="s">
        <v>5124</v>
      </c>
      <c r="D731" s="2" t="s">
        <v>5125</v>
      </c>
      <c r="E731" s="2" t="s">
        <v>5126</v>
      </c>
      <c r="F731" s="2" t="s">
        <v>2146</v>
      </c>
      <c r="G731" s="2" t="s">
        <v>27</v>
      </c>
      <c r="H731" s="2" t="s">
        <v>2147</v>
      </c>
      <c r="I731" t="s">
        <v>1982</v>
      </c>
    </row>
    <row r="732" spans="1:9">
      <c r="A732" s="2" t="s">
        <v>1467</v>
      </c>
      <c r="B732" s="2" t="s">
        <v>5127</v>
      </c>
      <c r="C732" s="2" t="s">
        <v>5128</v>
      </c>
      <c r="D732" s="2" t="s">
        <v>5129</v>
      </c>
      <c r="E732" s="2" t="s">
        <v>5130</v>
      </c>
      <c r="F732" s="2" t="s">
        <v>3399</v>
      </c>
      <c r="G732" s="2" t="s">
        <v>28</v>
      </c>
      <c r="H732" s="2">
        <v>89155</v>
      </c>
      <c r="I732" t="s">
        <v>1982</v>
      </c>
    </row>
    <row r="733" spans="1:9">
      <c r="A733" s="2" t="s">
        <v>1469</v>
      </c>
      <c r="B733" s="2" t="s">
        <v>5131</v>
      </c>
      <c r="C733" s="2"/>
      <c r="D733" s="2" t="s">
        <v>5132</v>
      </c>
      <c r="E733" s="2" t="s">
        <v>5133</v>
      </c>
      <c r="F733" s="2" t="s">
        <v>5134</v>
      </c>
      <c r="G733" s="2" t="s">
        <v>28</v>
      </c>
      <c r="H733" s="2">
        <v>19805</v>
      </c>
      <c r="I733" t="s">
        <v>1974</v>
      </c>
    </row>
    <row r="734" spans="1:9">
      <c r="A734" s="2" t="s">
        <v>1471</v>
      </c>
      <c r="B734" s="2" t="s">
        <v>5135</v>
      </c>
      <c r="C734" s="2" t="s">
        <v>5136</v>
      </c>
      <c r="D734" s="2" t="s">
        <v>5137</v>
      </c>
      <c r="E734" s="2" t="s">
        <v>5138</v>
      </c>
      <c r="F734" s="2" t="s">
        <v>2400</v>
      </c>
      <c r="G734" s="2" t="s">
        <v>28</v>
      </c>
      <c r="H734" s="2">
        <v>89550</v>
      </c>
      <c r="I734" t="s">
        <v>1982</v>
      </c>
    </row>
    <row r="735" spans="1:9">
      <c r="A735" s="2" t="s">
        <v>1473</v>
      </c>
      <c r="B735" s="2" t="s">
        <v>5139</v>
      </c>
      <c r="C735" s="2" t="s">
        <v>5140</v>
      </c>
      <c r="D735" s="2" t="s">
        <v>5141</v>
      </c>
      <c r="E735" s="2" t="s">
        <v>5142</v>
      </c>
      <c r="F735" s="2" t="s">
        <v>2469</v>
      </c>
      <c r="G735" s="2" t="s">
        <v>28</v>
      </c>
      <c r="H735" s="2">
        <v>35487</v>
      </c>
      <c r="I735" t="s">
        <v>1974</v>
      </c>
    </row>
    <row r="736" spans="1:9">
      <c r="A736" s="2" t="s">
        <v>1475</v>
      </c>
      <c r="B736" s="2" t="s">
        <v>5143</v>
      </c>
      <c r="C736" s="2"/>
      <c r="D736" s="2" t="s">
        <v>5144</v>
      </c>
      <c r="E736" s="2" t="s">
        <v>5145</v>
      </c>
      <c r="F736" s="2" t="s">
        <v>5146</v>
      </c>
      <c r="G736" s="2" t="s">
        <v>28</v>
      </c>
      <c r="H736" s="2">
        <v>92645</v>
      </c>
      <c r="I736" t="s">
        <v>1982</v>
      </c>
    </row>
    <row r="737" spans="1:9">
      <c r="A737" s="2" t="s">
        <v>1477</v>
      </c>
      <c r="B737" s="2" t="s">
        <v>5147</v>
      </c>
      <c r="C737" s="2" t="s">
        <v>5148</v>
      </c>
      <c r="D737" s="2"/>
      <c r="E737" s="2" t="s">
        <v>5149</v>
      </c>
      <c r="F737" s="2" t="s">
        <v>3017</v>
      </c>
      <c r="G737" s="2" t="s">
        <v>28</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28</v>
      </c>
      <c r="H739" s="2">
        <v>45228</v>
      </c>
      <c r="I739" t="s">
        <v>1982</v>
      </c>
    </row>
    <row r="740" spans="1:9">
      <c r="A740" s="2" t="s">
        <v>1483</v>
      </c>
      <c r="B740" s="2" t="s">
        <v>5158</v>
      </c>
      <c r="C740" s="2" t="s">
        <v>5159</v>
      </c>
      <c r="D740" s="2" t="s">
        <v>5160</v>
      </c>
      <c r="E740" s="2" t="s">
        <v>5161</v>
      </c>
      <c r="F740" s="2" t="s">
        <v>2941</v>
      </c>
      <c r="G740" s="2" t="s">
        <v>27</v>
      </c>
      <c r="H740" s="2" t="s">
        <v>2942</v>
      </c>
      <c r="I740" t="s">
        <v>1982</v>
      </c>
    </row>
    <row r="741" spans="1:9">
      <c r="A741" s="2" t="s">
        <v>5162</v>
      </c>
      <c r="B741" s="2" t="s">
        <v>5163</v>
      </c>
      <c r="C741" s="2"/>
      <c r="D741" s="2" t="s">
        <v>5164</v>
      </c>
      <c r="E741" s="2" t="s">
        <v>5165</v>
      </c>
      <c r="F741" s="2" t="s">
        <v>2053</v>
      </c>
      <c r="G741" s="2" t="s">
        <v>28</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28</v>
      </c>
      <c r="H743" s="2">
        <v>94089</v>
      </c>
      <c r="I743" t="s">
        <v>1982</v>
      </c>
    </row>
    <row r="744" spans="1:9">
      <c r="A744" s="2" t="s">
        <v>1490</v>
      </c>
      <c r="B744" s="2" t="s">
        <v>5174</v>
      </c>
      <c r="C744" s="2" t="s">
        <v>5175</v>
      </c>
      <c r="D744" s="2" t="s">
        <v>5176</v>
      </c>
      <c r="E744" s="2" t="s">
        <v>5177</v>
      </c>
      <c r="F744" s="2" t="s">
        <v>2875</v>
      </c>
      <c r="G744" s="2" t="s">
        <v>28</v>
      </c>
      <c r="H744" s="2">
        <v>38188</v>
      </c>
      <c r="I744" t="s">
        <v>1982</v>
      </c>
    </row>
    <row r="745" spans="1:9">
      <c r="A745" s="2" t="s">
        <v>1492</v>
      </c>
      <c r="B745" s="2" t="s">
        <v>5178</v>
      </c>
      <c r="C745" s="2" t="s">
        <v>5179</v>
      </c>
      <c r="D745" s="2" t="s">
        <v>5180</v>
      </c>
      <c r="E745" s="2" t="s">
        <v>5181</v>
      </c>
      <c r="F745" s="2" t="s">
        <v>4429</v>
      </c>
      <c r="G745" s="2" t="s">
        <v>28</v>
      </c>
      <c r="H745" s="2">
        <v>32868</v>
      </c>
      <c r="I745" t="s">
        <v>1982</v>
      </c>
    </row>
    <row r="746" spans="1:9">
      <c r="A746" s="2" t="s">
        <v>1494</v>
      </c>
      <c r="B746" s="2" t="s">
        <v>5182</v>
      </c>
      <c r="C746" s="2"/>
      <c r="D746" s="2" t="s">
        <v>5183</v>
      </c>
      <c r="E746" s="2" t="s">
        <v>5184</v>
      </c>
      <c r="F746" s="2" t="s">
        <v>2851</v>
      </c>
      <c r="G746" s="2" t="s">
        <v>28</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28</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28</v>
      </c>
      <c r="H752" s="2">
        <v>76178</v>
      </c>
      <c r="I752" t="s">
        <v>1974</v>
      </c>
    </row>
    <row r="753" spans="1:9">
      <c r="A753" s="2" t="s">
        <v>1508</v>
      </c>
      <c r="B753" s="2" t="s">
        <v>5214</v>
      </c>
      <c r="C753" s="2" t="s">
        <v>5215</v>
      </c>
      <c r="D753" s="2" t="s">
        <v>5216</v>
      </c>
      <c r="E753" s="2" t="s">
        <v>5217</v>
      </c>
      <c r="F753" s="2" t="s">
        <v>2806</v>
      </c>
      <c r="G753" s="2" t="s">
        <v>28</v>
      </c>
      <c r="H753" s="2">
        <v>11254</v>
      </c>
      <c r="I753" t="s">
        <v>1982</v>
      </c>
    </row>
    <row r="754" spans="1:9">
      <c r="A754" s="2" t="s">
        <v>1510</v>
      </c>
      <c r="B754" s="2" t="s">
        <v>5218</v>
      </c>
      <c r="C754" s="2" t="s">
        <v>5219</v>
      </c>
      <c r="D754" s="2" t="s">
        <v>5220</v>
      </c>
      <c r="E754" s="2" t="s">
        <v>5221</v>
      </c>
      <c r="F754" s="2" t="s">
        <v>2296</v>
      </c>
      <c r="G754" s="2" t="s">
        <v>28</v>
      </c>
      <c r="H754" s="2">
        <v>76198</v>
      </c>
      <c r="I754" t="s">
        <v>1974</v>
      </c>
    </row>
    <row r="755" spans="1:9">
      <c r="A755" s="2" t="s">
        <v>1512</v>
      </c>
      <c r="B755" s="2" t="s">
        <v>5222</v>
      </c>
      <c r="C755" s="2" t="s">
        <v>5223</v>
      </c>
      <c r="D755" s="2" t="s">
        <v>5224</v>
      </c>
      <c r="E755" s="2" t="s">
        <v>5225</v>
      </c>
      <c r="F755" s="2" t="s">
        <v>3128</v>
      </c>
      <c r="G755" s="2" t="s">
        <v>28</v>
      </c>
      <c r="H755" s="2">
        <v>85053</v>
      </c>
      <c r="I755" t="s">
        <v>1982</v>
      </c>
    </row>
    <row r="756" spans="1:9">
      <c r="A756" s="2" t="s">
        <v>5226</v>
      </c>
      <c r="B756" s="2" t="s">
        <v>5227</v>
      </c>
      <c r="C756" s="2" t="s">
        <v>5228</v>
      </c>
      <c r="D756" s="2"/>
      <c r="E756" s="2" t="s">
        <v>5229</v>
      </c>
      <c r="F756" s="2" t="s">
        <v>2216</v>
      </c>
      <c r="G756" s="2" t="s">
        <v>28</v>
      </c>
      <c r="H756" s="2">
        <v>20470</v>
      </c>
      <c r="I756" t="s">
        <v>1982</v>
      </c>
    </row>
    <row r="757" spans="1:9">
      <c r="A757" s="2" t="s">
        <v>1515</v>
      </c>
      <c r="B757" s="2" t="s">
        <v>5230</v>
      </c>
      <c r="C757" s="2" t="s">
        <v>5231</v>
      </c>
      <c r="D757" s="2" t="s">
        <v>5232</v>
      </c>
      <c r="E757" s="2" t="s">
        <v>5233</v>
      </c>
      <c r="F757" s="2" t="s">
        <v>2355</v>
      </c>
      <c r="G757" s="2" t="s">
        <v>28</v>
      </c>
      <c r="H757" s="2">
        <v>75287</v>
      </c>
      <c r="I757" t="s">
        <v>1982</v>
      </c>
    </row>
    <row r="758" spans="1:9">
      <c r="A758" s="2" t="s">
        <v>1517</v>
      </c>
      <c r="B758" s="2" t="s">
        <v>5234</v>
      </c>
      <c r="C758" s="2" t="s">
        <v>5235</v>
      </c>
      <c r="D758" s="2" t="s">
        <v>5236</v>
      </c>
      <c r="E758" s="2" t="s">
        <v>5237</v>
      </c>
      <c r="F758" s="2" t="s">
        <v>3715</v>
      </c>
      <c r="G758" s="2" t="s">
        <v>28</v>
      </c>
      <c r="H758" s="2">
        <v>28805</v>
      </c>
      <c r="I758" t="s">
        <v>1974</v>
      </c>
    </row>
    <row r="759" spans="1:9">
      <c r="A759" s="2" t="s">
        <v>1519</v>
      </c>
      <c r="B759" s="2" t="s">
        <v>5238</v>
      </c>
      <c r="C759" s="2" t="s">
        <v>5239</v>
      </c>
      <c r="D759" s="2" t="s">
        <v>5240</v>
      </c>
      <c r="E759" s="2" t="s">
        <v>5241</v>
      </c>
      <c r="F759" s="2" t="s">
        <v>5242</v>
      </c>
      <c r="G759" s="2" t="s">
        <v>28</v>
      </c>
      <c r="H759" s="2">
        <v>59112</v>
      </c>
      <c r="I759" t="s">
        <v>1974</v>
      </c>
    </row>
    <row r="760" spans="1:9">
      <c r="A760" s="2" t="s">
        <v>1521</v>
      </c>
      <c r="B760" s="2" t="s">
        <v>5243</v>
      </c>
      <c r="C760" s="2" t="s">
        <v>5244</v>
      </c>
      <c r="D760" s="2"/>
      <c r="E760" s="2" t="s">
        <v>5245</v>
      </c>
      <c r="F760" s="2" t="s">
        <v>2044</v>
      </c>
      <c r="G760" s="2" t="s">
        <v>28</v>
      </c>
      <c r="H760" s="2">
        <v>63126</v>
      </c>
      <c r="I760" t="s">
        <v>1982</v>
      </c>
    </row>
    <row r="761" spans="1:9">
      <c r="A761" s="2" t="s">
        <v>1523</v>
      </c>
      <c r="B761" s="2" t="s">
        <v>5246</v>
      </c>
      <c r="C761" s="2" t="s">
        <v>5247</v>
      </c>
      <c r="D761" s="2" t="s">
        <v>5248</v>
      </c>
      <c r="E761" s="2" t="s">
        <v>5249</v>
      </c>
      <c r="F761" s="2" t="s">
        <v>5250</v>
      </c>
      <c r="G761" s="2" t="s">
        <v>28</v>
      </c>
      <c r="H761" s="2">
        <v>64054</v>
      </c>
      <c r="I761" t="s">
        <v>1974</v>
      </c>
    </row>
    <row r="762" spans="1:9">
      <c r="A762" s="2" t="s">
        <v>1525</v>
      </c>
      <c r="B762" s="2" t="s">
        <v>5251</v>
      </c>
      <c r="C762" s="2" t="s">
        <v>5252</v>
      </c>
      <c r="D762" s="2"/>
      <c r="E762" s="2" t="s">
        <v>5253</v>
      </c>
      <c r="F762" s="2" t="s">
        <v>2724</v>
      </c>
      <c r="G762" s="2" t="s">
        <v>28</v>
      </c>
      <c r="H762" s="2">
        <v>27404</v>
      </c>
      <c r="I762" t="s">
        <v>1982</v>
      </c>
    </row>
    <row r="763" spans="1:9">
      <c r="A763" s="2" t="s">
        <v>1527</v>
      </c>
      <c r="B763" s="2" t="s">
        <v>5254</v>
      </c>
      <c r="C763" s="2" t="s">
        <v>5255</v>
      </c>
      <c r="D763" s="2"/>
      <c r="E763" s="2" t="s">
        <v>5256</v>
      </c>
      <c r="F763" s="2" t="s">
        <v>5257</v>
      </c>
      <c r="G763" s="2" t="s">
        <v>28</v>
      </c>
      <c r="H763" s="2">
        <v>71213</v>
      </c>
      <c r="I763" t="s">
        <v>1974</v>
      </c>
    </row>
    <row r="764" spans="1:9">
      <c r="A764" s="2" t="s">
        <v>1529</v>
      </c>
      <c r="B764" s="2" t="s">
        <v>5258</v>
      </c>
      <c r="C764" s="2" t="s">
        <v>5259</v>
      </c>
      <c r="D764" s="2" t="s">
        <v>5260</v>
      </c>
      <c r="E764" s="2" t="s">
        <v>5261</v>
      </c>
      <c r="F764" s="2" t="s">
        <v>4450</v>
      </c>
      <c r="G764" s="2" t="s">
        <v>27</v>
      </c>
      <c r="H764" s="2" t="s">
        <v>4451</v>
      </c>
      <c r="I764" t="s">
        <v>1982</v>
      </c>
    </row>
    <row r="765" spans="1:9">
      <c r="A765" s="2" t="s">
        <v>1531</v>
      </c>
      <c r="B765" s="2" t="s">
        <v>5262</v>
      </c>
      <c r="C765" s="2"/>
      <c r="D765" s="2" t="s">
        <v>5263</v>
      </c>
      <c r="E765" s="2" t="s">
        <v>5264</v>
      </c>
      <c r="F765" s="2" t="s">
        <v>2296</v>
      </c>
      <c r="G765" s="2" t="s">
        <v>28</v>
      </c>
      <c r="H765" s="2">
        <v>76129</v>
      </c>
      <c r="I765" t="s">
        <v>1982</v>
      </c>
    </row>
    <row r="766" spans="1:9">
      <c r="A766" s="2" t="s">
        <v>1533</v>
      </c>
      <c r="B766" s="2" t="s">
        <v>5265</v>
      </c>
      <c r="C766" s="2" t="s">
        <v>5266</v>
      </c>
      <c r="D766" s="2" t="s">
        <v>5267</v>
      </c>
      <c r="E766" s="2" t="s">
        <v>5268</v>
      </c>
      <c r="F766" s="2" t="s">
        <v>2580</v>
      </c>
      <c r="G766" s="2" t="s">
        <v>28</v>
      </c>
      <c r="H766" s="2">
        <v>58122</v>
      </c>
      <c r="I766" t="s">
        <v>1974</v>
      </c>
    </row>
    <row r="767" spans="1:9">
      <c r="A767" s="2" t="s">
        <v>1535</v>
      </c>
      <c r="B767" s="2" t="s">
        <v>5269</v>
      </c>
      <c r="C767" s="2" t="s">
        <v>5270</v>
      </c>
      <c r="D767" s="2" t="s">
        <v>5271</v>
      </c>
      <c r="E767" s="2" t="s">
        <v>5272</v>
      </c>
      <c r="F767" s="2" t="s">
        <v>2821</v>
      </c>
      <c r="G767" s="2" t="s">
        <v>28</v>
      </c>
      <c r="H767" s="2">
        <v>75044</v>
      </c>
      <c r="I767" t="s">
        <v>1974</v>
      </c>
    </row>
    <row r="768" spans="1:9">
      <c r="A768" s="2" t="s">
        <v>5273</v>
      </c>
      <c r="B768" s="2" t="s">
        <v>5274</v>
      </c>
      <c r="C768" s="2" t="s">
        <v>5275</v>
      </c>
      <c r="D768" s="2" t="s">
        <v>5276</v>
      </c>
      <c r="E768" s="2" t="s">
        <v>5277</v>
      </c>
      <c r="F768" s="2" t="s">
        <v>2317</v>
      </c>
      <c r="G768" s="2" t="s">
        <v>28</v>
      </c>
      <c r="H768" s="2">
        <v>43231</v>
      </c>
      <c r="I768" t="s">
        <v>1982</v>
      </c>
    </row>
    <row r="769" spans="1:9">
      <c r="A769" s="2" t="s">
        <v>5278</v>
      </c>
      <c r="B769" s="2" t="s">
        <v>5279</v>
      </c>
      <c r="C769" s="2" t="s">
        <v>5280</v>
      </c>
      <c r="D769" s="2" t="s">
        <v>5281</v>
      </c>
      <c r="E769" s="2" t="s">
        <v>5282</v>
      </c>
      <c r="F769" s="2" t="s">
        <v>2417</v>
      </c>
      <c r="G769" s="2" t="s">
        <v>28</v>
      </c>
      <c r="H769" s="2">
        <v>78737</v>
      </c>
      <c r="I769" t="s">
        <v>1982</v>
      </c>
    </row>
    <row r="770" spans="1:9">
      <c r="A770" s="2" t="s">
        <v>5283</v>
      </c>
      <c r="B770" s="2" t="s">
        <v>5284</v>
      </c>
      <c r="C770" s="2"/>
      <c r="D770" s="2" t="s">
        <v>5285</v>
      </c>
      <c r="E770" s="2" t="s">
        <v>5286</v>
      </c>
      <c r="F770" s="2" t="s">
        <v>2774</v>
      </c>
      <c r="G770" s="2" t="s">
        <v>28</v>
      </c>
      <c r="H770" s="2">
        <v>36104</v>
      </c>
      <c r="I770" t="s">
        <v>1974</v>
      </c>
    </row>
    <row r="771" spans="1:9">
      <c r="A771" s="2" t="s">
        <v>1539</v>
      </c>
      <c r="B771" s="2" t="s">
        <v>5287</v>
      </c>
      <c r="C771" s="2" t="s">
        <v>5288</v>
      </c>
      <c r="D771" s="2" t="s">
        <v>5289</v>
      </c>
      <c r="E771" s="2" t="s">
        <v>5290</v>
      </c>
      <c r="F771" s="2" t="s">
        <v>2202</v>
      </c>
      <c r="G771" s="2" t="s">
        <v>27</v>
      </c>
      <c r="H771" s="2" t="s">
        <v>3955</v>
      </c>
      <c r="I771" t="s">
        <v>1982</v>
      </c>
    </row>
    <row r="772" spans="1:9">
      <c r="A772" s="2" t="s">
        <v>1541</v>
      </c>
      <c r="B772" s="2" t="s">
        <v>5291</v>
      </c>
      <c r="C772" s="2" t="s">
        <v>5292</v>
      </c>
      <c r="D772" s="2"/>
      <c r="E772" s="2" t="s">
        <v>5293</v>
      </c>
      <c r="F772" s="2" t="s">
        <v>1993</v>
      </c>
      <c r="G772" s="2" t="s">
        <v>28</v>
      </c>
      <c r="H772" s="2">
        <v>22156</v>
      </c>
      <c r="I772" t="s">
        <v>1982</v>
      </c>
    </row>
    <row r="773" spans="1:9">
      <c r="A773" s="2" t="s">
        <v>1543</v>
      </c>
      <c r="B773" s="2" t="s">
        <v>5294</v>
      </c>
      <c r="C773" s="2" t="s">
        <v>5295</v>
      </c>
      <c r="D773" s="2" t="s">
        <v>5296</v>
      </c>
      <c r="E773" s="2" t="s">
        <v>5297</v>
      </c>
      <c r="F773" s="2" t="s">
        <v>5298</v>
      </c>
      <c r="G773" s="2" t="s">
        <v>28</v>
      </c>
      <c r="H773" s="2">
        <v>80126</v>
      </c>
      <c r="I773" t="s">
        <v>1982</v>
      </c>
    </row>
    <row r="774" spans="1:9">
      <c r="A774" s="2" t="s">
        <v>1545</v>
      </c>
      <c r="B774" s="2" t="s">
        <v>5299</v>
      </c>
      <c r="C774" s="2"/>
      <c r="D774" s="2" t="s">
        <v>5300</v>
      </c>
      <c r="E774" s="2" t="s">
        <v>5301</v>
      </c>
      <c r="F774" s="2" t="s">
        <v>3345</v>
      </c>
      <c r="G774" s="2" t="s">
        <v>28</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28</v>
      </c>
      <c r="H776" s="2">
        <v>33345</v>
      </c>
      <c r="I776" t="s">
        <v>1974</v>
      </c>
    </row>
    <row r="777" spans="1:9">
      <c r="A777" s="2" t="s">
        <v>1551</v>
      </c>
      <c r="B777" s="2" t="s">
        <v>5309</v>
      </c>
      <c r="C777" s="2" t="s">
        <v>5310</v>
      </c>
      <c r="D777" s="2" t="s">
        <v>5311</v>
      </c>
      <c r="E777" s="2" t="s">
        <v>5312</v>
      </c>
      <c r="F777" s="2" t="s">
        <v>3813</v>
      </c>
      <c r="G777" s="2" t="s">
        <v>28</v>
      </c>
      <c r="H777" s="2">
        <v>92191</v>
      </c>
      <c r="I777" t="s">
        <v>1974</v>
      </c>
    </row>
    <row r="778" spans="1:9">
      <c r="A778" s="2" t="s">
        <v>1553</v>
      </c>
      <c r="B778" s="2" t="s">
        <v>5313</v>
      </c>
      <c r="C778" s="2" t="s">
        <v>5314</v>
      </c>
      <c r="D778" s="2" t="s">
        <v>5315</v>
      </c>
      <c r="E778" s="2" t="s">
        <v>5316</v>
      </c>
      <c r="F778" s="2" t="s">
        <v>2355</v>
      </c>
      <c r="G778" s="2" t="s">
        <v>28</v>
      </c>
      <c r="H778" s="2">
        <v>75216</v>
      </c>
      <c r="I778" t="s">
        <v>1982</v>
      </c>
    </row>
    <row r="779" spans="1:9">
      <c r="A779" s="2" t="s">
        <v>1555</v>
      </c>
      <c r="B779" s="2" t="s">
        <v>5317</v>
      </c>
      <c r="C779" s="2" t="s">
        <v>5318</v>
      </c>
      <c r="D779" s="2"/>
      <c r="E779" s="2" t="s">
        <v>5319</v>
      </c>
      <c r="F779" s="2" t="s">
        <v>3354</v>
      </c>
      <c r="G779" s="2" t="s">
        <v>28</v>
      </c>
      <c r="H779" s="2">
        <v>60435</v>
      </c>
      <c r="I779" t="s">
        <v>1982</v>
      </c>
    </row>
    <row r="780" spans="1:9">
      <c r="A780" s="2" t="s">
        <v>5320</v>
      </c>
      <c r="B780" s="2" t="s">
        <v>5321</v>
      </c>
      <c r="C780" s="2" t="s">
        <v>5322</v>
      </c>
      <c r="D780" s="2" t="s">
        <v>5323</v>
      </c>
      <c r="E780" s="2" t="s">
        <v>5324</v>
      </c>
      <c r="F780" s="2" t="s">
        <v>2079</v>
      </c>
      <c r="G780" s="2" t="s">
        <v>28</v>
      </c>
      <c r="H780" s="2">
        <v>49510</v>
      </c>
      <c r="I780" t="s">
        <v>1974</v>
      </c>
    </row>
    <row r="781" spans="1:9">
      <c r="A781" s="2" t="s">
        <v>1559</v>
      </c>
      <c r="B781" s="2" t="s">
        <v>5325</v>
      </c>
      <c r="C781" s="2" t="s">
        <v>5326</v>
      </c>
      <c r="D781" s="2" t="s">
        <v>5327</v>
      </c>
      <c r="E781" s="2" t="s">
        <v>5328</v>
      </c>
      <c r="F781" s="2" t="s">
        <v>2743</v>
      </c>
      <c r="G781" s="2" t="s">
        <v>28</v>
      </c>
      <c r="H781" s="2">
        <v>34620</v>
      </c>
      <c r="I781" t="s">
        <v>1974</v>
      </c>
    </row>
    <row r="782" spans="1:9">
      <c r="A782" s="2" t="s">
        <v>1561</v>
      </c>
      <c r="B782" s="2" t="s">
        <v>5329</v>
      </c>
      <c r="C782" s="2"/>
      <c r="D782" s="2" t="s">
        <v>5330</v>
      </c>
      <c r="E782" s="2" t="s">
        <v>5331</v>
      </c>
      <c r="F782" s="2" t="s">
        <v>2167</v>
      </c>
      <c r="G782" s="2" t="s">
        <v>28</v>
      </c>
      <c r="H782" s="2">
        <v>55441</v>
      </c>
      <c r="I782" t="s">
        <v>1982</v>
      </c>
    </row>
    <row r="783" spans="1:9">
      <c r="A783" s="2" t="s">
        <v>1563</v>
      </c>
      <c r="B783" s="2" t="s">
        <v>5332</v>
      </c>
      <c r="C783" s="2" t="s">
        <v>5333</v>
      </c>
      <c r="D783" s="2" t="s">
        <v>5334</v>
      </c>
      <c r="E783" s="2" t="s">
        <v>5335</v>
      </c>
      <c r="F783" s="2" t="s">
        <v>3710</v>
      </c>
      <c r="G783" s="2" t="s">
        <v>28</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28</v>
      </c>
      <c r="H785" s="2">
        <v>33673</v>
      </c>
      <c r="I785" t="s">
        <v>1974</v>
      </c>
    </row>
    <row r="786" spans="1:9">
      <c r="A786" s="2" t="s">
        <v>1569</v>
      </c>
      <c r="B786" s="2" t="s">
        <v>5346</v>
      </c>
      <c r="C786" s="2" t="s">
        <v>5347</v>
      </c>
      <c r="D786" s="2"/>
      <c r="E786" s="2" t="s">
        <v>5348</v>
      </c>
      <c r="F786" s="2" t="s">
        <v>2536</v>
      </c>
      <c r="G786" s="2" t="s">
        <v>28</v>
      </c>
      <c r="H786" s="2">
        <v>37240</v>
      </c>
      <c r="I786" t="s">
        <v>1982</v>
      </c>
    </row>
    <row r="787" spans="1:9">
      <c r="A787" s="2" t="s">
        <v>1571</v>
      </c>
      <c r="B787" s="2" t="s">
        <v>5349</v>
      </c>
      <c r="C787" s="2" t="s">
        <v>5350</v>
      </c>
      <c r="D787" s="2" t="s">
        <v>5351</v>
      </c>
      <c r="E787" s="2" t="s">
        <v>5352</v>
      </c>
      <c r="F787" s="2" t="s">
        <v>3610</v>
      </c>
      <c r="G787" s="2" t="s">
        <v>28</v>
      </c>
      <c r="H787" s="2">
        <v>33175</v>
      </c>
      <c r="I787" t="s">
        <v>1982</v>
      </c>
    </row>
    <row r="788" spans="1:9">
      <c r="A788" s="2" t="s">
        <v>1557</v>
      </c>
      <c r="B788" s="2" t="s">
        <v>5353</v>
      </c>
      <c r="C788" s="2" t="s">
        <v>5354</v>
      </c>
      <c r="D788" s="2" t="s">
        <v>5355</v>
      </c>
      <c r="E788" s="2" t="s">
        <v>5356</v>
      </c>
      <c r="F788" s="2" t="s">
        <v>2007</v>
      </c>
      <c r="G788" s="2" t="s">
        <v>28</v>
      </c>
      <c r="H788" s="2">
        <v>45426</v>
      </c>
      <c r="I788" t="s">
        <v>1974</v>
      </c>
    </row>
    <row r="789" spans="1:9">
      <c r="A789" s="2" t="s">
        <v>1574</v>
      </c>
      <c r="B789" s="2" t="s">
        <v>5357</v>
      </c>
      <c r="C789" s="2"/>
      <c r="D789" s="2" t="s">
        <v>5358</v>
      </c>
      <c r="E789" s="2" t="s">
        <v>5359</v>
      </c>
      <c r="F789" s="2" t="s">
        <v>2282</v>
      </c>
      <c r="G789" s="2" t="s">
        <v>28</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28</v>
      </c>
      <c r="H791" s="2">
        <v>94807</v>
      </c>
      <c r="I791" t="s">
        <v>1982</v>
      </c>
    </row>
    <row r="792" spans="1:9">
      <c r="A792" s="2" t="s">
        <v>1580</v>
      </c>
      <c r="B792" s="2" t="s">
        <v>5370</v>
      </c>
      <c r="C792" s="2" t="s">
        <v>5371</v>
      </c>
      <c r="D792" s="2" t="s">
        <v>5372</v>
      </c>
      <c r="E792" s="2" t="s">
        <v>5373</v>
      </c>
      <c r="F792" s="2" t="s">
        <v>5374</v>
      </c>
      <c r="G792" s="2" t="s">
        <v>28</v>
      </c>
      <c r="H792" s="2">
        <v>98506</v>
      </c>
      <c r="I792" t="s">
        <v>1982</v>
      </c>
    </row>
    <row r="793" spans="1:9">
      <c r="A793" s="2" t="s">
        <v>1582</v>
      </c>
      <c r="B793" s="2" t="s">
        <v>5375</v>
      </c>
      <c r="C793" s="2" t="s">
        <v>5376</v>
      </c>
      <c r="D793" s="2" t="s">
        <v>5377</v>
      </c>
      <c r="E793" s="2" t="s">
        <v>5378</v>
      </c>
      <c r="F793" s="2" t="s">
        <v>2698</v>
      </c>
      <c r="G793" s="2" t="s">
        <v>28</v>
      </c>
      <c r="H793" s="2">
        <v>76011</v>
      </c>
      <c r="I793" t="s">
        <v>1974</v>
      </c>
    </row>
    <row r="794" spans="1:9">
      <c r="A794" s="2" t="s">
        <v>1584</v>
      </c>
      <c r="B794" s="2" t="s">
        <v>5379</v>
      </c>
      <c r="C794" s="2" t="s">
        <v>5380</v>
      </c>
      <c r="D794" s="2" t="s">
        <v>5381</v>
      </c>
      <c r="E794" s="2" t="s">
        <v>5382</v>
      </c>
      <c r="F794" s="2" t="s">
        <v>5383</v>
      </c>
      <c r="G794" s="2" t="s">
        <v>27</v>
      </c>
      <c r="H794" s="2" t="s">
        <v>5384</v>
      </c>
      <c r="I794" t="s">
        <v>1974</v>
      </c>
    </row>
    <row r="795" spans="1:9">
      <c r="A795" s="2" t="s">
        <v>1586</v>
      </c>
      <c r="B795" s="2" t="s">
        <v>5385</v>
      </c>
      <c r="C795" s="2" t="s">
        <v>5386</v>
      </c>
      <c r="D795" s="2" t="s">
        <v>5387</v>
      </c>
      <c r="E795" s="2" t="s">
        <v>5388</v>
      </c>
      <c r="F795" s="2" t="s">
        <v>2673</v>
      </c>
      <c r="G795" s="2" t="s">
        <v>28</v>
      </c>
      <c r="H795" s="2">
        <v>24009</v>
      </c>
      <c r="I795" t="s">
        <v>1982</v>
      </c>
    </row>
    <row r="796" spans="1:9">
      <c r="A796" s="2" t="s">
        <v>1588</v>
      </c>
      <c r="B796" s="2" t="s">
        <v>5389</v>
      </c>
      <c r="C796" s="2" t="s">
        <v>5390</v>
      </c>
      <c r="D796" s="2" t="s">
        <v>5391</v>
      </c>
      <c r="E796" s="2" t="s">
        <v>5392</v>
      </c>
      <c r="F796" s="2" t="s">
        <v>5393</v>
      </c>
      <c r="G796" s="2" t="s">
        <v>28</v>
      </c>
      <c r="H796" s="2">
        <v>11044</v>
      </c>
      <c r="I796" t="s">
        <v>1982</v>
      </c>
    </row>
    <row r="797" spans="1:9">
      <c r="A797" s="2" t="s">
        <v>1590</v>
      </c>
      <c r="B797" s="2" t="s">
        <v>5394</v>
      </c>
      <c r="C797" s="2" t="s">
        <v>5395</v>
      </c>
      <c r="D797" s="2" t="s">
        <v>5396</v>
      </c>
      <c r="E797" s="2" t="s">
        <v>5397</v>
      </c>
      <c r="F797" s="2" t="s">
        <v>3618</v>
      </c>
      <c r="G797" s="2" t="s">
        <v>28</v>
      </c>
      <c r="H797" s="2">
        <v>92825</v>
      </c>
      <c r="I797" t="s">
        <v>1982</v>
      </c>
    </row>
    <row r="798" spans="1:9">
      <c r="A798" s="2" t="s">
        <v>1592</v>
      </c>
      <c r="B798" s="2" t="s">
        <v>5398</v>
      </c>
      <c r="C798" s="2"/>
      <c r="D798" s="2" t="s">
        <v>5399</v>
      </c>
      <c r="E798" s="2" t="s">
        <v>5400</v>
      </c>
      <c r="F798" s="2" t="s">
        <v>3349</v>
      </c>
      <c r="G798" s="2" t="s">
        <v>28</v>
      </c>
      <c r="H798" s="2">
        <v>40596</v>
      </c>
      <c r="I798" t="s">
        <v>1982</v>
      </c>
    </row>
    <row r="799" spans="1:9">
      <c r="A799" s="2" t="s">
        <v>1594</v>
      </c>
      <c r="B799" s="2" t="s">
        <v>5401</v>
      </c>
      <c r="C799" s="2" t="s">
        <v>5402</v>
      </c>
      <c r="D799" s="2" t="s">
        <v>5403</v>
      </c>
      <c r="E799" s="2" t="s">
        <v>5404</v>
      </c>
      <c r="F799" s="2" t="s">
        <v>2250</v>
      </c>
      <c r="G799" s="2" t="s">
        <v>28</v>
      </c>
      <c r="H799" s="2">
        <v>33673</v>
      </c>
      <c r="I799" t="s">
        <v>1982</v>
      </c>
    </row>
    <row r="800" spans="1:9">
      <c r="A800" s="2" t="s">
        <v>1596</v>
      </c>
      <c r="B800" s="2" t="s">
        <v>5405</v>
      </c>
      <c r="C800" s="2" t="s">
        <v>5406</v>
      </c>
      <c r="D800" s="2" t="s">
        <v>5407</v>
      </c>
      <c r="E800" s="2" t="s">
        <v>5408</v>
      </c>
      <c r="F800" s="2" t="s">
        <v>2026</v>
      </c>
      <c r="G800" s="2" t="s">
        <v>28</v>
      </c>
      <c r="H800" s="2">
        <v>95138</v>
      </c>
      <c r="I800" t="s">
        <v>1974</v>
      </c>
    </row>
    <row r="801" spans="1:9">
      <c r="A801" s="2" t="s">
        <v>1598</v>
      </c>
      <c r="B801" s="2" t="s">
        <v>5409</v>
      </c>
      <c r="C801" s="2"/>
      <c r="D801" s="2"/>
      <c r="E801" s="2" t="s">
        <v>5410</v>
      </c>
      <c r="F801" s="2" t="s">
        <v>2216</v>
      </c>
      <c r="G801" s="2" t="s">
        <v>28</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28</v>
      </c>
      <c r="H803" s="2">
        <v>98506</v>
      </c>
      <c r="I803" t="s">
        <v>1974</v>
      </c>
    </row>
    <row r="804" spans="1:9">
      <c r="A804" s="2" t="s">
        <v>1604</v>
      </c>
      <c r="B804" s="2" t="s">
        <v>5419</v>
      </c>
      <c r="C804" s="2" t="s">
        <v>5420</v>
      </c>
      <c r="D804" s="2" t="s">
        <v>5421</v>
      </c>
      <c r="E804" s="2" t="s">
        <v>5422</v>
      </c>
      <c r="F804" s="2" t="s">
        <v>5423</v>
      </c>
      <c r="G804" s="2" t="s">
        <v>28</v>
      </c>
      <c r="H804" s="2">
        <v>75185</v>
      </c>
      <c r="I804" t="s">
        <v>1982</v>
      </c>
    </row>
    <row r="805" spans="1:9">
      <c r="A805" s="2" t="s">
        <v>1606</v>
      </c>
      <c r="B805" s="2" t="s">
        <v>5424</v>
      </c>
      <c r="C805" s="2" t="s">
        <v>5425</v>
      </c>
      <c r="D805" s="2"/>
      <c r="E805" s="2" t="s">
        <v>5426</v>
      </c>
      <c r="F805" s="2" t="s">
        <v>3028</v>
      </c>
      <c r="G805" s="2" t="s">
        <v>28</v>
      </c>
      <c r="H805" s="2">
        <v>94207</v>
      </c>
      <c r="I805" t="s">
        <v>1982</v>
      </c>
    </row>
    <row r="806" spans="1:9">
      <c r="A806" s="2" t="s">
        <v>1608</v>
      </c>
      <c r="B806" s="2" t="s">
        <v>5427</v>
      </c>
      <c r="C806" s="2"/>
      <c r="D806" s="2" t="s">
        <v>5428</v>
      </c>
      <c r="E806" s="2" t="s">
        <v>5429</v>
      </c>
      <c r="F806" s="2" t="s">
        <v>3193</v>
      </c>
      <c r="G806" s="2" t="s">
        <v>27</v>
      </c>
      <c r="H806" s="2" t="s">
        <v>3194</v>
      </c>
      <c r="I806" t="s">
        <v>1982</v>
      </c>
    </row>
    <row r="807" spans="1:9">
      <c r="A807" s="2" t="s">
        <v>1610</v>
      </c>
      <c r="B807" s="2" t="s">
        <v>5430</v>
      </c>
      <c r="C807" s="2"/>
      <c r="D807" s="2" t="s">
        <v>5431</v>
      </c>
      <c r="E807" s="2" t="s">
        <v>5432</v>
      </c>
      <c r="F807" s="2" t="s">
        <v>5433</v>
      </c>
      <c r="G807" s="2" t="s">
        <v>28</v>
      </c>
      <c r="H807" s="2">
        <v>55590</v>
      </c>
      <c r="I807" t="s">
        <v>1982</v>
      </c>
    </row>
    <row r="808" spans="1:9">
      <c r="A808" s="2" t="s">
        <v>1612</v>
      </c>
      <c r="B808" s="2" t="s">
        <v>5434</v>
      </c>
      <c r="C808" s="2"/>
      <c r="D808" s="2"/>
      <c r="E808" s="2" t="s">
        <v>5435</v>
      </c>
      <c r="F808" s="2" t="s">
        <v>2229</v>
      </c>
      <c r="G808" s="2" t="s">
        <v>27</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28</v>
      </c>
      <c r="H810" s="2">
        <v>11499</v>
      </c>
      <c r="I810" t="s">
        <v>1974</v>
      </c>
    </row>
    <row r="811" spans="1:9">
      <c r="A811" s="2" t="s">
        <v>1618</v>
      </c>
      <c r="B811" s="2" t="s">
        <v>5445</v>
      </c>
      <c r="C811" s="2"/>
      <c r="D811" s="2" t="s">
        <v>5446</v>
      </c>
      <c r="E811" s="2" t="s">
        <v>5447</v>
      </c>
      <c r="F811" s="2" t="s">
        <v>2478</v>
      </c>
      <c r="G811" s="2" t="s">
        <v>28</v>
      </c>
      <c r="H811" s="2">
        <v>79934</v>
      </c>
      <c r="I811" t="s">
        <v>1974</v>
      </c>
    </row>
    <row r="812" spans="1:9">
      <c r="A812" s="2" t="s">
        <v>1620</v>
      </c>
      <c r="B812" s="2" t="s">
        <v>5448</v>
      </c>
      <c r="C812" s="2" t="s">
        <v>5449</v>
      </c>
      <c r="D812" s="2" t="s">
        <v>5450</v>
      </c>
      <c r="E812" s="2" t="s">
        <v>5451</v>
      </c>
      <c r="F812" s="2" t="s">
        <v>5452</v>
      </c>
      <c r="G812" s="2" t="s">
        <v>28</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27</v>
      </c>
      <c r="H814" s="2" t="s">
        <v>5464</v>
      </c>
      <c r="I814" t="s">
        <v>1974</v>
      </c>
    </row>
    <row r="815" spans="1:9">
      <c r="A815" s="2" t="s">
        <v>1624</v>
      </c>
      <c r="B815" s="2" t="s">
        <v>5465</v>
      </c>
      <c r="C815" s="2" t="s">
        <v>5466</v>
      </c>
      <c r="D815" s="2" t="s">
        <v>5467</v>
      </c>
      <c r="E815" s="2" t="s">
        <v>5468</v>
      </c>
      <c r="F815" s="2" t="s">
        <v>2392</v>
      </c>
      <c r="G815" s="2" t="s">
        <v>28</v>
      </c>
      <c r="H815" s="2">
        <v>73179</v>
      </c>
      <c r="I815" t="s">
        <v>1974</v>
      </c>
    </row>
    <row r="816" spans="1:9">
      <c r="A816" s="2" t="s">
        <v>1626</v>
      </c>
      <c r="B816" s="2" t="s">
        <v>5469</v>
      </c>
      <c r="C816" s="2" t="s">
        <v>5470</v>
      </c>
      <c r="D816" s="2" t="s">
        <v>5471</v>
      </c>
      <c r="E816" s="2" t="s">
        <v>5472</v>
      </c>
      <c r="F816" s="2" t="s">
        <v>2216</v>
      </c>
      <c r="G816" s="2" t="s">
        <v>28</v>
      </c>
      <c r="H816" s="2">
        <v>20051</v>
      </c>
      <c r="I816" t="s">
        <v>1982</v>
      </c>
    </row>
    <row r="817" spans="1:9">
      <c r="A817" s="2" t="s">
        <v>1628</v>
      </c>
      <c r="B817" s="2" t="s">
        <v>5473</v>
      </c>
      <c r="C817" s="2" t="s">
        <v>5474</v>
      </c>
      <c r="D817" s="2" t="s">
        <v>5475</v>
      </c>
      <c r="E817" s="2" t="s">
        <v>5476</v>
      </c>
      <c r="F817" s="2" t="s">
        <v>3078</v>
      </c>
      <c r="G817" s="2" t="s">
        <v>28</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28</v>
      </c>
      <c r="H819" s="2">
        <v>14276</v>
      </c>
      <c r="I819" t="s">
        <v>1982</v>
      </c>
    </row>
    <row r="820" spans="1:9">
      <c r="A820" s="2" t="s">
        <v>1616</v>
      </c>
      <c r="B820" s="2" t="s">
        <v>34</v>
      </c>
      <c r="C820" s="2"/>
      <c r="D820" s="2" t="s">
        <v>5484</v>
      </c>
      <c r="E820" s="2" t="s">
        <v>5485</v>
      </c>
      <c r="F820" s="2" t="s">
        <v>2058</v>
      </c>
      <c r="G820" s="2" t="s">
        <v>28</v>
      </c>
      <c r="H820" s="2">
        <v>77260</v>
      </c>
      <c r="I820" t="s">
        <v>1982</v>
      </c>
    </row>
    <row r="821" spans="1:9">
      <c r="A821" s="2" t="s">
        <v>1635</v>
      </c>
      <c r="B821" s="2" t="s">
        <v>5486</v>
      </c>
      <c r="C821" s="2" t="s">
        <v>5487</v>
      </c>
      <c r="D821" s="2" t="s">
        <v>5488</v>
      </c>
      <c r="E821" s="2" t="s">
        <v>5489</v>
      </c>
      <c r="F821" s="2" t="s">
        <v>2216</v>
      </c>
      <c r="G821" s="2" t="s">
        <v>28</v>
      </c>
      <c r="H821" s="2">
        <v>20470</v>
      </c>
      <c r="I821" t="s">
        <v>1974</v>
      </c>
    </row>
    <row r="822" spans="1:9">
      <c r="A822" s="2" t="s">
        <v>1637</v>
      </c>
      <c r="B822" s="2" t="s">
        <v>5490</v>
      </c>
      <c r="C822" s="2" t="s">
        <v>5491</v>
      </c>
      <c r="D822" s="2" t="s">
        <v>5492</v>
      </c>
      <c r="E822" s="2" t="s">
        <v>5493</v>
      </c>
      <c r="F822" s="2" t="s">
        <v>2417</v>
      </c>
      <c r="G822" s="2" t="s">
        <v>28</v>
      </c>
      <c r="H822" s="2">
        <v>78764</v>
      </c>
      <c r="I822" t="s">
        <v>1974</v>
      </c>
    </row>
    <row r="823" spans="1:9">
      <c r="A823" s="2" t="s">
        <v>1639</v>
      </c>
      <c r="B823" s="2" t="s">
        <v>5494</v>
      </c>
      <c r="C823" s="2" t="s">
        <v>5495</v>
      </c>
      <c r="D823" s="2" t="s">
        <v>5496</v>
      </c>
      <c r="E823" s="2" t="s">
        <v>5497</v>
      </c>
      <c r="F823" s="2" t="s">
        <v>2865</v>
      </c>
      <c r="G823" s="2" t="s">
        <v>28</v>
      </c>
      <c r="H823" s="2">
        <v>85205</v>
      </c>
      <c r="I823" t="s">
        <v>1982</v>
      </c>
    </row>
    <row r="824" spans="1:9">
      <c r="A824" s="2" t="s">
        <v>1641</v>
      </c>
      <c r="B824" s="2" t="s">
        <v>5498</v>
      </c>
      <c r="C824" s="2" t="s">
        <v>5499</v>
      </c>
      <c r="D824" s="2" t="s">
        <v>5500</v>
      </c>
      <c r="E824" s="2" t="s">
        <v>5501</v>
      </c>
      <c r="F824" s="2" t="s">
        <v>5502</v>
      </c>
      <c r="G824" s="2" t="s">
        <v>28</v>
      </c>
      <c r="H824" s="2">
        <v>31416</v>
      </c>
      <c r="I824" t="s">
        <v>1982</v>
      </c>
    </row>
    <row r="825" spans="1:9">
      <c r="A825" s="2" t="s">
        <v>1643</v>
      </c>
      <c r="B825" s="2" t="s">
        <v>5503</v>
      </c>
      <c r="C825" s="2" t="s">
        <v>5504</v>
      </c>
      <c r="D825" s="2" t="s">
        <v>5505</v>
      </c>
      <c r="E825" s="2" t="s">
        <v>5506</v>
      </c>
      <c r="F825" s="2" t="s">
        <v>5507</v>
      </c>
      <c r="G825" s="2" t="s">
        <v>28</v>
      </c>
      <c r="H825" s="2">
        <v>87140</v>
      </c>
      <c r="I825" t="s">
        <v>1974</v>
      </c>
    </row>
    <row r="826" spans="1:9">
      <c r="A826" s="2" t="s">
        <v>1645</v>
      </c>
      <c r="B826" s="2" t="s">
        <v>5508</v>
      </c>
      <c r="C826" s="2" t="s">
        <v>5509</v>
      </c>
      <c r="D826" s="2"/>
      <c r="E826" s="2" t="s">
        <v>5510</v>
      </c>
      <c r="F826" s="2" t="s">
        <v>2330</v>
      </c>
      <c r="G826" s="2" t="s">
        <v>28</v>
      </c>
      <c r="H826" s="2">
        <v>28299</v>
      </c>
      <c r="I826" t="s">
        <v>1974</v>
      </c>
    </row>
    <row r="827" spans="1:9">
      <c r="A827" s="2" t="s">
        <v>5511</v>
      </c>
      <c r="B827" s="2" t="s">
        <v>5512</v>
      </c>
      <c r="C827" s="2" t="s">
        <v>5513</v>
      </c>
      <c r="D827" s="2" t="s">
        <v>5514</v>
      </c>
      <c r="E827" s="2" t="s">
        <v>5515</v>
      </c>
      <c r="F827" s="2" t="s">
        <v>3813</v>
      </c>
      <c r="G827" s="2" t="s">
        <v>28</v>
      </c>
      <c r="H827" s="2">
        <v>92191</v>
      </c>
      <c r="I827" t="s">
        <v>1974</v>
      </c>
    </row>
    <row r="828" spans="1:9">
      <c r="A828" s="2" t="s">
        <v>1649</v>
      </c>
      <c r="B828" s="2" t="s">
        <v>5516</v>
      </c>
      <c r="C828" s="2" t="s">
        <v>5517</v>
      </c>
      <c r="D828" s="2" t="s">
        <v>5518</v>
      </c>
      <c r="E828" s="2" t="s">
        <v>5519</v>
      </c>
      <c r="F828" s="2" t="s">
        <v>2255</v>
      </c>
      <c r="G828" s="2" t="s">
        <v>28</v>
      </c>
      <c r="H828" s="2">
        <v>32575</v>
      </c>
      <c r="I828" t="s">
        <v>1974</v>
      </c>
    </row>
    <row r="829" spans="1:9">
      <c r="A829" s="2" t="s">
        <v>1651</v>
      </c>
      <c r="B829" s="2" t="s">
        <v>5520</v>
      </c>
      <c r="C829" s="2" t="s">
        <v>5521</v>
      </c>
      <c r="D829" s="2" t="s">
        <v>5522</v>
      </c>
      <c r="E829" s="2" t="s">
        <v>5523</v>
      </c>
      <c r="F829" s="2" t="s">
        <v>2216</v>
      </c>
      <c r="G829" s="2" t="s">
        <v>28</v>
      </c>
      <c r="H829" s="2">
        <v>20470</v>
      </c>
      <c r="I829" t="s">
        <v>1982</v>
      </c>
    </row>
    <row r="830" spans="1:9">
      <c r="A830" s="2" t="s">
        <v>1653</v>
      </c>
      <c r="B830" s="2" t="s">
        <v>5524</v>
      </c>
      <c r="C830" s="2" t="s">
        <v>5525</v>
      </c>
      <c r="D830" s="2" t="s">
        <v>5526</v>
      </c>
      <c r="E830" s="2" t="s">
        <v>5527</v>
      </c>
      <c r="F830" s="2" t="s">
        <v>5528</v>
      </c>
      <c r="G830" s="2" t="s">
        <v>28</v>
      </c>
      <c r="H830" s="2">
        <v>34985</v>
      </c>
      <c r="I830" t="s">
        <v>1974</v>
      </c>
    </row>
    <row r="831" spans="1:9">
      <c r="A831" s="2" t="s">
        <v>1655</v>
      </c>
      <c r="B831" s="2" t="s">
        <v>5529</v>
      </c>
      <c r="C831" s="2" t="s">
        <v>5530</v>
      </c>
      <c r="D831" s="2" t="s">
        <v>5531</v>
      </c>
      <c r="E831" s="2" t="s">
        <v>5532</v>
      </c>
      <c r="F831" s="2" t="s">
        <v>2511</v>
      </c>
      <c r="G831" s="2" t="s">
        <v>28</v>
      </c>
      <c r="H831" s="2">
        <v>25705</v>
      </c>
      <c r="I831" t="s">
        <v>1982</v>
      </c>
    </row>
    <row r="832" spans="1:9">
      <c r="A832" s="2" t="s">
        <v>1657</v>
      </c>
      <c r="B832" s="2" t="s">
        <v>5533</v>
      </c>
      <c r="C832" s="2" t="s">
        <v>5534</v>
      </c>
      <c r="D832" s="2" t="s">
        <v>5535</v>
      </c>
      <c r="E832" s="2" t="s">
        <v>5536</v>
      </c>
      <c r="F832" s="2" t="s">
        <v>2048</v>
      </c>
      <c r="G832" s="2" t="s">
        <v>28</v>
      </c>
      <c r="H832" s="2">
        <v>19172</v>
      </c>
      <c r="I832" t="s">
        <v>1982</v>
      </c>
    </row>
    <row r="833" spans="1:9">
      <c r="A833" s="2" t="s">
        <v>1647</v>
      </c>
      <c r="B833" s="2" t="s">
        <v>5537</v>
      </c>
      <c r="C833" s="2" t="s">
        <v>5538</v>
      </c>
      <c r="D833" s="2" t="s">
        <v>5539</v>
      </c>
      <c r="E833" s="2" t="s">
        <v>5540</v>
      </c>
      <c r="F833" s="2" t="s">
        <v>2392</v>
      </c>
      <c r="G833" s="2" t="s">
        <v>28</v>
      </c>
      <c r="H833" s="2">
        <v>73167</v>
      </c>
      <c r="I833" t="s">
        <v>1974</v>
      </c>
    </row>
    <row r="834" spans="1:9">
      <c r="A834" s="2" t="s">
        <v>1659</v>
      </c>
      <c r="B834" s="2" t="s">
        <v>5541</v>
      </c>
      <c r="C834" s="2" t="s">
        <v>5542</v>
      </c>
      <c r="D834" s="2" t="s">
        <v>5543</v>
      </c>
      <c r="E834" s="2" t="s">
        <v>5544</v>
      </c>
      <c r="F834" s="2" t="s">
        <v>2277</v>
      </c>
      <c r="G834" s="2" t="s">
        <v>28</v>
      </c>
      <c r="H834" s="2">
        <v>34114</v>
      </c>
      <c r="I834" t="s">
        <v>1982</v>
      </c>
    </row>
    <row r="835" spans="1:9">
      <c r="A835" s="2" t="s">
        <v>1661</v>
      </c>
      <c r="B835" s="2" t="s">
        <v>5545</v>
      </c>
      <c r="C835" s="2" t="s">
        <v>5546</v>
      </c>
      <c r="D835" s="2" t="s">
        <v>5547</v>
      </c>
      <c r="E835" s="2" t="s">
        <v>5548</v>
      </c>
      <c r="F835" s="2" t="s">
        <v>2296</v>
      </c>
      <c r="G835" s="2" t="s">
        <v>28</v>
      </c>
      <c r="H835" s="2">
        <v>76105</v>
      </c>
      <c r="I835" t="s">
        <v>1974</v>
      </c>
    </row>
    <row r="836" spans="1:9">
      <c r="A836" s="2" t="s">
        <v>1663</v>
      </c>
      <c r="B836" s="2" t="s">
        <v>5549</v>
      </c>
      <c r="C836" s="2" t="s">
        <v>5550</v>
      </c>
      <c r="D836" s="2" t="s">
        <v>5551</v>
      </c>
      <c r="E836" s="2" t="s">
        <v>5552</v>
      </c>
      <c r="F836" s="2" t="s">
        <v>5553</v>
      </c>
      <c r="G836" s="2" t="s">
        <v>28</v>
      </c>
      <c r="H836" s="2">
        <v>68117</v>
      </c>
      <c r="I836" t="s">
        <v>1982</v>
      </c>
    </row>
    <row r="837" spans="1:9">
      <c r="A837" s="2" t="s">
        <v>1665</v>
      </c>
      <c r="B837" s="2" t="s">
        <v>5554</v>
      </c>
      <c r="C837" s="2" t="s">
        <v>5555</v>
      </c>
      <c r="D837" s="2"/>
      <c r="E837" s="2" t="s">
        <v>5556</v>
      </c>
      <c r="F837" s="2" t="s">
        <v>2170</v>
      </c>
      <c r="G837" s="2" t="s">
        <v>28</v>
      </c>
      <c r="H837" s="2">
        <v>85732</v>
      </c>
      <c r="I837" t="s">
        <v>1974</v>
      </c>
    </row>
    <row r="838" spans="1:9">
      <c r="A838" s="2" t="s">
        <v>1667</v>
      </c>
      <c r="B838" s="2" t="s">
        <v>5557</v>
      </c>
      <c r="C838" s="2" t="s">
        <v>5558</v>
      </c>
      <c r="D838" s="2" t="s">
        <v>5559</v>
      </c>
      <c r="E838" s="2" t="s">
        <v>5560</v>
      </c>
      <c r="F838" s="2" t="s">
        <v>2778</v>
      </c>
      <c r="G838" s="2" t="s">
        <v>28</v>
      </c>
      <c r="H838" s="2">
        <v>89436</v>
      </c>
      <c r="I838" t="s">
        <v>1982</v>
      </c>
    </row>
    <row r="839" spans="1:9">
      <c r="A839" s="2" t="s">
        <v>5561</v>
      </c>
      <c r="B839" s="2" t="s">
        <v>5562</v>
      </c>
      <c r="C839" s="2" t="s">
        <v>5563</v>
      </c>
      <c r="D839" s="2" t="s">
        <v>5564</v>
      </c>
      <c r="E839" s="2" t="s">
        <v>5565</v>
      </c>
      <c r="F839" s="2" t="s">
        <v>4429</v>
      </c>
      <c r="G839" s="2" t="s">
        <v>28</v>
      </c>
      <c r="H839" s="2">
        <v>32835</v>
      </c>
      <c r="I839" t="s">
        <v>1974</v>
      </c>
    </row>
    <row r="840" spans="1:9">
      <c r="A840" s="2" t="s">
        <v>1670</v>
      </c>
      <c r="B840" s="2" t="s">
        <v>5566</v>
      </c>
      <c r="C840" s="2" t="s">
        <v>5567</v>
      </c>
      <c r="D840" s="2" t="s">
        <v>5568</v>
      </c>
      <c r="E840" s="2" t="s">
        <v>5569</v>
      </c>
      <c r="F840" s="2" t="s">
        <v>2216</v>
      </c>
      <c r="G840" s="2" t="s">
        <v>28</v>
      </c>
      <c r="H840" s="2">
        <v>20067</v>
      </c>
      <c r="I840" t="s">
        <v>1982</v>
      </c>
    </row>
    <row r="841" spans="1:9">
      <c r="A841" s="2" t="s">
        <v>1672</v>
      </c>
      <c r="B841" s="2" t="s">
        <v>5570</v>
      </c>
      <c r="C841" s="2" t="s">
        <v>5571</v>
      </c>
      <c r="D841" s="2" t="s">
        <v>5572</v>
      </c>
      <c r="E841" s="2" t="s">
        <v>5573</v>
      </c>
      <c r="F841" s="2" t="s">
        <v>5574</v>
      </c>
      <c r="G841" s="2" t="s">
        <v>28</v>
      </c>
      <c r="H841" s="2">
        <v>93907</v>
      </c>
      <c r="I841" t="s">
        <v>1982</v>
      </c>
    </row>
    <row r="842" spans="1:9">
      <c r="A842" s="2" t="s">
        <v>1674</v>
      </c>
      <c r="B842" s="2" t="s">
        <v>5575</v>
      </c>
      <c r="C842" s="2" t="s">
        <v>5576</v>
      </c>
      <c r="D842" s="2" t="s">
        <v>5577</v>
      </c>
      <c r="E842" s="2" t="s">
        <v>5578</v>
      </c>
      <c r="F842" s="2" t="s">
        <v>2221</v>
      </c>
      <c r="G842" s="2" t="s">
        <v>28</v>
      </c>
      <c r="H842" s="2">
        <v>33345</v>
      </c>
      <c r="I842" t="s">
        <v>1974</v>
      </c>
    </row>
    <row r="843" spans="1:9">
      <c r="A843" s="2" t="s">
        <v>1676</v>
      </c>
      <c r="B843" s="2" t="s">
        <v>5579</v>
      </c>
      <c r="C843" s="2" t="s">
        <v>5580</v>
      </c>
      <c r="D843" s="2"/>
      <c r="E843" s="2" t="s">
        <v>5581</v>
      </c>
      <c r="F843" s="2" t="s">
        <v>2478</v>
      </c>
      <c r="G843" s="2" t="s">
        <v>28</v>
      </c>
      <c r="H843" s="2">
        <v>88553</v>
      </c>
      <c r="I843" t="s">
        <v>1982</v>
      </c>
    </row>
    <row r="844" spans="1:9">
      <c r="A844" s="2" t="s">
        <v>5582</v>
      </c>
      <c r="B844" s="2" t="s">
        <v>5583</v>
      </c>
      <c r="C844" s="2" t="s">
        <v>5584</v>
      </c>
      <c r="D844" s="2"/>
      <c r="E844" s="2" t="s">
        <v>5585</v>
      </c>
      <c r="F844" s="2" t="s">
        <v>5586</v>
      </c>
      <c r="G844" s="2" t="s">
        <v>28</v>
      </c>
      <c r="H844" s="2">
        <v>91210</v>
      </c>
      <c r="I844" t="s">
        <v>1974</v>
      </c>
    </row>
    <row r="845" spans="1:9">
      <c r="A845" s="2" t="s">
        <v>1679</v>
      </c>
      <c r="B845" s="2" t="s">
        <v>5587</v>
      </c>
      <c r="C845" s="2" t="s">
        <v>5588</v>
      </c>
      <c r="D845" s="2" t="s">
        <v>5589</v>
      </c>
      <c r="E845" s="2" t="s">
        <v>5590</v>
      </c>
      <c r="F845" s="2" t="s">
        <v>2729</v>
      </c>
      <c r="G845" s="2" t="s">
        <v>28</v>
      </c>
      <c r="H845" s="2">
        <v>22313</v>
      </c>
      <c r="I845" t="s">
        <v>1974</v>
      </c>
    </row>
    <row r="846" spans="1:9">
      <c r="A846" s="2" t="s">
        <v>1681</v>
      </c>
      <c r="B846" s="2" t="s">
        <v>5591</v>
      </c>
      <c r="C846" s="2" t="s">
        <v>5592</v>
      </c>
      <c r="D846" s="2" t="s">
        <v>5593</v>
      </c>
      <c r="E846" s="2" t="s">
        <v>5594</v>
      </c>
      <c r="F846" s="2" t="s">
        <v>3345</v>
      </c>
      <c r="G846" s="2" t="s">
        <v>28</v>
      </c>
      <c r="H846" s="2">
        <v>21290</v>
      </c>
      <c r="I846" t="s">
        <v>1974</v>
      </c>
    </row>
    <row r="847" spans="1:9">
      <c r="A847" s="2" t="s">
        <v>1683</v>
      </c>
      <c r="B847" s="2" t="s">
        <v>5595</v>
      </c>
      <c r="C847" s="2" t="s">
        <v>5596</v>
      </c>
      <c r="D847" s="2"/>
      <c r="E847" s="2" t="s">
        <v>5597</v>
      </c>
      <c r="F847" s="2" t="s">
        <v>2585</v>
      </c>
      <c r="G847" s="2" t="s">
        <v>28</v>
      </c>
      <c r="H847" s="2">
        <v>47732</v>
      </c>
      <c r="I847" t="s">
        <v>1982</v>
      </c>
    </row>
    <row r="848" spans="1:9">
      <c r="A848" s="2" t="s">
        <v>1685</v>
      </c>
      <c r="B848" s="2" t="s">
        <v>5598</v>
      </c>
      <c r="C848" s="2"/>
      <c r="D848" s="2" t="s">
        <v>5599</v>
      </c>
      <c r="E848" s="2" t="s">
        <v>5600</v>
      </c>
      <c r="F848" s="2" t="s">
        <v>3710</v>
      </c>
      <c r="G848" s="2" t="s">
        <v>28</v>
      </c>
      <c r="H848" s="2">
        <v>30045</v>
      </c>
      <c r="I848" t="s">
        <v>1974</v>
      </c>
    </row>
    <row r="849" spans="1:9">
      <c r="A849" s="2" t="s">
        <v>1687</v>
      </c>
      <c r="B849" s="2" t="s">
        <v>5601</v>
      </c>
      <c r="C849" s="2" t="s">
        <v>5602</v>
      </c>
      <c r="D849" s="2"/>
      <c r="E849" s="2" t="s">
        <v>5603</v>
      </c>
      <c r="F849" s="2" t="s">
        <v>5604</v>
      </c>
      <c r="G849" s="2" t="s">
        <v>28</v>
      </c>
      <c r="H849" s="2">
        <v>36670</v>
      </c>
      <c r="I849" t="s">
        <v>1974</v>
      </c>
    </row>
    <row r="850" spans="1:9">
      <c r="A850" s="2" t="s">
        <v>1689</v>
      </c>
      <c r="B850" s="2" t="s">
        <v>5605</v>
      </c>
      <c r="C850" s="2"/>
      <c r="D850" s="2" t="s">
        <v>5606</v>
      </c>
      <c r="E850" s="2" t="s">
        <v>5607</v>
      </c>
      <c r="F850" s="2" t="s">
        <v>2350</v>
      </c>
      <c r="G850" s="2" t="s">
        <v>28</v>
      </c>
      <c r="H850" s="2">
        <v>79705</v>
      </c>
      <c r="I850" t="s">
        <v>1982</v>
      </c>
    </row>
    <row r="851" spans="1:9">
      <c r="A851" s="2" t="s">
        <v>1691</v>
      </c>
      <c r="B851" s="2" t="s">
        <v>5608</v>
      </c>
      <c r="C851" s="2" t="s">
        <v>5609</v>
      </c>
      <c r="D851" s="2" t="s">
        <v>5610</v>
      </c>
      <c r="E851" s="2" t="s">
        <v>5611</v>
      </c>
      <c r="F851" s="2" t="s">
        <v>5612</v>
      </c>
      <c r="G851" s="2" t="s">
        <v>28</v>
      </c>
      <c r="H851" s="2">
        <v>33023</v>
      </c>
      <c r="I851" t="s">
        <v>1974</v>
      </c>
    </row>
    <row r="852" spans="1:9">
      <c r="A852" s="2" t="s">
        <v>5613</v>
      </c>
      <c r="B852" s="2" t="s">
        <v>5614</v>
      </c>
      <c r="C852" s="2" t="s">
        <v>5615</v>
      </c>
      <c r="D852" s="2" t="s">
        <v>5616</v>
      </c>
      <c r="E852" s="2" t="s">
        <v>5617</v>
      </c>
      <c r="F852" s="2" t="s">
        <v>3539</v>
      </c>
      <c r="G852" s="2" t="s">
        <v>28</v>
      </c>
      <c r="H852" s="2">
        <v>66611</v>
      </c>
      <c r="I852" t="s">
        <v>1974</v>
      </c>
    </row>
    <row r="853" spans="1:9">
      <c r="A853" s="2" t="s">
        <v>1693</v>
      </c>
      <c r="B853" s="2" t="s">
        <v>5618</v>
      </c>
      <c r="C853" s="2" t="s">
        <v>5619</v>
      </c>
      <c r="D853" s="2" t="s">
        <v>5620</v>
      </c>
      <c r="E853" s="2" t="s">
        <v>5621</v>
      </c>
      <c r="F853" s="2" t="s">
        <v>3783</v>
      </c>
      <c r="G853" s="2" t="s">
        <v>28</v>
      </c>
      <c r="H853" s="2">
        <v>95973</v>
      </c>
      <c r="I853" t="s">
        <v>1974</v>
      </c>
    </row>
    <row r="854" spans="1:9">
      <c r="A854" s="2" t="s">
        <v>1695</v>
      </c>
      <c r="B854" s="2" t="s">
        <v>5622</v>
      </c>
      <c r="C854" s="2" t="s">
        <v>5623</v>
      </c>
      <c r="D854" s="2"/>
      <c r="E854" s="2" t="s">
        <v>5624</v>
      </c>
      <c r="F854" s="2" t="s">
        <v>2417</v>
      </c>
      <c r="G854" s="2" t="s">
        <v>28</v>
      </c>
      <c r="H854" s="2">
        <v>78737</v>
      </c>
      <c r="I854" t="s">
        <v>1974</v>
      </c>
    </row>
    <row r="855" spans="1:9">
      <c r="A855" s="2" t="s">
        <v>1697</v>
      </c>
      <c r="B855" s="2" t="s">
        <v>5625</v>
      </c>
      <c r="C855" s="2" t="s">
        <v>5626</v>
      </c>
      <c r="D855" s="2"/>
      <c r="E855" s="2" t="s">
        <v>5627</v>
      </c>
      <c r="F855" s="2" t="s">
        <v>2478</v>
      </c>
      <c r="G855" s="2" t="s">
        <v>28</v>
      </c>
      <c r="H855" s="2">
        <v>88546</v>
      </c>
      <c r="I855" t="s">
        <v>1982</v>
      </c>
    </row>
    <row r="856" spans="1:9">
      <c r="A856" s="2" t="s">
        <v>1699</v>
      </c>
      <c r="B856" s="2" t="s">
        <v>5628</v>
      </c>
      <c r="C856" s="2" t="s">
        <v>5629</v>
      </c>
      <c r="D856" s="2" t="s">
        <v>5630</v>
      </c>
      <c r="E856" s="2" t="s">
        <v>5631</v>
      </c>
      <c r="F856" s="2" t="s">
        <v>2152</v>
      </c>
      <c r="G856" s="2" t="s">
        <v>28</v>
      </c>
      <c r="H856" s="2">
        <v>25326</v>
      </c>
      <c r="I856" t="s">
        <v>1974</v>
      </c>
    </row>
    <row r="857" spans="1:9">
      <c r="A857" s="2" t="s">
        <v>1701</v>
      </c>
      <c r="B857" s="2" t="s">
        <v>5632</v>
      </c>
      <c r="C857" s="2" t="s">
        <v>5633</v>
      </c>
      <c r="D857" s="2" t="s">
        <v>5634</v>
      </c>
      <c r="E857" s="2" t="s">
        <v>5635</v>
      </c>
      <c r="F857" s="2" t="s">
        <v>4913</v>
      </c>
      <c r="G857" s="2" t="s">
        <v>28</v>
      </c>
      <c r="H857" s="2">
        <v>18105</v>
      </c>
      <c r="I857" t="s">
        <v>1982</v>
      </c>
    </row>
    <row r="858" spans="1:9">
      <c r="A858" s="2" t="s">
        <v>5636</v>
      </c>
      <c r="B858" s="2" t="s">
        <v>5637</v>
      </c>
      <c r="C858" s="2" t="s">
        <v>5638</v>
      </c>
      <c r="D858" s="2" t="s">
        <v>5639</v>
      </c>
      <c r="E858" s="2" t="s">
        <v>5640</v>
      </c>
      <c r="F858" s="2" t="s">
        <v>4512</v>
      </c>
      <c r="G858" s="2" t="s">
        <v>27</v>
      </c>
      <c r="H858" s="2" t="s">
        <v>5641</v>
      </c>
      <c r="I858" t="s">
        <v>1974</v>
      </c>
    </row>
    <row r="859" spans="1:9">
      <c r="A859" s="2" t="s">
        <v>1704</v>
      </c>
      <c r="B859" s="2" t="s">
        <v>5642</v>
      </c>
      <c r="C859" s="2" t="s">
        <v>5643</v>
      </c>
      <c r="D859" s="2" t="s">
        <v>5644</v>
      </c>
      <c r="E859" s="2" t="s">
        <v>5645</v>
      </c>
      <c r="F859" s="2" t="s">
        <v>5452</v>
      </c>
      <c r="G859" s="2" t="s">
        <v>28</v>
      </c>
      <c r="H859" s="2">
        <v>34643</v>
      </c>
      <c r="I859" t="s">
        <v>1982</v>
      </c>
    </row>
    <row r="860" spans="1:9">
      <c r="A860" s="2" t="s">
        <v>1706</v>
      </c>
      <c r="B860" s="2" t="s">
        <v>5646</v>
      </c>
      <c r="C860" s="2" t="s">
        <v>5647</v>
      </c>
      <c r="D860" s="2" t="s">
        <v>5648</v>
      </c>
      <c r="E860" s="2" t="s">
        <v>5649</v>
      </c>
      <c r="F860" s="2" t="s">
        <v>2580</v>
      </c>
      <c r="G860" s="2" t="s">
        <v>28</v>
      </c>
      <c r="H860" s="2">
        <v>58122</v>
      </c>
      <c r="I860" t="s">
        <v>1982</v>
      </c>
    </row>
    <row r="861" spans="1:9">
      <c r="A861" s="2" t="s">
        <v>1708</v>
      </c>
      <c r="B861" s="2" t="s">
        <v>5650</v>
      </c>
      <c r="C861" s="2" t="s">
        <v>5651</v>
      </c>
      <c r="D861" s="2" t="s">
        <v>5652</v>
      </c>
      <c r="E861" s="2" t="s">
        <v>5653</v>
      </c>
      <c r="F861" s="2" t="s">
        <v>5055</v>
      </c>
      <c r="G861" s="2" t="s">
        <v>28</v>
      </c>
      <c r="H861" s="2">
        <v>72905</v>
      </c>
      <c r="I861" t="s">
        <v>1982</v>
      </c>
    </row>
    <row r="862" spans="1:9">
      <c r="A862" s="2" t="s">
        <v>1710</v>
      </c>
      <c r="B862" s="2" t="s">
        <v>5654</v>
      </c>
      <c r="C862" s="2"/>
      <c r="D862" s="2" t="s">
        <v>5655</v>
      </c>
      <c r="E862" s="2" t="s">
        <v>5656</v>
      </c>
      <c r="F862" s="2" t="s">
        <v>4265</v>
      </c>
      <c r="G862" s="2" t="s">
        <v>28</v>
      </c>
      <c r="H862" s="2">
        <v>33811</v>
      </c>
      <c r="I862" t="s">
        <v>1982</v>
      </c>
    </row>
    <row r="863" spans="1:9">
      <c r="A863" s="2" t="s">
        <v>1712</v>
      </c>
      <c r="B863" s="2" t="s">
        <v>5657</v>
      </c>
      <c r="C863" s="2" t="s">
        <v>5658</v>
      </c>
      <c r="D863" s="2" t="s">
        <v>5659</v>
      </c>
      <c r="E863" s="2" t="s">
        <v>5660</v>
      </c>
      <c r="F863" s="2" t="s">
        <v>3441</v>
      </c>
      <c r="G863" s="2" t="s">
        <v>28</v>
      </c>
      <c r="H863" s="2">
        <v>37924</v>
      </c>
      <c r="I863" t="s">
        <v>1974</v>
      </c>
    </row>
    <row r="864" spans="1:9">
      <c r="A864" s="2" t="s">
        <v>1714</v>
      </c>
      <c r="B864" s="2" t="s">
        <v>5661</v>
      </c>
      <c r="C864" s="2" t="s">
        <v>5662</v>
      </c>
      <c r="D864" s="2" t="s">
        <v>5663</v>
      </c>
      <c r="E864" s="2" t="s">
        <v>5664</v>
      </c>
      <c r="F864" s="2" t="s">
        <v>2017</v>
      </c>
      <c r="G864" s="2" t="s">
        <v>28</v>
      </c>
      <c r="H864" s="2">
        <v>90030</v>
      </c>
      <c r="I864" t="s">
        <v>1974</v>
      </c>
    </row>
    <row r="865" spans="1:9">
      <c r="A865" s="2" t="s">
        <v>1716</v>
      </c>
      <c r="B865" s="2" t="s">
        <v>5665</v>
      </c>
      <c r="C865" s="2" t="s">
        <v>5666</v>
      </c>
      <c r="D865" s="2" t="s">
        <v>5667</v>
      </c>
      <c r="E865" s="2" t="s">
        <v>5668</v>
      </c>
      <c r="F865" s="2" t="s">
        <v>3610</v>
      </c>
      <c r="G865" s="2" t="s">
        <v>28</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28</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28</v>
      </c>
      <c r="H870" s="2">
        <v>33064</v>
      </c>
      <c r="I870" t="s">
        <v>1974</v>
      </c>
    </row>
    <row r="871" spans="1:9">
      <c r="A871" s="2" t="s">
        <v>1728</v>
      </c>
      <c r="B871" s="2" t="s">
        <v>5691</v>
      </c>
      <c r="C871" s="2"/>
      <c r="D871" s="2" t="s">
        <v>5692</v>
      </c>
      <c r="E871" s="2" t="s">
        <v>5693</v>
      </c>
      <c r="F871" s="2" t="s">
        <v>3028</v>
      </c>
      <c r="G871" s="2" t="s">
        <v>28</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27</v>
      </c>
      <c r="H873" s="2" t="s">
        <v>5703</v>
      </c>
      <c r="I873" t="s">
        <v>1974</v>
      </c>
    </row>
    <row r="874" spans="1:9">
      <c r="A874" s="2" t="s">
        <v>1734</v>
      </c>
      <c r="B874" s="2" t="s">
        <v>5704</v>
      </c>
      <c r="C874" s="2" t="s">
        <v>5705</v>
      </c>
      <c r="D874" s="2" t="s">
        <v>5706</v>
      </c>
      <c r="E874" s="2" t="s">
        <v>5707</v>
      </c>
      <c r="F874" s="2" t="s">
        <v>3715</v>
      </c>
      <c r="G874" s="2" t="s">
        <v>28</v>
      </c>
      <c r="H874" s="2">
        <v>28805</v>
      </c>
      <c r="I874" t="s">
        <v>1982</v>
      </c>
    </row>
    <row r="875" spans="1:9">
      <c r="A875" s="2" t="s">
        <v>1720</v>
      </c>
      <c r="B875" s="2" t="s">
        <v>5708</v>
      </c>
      <c r="C875" s="2" t="s">
        <v>5709</v>
      </c>
      <c r="D875" s="2" t="s">
        <v>5710</v>
      </c>
      <c r="E875" s="2" t="s">
        <v>5711</v>
      </c>
      <c r="F875" s="2" t="s">
        <v>2152</v>
      </c>
      <c r="G875" s="2" t="s">
        <v>28</v>
      </c>
      <c r="H875" s="2">
        <v>25362</v>
      </c>
      <c r="I875" t="s">
        <v>1974</v>
      </c>
    </row>
    <row r="876" spans="1:9">
      <c r="A876" s="2" t="s">
        <v>1737</v>
      </c>
      <c r="B876" s="2" t="s">
        <v>5712</v>
      </c>
      <c r="C876" s="2" t="s">
        <v>5713</v>
      </c>
      <c r="D876" s="2" t="s">
        <v>5714</v>
      </c>
      <c r="E876" s="2" t="s">
        <v>5715</v>
      </c>
      <c r="F876" s="2" t="s">
        <v>2058</v>
      </c>
      <c r="G876" s="2" t="s">
        <v>28</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28</v>
      </c>
      <c r="H878" s="2">
        <v>20575</v>
      </c>
      <c r="I878" t="s">
        <v>1974</v>
      </c>
    </row>
    <row r="879" spans="1:9">
      <c r="A879" s="2" t="s">
        <v>1741</v>
      </c>
      <c r="B879" s="2" t="s">
        <v>5725</v>
      </c>
      <c r="C879" s="2" t="s">
        <v>5726</v>
      </c>
      <c r="D879" s="2" t="s">
        <v>5727</v>
      </c>
      <c r="E879" s="2" t="s">
        <v>5728</v>
      </c>
      <c r="F879" s="2" t="s">
        <v>2286</v>
      </c>
      <c r="G879" s="2" t="s">
        <v>28</v>
      </c>
      <c r="H879" s="2">
        <v>7195</v>
      </c>
      <c r="I879" t="s">
        <v>1982</v>
      </c>
    </row>
    <row r="880" spans="1:9">
      <c r="A880" s="2" t="s">
        <v>1743</v>
      </c>
      <c r="B880" s="2" t="s">
        <v>5729</v>
      </c>
      <c r="C880" s="2"/>
      <c r="D880" s="2" t="s">
        <v>5730</v>
      </c>
      <c r="E880" s="2" t="s">
        <v>5731</v>
      </c>
      <c r="F880" s="2" t="s">
        <v>3521</v>
      </c>
      <c r="G880" s="2" t="s">
        <v>28</v>
      </c>
      <c r="H880" s="2">
        <v>98195</v>
      </c>
      <c r="I880" t="s">
        <v>1974</v>
      </c>
    </row>
    <row r="881" spans="1:9">
      <c r="A881" s="2" t="s">
        <v>1745</v>
      </c>
      <c r="B881" s="2" t="s">
        <v>5732</v>
      </c>
      <c r="C881" s="2"/>
      <c r="D881" s="2" t="s">
        <v>5733</v>
      </c>
      <c r="E881" s="2" t="s">
        <v>5734</v>
      </c>
      <c r="F881" s="2" t="s">
        <v>2094</v>
      </c>
      <c r="G881" s="2" t="s">
        <v>28</v>
      </c>
      <c r="H881" s="2">
        <v>80150</v>
      </c>
      <c r="I881" t="s">
        <v>1982</v>
      </c>
    </row>
    <row r="882" spans="1:9">
      <c r="A882" s="2" t="s">
        <v>1747</v>
      </c>
      <c r="B882" s="2" t="s">
        <v>5735</v>
      </c>
      <c r="C882" s="2" t="s">
        <v>5736</v>
      </c>
      <c r="D882" s="2" t="s">
        <v>5737</v>
      </c>
      <c r="E882" s="2" t="s">
        <v>5738</v>
      </c>
      <c r="F882" s="2" t="s">
        <v>5739</v>
      </c>
      <c r="G882" s="2" t="s">
        <v>28</v>
      </c>
      <c r="H882" s="2">
        <v>61105</v>
      </c>
      <c r="I882" t="s">
        <v>1982</v>
      </c>
    </row>
    <row r="883" spans="1:9">
      <c r="A883" s="2" t="s">
        <v>1749</v>
      </c>
      <c r="B883" s="2" t="s">
        <v>5740</v>
      </c>
      <c r="C883" s="2"/>
      <c r="D883" s="2" t="s">
        <v>5741</v>
      </c>
      <c r="E883" s="2" t="s">
        <v>5742</v>
      </c>
      <c r="F883" s="2" t="s">
        <v>5242</v>
      </c>
      <c r="G883" s="2" t="s">
        <v>28</v>
      </c>
      <c r="H883" s="2">
        <v>59112</v>
      </c>
      <c r="I883" t="s">
        <v>1974</v>
      </c>
    </row>
    <row r="884" spans="1:9">
      <c r="A884" s="2" t="s">
        <v>5743</v>
      </c>
      <c r="B884" s="2" t="s">
        <v>5744</v>
      </c>
      <c r="C884" s="2" t="s">
        <v>5745</v>
      </c>
      <c r="D884" s="2" t="s">
        <v>5746</v>
      </c>
      <c r="E884" s="2" t="s">
        <v>5747</v>
      </c>
      <c r="F884" s="2" t="s">
        <v>3078</v>
      </c>
      <c r="G884" s="2" t="s">
        <v>28</v>
      </c>
      <c r="H884" s="2">
        <v>31165</v>
      </c>
      <c r="I884" t="s">
        <v>1982</v>
      </c>
    </row>
    <row r="885" spans="1:9">
      <c r="A885" s="2" t="s">
        <v>1753</v>
      </c>
      <c r="B885" s="2" t="s">
        <v>5748</v>
      </c>
      <c r="C885" s="2" t="s">
        <v>5749</v>
      </c>
      <c r="D885" s="2" t="s">
        <v>5750</v>
      </c>
      <c r="E885" s="2" t="s">
        <v>5751</v>
      </c>
      <c r="F885" s="2" t="s">
        <v>2846</v>
      </c>
      <c r="G885" s="2" t="s">
        <v>28</v>
      </c>
      <c r="H885" s="2">
        <v>74108</v>
      </c>
      <c r="I885" t="s">
        <v>1974</v>
      </c>
    </row>
    <row r="886" spans="1:9">
      <c r="A886" s="2" t="s">
        <v>1755</v>
      </c>
      <c r="B886" s="2" t="s">
        <v>5752</v>
      </c>
      <c r="C886" s="2" t="s">
        <v>5753</v>
      </c>
      <c r="D886" s="2" t="s">
        <v>5754</v>
      </c>
      <c r="E886" s="2" t="s">
        <v>5755</v>
      </c>
      <c r="F886" s="2" t="s">
        <v>2385</v>
      </c>
      <c r="G886" s="2" t="s">
        <v>28</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28</v>
      </c>
      <c r="H888" s="2">
        <v>94154</v>
      </c>
      <c r="I888" t="s">
        <v>1982</v>
      </c>
    </row>
    <row r="889" spans="1:9">
      <c r="A889" s="2" t="s">
        <v>1761</v>
      </c>
      <c r="B889" s="2" t="s">
        <v>5765</v>
      </c>
      <c r="C889" s="2" t="s">
        <v>5766</v>
      </c>
      <c r="D889" s="2" t="s">
        <v>5767</v>
      </c>
      <c r="E889" s="2" t="s">
        <v>5768</v>
      </c>
      <c r="F889" s="2" t="s">
        <v>5604</v>
      </c>
      <c r="G889" s="2" t="s">
        <v>28</v>
      </c>
      <c r="H889" s="2">
        <v>36689</v>
      </c>
      <c r="I889" t="s">
        <v>1982</v>
      </c>
    </row>
    <row r="890" spans="1:9">
      <c r="A890" s="2" t="s">
        <v>1763</v>
      </c>
      <c r="B890" s="2" t="s">
        <v>5769</v>
      </c>
      <c r="C890" s="2" t="s">
        <v>5770</v>
      </c>
      <c r="D890" s="2" t="s">
        <v>5771</v>
      </c>
      <c r="E890" s="2" t="s">
        <v>5772</v>
      </c>
      <c r="F890" s="2" t="s">
        <v>3119</v>
      </c>
      <c r="G890" s="2" t="s">
        <v>28</v>
      </c>
      <c r="H890" s="2">
        <v>94110</v>
      </c>
      <c r="I890" t="s">
        <v>1974</v>
      </c>
    </row>
    <row r="891" spans="1:9">
      <c r="A891" s="2" t="s">
        <v>1765</v>
      </c>
      <c r="B891" s="2" t="s">
        <v>5773</v>
      </c>
      <c r="C891" s="2" t="s">
        <v>5774</v>
      </c>
      <c r="D891" s="2" t="s">
        <v>5775</v>
      </c>
      <c r="E891" s="2" t="s">
        <v>5776</v>
      </c>
      <c r="F891" s="2" t="s">
        <v>2130</v>
      </c>
      <c r="G891" s="2" t="s">
        <v>28</v>
      </c>
      <c r="H891" s="2">
        <v>11470</v>
      </c>
      <c r="I891" t="s">
        <v>1974</v>
      </c>
    </row>
    <row r="892" spans="1:9">
      <c r="A892" s="2" t="s">
        <v>1751</v>
      </c>
      <c r="B892" s="2" t="s">
        <v>5777</v>
      </c>
      <c r="C892" s="2" t="s">
        <v>5778</v>
      </c>
      <c r="D892" s="2" t="s">
        <v>5779</v>
      </c>
      <c r="E892" s="2" t="s">
        <v>5780</v>
      </c>
      <c r="F892" s="2" t="s">
        <v>2162</v>
      </c>
      <c r="G892" s="2" t="s">
        <v>28</v>
      </c>
      <c r="H892" s="2">
        <v>80243</v>
      </c>
      <c r="I892" t="s">
        <v>1974</v>
      </c>
    </row>
    <row r="893" spans="1:9">
      <c r="A893" s="2" t="s">
        <v>1768</v>
      </c>
      <c r="B893" s="2" t="s">
        <v>5781</v>
      </c>
      <c r="C893" s="2" t="s">
        <v>5782</v>
      </c>
      <c r="D893" s="2" t="s">
        <v>5783</v>
      </c>
      <c r="E893" s="2" t="s">
        <v>5784</v>
      </c>
      <c r="F893" s="2" t="s">
        <v>3813</v>
      </c>
      <c r="G893" s="2" t="s">
        <v>28</v>
      </c>
      <c r="H893" s="2">
        <v>92165</v>
      </c>
      <c r="I893" t="s">
        <v>1974</v>
      </c>
    </row>
    <row r="894" spans="1:9">
      <c r="A894" s="2" t="s">
        <v>1770</v>
      </c>
      <c r="B894" s="2" t="s">
        <v>5785</v>
      </c>
      <c r="C894" s="2" t="s">
        <v>5786</v>
      </c>
      <c r="D894" s="2" t="s">
        <v>5787</v>
      </c>
      <c r="E894" s="2" t="s">
        <v>5788</v>
      </c>
      <c r="F894" s="2" t="s">
        <v>3755</v>
      </c>
      <c r="G894" s="2" t="s">
        <v>27</v>
      </c>
      <c r="H894" s="2" t="s">
        <v>3756</v>
      </c>
      <c r="I894" t="s">
        <v>1982</v>
      </c>
    </row>
    <row r="895" spans="1:9">
      <c r="A895" s="2" t="s">
        <v>1772</v>
      </c>
      <c r="B895" s="2" t="s">
        <v>5789</v>
      </c>
      <c r="C895" s="2" t="s">
        <v>5790</v>
      </c>
      <c r="D895" s="2"/>
      <c r="E895" s="2" t="s">
        <v>5791</v>
      </c>
      <c r="F895" s="2" t="s">
        <v>4622</v>
      </c>
      <c r="G895" s="2" t="s">
        <v>28</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28</v>
      </c>
      <c r="H897" s="2">
        <v>10004</v>
      </c>
      <c r="I897" t="s">
        <v>1982</v>
      </c>
    </row>
    <row r="898" spans="1:9">
      <c r="A898" s="2" t="s">
        <v>1778</v>
      </c>
      <c r="B898" s="2" t="s">
        <v>5799</v>
      </c>
      <c r="C898" s="2" t="s">
        <v>5800</v>
      </c>
      <c r="D898" s="2" t="s">
        <v>5801</v>
      </c>
      <c r="E898" s="2" t="s">
        <v>5802</v>
      </c>
      <c r="F898" s="2" t="s">
        <v>3521</v>
      </c>
      <c r="G898" s="2" t="s">
        <v>28</v>
      </c>
      <c r="H898" s="2">
        <v>98148</v>
      </c>
      <c r="I898" t="s">
        <v>1974</v>
      </c>
    </row>
    <row r="899" spans="1:9">
      <c r="A899" s="2" t="s">
        <v>1780</v>
      </c>
      <c r="B899" s="2" t="s">
        <v>5803</v>
      </c>
      <c r="C899" s="2" t="s">
        <v>5804</v>
      </c>
      <c r="D899" s="2" t="s">
        <v>5805</v>
      </c>
      <c r="E899" s="2" t="s">
        <v>5806</v>
      </c>
      <c r="F899" s="2" t="s">
        <v>2202</v>
      </c>
      <c r="G899" s="2" t="s">
        <v>27</v>
      </c>
      <c r="H899" s="2" t="s">
        <v>2516</v>
      </c>
      <c r="I899" t="s">
        <v>1982</v>
      </c>
    </row>
    <row r="900" spans="1:9">
      <c r="A900" s="2" t="s">
        <v>1782</v>
      </c>
      <c r="B900" s="2" t="s">
        <v>5807</v>
      </c>
      <c r="C900" s="2"/>
      <c r="D900" s="2" t="s">
        <v>5808</v>
      </c>
      <c r="E900" s="2" t="s">
        <v>5809</v>
      </c>
      <c r="F900" s="2" t="s">
        <v>5810</v>
      </c>
      <c r="G900" s="2" t="s">
        <v>28</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28</v>
      </c>
      <c r="H903" s="2">
        <v>77070</v>
      </c>
      <c r="I903" t="s">
        <v>1974</v>
      </c>
    </row>
    <row r="904" spans="1:9">
      <c r="A904" s="2" t="s">
        <v>1789</v>
      </c>
      <c r="B904" s="2" t="s">
        <v>5823</v>
      </c>
      <c r="C904" s="2" t="s">
        <v>5824</v>
      </c>
      <c r="D904" s="2" t="s">
        <v>5825</v>
      </c>
      <c r="E904" s="2" t="s">
        <v>5826</v>
      </c>
      <c r="F904" s="2" t="s">
        <v>3066</v>
      </c>
      <c r="G904" s="2" t="s">
        <v>28</v>
      </c>
      <c r="H904" s="2">
        <v>45249</v>
      </c>
      <c r="I904" t="s">
        <v>1982</v>
      </c>
    </row>
    <row r="905" spans="1:9">
      <c r="A905" s="2" t="s">
        <v>1791</v>
      </c>
      <c r="B905" s="2" t="s">
        <v>5827</v>
      </c>
      <c r="C905" s="2" t="s">
        <v>5828</v>
      </c>
      <c r="D905" s="2" t="s">
        <v>5829</v>
      </c>
      <c r="E905" s="2" t="s">
        <v>5830</v>
      </c>
      <c r="F905" s="2" t="s">
        <v>2385</v>
      </c>
      <c r="G905" s="2" t="s">
        <v>28</v>
      </c>
      <c r="H905" s="2">
        <v>93704</v>
      </c>
      <c r="I905" t="s">
        <v>1982</v>
      </c>
    </row>
    <row r="906" spans="1:9">
      <c r="A906" s="2" t="s">
        <v>1793</v>
      </c>
      <c r="B906" s="2" t="s">
        <v>5831</v>
      </c>
      <c r="C906" s="2" t="s">
        <v>5832</v>
      </c>
      <c r="D906" s="2" t="s">
        <v>5833</v>
      </c>
      <c r="E906" s="2" t="s">
        <v>5834</v>
      </c>
      <c r="F906" s="2" t="s">
        <v>2263</v>
      </c>
      <c r="G906" s="2" t="s">
        <v>28</v>
      </c>
      <c r="H906" s="2">
        <v>55123</v>
      </c>
      <c r="I906" t="s">
        <v>1982</v>
      </c>
    </row>
    <row r="907" spans="1:9">
      <c r="A907" s="2" t="s">
        <v>1795</v>
      </c>
      <c r="B907" s="2" t="s">
        <v>5835</v>
      </c>
      <c r="C907" s="2"/>
      <c r="D907" s="2" t="s">
        <v>5836</v>
      </c>
      <c r="E907" s="2" t="s">
        <v>5837</v>
      </c>
      <c r="F907" s="2" t="s">
        <v>2478</v>
      </c>
      <c r="G907" s="2" t="s">
        <v>28</v>
      </c>
      <c r="H907" s="2">
        <v>88519</v>
      </c>
      <c r="I907" t="s">
        <v>1974</v>
      </c>
    </row>
    <row r="908" spans="1:9">
      <c r="A908" s="2" t="s">
        <v>1797</v>
      </c>
      <c r="B908" s="2" t="s">
        <v>5838</v>
      </c>
      <c r="C908" s="2" t="s">
        <v>5839</v>
      </c>
      <c r="D908" s="2" t="s">
        <v>5840</v>
      </c>
      <c r="E908" s="2" t="s">
        <v>5841</v>
      </c>
      <c r="F908" s="2" t="s">
        <v>2677</v>
      </c>
      <c r="G908" s="2" t="s">
        <v>28</v>
      </c>
      <c r="H908" s="2">
        <v>50981</v>
      </c>
      <c r="I908" t="s">
        <v>1974</v>
      </c>
    </row>
    <row r="909" spans="1:9">
      <c r="A909" s="2" t="s">
        <v>1799</v>
      </c>
      <c r="B909" s="2" t="s">
        <v>5842</v>
      </c>
      <c r="C909" s="2" t="s">
        <v>5843</v>
      </c>
      <c r="D909" s="2" t="s">
        <v>5844</v>
      </c>
      <c r="E909" s="2" t="s">
        <v>5845</v>
      </c>
      <c r="F909" s="2" t="s">
        <v>2053</v>
      </c>
      <c r="G909" s="2" t="s">
        <v>28</v>
      </c>
      <c r="H909" s="2">
        <v>97240</v>
      </c>
      <c r="I909" t="s">
        <v>1982</v>
      </c>
    </row>
    <row r="910" spans="1:9">
      <c r="A910" s="2" t="s">
        <v>1801</v>
      </c>
      <c r="B910" s="2" t="s">
        <v>5846</v>
      </c>
      <c r="C910" s="2" t="s">
        <v>5847</v>
      </c>
      <c r="D910" s="2" t="s">
        <v>5848</v>
      </c>
      <c r="E910" s="2" t="s">
        <v>5849</v>
      </c>
      <c r="F910" s="2" t="s">
        <v>2058</v>
      </c>
      <c r="G910" s="2" t="s">
        <v>28</v>
      </c>
      <c r="H910" s="2">
        <v>77070</v>
      </c>
      <c r="I910" t="s">
        <v>1982</v>
      </c>
    </row>
    <row r="911" spans="1:9">
      <c r="A911" s="2" t="s">
        <v>1803</v>
      </c>
      <c r="B911" s="2" t="s">
        <v>5850</v>
      </c>
      <c r="C911" s="2"/>
      <c r="D911" s="2" t="s">
        <v>5851</v>
      </c>
      <c r="E911" s="2" t="s">
        <v>5852</v>
      </c>
      <c r="F911" s="2" t="s">
        <v>4509</v>
      </c>
      <c r="G911" s="2" t="s">
        <v>28</v>
      </c>
      <c r="H911" s="2">
        <v>27705</v>
      </c>
      <c r="I911" t="s">
        <v>1982</v>
      </c>
    </row>
    <row r="912" spans="1:9">
      <c r="A912" s="2" t="s">
        <v>1805</v>
      </c>
      <c r="B912" s="2" t="s">
        <v>5853</v>
      </c>
      <c r="C912" s="2" t="s">
        <v>5854</v>
      </c>
      <c r="D912" s="2" t="s">
        <v>5855</v>
      </c>
      <c r="E912" s="2" t="s">
        <v>5856</v>
      </c>
      <c r="F912" s="2" t="s">
        <v>2188</v>
      </c>
      <c r="G912" s="2" t="s">
        <v>28</v>
      </c>
      <c r="H912" s="2">
        <v>2298</v>
      </c>
      <c r="I912" t="s">
        <v>1982</v>
      </c>
    </row>
    <row r="913" spans="1:9">
      <c r="A913" s="2" t="s">
        <v>1807</v>
      </c>
      <c r="B913" s="2" t="s">
        <v>5857</v>
      </c>
      <c r="C913" s="2" t="s">
        <v>5858</v>
      </c>
      <c r="D913" s="2" t="s">
        <v>5859</v>
      </c>
      <c r="E913" s="2" t="s">
        <v>5860</v>
      </c>
      <c r="F913" s="2" t="s">
        <v>2216</v>
      </c>
      <c r="G913" s="2" t="s">
        <v>28</v>
      </c>
      <c r="H913" s="2">
        <v>20226</v>
      </c>
      <c r="I913" t="s">
        <v>1974</v>
      </c>
    </row>
    <row r="914" spans="1:9">
      <c r="A914" s="2" t="s">
        <v>1809</v>
      </c>
      <c r="B914" s="2" t="s">
        <v>5861</v>
      </c>
      <c r="C914" s="2"/>
      <c r="D914" s="2" t="s">
        <v>5862</v>
      </c>
      <c r="E914" s="2" t="s">
        <v>5863</v>
      </c>
      <c r="F914" s="2" t="s">
        <v>2910</v>
      </c>
      <c r="G914" s="2" t="s">
        <v>28</v>
      </c>
      <c r="H914" s="2">
        <v>12205</v>
      </c>
      <c r="I914" t="s">
        <v>1974</v>
      </c>
    </row>
    <row r="915" spans="1:9">
      <c r="A915" s="2" t="s">
        <v>1811</v>
      </c>
      <c r="B915" s="2" t="s">
        <v>5864</v>
      </c>
      <c r="C915" s="2" t="s">
        <v>5865</v>
      </c>
      <c r="D915" s="2" t="s">
        <v>5866</v>
      </c>
      <c r="E915" s="2" t="s">
        <v>5867</v>
      </c>
      <c r="F915" s="2" t="s">
        <v>2170</v>
      </c>
      <c r="G915" s="2" t="s">
        <v>28</v>
      </c>
      <c r="H915" s="2">
        <v>85732</v>
      </c>
      <c r="I915" t="s">
        <v>1982</v>
      </c>
    </row>
    <row r="916" spans="1:9">
      <c r="A916" s="2" t="s">
        <v>1813</v>
      </c>
      <c r="B916" s="2" t="s">
        <v>5868</v>
      </c>
      <c r="C916" s="2" t="s">
        <v>5869</v>
      </c>
      <c r="D916" s="2" t="s">
        <v>5870</v>
      </c>
      <c r="E916" s="2" t="s">
        <v>5871</v>
      </c>
      <c r="F916" s="2" t="s">
        <v>2774</v>
      </c>
      <c r="G916" s="2" t="s">
        <v>28</v>
      </c>
      <c r="H916" s="2">
        <v>36195</v>
      </c>
      <c r="I916" t="s">
        <v>1982</v>
      </c>
    </row>
    <row r="917" spans="1:9">
      <c r="A917" s="2" t="s">
        <v>1815</v>
      </c>
      <c r="B917" s="2" t="s">
        <v>5872</v>
      </c>
      <c r="C917" s="2" t="s">
        <v>5873</v>
      </c>
      <c r="D917" s="2" t="s">
        <v>5874</v>
      </c>
      <c r="E917" s="2" t="s">
        <v>5875</v>
      </c>
      <c r="F917" s="2" t="s">
        <v>5876</v>
      </c>
      <c r="G917" s="2" t="s">
        <v>28</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27</v>
      </c>
      <c r="H919" s="2" t="s">
        <v>5883</v>
      </c>
      <c r="I919" t="s">
        <v>1982</v>
      </c>
    </row>
    <row r="920" spans="1:9">
      <c r="A920" s="2" t="s">
        <v>5884</v>
      </c>
      <c r="B920" s="2" t="s">
        <v>5885</v>
      </c>
      <c r="C920" s="2" t="s">
        <v>5886</v>
      </c>
      <c r="D920" s="2" t="s">
        <v>5887</v>
      </c>
      <c r="E920" s="2" t="s">
        <v>5888</v>
      </c>
      <c r="F920" s="2" t="s">
        <v>2743</v>
      </c>
      <c r="G920" s="2" t="s">
        <v>28</v>
      </c>
      <c r="H920" s="2">
        <v>34615</v>
      </c>
      <c r="I920" t="s">
        <v>1982</v>
      </c>
    </row>
    <row r="921" spans="1:9">
      <c r="A921" s="2" t="s">
        <v>1821</v>
      </c>
      <c r="B921" s="2" t="s">
        <v>5889</v>
      </c>
      <c r="C921" s="2" t="s">
        <v>5890</v>
      </c>
      <c r="D921" s="2" t="s">
        <v>5891</v>
      </c>
      <c r="E921" s="2" t="s">
        <v>5892</v>
      </c>
      <c r="F921" s="2" t="s">
        <v>3349</v>
      </c>
      <c r="G921" s="2" t="s">
        <v>28</v>
      </c>
      <c r="H921" s="2">
        <v>40515</v>
      </c>
      <c r="I921" t="s">
        <v>1974</v>
      </c>
    </row>
    <row r="922" spans="1:9">
      <c r="A922" s="2" t="s">
        <v>1823</v>
      </c>
      <c r="B922" s="2" t="s">
        <v>5893</v>
      </c>
      <c r="C922" s="2" t="s">
        <v>5894</v>
      </c>
      <c r="D922" s="2" t="s">
        <v>5895</v>
      </c>
      <c r="E922" s="2" t="s">
        <v>5896</v>
      </c>
      <c r="F922" s="2" t="s">
        <v>2079</v>
      </c>
      <c r="G922" s="2" t="s">
        <v>28</v>
      </c>
      <c r="H922" s="2">
        <v>49560</v>
      </c>
      <c r="I922" t="s">
        <v>1982</v>
      </c>
    </row>
    <row r="923" spans="1:9">
      <c r="A923" s="2" t="s">
        <v>1825</v>
      </c>
      <c r="B923" s="2" t="s">
        <v>5897</v>
      </c>
      <c r="C923" s="2" t="s">
        <v>5898</v>
      </c>
      <c r="D923" s="2" t="s">
        <v>5899</v>
      </c>
      <c r="E923" s="2" t="s">
        <v>5900</v>
      </c>
      <c r="F923" s="2" t="s">
        <v>2677</v>
      </c>
      <c r="G923" s="2" t="s">
        <v>28</v>
      </c>
      <c r="H923" s="2">
        <v>50369</v>
      </c>
      <c r="I923" t="s">
        <v>1982</v>
      </c>
    </row>
    <row r="924" spans="1:9">
      <c r="A924" s="2" t="s">
        <v>1827</v>
      </c>
      <c r="B924" s="2" t="s">
        <v>5901</v>
      </c>
      <c r="C924" s="2"/>
      <c r="D924" s="2"/>
      <c r="E924" s="2" t="s">
        <v>5902</v>
      </c>
      <c r="F924" s="2" t="s">
        <v>5134</v>
      </c>
      <c r="G924" s="2" t="s">
        <v>28</v>
      </c>
      <c r="H924" s="2">
        <v>19810</v>
      </c>
      <c r="I924" t="s">
        <v>1974</v>
      </c>
    </row>
    <row r="925" spans="1:9">
      <c r="A925" s="2" t="s">
        <v>1829</v>
      </c>
      <c r="B925" s="2" t="s">
        <v>5903</v>
      </c>
      <c r="C925" s="2" t="s">
        <v>5904</v>
      </c>
      <c r="D925" s="2" t="s">
        <v>5905</v>
      </c>
      <c r="E925" s="2" t="s">
        <v>5906</v>
      </c>
      <c r="F925" s="2" t="s">
        <v>2417</v>
      </c>
      <c r="G925" s="2" t="s">
        <v>28</v>
      </c>
      <c r="H925" s="2">
        <v>78726</v>
      </c>
      <c r="I925" t="s">
        <v>1982</v>
      </c>
    </row>
    <row r="926" spans="1:9">
      <c r="A926" s="2" t="s">
        <v>1831</v>
      </c>
      <c r="B926" s="2" t="s">
        <v>5907</v>
      </c>
      <c r="C926" s="2" t="s">
        <v>5908</v>
      </c>
      <c r="D926" s="2"/>
      <c r="E926" s="2" t="s">
        <v>5909</v>
      </c>
      <c r="F926" s="2" t="s">
        <v>4429</v>
      </c>
      <c r="G926" s="2" t="s">
        <v>28</v>
      </c>
      <c r="H926" s="2">
        <v>32835</v>
      </c>
      <c r="I926" t="s">
        <v>1982</v>
      </c>
    </row>
    <row r="927" spans="1:9">
      <c r="A927" s="2" t="s">
        <v>5910</v>
      </c>
      <c r="B927" s="2" t="s">
        <v>5911</v>
      </c>
      <c r="C927" s="2"/>
      <c r="D927" s="2" t="s">
        <v>5912</v>
      </c>
      <c r="E927" s="2" t="s">
        <v>5913</v>
      </c>
      <c r="F927" s="2" t="s">
        <v>2976</v>
      </c>
      <c r="G927" s="2" t="s">
        <v>28</v>
      </c>
      <c r="H927" s="2">
        <v>91199</v>
      </c>
      <c r="I927" t="s">
        <v>1974</v>
      </c>
    </row>
    <row r="928" spans="1:9">
      <c r="A928" s="2" t="s">
        <v>1834</v>
      </c>
      <c r="B928" s="2" t="s">
        <v>5914</v>
      </c>
      <c r="C928" s="2" t="s">
        <v>5915</v>
      </c>
      <c r="D928" s="2" t="s">
        <v>5916</v>
      </c>
      <c r="E928" s="2" t="s">
        <v>5917</v>
      </c>
      <c r="F928" s="2" t="s">
        <v>2216</v>
      </c>
      <c r="G928" s="2" t="s">
        <v>28</v>
      </c>
      <c r="H928" s="2">
        <v>20238</v>
      </c>
      <c r="I928" t="s">
        <v>1974</v>
      </c>
    </row>
    <row r="929" spans="1:9">
      <c r="A929" s="2" t="s">
        <v>1836</v>
      </c>
      <c r="B929" s="2" t="s">
        <v>5918</v>
      </c>
      <c r="C929" s="2" t="s">
        <v>5919</v>
      </c>
      <c r="D929" s="2" t="s">
        <v>5920</v>
      </c>
      <c r="E929" s="2" t="s">
        <v>5921</v>
      </c>
      <c r="F929" s="2" t="s">
        <v>2053</v>
      </c>
      <c r="G929" s="2" t="s">
        <v>28</v>
      </c>
      <c r="H929" s="2">
        <v>97271</v>
      </c>
      <c r="I929" t="s">
        <v>1982</v>
      </c>
    </row>
    <row r="930" spans="1:9">
      <c r="A930" s="2" t="s">
        <v>1838</v>
      </c>
      <c r="B930" s="2" t="s">
        <v>5922</v>
      </c>
      <c r="C930" s="2" t="s">
        <v>5923</v>
      </c>
      <c r="D930" s="2"/>
      <c r="E930" s="2" t="s">
        <v>5924</v>
      </c>
      <c r="F930" s="2" t="s">
        <v>2068</v>
      </c>
      <c r="G930" s="2" t="s">
        <v>28</v>
      </c>
      <c r="H930" s="2">
        <v>10004</v>
      </c>
      <c r="I930" t="s">
        <v>1974</v>
      </c>
    </row>
    <row r="931" spans="1:9">
      <c r="A931" s="2" t="s">
        <v>1840</v>
      </c>
      <c r="B931" s="2" t="s">
        <v>5925</v>
      </c>
      <c r="C931" s="2" t="s">
        <v>5926</v>
      </c>
      <c r="D931" s="2" t="s">
        <v>5927</v>
      </c>
      <c r="E931" s="2" t="s">
        <v>5928</v>
      </c>
      <c r="F931" s="2" t="s">
        <v>2216</v>
      </c>
      <c r="G931" s="2" t="s">
        <v>28</v>
      </c>
      <c r="H931" s="2">
        <v>20404</v>
      </c>
      <c r="I931" t="s">
        <v>1974</v>
      </c>
    </row>
    <row r="932" spans="1:9">
      <c r="A932" s="2" t="s">
        <v>1842</v>
      </c>
      <c r="B932" s="2" t="s">
        <v>5929</v>
      </c>
      <c r="C932" s="2" t="s">
        <v>5930</v>
      </c>
      <c r="D932" s="2"/>
      <c r="E932" s="2" t="s">
        <v>5931</v>
      </c>
      <c r="F932" s="2" t="s">
        <v>2216</v>
      </c>
      <c r="G932" s="2" t="s">
        <v>28</v>
      </c>
      <c r="H932" s="2">
        <v>20067</v>
      </c>
      <c r="I932" t="s">
        <v>1974</v>
      </c>
    </row>
    <row r="933" spans="1:9">
      <c r="A933" s="2" t="s">
        <v>1844</v>
      </c>
      <c r="B933" s="2" t="s">
        <v>5932</v>
      </c>
      <c r="C933" s="2"/>
      <c r="D933" s="2"/>
      <c r="E933" s="2" t="s">
        <v>5933</v>
      </c>
      <c r="F933" s="2" t="s">
        <v>4913</v>
      </c>
      <c r="G933" s="2" t="s">
        <v>28</v>
      </c>
      <c r="H933" s="2">
        <v>18105</v>
      </c>
      <c r="I933" t="s">
        <v>1974</v>
      </c>
    </row>
    <row r="934" spans="1:9">
      <c r="A934" s="2" t="s">
        <v>1846</v>
      </c>
      <c r="B934" s="2" t="s">
        <v>5934</v>
      </c>
      <c r="C934" s="2" t="s">
        <v>5935</v>
      </c>
      <c r="D934" s="2" t="s">
        <v>5936</v>
      </c>
      <c r="E934" s="2" t="s">
        <v>5937</v>
      </c>
      <c r="F934" s="2" t="s">
        <v>3610</v>
      </c>
      <c r="G934" s="2" t="s">
        <v>28</v>
      </c>
      <c r="H934" s="2">
        <v>33169</v>
      </c>
      <c r="I934" t="s">
        <v>1982</v>
      </c>
    </row>
    <row r="935" spans="1:9">
      <c r="A935" s="2" t="s">
        <v>1848</v>
      </c>
      <c r="B935" s="2" t="s">
        <v>33</v>
      </c>
      <c r="C935" s="2"/>
      <c r="D935" s="2" t="s">
        <v>5938</v>
      </c>
      <c r="E935" s="2" t="s">
        <v>5939</v>
      </c>
      <c r="F935" s="2" t="s">
        <v>2392</v>
      </c>
      <c r="G935" s="2" t="s">
        <v>28</v>
      </c>
      <c r="H935" s="2">
        <v>73129</v>
      </c>
      <c r="I935" t="s">
        <v>1974</v>
      </c>
    </row>
    <row r="936" spans="1:9">
      <c r="A936" s="2" t="s">
        <v>1850</v>
      </c>
      <c r="B936" s="2" t="s">
        <v>5940</v>
      </c>
      <c r="C936" s="2" t="s">
        <v>5941</v>
      </c>
      <c r="D936" s="2" t="s">
        <v>5942</v>
      </c>
      <c r="E936" s="2" t="s">
        <v>5943</v>
      </c>
      <c r="F936" s="2" t="s">
        <v>5739</v>
      </c>
      <c r="G936" s="2" t="s">
        <v>28</v>
      </c>
      <c r="H936" s="2">
        <v>61105</v>
      </c>
      <c r="I936" t="s">
        <v>1982</v>
      </c>
    </row>
    <row r="937" spans="1:9">
      <c r="A937" s="2" t="s">
        <v>1852</v>
      </c>
      <c r="B937" s="2" t="s">
        <v>5944</v>
      </c>
      <c r="C937" s="2" t="s">
        <v>5945</v>
      </c>
      <c r="D937" s="2" t="s">
        <v>5946</v>
      </c>
      <c r="E937" s="2" t="s">
        <v>5947</v>
      </c>
      <c r="F937" s="2" t="s">
        <v>2774</v>
      </c>
      <c r="G937" s="2" t="s">
        <v>28</v>
      </c>
      <c r="H937" s="2">
        <v>36177</v>
      </c>
      <c r="I937" t="s">
        <v>1974</v>
      </c>
    </row>
    <row r="938" spans="1:9">
      <c r="A938" s="2" t="s">
        <v>1854</v>
      </c>
      <c r="B938" s="2" t="s">
        <v>5948</v>
      </c>
      <c r="C938" s="2" t="s">
        <v>5949</v>
      </c>
      <c r="D938" s="2" t="s">
        <v>5950</v>
      </c>
      <c r="E938" s="2" t="s">
        <v>5951</v>
      </c>
      <c r="F938" s="2" t="s">
        <v>2976</v>
      </c>
      <c r="G938" s="2" t="s">
        <v>28</v>
      </c>
      <c r="H938" s="2">
        <v>91117</v>
      </c>
      <c r="I938" t="s">
        <v>1974</v>
      </c>
    </row>
    <row r="939" spans="1:9">
      <c r="A939" s="2" t="s">
        <v>5952</v>
      </c>
      <c r="B939" s="2" t="s">
        <v>5953</v>
      </c>
      <c r="C939" s="2" t="s">
        <v>5954</v>
      </c>
      <c r="D939" s="2" t="s">
        <v>5955</v>
      </c>
      <c r="E939" s="2" t="s">
        <v>5956</v>
      </c>
      <c r="F939" s="2" t="s">
        <v>2282</v>
      </c>
      <c r="G939" s="2" t="s">
        <v>28</v>
      </c>
      <c r="H939" s="2">
        <v>60624</v>
      </c>
      <c r="I939" t="s">
        <v>1982</v>
      </c>
    </row>
    <row r="940" spans="1:9">
      <c r="A940" s="2" t="s">
        <v>1856</v>
      </c>
      <c r="B940" s="2" t="s">
        <v>5957</v>
      </c>
      <c r="C940" s="2" t="s">
        <v>5958</v>
      </c>
      <c r="D940" s="2" t="s">
        <v>5959</v>
      </c>
      <c r="E940" s="2" t="s">
        <v>5960</v>
      </c>
      <c r="F940" s="2" t="s">
        <v>2058</v>
      </c>
      <c r="G940" s="2" t="s">
        <v>28</v>
      </c>
      <c r="H940" s="2">
        <v>77293</v>
      </c>
      <c r="I940" t="s">
        <v>1974</v>
      </c>
    </row>
    <row r="941" spans="1:9">
      <c r="A941" s="2" t="s">
        <v>1858</v>
      </c>
      <c r="B941" s="2" t="s">
        <v>5961</v>
      </c>
      <c r="C941" s="2" t="s">
        <v>5962</v>
      </c>
      <c r="D941" s="2" t="s">
        <v>5963</v>
      </c>
      <c r="E941" s="2" t="s">
        <v>5964</v>
      </c>
      <c r="F941" s="2" t="s">
        <v>5965</v>
      </c>
      <c r="G941" s="2" t="s">
        <v>28</v>
      </c>
      <c r="H941" s="2">
        <v>49444</v>
      </c>
      <c r="I941" t="s">
        <v>1982</v>
      </c>
    </row>
    <row r="942" spans="1:9">
      <c r="A942" s="2" t="s">
        <v>1860</v>
      </c>
      <c r="B942" s="2" t="s">
        <v>5966</v>
      </c>
      <c r="C942" s="2" t="s">
        <v>5967</v>
      </c>
      <c r="D942" s="2" t="s">
        <v>5968</v>
      </c>
      <c r="E942" s="2" t="s">
        <v>5969</v>
      </c>
      <c r="F942" s="2" t="s">
        <v>2216</v>
      </c>
      <c r="G942" s="2" t="s">
        <v>28</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28</v>
      </c>
      <c r="H944" s="2">
        <v>31205</v>
      </c>
      <c r="I944" t="s">
        <v>1982</v>
      </c>
    </row>
    <row r="945" spans="1:9">
      <c r="A945" s="2" t="s">
        <v>1866</v>
      </c>
      <c r="B945" s="2" t="s">
        <v>5980</v>
      </c>
      <c r="C945" s="2" t="s">
        <v>5981</v>
      </c>
      <c r="D945" s="2" t="s">
        <v>5982</v>
      </c>
      <c r="E945" s="2" t="s">
        <v>5983</v>
      </c>
      <c r="F945" s="2" t="s">
        <v>3553</v>
      </c>
      <c r="G945" s="2" t="s">
        <v>28</v>
      </c>
      <c r="H945" s="2">
        <v>71105</v>
      </c>
      <c r="I945" t="s">
        <v>1982</v>
      </c>
    </row>
    <row r="946" spans="1:9">
      <c r="A946" s="2" t="s">
        <v>1868</v>
      </c>
      <c r="B946" s="2" t="s">
        <v>5984</v>
      </c>
      <c r="C946" s="2" t="s">
        <v>5985</v>
      </c>
      <c r="D946" s="2" t="s">
        <v>5986</v>
      </c>
      <c r="E946" s="2" t="s">
        <v>5987</v>
      </c>
      <c r="F946" s="2" t="s">
        <v>3177</v>
      </c>
      <c r="G946" s="2" t="s">
        <v>28</v>
      </c>
      <c r="H946" s="2">
        <v>98405</v>
      </c>
      <c r="I946" t="s">
        <v>1982</v>
      </c>
    </row>
    <row r="947" spans="1:9">
      <c r="A947" s="2" t="s">
        <v>1870</v>
      </c>
      <c r="B947" s="2" t="s">
        <v>5988</v>
      </c>
      <c r="C947" s="2"/>
      <c r="D947" s="2" t="s">
        <v>5989</v>
      </c>
      <c r="E947" s="2" t="s">
        <v>5990</v>
      </c>
      <c r="F947" s="2" t="s">
        <v>2478</v>
      </c>
      <c r="G947" s="2" t="s">
        <v>28</v>
      </c>
      <c r="H947" s="2">
        <v>79934</v>
      </c>
      <c r="I947" t="s">
        <v>1982</v>
      </c>
    </row>
    <row r="948" spans="1:9">
      <c r="A948" s="2" t="s">
        <v>1872</v>
      </c>
      <c r="B948" s="2" t="s">
        <v>5991</v>
      </c>
      <c r="C948" s="2"/>
      <c r="D948" s="2" t="s">
        <v>5992</v>
      </c>
      <c r="E948" s="2" t="s">
        <v>5993</v>
      </c>
      <c r="F948" s="2" t="s">
        <v>2202</v>
      </c>
      <c r="G948" s="2" t="s">
        <v>28</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27</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28</v>
      </c>
      <c r="H952" s="2">
        <v>19810</v>
      </c>
      <c r="I952" t="s">
        <v>1974</v>
      </c>
    </row>
    <row r="953" spans="1:9">
      <c r="A953" s="2" t="s">
        <v>1882</v>
      </c>
      <c r="B953" s="2" t="s">
        <v>6011</v>
      </c>
      <c r="C953" s="2" t="s">
        <v>6012</v>
      </c>
      <c r="D953" s="2" t="s">
        <v>6013</v>
      </c>
      <c r="E953" s="2" t="s">
        <v>6014</v>
      </c>
      <c r="F953" s="2" t="s">
        <v>3690</v>
      </c>
      <c r="G953" s="2" t="s">
        <v>28</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28</v>
      </c>
      <c r="H955" s="2">
        <v>79940</v>
      </c>
      <c r="I955" t="s">
        <v>1974</v>
      </c>
    </row>
    <row r="956" spans="1:9">
      <c r="A956" s="2" t="s">
        <v>6024</v>
      </c>
      <c r="B956" s="2" t="s">
        <v>6025</v>
      </c>
      <c r="C956" s="2" t="s">
        <v>6026</v>
      </c>
      <c r="D956" s="2" t="s">
        <v>6027</v>
      </c>
      <c r="E956" s="2" t="s">
        <v>6028</v>
      </c>
      <c r="F956" s="2" t="s">
        <v>2044</v>
      </c>
      <c r="G956" s="2" t="s">
        <v>28</v>
      </c>
      <c r="H956" s="2">
        <v>63136</v>
      </c>
      <c r="I956" t="s">
        <v>1974</v>
      </c>
    </row>
    <row r="957" spans="1:9">
      <c r="A957" s="2" t="s">
        <v>6029</v>
      </c>
      <c r="B957" s="2" t="s">
        <v>6030</v>
      </c>
      <c r="C957" s="2" t="s">
        <v>6031</v>
      </c>
      <c r="D957" s="2" t="s">
        <v>6032</v>
      </c>
      <c r="E957" s="2" t="s">
        <v>6033</v>
      </c>
      <c r="F957" s="2" t="s">
        <v>5055</v>
      </c>
      <c r="G957" s="2" t="s">
        <v>28</v>
      </c>
      <c r="H957" s="2">
        <v>72905</v>
      </c>
      <c r="I957" t="s">
        <v>1974</v>
      </c>
    </row>
    <row r="958" spans="1:9">
      <c r="A958" s="2" t="s">
        <v>6034</v>
      </c>
      <c r="B958" s="2" t="s">
        <v>6035</v>
      </c>
      <c r="C958" s="2" t="s">
        <v>6036</v>
      </c>
      <c r="D958" s="2" t="s">
        <v>6037</v>
      </c>
      <c r="E958" s="2" t="s">
        <v>6038</v>
      </c>
      <c r="F958" s="2" t="s">
        <v>2536</v>
      </c>
      <c r="G958" s="2" t="s">
        <v>28</v>
      </c>
      <c r="H958" s="2">
        <v>37245</v>
      </c>
      <c r="I958" t="s">
        <v>1982</v>
      </c>
    </row>
    <row r="959" spans="1:9">
      <c r="A959" s="2" t="s">
        <v>6039</v>
      </c>
      <c r="B959" s="2" t="s">
        <v>6040</v>
      </c>
      <c r="C959" s="2" t="s">
        <v>6041</v>
      </c>
      <c r="D959" s="2" t="s">
        <v>6042</v>
      </c>
      <c r="E959" s="2" t="s">
        <v>6043</v>
      </c>
      <c r="F959" s="2" t="s">
        <v>2216</v>
      </c>
      <c r="G959" s="2" t="s">
        <v>28</v>
      </c>
      <c r="H959" s="2">
        <v>20088</v>
      </c>
      <c r="I959" t="s">
        <v>1974</v>
      </c>
    </row>
    <row r="960" spans="1:9">
      <c r="A960" s="2" t="s">
        <v>6044</v>
      </c>
      <c r="B960" s="2" t="s">
        <v>6045</v>
      </c>
      <c r="C960" s="2" t="s">
        <v>6046</v>
      </c>
      <c r="D960" s="2"/>
      <c r="E960" s="2" t="s">
        <v>6047</v>
      </c>
      <c r="F960" s="2" t="s">
        <v>6048</v>
      </c>
      <c r="G960" s="2" t="s">
        <v>28</v>
      </c>
      <c r="H960" s="2">
        <v>90305</v>
      </c>
      <c r="I960" t="s">
        <v>1974</v>
      </c>
    </row>
    <row r="961" spans="1:9">
      <c r="A961" s="2" t="s">
        <v>1889</v>
      </c>
      <c r="B961" s="2" t="s">
        <v>6049</v>
      </c>
      <c r="C961" s="2" t="s">
        <v>6050</v>
      </c>
      <c r="D961" s="2"/>
      <c r="E961" s="2" t="s">
        <v>6051</v>
      </c>
      <c r="F961" s="2" t="s">
        <v>2157</v>
      </c>
      <c r="G961" s="2" t="s">
        <v>28</v>
      </c>
      <c r="H961" s="2">
        <v>72215</v>
      </c>
      <c r="I961" t="s">
        <v>1974</v>
      </c>
    </row>
    <row r="962" spans="1:9">
      <c r="A962" s="2" t="s">
        <v>1891</v>
      </c>
      <c r="B962" s="2" t="s">
        <v>6052</v>
      </c>
      <c r="C962" s="2" t="s">
        <v>6053</v>
      </c>
      <c r="D962" s="2" t="s">
        <v>6054</v>
      </c>
      <c r="E962" s="2" t="s">
        <v>6055</v>
      </c>
      <c r="F962" s="2" t="s">
        <v>3731</v>
      </c>
      <c r="G962" s="2" t="s">
        <v>28</v>
      </c>
      <c r="H962" s="2">
        <v>21747</v>
      </c>
      <c r="I962" t="s">
        <v>1974</v>
      </c>
    </row>
    <row r="963" spans="1:9">
      <c r="A963" s="2" t="s">
        <v>1893</v>
      </c>
      <c r="B963" s="2" t="s">
        <v>6056</v>
      </c>
      <c r="C963" s="2"/>
      <c r="D963" s="2" t="s">
        <v>6057</v>
      </c>
      <c r="E963" s="2" t="s">
        <v>6058</v>
      </c>
      <c r="F963" s="2" t="s">
        <v>2910</v>
      </c>
      <c r="G963" s="2" t="s">
        <v>28</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28</v>
      </c>
      <c r="H965" s="2">
        <v>40510</v>
      </c>
      <c r="I965" t="s">
        <v>1974</v>
      </c>
    </row>
    <row r="966" spans="1:9">
      <c r="A966" s="2" t="s">
        <v>1899</v>
      </c>
      <c r="B966" s="2" t="s">
        <v>6068</v>
      </c>
      <c r="C966" s="2" t="s">
        <v>6069</v>
      </c>
      <c r="D966" s="2" t="s">
        <v>6070</v>
      </c>
      <c r="E966" s="2" t="s">
        <v>6071</v>
      </c>
      <c r="F966" s="2" t="s">
        <v>3813</v>
      </c>
      <c r="G966" s="2" t="s">
        <v>28</v>
      </c>
      <c r="H966" s="2">
        <v>92165</v>
      </c>
      <c r="I966" t="s">
        <v>1982</v>
      </c>
    </row>
    <row r="967" spans="1:9">
      <c r="A967" s="2" t="s">
        <v>1901</v>
      </c>
      <c r="B967" s="2" t="s">
        <v>6072</v>
      </c>
      <c r="C967" s="2" t="s">
        <v>6073</v>
      </c>
      <c r="D967" s="2"/>
      <c r="E967" s="2" t="s">
        <v>6074</v>
      </c>
      <c r="F967" s="2" t="s">
        <v>2017</v>
      </c>
      <c r="G967" s="2" t="s">
        <v>28</v>
      </c>
      <c r="H967" s="2">
        <v>90040</v>
      </c>
      <c r="I967" t="s">
        <v>1974</v>
      </c>
    </row>
    <row r="968" spans="1:9">
      <c r="A968" s="2" t="s">
        <v>1903</v>
      </c>
      <c r="B968" s="2" t="s">
        <v>6075</v>
      </c>
      <c r="C968" s="2" t="s">
        <v>6076</v>
      </c>
      <c r="D968" s="2" t="s">
        <v>6077</v>
      </c>
      <c r="E968" s="2" t="s">
        <v>6078</v>
      </c>
      <c r="F968" s="2" t="s">
        <v>2806</v>
      </c>
      <c r="G968" s="2" t="s">
        <v>28</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28</v>
      </c>
      <c r="H970" s="2">
        <v>32627</v>
      </c>
      <c r="I970" t="s">
        <v>1982</v>
      </c>
    </row>
    <row r="971" spans="1:9">
      <c r="A971" s="2" t="s">
        <v>1909</v>
      </c>
      <c r="B971" s="2" t="s">
        <v>6089</v>
      </c>
      <c r="C971" s="2" t="s">
        <v>6090</v>
      </c>
      <c r="D971" s="2" t="s">
        <v>6091</v>
      </c>
      <c r="E971" s="2" t="s">
        <v>6092</v>
      </c>
      <c r="F971" s="2" t="s">
        <v>2743</v>
      </c>
      <c r="G971" s="2" t="s">
        <v>28</v>
      </c>
      <c r="H971" s="2">
        <v>34620</v>
      </c>
      <c r="I971" t="s">
        <v>1974</v>
      </c>
    </row>
    <row r="972" spans="1:9">
      <c r="A972" s="2" t="s">
        <v>1911</v>
      </c>
      <c r="B972" s="2" t="s">
        <v>6093</v>
      </c>
      <c r="C972" s="2"/>
      <c r="D972" s="2" t="s">
        <v>6094</v>
      </c>
      <c r="E972" s="2" t="s">
        <v>6095</v>
      </c>
      <c r="F972" s="2" t="s">
        <v>4440</v>
      </c>
      <c r="G972" s="2" t="s">
        <v>28</v>
      </c>
      <c r="H972" s="2">
        <v>79165</v>
      </c>
      <c r="I972" t="s">
        <v>1982</v>
      </c>
    </row>
    <row r="973" spans="1:9">
      <c r="A973" s="2" t="s">
        <v>1913</v>
      </c>
      <c r="B973" s="2" t="s">
        <v>6096</v>
      </c>
      <c r="C973" s="2" t="s">
        <v>6097</v>
      </c>
      <c r="D973" s="2" t="s">
        <v>6098</v>
      </c>
      <c r="E973" s="2" t="s">
        <v>6099</v>
      </c>
      <c r="F973" s="2" t="s">
        <v>2296</v>
      </c>
      <c r="G973" s="2" t="s">
        <v>28</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28</v>
      </c>
      <c r="H975" s="2">
        <v>32575</v>
      </c>
      <c r="I975" t="s">
        <v>1982</v>
      </c>
    </row>
    <row r="976" spans="1:9">
      <c r="A976" s="2" t="s">
        <v>1919</v>
      </c>
      <c r="B976" s="2" t="s">
        <v>6107</v>
      </c>
      <c r="C976" s="2" t="s">
        <v>6108</v>
      </c>
      <c r="D976" s="2" t="s">
        <v>6109</v>
      </c>
      <c r="E976" s="2" t="s">
        <v>6110</v>
      </c>
      <c r="F976" s="2" t="s">
        <v>3177</v>
      </c>
      <c r="G976" s="2" t="s">
        <v>28</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28</v>
      </c>
      <c r="H978" s="2">
        <v>46896</v>
      </c>
      <c r="I978" t="s">
        <v>1974</v>
      </c>
    </row>
    <row r="979" spans="1:9">
      <c r="A979" s="2" t="s">
        <v>1925</v>
      </c>
      <c r="B979" s="2" t="s">
        <v>6120</v>
      </c>
      <c r="C979" s="2" t="s">
        <v>6121</v>
      </c>
      <c r="D979" s="2" t="s">
        <v>6122</v>
      </c>
      <c r="E979" s="2" t="s">
        <v>6123</v>
      </c>
      <c r="F979" s="2" t="s">
        <v>4440</v>
      </c>
      <c r="G979" s="2" t="s">
        <v>28</v>
      </c>
      <c r="H979" s="2">
        <v>79105</v>
      </c>
      <c r="I979" t="s">
        <v>1982</v>
      </c>
    </row>
    <row r="980" spans="1:9">
      <c r="A980" s="2" t="s">
        <v>6124</v>
      </c>
      <c r="B980" s="2" t="s">
        <v>6125</v>
      </c>
      <c r="C980" s="2" t="s">
        <v>6126</v>
      </c>
      <c r="D980" s="2" t="s">
        <v>6127</v>
      </c>
      <c r="E980" s="2" t="s">
        <v>6128</v>
      </c>
      <c r="F980" s="2" t="s">
        <v>2216</v>
      </c>
      <c r="G980" s="2" t="s">
        <v>28</v>
      </c>
      <c r="H980" s="2">
        <v>20436</v>
      </c>
      <c r="I980" t="s">
        <v>1974</v>
      </c>
    </row>
    <row r="981" spans="1:9">
      <c r="A981" s="2" t="s">
        <v>1928</v>
      </c>
      <c r="B981" s="2" t="s">
        <v>6129</v>
      </c>
      <c r="C981" s="2"/>
      <c r="D981" s="2" t="s">
        <v>6130</v>
      </c>
      <c r="E981" s="2" t="s">
        <v>6131</v>
      </c>
      <c r="F981" s="2" t="s">
        <v>6132</v>
      </c>
      <c r="G981" s="2" t="s">
        <v>28</v>
      </c>
      <c r="H981" s="2">
        <v>20910</v>
      </c>
      <c r="I981" t="s">
        <v>1982</v>
      </c>
    </row>
    <row r="982" spans="1:9">
      <c r="A982" s="2" t="s">
        <v>1930</v>
      </c>
      <c r="B982" s="2" t="s">
        <v>6133</v>
      </c>
      <c r="C982" s="2"/>
      <c r="D982" s="2" t="s">
        <v>6134</v>
      </c>
      <c r="E982" s="2" t="s">
        <v>6135</v>
      </c>
      <c r="F982" s="2" t="s">
        <v>3851</v>
      </c>
      <c r="G982" s="2" t="s">
        <v>28</v>
      </c>
      <c r="H982" s="2">
        <v>53726</v>
      </c>
      <c r="I982" t="s">
        <v>1974</v>
      </c>
    </row>
    <row r="983" spans="1:9">
      <c r="A983" s="2" t="s">
        <v>1932</v>
      </c>
      <c r="B983" s="2" t="s">
        <v>6136</v>
      </c>
      <c r="C983" s="2" t="s">
        <v>6137</v>
      </c>
      <c r="D983" s="2" t="s">
        <v>6138</v>
      </c>
      <c r="E983" s="2" t="s">
        <v>6139</v>
      </c>
      <c r="F983" s="2" t="s">
        <v>6140</v>
      </c>
      <c r="G983" s="2" t="s">
        <v>28</v>
      </c>
      <c r="H983" s="2">
        <v>77305</v>
      </c>
      <c r="I983" t="s">
        <v>1974</v>
      </c>
    </row>
    <row r="984" spans="1:9">
      <c r="A984" s="2" t="s">
        <v>1934</v>
      </c>
      <c r="B984" s="2" t="s">
        <v>6141</v>
      </c>
      <c r="C984" s="2" t="s">
        <v>6142</v>
      </c>
      <c r="D984" s="2" t="s">
        <v>6143</v>
      </c>
      <c r="E984" s="2" t="s">
        <v>6144</v>
      </c>
      <c r="F984" s="2" t="s">
        <v>3208</v>
      </c>
      <c r="G984" s="2" t="s">
        <v>28</v>
      </c>
      <c r="H984" s="2">
        <v>76205</v>
      </c>
      <c r="I984" t="s">
        <v>1974</v>
      </c>
    </row>
    <row r="985" spans="1:9">
      <c r="A985" s="2" t="s">
        <v>1936</v>
      </c>
      <c r="B985" s="2" t="s">
        <v>6145</v>
      </c>
      <c r="C985" s="2" t="s">
        <v>6146</v>
      </c>
      <c r="D985" s="2" t="s">
        <v>6147</v>
      </c>
      <c r="E985" s="2" t="s">
        <v>6148</v>
      </c>
      <c r="F985" s="2" t="s">
        <v>2317</v>
      </c>
      <c r="G985" s="2" t="s">
        <v>28</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28</v>
      </c>
      <c r="H987" s="2">
        <v>80045</v>
      </c>
      <c r="I987" t="s">
        <v>1982</v>
      </c>
    </row>
    <row r="988" spans="1:9">
      <c r="A988" s="2" t="s">
        <v>1942</v>
      </c>
      <c r="B988" s="2" t="s">
        <v>6157</v>
      </c>
      <c r="C988" s="2" t="s">
        <v>6158</v>
      </c>
      <c r="D988" s="2" t="s">
        <v>6159</v>
      </c>
      <c r="E988" s="2" t="s">
        <v>6160</v>
      </c>
      <c r="F988" s="2" t="s">
        <v>6161</v>
      </c>
      <c r="G988" s="2" t="s">
        <v>28</v>
      </c>
      <c r="H988" s="2">
        <v>32128</v>
      </c>
      <c r="I988" t="s">
        <v>1982</v>
      </c>
    </row>
    <row r="989" spans="1:9">
      <c r="A989" s="2" t="s">
        <v>1944</v>
      </c>
      <c r="B989" s="2" t="s">
        <v>6162</v>
      </c>
      <c r="C989" s="2" t="s">
        <v>6163</v>
      </c>
      <c r="D989" s="2" t="s">
        <v>6164</v>
      </c>
      <c r="E989" s="2" t="s">
        <v>6165</v>
      </c>
      <c r="F989" s="2" t="s">
        <v>4112</v>
      </c>
      <c r="G989" s="2" t="s">
        <v>27</v>
      </c>
      <c r="H989" s="2" t="s">
        <v>2423</v>
      </c>
      <c r="I989" t="s">
        <v>1974</v>
      </c>
    </row>
    <row r="990" spans="1:9">
      <c r="A990" s="2" t="s">
        <v>1946</v>
      </c>
      <c r="B990" s="2" t="s">
        <v>6166</v>
      </c>
      <c r="C990" s="2"/>
      <c r="D990" s="2" t="s">
        <v>6167</v>
      </c>
      <c r="E990" s="2" t="s">
        <v>6168</v>
      </c>
      <c r="F990" s="2" t="s">
        <v>6169</v>
      </c>
      <c r="G990" s="2" t="s">
        <v>27</v>
      </c>
      <c r="H990" s="2" t="s">
        <v>6170</v>
      </c>
      <c r="I990" t="s">
        <v>1974</v>
      </c>
    </row>
    <row r="991" spans="1:9">
      <c r="A991" s="2" t="s">
        <v>1948</v>
      </c>
      <c r="B991" s="2" t="s">
        <v>6171</v>
      </c>
      <c r="C991" s="2"/>
      <c r="D991" s="2" t="s">
        <v>6172</v>
      </c>
      <c r="E991" s="2" t="s">
        <v>6173</v>
      </c>
      <c r="F991" s="2" t="s">
        <v>2044</v>
      </c>
      <c r="G991" s="2" t="s">
        <v>28</v>
      </c>
      <c r="H991" s="2">
        <v>63131</v>
      </c>
      <c r="I991" t="s">
        <v>1974</v>
      </c>
    </row>
    <row r="992" spans="1:9">
      <c r="A992" s="2" t="s">
        <v>6174</v>
      </c>
      <c r="B992" s="2" t="s">
        <v>6175</v>
      </c>
      <c r="C992" s="2" t="s">
        <v>6176</v>
      </c>
      <c r="D992" s="2" t="s">
        <v>6177</v>
      </c>
      <c r="E992" s="2" t="s">
        <v>6178</v>
      </c>
      <c r="F992" s="2" t="s">
        <v>6179</v>
      </c>
      <c r="G992" s="2" t="s">
        <v>28</v>
      </c>
      <c r="H992" s="2">
        <v>92056</v>
      </c>
      <c r="I992" t="s">
        <v>1982</v>
      </c>
    </row>
    <row r="993" spans="1:9">
      <c r="A993" s="2" t="s">
        <v>6180</v>
      </c>
      <c r="B993" s="2" t="s">
        <v>6181</v>
      </c>
      <c r="C993" s="2"/>
      <c r="D993" s="2" t="s">
        <v>6182</v>
      </c>
      <c r="E993" s="2" t="s">
        <v>6183</v>
      </c>
      <c r="F993" s="2" t="s">
        <v>2708</v>
      </c>
      <c r="G993" s="2" t="s">
        <v>28</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28</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28</v>
      </c>
      <c r="H997" s="2">
        <v>75210</v>
      </c>
      <c r="I997" t="s">
        <v>1982</v>
      </c>
    </row>
    <row r="998" spans="1:9">
      <c r="A998" s="2" t="s">
        <v>1950</v>
      </c>
      <c r="B998" s="2" t="s">
        <v>6197</v>
      </c>
      <c r="C998" s="2"/>
      <c r="D998" s="2" t="s">
        <v>6198</v>
      </c>
      <c r="E998" s="2" t="s">
        <v>6199</v>
      </c>
      <c r="F998" s="2" t="s">
        <v>5055</v>
      </c>
      <c r="G998" s="2" t="s">
        <v>28</v>
      </c>
      <c r="H998" s="2">
        <v>72905</v>
      </c>
      <c r="I998" t="s">
        <v>1982</v>
      </c>
    </row>
    <row r="999" spans="1:9">
      <c r="A999" s="2" t="s">
        <v>6200</v>
      </c>
      <c r="B999" s="2" t="s">
        <v>6201</v>
      </c>
      <c r="C999" s="2"/>
      <c r="D999" s="2" t="s">
        <v>6202</v>
      </c>
      <c r="E999" s="2" t="s">
        <v>6203</v>
      </c>
      <c r="F999" s="2" t="s">
        <v>2370</v>
      </c>
      <c r="G999" s="2" t="s">
        <v>28</v>
      </c>
      <c r="H999" s="2">
        <v>80920</v>
      </c>
      <c r="I999" t="s">
        <v>1974</v>
      </c>
    </row>
    <row r="1000" spans="1:9">
      <c r="A1000" s="2" t="s">
        <v>1962</v>
      </c>
      <c r="B1000" s="2" t="s">
        <v>6204</v>
      </c>
      <c r="C1000" s="2" t="s">
        <v>6205</v>
      </c>
      <c r="D1000" s="2" t="s">
        <v>6206</v>
      </c>
      <c r="E1000" s="2" t="s">
        <v>6207</v>
      </c>
      <c r="F1000" s="2" t="s">
        <v>2788</v>
      </c>
      <c r="G1000" s="2" t="s">
        <v>28</v>
      </c>
      <c r="H1000" s="2">
        <v>90610</v>
      </c>
      <c r="I1000" t="s">
        <v>1982</v>
      </c>
    </row>
    <row r="1001" spans="1:9">
      <c r="A1001" s="2" t="s">
        <v>1964</v>
      </c>
      <c r="B1001" s="2" t="s">
        <v>6208</v>
      </c>
      <c r="C1001" s="2"/>
      <c r="D1001" s="2" t="s">
        <v>6209</v>
      </c>
      <c r="E1001" s="2" t="s">
        <v>6210</v>
      </c>
      <c r="F1001" s="2" t="s">
        <v>4512</v>
      </c>
      <c r="G1001" s="2" t="s">
        <v>27</v>
      </c>
      <c r="H1001" s="2" t="s">
        <v>6211</v>
      </c>
      <c r="I1001" t="s">
        <v>1974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A1" sqref="A1"/>
    </sheetView>
  </sheetViews>
  <sheetFormatPr defaultColWidth="9" defaultRowHeight="14.5" outlineLevelCol="6"/>
  <cols>
    <col min="1" max="1" width="10.1363636363636" customWidth="1"/>
    <col min="2" max="2" width="11.7090909090909" customWidth="1"/>
    <col min="3" max="3" width="10.5727272727273" customWidth="1"/>
    <col min="4" max="4" width="4.57272727272727" customWidth="1"/>
    <col min="5" max="5" width="9.57272727272727" customWidth="1"/>
    <col min="6" max="6" width="13.4272727272727" customWidth="1"/>
    <col min="7" max="7" width="8" customWidth="1"/>
  </cols>
  <sheetData>
    <row r="1" spans="1:7">
      <c r="A1" t="s">
        <v>37</v>
      </c>
      <c r="B1" t="s">
        <v>40</v>
      </c>
      <c r="C1" t="s">
        <v>41</v>
      </c>
      <c r="D1" t="s">
        <v>42</v>
      </c>
      <c r="E1" t="s">
        <v>43</v>
      </c>
      <c r="F1" t="s">
        <v>6212</v>
      </c>
      <c r="G1" t="s">
        <v>6213</v>
      </c>
    </row>
    <row r="2" spans="1:7">
      <c r="A2" t="s">
        <v>162</v>
      </c>
      <c r="B2" t="s">
        <v>6214</v>
      </c>
      <c r="C2" t="s">
        <v>6215</v>
      </c>
      <c r="D2" s="1">
        <v>0.2</v>
      </c>
      <c r="E2">
        <v>3.885</v>
      </c>
      <c r="F2">
        <v>1.9425</v>
      </c>
      <c r="G2">
        <v>0.34965</v>
      </c>
    </row>
    <row r="3" spans="1:7">
      <c r="A3" t="s">
        <v>239</v>
      </c>
      <c r="B3" t="s">
        <v>6214</v>
      </c>
      <c r="C3" t="s">
        <v>6215</v>
      </c>
      <c r="D3" s="1">
        <v>0.5</v>
      </c>
      <c r="E3">
        <v>7.77</v>
      </c>
      <c r="F3">
        <v>1.554</v>
      </c>
      <c r="G3">
        <v>0.6993</v>
      </c>
    </row>
    <row r="4" spans="1:7">
      <c r="A4" t="s">
        <v>53</v>
      </c>
      <c r="B4" t="s">
        <v>6214</v>
      </c>
      <c r="C4" t="s">
        <v>6215</v>
      </c>
      <c r="D4" s="1">
        <v>1</v>
      </c>
      <c r="E4">
        <v>12.95</v>
      </c>
      <c r="F4">
        <v>1.295</v>
      </c>
      <c r="G4">
        <v>1.1655</v>
      </c>
    </row>
    <row r="5" spans="1:7">
      <c r="A5" t="s">
        <v>251</v>
      </c>
      <c r="B5" t="s">
        <v>6214</v>
      </c>
      <c r="C5" t="s">
        <v>6215</v>
      </c>
      <c r="D5" s="1">
        <v>2.5</v>
      </c>
      <c r="E5">
        <v>29.785</v>
      </c>
      <c r="F5">
        <v>1.1914</v>
      </c>
      <c r="G5">
        <v>2.68065</v>
      </c>
    </row>
    <row r="6" spans="1:7">
      <c r="A6" t="s">
        <v>91</v>
      </c>
      <c r="B6" t="s">
        <v>6214</v>
      </c>
      <c r="C6" t="s">
        <v>6216</v>
      </c>
      <c r="D6" s="1">
        <v>0.2</v>
      </c>
      <c r="E6">
        <v>3.375</v>
      </c>
      <c r="F6">
        <v>1.6875</v>
      </c>
      <c r="G6">
        <v>0.30375</v>
      </c>
    </row>
    <row r="7" spans="1:7">
      <c r="A7" t="s">
        <v>114</v>
      </c>
      <c r="B7" t="s">
        <v>6214</v>
      </c>
      <c r="C7" t="s">
        <v>6216</v>
      </c>
      <c r="D7" s="1">
        <v>0.5</v>
      </c>
      <c r="E7">
        <v>6.75</v>
      </c>
      <c r="F7">
        <v>1.35</v>
      </c>
      <c r="G7">
        <v>0.6075</v>
      </c>
    </row>
    <row r="8" spans="1:7">
      <c r="A8" t="s">
        <v>108</v>
      </c>
      <c r="B8" t="s">
        <v>6214</v>
      </c>
      <c r="C8" t="s">
        <v>6216</v>
      </c>
      <c r="D8" s="1">
        <v>1</v>
      </c>
      <c r="E8">
        <v>11.25</v>
      </c>
      <c r="F8">
        <v>1.125</v>
      </c>
      <c r="G8">
        <v>1.0125</v>
      </c>
    </row>
    <row r="9" spans="1:7">
      <c r="A9" t="s">
        <v>218</v>
      </c>
      <c r="B9" t="s">
        <v>6214</v>
      </c>
      <c r="C9" t="s">
        <v>6216</v>
      </c>
      <c r="D9" s="1">
        <v>2.5</v>
      </c>
      <c r="E9">
        <v>25.875</v>
      </c>
      <c r="F9">
        <v>1.035</v>
      </c>
      <c r="G9">
        <v>2.32875</v>
      </c>
    </row>
    <row r="10" spans="1:7">
      <c r="A10" t="s">
        <v>101</v>
      </c>
      <c r="B10" t="s">
        <v>6214</v>
      </c>
      <c r="C10" t="s">
        <v>6217</v>
      </c>
      <c r="D10" s="1">
        <v>0.2</v>
      </c>
      <c r="E10">
        <v>2.985</v>
      </c>
      <c r="F10">
        <v>1.4925</v>
      </c>
      <c r="G10">
        <v>0.26865</v>
      </c>
    </row>
    <row r="11" spans="1:7">
      <c r="A11" t="s">
        <v>119</v>
      </c>
      <c r="B11" t="s">
        <v>6214</v>
      </c>
      <c r="C11" t="s">
        <v>6217</v>
      </c>
      <c r="D11" s="1">
        <v>0.5</v>
      </c>
      <c r="E11">
        <v>5.97</v>
      </c>
      <c r="F11">
        <v>1.194</v>
      </c>
      <c r="G11">
        <v>0.5373</v>
      </c>
    </row>
    <row r="12" spans="1:7">
      <c r="A12" t="s">
        <v>74</v>
      </c>
      <c r="B12" t="s">
        <v>6214</v>
      </c>
      <c r="C12" t="s">
        <v>6217</v>
      </c>
      <c r="D12" s="1">
        <v>1</v>
      </c>
      <c r="E12">
        <v>9.95</v>
      </c>
      <c r="F12">
        <v>0.995</v>
      </c>
      <c r="G12">
        <v>0.8955</v>
      </c>
    </row>
    <row r="13" spans="1:7">
      <c r="A13" t="s">
        <v>165</v>
      </c>
      <c r="B13" t="s">
        <v>6214</v>
      </c>
      <c r="C13" t="s">
        <v>6217</v>
      </c>
      <c r="D13" s="1">
        <v>2.5</v>
      </c>
      <c r="E13">
        <v>22.885</v>
      </c>
      <c r="F13">
        <v>0.9154</v>
      </c>
      <c r="G13">
        <v>2.05965</v>
      </c>
    </row>
    <row r="14" spans="1:7">
      <c r="A14" t="s">
        <v>229</v>
      </c>
      <c r="B14" t="s">
        <v>6218</v>
      </c>
      <c r="C14" t="s">
        <v>6215</v>
      </c>
      <c r="D14" s="1">
        <v>0.2</v>
      </c>
      <c r="E14">
        <v>3.585</v>
      </c>
      <c r="F14">
        <v>1.7925</v>
      </c>
      <c r="G14">
        <v>0.2151</v>
      </c>
    </row>
    <row r="15" spans="1:7">
      <c r="A15" t="s">
        <v>204</v>
      </c>
      <c r="B15" t="s">
        <v>6218</v>
      </c>
      <c r="C15" t="s">
        <v>6215</v>
      </c>
      <c r="D15" s="1">
        <v>0.5</v>
      </c>
      <c r="E15">
        <v>7.17</v>
      </c>
      <c r="F15">
        <v>1.434</v>
      </c>
      <c r="G15">
        <v>0.4302</v>
      </c>
    </row>
    <row r="16" spans="1:7">
      <c r="A16" t="s">
        <v>236</v>
      </c>
      <c r="B16" t="s">
        <v>6218</v>
      </c>
      <c r="C16" t="s">
        <v>6215</v>
      </c>
      <c r="D16" s="1">
        <v>1</v>
      </c>
      <c r="E16">
        <v>11.95</v>
      </c>
      <c r="F16">
        <v>1.195</v>
      </c>
      <c r="G16">
        <v>0.717</v>
      </c>
    </row>
    <row r="17" spans="1:7">
      <c r="A17" t="s">
        <v>57</v>
      </c>
      <c r="B17" t="s">
        <v>6218</v>
      </c>
      <c r="C17" t="s">
        <v>6215</v>
      </c>
      <c r="D17" s="1">
        <v>2.5</v>
      </c>
      <c r="E17">
        <v>27.485</v>
      </c>
      <c r="F17">
        <v>1.0994</v>
      </c>
      <c r="G17">
        <v>1.6491</v>
      </c>
    </row>
    <row r="18" spans="1:7">
      <c r="A18" t="s">
        <v>209</v>
      </c>
      <c r="B18" t="s">
        <v>6218</v>
      </c>
      <c r="C18" t="s">
        <v>6216</v>
      </c>
      <c r="D18" s="1">
        <v>0.2</v>
      </c>
      <c r="E18">
        <v>2.985</v>
      </c>
      <c r="F18">
        <v>1.4925</v>
      </c>
      <c r="G18">
        <v>0.1791</v>
      </c>
    </row>
    <row r="19" spans="1:7">
      <c r="A19" t="s">
        <v>69</v>
      </c>
      <c r="B19" t="s">
        <v>6218</v>
      </c>
      <c r="C19" t="s">
        <v>6216</v>
      </c>
      <c r="D19" s="1">
        <v>0.5</v>
      </c>
      <c r="E19">
        <v>5.97</v>
      </c>
      <c r="F19">
        <v>1.194</v>
      </c>
      <c r="G19">
        <v>0.3582</v>
      </c>
    </row>
    <row r="20" spans="1:7">
      <c r="A20" t="s">
        <v>49</v>
      </c>
      <c r="B20" t="s">
        <v>6218</v>
      </c>
      <c r="C20" t="s">
        <v>6216</v>
      </c>
      <c r="D20" s="1">
        <v>1</v>
      </c>
      <c r="E20">
        <v>9.95</v>
      </c>
      <c r="F20">
        <v>0.995</v>
      </c>
      <c r="G20">
        <v>0.597</v>
      </c>
    </row>
    <row r="21" spans="1:7">
      <c r="A21" t="s">
        <v>88</v>
      </c>
      <c r="B21" t="s">
        <v>6218</v>
      </c>
      <c r="C21" t="s">
        <v>6216</v>
      </c>
      <c r="D21" s="1">
        <v>2.5</v>
      </c>
      <c r="E21">
        <v>22.885</v>
      </c>
      <c r="F21">
        <v>0.9154</v>
      </c>
      <c r="G21">
        <v>1.3731</v>
      </c>
    </row>
    <row r="22" spans="1:7">
      <c r="A22" t="s">
        <v>148</v>
      </c>
      <c r="B22" t="s">
        <v>6218</v>
      </c>
      <c r="C22" t="s">
        <v>6217</v>
      </c>
      <c r="D22" s="1">
        <v>0.2</v>
      </c>
      <c r="E22">
        <v>2.685</v>
      </c>
      <c r="F22">
        <v>1.3425</v>
      </c>
      <c r="G22">
        <v>0.1611</v>
      </c>
    </row>
    <row r="23" spans="1:7">
      <c r="A23" t="s">
        <v>193</v>
      </c>
      <c r="B23" t="s">
        <v>6218</v>
      </c>
      <c r="C23" t="s">
        <v>6217</v>
      </c>
      <c r="D23" s="1">
        <v>0.5</v>
      </c>
      <c r="E23">
        <v>5.37</v>
      </c>
      <c r="F23">
        <v>1.074</v>
      </c>
      <c r="G23">
        <v>0.3222</v>
      </c>
    </row>
    <row r="24" spans="1:7">
      <c r="A24" t="s">
        <v>226</v>
      </c>
      <c r="B24" t="s">
        <v>6218</v>
      </c>
      <c r="C24" t="s">
        <v>6217</v>
      </c>
      <c r="D24" s="1">
        <v>1</v>
      </c>
      <c r="E24">
        <v>8.95</v>
      </c>
      <c r="F24">
        <v>0.895</v>
      </c>
      <c r="G24">
        <v>0.537</v>
      </c>
    </row>
    <row r="25" spans="1:7">
      <c r="A25" t="s">
        <v>82</v>
      </c>
      <c r="B25" t="s">
        <v>6218</v>
      </c>
      <c r="C25" t="s">
        <v>6217</v>
      </c>
      <c r="D25" s="1">
        <v>2.5</v>
      </c>
      <c r="E25">
        <v>20.585</v>
      </c>
      <c r="F25">
        <v>0.8234</v>
      </c>
      <c r="G25">
        <v>1.2351</v>
      </c>
    </row>
    <row r="26" spans="1:7">
      <c r="A26" t="s">
        <v>66</v>
      </c>
      <c r="B26" t="s">
        <v>6219</v>
      </c>
      <c r="C26" t="s">
        <v>6215</v>
      </c>
      <c r="D26" s="1">
        <v>0.2</v>
      </c>
      <c r="E26">
        <v>4.755</v>
      </c>
      <c r="F26">
        <v>2.3775</v>
      </c>
      <c r="G26">
        <v>0.61815</v>
      </c>
    </row>
    <row r="27" spans="1:7">
      <c r="A27" t="s">
        <v>130</v>
      </c>
      <c r="B27" t="s">
        <v>6219</v>
      </c>
      <c r="C27" t="s">
        <v>6215</v>
      </c>
      <c r="D27" s="1">
        <v>0.5</v>
      </c>
      <c r="E27">
        <v>9.51</v>
      </c>
      <c r="F27">
        <v>1.902</v>
      </c>
      <c r="G27">
        <v>1.2363</v>
      </c>
    </row>
    <row r="28" spans="1:7">
      <c r="A28" t="s">
        <v>179</v>
      </c>
      <c r="B28" t="s">
        <v>6219</v>
      </c>
      <c r="C28" t="s">
        <v>6215</v>
      </c>
      <c r="D28" s="1">
        <v>1</v>
      </c>
      <c r="E28">
        <v>15.85</v>
      </c>
      <c r="F28">
        <v>1.585</v>
      </c>
      <c r="G28">
        <v>2.0605</v>
      </c>
    </row>
    <row r="29" spans="1:7">
      <c r="A29" t="s">
        <v>151</v>
      </c>
      <c r="B29" t="s">
        <v>6219</v>
      </c>
      <c r="C29" t="s">
        <v>6215</v>
      </c>
      <c r="D29" s="1">
        <v>2.5</v>
      </c>
      <c r="E29">
        <v>36.455</v>
      </c>
      <c r="F29">
        <v>1.4582</v>
      </c>
      <c r="G29">
        <v>4.73915</v>
      </c>
    </row>
    <row r="30" spans="1:7">
      <c r="A30" t="s">
        <v>124</v>
      </c>
      <c r="B30" t="s">
        <v>6219</v>
      </c>
      <c r="C30" t="s">
        <v>6216</v>
      </c>
      <c r="D30" s="1">
        <v>0.2</v>
      </c>
      <c r="E30">
        <v>4.365</v>
      </c>
      <c r="F30">
        <v>2.1825</v>
      </c>
      <c r="G30">
        <v>0.56745</v>
      </c>
    </row>
    <row r="31" spans="1:7">
      <c r="A31" t="s">
        <v>125</v>
      </c>
      <c r="B31" t="s">
        <v>6219</v>
      </c>
      <c r="C31" t="s">
        <v>6216</v>
      </c>
      <c r="D31" s="1">
        <v>0.5</v>
      </c>
      <c r="E31">
        <v>8.73</v>
      </c>
      <c r="F31">
        <v>1.746</v>
      </c>
      <c r="G31">
        <v>1.1349</v>
      </c>
    </row>
    <row r="32" spans="1:7">
      <c r="A32" t="s">
        <v>143</v>
      </c>
      <c r="B32" t="s">
        <v>6219</v>
      </c>
      <c r="C32" t="s">
        <v>6216</v>
      </c>
      <c r="D32" s="1">
        <v>1</v>
      </c>
      <c r="E32">
        <v>14.55</v>
      </c>
      <c r="F32">
        <v>1.455</v>
      </c>
      <c r="G32">
        <v>1.8915</v>
      </c>
    </row>
    <row r="33" spans="1:7">
      <c r="A33" t="s">
        <v>244</v>
      </c>
      <c r="B33" t="s">
        <v>6219</v>
      </c>
      <c r="C33" t="s">
        <v>6216</v>
      </c>
      <c r="D33" s="1">
        <v>2.5</v>
      </c>
      <c r="E33">
        <v>33.465</v>
      </c>
      <c r="F33">
        <v>1.3386</v>
      </c>
      <c r="G33">
        <v>4.35045</v>
      </c>
    </row>
    <row r="34" spans="1:7">
      <c r="A34" t="s">
        <v>85</v>
      </c>
      <c r="B34" t="s">
        <v>6219</v>
      </c>
      <c r="C34" t="s">
        <v>6217</v>
      </c>
      <c r="D34" s="1">
        <v>0.2</v>
      </c>
      <c r="E34">
        <v>3.885</v>
      </c>
      <c r="F34">
        <v>1.9425</v>
      </c>
      <c r="G34">
        <v>0.50505</v>
      </c>
    </row>
    <row r="35" spans="1:7">
      <c r="A35" t="s">
        <v>170</v>
      </c>
      <c r="B35" t="s">
        <v>6219</v>
      </c>
      <c r="C35" t="s">
        <v>6217</v>
      </c>
      <c r="D35" s="1">
        <v>0.5</v>
      </c>
      <c r="E35">
        <v>7.77</v>
      </c>
      <c r="F35">
        <v>1.554</v>
      </c>
      <c r="G35">
        <v>1.0101</v>
      </c>
    </row>
    <row r="36" spans="1:7">
      <c r="A36" t="s">
        <v>60</v>
      </c>
      <c r="B36" t="s">
        <v>6219</v>
      </c>
      <c r="C36" t="s">
        <v>6217</v>
      </c>
      <c r="D36" s="1">
        <v>1</v>
      </c>
      <c r="E36">
        <v>12.95</v>
      </c>
      <c r="F36">
        <v>1.295</v>
      </c>
      <c r="G36">
        <v>1.6835</v>
      </c>
    </row>
    <row r="37" spans="1:7">
      <c r="A37" t="s">
        <v>156</v>
      </c>
      <c r="B37" t="s">
        <v>6219</v>
      </c>
      <c r="C37" t="s">
        <v>6217</v>
      </c>
      <c r="D37" s="1">
        <v>2.5</v>
      </c>
      <c r="E37">
        <v>29.785</v>
      </c>
      <c r="F37">
        <v>1.1914</v>
      </c>
      <c r="G37">
        <v>3.87205</v>
      </c>
    </row>
    <row r="38" spans="1:7">
      <c r="A38" t="s">
        <v>301</v>
      </c>
      <c r="B38" t="s">
        <v>6220</v>
      </c>
      <c r="C38" t="s">
        <v>6215</v>
      </c>
      <c r="D38" s="1">
        <v>0.2</v>
      </c>
      <c r="E38">
        <v>4.455</v>
      </c>
      <c r="F38">
        <v>2.2275</v>
      </c>
      <c r="G38">
        <v>0.49005</v>
      </c>
    </row>
    <row r="39" spans="1:7">
      <c r="A39" t="s">
        <v>223</v>
      </c>
      <c r="B39" t="s">
        <v>6220</v>
      </c>
      <c r="C39" t="s">
        <v>6215</v>
      </c>
      <c r="D39" s="1">
        <v>0.5</v>
      </c>
      <c r="E39">
        <v>8.91</v>
      </c>
      <c r="F39">
        <v>1.782</v>
      </c>
      <c r="G39">
        <v>0.9801</v>
      </c>
    </row>
    <row r="40" spans="1:7">
      <c r="A40" t="s">
        <v>184</v>
      </c>
      <c r="B40" t="s">
        <v>6220</v>
      </c>
      <c r="C40" t="s">
        <v>6215</v>
      </c>
      <c r="D40" s="1">
        <v>1</v>
      </c>
      <c r="E40">
        <v>14.85</v>
      </c>
      <c r="F40">
        <v>1.485</v>
      </c>
      <c r="G40">
        <v>1.6335</v>
      </c>
    </row>
    <row r="41" spans="1:7">
      <c r="A41" t="s">
        <v>77</v>
      </c>
      <c r="B41" t="s">
        <v>6220</v>
      </c>
      <c r="C41" t="s">
        <v>6215</v>
      </c>
      <c r="D41" s="1">
        <v>2.5</v>
      </c>
      <c r="E41">
        <v>34.155</v>
      </c>
      <c r="F41">
        <v>1.3662</v>
      </c>
      <c r="G41">
        <v>3.75705</v>
      </c>
    </row>
    <row r="42" spans="1:7">
      <c r="A42" t="s">
        <v>111</v>
      </c>
      <c r="B42" t="s">
        <v>6220</v>
      </c>
      <c r="C42" t="s">
        <v>6216</v>
      </c>
      <c r="D42" s="1">
        <v>0.2</v>
      </c>
      <c r="E42">
        <v>4.125</v>
      </c>
      <c r="F42">
        <v>2.0625</v>
      </c>
      <c r="G42">
        <v>0.45375</v>
      </c>
    </row>
    <row r="43" spans="1:7">
      <c r="A43" t="s">
        <v>50</v>
      </c>
      <c r="B43" t="s">
        <v>6220</v>
      </c>
      <c r="C43" t="s">
        <v>6216</v>
      </c>
      <c r="D43" s="1">
        <v>0.5</v>
      </c>
      <c r="E43">
        <v>8.25</v>
      </c>
      <c r="F43">
        <v>1.65</v>
      </c>
      <c r="G43">
        <v>0.9075</v>
      </c>
    </row>
    <row r="44" spans="1:7">
      <c r="A44" t="s">
        <v>56</v>
      </c>
      <c r="B44" t="s">
        <v>6220</v>
      </c>
      <c r="C44" t="s">
        <v>6216</v>
      </c>
      <c r="D44" s="1">
        <v>1</v>
      </c>
      <c r="E44">
        <v>13.75</v>
      </c>
      <c r="F44">
        <v>1.375</v>
      </c>
      <c r="G44">
        <v>1.5125</v>
      </c>
    </row>
    <row r="45" spans="1:7">
      <c r="A45" t="s">
        <v>159</v>
      </c>
      <c r="B45" t="s">
        <v>6220</v>
      </c>
      <c r="C45" t="s">
        <v>6216</v>
      </c>
      <c r="D45" s="1">
        <v>2.5</v>
      </c>
      <c r="E45">
        <v>31.625</v>
      </c>
      <c r="F45">
        <v>1.265</v>
      </c>
      <c r="G45">
        <v>3.47875</v>
      </c>
    </row>
    <row r="46" spans="1:7">
      <c r="A46" t="s">
        <v>98</v>
      </c>
      <c r="B46" t="s">
        <v>6220</v>
      </c>
      <c r="C46" t="s">
        <v>6217</v>
      </c>
      <c r="D46" s="1">
        <v>0.2</v>
      </c>
      <c r="E46">
        <v>3.645</v>
      </c>
      <c r="F46">
        <v>1.8225</v>
      </c>
      <c r="G46">
        <v>0.40095</v>
      </c>
    </row>
    <row r="47" spans="1:7">
      <c r="A47" t="s">
        <v>63</v>
      </c>
      <c r="B47" t="s">
        <v>6220</v>
      </c>
      <c r="C47" t="s">
        <v>6217</v>
      </c>
      <c r="D47" s="1">
        <v>0.5</v>
      </c>
      <c r="E47">
        <v>7.29</v>
      </c>
      <c r="F47">
        <v>1.458</v>
      </c>
      <c r="G47">
        <v>0.8019</v>
      </c>
    </row>
    <row r="48" spans="1:7">
      <c r="A48" t="s">
        <v>292</v>
      </c>
      <c r="B48" t="s">
        <v>6220</v>
      </c>
      <c r="C48" t="s">
        <v>6217</v>
      </c>
      <c r="D48" s="1">
        <v>1</v>
      </c>
      <c r="E48">
        <v>12.15</v>
      </c>
      <c r="F48">
        <v>1.215</v>
      </c>
      <c r="G48">
        <v>1.3365</v>
      </c>
    </row>
    <row r="49" spans="1:7">
      <c r="A49" t="s">
        <v>577</v>
      </c>
      <c r="B49" t="s">
        <v>6220</v>
      </c>
      <c r="C49" t="s">
        <v>6217</v>
      </c>
      <c r="D49" s="1">
        <v>2.5</v>
      </c>
      <c r="E49">
        <v>27.945</v>
      </c>
      <c r="F49">
        <v>1.1178</v>
      </c>
      <c r="G49">
        <v>3.07395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zoomScale="69" zoomScaleNormal="69" workbookViewId="0">
      <selection activeCell="AB30" sqref="AB30"/>
    </sheetView>
  </sheetViews>
  <sheetFormatPr defaultColWidth="8.72727272727273" defaultRowHeight="14.5"/>
  <cols>
    <col min="1" max="1" width="1.63636363636364" customWidth="1"/>
    <col min="30" max="30" width="13.6363636363636"/>
  </cols>
  <sheetData>
    <row r="1" ht="5" customHeight="1"/>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Total sales</vt:lpstr>
      <vt:lpstr>Sales by country</vt:lpstr>
      <vt:lpstr>Sales by customer</vt:lpstr>
      <vt:lpstr>orders</vt:lpstr>
      <vt:lpstr>customers</vt:lpstr>
      <vt:lpstr>products</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2022-11-26T09:51:00Z</dcterms:created>
  <dcterms:modified xsi:type="dcterms:W3CDTF">2023-08-25T23:08:24Z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1033-11.2.0.11219</vt:lpwstr>
  </property>
  <property fmtid="{D5CDD505-2E9C-101B-9397-08002B2CF9AE}" pid="3" name="ICV">
    <vt:lpwstr>682630886E3B4EA3B90E8526F8D59879</vt:lpwstr>
  </property>
</Properties>
</file>