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30" windowHeight="7460" firstSheet="5" activeTab="8"/>
  </bookViews>
  <sheets>
    <sheet name="Cost of production" sheetId="2" r:id="rId1"/>
    <sheet name="Profit per product" sheetId="3" r:id="rId2"/>
    <sheet name="Customers orders" sheetId="4" r:id="rId3"/>
    <sheet name="Shipping cost by transportation" sheetId="5" r:id="rId4"/>
    <sheet name="Revenue per product" sheetId="7" r:id="rId5"/>
    <sheet name="Revenue per suppliers" sheetId="8" r:id="rId6"/>
    <sheet name="Number of sold product" sheetId="10" r:id="rId7"/>
    <sheet name="supply_chain_data" sheetId="1" r:id="rId8"/>
    <sheet name="Dashboard" sheetId="9" r:id="rId9"/>
  </sheets>
  <definedNames>
    <definedName name="Slicer_Product_type1">#N/A</definedName>
    <definedName name="Slicer_Location">#N/A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<sst xmlns="http://schemas.openxmlformats.org/spreadsheetml/2006/main" count="966" uniqueCount="163">
  <si>
    <t>Product type</t>
  </si>
  <si>
    <t>Sum of Manufacturing costs</t>
  </si>
  <si>
    <t>cosmetics</t>
  </si>
  <si>
    <t>haircare</t>
  </si>
  <si>
    <t>skincare</t>
  </si>
  <si>
    <t>Grand Total</t>
  </si>
  <si>
    <t>Sum of Profit</t>
  </si>
  <si>
    <t>Customer demographics</t>
  </si>
  <si>
    <t>Sum of Order quantities</t>
  </si>
  <si>
    <t>Female</t>
  </si>
  <si>
    <t>Male</t>
  </si>
  <si>
    <t>Non-binary</t>
  </si>
  <si>
    <t>Unknown</t>
  </si>
  <si>
    <t>Transportation modes</t>
  </si>
  <si>
    <t>Average of Shipping costs</t>
  </si>
  <si>
    <t>Sea</t>
  </si>
  <si>
    <t>Rail</t>
  </si>
  <si>
    <t>Road</t>
  </si>
  <si>
    <t>Air</t>
  </si>
  <si>
    <t>Sum of Revenue generated</t>
  </si>
  <si>
    <t>Supplier name</t>
  </si>
  <si>
    <t>Supplier 4</t>
  </si>
  <si>
    <t>Supplier 3</t>
  </si>
  <si>
    <t>Supplier 5</t>
  </si>
  <si>
    <t>Supplier 2</t>
  </si>
  <si>
    <t>Supplier 1</t>
  </si>
  <si>
    <t>Sum of Number of products sold</t>
  </si>
  <si>
    <t>SKU</t>
  </si>
  <si>
    <t>Price</t>
  </si>
  <si>
    <t>Availability</t>
  </si>
  <si>
    <t>Number of products sold</t>
  </si>
  <si>
    <t>Revenue generated</t>
  </si>
  <si>
    <t>Stock levels</t>
  </si>
  <si>
    <t>Lead times</t>
  </si>
  <si>
    <t>Order quantities</t>
  </si>
  <si>
    <t>Shipping times</t>
  </si>
  <si>
    <t>Shipping carriers</t>
  </si>
  <si>
    <t>Shipping costs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</si>
  <si>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</si>
  <si>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</si>
  <si>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</si>
  <si>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</si>
  <si>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</si>
  <si>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</si>
  <si>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</si>
  <si>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Routes</t>
  </si>
  <si>
    <t>Costs</t>
  </si>
  <si>
    <t>Total cost</t>
  </si>
  <si>
    <t>Profit</t>
  </si>
  <si>
    <t>SKU0</t>
  </si>
  <si>
    <t>Carrier B</t>
  </si>
  <si>
    <t>Mumbai</t>
  </si>
  <si>
    <t>Pending</t>
  </si>
  <si>
    <t>Route B</t>
  </si>
  <si>
    <t>SKU1</t>
  </si>
  <si>
    <t>Carrier A</t>
  </si>
  <si>
    <t>SKU2</t>
  </si>
  <si>
    <t>Route C</t>
  </si>
  <si>
    <t>SKU3</t>
  </si>
  <si>
    <t>Carrier C</t>
  </si>
  <si>
    <t>Kolkata</t>
  </si>
  <si>
    <t>Fail</t>
  </si>
  <si>
    <t>Route A</t>
  </si>
  <si>
    <t>SKU4</t>
  </si>
  <si>
    <t>Delhi</t>
  </si>
  <si>
    <t>SKU5</t>
  </si>
  <si>
    <t>Bangalore</t>
  </si>
  <si>
    <t>SKU6</t>
  </si>
  <si>
    <t>SKU7</t>
  </si>
  <si>
    <t>SKU8</t>
  </si>
  <si>
    <t>SKU9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</si>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</sst>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₹-439]#,##0.00_);[Red]\([$₹-439]#,##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1" fillId="2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">
    <dxf>
      <numFmt numFmtId="178" formatCode="[$₹-439]#,##0.00_);[Red]\([$₹-439]#,##0.00\)"/>
    </dxf>
    <dxf>
      <numFmt numFmtId="178" formatCode="[$₹-439]#,##0.00_);[Red]\([$₹-439]#,##0.00\)"/>
    </dxf>
    <dxf>
      <numFmt numFmtId="178" formatCode="[$₹-439]#,##0.00_);[Red]\([$₹-439]#,##0.00\)"/>
    </dxf>
    <dxf>
      <numFmt numFmtId="178" formatCode="[$₹-439]#,##0.00_);[Red]\([$₹-439]#,##0.00\)"/>
    </dxf>
    <dxf>
      <numFmt numFmtId="178" formatCode="[$₹-439]#,##0.00_);[Red]\([$₹-439]#,##0.00\)"/>
    </dxf>
    <dxf>
      <numFmt numFmtId="178" formatCode="[$₹-439]#,##0.00_);[Red]\([$₹-439]#,##0.00\)"/>
    </dxf>
    <dxf>
      <numFmt numFmtId="178" formatCode="[$₹-439]#,##0.00_);[Red]\([$₹-439]#,##0.00\)"/>
    </dxf>
    <dxf>
      <font>
        <name val="Calibri"/>
        <scheme val="none"/>
        <b val="1"/>
        <i val="0"/>
        <u val="none"/>
        <sz val="11"/>
        <color theme="1"/>
      </font>
      <fill>
        <patternFill patternType="solid">
          <bgColor rgb="FFB4BCF9"/>
        </patternFill>
      </fill>
    </dxf>
    <dxf>
      <font>
        <name val="Calibri Light"/>
        <scheme val="none"/>
        <b val="1"/>
        <i val="0"/>
        <u val="none"/>
        <sz val="11"/>
        <color auto="1"/>
      </font>
      <fill>
        <patternFill patternType="solid">
          <bgColor rgb="FF93A8B1"/>
        </patternFill>
      </fill>
    </dxf>
    <dxf>
      <fill>
        <patternFill patternType="solid">
          <bgColor rgb="FFEF9AF7"/>
        </patternFill>
      </fill>
    </dxf>
    <dxf>
      <font>
        <name val="Calibri Light"/>
        <scheme val="none"/>
        <b val="1"/>
        <i val="0"/>
        <u val="none"/>
        <sz val="11"/>
        <color auto="1"/>
      </font>
      <fill>
        <patternFill patternType="solid">
          <bgColor rgb="FFB2B2B2"/>
        </patternFill>
      </fill>
    </dxf>
    <dxf>
      <font>
        <name val="Calibri"/>
        <scheme val="none"/>
        <b val="1"/>
        <i val="0"/>
        <u val="none"/>
        <sz val="11"/>
        <color auto="1"/>
      </font>
      <fill>
        <patternFill patternType="solid">
          <bgColor theme="4"/>
        </patternFill>
      </fill>
    </dxf>
  </dxfs>
  <tableStyles count="5" defaultTableStyle="TableStyleMedium2" defaultPivotStyle="PivotStyleLight16">
    <tableStyle name="light blue slicer" pivot="0" table="0" count="1">
      <tableStyleElement type="wholeTable" dxfId="7"/>
    </tableStyle>
    <tableStyle name="Grey slicer" pivot="0" table="0" count="1">
      <tableStyleElement type="wholeTable" dxfId="8"/>
    </tableStyle>
    <tableStyle name="LIGHT PURPLE" pivot="0" table="0" count="1">
      <tableStyleElement type="wholeTable" dxfId="9"/>
    </tableStyle>
    <tableStyle name="Black slicer" pivot="0" table="0" count="1">
      <tableStyleElement type="wholeTable" dxfId="10"/>
    </tableStyle>
    <tableStyle name="blue slicer" pivot="0" table="0" count="1">
      <tableStyleElement type="wholeTable" dxfId="11"/>
    </tableStyle>
  </tableStyles>
  <colors>
    <mruColors>
      <color rgb="009498E2"/>
      <color rgb="00BFC2EE"/>
      <color rgb="00B4C6E7"/>
      <color rgb="00A4BAEC"/>
      <color rgb="00B4BCF9"/>
      <color rgb="0095A3C6"/>
      <color rgb="0093A8B1"/>
      <color rgb="00EB85F7"/>
      <color rgb="00EF9AF7"/>
      <color rgb="00B2B2B2"/>
    </mruColors>
  </colors>
  <extLst>
    <ext xmlns:x14="http://schemas.microsoft.com/office/spreadsheetml/2009/9/main" uri="{EB79DEF2-80B8-43e5-95BD-54CBDDF9020C}">
      <x14:slicerStyles defaultSlicerStyle="SlicerStyleLight1">
        <x14:slicerStyle name="light blue slicer"/>
        <x14:slicerStyle name="Grey slicer"/>
        <x14:slicerStyle name="LIGHT PURPLE"/>
        <x14:slicerStyle name="Black slicer"/>
        <x14:slicerStyle name="blue slicer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dashboard.xlsx]Cost of production!PivotTable3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 Cost of Production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8887008040626"/>
          <c:y val="0.05022692889561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422673762296"/>
          <c:y val="0.181436682300667"/>
          <c:w val="0.661893243025318"/>
          <c:h val="0.691779807454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of production'!$B$3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of production'!$A$4:$A$7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'Cost of production'!$B$4:$B$7</c:f>
              <c:numCache>
                <c:formatCode>#,##0</c:formatCode>
                <c:ptCount val="3"/>
                <c:pt idx="0">
                  <c:v>1119.37125290883</c:v>
                </c:pt>
                <c:pt idx="1">
                  <c:v>1647.57177630133</c:v>
                </c:pt>
                <c:pt idx="2">
                  <c:v>1959.72629493684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450174"/>
        <c:axId val="338301509"/>
      </c:barChart>
      <c:catAx>
        <c:axId val="496450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8301509"/>
        <c:crosses val="autoZero"/>
        <c:auto val="1"/>
        <c:lblAlgn val="ctr"/>
        <c:lblOffset val="100"/>
        <c:noMultiLvlLbl val="0"/>
      </c:catAx>
      <c:valAx>
        <c:axId val="33830150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bg1"/>
                    </a:solidFill>
                  </a:rPr>
                  <a:t>INR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6450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dashboard.xlsx]Profit per product!PivotTable4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Profit Per Product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per product'!$A$4:$A$7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'Profit per product'!$B$4:$B$7</c:f>
              <c:numCache>
                <c:formatCode>#,##0</c:formatCode>
                <c:ptCount val="3"/>
                <c:pt idx="0">
                  <c:v>13151.9447010757</c:v>
                </c:pt>
                <c:pt idx="1">
                  <c:v>17612.8128940774</c:v>
                </c:pt>
                <c:pt idx="2">
                  <c:v>22495.0587175455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229366129"/>
        <c:axId val="251481721"/>
      </c:barChart>
      <c:catAx>
        <c:axId val="2293661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1481721"/>
        <c:crosses val="autoZero"/>
        <c:auto val="1"/>
        <c:lblAlgn val="ctr"/>
        <c:lblOffset val="100"/>
        <c:noMultiLvlLbl val="0"/>
      </c:catAx>
      <c:valAx>
        <c:axId val="25148172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66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dashboard.xlsx]Revenue per product!PivotTable1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Revenue Per Product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'Revenue per product'!$B$3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per product'!$A$4:$A$7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'Revenue per product'!$B$4:$B$7</c:f>
              <c:numCache>
                <c:formatCode>#,##0</c:formatCode>
                <c:ptCount val="3"/>
                <c:pt idx="0">
                  <c:v>161521.265999483</c:v>
                </c:pt>
                <c:pt idx="1">
                  <c:v>174455.390605462</c:v>
                </c:pt>
                <c:pt idx="2">
                  <c:v>241628.162133063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dashboard.xlsx]Customers orders!PivotTable5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Quantities Ordered By Customer Demographics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'Customers orders'!$B$3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33635565954957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09476455103832"/>
                  <c:y val="-0.006190034045187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orders'!$A$4:$A$8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'Customers orders'!$B$4:$B$8</c:f>
              <c:numCache>
                <c:formatCode>#,##0</c:formatCode>
                <c:ptCount val="4"/>
                <c:pt idx="0">
                  <c:v>1141</c:v>
                </c:pt>
                <c:pt idx="1">
                  <c:v>899</c:v>
                </c:pt>
                <c:pt idx="2">
                  <c:v>1292</c:v>
                </c:pt>
                <c:pt idx="3">
                  <c:v>1590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1929634"/>
        <c:axId val="673990200"/>
      </c:areaChart>
      <c:catAx>
        <c:axId val="861929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3990200"/>
        <c:crosses val="autoZero"/>
        <c:auto val="1"/>
        <c:lblAlgn val="ctr"/>
        <c:lblOffset val="100"/>
        <c:noMultiLvlLbl val="0"/>
      </c:catAx>
      <c:valAx>
        <c:axId val="6739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19296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dashboard.xlsx]Revenue per suppliers!PivotTable2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Revenue Per Suppliers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per suppliers'!$B$3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0.0111111111111111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per suppliers'!$A$4:$A$8</c:f>
              <c:strCache>
                <c:ptCount val="5"/>
                <c:pt idx="0">
                  <c:v>Supplier 4</c:v>
                </c:pt>
                <c:pt idx="1">
                  <c:v>Supplier 3</c:v>
                </c:pt>
                <c:pt idx="2">
                  <c:v>Supplier 5</c:v>
                </c:pt>
                <c:pt idx="3">
                  <c:v>Supplier 2</c:v>
                </c:pt>
                <c:pt idx="4">
                  <c:v>Supplier 1</c:v>
                </c:pt>
              </c:strCache>
            </c:strRef>
          </c:cat>
          <c:val>
            <c:numRef>
              <c:f>'Revenue per suppliers'!$B$4:$B$8</c:f>
              <c:numCache>
                <c:formatCode>#,##0</c:formatCode>
                <c:ptCount val="5"/>
                <c:pt idx="0">
                  <c:v>86468.9617988027</c:v>
                </c:pt>
                <c:pt idx="1">
                  <c:v>97795.9796381622</c:v>
                </c:pt>
                <c:pt idx="2">
                  <c:v>110343.463656287</c:v>
                </c:pt>
                <c:pt idx="3">
                  <c:v>125467.4186053</c:v>
                </c:pt>
                <c:pt idx="4">
                  <c:v>157528.995039456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88615828"/>
        <c:axId val="639470249"/>
      </c:barChart>
      <c:catAx>
        <c:axId val="9886158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9470249"/>
        <c:crosses val="autoZero"/>
        <c:auto val="1"/>
        <c:lblAlgn val="ctr"/>
        <c:lblOffset val="100"/>
        <c:noMultiLvlLbl val="0"/>
      </c:catAx>
      <c:valAx>
        <c:axId val="63947024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8615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 and dashboard.xlsx]Shipping cost by transportation!PivotTable6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Shipping Cost by Transportation Modes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771001953670109"/>
          <c:y val="0.007030700726505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 by transportation'!$B$3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'Shipping cost by transportation'!$A$4:$A$8</c:f>
              <c:strCache>
                <c:ptCount val="4"/>
                <c:pt idx="0">
                  <c:v>Sea</c:v>
                </c:pt>
                <c:pt idx="1">
                  <c:v>Rail</c:v>
                </c:pt>
                <c:pt idx="2">
                  <c:v>Road</c:v>
                </c:pt>
                <c:pt idx="3">
                  <c:v>Air</c:v>
                </c:pt>
              </c:strCache>
            </c:strRef>
          </c:cat>
          <c:val>
            <c:numRef>
              <c:f>'Shipping cost by transportation'!$B$4:$B$8</c:f>
              <c:numCache>
                <c:formatCode>#,##0.00</c:formatCode>
                <c:ptCount val="4"/>
                <c:pt idx="0">
                  <c:v>4.9702938152239</c:v>
                </c:pt>
                <c:pt idx="1">
                  <c:v>5.46909793610286</c:v>
                </c:pt>
                <c:pt idx="2">
                  <c:v>5.54211539004579</c:v>
                </c:pt>
                <c:pt idx="3">
                  <c:v>6.01783937772862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8694715"/>
        <c:axId val="816102910"/>
      </c:barChart>
      <c:catAx>
        <c:axId val="186947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102910"/>
        <c:crosses val="autoZero"/>
        <c:auto val="1"/>
        <c:lblAlgn val="ctr"/>
        <c:lblOffset val="100"/>
        <c:noMultiLvlLbl val="0"/>
      </c:catAx>
      <c:valAx>
        <c:axId val="816102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94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7" Type="http://schemas.openxmlformats.org/officeDocument/2006/relationships/image" Target="../media/image1.jpe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565150</xdr:colOff>
      <xdr:row>5</xdr:row>
      <xdr:rowOff>158750</xdr:rowOff>
    </xdr:from>
    <xdr:ext cx="309880" cy="273685"/>
    <xdr:sp>
      <xdr:nvSpPr>
        <xdr:cNvPr id="2" name="Text Box 1"/>
        <xdr:cNvSpPr txBox="1"/>
      </xdr:nvSpPr>
      <xdr:spPr>
        <a:xfrm>
          <a:off x="10772775" y="107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4</xdr:row>
      <xdr:rowOff>132715</xdr:rowOff>
    </xdr:from>
    <xdr:to>
      <xdr:col>3</xdr:col>
      <xdr:colOff>452755</xdr:colOff>
      <xdr:row>8</xdr:row>
      <xdr:rowOff>169545</xdr:rowOff>
    </xdr:to>
    <xdr:sp>
      <xdr:nvSpPr>
        <xdr:cNvPr id="3" name="Rounded Rectangle 2"/>
        <xdr:cNvSpPr/>
      </xdr:nvSpPr>
      <xdr:spPr>
        <a:xfrm flipV="1">
          <a:off x="114300" y="869315"/>
          <a:ext cx="2167255" cy="7734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3</xdr:col>
      <xdr:colOff>562610</xdr:colOff>
      <xdr:row>4</xdr:row>
      <xdr:rowOff>137795</xdr:rowOff>
    </xdr:from>
    <xdr:to>
      <xdr:col>7</xdr:col>
      <xdr:colOff>318770</xdr:colOff>
      <xdr:row>8</xdr:row>
      <xdr:rowOff>174625</xdr:rowOff>
    </xdr:to>
    <xdr:sp>
      <xdr:nvSpPr>
        <xdr:cNvPr id="4" name="Rounded Rectangle 3"/>
        <xdr:cNvSpPr/>
      </xdr:nvSpPr>
      <xdr:spPr>
        <a:xfrm flipV="1">
          <a:off x="2391410" y="874395"/>
          <a:ext cx="2194560" cy="7734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435610</xdr:colOff>
      <xdr:row>4</xdr:row>
      <xdr:rowOff>137160</xdr:rowOff>
    </xdr:from>
    <xdr:to>
      <xdr:col>11</xdr:col>
      <xdr:colOff>480060</xdr:colOff>
      <xdr:row>9</xdr:row>
      <xdr:rowOff>21590</xdr:rowOff>
    </xdr:to>
    <xdr:sp>
      <xdr:nvSpPr>
        <xdr:cNvPr id="5" name="Rounded Rectangle 4"/>
        <xdr:cNvSpPr/>
      </xdr:nvSpPr>
      <xdr:spPr>
        <a:xfrm flipV="1">
          <a:off x="4702810" y="873760"/>
          <a:ext cx="2482850" cy="8051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32385</xdr:colOff>
      <xdr:row>4</xdr:row>
      <xdr:rowOff>154305</xdr:rowOff>
    </xdr:from>
    <xdr:to>
      <xdr:col>15</xdr:col>
      <xdr:colOff>399415</xdr:colOff>
      <xdr:row>9</xdr:row>
      <xdr:rowOff>6985</xdr:rowOff>
    </xdr:to>
    <xdr:sp>
      <xdr:nvSpPr>
        <xdr:cNvPr id="6" name="Rounded Rectangle 5"/>
        <xdr:cNvSpPr/>
      </xdr:nvSpPr>
      <xdr:spPr>
        <a:xfrm flipV="1">
          <a:off x="7347585" y="890905"/>
          <a:ext cx="2195830" cy="7734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480695</xdr:colOff>
      <xdr:row>5</xdr:row>
      <xdr:rowOff>51435</xdr:rowOff>
    </xdr:from>
    <xdr:to>
      <xdr:col>3</xdr:col>
      <xdr:colOff>276860</xdr:colOff>
      <xdr:row>6</xdr:row>
      <xdr:rowOff>76200</xdr:rowOff>
    </xdr:to>
    <xdr:sp>
      <xdr:nvSpPr>
        <xdr:cNvPr id="8" name="Flowchart: Process 7"/>
        <xdr:cNvSpPr/>
      </xdr:nvSpPr>
      <xdr:spPr>
        <a:xfrm>
          <a:off x="480695" y="972185"/>
          <a:ext cx="1624965" cy="208915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b="1">
              <a:solidFill>
                <a:schemeClr val="tx1"/>
              </a:solidFill>
            </a:rPr>
            <a:t>TOTAL PROFIT</a:t>
          </a:r>
          <a:endParaRPr lang="en-US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163195</xdr:colOff>
      <xdr:row>6</xdr:row>
      <xdr:rowOff>125095</xdr:rowOff>
    </xdr:from>
    <xdr:to>
      <xdr:col>3</xdr:col>
      <xdr:colOff>92710</xdr:colOff>
      <xdr:row>8</xdr:row>
      <xdr:rowOff>38735</xdr:rowOff>
    </xdr:to>
    <xdr:sp>
      <xdr:nvSpPr>
        <xdr:cNvPr id="9" name="Flowchart: Process 8"/>
        <xdr:cNvSpPr/>
      </xdr:nvSpPr>
      <xdr:spPr>
        <a:xfrm>
          <a:off x="772795" y="1229995"/>
          <a:ext cx="1148715" cy="281940"/>
        </a:xfrm>
        <a:prstGeom prst="flowChartProcess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>
              <a:solidFill>
                <a:schemeClr val="tx1"/>
              </a:solidFill>
            </a:rPr>
            <a:t>53,260 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237490</xdr:colOff>
      <xdr:row>6</xdr:row>
      <xdr:rowOff>140970</xdr:rowOff>
    </xdr:from>
    <xdr:to>
      <xdr:col>1</xdr:col>
      <xdr:colOff>494665</xdr:colOff>
      <xdr:row>8</xdr:row>
      <xdr:rowOff>50165</xdr:rowOff>
    </xdr:to>
    <xdr:pic>
      <xdr:nvPicPr>
        <xdr:cNvPr id="10" name="Picture 9" descr="istockphoto-898609008-1024x1024"/>
        <xdr:cNvPicPr>
          <a:picLocks noChangeAspect="1"/>
        </xdr:cNvPicPr>
      </xdr:nvPicPr>
      <xdr:blipFill>
        <a:blip r:embed="rId7">
          <a:lum contrast="-6000"/>
        </a:blip>
        <a:stretch>
          <a:fillRect/>
        </a:stretch>
      </xdr:blipFill>
      <xdr:spPr>
        <a:xfrm>
          <a:off x="847090" y="1245870"/>
          <a:ext cx="257175" cy="277495"/>
        </a:xfrm>
        <a:prstGeom prst="rect">
          <a:avLst/>
        </a:prstGeom>
      </xdr:spPr>
    </xdr:pic>
    <xdr:clientData/>
  </xdr:twoCellAnchor>
  <xdr:twoCellAnchor>
    <xdr:from>
      <xdr:col>4</xdr:col>
      <xdr:colOff>284480</xdr:colOff>
      <xdr:row>5</xdr:row>
      <xdr:rowOff>76200</xdr:rowOff>
    </xdr:from>
    <xdr:to>
      <xdr:col>7</xdr:col>
      <xdr:colOff>116205</xdr:colOff>
      <xdr:row>6</xdr:row>
      <xdr:rowOff>120650</xdr:rowOff>
    </xdr:to>
    <xdr:sp>
      <xdr:nvSpPr>
        <xdr:cNvPr id="11" name="Flowchart: Process 10"/>
        <xdr:cNvSpPr/>
      </xdr:nvSpPr>
      <xdr:spPr>
        <a:xfrm>
          <a:off x="2722880" y="996950"/>
          <a:ext cx="1660525" cy="228600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>
              <a:solidFill>
                <a:schemeClr val="tx1"/>
              </a:solidFill>
            </a:rPr>
            <a:t>  TOTAL REVENUE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280670</xdr:colOff>
      <xdr:row>6</xdr:row>
      <xdr:rowOff>150495</xdr:rowOff>
    </xdr:from>
    <xdr:to>
      <xdr:col>6</xdr:col>
      <xdr:colOff>568960</xdr:colOff>
      <xdr:row>8</xdr:row>
      <xdr:rowOff>59055</xdr:rowOff>
    </xdr:to>
    <xdr:sp>
      <xdr:nvSpPr>
        <xdr:cNvPr id="13" name="Flowchart: Process 12"/>
        <xdr:cNvSpPr/>
      </xdr:nvSpPr>
      <xdr:spPr>
        <a:xfrm>
          <a:off x="2719070" y="1255395"/>
          <a:ext cx="1507490" cy="27686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/>
            <a:t> </a:t>
          </a:r>
          <a:r>
            <a:rPr lang="en-US" sz="1100" b="1">
              <a:solidFill>
                <a:schemeClr val="tx1"/>
              </a:solidFill>
            </a:rPr>
            <a:t>577,605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587375</xdr:colOff>
      <xdr:row>6</xdr:row>
      <xdr:rowOff>158750</xdr:rowOff>
    </xdr:from>
    <xdr:to>
      <xdr:col>5</xdr:col>
      <xdr:colOff>187960</xdr:colOff>
      <xdr:row>8</xdr:row>
      <xdr:rowOff>35560</xdr:rowOff>
    </xdr:to>
    <xdr:pic>
      <xdr:nvPicPr>
        <xdr:cNvPr id="14" name="Picture 13" descr="istockphoto-898609008-1024x10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025775" y="1263650"/>
          <a:ext cx="210185" cy="245110"/>
        </a:xfrm>
        <a:prstGeom prst="rect">
          <a:avLst/>
        </a:prstGeom>
      </xdr:spPr>
    </xdr:pic>
    <xdr:clientData/>
  </xdr:twoCellAnchor>
  <xdr:twoCellAnchor>
    <xdr:from>
      <xdr:col>7</xdr:col>
      <xdr:colOff>554990</xdr:colOff>
      <xdr:row>5</xdr:row>
      <xdr:rowOff>63500</xdr:rowOff>
    </xdr:from>
    <xdr:to>
      <xdr:col>11</xdr:col>
      <xdr:colOff>267970</xdr:colOff>
      <xdr:row>6</xdr:row>
      <xdr:rowOff>114935</xdr:rowOff>
    </xdr:to>
    <xdr:sp>
      <xdr:nvSpPr>
        <xdr:cNvPr id="15" name="Flowchart: Process 14"/>
        <xdr:cNvSpPr/>
      </xdr:nvSpPr>
      <xdr:spPr>
        <a:xfrm>
          <a:off x="4822190" y="984250"/>
          <a:ext cx="2151380" cy="235585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>
              <a:solidFill>
                <a:schemeClr val="tx1"/>
              </a:solidFill>
            </a:rPr>
            <a:t>  TOTAL NO. OF PRODUCT SOLD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210820</xdr:colOff>
      <xdr:row>6</xdr:row>
      <xdr:rowOff>152400</xdr:rowOff>
    </xdr:from>
    <xdr:to>
      <xdr:col>10</xdr:col>
      <xdr:colOff>586105</xdr:colOff>
      <xdr:row>8</xdr:row>
      <xdr:rowOff>72390</xdr:rowOff>
    </xdr:to>
    <xdr:sp>
      <xdr:nvSpPr>
        <xdr:cNvPr id="17" name="Flowchart: Process 16"/>
        <xdr:cNvSpPr/>
      </xdr:nvSpPr>
      <xdr:spPr>
        <a:xfrm>
          <a:off x="5087620" y="1257300"/>
          <a:ext cx="1594485" cy="28829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/>
            <a:t>  </a:t>
          </a:r>
          <a:r>
            <a:rPr lang="en-US" sz="1100" b="1">
              <a:solidFill>
                <a:schemeClr val="tx1"/>
              </a:solidFill>
            </a:rPr>
            <a:t>46,099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356870</xdr:colOff>
      <xdr:row>5</xdr:row>
      <xdr:rowOff>82550</xdr:rowOff>
    </xdr:from>
    <xdr:to>
      <xdr:col>15</xdr:col>
      <xdr:colOff>161290</xdr:colOff>
      <xdr:row>6</xdr:row>
      <xdr:rowOff>139700</xdr:rowOff>
    </xdr:to>
    <xdr:sp>
      <xdr:nvSpPr>
        <xdr:cNvPr id="19" name="Flowchart: Process 18"/>
        <xdr:cNvSpPr/>
      </xdr:nvSpPr>
      <xdr:spPr>
        <a:xfrm>
          <a:off x="7672070" y="1003300"/>
          <a:ext cx="1633220" cy="241300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 b="1"/>
            <a:t> </a:t>
          </a:r>
          <a:r>
            <a:rPr lang="en-US" sz="1100" b="1">
              <a:solidFill>
                <a:schemeClr val="tx1"/>
              </a:solidFill>
            </a:rPr>
            <a:t>AVG SHIPPING COST</a:t>
          </a:r>
          <a:r>
            <a:rPr lang="en-US" sz="1100"/>
            <a:t> </a:t>
          </a:r>
          <a:endParaRPr lang="en-US" sz="1100"/>
        </a:p>
      </xdr:txBody>
    </xdr:sp>
    <xdr:clientData/>
  </xdr:twoCellAnchor>
  <xdr:twoCellAnchor>
    <xdr:from>
      <xdr:col>12</xdr:col>
      <xdr:colOff>429895</xdr:colOff>
      <xdr:row>6</xdr:row>
      <xdr:rowOff>156210</xdr:rowOff>
    </xdr:from>
    <xdr:to>
      <xdr:col>15</xdr:col>
      <xdr:colOff>172720</xdr:colOff>
      <xdr:row>8</xdr:row>
      <xdr:rowOff>34290</xdr:rowOff>
    </xdr:to>
    <xdr:sp>
      <xdr:nvSpPr>
        <xdr:cNvPr id="20" name="Flowchart: Process 19"/>
        <xdr:cNvSpPr/>
      </xdr:nvSpPr>
      <xdr:spPr>
        <a:xfrm>
          <a:off x="7745095" y="1261110"/>
          <a:ext cx="1571625" cy="24638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/>
            <a:t> </a:t>
          </a:r>
          <a:r>
            <a:rPr lang="en-US" sz="1100" b="1">
              <a:solidFill>
                <a:schemeClr val="tx1"/>
              </a:solidFill>
            </a:rPr>
            <a:t>5.5481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158115</xdr:colOff>
      <xdr:row>6</xdr:row>
      <xdr:rowOff>161290</xdr:rowOff>
    </xdr:from>
    <xdr:to>
      <xdr:col>13</xdr:col>
      <xdr:colOff>393700</xdr:colOff>
      <xdr:row>8</xdr:row>
      <xdr:rowOff>31750</xdr:rowOff>
    </xdr:to>
    <xdr:pic>
      <xdr:nvPicPr>
        <xdr:cNvPr id="21" name="Picture 20" descr="istockphoto-898609008-1024x10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82915" y="1266190"/>
          <a:ext cx="235585" cy="238760"/>
        </a:xfrm>
        <a:prstGeom prst="rect">
          <a:avLst/>
        </a:prstGeom>
      </xdr:spPr>
    </xdr:pic>
    <xdr:clientData/>
  </xdr:twoCellAnchor>
  <xdr:twoCellAnchor>
    <xdr:from>
      <xdr:col>15</xdr:col>
      <xdr:colOff>588645</xdr:colOff>
      <xdr:row>4</xdr:row>
      <xdr:rowOff>158750</xdr:rowOff>
    </xdr:from>
    <xdr:to>
      <xdr:col>20</xdr:col>
      <xdr:colOff>3175</xdr:colOff>
      <xdr:row>9</xdr:row>
      <xdr:rowOff>9525</xdr:rowOff>
    </xdr:to>
    <xdr:sp>
      <xdr:nvSpPr>
        <xdr:cNvPr id="22" name="Flowchart: Alternate Process 21"/>
        <xdr:cNvSpPr/>
      </xdr:nvSpPr>
      <xdr:spPr>
        <a:xfrm>
          <a:off x="9732645" y="895350"/>
          <a:ext cx="2462530" cy="7715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16</xdr:col>
      <xdr:colOff>482600</xdr:colOff>
      <xdr:row>5</xdr:row>
      <xdr:rowOff>108585</xdr:rowOff>
    </xdr:from>
    <xdr:to>
      <xdr:col>19</xdr:col>
      <xdr:colOff>267970</xdr:colOff>
      <xdr:row>6</xdr:row>
      <xdr:rowOff>146050</xdr:rowOff>
    </xdr:to>
    <xdr:sp>
      <xdr:nvSpPr>
        <xdr:cNvPr id="23" name="Flowchart: Process 22"/>
        <xdr:cNvSpPr/>
      </xdr:nvSpPr>
      <xdr:spPr>
        <a:xfrm>
          <a:off x="10236200" y="1029335"/>
          <a:ext cx="1614170" cy="221615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TOTAL ORDERS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512445</xdr:colOff>
      <xdr:row>6</xdr:row>
      <xdr:rowOff>150495</xdr:rowOff>
    </xdr:from>
    <xdr:to>
      <xdr:col>19</xdr:col>
      <xdr:colOff>256540</xdr:colOff>
      <xdr:row>8</xdr:row>
      <xdr:rowOff>42545</xdr:rowOff>
    </xdr:to>
    <xdr:sp>
      <xdr:nvSpPr>
        <xdr:cNvPr id="24" name="Flowchart: Process 23"/>
        <xdr:cNvSpPr/>
      </xdr:nvSpPr>
      <xdr:spPr>
        <a:xfrm>
          <a:off x="10266045" y="1255395"/>
          <a:ext cx="1572895" cy="2603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/>
            <a:t> </a:t>
          </a:r>
          <a:r>
            <a:rPr lang="en-US" sz="1100" b="1"/>
            <a:t> </a:t>
          </a:r>
          <a:r>
            <a:rPr lang="en-US" sz="1100" b="1">
              <a:solidFill>
                <a:schemeClr val="tx1"/>
              </a:solidFill>
            </a:rPr>
            <a:t>4,922</a:t>
          </a:r>
          <a:r>
            <a:rPr lang="en-US" sz="110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62230</xdr:colOff>
      <xdr:row>9</xdr:row>
      <xdr:rowOff>86360</xdr:rowOff>
    </xdr:from>
    <xdr:to>
      <xdr:col>20</xdr:col>
      <xdr:colOff>32385</xdr:colOff>
      <xdr:row>20</xdr:row>
      <xdr:rowOff>121285</xdr:rowOff>
    </xdr:to>
    <xdr:graphicFrame>
      <xdr:nvGraphicFramePr>
        <xdr:cNvPr id="28" name="Chart 27"/>
        <xdr:cNvGraphicFramePr/>
      </xdr:nvGraphicFramePr>
      <xdr:xfrm>
        <a:off x="9206230" y="1743710"/>
        <a:ext cx="3018155" cy="206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149860</xdr:colOff>
      <xdr:row>21</xdr:row>
      <xdr:rowOff>58420</xdr:rowOff>
    </xdr:from>
    <xdr:to>
      <xdr:col>15</xdr:col>
      <xdr:colOff>7620</xdr:colOff>
      <xdr:row>34</xdr:row>
      <xdr:rowOff>30480</xdr:rowOff>
    </xdr:to>
    <xdr:graphicFrame>
      <xdr:nvGraphicFramePr>
        <xdr:cNvPr id="29" name="Chart 28"/>
        <xdr:cNvGraphicFramePr/>
      </xdr:nvGraphicFramePr>
      <xdr:xfrm>
        <a:off x="5026660" y="3925570"/>
        <a:ext cx="4124960" cy="236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96520</xdr:colOff>
      <xdr:row>21</xdr:row>
      <xdr:rowOff>79375</xdr:rowOff>
    </xdr:from>
    <xdr:to>
      <xdr:col>20</xdr:col>
      <xdr:colOff>86360</xdr:colOff>
      <xdr:row>34</xdr:row>
      <xdr:rowOff>57785</xdr:rowOff>
    </xdr:to>
    <xdr:graphicFrame>
      <xdr:nvGraphicFramePr>
        <xdr:cNvPr id="30" name="Chart 29"/>
        <xdr:cNvGraphicFramePr/>
      </xdr:nvGraphicFramePr>
      <xdr:xfrm>
        <a:off x="9240520" y="3946525"/>
        <a:ext cx="3037840" cy="23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326390</xdr:colOff>
      <xdr:row>9</xdr:row>
      <xdr:rowOff>92710</xdr:rowOff>
    </xdr:from>
    <xdr:to>
      <xdr:col>9</xdr:col>
      <xdr:colOff>401320</xdr:colOff>
      <xdr:row>20</xdr:row>
      <xdr:rowOff>118745</xdr:rowOff>
    </xdr:to>
    <xdr:graphicFrame>
      <xdr:nvGraphicFramePr>
        <xdr:cNvPr id="31" name="Chart 30"/>
        <xdr:cNvGraphicFramePr/>
      </xdr:nvGraphicFramePr>
      <xdr:xfrm>
        <a:off x="1545590" y="1750060"/>
        <a:ext cx="4342130" cy="2051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375920</xdr:colOff>
      <xdr:row>20</xdr:row>
      <xdr:rowOff>181610</xdr:rowOff>
    </xdr:from>
    <xdr:to>
      <xdr:col>8</xdr:col>
      <xdr:colOff>6350</xdr:colOff>
      <xdr:row>34</xdr:row>
      <xdr:rowOff>73660</xdr:rowOff>
    </xdr:to>
    <xdr:graphicFrame>
      <xdr:nvGraphicFramePr>
        <xdr:cNvPr id="33" name="Chart 32"/>
        <xdr:cNvGraphicFramePr/>
      </xdr:nvGraphicFramePr>
      <xdr:xfrm>
        <a:off x="1595120" y="3864610"/>
        <a:ext cx="3288030" cy="247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635</xdr:colOff>
      <xdr:row>19</xdr:row>
      <xdr:rowOff>69215</xdr:rowOff>
    </xdr:from>
    <xdr:to>
      <xdr:col>2</xdr:col>
      <xdr:colOff>269875</xdr:colOff>
      <xdr:row>26</xdr:row>
      <xdr:rowOff>104140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4" name="Product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568065"/>
              <a:ext cx="148844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27305</xdr:colOff>
      <xdr:row>9</xdr:row>
      <xdr:rowOff>85090</xdr:rowOff>
    </xdr:from>
    <xdr:to>
      <xdr:col>2</xdr:col>
      <xdr:colOff>288925</xdr:colOff>
      <xdr:row>18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5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" y="1742440"/>
              <a:ext cx="1480820" cy="1731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409575</xdr:colOff>
      <xdr:row>0</xdr:row>
      <xdr:rowOff>177800</xdr:rowOff>
    </xdr:from>
    <xdr:to>
      <xdr:col>20</xdr:col>
      <xdr:colOff>262890</xdr:colOff>
      <xdr:row>4</xdr:row>
      <xdr:rowOff>83185</xdr:rowOff>
    </xdr:to>
    <xdr:sp>
      <xdr:nvSpPr>
        <xdr:cNvPr id="36" name="Rectangles 35"/>
        <xdr:cNvSpPr/>
      </xdr:nvSpPr>
      <xdr:spPr>
        <a:xfrm>
          <a:off x="409575" y="177800"/>
          <a:ext cx="12045315" cy="6419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100">
              <a:solidFill>
                <a:schemeClr val="tx1"/>
              </a:solidFill>
            </a:rPr>
            <a:t> </a:t>
          </a:r>
          <a:r>
            <a:rPr lang="en-US" sz="3600" b="1">
              <a:solidFill>
                <a:schemeClr val="tx1"/>
              </a:solidFill>
            </a:rPr>
            <a:t>SUPPLY CHAIN ANALYSIS</a:t>
          </a:r>
          <a:r>
            <a:rPr lang="en-US" sz="1100"/>
            <a:t>  </a:t>
          </a:r>
          <a:endParaRPr lang="en-US" sz="1100"/>
        </a:p>
      </xdr:txBody>
    </xdr:sp>
    <xdr:clientData/>
  </xdr:twoCellAnchor>
  <xdr:twoCellAnchor>
    <xdr:from>
      <xdr:col>9</xdr:col>
      <xdr:colOff>412115</xdr:colOff>
      <xdr:row>9</xdr:row>
      <xdr:rowOff>162560</xdr:rowOff>
    </xdr:from>
    <xdr:to>
      <xdr:col>15</xdr:col>
      <xdr:colOff>4445</xdr:colOff>
      <xdr:row>20</xdr:row>
      <xdr:rowOff>156210</xdr:rowOff>
    </xdr:to>
    <xdr:graphicFrame>
      <xdr:nvGraphicFramePr>
        <xdr:cNvPr id="2" name="Chart 1"/>
        <xdr:cNvGraphicFramePr/>
      </xdr:nvGraphicFramePr>
      <xdr:xfrm>
        <a:off x="5898515" y="1819910"/>
        <a:ext cx="3249930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77.8218634259" refreshedBy="HP" recordCount="100">
  <cacheSource type="worksheet">
    <worksheetSource name="Table1"/>
  </cacheSource>
  <cacheFields count="26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178">
      <sharedItems containsSemiMixedTypes="0" containsString="0" containsNumber="1" minValue="0" maxValue="99.1713286386241" count="100">
        <n v="69.8080055421157"/>
        <n v="14.8435232750843"/>
        <n v="11.3196832930905"/>
        <n v="61.1633430164377"/>
        <n v="4.80549603634589"/>
        <n v="1.69997601386593"/>
        <n v="4.07833286310794"/>
        <n v="42.95838438246"/>
        <n v="68.7175967485273"/>
        <n v="64.0157329412785"/>
        <n v="15.7077956819121"/>
        <n v="90.6354599822886"/>
        <n v="71.21338907536"/>
        <n v="16.1603933173799"/>
        <n v="99.1713286386241"/>
        <n v="36.9892449286269"/>
        <n v="7.54717210979127"/>
        <n v="81.462534369237"/>
        <n v="36.4436277704609"/>
        <n v="51.1238700879647"/>
        <n v="96.3410724399633"/>
        <n v="84.8938689849508"/>
        <n v="27.6797808865019"/>
        <n v="4.32434118586416"/>
        <n v="4.1563083593111"/>
        <n v="39.6293439850926"/>
        <n v="97.4469466178928"/>
        <n v="92.557360812402"/>
        <n v="2.39727470559714"/>
        <n v="63.4475591852073"/>
        <n v="8.02285921052639"/>
        <n v="50.8473930517187"/>
        <n v="79.2099360156567"/>
        <n v="64.7954350001556"/>
        <n v="37.4675923298424"/>
        <n v="84.9577868163504"/>
        <n v="9.81300257875405"/>
        <n v="23.3998447526143"/>
        <n v="52.0759306827078"/>
        <n v="19.1274772658232"/>
        <n v="80.5414241709403"/>
        <n v="99.1132916153171"/>
        <n v="46.5291676145167"/>
        <n v="11.7432717763092"/>
        <n v="51.3557909131103"/>
        <n v="33.7841380330655"/>
        <n v="27.0822071998889"/>
        <n v="95.712135880936"/>
        <n v="76.0355444268917"/>
        <n v="78.89791320564"/>
        <n v="14.203484264803"/>
        <n v="26.7007609724617"/>
        <n v="98.031829656465"/>
        <n v="30.3414707112142"/>
        <n v="31.1462431602408"/>
        <n v="79.8550583407894"/>
        <n v="20.9863860370433"/>
        <n v="49.2632053507341"/>
        <n v="59.8415613772893"/>
        <n v="63.8283983477109"/>
        <n v="17.0280279201887"/>
        <n v="52.0287499032949"/>
        <n v="72.7963539555873"/>
        <n v="13.0173767852878"/>
        <n v="89.6340956081353"/>
        <n v="33.6977172066431"/>
        <n v="26.034869773962"/>
        <n v="87.755432354001"/>
        <n v="37.9318123827903"/>
        <n v="54.8655285170697"/>
        <n v="47.9145418240587"/>
        <n v="6.38153316274796"/>
        <n v="90.204427520528"/>
        <n v="83.8510176813046"/>
        <n v="3.17001141356615"/>
        <n v="92.9968842339706"/>
        <n v="69.1087995474303"/>
        <n v="57.4497429589714"/>
        <n v="6.30688317611191"/>
        <n v="57.0570312211032"/>
        <n v="91.1283183504443"/>
        <n v="72.8192069303182"/>
        <n v="17.0349307394679"/>
        <n v="68.9112462116063"/>
        <n v="89.1043672921022"/>
        <n v="76.9629944151938"/>
        <n v="19.9981769404042"/>
        <n v="80.4140366503557"/>
        <n v="75.270406975725"/>
        <n v="97.7600855819386"/>
        <n v="13.8819135013591"/>
        <n v="62.1119654639617"/>
        <n v="47.7142330758202"/>
        <n v="69.2908310029054"/>
        <n v="3.03768872463141"/>
        <n v="77.9039272194477"/>
        <n v="24.4231314203733"/>
        <n v="3.52611125914341"/>
        <n v="19.7546048668786"/>
        <n v="68.5178326992766"/>
      </sharedItems>
    </cacheField>
    <cacheField name="Availability" numFmtId="0">
      <sharedItems containsSemiMixedTypes="0" containsString="0" containsNumber="1" containsInteger="1" minValue="0" maxValue="100" count="63">
        <n v="55"/>
        <n v="95"/>
        <n v="34"/>
        <n v="68"/>
        <n v="26"/>
        <n v="87"/>
        <n v="48"/>
        <n v="59"/>
        <n v="78"/>
        <n v="35"/>
        <n v="11"/>
        <n v="41"/>
        <n v="5"/>
        <n v="94"/>
        <n v="74"/>
        <n v="82"/>
        <n v="23"/>
        <n v="100"/>
        <n v="22"/>
        <n v="60"/>
        <n v="30"/>
        <n v="32"/>
        <n v="73"/>
        <n v="9"/>
        <n v="42"/>
        <n v="12"/>
        <n v="3"/>
        <n v="10"/>
        <n v="28"/>
        <n v="43"/>
        <n v="63"/>
        <n v="96"/>
        <n v="75"/>
        <n v="97"/>
        <n v="98"/>
        <n v="6"/>
        <n v="1"/>
        <n v="93"/>
        <n v="19"/>
        <n v="91"/>
        <n v="61"/>
        <n v="16"/>
        <n v="90"/>
        <n v="65"/>
        <n v="81"/>
        <n v="89"/>
        <n v="72"/>
        <n v="52"/>
        <n v="29"/>
        <n v="62"/>
        <n v="14"/>
        <n v="88"/>
        <n v="64"/>
        <n v="50"/>
        <n v="56"/>
        <n v="13"/>
        <n v="99"/>
        <n v="83"/>
        <n v="18"/>
        <n v="24"/>
        <n v="58"/>
        <n v="44"/>
        <n v="17"/>
      </sharedItems>
    </cacheField>
    <cacheField name="Number of products sold" numFmtId="0">
      <sharedItems containsSemiMixedTypes="0" containsString="0" containsNumber="1" containsInteger="1" minValue="0" maxValue="996" count="96">
        <n v="802"/>
        <n v="736"/>
        <n v="8"/>
        <n v="83"/>
        <n v="871"/>
        <n v="147"/>
        <n v="65"/>
        <n v="426"/>
        <n v="150"/>
        <n v="980"/>
        <n v="996"/>
        <n v="960"/>
        <n v="336"/>
        <n v="249"/>
        <n v="562"/>
        <n v="469"/>
        <n v="280"/>
        <n v="126"/>
        <n v="620"/>
        <n v="187"/>
        <n v="320"/>
        <n v="601"/>
        <n v="884"/>
        <n v="391"/>
        <n v="209"/>
        <n v="142"/>
        <n v="353"/>
        <n v="352"/>
        <n v="394"/>
        <n v="253"/>
        <n v="327"/>
        <n v="168"/>
        <n v="781"/>
        <n v="616"/>
        <n v="602"/>
        <n v="449"/>
        <n v="963"/>
        <n v="705"/>
        <n v="176"/>
        <n v="933"/>
        <n v="556"/>
        <n v="155"/>
        <n v="598"/>
        <n v="919"/>
        <n v="24"/>
        <n v="859"/>
        <n v="910"/>
        <n v="29"/>
        <n v="99"/>
        <n v="633"/>
        <n v="154"/>
        <n v="820"/>
        <n v="242"/>
        <n v="622"/>
        <n v="701"/>
        <n v="93"/>
        <n v="227"/>
        <n v="896"/>
        <n v="484"/>
        <n v="380"/>
        <n v="117"/>
        <n v="270"/>
        <n v="246"/>
        <n v="134"/>
        <n v="457"/>
        <n v="704"/>
        <n v="513"/>
        <n v="163"/>
        <n v="511"/>
        <n v="32"/>
        <n v="637"/>
        <n v="478"/>
        <n v="375"/>
        <n v="904"/>
        <n v="106"/>
        <n v="241"/>
        <n v="359"/>
        <n v="946"/>
        <n v="198"/>
        <n v="872"/>
        <n v="774"/>
        <n v="663"/>
        <n v="618"/>
        <n v="25"/>
        <n v="223"/>
        <n v="79"/>
        <n v="737"/>
        <n v="916"/>
        <n v="276"/>
        <n v="114"/>
        <n v="987"/>
        <n v="672"/>
        <n v="324"/>
        <n v="62"/>
        <n v="913"/>
        <n v="627"/>
      </sharedItems>
    </cacheField>
    <cacheField name="Revenue generated" numFmtId="178">
      <sharedItems containsSemiMixedTypes="0" containsString="0" containsNumber="1" minValue="0" maxValue="9866.46545797969" count="100">
        <n v="8661.99679239238"/>
        <n v="7460.90006544584"/>
        <n v="9577.74962586873"/>
        <n v="7766.83642568523"/>
        <n v="2686.50515156744"/>
        <n v="2828.34874597575"/>
        <n v="7823.47655953173"/>
        <n v="8496.10381308983"/>
        <n v="7517.36321063112"/>
        <n v="4971.14598758555"/>
        <n v="2330.96580209194"/>
        <n v="6099.94411558145"/>
        <n v="2873.74144602144"/>
        <n v="4052.73841623786"/>
        <n v="8653.5709264698"/>
        <n v="5442.08678539767"/>
        <n v="6453.79796817628"/>
        <n v="2629.39643484526"/>
        <n v="9364.67350507617"/>
        <n v="2553.49558499121"/>
        <n v="8128.02769685119"/>
        <n v="7087.05269635743"/>
        <n v="2390.80786655617"/>
        <n v="8858.36757101148"/>
        <n v="9049.07786093989"/>
        <n v="2174.77705435065"/>
        <n v="3716.49332589403"/>
        <n v="2686.45722357598"/>
        <n v="6117.32461508399"/>
        <n v="8318.90319461717"/>
        <n v="2766.34236686608"/>
        <n v="9655.13510271939"/>
        <n v="9571.55048732781"/>
        <n v="5149.99835040803"/>
        <n v="9061.71089550772"/>
        <n v="6541.32934480246"/>
        <n v="7573.40245784873"/>
        <n v="2438.33993047002"/>
        <n v="9692.31804021843"/>
        <n v="1912.46566310076"/>
        <n v="5724.95935045626"/>
        <n v="5521.20525901097"/>
        <n v="1839.60942585676"/>
        <n v="5737.42559911902"/>
        <n v="7152.28604943551"/>
        <n v="5267.95680751052"/>
        <n v="2556.76736063359"/>
        <n v="7089.47424993418"/>
        <n v="7397.07100458718"/>
        <n v="8001.613206519"/>
        <n v="5910.88538966889"/>
        <n v="9866.46545797969"/>
        <n v="9435.76260891213"/>
        <n v="8232.33482942582"/>
        <n v="6088.02147994085"/>
        <n v="2925.67517030381"/>
        <n v="4767.02048434413"/>
        <n v="1605.8669003924"/>
        <n v="2021.1498103371"/>
        <n v="1061.61852301328"/>
        <n v="8864.08434958643"/>
        <n v="6885.58935089625"/>
        <n v="3899.74683372922"/>
        <n v="4256.94914085022"/>
        <n v="8458.73087836717"/>
        <n v="8354.57968648199"/>
        <n v="8367.72161802015"/>
        <n v="9473.79803250833"/>
        <n v="3550.21843278099"/>
        <n v="1752.38108748412"/>
        <n v="7014.88798720338"/>
        <n v="8180.33708542544"/>
        <n v="2633.12198131225"/>
        <n v="7910.88691614068"/>
        <n v="5709.94529596928"/>
        <n v="1889.07358977933"/>
        <n v="5328.37598429775"/>
        <n v="2483.76017754279"/>
        <n v="1292.45841793775"/>
        <n v="7888.72326842708"/>
        <n v="8651.67268298206"/>
        <n v="4384.41340004586"/>
        <n v="2943.38186760945"/>
        <n v="2411.75463211049"/>
        <n v="2048.29009984871"/>
        <n v="8684.61305925385"/>
        <n v="1229.59102856498"/>
        <n v="5133.84670108669"/>
        <n v="9444.74203306298"/>
        <n v="5924.68256685323"/>
        <n v="9592.63357028031"/>
        <n v="1935.20679350759"/>
        <n v="2100.12975462593"/>
        <n v="4531.4021336919"/>
        <n v="7888.35654666187"/>
        <n v="7386.36394404866"/>
        <n v="7698.42476563211"/>
        <n v="4370.91657998453"/>
        <n v="8525.95255968352"/>
        <n v="9185.1858291817"/>
      </sharedItems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 minValue="0" maxValue="100" count="65">
        <n v="58"/>
        <n v="53"/>
        <n v="1"/>
        <n v="23"/>
        <n v="5"/>
        <n v="90"/>
        <n v="11"/>
        <n v="93"/>
        <n v="14"/>
        <n v="51"/>
        <n v="46"/>
        <n v="100"/>
        <n v="80"/>
        <n v="54"/>
        <n v="9"/>
        <n v="2"/>
        <n v="45"/>
        <n v="10"/>
        <n v="48"/>
        <n v="27"/>
        <n v="69"/>
        <n v="71"/>
        <n v="84"/>
        <n v="4"/>
        <n v="82"/>
        <n v="59"/>
        <n v="47"/>
        <n v="60"/>
        <n v="6"/>
        <n v="89"/>
        <n v="42"/>
        <n v="18"/>
        <n v="25"/>
        <n v="78"/>
        <n v="64"/>
        <n v="22"/>
        <n v="36"/>
        <n v="13"/>
        <n v="92"/>
        <n v="30"/>
        <n v="97"/>
        <n v="31"/>
        <n v="96"/>
        <n v="33"/>
        <n v="41"/>
        <n v="32"/>
        <n v="86"/>
        <n v="73"/>
        <n v="57"/>
        <n v="12"/>
        <n v="0"/>
        <n v="95"/>
        <n v="76"/>
        <n v="17"/>
        <n v="16"/>
        <n v="38"/>
        <n v="39"/>
        <n v="65"/>
        <n v="15"/>
        <n v="66"/>
        <n v="98"/>
        <n v="63"/>
        <n v="77"/>
        <n v="67"/>
        <n v="55"/>
      </sharedItems>
    </cacheField>
    <cacheField name="Lead times" numFmtId="0">
      <sharedItems containsSemiMixedTypes="0" containsString="0" containsNumber="1" containsInteger="1" minValue="0" maxValue="30" count="29">
        <n v="7"/>
        <n v="30"/>
        <n v="10"/>
        <n v="13"/>
        <n v="3"/>
        <n v="27"/>
        <n v="15"/>
        <n v="17"/>
        <n v="23"/>
        <n v="8"/>
        <n v="29"/>
        <n v="5"/>
        <n v="11"/>
        <n v="12"/>
        <n v="25"/>
        <n v="1"/>
        <n v="26"/>
        <n v="16"/>
        <n v="9"/>
        <n v="20"/>
        <n v="19"/>
        <n v="24"/>
        <n v="4"/>
        <n v="22"/>
        <n v="18"/>
        <n v="2"/>
        <n v="6"/>
        <n v="28"/>
        <n v="14"/>
      </sharedItems>
    </cacheField>
    <cacheField name="Order quantities" numFmtId="0">
      <sharedItems containsSemiMixedTypes="0" containsString="0" containsNumber="1" containsInteger="1" minValue="0" maxValue="96" count="61">
        <n v="96"/>
        <n v="37"/>
        <n v="88"/>
        <n v="59"/>
        <n v="56"/>
        <n v="66"/>
        <n v="58"/>
        <n v="11"/>
        <n v="15"/>
        <n v="83"/>
        <n v="80"/>
        <n v="60"/>
        <n v="85"/>
        <n v="48"/>
        <n v="78"/>
        <n v="69"/>
        <n v="46"/>
        <n v="94"/>
        <n v="68"/>
        <n v="7"/>
        <n v="63"/>
        <n v="29"/>
        <n v="2"/>
        <n v="52"/>
        <n v="62"/>
        <n v="24"/>
        <n v="67"/>
        <n v="35"/>
        <n v="44"/>
        <n v="64"/>
        <n v="95"/>
        <n v="21"/>
        <n v="28"/>
        <n v="34"/>
        <n v="39"/>
        <n v="38"/>
        <n v="57"/>
        <n v="72"/>
        <n v="6"/>
        <n v="51"/>
        <n v="9"/>
        <n v="82"/>
        <n v="54"/>
        <n v="61"/>
        <n v="26"/>
        <n v="36"/>
        <n v="40"/>
        <n v="10"/>
        <n v="75"/>
        <n v="19"/>
        <n v="71"/>
        <n v="27"/>
        <n v="22"/>
        <n v="77"/>
        <n v="1"/>
        <n v="20"/>
        <n v="41"/>
        <n v="8"/>
        <n v="55"/>
        <n v="32"/>
        <n v="4"/>
      </sharedItems>
    </cacheField>
    <cacheField name="Shipping times" numFmtId="0">
      <sharedItems containsSemiMixedTypes="0" containsString="0" containsNumber="1" containsInteger="1" minValue="0" maxValue="10" count="10">
        <n v="4"/>
        <n v="2"/>
        <n v="6"/>
        <n v="8"/>
        <n v="3"/>
        <n v="1"/>
        <n v="7"/>
        <n v="9"/>
        <n v="5"/>
        <n v="10"/>
      </sharedItems>
    </cacheField>
    <cacheField name="Shipping carriers" numFmtId="0">
      <sharedItems count="3">
        <s v="Carrier B"/>
        <s v="Carrier A"/>
        <s v="Carrier C"/>
      </sharedItems>
    </cacheField>
    <cacheField name="Shipping costs" numFmtId="178">
      <sharedItems containsSemiMixedTypes="0" containsString="0" containsNumber="1" minValue="0" maxValue="9.92981624527725" count="100">
        <n v="2.9565721394308"/>
        <n v="9.71657477143131"/>
        <n v="8.05447926173215"/>
        <n v="1.72956856354342"/>
        <n v="3.89054791587067"/>
        <n v="4.44409886438229"/>
        <n v="3.880763302952"/>
        <n v="2.34833878441778"/>
        <n v="3.40473385708302"/>
        <n v="7.16664529104821"/>
        <n v="8.67321121127861"/>
        <n v="4.52394312431666"/>
        <n v="1.32527401018452"/>
        <n v="9.53728306110833"/>
        <n v="2.03977018944933"/>
        <n v="2.4220397232752"/>
        <n v="4.1913245857055"/>
        <n v="3.58541895823234"/>
        <n v="4.3392247141107"/>
        <n v="4.74263588284187"/>
        <n v="8.87833465092684"/>
        <n v="6.03788376921829"/>
        <n v="9.56764892092304"/>
        <n v="2.92485760114555"/>
        <n v="9.74129168928436"/>
        <n v="2.23107368128172"/>
        <n v="6.50754862107855"/>
        <n v="7.40675095299807"/>
        <n v="9.89814050806922"/>
        <n v="8.10097314539703"/>
        <n v="8.95452831531801"/>
        <n v="2.6796609649814"/>
        <n v="6.59910490123858"/>
        <n v="4.85827050343664"/>
        <n v="1.01948757082211"/>
        <n v="5.2881899903274"/>
        <n v="2.10795126715908"/>
        <n v="1.53265527359043"/>
        <n v="9.23593143724922"/>
        <n v="5.56250377883038"/>
        <n v="7.22959513973647"/>
        <n v="5.77326374376665"/>
        <n v="7.5262483268515"/>
        <n v="3.69402126838845"/>
        <n v="7.57744965737669"/>
        <n v="5.21515500871191"/>
        <n v="4.07095583708408"/>
        <n v="8.97875075594997"/>
        <n v="7.09583315655513"/>
        <n v="2.50562103290091"/>
        <n v="6.24786091497599"/>
        <n v="4.78300055794766"/>
        <n v="8.63105217976894"/>
        <n v="1.01348656609589"/>
        <n v="4.30510347128763"/>
        <n v="5.0143649550309"/>
        <n v="1.77442971407173"/>
        <n v="9.16055853538187"/>
        <n v="4.93843856471209"/>
        <n v="7.29372259686772"/>
        <n v="4.38136815810231"/>
        <n v="9.03034042252194"/>
        <n v="7.29170138877677"/>
        <n v="2.45793352798733"/>
        <n v="4.58535346819465"/>
        <n v="6.58054134788459"/>
        <n v="2.21614272877136"/>
        <n v="9.14781154471063"/>
        <n v="1.19425186488499"/>
        <n v="9.70528679012034"/>
        <n v="6.31571775460072"/>
        <n v="9.22819031705251"/>
        <n v="6.59961415968954"/>
        <n v="1.51293683691607"/>
        <n v="5.23765465003744"/>
        <n v="2.47389776104546"/>
        <n v="7.05453833683692"/>
        <n v="6.78094662561789"/>
        <n v="8.46704977086199"/>
        <n v="6.49632536429504"/>
        <n v="2.83318467941897"/>
        <n v="4.06627750151204"/>
        <n v="4.70818187354193"/>
        <n v="4.94983957799694"/>
        <n v="8.38161562492263"/>
        <n v="8.24916870487172"/>
        <n v="1.45430531015355"/>
        <n v="6.57580379754853"/>
        <n v="3.80125313293107"/>
        <n v="9.92981624527725"/>
        <n v="7.67443070811269"/>
        <n v="7.47151408440114"/>
        <n v="4.4695000261236"/>
        <n v="7.00643205900439"/>
        <n v="6.94294594203258"/>
        <n v="8.63033886960275"/>
        <n v="5.3528780439968"/>
        <n v="7.90484561120967"/>
        <n v="1.40980109513807"/>
        <n v="1.31102375612062"/>
      </sharedItems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 minValue="0" maxValue="30" count="29">
        <n v="29"/>
        <n v="23"/>
        <n v="12"/>
        <n v="24"/>
        <n v="5"/>
        <n v="10"/>
        <n v="14"/>
        <n v="22"/>
        <n v="13"/>
        <n v="18"/>
        <n v="28"/>
        <n v="3"/>
        <n v="25"/>
        <n v="7"/>
        <n v="20"/>
        <n v="19"/>
        <n v="11"/>
        <n v="26"/>
        <n v="16"/>
        <n v="27"/>
        <n v="30"/>
        <n v="1"/>
        <n v="4"/>
        <n v="9"/>
        <n v="21"/>
        <n v="17"/>
        <n v="2"/>
        <n v="8"/>
        <n v="6"/>
      </sharedItems>
    </cacheField>
    <cacheField name="Production volumes" numFmtId="0">
      <sharedItems containsSemiMixedTypes="0" containsString="0" containsNumber="1" containsInteger="1" minValue="0" maxValue="985" count="96">
        <n v="215"/>
        <n v="517"/>
        <n v="971"/>
        <n v="937"/>
        <n v="414"/>
        <n v="104"/>
        <n v="314"/>
        <n v="564"/>
        <n v="769"/>
        <n v="963"/>
        <n v="830"/>
        <n v="362"/>
        <n v="563"/>
        <n v="173"/>
        <n v="558"/>
        <n v="580"/>
        <n v="399"/>
        <n v="453"/>
        <n v="374"/>
        <n v="694"/>
        <n v="309"/>
        <n v="791"/>
        <n v="780"/>
        <n v="568"/>
        <n v="447"/>
        <n v="934"/>
        <n v="171"/>
        <n v="291"/>
        <n v="329"/>
        <n v="806"/>
        <n v="461"/>
        <n v="737"/>
        <n v="251"/>
        <n v="452"/>
        <n v="367"/>
        <n v="671"/>
        <n v="867"/>
        <n v="841"/>
        <n v="793"/>
        <n v="892"/>
        <n v="179"/>
        <n v="206"/>
        <n v="834"/>
        <n v="794"/>
        <n v="870"/>
        <n v="964"/>
        <n v="109"/>
        <n v="177"/>
        <n v="306"/>
        <n v="673"/>
        <n v="727"/>
        <n v="631"/>
        <n v="497"/>
        <n v="918"/>
        <n v="826"/>
        <n v="588"/>
        <n v="396"/>
        <n v="176"/>
        <n v="929"/>
        <n v="480"/>
        <n v="751"/>
        <n v="736"/>
        <n v="328"/>
        <n v="358"/>
        <n v="198"/>
        <n v="375"/>
        <n v="862"/>
        <n v="775"/>
        <n v="258"/>
        <n v="152"/>
        <n v="444"/>
        <n v="919"/>
        <n v="759"/>
        <n v="985"/>
        <n v="334"/>
        <n v="858"/>
        <n v="228"/>
        <n v="202"/>
        <n v="698"/>
        <n v="955"/>
        <n v="443"/>
        <n v="589"/>
        <n v="211"/>
        <n v="569"/>
        <n v="523"/>
        <n v="953"/>
        <n v="370"/>
        <n v="585"/>
        <n v="207"/>
        <n v="824"/>
        <n v="908"/>
        <n v="450"/>
        <n v="648"/>
        <n v="535"/>
        <n v="581"/>
        <n v="921"/>
      </sharedItems>
    </cacheField>
    <cacheField name="Manufacturing lead time" numFmtId="0">
      <sharedItems containsSemiMixedTypes="0" containsString="0" containsNumber="1" containsInteger="1" minValue="0" maxValue="30" count="30">
        <n v="29"/>
        <n v="30"/>
        <n v="27"/>
        <n v="18"/>
        <n v="3"/>
        <n v="17"/>
        <n v="24"/>
        <n v="1"/>
        <n v="8"/>
        <n v="23"/>
        <n v="5"/>
        <n v="11"/>
        <n v="10"/>
        <n v="14"/>
        <n v="7"/>
        <n v="21"/>
        <n v="16"/>
        <n v="6"/>
        <n v="4"/>
        <n v="28"/>
        <n v="2"/>
        <n v="19"/>
        <n v="15"/>
        <n v="12"/>
        <n v="25"/>
        <n v="20"/>
        <n v="9"/>
        <n v="26"/>
        <n v="22"/>
        <n v="13"/>
      </sharedItems>
    </cacheField>
    <cacheField name="Manufacturing costs" numFmtId="178">
      <sharedItems containsSemiMixedTypes="0" containsString="0" containsNumber="1" minValue="0" maxValue="99.4661086035991" count="100">
        <n v="46.2798792405083"/>
        <n v="33.61676895373"/>
        <n v="30.6880193482842"/>
        <n v="35.624741397125"/>
        <n v="92.0651605987128"/>
        <n v="56.7664755574318"/>
        <n v="1.08506856958706"/>
        <n v="99.4661086035991"/>
        <n v="11.4230271395656"/>
        <n v="47.9576016349515"/>
        <n v="96.5273527853109"/>
        <n v="27.5923630866636"/>
        <n v="32.321286213424"/>
        <n v="97.8290501101732"/>
        <n v="5.79143662986298"/>
        <n v="97.1212817514743"/>
        <n v="77.10634249785"/>
        <n v="47.6796803683553"/>
        <n v="27.1079808548439"/>
        <n v="82.3733205879902"/>
        <n v="65.6862596084886"/>
        <n v="61.7357289541609"/>
        <n v="50.1208396129773"/>
        <n v="98.6099572427038"/>
        <n v="40.3823597029248"/>
        <n v="78.2803831184153"/>
        <n v="15.9722297571817"/>
        <n v="10.5282450700421"/>
        <n v="59.4293818106915"/>
        <n v="39.2928755860657"/>
        <n v="51.6348934001093"/>
        <n v="60.251145661598"/>
        <n v="29.6924671537497"/>
        <n v="23.8534275128961"/>
        <n v="10.7542728150293"/>
        <n v="58.0047870447437"/>
        <n v="45.5313642371621"/>
        <n v="34.3432774650753"/>
        <n v="5.93069364552831"/>
        <n v="9.00580742878164"/>
        <n v="88.1794071042174"/>
        <n v="95.3320645487725"/>
        <n v="96.4228206395718"/>
        <n v="26.2773659573324"/>
        <n v="22.5541066208877"/>
        <n v="66.3125444399916"/>
        <n v="77.3223532110516"/>
        <n v="19.7129929112936"/>
        <n v="23.1263635824647"/>
        <n v="14.1478154439792"/>
        <n v="45.1787579246345"/>
        <n v="14.1903283445699"/>
        <n v="9.16684914859715"/>
        <n v="83.3440589916779"/>
        <n v="30.1860233758225"/>
        <n v="30.3235452566165"/>
        <n v="12.8362845728327"/>
        <n v="67.7796229870781"/>
        <n v="65.0474150946914"/>
        <n v="1.90076224351945"/>
        <n v="87.2130578151356"/>
        <n v="78.7023939688789"/>
        <n v="21.0486427251686"/>
        <n v="20.0750039756304"/>
        <n v="8.69304242587728"/>
        <n v="1.59722274305067"/>
        <n v="42.0844367383099"/>
        <n v="7.05787614697823"/>
        <n v="97.1135815634622"/>
        <n v="77.6277658127481"/>
        <n v="11.4407818237612"/>
        <n v="30.6616774778595"/>
        <n v="55.7604928952442"/>
        <n v="46.8702387976171"/>
        <n v="80.5808521564478"/>
        <n v="48.0647826400065"/>
        <n v="64.3235977956002"/>
        <n v="42.9524447489918"/>
        <n v="71.1265147204033"/>
        <n v="57.8709029240362"/>
        <n v="76.96122802382"/>
        <n v="19.7895929419036"/>
        <n v="4.46527843494324"/>
        <n v="97.730593800533"/>
        <n v="33.808636513209"/>
        <n v="69.9293455186723"/>
        <n v="74.6089699951946"/>
        <n v="28.6969968241431"/>
        <n v="68.1849190570411"/>
        <n v="46.6038733816444"/>
        <n v="85.6759633357979"/>
        <n v="39.7728825023399"/>
        <n v="62.6126903956143"/>
        <n v="35.6336523433438"/>
        <n v="60.3873786148621"/>
        <n v="58.8906857685899"/>
        <n v="17.8037563313912"/>
        <n v="65.7651559263674"/>
        <n v="5.60469086437178"/>
        <n v="38.072898520626"/>
      </sharedItems>
    </cacheField>
    <cacheField name="Inspection results" numFmtId="0">
      <sharedItems count="3">
        <s v="Pending"/>
        <s v="Fail"/>
        <s v="Pass"/>
      </sharedItems>
    </cacheField>
    <cacheField name="Defect rates" numFmtId="0">
      <sharedItems containsSemiMixedTypes="0" containsString="0" containsNumber="1" minValue="0" maxValue="4.93925528862094" count="100">
        <n v="0.226410360849925"/>
        <n v="4.8540680263887"/>
        <n v="4.58059261919922"/>
        <n v="4.74664862064775"/>
        <n v="3.145579522833"/>
        <n v="2.77919351157116"/>
        <n v="1.00091061930413"/>
        <n v="0.39817718685065"/>
        <n v="2.70986269110996"/>
        <n v="3.84461447876758"/>
        <n v="1.72731392835594"/>
        <n v="0.0211698213729943"/>
        <n v="2.16125374755591"/>
        <n v="1.63107423007153"/>
        <n v="0.100682851565093"/>
        <n v="2.26440576119854"/>
        <n v="1.01256308925804"/>
        <n v="0.102020754918176"/>
        <n v="2.23193911072926"/>
        <n v="3.64645086541702"/>
        <n v="4.23141657353453"/>
        <n v="0.0186075676310149"/>
        <n v="2.59127547321111"/>
        <n v="1.34229156272273"/>
        <n v="3.69131029262872"/>
        <n v="3.79723121711418"/>
        <n v="2.11931973672492"/>
        <n v="2.86466783788337"/>
        <n v="0.815757079295672"/>
        <n v="3.87809893658848"/>
        <n v="0.965394705352393"/>
        <n v="2.98900000665507"/>
        <n v="1.94603611938611"/>
        <n v="3.54104601225092"/>
        <n v="0.646604559372054"/>
        <n v="0.541154098060581"/>
        <n v="3.80553337924335"/>
        <n v="2.61028808484811"/>
        <n v="0.613326899164507"/>
        <n v="1.45197220399681"/>
        <n v="4.21326943058656"/>
        <n v="0.0453022623982596"/>
        <n v="4.93925528862094"/>
        <n v="0.372304767985097"/>
        <n v="2.96262632045488"/>
        <n v="3.2196046120841"/>
        <n v="3.6486105925362"/>
        <n v="0.380573586713213"/>
        <n v="1.6981125407144"/>
        <n v="2.82581398540013"/>
        <n v="4.75480080467118"/>
        <n v="1.77295117208355"/>
        <n v="2.12247161914382"/>
        <n v="1.41034757607602"/>
        <n v="2.47877197553974"/>
        <n v="4.54891965939638"/>
        <n v="1.17375549538745"/>
        <n v="2.5111748302127"/>
        <n v="1.73037471985919"/>
        <n v="0.447194015463823"/>
        <n v="2.85309061664905"/>
        <n v="4.36747053820505"/>
        <n v="1.87400140404437"/>
        <n v="3.63284329038213"/>
        <n v="0.159486314717514"/>
        <n v="4.91109595484233"/>
        <n v="3.44806328834026"/>
        <n v="0.131955444311814"/>
        <n v="1.98346787217418"/>
        <n v="1.3623879886491"/>
        <n v="1.83057559861223"/>
        <n v="2.07875060787496"/>
        <n v="3.2133296074383"/>
        <n v="4.6205460645137"/>
        <n v="0.396612724109935"/>
        <n v="2.03006908866875"/>
        <n v="2.18003745158221"/>
        <n v="3.05514181830754"/>
        <n v="4.09688133247045"/>
        <n v="0.165871627480608"/>
        <n v="2.84966219850533"/>
        <n v="2.54754712154871"/>
        <n v="4.13787704862235"/>
        <n v="0.773006134067247"/>
        <n v="4.84345657711804"/>
        <n v="1.37442899974575"/>
        <n v="2.05151293076624"/>
        <n v="3.69373778783927"/>
        <n v="0.722204401882931"/>
        <n v="1.90766573395907"/>
        <n v="1.21938222440138"/>
        <n v="0.626001858209394"/>
        <n v="0.333431825224739"/>
        <n v="4.16578179542414"/>
        <n v="1.46360749847277"/>
        <n v="1.21088212958506"/>
        <n v="3.87204768148213"/>
        <n v="3.37623783471798"/>
        <n v="2.90812216935126"/>
        <n v="0.346027290705503"/>
      </sharedItems>
    </cacheField>
    <cacheField name="Transportation modes" numFmtId="0">
      <sharedItems count="4">
        <s v="Road"/>
        <s v="Air"/>
        <s v="Rail"/>
        <s v="Sea"/>
      </sharedItems>
    </cacheField>
    <cacheField name="Routes" numFmtId="0">
      <sharedItems count="3">
        <s v="Route B"/>
        <s v="Route C"/>
        <s v="Route A"/>
      </sharedItems>
    </cacheField>
    <cacheField name="Costs" numFmtId="178">
      <sharedItems containsSemiMixedTypes="0" containsString="0" containsNumber="1" minValue="0" maxValue="997.413450133194" count="100">
        <n v="187.752075459203"/>
        <n v="503.065579149669"/>
        <n v="141.920281771519"/>
        <n v="254.776159219286"/>
        <n v="923.440631711922"/>
        <n v="235.461236735537"/>
        <n v="134.369096861031"/>
        <n v="802.056311817558"/>
        <n v="505.557134225464"/>
        <n v="995.929461498641"/>
        <n v="806.103177702923"/>
        <n v="126.723033409407"/>
        <n v="402.96878907377"/>
        <n v="547.241005160968"/>
        <n v="929.235289960889"/>
        <n v="127.861800001625"/>
        <n v="865.52577977124"/>
        <n v="670.93439079241"/>
        <n v="593.480258720651"/>
        <n v="477.307631090903"/>
        <n v="493.871215316205"/>
        <n v="523.360914720158"/>
        <n v="205.571995826947"/>
        <n v="196.329446112412"/>
        <n v="758.724772602938"/>
        <n v="458.535945739209"/>
        <n v="617.866916458377"/>
        <n v="762.459182155683"/>
        <n v="123.437027511827"/>
        <n v="764.935375940708"/>
        <n v="880.080988247161"/>
        <n v="609.379206618426"/>
        <n v="761.173909514877"/>
        <n v="371.255295519871"/>
        <n v="510.358000433523"/>
        <n v="553.420471230355"/>
        <n v="403.80897424818"/>
        <n v="183.932968043594"/>
        <n v="339.672869948606"/>
        <n v="653.672994552033"/>
        <n v="529.808723980691"/>
        <n v="275.524371131309"/>
        <n v="635.657120501991"/>
        <n v="716.04411975934"/>
        <n v="610.453269619227"/>
        <n v="495.305697028473"/>
        <n v="380.435937111964"/>
        <n v="581.602355050586"/>
        <n v="768.65191395437"/>
        <n v="336.890168519977"/>
        <n v="496.24865029194"/>
        <n v="694.982317579445"/>
        <n v="602.898498838383"/>
        <n v="750.73784066827"/>
        <n v="814.069996582187"/>
        <n v="323.012927952478"/>
        <n v="832.210808706021"/>
        <n v="482.191238602528"/>
        <n v="110.364335231364"/>
        <n v="312.574273610093"/>
        <n v="430.169096975136"/>
        <n v="164.366528243419"/>
        <n v="320.846515759111"/>
        <n v="687.286177866417"/>
        <n v="771.225084681157"/>
        <n v="555.859103671743"/>
        <n v="393.843348578427"/>
        <n v="169.271801384786"/>
        <n v="299.706303118103"/>
        <n v="207.663206208575"/>
        <n v="183.272898748711"/>
        <n v="405.167067888855"/>
        <n v="677.944569846183"/>
        <n v="866.472800129657"/>
        <n v="341.552656783223"/>
        <n v="873.129648017651"/>
        <n v="997.413450133194"/>
        <n v="852.56809891985"/>
        <n v="323.592203431322"/>
        <n v="351.504219335038"/>
        <n v="787.779850494344"/>
        <n v="276.778335946798"/>
        <n v="589.97855562804"/>
        <n v="682.971018226093"/>
        <n v="465.457005963687"/>
        <n v="842.686830004641"/>
        <n v="264.254889835866"/>
        <n v="879.359217734924"/>
        <n v="103.916247960704"/>
        <n v="517.49997392906"/>
        <n v="990.078472505811"/>
        <n v="996.778314950623"/>
        <n v="230.092782536762"/>
        <n v="823.523845888155"/>
        <n v="846.665256986694"/>
        <n v="778.864241376647"/>
        <n v="188.742141149056"/>
        <n v="540.132422867967"/>
        <n v="882.198863547041"/>
        <n v="210.743008964246"/>
      </sharedItems>
    </cacheField>
    <cacheField name="Total cost" numFmtId="178">
      <sharedItems containsSemiMixedTypes="0" containsString="0" containsNumber="1" minValue="0" maxValue="1083.42886654972" count="100">
        <n v="236.988526839142"/>
        <n v="546.39892287483"/>
        <n v="180.662780381535"/>
        <n v="292.130469179954"/>
        <n v="1019.39634022651"/>
        <n v="296.671811157351"/>
        <n v="139.33492873357"/>
        <n v="903.870759205575"/>
        <n v="520.384895222113"/>
        <n v="1051.05370842464"/>
        <n v="911.303741699513"/>
        <n v="158.839339620387"/>
        <n v="436.615349297379"/>
        <n v="654.60733833225"/>
        <n v="937.066496780201"/>
        <n v="227.405121476375"/>
        <n v="946.823446854795"/>
        <n v="722.199490118998"/>
        <n v="624.927464289606"/>
        <n v="564.423587561735"/>
        <n v="568.43580957562"/>
        <n v="591.134527443537"/>
        <n v="265.260484360847"/>
        <n v="297.864260956261"/>
        <n v="808.848423995147"/>
        <n v="539.047402538906"/>
        <n v="640.346694836637"/>
        <n v="780.394178178723"/>
        <n v="192.764549830588"/>
        <n v="812.329224672171"/>
        <n v="940.670409962588"/>
        <n v="672.310013245005"/>
        <n v="797.465481569865"/>
        <n v="399.966993536204"/>
        <n v="522.131760819374"/>
        <n v="616.713448265426"/>
        <n v="451.448289752501"/>
        <n v="219.80890078226"/>
        <n v="354.839495031384"/>
        <n v="668.241305759645"/>
        <n v="625.217726224645"/>
        <n v="376.629699423848"/>
        <n v="739.606189468414"/>
        <n v="746.015506985061"/>
        <n v="640.584825897491"/>
        <n v="566.833396477177"/>
        <n v="461.8292461601"/>
        <n v="610.29409871783"/>
        <n v="798.87411069339"/>
        <n v="353.543604996857"/>
        <n v="547.67526913155"/>
        <n v="713.955646481963"/>
        <n v="620.696400166749"/>
        <n v="835.095386226044"/>
        <n v="848.561123429297"/>
        <n v="358.350838164125"/>
        <n v="846.821522992926"/>
        <n v="559.131420124988"/>
        <n v="180.350188890768"/>
        <n v="321.76875845048"/>
        <n v="521.763522948374"/>
        <n v="252.09926263482"/>
        <n v="349.186859873056"/>
        <n v="709.819115370035"/>
        <n v="784.503480575229"/>
        <n v="564.036867762678"/>
        <n v="438.143928045508"/>
        <n v="185.477489076475"/>
        <n v="398.01413654645"/>
        <n v="294.996258811443"/>
        <n v="201.029398327073"/>
        <n v="445.056935683767"/>
        <n v="740.304676901117"/>
        <n v="914.85597576419"/>
        <n v="427.371163589708"/>
        <n v="923.668328418703"/>
        <n v="1068.79158626563"/>
        <n v="902.30149029446"/>
        <n v="403.185767922587"/>
        <n v="415.871447623369"/>
        <n v="867.574263197583"/>
        <n v="300.634206390214"/>
        <n v="599.152015936525"/>
        <n v="785.651451604623"/>
        <n v="507.647258101819"/>
        <n v="920.865344228185"/>
        <n v="340.318165141214"/>
        <n v="914.632018356616"/>
        <n v="175.902420150676"/>
        <n v="574.033663555982"/>
        <n v="1083.42886654972"/>
        <n v="1044.02271153736"/>
        <n v="297.1749729585"/>
        <n v="866.163930290503"/>
        <n v="913.995581543589"/>
        <n v="846.38526601484"/>
        <n v="211.898775524444"/>
        <n v="613.802424405544"/>
        <n v="889.213355506551"/>
        <n v="250.126931240993"/>
      </sharedItems>
    </cacheField>
    <cacheField name="Profit" numFmtId="178">
      <sharedItems containsSemiMixedTypes="0" containsString="0" containsNumber="1" minValue="0" maxValue="1069.54695304836" count="100">
        <n v="167.180521297026"/>
        <n v="531.555399599746"/>
        <n v="169.343097088445"/>
        <n v="230.967126163517"/>
        <n v="1014.59084419016"/>
        <n v="294.971835143485"/>
        <n v="135.256595870462"/>
        <n v="860.912374823115"/>
        <n v="451.667298473585"/>
        <n v="987.037975483362"/>
        <n v="895.5959460176"/>
        <n v="68.2038796380987"/>
        <n v="365.401960222019"/>
        <n v="638.44694501487"/>
        <n v="837.895168141577"/>
        <n v="190.415876547748"/>
        <n v="939.276274745004"/>
        <n v="640.736955749761"/>
        <n v="588.483836519145"/>
        <n v="513.29971747377"/>
        <n v="472.094737135657"/>
        <n v="506.240658458586"/>
        <n v="237.580703474345"/>
        <n v="293.539919770397"/>
        <n v="804.692115635836"/>
        <n v="499.418058553813"/>
        <n v="542.899748218744"/>
        <n v="687.836817366321"/>
        <n v="190.367275124991"/>
        <n v="748.881665486964"/>
        <n v="932.647550752062"/>
        <n v="621.462620193287"/>
        <n v="718.255545554209"/>
        <n v="335.171558536048"/>
        <n v="484.664168489532"/>
        <n v="531.755661449076"/>
        <n v="441.635287173747"/>
        <n v="196.409056029645"/>
        <n v="302.763564348676"/>
        <n v="649.113828493822"/>
        <n v="544.676302053705"/>
        <n v="277.516407808531"/>
        <n v="693.077021853898"/>
        <n v="734.272235208752"/>
        <n v="589.229034984381"/>
        <n v="533.049258444111"/>
        <n v="434.747038960211"/>
        <n v="514.581962836893"/>
        <n v="722.838566266498"/>
        <n v="274.645691791217"/>
        <n v="533.471784866747"/>
        <n v="687.254885509501"/>
        <n v="522.664570510284"/>
        <n v="804.75391551483"/>
        <n v="817.414880269056"/>
        <n v="278.495779823336"/>
        <n v="825.835136955882"/>
        <n v="509.868214774254"/>
        <n v="120.508627513478"/>
        <n v="257.940360102769"/>
        <n v="504.735495028185"/>
        <n v="200.070512731525"/>
        <n v="276.390505917469"/>
        <n v="696.801738584747"/>
        <n v="694.869384967094"/>
        <n v="530.339150556035"/>
        <n v="412.109058271546"/>
        <n v="97.7220567224739"/>
        <n v="360.08232416366"/>
        <n v="240.130730294374"/>
        <n v="153.114856503014"/>
        <n v="438.675402521019"/>
        <n v="650.100249380589"/>
        <n v="831.004958082886"/>
        <n v="424.201152176142"/>
        <n v="830.671444184732"/>
        <n v="999.682786718201"/>
        <n v="844.851747335488"/>
        <n v="396.878884746475"/>
        <n v="358.814416402266"/>
        <n v="776.445944847139"/>
        <n v="227.814999459895"/>
        <n v="582.117085197057"/>
        <n v="716.740205393017"/>
        <n v="418.542890809716"/>
        <n v="843.902349812991"/>
        <n v="320.31998820081"/>
        <n v="834.21798170626"/>
        <n v="100.632013174951"/>
        <n v="476.273577974043"/>
        <n v="1069.54695304836"/>
        <n v="981.910746073402"/>
        <n v="249.46073988268"/>
        <n v="796.873099287598"/>
        <n v="910.957892818957"/>
        <n v="768.481338795392"/>
        <n v="187.475644104071"/>
        <n v="610.276313146401"/>
        <n v="869.458750639672"/>
        <n v="181.60909854171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0"/>
    <x v="1"/>
    <x v="1"/>
    <x v="1"/>
    <x v="1"/>
    <x v="0"/>
    <x v="1"/>
    <x v="0"/>
    <x v="0"/>
    <x v="1"/>
    <x v="1"/>
    <x v="1"/>
  </r>
  <r>
    <x v="0"/>
    <x v="2"/>
    <x v="2"/>
    <x v="2"/>
    <x v="2"/>
    <x v="2"/>
    <x v="2"/>
    <x v="2"/>
    <x v="2"/>
    <x v="2"/>
    <x v="1"/>
    <x v="0"/>
    <x v="2"/>
    <x v="1"/>
    <x v="0"/>
    <x v="2"/>
    <x v="2"/>
    <x v="2"/>
    <x v="2"/>
    <x v="0"/>
    <x v="2"/>
    <x v="1"/>
    <x v="1"/>
    <x v="2"/>
    <x v="2"/>
    <x v="2"/>
  </r>
  <r>
    <x v="1"/>
    <x v="3"/>
    <x v="3"/>
    <x v="3"/>
    <x v="3"/>
    <x v="3"/>
    <x v="0"/>
    <x v="3"/>
    <x v="3"/>
    <x v="3"/>
    <x v="2"/>
    <x v="2"/>
    <x v="3"/>
    <x v="2"/>
    <x v="1"/>
    <x v="3"/>
    <x v="3"/>
    <x v="3"/>
    <x v="3"/>
    <x v="1"/>
    <x v="3"/>
    <x v="2"/>
    <x v="2"/>
    <x v="3"/>
    <x v="3"/>
    <x v="3"/>
  </r>
  <r>
    <x v="1"/>
    <x v="4"/>
    <x v="4"/>
    <x v="4"/>
    <x v="4"/>
    <x v="4"/>
    <x v="0"/>
    <x v="4"/>
    <x v="4"/>
    <x v="4"/>
    <x v="3"/>
    <x v="1"/>
    <x v="4"/>
    <x v="1"/>
    <x v="2"/>
    <x v="4"/>
    <x v="4"/>
    <x v="4"/>
    <x v="4"/>
    <x v="1"/>
    <x v="4"/>
    <x v="1"/>
    <x v="2"/>
    <x v="4"/>
    <x v="4"/>
    <x v="4"/>
  </r>
  <r>
    <x v="0"/>
    <x v="5"/>
    <x v="5"/>
    <x v="5"/>
    <x v="5"/>
    <x v="5"/>
    <x v="0"/>
    <x v="5"/>
    <x v="5"/>
    <x v="5"/>
    <x v="4"/>
    <x v="0"/>
    <x v="5"/>
    <x v="3"/>
    <x v="3"/>
    <x v="5"/>
    <x v="5"/>
    <x v="5"/>
    <x v="5"/>
    <x v="1"/>
    <x v="5"/>
    <x v="0"/>
    <x v="2"/>
    <x v="5"/>
    <x v="5"/>
    <x v="5"/>
  </r>
  <r>
    <x v="1"/>
    <x v="6"/>
    <x v="6"/>
    <x v="6"/>
    <x v="6"/>
    <x v="6"/>
    <x v="3"/>
    <x v="6"/>
    <x v="6"/>
    <x v="6"/>
    <x v="3"/>
    <x v="2"/>
    <x v="6"/>
    <x v="0"/>
    <x v="1"/>
    <x v="6"/>
    <x v="6"/>
    <x v="6"/>
    <x v="6"/>
    <x v="0"/>
    <x v="6"/>
    <x v="3"/>
    <x v="2"/>
    <x v="6"/>
    <x v="6"/>
    <x v="6"/>
  </r>
  <r>
    <x v="2"/>
    <x v="7"/>
    <x v="7"/>
    <x v="7"/>
    <x v="7"/>
    <x v="7"/>
    <x v="1"/>
    <x v="7"/>
    <x v="7"/>
    <x v="7"/>
    <x v="5"/>
    <x v="0"/>
    <x v="7"/>
    <x v="3"/>
    <x v="3"/>
    <x v="7"/>
    <x v="7"/>
    <x v="7"/>
    <x v="7"/>
    <x v="1"/>
    <x v="7"/>
    <x v="0"/>
    <x v="1"/>
    <x v="7"/>
    <x v="7"/>
    <x v="7"/>
  </r>
  <r>
    <x v="2"/>
    <x v="8"/>
    <x v="8"/>
    <x v="8"/>
    <x v="8"/>
    <x v="8"/>
    <x v="1"/>
    <x v="4"/>
    <x v="2"/>
    <x v="8"/>
    <x v="6"/>
    <x v="2"/>
    <x v="8"/>
    <x v="3"/>
    <x v="0"/>
    <x v="8"/>
    <x v="8"/>
    <x v="8"/>
    <x v="8"/>
    <x v="0"/>
    <x v="8"/>
    <x v="3"/>
    <x v="0"/>
    <x v="8"/>
    <x v="8"/>
    <x v="8"/>
  </r>
  <r>
    <x v="1"/>
    <x v="9"/>
    <x v="9"/>
    <x v="9"/>
    <x v="9"/>
    <x v="9"/>
    <x v="2"/>
    <x v="8"/>
    <x v="5"/>
    <x v="9"/>
    <x v="5"/>
    <x v="1"/>
    <x v="9"/>
    <x v="4"/>
    <x v="4"/>
    <x v="0"/>
    <x v="9"/>
    <x v="9"/>
    <x v="9"/>
    <x v="0"/>
    <x v="9"/>
    <x v="2"/>
    <x v="0"/>
    <x v="9"/>
    <x v="9"/>
    <x v="9"/>
  </r>
  <r>
    <x v="1"/>
    <x v="10"/>
    <x v="10"/>
    <x v="10"/>
    <x v="10"/>
    <x v="10"/>
    <x v="0"/>
    <x v="9"/>
    <x v="3"/>
    <x v="10"/>
    <x v="1"/>
    <x v="2"/>
    <x v="10"/>
    <x v="2"/>
    <x v="1"/>
    <x v="9"/>
    <x v="10"/>
    <x v="10"/>
    <x v="10"/>
    <x v="2"/>
    <x v="10"/>
    <x v="0"/>
    <x v="0"/>
    <x v="10"/>
    <x v="10"/>
    <x v="10"/>
  </r>
  <r>
    <x v="1"/>
    <x v="11"/>
    <x v="11"/>
    <x v="1"/>
    <x v="11"/>
    <x v="11"/>
    <x v="1"/>
    <x v="10"/>
    <x v="8"/>
    <x v="11"/>
    <x v="5"/>
    <x v="1"/>
    <x v="11"/>
    <x v="4"/>
    <x v="1"/>
    <x v="10"/>
    <x v="11"/>
    <x v="11"/>
    <x v="11"/>
    <x v="0"/>
    <x v="11"/>
    <x v="1"/>
    <x v="2"/>
    <x v="11"/>
    <x v="11"/>
    <x v="11"/>
  </r>
  <r>
    <x v="0"/>
    <x v="12"/>
    <x v="12"/>
    <x v="11"/>
    <x v="12"/>
    <x v="12"/>
    <x v="2"/>
    <x v="11"/>
    <x v="1"/>
    <x v="12"/>
    <x v="0"/>
    <x v="1"/>
    <x v="12"/>
    <x v="3"/>
    <x v="1"/>
    <x v="11"/>
    <x v="12"/>
    <x v="4"/>
    <x v="12"/>
    <x v="1"/>
    <x v="12"/>
    <x v="0"/>
    <x v="0"/>
    <x v="12"/>
    <x v="12"/>
    <x v="12"/>
  </r>
  <r>
    <x v="1"/>
    <x v="13"/>
    <x v="13"/>
    <x v="12"/>
    <x v="13"/>
    <x v="13"/>
    <x v="3"/>
    <x v="12"/>
    <x v="9"/>
    <x v="13"/>
    <x v="7"/>
    <x v="1"/>
    <x v="13"/>
    <x v="2"/>
    <x v="3"/>
    <x v="1"/>
    <x v="13"/>
    <x v="12"/>
    <x v="13"/>
    <x v="0"/>
    <x v="13"/>
    <x v="0"/>
    <x v="0"/>
    <x v="13"/>
    <x v="13"/>
    <x v="13"/>
  </r>
  <r>
    <x v="1"/>
    <x v="14"/>
    <x v="14"/>
    <x v="4"/>
    <x v="14"/>
    <x v="14"/>
    <x v="0"/>
    <x v="13"/>
    <x v="10"/>
    <x v="14"/>
    <x v="8"/>
    <x v="0"/>
    <x v="14"/>
    <x v="1"/>
    <x v="1"/>
    <x v="12"/>
    <x v="14"/>
    <x v="13"/>
    <x v="14"/>
    <x v="0"/>
    <x v="14"/>
    <x v="1"/>
    <x v="0"/>
    <x v="14"/>
    <x v="14"/>
    <x v="14"/>
  </r>
  <r>
    <x v="1"/>
    <x v="15"/>
    <x v="15"/>
    <x v="13"/>
    <x v="15"/>
    <x v="15"/>
    <x v="0"/>
    <x v="14"/>
    <x v="9"/>
    <x v="15"/>
    <x v="6"/>
    <x v="0"/>
    <x v="15"/>
    <x v="1"/>
    <x v="3"/>
    <x v="6"/>
    <x v="15"/>
    <x v="14"/>
    <x v="15"/>
    <x v="2"/>
    <x v="15"/>
    <x v="3"/>
    <x v="0"/>
    <x v="15"/>
    <x v="15"/>
    <x v="15"/>
  </r>
  <r>
    <x v="1"/>
    <x v="16"/>
    <x v="16"/>
    <x v="14"/>
    <x v="16"/>
    <x v="16"/>
    <x v="1"/>
    <x v="15"/>
    <x v="11"/>
    <x v="14"/>
    <x v="5"/>
    <x v="0"/>
    <x v="16"/>
    <x v="1"/>
    <x v="3"/>
    <x v="11"/>
    <x v="16"/>
    <x v="15"/>
    <x v="16"/>
    <x v="2"/>
    <x v="16"/>
    <x v="1"/>
    <x v="2"/>
    <x v="16"/>
    <x v="16"/>
    <x v="16"/>
  </r>
  <r>
    <x v="2"/>
    <x v="17"/>
    <x v="17"/>
    <x v="15"/>
    <x v="17"/>
    <x v="17"/>
    <x v="1"/>
    <x v="16"/>
    <x v="7"/>
    <x v="12"/>
    <x v="7"/>
    <x v="2"/>
    <x v="17"/>
    <x v="1"/>
    <x v="4"/>
    <x v="13"/>
    <x v="17"/>
    <x v="16"/>
    <x v="17"/>
    <x v="1"/>
    <x v="17"/>
    <x v="1"/>
    <x v="1"/>
    <x v="17"/>
    <x v="17"/>
    <x v="17"/>
  </r>
  <r>
    <x v="0"/>
    <x v="18"/>
    <x v="18"/>
    <x v="16"/>
    <x v="18"/>
    <x v="18"/>
    <x v="2"/>
    <x v="17"/>
    <x v="2"/>
    <x v="16"/>
    <x v="3"/>
    <x v="2"/>
    <x v="18"/>
    <x v="4"/>
    <x v="1"/>
    <x v="9"/>
    <x v="18"/>
    <x v="5"/>
    <x v="18"/>
    <x v="0"/>
    <x v="18"/>
    <x v="3"/>
    <x v="2"/>
    <x v="18"/>
    <x v="18"/>
    <x v="18"/>
  </r>
  <r>
    <x v="1"/>
    <x v="19"/>
    <x v="19"/>
    <x v="17"/>
    <x v="19"/>
    <x v="19"/>
    <x v="2"/>
    <x v="18"/>
    <x v="12"/>
    <x v="17"/>
    <x v="4"/>
    <x v="1"/>
    <x v="19"/>
    <x v="3"/>
    <x v="4"/>
    <x v="14"/>
    <x v="19"/>
    <x v="16"/>
    <x v="19"/>
    <x v="1"/>
    <x v="19"/>
    <x v="0"/>
    <x v="1"/>
    <x v="19"/>
    <x v="19"/>
    <x v="19"/>
  </r>
  <r>
    <x v="1"/>
    <x v="20"/>
    <x v="20"/>
    <x v="18"/>
    <x v="20"/>
    <x v="20"/>
    <x v="2"/>
    <x v="19"/>
    <x v="13"/>
    <x v="18"/>
    <x v="2"/>
    <x v="1"/>
    <x v="20"/>
    <x v="1"/>
    <x v="4"/>
    <x v="0"/>
    <x v="20"/>
    <x v="17"/>
    <x v="20"/>
    <x v="2"/>
    <x v="20"/>
    <x v="1"/>
    <x v="0"/>
    <x v="20"/>
    <x v="20"/>
    <x v="20"/>
  </r>
  <r>
    <x v="2"/>
    <x v="21"/>
    <x v="21"/>
    <x v="19"/>
    <x v="21"/>
    <x v="21"/>
    <x v="2"/>
    <x v="20"/>
    <x v="14"/>
    <x v="19"/>
    <x v="2"/>
    <x v="0"/>
    <x v="21"/>
    <x v="2"/>
    <x v="4"/>
    <x v="15"/>
    <x v="21"/>
    <x v="18"/>
    <x v="21"/>
    <x v="0"/>
    <x v="21"/>
    <x v="1"/>
    <x v="1"/>
    <x v="21"/>
    <x v="21"/>
    <x v="21"/>
  </r>
  <r>
    <x v="0"/>
    <x v="22"/>
    <x v="22"/>
    <x v="0"/>
    <x v="22"/>
    <x v="22"/>
    <x v="2"/>
    <x v="21"/>
    <x v="15"/>
    <x v="20"/>
    <x v="9"/>
    <x v="1"/>
    <x v="22"/>
    <x v="3"/>
    <x v="1"/>
    <x v="7"/>
    <x v="22"/>
    <x v="19"/>
    <x v="22"/>
    <x v="1"/>
    <x v="22"/>
    <x v="2"/>
    <x v="1"/>
    <x v="22"/>
    <x v="22"/>
    <x v="22"/>
  </r>
  <r>
    <x v="2"/>
    <x v="23"/>
    <x v="23"/>
    <x v="20"/>
    <x v="23"/>
    <x v="23"/>
    <x v="2"/>
    <x v="22"/>
    <x v="11"/>
    <x v="21"/>
    <x v="6"/>
    <x v="1"/>
    <x v="23"/>
    <x v="2"/>
    <x v="1"/>
    <x v="16"/>
    <x v="23"/>
    <x v="0"/>
    <x v="23"/>
    <x v="0"/>
    <x v="23"/>
    <x v="2"/>
    <x v="2"/>
    <x v="23"/>
    <x v="23"/>
    <x v="23"/>
  </r>
  <r>
    <x v="0"/>
    <x v="24"/>
    <x v="24"/>
    <x v="21"/>
    <x v="24"/>
    <x v="24"/>
    <x v="3"/>
    <x v="23"/>
    <x v="16"/>
    <x v="22"/>
    <x v="3"/>
    <x v="2"/>
    <x v="24"/>
    <x v="4"/>
    <x v="3"/>
    <x v="10"/>
    <x v="24"/>
    <x v="4"/>
    <x v="24"/>
    <x v="0"/>
    <x v="24"/>
    <x v="1"/>
    <x v="2"/>
    <x v="24"/>
    <x v="24"/>
    <x v="24"/>
  </r>
  <r>
    <x v="0"/>
    <x v="25"/>
    <x v="25"/>
    <x v="22"/>
    <x v="25"/>
    <x v="25"/>
    <x v="3"/>
    <x v="24"/>
    <x v="12"/>
    <x v="23"/>
    <x v="4"/>
    <x v="2"/>
    <x v="25"/>
    <x v="3"/>
    <x v="1"/>
    <x v="15"/>
    <x v="25"/>
    <x v="9"/>
    <x v="25"/>
    <x v="0"/>
    <x v="25"/>
    <x v="0"/>
    <x v="0"/>
    <x v="25"/>
    <x v="25"/>
    <x v="25"/>
  </r>
  <r>
    <x v="0"/>
    <x v="26"/>
    <x v="26"/>
    <x v="23"/>
    <x v="26"/>
    <x v="26"/>
    <x v="3"/>
    <x v="25"/>
    <x v="17"/>
    <x v="13"/>
    <x v="0"/>
    <x v="0"/>
    <x v="26"/>
    <x v="4"/>
    <x v="3"/>
    <x v="17"/>
    <x v="26"/>
    <x v="18"/>
    <x v="26"/>
    <x v="2"/>
    <x v="26"/>
    <x v="2"/>
    <x v="2"/>
    <x v="26"/>
    <x v="26"/>
    <x v="26"/>
  </r>
  <r>
    <x v="2"/>
    <x v="27"/>
    <x v="27"/>
    <x v="24"/>
    <x v="27"/>
    <x v="27"/>
    <x v="2"/>
    <x v="26"/>
    <x v="18"/>
    <x v="24"/>
    <x v="3"/>
    <x v="2"/>
    <x v="27"/>
    <x v="2"/>
    <x v="0"/>
    <x v="12"/>
    <x v="27"/>
    <x v="18"/>
    <x v="27"/>
    <x v="1"/>
    <x v="27"/>
    <x v="3"/>
    <x v="0"/>
    <x v="27"/>
    <x v="27"/>
    <x v="27"/>
  </r>
  <r>
    <x v="2"/>
    <x v="28"/>
    <x v="28"/>
    <x v="25"/>
    <x v="28"/>
    <x v="28"/>
    <x v="1"/>
    <x v="18"/>
    <x v="6"/>
    <x v="25"/>
    <x v="0"/>
    <x v="0"/>
    <x v="28"/>
    <x v="1"/>
    <x v="0"/>
    <x v="8"/>
    <x v="26"/>
    <x v="14"/>
    <x v="28"/>
    <x v="1"/>
    <x v="28"/>
    <x v="1"/>
    <x v="2"/>
    <x v="28"/>
    <x v="28"/>
    <x v="28"/>
  </r>
  <r>
    <x v="2"/>
    <x v="29"/>
    <x v="29"/>
    <x v="26"/>
    <x v="29"/>
    <x v="29"/>
    <x v="1"/>
    <x v="16"/>
    <x v="11"/>
    <x v="26"/>
    <x v="6"/>
    <x v="0"/>
    <x v="29"/>
    <x v="1"/>
    <x v="1"/>
    <x v="18"/>
    <x v="28"/>
    <x v="14"/>
    <x v="29"/>
    <x v="2"/>
    <x v="29"/>
    <x v="0"/>
    <x v="0"/>
    <x v="29"/>
    <x v="29"/>
    <x v="29"/>
  </r>
  <r>
    <x v="0"/>
    <x v="30"/>
    <x v="30"/>
    <x v="27"/>
    <x v="30"/>
    <x v="30"/>
    <x v="3"/>
    <x v="27"/>
    <x v="16"/>
    <x v="27"/>
    <x v="6"/>
    <x v="0"/>
    <x v="30"/>
    <x v="3"/>
    <x v="1"/>
    <x v="19"/>
    <x v="29"/>
    <x v="1"/>
    <x v="30"/>
    <x v="0"/>
    <x v="30"/>
    <x v="0"/>
    <x v="1"/>
    <x v="30"/>
    <x v="30"/>
    <x v="30"/>
  </r>
  <r>
    <x v="1"/>
    <x v="31"/>
    <x v="31"/>
    <x v="28"/>
    <x v="31"/>
    <x v="31"/>
    <x v="3"/>
    <x v="28"/>
    <x v="7"/>
    <x v="28"/>
    <x v="0"/>
    <x v="0"/>
    <x v="31"/>
    <x v="0"/>
    <x v="4"/>
    <x v="3"/>
    <x v="30"/>
    <x v="8"/>
    <x v="31"/>
    <x v="0"/>
    <x v="31"/>
    <x v="2"/>
    <x v="1"/>
    <x v="31"/>
    <x v="31"/>
    <x v="31"/>
  </r>
  <r>
    <x v="1"/>
    <x v="32"/>
    <x v="32"/>
    <x v="29"/>
    <x v="32"/>
    <x v="32"/>
    <x v="2"/>
    <x v="29"/>
    <x v="3"/>
    <x v="29"/>
    <x v="0"/>
    <x v="2"/>
    <x v="32"/>
    <x v="0"/>
    <x v="1"/>
    <x v="20"/>
    <x v="31"/>
    <x v="14"/>
    <x v="32"/>
    <x v="2"/>
    <x v="32"/>
    <x v="0"/>
    <x v="2"/>
    <x v="32"/>
    <x v="32"/>
    <x v="32"/>
  </r>
  <r>
    <x v="2"/>
    <x v="33"/>
    <x v="33"/>
    <x v="30"/>
    <x v="33"/>
    <x v="33"/>
    <x v="0"/>
    <x v="23"/>
    <x v="7"/>
    <x v="30"/>
    <x v="7"/>
    <x v="2"/>
    <x v="33"/>
    <x v="2"/>
    <x v="4"/>
    <x v="21"/>
    <x v="32"/>
    <x v="9"/>
    <x v="33"/>
    <x v="1"/>
    <x v="33"/>
    <x v="3"/>
    <x v="2"/>
    <x v="33"/>
    <x v="33"/>
    <x v="33"/>
  </r>
  <r>
    <x v="1"/>
    <x v="34"/>
    <x v="34"/>
    <x v="31"/>
    <x v="34"/>
    <x v="34"/>
    <x v="2"/>
    <x v="2"/>
    <x v="16"/>
    <x v="31"/>
    <x v="6"/>
    <x v="1"/>
    <x v="34"/>
    <x v="1"/>
    <x v="4"/>
    <x v="22"/>
    <x v="33"/>
    <x v="12"/>
    <x v="34"/>
    <x v="2"/>
    <x v="34"/>
    <x v="0"/>
    <x v="0"/>
    <x v="34"/>
    <x v="34"/>
    <x v="34"/>
  </r>
  <r>
    <x v="2"/>
    <x v="35"/>
    <x v="35"/>
    <x v="10"/>
    <x v="35"/>
    <x v="35"/>
    <x v="1"/>
    <x v="30"/>
    <x v="5"/>
    <x v="12"/>
    <x v="3"/>
    <x v="2"/>
    <x v="35"/>
    <x v="1"/>
    <x v="2"/>
    <x v="11"/>
    <x v="34"/>
    <x v="20"/>
    <x v="35"/>
    <x v="2"/>
    <x v="35"/>
    <x v="3"/>
    <x v="1"/>
    <x v="35"/>
    <x v="35"/>
    <x v="35"/>
  </r>
  <r>
    <x v="1"/>
    <x v="36"/>
    <x v="36"/>
    <x v="2"/>
    <x v="36"/>
    <x v="36"/>
    <x v="1"/>
    <x v="31"/>
    <x v="8"/>
    <x v="32"/>
    <x v="4"/>
    <x v="0"/>
    <x v="36"/>
    <x v="4"/>
    <x v="2"/>
    <x v="17"/>
    <x v="35"/>
    <x v="21"/>
    <x v="36"/>
    <x v="1"/>
    <x v="36"/>
    <x v="1"/>
    <x v="1"/>
    <x v="36"/>
    <x v="36"/>
    <x v="36"/>
  </r>
  <r>
    <x v="1"/>
    <x v="37"/>
    <x v="37"/>
    <x v="12"/>
    <x v="36"/>
    <x v="37"/>
    <x v="1"/>
    <x v="32"/>
    <x v="9"/>
    <x v="31"/>
    <x v="7"/>
    <x v="1"/>
    <x v="37"/>
    <x v="0"/>
    <x v="1"/>
    <x v="3"/>
    <x v="36"/>
    <x v="22"/>
    <x v="37"/>
    <x v="0"/>
    <x v="37"/>
    <x v="3"/>
    <x v="2"/>
    <x v="37"/>
    <x v="37"/>
    <x v="37"/>
  </r>
  <r>
    <x v="2"/>
    <x v="38"/>
    <x v="38"/>
    <x v="32"/>
    <x v="37"/>
    <x v="38"/>
    <x v="0"/>
    <x v="20"/>
    <x v="15"/>
    <x v="2"/>
    <x v="8"/>
    <x v="0"/>
    <x v="38"/>
    <x v="2"/>
    <x v="0"/>
    <x v="5"/>
    <x v="37"/>
    <x v="23"/>
    <x v="38"/>
    <x v="0"/>
    <x v="38"/>
    <x v="1"/>
    <x v="0"/>
    <x v="38"/>
    <x v="38"/>
    <x v="38"/>
  </r>
  <r>
    <x v="1"/>
    <x v="39"/>
    <x v="39"/>
    <x v="4"/>
    <x v="38"/>
    <x v="39"/>
    <x v="1"/>
    <x v="33"/>
    <x v="10"/>
    <x v="33"/>
    <x v="4"/>
    <x v="1"/>
    <x v="39"/>
    <x v="4"/>
    <x v="1"/>
    <x v="20"/>
    <x v="21"/>
    <x v="17"/>
    <x v="39"/>
    <x v="1"/>
    <x v="39"/>
    <x v="1"/>
    <x v="0"/>
    <x v="39"/>
    <x v="39"/>
    <x v="39"/>
  </r>
  <r>
    <x v="1"/>
    <x v="40"/>
    <x v="40"/>
    <x v="33"/>
    <x v="39"/>
    <x v="40"/>
    <x v="1"/>
    <x v="5"/>
    <x v="19"/>
    <x v="34"/>
    <x v="3"/>
    <x v="2"/>
    <x v="40"/>
    <x v="1"/>
    <x v="1"/>
    <x v="9"/>
    <x v="38"/>
    <x v="7"/>
    <x v="40"/>
    <x v="0"/>
    <x v="40"/>
    <x v="0"/>
    <x v="2"/>
    <x v="40"/>
    <x v="40"/>
    <x v="40"/>
  </r>
  <r>
    <x v="1"/>
    <x v="41"/>
    <x v="41"/>
    <x v="9"/>
    <x v="40"/>
    <x v="41"/>
    <x v="1"/>
    <x v="34"/>
    <x v="20"/>
    <x v="35"/>
    <x v="3"/>
    <x v="0"/>
    <x v="41"/>
    <x v="3"/>
    <x v="4"/>
    <x v="9"/>
    <x v="39"/>
    <x v="14"/>
    <x v="41"/>
    <x v="1"/>
    <x v="41"/>
    <x v="3"/>
    <x v="2"/>
    <x v="41"/>
    <x v="41"/>
    <x v="41"/>
  </r>
  <r>
    <x v="1"/>
    <x v="42"/>
    <x v="42"/>
    <x v="34"/>
    <x v="41"/>
    <x v="42"/>
    <x v="1"/>
    <x v="35"/>
    <x v="5"/>
    <x v="36"/>
    <x v="0"/>
    <x v="2"/>
    <x v="42"/>
    <x v="2"/>
    <x v="3"/>
    <x v="17"/>
    <x v="40"/>
    <x v="14"/>
    <x v="42"/>
    <x v="1"/>
    <x v="42"/>
    <x v="0"/>
    <x v="2"/>
    <x v="42"/>
    <x v="42"/>
    <x v="42"/>
  </r>
  <r>
    <x v="0"/>
    <x v="43"/>
    <x v="43"/>
    <x v="35"/>
    <x v="42"/>
    <x v="43"/>
    <x v="2"/>
    <x v="36"/>
    <x v="10"/>
    <x v="12"/>
    <x v="7"/>
    <x v="0"/>
    <x v="43"/>
    <x v="2"/>
    <x v="0"/>
    <x v="21"/>
    <x v="41"/>
    <x v="9"/>
    <x v="43"/>
    <x v="0"/>
    <x v="43"/>
    <x v="1"/>
    <x v="2"/>
    <x v="43"/>
    <x v="43"/>
    <x v="43"/>
  </r>
  <r>
    <x v="2"/>
    <x v="44"/>
    <x v="44"/>
    <x v="2"/>
    <x v="43"/>
    <x v="44"/>
    <x v="1"/>
    <x v="37"/>
    <x v="20"/>
    <x v="37"/>
    <x v="2"/>
    <x v="2"/>
    <x v="44"/>
    <x v="4"/>
    <x v="2"/>
    <x v="13"/>
    <x v="42"/>
    <x v="3"/>
    <x v="44"/>
    <x v="1"/>
    <x v="44"/>
    <x v="2"/>
    <x v="2"/>
    <x v="44"/>
    <x v="44"/>
    <x v="44"/>
  </r>
  <r>
    <x v="0"/>
    <x v="45"/>
    <x v="45"/>
    <x v="36"/>
    <x v="44"/>
    <x v="45"/>
    <x v="3"/>
    <x v="7"/>
    <x v="0"/>
    <x v="23"/>
    <x v="2"/>
    <x v="0"/>
    <x v="45"/>
    <x v="4"/>
    <x v="4"/>
    <x v="12"/>
    <x v="43"/>
    <x v="24"/>
    <x v="45"/>
    <x v="2"/>
    <x v="45"/>
    <x v="2"/>
    <x v="2"/>
    <x v="45"/>
    <x v="45"/>
    <x v="45"/>
  </r>
  <r>
    <x v="0"/>
    <x v="46"/>
    <x v="46"/>
    <x v="32"/>
    <x v="45"/>
    <x v="46"/>
    <x v="0"/>
    <x v="38"/>
    <x v="10"/>
    <x v="38"/>
    <x v="3"/>
    <x v="0"/>
    <x v="46"/>
    <x v="0"/>
    <x v="4"/>
    <x v="9"/>
    <x v="44"/>
    <x v="9"/>
    <x v="46"/>
    <x v="0"/>
    <x v="46"/>
    <x v="0"/>
    <x v="0"/>
    <x v="46"/>
    <x v="46"/>
    <x v="46"/>
  </r>
  <r>
    <x v="1"/>
    <x v="47"/>
    <x v="47"/>
    <x v="37"/>
    <x v="46"/>
    <x v="47"/>
    <x v="3"/>
    <x v="23"/>
    <x v="6"/>
    <x v="39"/>
    <x v="7"/>
    <x v="0"/>
    <x v="47"/>
    <x v="1"/>
    <x v="1"/>
    <x v="5"/>
    <x v="45"/>
    <x v="25"/>
    <x v="47"/>
    <x v="0"/>
    <x v="47"/>
    <x v="2"/>
    <x v="2"/>
    <x v="47"/>
    <x v="47"/>
    <x v="47"/>
  </r>
  <r>
    <x v="0"/>
    <x v="48"/>
    <x v="48"/>
    <x v="28"/>
    <x v="47"/>
    <x v="48"/>
    <x v="0"/>
    <x v="39"/>
    <x v="17"/>
    <x v="40"/>
    <x v="4"/>
    <x v="2"/>
    <x v="48"/>
    <x v="4"/>
    <x v="0"/>
    <x v="23"/>
    <x v="46"/>
    <x v="3"/>
    <x v="48"/>
    <x v="1"/>
    <x v="48"/>
    <x v="2"/>
    <x v="0"/>
    <x v="48"/>
    <x v="48"/>
    <x v="48"/>
  </r>
  <r>
    <x v="2"/>
    <x v="49"/>
    <x v="49"/>
    <x v="38"/>
    <x v="48"/>
    <x v="49"/>
    <x v="2"/>
    <x v="40"/>
    <x v="21"/>
    <x v="40"/>
    <x v="2"/>
    <x v="2"/>
    <x v="49"/>
    <x v="2"/>
    <x v="2"/>
    <x v="10"/>
    <x v="47"/>
    <x v="19"/>
    <x v="49"/>
    <x v="2"/>
    <x v="49"/>
    <x v="2"/>
    <x v="2"/>
    <x v="49"/>
    <x v="49"/>
    <x v="49"/>
  </r>
  <r>
    <x v="2"/>
    <x v="50"/>
    <x v="50"/>
    <x v="39"/>
    <x v="49"/>
    <x v="50"/>
    <x v="1"/>
    <x v="41"/>
    <x v="8"/>
    <x v="41"/>
    <x v="9"/>
    <x v="1"/>
    <x v="50"/>
    <x v="4"/>
    <x v="2"/>
    <x v="14"/>
    <x v="48"/>
    <x v="15"/>
    <x v="50"/>
    <x v="1"/>
    <x v="50"/>
    <x v="2"/>
    <x v="0"/>
    <x v="50"/>
    <x v="50"/>
    <x v="50"/>
  </r>
  <r>
    <x v="0"/>
    <x v="51"/>
    <x v="51"/>
    <x v="40"/>
    <x v="50"/>
    <x v="51"/>
    <x v="3"/>
    <x v="11"/>
    <x v="22"/>
    <x v="23"/>
    <x v="5"/>
    <x v="1"/>
    <x v="51"/>
    <x v="2"/>
    <x v="3"/>
    <x v="9"/>
    <x v="49"/>
    <x v="19"/>
    <x v="51"/>
    <x v="0"/>
    <x v="51"/>
    <x v="0"/>
    <x v="2"/>
    <x v="51"/>
    <x v="51"/>
    <x v="51"/>
  </r>
  <r>
    <x v="1"/>
    <x v="52"/>
    <x v="52"/>
    <x v="36"/>
    <x v="51"/>
    <x v="52"/>
    <x v="3"/>
    <x v="34"/>
    <x v="12"/>
    <x v="7"/>
    <x v="5"/>
    <x v="0"/>
    <x v="52"/>
    <x v="1"/>
    <x v="0"/>
    <x v="5"/>
    <x v="50"/>
    <x v="2"/>
    <x v="52"/>
    <x v="0"/>
    <x v="52"/>
    <x v="1"/>
    <x v="1"/>
    <x v="52"/>
    <x v="52"/>
    <x v="52"/>
  </r>
  <r>
    <x v="1"/>
    <x v="53"/>
    <x v="53"/>
    <x v="37"/>
    <x v="52"/>
    <x v="53"/>
    <x v="3"/>
    <x v="42"/>
    <x v="14"/>
    <x v="42"/>
    <x v="4"/>
    <x v="0"/>
    <x v="53"/>
    <x v="1"/>
    <x v="2"/>
    <x v="21"/>
    <x v="51"/>
    <x v="5"/>
    <x v="53"/>
    <x v="0"/>
    <x v="53"/>
    <x v="1"/>
    <x v="0"/>
    <x v="53"/>
    <x v="53"/>
    <x v="53"/>
  </r>
  <r>
    <x v="0"/>
    <x v="54"/>
    <x v="54"/>
    <x v="10"/>
    <x v="53"/>
    <x v="54"/>
    <x v="0"/>
    <x v="43"/>
    <x v="23"/>
    <x v="43"/>
    <x v="4"/>
    <x v="0"/>
    <x v="54"/>
    <x v="1"/>
    <x v="1"/>
    <x v="17"/>
    <x v="52"/>
    <x v="0"/>
    <x v="54"/>
    <x v="2"/>
    <x v="54"/>
    <x v="0"/>
    <x v="0"/>
    <x v="54"/>
    <x v="54"/>
    <x v="54"/>
  </r>
  <r>
    <x v="0"/>
    <x v="55"/>
    <x v="55"/>
    <x v="41"/>
    <x v="54"/>
    <x v="55"/>
    <x v="3"/>
    <x v="40"/>
    <x v="12"/>
    <x v="7"/>
    <x v="8"/>
    <x v="1"/>
    <x v="55"/>
    <x v="4"/>
    <x v="2"/>
    <x v="19"/>
    <x v="53"/>
    <x v="10"/>
    <x v="55"/>
    <x v="1"/>
    <x v="55"/>
    <x v="3"/>
    <x v="0"/>
    <x v="55"/>
    <x v="55"/>
    <x v="55"/>
  </r>
  <r>
    <x v="1"/>
    <x v="56"/>
    <x v="56"/>
    <x v="42"/>
    <x v="55"/>
    <x v="56"/>
    <x v="0"/>
    <x v="32"/>
    <x v="8"/>
    <x v="9"/>
    <x v="8"/>
    <x v="2"/>
    <x v="56"/>
    <x v="1"/>
    <x v="0"/>
    <x v="3"/>
    <x v="54"/>
    <x v="19"/>
    <x v="56"/>
    <x v="2"/>
    <x v="56"/>
    <x v="1"/>
    <x v="0"/>
    <x v="56"/>
    <x v="56"/>
    <x v="56"/>
  </r>
  <r>
    <x v="0"/>
    <x v="57"/>
    <x v="57"/>
    <x v="43"/>
    <x v="56"/>
    <x v="57"/>
    <x v="2"/>
    <x v="4"/>
    <x v="24"/>
    <x v="39"/>
    <x v="5"/>
    <x v="0"/>
    <x v="57"/>
    <x v="4"/>
    <x v="2"/>
    <x v="24"/>
    <x v="55"/>
    <x v="24"/>
    <x v="57"/>
    <x v="0"/>
    <x v="57"/>
    <x v="2"/>
    <x v="2"/>
    <x v="57"/>
    <x v="57"/>
    <x v="57"/>
  </r>
  <r>
    <x v="1"/>
    <x v="58"/>
    <x v="58"/>
    <x v="44"/>
    <x v="57"/>
    <x v="58"/>
    <x v="0"/>
    <x v="17"/>
    <x v="11"/>
    <x v="28"/>
    <x v="6"/>
    <x v="1"/>
    <x v="58"/>
    <x v="0"/>
    <x v="2"/>
    <x v="9"/>
    <x v="56"/>
    <x v="14"/>
    <x v="58"/>
    <x v="1"/>
    <x v="58"/>
    <x v="0"/>
    <x v="0"/>
    <x v="58"/>
    <x v="58"/>
    <x v="58"/>
  </r>
  <r>
    <x v="2"/>
    <x v="59"/>
    <x v="59"/>
    <x v="20"/>
    <x v="58"/>
    <x v="59"/>
    <x v="0"/>
    <x v="11"/>
    <x v="17"/>
    <x v="44"/>
    <x v="6"/>
    <x v="0"/>
    <x v="59"/>
    <x v="1"/>
    <x v="1"/>
    <x v="16"/>
    <x v="57"/>
    <x v="18"/>
    <x v="59"/>
    <x v="1"/>
    <x v="59"/>
    <x v="1"/>
    <x v="2"/>
    <x v="59"/>
    <x v="59"/>
    <x v="59"/>
  </r>
  <r>
    <x v="1"/>
    <x v="60"/>
    <x v="60"/>
    <x v="41"/>
    <x v="59"/>
    <x v="60"/>
    <x v="1"/>
    <x v="44"/>
    <x v="5"/>
    <x v="37"/>
    <x v="3"/>
    <x v="2"/>
    <x v="60"/>
    <x v="3"/>
    <x v="0"/>
    <x v="0"/>
    <x v="58"/>
    <x v="6"/>
    <x v="60"/>
    <x v="1"/>
    <x v="60"/>
    <x v="2"/>
    <x v="2"/>
    <x v="60"/>
    <x v="60"/>
    <x v="60"/>
  </r>
  <r>
    <x v="0"/>
    <x v="61"/>
    <x v="61"/>
    <x v="16"/>
    <x v="60"/>
    <x v="61"/>
    <x v="2"/>
    <x v="45"/>
    <x v="8"/>
    <x v="45"/>
    <x v="6"/>
    <x v="2"/>
    <x v="61"/>
    <x v="3"/>
    <x v="1"/>
    <x v="6"/>
    <x v="59"/>
    <x v="23"/>
    <x v="61"/>
    <x v="1"/>
    <x v="61"/>
    <x v="1"/>
    <x v="2"/>
    <x v="61"/>
    <x v="61"/>
    <x v="61"/>
  </r>
  <r>
    <x v="2"/>
    <x v="62"/>
    <x v="62"/>
    <x v="45"/>
    <x v="61"/>
    <x v="62"/>
    <x v="2"/>
    <x v="46"/>
    <x v="25"/>
    <x v="46"/>
    <x v="6"/>
    <x v="2"/>
    <x v="62"/>
    <x v="4"/>
    <x v="0"/>
    <x v="8"/>
    <x v="60"/>
    <x v="13"/>
    <x v="62"/>
    <x v="2"/>
    <x v="62"/>
    <x v="3"/>
    <x v="1"/>
    <x v="62"/>
    <x v="62"/>
    <x v="62"/>
  </r>
  <r>
    <x v="1"/>
    <x v="63"/>
    <x v="63"/>
    <x v="0"/>
    <x v="62"/>
    <x v="63"/>
    <x v="0"/>
    <x v="13"/>
    <x v="20"/>
    <x v="47"/>
    <x v="0"/>
    <x v="1"/>
    <x v="63"/>
    <x v="0"/>
    <x v="3"/>
    <x v="9"/>
    <x v="61"/>
    <x v="12"/>
    <x v="63"/>
    <x v="0"/>
    <x v="63"/>
    <x v="3"/>
    <x v="2"/>
    <x v="63"/>
    <x v="63"/>
    <x v="63"/>
  </r>
  <r>
    <x v="1"/>
    <x v="64"/>
    <x v="64"/>
    <x v="10"/>
    <x v="63"/>
    <x v="64"/>
    <x v="1"/>
    <x v="47"/>
    <x v="5"/>
    <x v="48"/>
    <x v="2"/>
    <x v="2"/>
    <x v="64"/>
    <x v="1"/>
    <x v="2"/>
    <x v="25"/>
    <x v="62"/>
    <x v="17"/>
    <x v="64"/>
    <x v="1"/>
    <x v="64"/>
    <x v="1"/>
    <x v="1"/>
    <x v="64"/>
    <x v="64"/>
    <x v="64"/>
  </r>
  <r>
    <x v="1"/>
    <x v="65"/>
    <x v="65"/>
    <x v="46"/>
    <x v="64"/>
    <x v="65"/>
    <x v="3"/>
    <x v="48"/>
    <x v="21"/>
    <x v="42"/>
    <x v="3"/>
    <x v="2"/>
    <x v="65"/>
    <x v="2"/>
    <x v="1"/>
    <x v="18"/>
    <x v="63"/>
    <x v="15"/>
    <x v="65"/>
    <x v="1"/>
    <x v="65"/>
    <x v="2"/>
    <x v="1"/>
    <x v="65"/>
    <x v="65"/>
    <x v="65"/>
  </r>
  <r>
    <x v="1"/>
    <x v="66"/>
    <x v="66"/>
    <x v="47"/>
    <x v="65"/>
    <x v="66"/>
    <x v="1"/>
    <x v="37"/>
    <x v="7"/>
    <x v="49"/>
    <x v="3"/>
    <x v="1"/>
    <x v="66"/>
    <x v="2"/>
    <x v="1"/>
    <x v="3"/>
    <x v="36"/>
    <x v="19"/>
    <x v="66"/>
    <x v="1"/>
    <x v="66"/>
    <x v="0"/>
    <x v="2"/>
    <x v="66"/>
    <x v="66"/>
    <x v="66"/>
  </r>
  <r>
    <x v="1"/>
    <x v="67"/>
    <x v="67"/>
    <x v="41"/>
    <x v="66"/>
    <x v="67"/>
    <x v="2"/>
    <x v="49"/>
    <x v="18"/>
    <x v="50"/>
    <x v="7"/>
    <x v="2"/>
    <x v="67"/>
    <x v="1"/>
    <x v="0"/>
    <x v="5"/>
    <x v="64"/>
    <x v="11"/>
    <x v="67"/>
    <x v="2"/>
    <x v="67"/>
    <x v="3"/>
    <x v="1"/>
    <x v="67"/>
    <x v="67"/>
    <x v="67"/>
  </r>
  <r>
    <x v="0"/>
    <x v="68"/>
    <x v="68"/>
    <x v="48"/>
    <x v="67"/>
    <x v="68"/>
    <x v="0"/>
    <x v="50"/>
    <x v="9"/>
    <x v="6"/>
    <x v="3"/>
    <x v="0"/>
    <x v="68"/>
    <x v="4"/>
    <x v="3"/>
    <x v="26"/>
    <x v="65"/>
    <x v="3"/>
    <x v="68"/>
    <x v="1"/>
    <x v="68"/>
    <x v="2"/>
    <x v="2"/>
    <x v="68"/>
    <x v="68"/>
    <x v="68"/>
  </r>
  <r>
    <x v="1"/>
    <x v="69"/>
    <x v="69"/>
    <x v="49"/>
    <x v="68"/>
    <x v="69"/>
    <x v="0"/>
    <x v="51"/>
    <x v="15"/>
    <x v="51"/>
    <x v="4"/>
    <x v="0"/>
    <x v="69"/>
    <x v="3"/>
    <x v="1"/>
    <x v="23"/>
    <x v="66"/>
    <x v="14"/>
    <x v="69"/>
    <x v="0"/>
    <x v="69"/>
    <x v="1"/>
    <x v="2"/>
    <x v="69"/>
    <x v="69"/>
    <x v="69"/>
  </r>
  <r>
    <x v="0"/>
    <x v="70"/>
    <x v="70"/>
    <x v="42"/>
    <x v="69"/>
    <x v="70"/>
    <x v="1"/>
    <x v="17"/>
    <x v="13"/>
    <x v="52"/>
    <x v="0"/>
    <x v="0"/>
    <x v="70"/>
    <x v="1"/>
    <x v="3"/>
    <x v="7"/>
    <x v="67"/>
    <x v="16"/>
    <x v="70"/>
    <x v="2"/>
    <x v="70"/>
    <x v="0"/>
    <x v="1"/>
    <x v="70"/>
    <x v="70"/>
    <x v="70"/>
  </r>
  <r>
    <x v="2"/>
    <x v="71"/>
    <x v="71"/>
    <x v="50"/>
    <x v="70"/>
    <x v="71"/>
    <x v="1"/>
    <x v="52"/>
    <x v="25"/>
    <x v="44"/>
    <x v="2"/>
    <x v="1"/>
    <x v="71"/>
    <x v="4"/>
    <x v="3"/>
    <x v="26"/>
    <x v="68"/>
    <x v="12"/>
    <x v="71"/>
    <x v="0"/>
    <x v="71"/>
    <x v="0"/>
    <x v="2"/>
    <x v="71"/>
    <x v="71"/>
    <x v="71"/>
  </r>
  <r>
    <x v="2"/>
    <x v="72"/>
    <x v="72"/>
    <x v="51"/>
    <x v="71"/>
    <x v="72"/>
    <x v="0"/>
    <x v="48"/>
    <x v="10"/>
    <x v="53"/>
    <x v="7"/>
    <x v="1"/>
    <x v="72"/>
    <x v="1"/>
    <x v="3"/>
    <x v="24"/>
    <x v="69"/>
    <x v="11"/>
    <x v="72"/>
    <x v="0"/>
    <x v="72"/>
    <x v="2"/>
    <x v="0"/>
    <x v="72"/>
    <x v="72"/>
    <x v="72"/>
  </r>
  <r>
    <x v="2"/>
    <x v="73"/>
    <x v="73"/>
    <x v="11"/>
    <x v="72"/>
    <x v="73"/>
    <x v="3"/>
    <x v="53"/>
    <x v="14"/>
    <x v="5"/>
    <x v="8"/>
    <x v="0"/>
    <x v="73"/>
    <x v="3"/>
    <x v="4"/>
    <x v="8"/>
    <x v="70"/>
    <x v="18"/>
    <x v="73"/>
    <x v="1"/>
    <x v="73"/>
    <x v="0"/>
    <x v="2"/>
    <x v="73"/>
    <x v="73"/>
    <x v="73"/>
  </r>
  <r>
    <x v="0"/>
    <x v="74"/>
    <x v="74"/>
    <x v="52"/>
    <x v="73"/>
    <x v="74"/>
    <x v="1"/>
    <x v="44"/>
    <x v="26"/>
    <x v="54"/>
    <x v="8"/>
    <x v="1"/>
    <x v="74"/>
    <x v="3"/>
    <x v="2"/>
    <x v="21"/>
    <x v="71"/>
    <x v="26"/>
    <x v="74"/>
    <x v="1"/>
    <x v="74"/>
    <x v="2"/>
    <x v="2"/>
    <x v="74"/>
    <x v="74"/>
    <x v="74"/>
  </r>
  <r>
    <x v="1"/>
    <x v="75"/>
    <x v="75"/>
    <x v="48"/>
    <x v="74"/>
    <x v="75"/>
    <x v="0"/>
    <x v="54"/>
    <x v="19"/>
    <x v="4"/>
    <x v="9"/>
    <x v="2"/>
    <x v="75"/>
    <x v="1"/>
    <x v="4"/>
    <x v="12"/>
    <x v="72"/>
    <x v="11"/>
    <x v="75"/>
    <x v="2"/>
    <x v="75"/>
    <x v="1"/>
    <x v="1"/>
    <x v="75"/>
    <x v="75"/>
    <x v="75"/>
  </r>
  <r>
    <x v="0"/>
    <x v="76"/>
    <x v="76"/>
    <x v="16"/>
    <x v="75"/>
    <x v="76"/>
    <x v="3"/>
    <x v="55"/>
    <x v="15"/>
    <x v="52"/>
    <x v="9"/>
    <x v="1"/>
    <x v="76"/>
    <x v="4"/>
    <x v="3"/>
    <x v="12"/>
    <x v="73"/>
    <x v="6"/>
    <x v="76"/>
    <x v="0"/>
    <x v="76"/>
    <x v="2"/>
    <x v="2"/>
    <x v="76"/>
    <x v="76"/>
    <x v="76"/>
  </r>
  <r>
    <x v="0"/>
    <x v="77"/>
    <x v="77"/>
    <x v="50"/>
    <x v="76"/>
    <x v="77"/>
    <x v="2"/>
    <x v="42"/>
    <x v="27"/>
    <x v="36"/>
    <x v="0"/>
    <x v="0"/>
    <x v="77"/>
    <x v="1"/>
    <x v="1"/>
    <x v="17"/>
    <x v="74"/>
    <x v="10"/>
    <x v="77"/>
    <x v="2"/>
    <x v="77"/>
    <x v="0"/>
    <x v="0"/>
    <x v="77"/>
    <x v="77"/>
    <x v="77"/>
  </r>
  <r>
    <x v="0"/>
    <x v="78"/>
    <x v="78"/>
    <x v="53"/>
    <x v="77"/>
    <x v="78"/>
    <x v="2"/>
    <x v="4"/>
    <x v="22"/>
    <x v="39"/>
    <x v="8"/>
    <x v="0"/>
    <x v="78"/>
    <x v="2"/>
    <x v="0"/>
    <x v="12"/>
    <x v="75"/>
    <x v="15"/>
    <x v="78"/>
    <x v="0"/>
    <x v="78"/>
    <x v="3"/>
    <x v="1"/>
    <x v="78"/>
    <x v="78"/>
    <x v="78"/>
  </r>
  <r>
    <x v="0"/>
    <x v="79"/>
    <x v="79"/>
    <x v="54"/>
    <x v="78"/>
    <x v="79"/>
    <x v="0"/>
    <x v="41"/>
    <x v="14"/>
    <x v="55"/>
    <x v="5"/>
    <x v="0"/>
    <x v="79"/>
    <x v="0"/>
    <x v="3"/>
    <x v="4"/>
    <x v="76"/>
    <x v="23"/>
    <x v="79"/>
    <x v="0"/>
    <x v="79"/>
    <x v="1"/>
    <x v="1"/>
    <x v="79"/>
    <x v="79"/>
    <x v="79"/>
  </r>
  <r>
    <x v="1"/>
    <x v="80"/>
    <x v="80"/>
    <x v="32"/>
    <x v="79"/>
    <x v="80"/>
    <x v="2"/>
    <x v="56"/>
    <x v="28"/>
    <x v="56"/>
    <x v="1"/>
    <x v="2"/>
    <x v="80"/>
    <x v="0"/>
    <x v="4"/>
    <x v="27"/>
    <x v="77"/>
    <x v="10"/>
    <x v="80"/>
    <x v="1"/>
    <x v="80"/>
    <x v="3"/>
    <x v="0"/>
    <x v="80"/>
    <x v="80"/>
    <x v="80"/>
  </r>
  <r>
    <x v="0"/>
    <x v="81"/>
    <x v="81"/>
    <x v="23"/>
    <x v="80"/>
    <x v="81"/>
    <x v="2"/>
    <x v="18"/>
    <x v="26"/>
    <x v="57"/>
    <x v="8"/>
    <x v="0"/>
    <x v="81"/>
    <x v="0"/>
    <x v="2"/>
    <x v="10"/>
    <x v="78"/>
    <x v="7"/>
    <x v="81"/>
    <x v="0"/>
    <x v="81"/>
    <x v="2"/>
    <x v="0"/>
    <x v="81"/>
    <x v="81"/>
    <x v="81"/>
  </r>
  <r>
    <x v="1"/>
    <x v="82"/>
    <x v="82"/>
    <x v="55"/>
    <x v="12"/>
    <x v="82"/>
    <x v="2"/>
    <x v="30"/>
    <x v="20"/>
    <x v="37"/>
    <x v="5"/>
    <x v="1"/>
    <x v="82"/>
    <x v="4"/>
    <x v="0"/>
    <x v="28"/>
    <x v="79"/>
    <x v="27"/>
    <x v="82"/>
    <x v="0"/>
    <x v="82"/>
    <x v="0"/>
    <x v="1"/>
    <x v="82"/>
    <x v="82"/>
    <x v="82"/>
  </r>
  <r>
    <x v="0"/>
    <x v="83"/>
    <x v="83"/>
    <x v="15"/>
    <x v="81"/>
    <x v="83"/>
    <x v="2"/>
    <x v="57"/>
    <x v="21"/>
    <x v="19"/>
    <x v="3"/>
    <x v="0"/>
    <x v="83"/>
    <x v="1"/>
    <x v="3"/>
    <x v="14"/>
    <x v="80"/>
    <x v="10"/>
    <x v="83"/>
    <x v="1"/>
    <x v="83"/>
    <x v="0"/>
    <x v="2"/>
    <x v="83"/>
    <x v="83"/>
    <x v="83"/>
  </r>
  <r>
    <x v="0"/>
    <x v="84"/>
    <x v="84"/>
    <x v="56"/>
    <x v="82"/>
    <x v="84"/>
    <x v="2"/>
    <x v="47"/>
    <x v="16"/>
    <x v="10"/>
    <x v="9"/>
    <x v="1"/>
    <x v="84"/>
    <x v="2"/>
    <x v="4"/>
    <x v="3"/>
    <x v="81"/>
    <x v="28"/>
    <x v="84"/>
    <x v="2"/>
    <x v="84"/>
    <x v="1"/>
    <x v="0"/>
    <x v="84"/>
    <x v="84"/>
    <x v="84"/>
  </r>
  <r>
    <x v="2"/>
    <x v="85"/>
    <x v="85"/>
    <x v="57"/>
    <x v="83"/>
    <x v="85"/>
    <x v="1"/>
    <x v="58"/>
    <x v="24"/>
    <x v="5"/>
    <x v="1"/>
    <x v="2"/>
    <x v="85"/>
    <x v="2"/>
    <x v="4"/>
    <x v="22"/>
    <x v="82"/>
    <x v="20"/>
    <x v="85"/>
    <x v="1"/>
    <x v="85"/>
    <x v="0"/>
    <x v="0"/>
    <x v="85"/>
    <x v="85"/>
    <x v="85"/>
  </r>
  <r>
    <x v="1"/>
    <x v="86"/>
    <x v="86"/>
    <x v="58"/>
    <x v="84"/>
    <x v="86"/>
    <x v="2"/>
    <x v="45"/>
    <x v="28"/>
    <x v="52"/>
    <x v="2"/>
    <x v="0"/>
    <x v="86"/>
    <x v="1"/>
    <x v="0"/>
    <x v="22"/>
    <x v="83"/>
    <x v="3"/>
    <x v="86"/>
    <x v="2"/>
    <x v="86"/>
    <x v="2"/>
    <x v="2"/>
    <x v="86"/>
    <x v="86"/>
    <x v="86"/>
  </r>
  <r>
    <x v="0"/>
    <x v="87"/>
    <x v="87"/>
    <x v="59"/>
    <x v="85"/>
    <x v="87"/>
    <x v="3"/>
    <x v="4"/>
    <x v="0"/>
    <x v="58"/>
    <x v="9"/>
    <x v="1"/>
    <x v="87"/>
    <x v="0"/>
    <x v="4"/>
    <x v="19"/>
    <x v="84"/>
    <x v="5"/>
    <x v="87"/>
    <x v="1"/>
    <x v="87"/>
    <x v="3"/>
    <x v="0"/>
    <x v="87"/>
    <x v="87"/>
    <x v="87"/>
  </r>
  <r>
    <x v="2"/>
    <x v="88"/>
    <x v="88"/>
    <x v="60"/>
    <x v="86"/>
    <x v="88"/>
    <x v="3"/>
    <x v="27"/>
    <x v="24"/>
    <x v="12"/>
    <x v="6"/>
    <x v="1"/>
    <x v="88"/>
    <x v="4"/>
    <x v="0"/>
    <x v="24"/>
    <x v="85"/>
    <x v="11"/>
    <x v="88"/>
    <x v="0"/>
    <x v="88"/>
    <x v="3"/>
    <x v="2"/>
    <x v="88"/>
    <x v="88"/>
    <x v="88"/>
  </r>
  <r>
    <x v="2"/>
    <x v="89"/>
    <x v="89"/>
    <x v="27"/>
    <x v="63"/>
    <x v="89"/>
    <x v="2"/>
    <x v="5"/>
    <x v="15"/>
    <x v="51"/>
    <x v="3"/>
    <x v="0"/>
    <x v="89"/>
    <x v="1"/>
    <x v="1"/>
    <x v="1"/>
    <x v="86"/>
    <x v="11"/>
    <x v="89"/>
    <x v="0"/>
    <x v="89"/>
    <x v="2"/>
    <x v="0"/>
    <x v="89"/>
    <x v="89"/>
    <x v="89"/>
  </r>
  <r>
    <x v="1"/>
    <x v="90"/>
    <x v="90"/>
    <x v="54"/>
    <x v="20"/>
    <x v="90"/>
    <x v="0"/>
    <x v="59"/>
    <x v="24"/>
    <x v="0"/>
    <x v="6"/>
    <x v="0"/>
    <x v="90"/>
    <x v="0"/>
    <x v="3"/>
    <x v="27"/>
    <x v="87"/>
    <x v="8"/>
    <x v="90"/>
    <x v="2"/>
    <x v="90"/>
    <x v="2"/>
    <x v="0"/>
    <x v="90"/>
    <x v="90"/>
    <x v="90"/>
  </r>
  <r>
    <x v="2"/>
    <x v="91"/>
    <x v="91"/>
    <x v="42"/>
    <x v="87"/>
    <x v="91"/>
    <x v="3"/>
    <x v="60"/>
    <x v="23"/>
    <x v="12"/>
    <x v="6"/>
    <x v="0"/>
    <x v="91"/>
    <x v="3"/>
    <x v="2"/>
    <x v="4"/>
    <x v="88"/>
    <x v="19"/>
    <x v="91"/>
    <x v="0"/>
    <x v="91"/>
    <x v="2"/>
    <x v="0"/>
    <x v="91"/>
    <x v="91"/>
    <x v="91"/>
  </r>
  <r>
    <x v="2"/>
    <x v="92"/>
    <x v="92"/>
    <x v="61"/>
    <x v="88"/>
    <x v="92"/>
    <x v="3"/>
    <x v="5"/>
    <x v="14"/>
    <x v="47"/>
    <x v="3"/>
    <x v="0"/>
    <x v="92"/>
    <x v="4"/>
    <x v="0"/>
    <x v="22"/>
    <x v="35"/>
    <x v="0"/>
    <x v="92"/>
    <x v="2"/>
    <x v="92"/>
    <x v="2"/>
    <x v="0"/>
    <x v="92"/>
    <x v="92"/>
    <x v="92"/>
  </r>
  <r>
    <x v="0"/>
    <x v="93"/>
    <x v="93"/>
    <x v="51"/>
    <x v="89"/>
    <x v="93"/>
    <x v="2"/>
    <x v="61"/>
    <x v="7"/>
    <x v="5"/>
    <x v="5"/>
    <x v="2"/>
    <x v="93"/>
    <x v="3"/>
    <x v="4"/>
    <x v="24"/>
    <x v="89"/>
    <x v="25"/>
    <x v="93"/>
    <x v="1"/>
    <x v="93"/>
    <x v="1"/>
    <x v="2"/>
    <x v="93"/>
    <x v="93"/>
    <x v="93"/>
  </r>
  <r>
    <x v="2"/>
    <x v="94"/>
    <x v="94"/>
    <x v="33"/>
    <x v="90"/>
    <x v="94"/>
    <x v="2"/>
    <x v="62"/>
    <x v="16"/>
    <x v="37"/>
    <x v="7"/>
    <x v="0"/>
    <x v="94"/>
    <x v="4"/>
    <x v="2"/>
    <x v="2"/>
    <x v="90"/>
    <x v="13"/>
    <x v="94"/>
    <x v="2"/>
    <x v="94"/>
    <x v="2"/>
    <x v="0"/>
    <x v="94"/>
    <x v="94"/>
    <x v="94"/>
  </r>
  <r>
    <x v="0"/>
    <x v="95"/>
    <x v="95"/>
    <x v="43"/>
    <x v="91"/>
    <x v="95"/>
    <x v="2"/>
    <x v="58"/>
    <x v="28"/>
    <x v="44"/>
    <x v="7"/>
    <x v="0"/>
    <x v="95"/>
    <x v="3"/>
    <x v="0"/>
    <x v="9"/>
    <x v="91"/>
    <x v="27"/>
    <x v="95"/>
    <x v="0"/>
    <x v="95"/>
    <x v="1"/>
    <x v="2"/>
    <x v="95"/>
    <x v="95"/>
    <x v="95"/>
  </r>
  <r>
    <x v="2"/>
    <x v="96"/>
    <x v="96"/>
    <x v="48"/>
    <x v="92"/>
    <x v="96"/>
    <x v="0"/>
    <x v="63"/>
    <x v="25"/>
    <x v="59"/>
    <x v="4"/>
    <x v="2"/>
    <x v="96"/>
    <x v="0"/>
    <x v="0"/>
    <x v="10"/>
    <x v="92"/>
    <x v="19"/>
    <x v="96"/>
    <x v="0"/>
    <x v="96"/>
    <x v="0"/>
    <x v="2"/>
    <x v="96"/>
    <x v="96"/>
    <x v="96"/>
  </r>
  <r>
    <x v="0"/>
    <x v="97"/>
    <x v="97"/>
    <x v="54"/>
    <x v="93"/>
    <x v="97"/>
    <x v="3"/>
    <x v="10"/>
    <x v="20"/>
    <x v="60"/>
    <x v="7"/>
    <x v="1"/>
    <x v="97"/>
    <x v="3"/>
    <x v="0"/>
    <x v="5"/>
    <x v="93"/>
    <x v="29"/>
    <x v="97"/>
    <x v="1"/>
    <x v="97"/>
    <x v="0"/>
    <x v="2"/>
    <x v="97"/>
    <x v="97"/>
    <x v="97"/>
  </r>
  <r>
    <x v="1"/>
    <x v="98"/>
    <x v="98"/>
    <x v="29"/>
    <x v="94"/>
    <x v="98"/>
    <x v="1"/>
    <x v="1"/>
    <x v="15"/>
    <x v="51"/>
    <x v="6"/>
    <x v="0"/>
    <x v="98"/>
    <x v="2"/>
    <x v="4"/>
    <x v="10"/>
    <x v="94"/>
    <x v="26"/>
    <x v="98"/>
    <x v="0"/>
    <x v="98"/>
    <x v="2"/>
    <x v="2"/>
    <x v="98"/>
    <x v="98"/>
    <x v="98"/>
  </r>
  <r>
    <x v="0"/>
    <x v="99"/>
    <x v="99"/>
    <x v="62"/>
    <x v="95"/>
    <x v="99"/>
    <x v="2"/>
    <x v="64"/>
    <x v="9"/>
    <x v="3"/>
    <x v="2"/>
    <x v="0"/>
    <x v="99"/>
    <x v="4"/>
    <x v="4"/>
    <x v="0"/>
    <x v="95"/>
    <x v="20"/>
    <x v="99"/>
    <x v="1"/>
    <x v="99"/>
    <x v="2"/>
    <x v="0"/>
    <x v="99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10">
  <location ref="A3:B7" firstHeaderRow="1" firstDataRow="1" firstDataCol="1"/>
  <pivotFields count="26">
    <pivotField axis="axisRow"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dataField="1"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anufacturing costs" fld="18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7" firstHeaderRow="1" firstDataRow="1" firstDataCol="1"/>
  <pivotFields count="26">
    <pivotField axis="axisRow"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dataField="1"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5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10">
  <location ref="A3:B8" firstHeaderRow="1" firstDataRow="1" firstDataCol="1"/>
  <pivotFields count="26">
    <pivotField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dataField="1"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quantities" fld="9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10">
  <location ref="A3:B8" firstHeaderRow="1" firstDataRow="1" firstDataCol="1"/>
  <pivotFields count="26">
    <pivotField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axis="axisRow" compact="0" sortType="ascending" showAll="0">
      <items count="5">
        <item x="1"/>
        <item x="2"/>
        <item x="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21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Average of Shipping costs" fld="12" subtotal="average" baseField="0" baseItem="0" numFmtId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B7" firstHeaderRow="1" firstDataRow="1" firstDataCol="1"/>
  <pivotFields count="26">
    <pivotField axis="axisRow"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dataField="1"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3:B8" firstHeaderRow="1" firstDataRow="1" firstDataCol="1"/>
  <pivotFields count="26">
    <pivotField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dataField="1"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axis="axisRow" compact="0" sortType="ascending" showAll="0">
      <items count="6">
        <item x="1"/>
        <item x="4"/>
        <item x="0"/>
        <item x="3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rowFields count="1">
    <field x="13"/>
  </rowFields>
  <rowItems count="5">
    <i>
      <x v="3"/>
    </i>
    <i>
      <x v="2"/>
    </i>
    <i>
      <x v="4"/>
    </i>
    <i>
      <x v="1"/>
    </i>
    <i>
      <x/>
    </i>
  </rowItems>
  <colItems count="1">
    <i/>
  </colItems>
  <dataFields count="1">
    <dataField name="Sum of Revenue generated" fld="5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/>
  <pivotFields count="26">
    <pivotField compact="0" showAll="0">
      <items count="4">
        <item x="2"/>
        <item x="0"/>
        <item x="1"/>
        <item t="default"/>
      </items>
    </pivotField>
    <pivotField compact="0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78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compact="0" showAll="0">
      <items count="64">
        <item x="36"/>
        <item x="26"/>
        <item x="12"/>
        <item x="35"/>
        <item x="23"/>
        <item x="27"/>
        <item x="10"/>
        <item x="25"/>
        <item x="55"/>
        <item x="50"/>
        <item x="41"/>
        <item x="62"/>
        <item x="58"/>
        <item x="38"/>
        <item x="18"/>
        <item x="16"/>
        <item x="59"/>
        <item x="4"/>
        <item x="28"/>
        <item x="48"/>
        <item x="20"/>
        <item x="21"/>
        <item x="2"/>
        <item x="9"/>
        <item x="11"/>
        <item x="24"/>
        <item x="29"/>
        <item x="61"/>
        <item x="6"/>
        <item x="53"/>
        <item x="47"/>
        <item x="0"/>
        <item x="54"/>
        <item x="60"/>
        <item x="7"/>
        <item x="19"/>
        <item x="40"/>
        <item x="49"/>
        <item x="30"/>
        <item x="52"/>
        <item x="43"/>
        <item x="3"/>
        <item x="46"/>
        <item x="22"/>
        <item x="14"/>
        <item x="32"/>
        <item x="8"/>
        <item x="44"/>
        <item x="15"/>
        <item x="57"/>
        <item x="5"/>
        <item x="51"/>
        <item x="45"/>
        <item x="42"/>
        <item x="39"/>
        <item x="37"/>
        <item x="13"/>
        <item x="1"/>
        <item x="31"/>
        <item x="33"/>
        <item x="34"/>
        <item x="56"/>
        <item x="17"/>
        <item t="default"/>
      </items>
    </pivotField>
    <pivotField dataField="1" compact="0" showAll="0">
      <items count="97">
        <item x="2"/>
        <item x="44"/>
        <item x="83"/>
        <item x="47"/>
        <item x="69"/>
        <item x="93"/>
        <item x="6"/>
        <item x="85"/>
        <item x="3"/>
        <item x="55"/>
        <item x="48"/>
        <item x="74"/>
        <item x="89"/>
        <item x="60"/>
        <item x="17"/>
        <item x="63"/>
        <item x="25"/>
        <item x="5"/>
        <item x="8"/>
        <item x="50"/>
        <item x="41"/>
        <item x="67"/>
        <item x="31"/>
        <item x="38"/>
        <item x="19"/>
        <item x="78"/>
        <item x="24"/>
        <item x="84"/>
        <item x="56"/>
        <item x="75"/>
        <item x="52"/>
        <item x="62"/>
        <item x="13"/>
        <item x="29"/>
        <item x="61"/>
        <item x="88"/>
        <item x="16"/>
        <item x="20"/>
        <item x="92"/>
        <item x="30"/>
        <item x="12"/>
        <item x="27"/>
        <item x="26"/>
        <item x="76"/>
        <item x="72"/>
        <item x="59"/>
        <item x="23"/>
        <item x="28"/>
        <item x="7"/>
        <item x="35"/>
        <item x="64"/>
        <item x="15"/>
        <item x="71"/>
        <item x="58"/>
        <item x="68"/>
        <item x="66"/>
        <item x="40"/>
        <item x="14"/>
        <item x="42"/>
        <item x="21"/>
        <item x="34"/>
        <item x="33"/>
        <item x="82"/>
        <item x="18"/>
        <item x="53"/>
        <item x="95"/>
        <item x="49"/>
        <item x="70"/>
        <item x="81"/>
        <item x="91"/>
        <item x="54"/>
        <item x="65"/>
        <item x="37"/>
        <item x="1"/>
        <item x="86"/>
        <item x="80"/>
        <item x="32"/>
        <item x="0"/>
        <item x="51"/>
        <item x="45"/>
        <item x="4"/>
        <item x="79"/>
        <item x="22"/>
        <item x="57"/>
        <item x="73"/>
        <item x="46"/>
        <item x="94"/>
        <item x="87"/>
        <item x="43"/>
        <item x="39"/>
        <item x="77"/>
        <item x="11"/>
        <item x="36"/>
        <item x="9"/>
        <item x="90"/>
        <item x="10"/>
        <item t="default"/>
      </items>
    </pivotField>
    <pivotField compact="0" numFmtId="178" showAll="0">
      <items count="101">
        <item x="59"/>
        <item x="86"/>
        <item x="78"/>
        <item x="57"/>
        <item x="69"/>
        <item x="42"/>
        <item x="75"/>
        <item x="39"/>
        <item x="91"/>
        <item x="58"/>
        <item x="84"/>
        <item x="92"/>
        <item x="25"/>
        <item x="10"/>
        <item x="22"/>
        <item x="83"/>
        <item x="37"/>
        <item x="77"/>
        <item x="19"/>
        <item x="46"/>
        <item x="17"/>
        <item x="72"/>
        <item x="27"/>
        <item x="4"/>
        <item x="30"/>
        <item x="5"/>
        <item x="12"/>
        <item x="55"/>
        <item x="82"/>
        <item x="68"/>
        <item x="26"/>
        <item x="62"/>
        <item x="13"/>
        <item x="63"/>
        <item x="97"/>
        <item x="81"/>
        <item x="93"/>
        <item x="56"/>
        <item x="9"/>
        <item x="87"/>
        <item x="33"/>
        <item x="45"/>
        <item x="76"/>
        <item x="15"/>
        <item x="41"/>
        <item x="74"/>
        <item x="40"/>
        <item x="43"/>
        <item x="50"/>
        <item x="89"/>
        <item x="54"/>
        <item x="11"/>
        <item x="28"/>
        <item x="16"/>
        <item x="35"/>
        <item x="61"/>
        <item x="70"/>
        <item x="21"/>
        <item x="47"/>
        <item x="44"/>
        <item x="95"/>
        <item x="48"/>
        <item x="1"/>
        <item x="8"/>
        <item x="36"/>
        <item x="96"/>
        <item x="3"/>
        <item x="6"/>
        <item x="94"/>
        <item x="79"/>
        <item x="73"/>
        <item x="49"/>
        <item x="20"/>
        <item x="71"/>
        <item x="53"/>
        <item x="29"/>
        <item x="65"/>
        <item x="66"/>
        <item x="64"/>
        <item x="7"/>
        <item x="98"/>
        <item x="80"/>
        <item x="14"/>
        <item x="0"/>
        <item x="85"/>
        <item x="23"/>
        <item x="60"/>
        <item x="24"/>
        <item x="34"/>
        <item x="99"/>
        <item x="18"/>
        <item x="52"/>
        <item x="88"/>
        <item x="67"/>
        <item x="32"/>
        <item x="2"/>
        <item x="90"/>
        <item x="31"/>
        <item x="38"/>
        <item x="51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66">
        <item x="50"/>
        <item x="2"/>
        <item x="15"/>
        <item x="23"/>
        <item x="4"/>
        <item x="28"/>
        <item x="14"/>
        <item x="17"/>
        <item x="6"/>
        <item x="49"/>
        <item x="37"/>
        <item x="8"/>
        <item x="58"/>
        <item x="54"/>
        <item x="53"/>
        <item x="31"/>
        <item x="35"/>
        <item x="3"/>
        <item x="32"/>
        <item x="19"/>
        <item x="39"/>
        <item x="41"/>
        <item x="45"/>
        <item x="43"/>
        <item x="36"/>
        <item x="55"/>
        <item x="56"/>
        <item x="44"/>
        <item x="30"/>
        <item x="16"/>
        <item x="10"/>
        <item x="26"/>
        <item x="18"/>
        <item x="9"/>
        <item x="1"/>
        <item x="13"/>
        <item x="64"/>
        <item x="48"/>
        <item x="0"/>
        <item x="25"/>
        <item x="27"/>
        <item x="61"/>
        <item x="34"/>
        <item x="57"/>
        <item x="59"/>
        <item x="63"/>
        <item x="20"/>
        <item x="21"/>
        <item x="47"/>
        <item x="52"/>
        <item x="62"/>
        <item x="33"/>
        <item x="12"/>
        <item x="24"/>
        <item x="22"/>
        <item x="46"/>
        <item x="29"/>
        <item x="5"/>
        <item x="38"/>
        <item x="7"/>
        <item x="51"/>
        <item x="42"/>
        <item x="40"/>
        <item x="60"/>
        <item x="11"/>
        <item t="default"/>
      </items>
    </pivotField>
    <pivotField compact="0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compact="0" showAll="0">
      <items count="62">
        <item x="54"/>
        <item x="22"/>
        <item x="60"/>
        <item x="38"/>
        <item x="19"/>
        <item x="57"/>
        <item x="40"/>
        <item x="47"/>
        <item x="7"/>
        <item x="8"/>
        <item x="49"/>
        <item x="55"/>
        <item x="31"/>
        <item x="52"/>
        <item x="25"/>
        <item x="44"/>
        <item x="51"/>
        <item x="32"/>
        <item x="21"/>
        <item x="59"/>
        <item x="33"/>
        <item x="27"/>
        <item x="45"/>
        <item x="1"/>
        <item x="35"/>
        <item x="34"/>
        <item x="46"/>
        <item x="56"/>
        <item x="28"/>
        <item x="16"/>
        <item x="13"/>
        <item x="39"/>
        <item x="23"/>
        <item x="42"/>
        <item x="58"/>
        <item x="4"/>
        <item x="36"/>
        <item x="6"/>
        <item x="3"/>
        <item x="11"/>
        <item x="43"/>
        <item x="24"/>
        <item x="20"/>
        <item x="29"/>
        <item x="5"/>
        <item x="26"/>
        <item x="18"/>
        <item x="15"/>
        <item x="50"/>
        <item x="37"/>
        <item x="48"/>
        <item x="53"/>
        <item x="14"/>
        <item x="10"/>
        <item x="41"/>
        <item x="9"/>
        <item x="12"/>
        <item x="2"/>
        <item x="17"/>
        <item x="30"/>
        <item x="0"/>
        <item t="default"/>
      </items>
    </pivotField>
    <pivotField compact="0" showAll="0">
      <items count="11">
        <item x="5"/>
        <item x="1"/>
        <item x="4"/>
        <item x="0"/>
        <item x="8"/>
        <item x="2"/>
        <item x="6"/>
        <item x="3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numFmtId="178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compact="0" showAll="0">
      <items count="6">
        <item x="1"/>
        <item x="4"/>
        <item x="0"/>
        <item x="3"/>
        <item x="2"/>
        <item t="default"/>
      </items>
    </pivotField>
    <pivotField compact="0" showAll="0">
      <items count="6">
        <item x="3"/>
        <item x="4"/>
        <item x="2"/>
        <item x="1"/>
        <item x="0"/>
        <item t="default"/>
      </items>
    </pivotField>
    <pivotField compact="0" showAll="0">
      <items count="30">
        <item x="21"/>
        <item x="26"/>
        <item x="11"/>
        <item x="22"/>
        <item x="4"/>
        <item x="28"/>
        <item x="13"/>
        <item x="27"/>
        <item x="23"/>
        <item x="5"/>
        <item x="16"/>
        <item x="2"/>
        <item x="8"/>
        <item x="6"/>
        <item x="18"/>
        <item x="25"/>
        <item x="9"/>
        <item x="15"/>
        <item x="14"/>
        <item x="24"/>
        <item x="7"/>
        <item x="1"/>
        <item x="3"/>
        <item x="12"/>
        <item x="17"/>
        <item x="19"/>
        <item x="10"/>
        <item x="0"/>
        <item x="20"/>
        <item t="default"/>
      </items>
    </pivotField>
    <pivotField compact="0" showAll="0">
      <items count="97">
        <item x="5"/>
        <item x="46"/>
        <item x="69"/>
        <item x="26"/>
        <item x="13"/>
        <item x="57"/>
        <item x="47"/>
        <item x="40"/>
        <item x="64"/>
        <item x="77"/>
        <item x="41"/>
        <item x="88"/>
        <item x="82"/>
        <item x="0"/>
        <item x="76"/>
        <item x="32"/>
        <item x="68"/>
        <item x="27"/>
        <item x="48"/>
        <item x="20"/>
        <item x="6"/>
        <item x="62"/>
        <item x="28"/>
        <item x="74"/>
        <item x="63"/>
        <item x="11"/>
        <item x="34"/>
        <item x="86"/>
        <item x="18"/>
        <item x="65"/>
        <item x="56"/>
        <item x="16"/>
        <item x="4"/>
        <item x="80"/>
        <item x="70"/>
        <item x="24"/>
        <item x="91"/>
        <item x="33"/>
        <item x="17"/>
        <item x="30"/>
        <item x="59"/>
        <item x="52"/>
        <item x="1"/>
        <item x="84"/>
        <item x="93"/>
        <item x="14"/>
        <item x="12"/>
        <item x="7"/>
        <item x="23"/>
        <item x="83"/>
        <item x="15"/>
        <item x="94"/>
        <item x="87"/>
        <item x="55"/>
        <item x="81"/>
        <item x="51"/>
        <item x="92"/>
        <item x="35"/>
        <item x="49"/>
        <item x="19"/>
        <item x="78"/>
        <item x="50"/>
        <item x="61"/>
        <item x="31"/>
        <item x="60"/>
        <item x="72"/>
        <item x="8"/>
        <item x="67"/>
        <item x="22"/>
        <item x="21"/>
        <item x="38"/>
        <item x="43"/>
        <item x="29"/>
        <item x="89"/>
        <item x="54"/>
        <item x="10"/>
        <item x="42"/>
        <item x="37"/>
        <item x="75"/>
        <item x="66"/>
        <item x="36"/>
        <item x="44"/>
        <item x="39"/>
        <item x="90"/>
        <item x="53"/>
        <item x="71"/>
        <item x="95"/>
        <item x="58"/>
        <item x="25"/>
        <item x="3"/>
        <item x="85"/>
        <item x="79"/>
        <item x="9"/>
        <item x="45"/>
        <item x="2"/>
        <item x="73"/>
        <item t="default"/>
      </items>
    </pivotField>
    <pivotField compact="0" showAll="0">
      <items count="31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t="default"/>
      </items>
    </pivotField>
    <pivotField compact="0" numFmtId="178" showAll="0">
      <items count="101">
        <item x="6"/>
        <item x="65"/>
        <item x="59"/>
        <item x="82"/>
        <item x="98"/>
        <item x="14"/>
        <item x="38"/>
        <item x="67"/>
        <item x="64"/>
        <item x="39"/>
        <item x="52"/>
        <item x="27"/>
        <item x="34"/>
        <item x="8"/>
        <item x="70"/>
        <item x="56"/>
        <item x="49"/>
        <item x="51"/>
        <item x="26"/>
        <item x="96"/>
        <item x="47"/>
        <item x="81"/>
        <item x="63"/>
        <item x="62"/>
        <item x="44"/>
        <item x="48"/>
        <item x="33"/>
        <item x="43"/>
        <item x="18"/>
        <item x="11"/>
        <item x="87"/>
        <item x="32"/>
        <item x="54"/>
        <item x="55"/>
        <item x="71"/>
        <item x="2"/>
        <item x="12"/>
        <item x="1"/>
        <item x="84"/>
        <item x="37"/>
        <item x="3"/>
        <item x="93"/>
        <item x="99"/>
        <item x="29"/>
        <item x="91"/>
        <item x="24"/>
        <item x="66"/>
        <item x="77"/>
        <item x="50"/>
        <item x="36"/>
        <item x="0"/>
        <item x="89"/>
        <item x="73"/>
        <item x="17"/>
        <item x="9"/>
        <item x="75"/>
        <item x="22"/>
        <item x="30"/>
        <item x="72"/>
        <item x="5"/>
        <item x="79"/>
        <item x="35"/>
        <item x="95"/>
        <item x="28"/>
        <item x="31"/>
        <item x="94"/>
        <item x="21"/>
        <item x="92"/>
        <item x="76"/>
        <item x="58"/>
        <item x="20"/>
        <item x="97"/>
        <item x="45"/>
        <item x="57"/>
        <item x="88"/>
        <item x="85"/>
        <item x="78"/>
        <item x="86"/>
        <item x="80"/>
        <item x="16"/>
        <item x="46"/>
        <item x="69"/>
        <item x="25"/>
        <item x="61"/>
        <item x="74"/>
        <item x="19"/>
        <item x="53"/>
        <item x="90"/>
        <item x="60"/>
        <item x="40"/>
        <item x="4"/>
        <item x="41"/>
        <item x="42"/>
        <item x="10"/>
        <item x="68"/>
        <item x="15"/>
        <item x="83"/>
        <item x="13"/>
        <item x="23"/>
        <item x="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1">
        <item x="21"/>
        <item x="11"/>
        <item x="41"/>
        <item x="14"/>
        <item x="17"/>
        <item x="67"/>
        <item x="64"/>
        <item x="79"/>
        <item x="0"/>
        <item x="92"/>
        <item x="99"/>
        <item x="43"/>
        <item x="47"/>
        <item x="74"/>
        <item x="7"/>
        <item x="59"/>
        <item x="35"/>
        <item x="38"/>
        <item x="91"/>
        <item x="34"/>
        <item x="88"/>
        <item x="83"/>
        <item x="28"/>
        <item x="30"/>
        <item x="6"/>
        <item x="16"/>
        <item x="56"/>
        <item x="95"/>
        <item x="90"/>
        <item x="23"/>
        <item x="69"/>
        <item x="85"/>
        <item x="53"/>
        <item x="39"/>
        <item x="94"/>
        <item x="13"/>
        <item x="48"/>
        <item x="10"/>
        <item x="58"/>
        <item x="51"/>
        <item x="70"/>
        <item x="62"/>
        <item x="89"/>
        <item x="32"/>
        <item x="68"/>
        <item x="75"/>
        <item x="86"/>
        <item x="71"/>
        <item x="26"/>
        <item x="52"/>
        <item x="12"/>
        <item x="76"/>
        <item x="18"/>
        <item x="15"/>
        <item x="54"/>
        <item x="57"/>
        <item x="81"/>
        <item x="22"/>
        <item x="37"/>
        <item x="8"/>
        <item x="5"/>
        <item x="49"/>
        <item x="80"/>
        <item x="60"/>
        <item x="27"/>
        <item x="98"/>
        <item x="44"/>
        <item x="31"/>
        <item x="77"/>
        <item x="4"/>
        <item x="72"/>
        <item x="45"/>
        <item x="97"/>
        <item x="66"/>
        <item x="33"/>
        <item x="63"/>
        <item x="19"/>
        <item x="46"/>
        <item x="24"/>
        <item x="87"/>
        <item x="25"/>
        <item x="36"/>
        <item x="9"/>
        <item x="96"/>
        <item x="29"/>
        <item x="78"/>
        <item x="82"/>
        <item x="93"/>
        <item x="40"/>
        <item x="20"/>
        <item x="61"/>
        <item x="55"/>
        <item x="2"/>
        <item x="73"/>
        <item x="3"/>
        <item x="50"/>
        <item x="84"/>
        <item x="1"/>
        <item x="65"/>
        <item x="4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78"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  <pivotField compact="0" numFmtId="178" showAll="0">
      <items count="101">
        <item x="6"/>
        <item x="11"/>
        <item x="88"/>
        <item x="58"/>
        <item x="2"/>
        <item x="67"/>
        <item x="28"/>
        <item x="70"/>
        <item x="96"/>
        <item x="37"/>
        <item x="15"/>
        <item x="0"/>
        <item x="99"/>
        <item x="61"/>
        <item x="22"/>
        <item x="3"/>
        <item x="69"/>
        <item x="5"/>
        <item x="92"/>
        <item x="23"/>
        <item x="81"/>
        <item x="59"/>
        <item x="86"/>
        <item x="62"/>
        <item x="49"/>
        <item x="38"/>
        <item x="55"/>
        <item x="41"/>
        <item x="68"/>
        <item x="33"/>
        <item x="78"/>
        <item x="79"/>
        <item x="74"/>
        <item x="12"/>
        <item x="66"/>
        <item x="71"/>
        <item x="36"/>
        <item x="46"/>
        <item x="84"/>
        <item x="8"/>
        <item x="60"/>
        <item x="34"/>
        <item x="25"/>
        <item x="1"/>
        <item x="50"/>
        <item x="57"/>
        <item x="65"/>
        <item x="19"/>
        <item x="45"/>
        <item x="20"/>
        <item x="89"/>
        <item x="21"/>
        <item x="82"/>
        <item x="47"/>
        <item x="97"/>
        <item x="35"/>
        <item x="52"/>
        <item x="18"/>
        <item x="40"/>
        <item x="26"/>
        <item x="44"/>
        <item x="13"/>
        <item x="39"/>
        <item x="31"/>
        <item x="63"/>
        <item x="51"/>
        <item x="17"/>
        <item x="42"/>
        <item x="72"/>
        <item x="43"/>
        <item x="27"/>
        <item x="64"/>
        <item x="83"/>
        <item x="32"/>
        <item x="48"/>
        <item x="24"/>
        <item x="29"/>
        <item x="53"/>
        <item x="95"/>
        <item x="56"/>
        <item x="54"/>
        <item x="93"/>
        <item x="80"/>
        <item x="98"/>
        <item x="77"/>
        <item x="7"/>
        <item x="10"/>
        <item x="94"/>
        <item x="87"/>
        <item x="73"/>
        <item x="85"/>
        <item x="75"/>
        <item x="14"/>
        <item x="30"/>
        <item x="16"/>
        <item x="4"/>
        <item x="91"/>
        <item x="9"/>
        <item x="76"/>
        <item x="90"/>
        <item t="default"/>
      </items>
    </pivotField>
    <pivotField compact="0" numFmtId="178" showAll="0">
      <items count="101">
        <item x="11"/>
        <item x="67"/>
        <item x="88"/>
        <item x="58"/>
        <item x="6"/>
        <item x="70"/>
        <item x="0"/>
        <item x="2"/>
        <item x="99"/>
        <item x="96"/>
        <item x="28"/>
        <item x="15"/>
        <item x="37"/>
        <item x="61"/>
        <item x="81"/>
        <item x="3"/>
        <item x="22"/>
        <item x="69"/>
        <item x="92"/>
        <item x="59"/>
        <item x="49"/>
        <item x="62"/>
        <item x="41"/>
        <item x="55"/>
        <item x="23"/>
        <item x="5"/>
        <item x="38"/>
        <item x="86"/>
        <item x="33"/>
        <item x="79"/>
        <item x="68"/>
        <item x="12"/>
        <item x="78"/>
        <item x="66"/>
        <item x="84"/>
        <item x="74"/>
        <item x="46"/>
        <item x="71"/>
        <item x="36"/>
        <item x="8"/>
        <item x="20"/>
        <item x="89"/>
        <item x="34"/>
        <item x="25"/>
        <item x="60"/>
        <item x="21"/>
        <item x="57"/>
        <item x="19"/>
        <item x="47"/>
        <item x="52"/>
        <item x="65"/>
        <item x="1"/>
        <item x="35"/>
        <item x="45"/>
        <item x="50"/>
        <item x="26"/>
        <item x="40"/>
        <item x="82"/>
        <item x="18"/>
        <item x="44"/>
        <item x="97"/>
        <item x="31"/>
        <item x="13"/>
        <item x="17"/>
        <item x="39"/>
        <item x="72"/>
        <item x="51"/>
        <item x="27"/>
        <item x="42"/>
        <item x="64"/>
        <item x="63"/>
        <item x="83"/>
        <item x="32"/>
        <item x="48"/>
        <item x="43"/>
        <item x="29"/>
        <item x="95"/>
        <item x="80"/>
        <item x="93"/>
        <item x="24"/>
        <item x="53"/>
        <item x="54"/>
        <item x="56"/>
        <item x="75"/>
        <item x="73"/>
        <item x="87"/>
        <item x="14"/>
        <item x="85"/>
        <item x="77"/>
        <item x="7"/>
        <item x="98"/>
        <item x="10"/>
        <item x="94"/>
        <item x="30"/>
        <item x="16"/>
        <item x="91"/>
        <item x="9"/>
        <item x="76"/>
        <item x="4"/>
        <item x="90"/>
        <item t="default"/>
      </items>
    </pivotField>
  </pivotFields>
  <dataFields count="1">
    <dataField name="Sum of Number of products sold" fld="4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type1" sourceName="Product type">
  <pivotTables>
    <pivotTable tabId="3" name="PivotTable4"/>
    <pivotTable tabId="2" name="PivotTable3"/>
    <pivotTable tabId="5" name="PivotTable6"/>
    <pivotTable tabId="4" name="PivotTable5"/>
    <pivotTable tabId="8" name="PivotTable2"/>
    <pivotTable tabId="7" name="PivotTable1"/>
    <pivotTable tabId="10" name="PivotTable1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5" name="PivotTable6"/>
    <pivotTable tabId="2" name="PivotTable3"/>
    <pivotTable tabId="3" name="PivotTable4"/>
    <pivotTable tabId="4" name="PivotTable5"/>
    <pivotTable tabId="7" name="PivotTable1"/>
    <pivotTable tabId="8" name="PivotTable2"/>
    <pivotTable tabId="10" name="PivotTable1"/>
  </pivotTables>
  <data>
    <tabular pivotCacheId="1">
      <items count="5">
        <i x="3" s="1"/>
        <i x="4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type 1" cache="Slicer_Product_type1" caption="Product type" style="blue slicer" rowHeight="225425"/>
  <slicer name="Location" cache="Slicer_Location" caption="Location" style="blue slicer" rowHeight="225425"/>
</slicers>
</file>

<file path=xl/tables/table1.xml><?xml version="1.0" encoding="utf-8"?>
<table xmlns="http://schemas.openxmlformats.org/spreadsheetml/2006/main" id="1" name="Table1" displayName="Table1" ref="A1:Z101" totalsRowShown="0">
  <autoFilter ref="A1:Z101"/>
  <tableColumns count="26">
    <tableColumn id="1" name="Product type"/>
    <tableColumn id="2" name="SKU"/>
    <tableColumn id="3" name="Price" dataDxfId="0"/>
    <tableColumn id="4" name="Availability"/>
    <tableColumn id="5" name="Number of products sold"/>
    <tableColumn id="6" name="Revenue generated" dataDxfId="1"/>
    <tableColumn id="7" name="Customer demographics"/>
    <tableColumn id="8" name="Stock levels"/>
    <tableColumn id="9" name="Lead times"/>
    <tableColumn id="10" name="Order quantities"/>
    <tableColumn id="11" name="Shipping times"/>
    <tableColumn id="12" name="Shipping carriers"/>
    <tableColumn id="13" name="Shipping costs" dataDxfId="2"/>
    <tableColumn id="14" name="Supplier name"/>
    <tableColumn id="15" name="Location"/>
    <tableColumn id="16" name="Lead time"/>
    <tableColumn id="17" name="Production volumes"/>
    <tableColumn id="18" name="Manufacturing lead time"/>
    <tableColumn id="19" name="Manufacturing costs" dataDxfId="3"/>
    <tableColumn id="20" name="Inspection results"/>
    <tableColumn id="21" name="Defect rates"/>
    <tableColumn id="22" name="Transportation modes"/>
    <tableColumn id="23" name="Routes"/>
    <tableColumn id="24" name="Costs" dataDxfId="4"/>
    <tableColumn id="25" name="Total cost" dataDxfId="5"/>
    <tableColumn id="26" name="Prof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E3" sqref="E3"/>
    </sheetView>
  </sheetViews>
  <sheetFormatPr defaultColWidth="8.72727272727273" defaultRowHeight="14.5" outlineLevelRow="6" outlineLevelCol="1"/>
  <cols>
    <col min="1" max="1" width="14.8909090909091"/>
    <col min="2" max="2" width="27.2181818181818"/>
  </cols>
  <sheetData>
    <row r="3" spans="1:2">
      <c r="A3" t="s">
        <v>0</v>
      </c>
      <c r="B3" t="s">
        <v>1</v>
      </c>
    </row>
    <row r="4" spans="1:2">
      <c r="A4" t="s">
        <v>2</v>
      </c>
      <c r="B4" s="3">
        <v>1119.37125290883</v>
      </c>
    </row>
    <row r="5" spans="1:2">
      <c r="A5" t="s">
        <v>3</v>
      </c>
      <c r="B5" s="3">
        <v>1647.57177630133</v>
      </c>
    </row>
    <row r="6" spans="1:2">
      <c r="A6" t="s">
        <v>4</v>
      </c>
      <c r="B6" s="3">
        <v>1959.72629493684</v>
      </c>
    </row>
    <row r="7" spans="1:2">
      <c r="A7" t="s">
        <v>5</v>
      </c>
      <c r="B7" s="3">
        <v>4726.66932414699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topLeftCell="A2" workbookViewId="0">
      <selection activeCell="F20" sqref="F20"/>
    </sheetView>
  </sheetViews>
  <sheetFormatPr defaultColWidth="8.72727272727273" defaultRowHeight="14.5" outlineLevelCol="1"/>
  <cols>
    <col min="1" max="1" width="14.8909090909091"/>
    <col min="2" max="2" width="13.1090909090909"/>
  </cols>
  <sheetData>
    <row r="3" spans="1:2">
      <c r="A3" t="s">
        <v>0</v>
      </c>
      <c r="B3" t="s">
        <v>6</v>
      </c>
    </row>
    <row r="4" spans="1:2">
      <c r="A4" t="s">
        <v>2</v>
      </c>
      <c r="B4" s="3">
        <v>13151.9447010757</v>
      </c>
    </row>
    <row r="5" spans="1:2">
      <c r="A5" t="s">
        <v>3</v>
      </c>
      <c r="B5" s="3">
        <v>17612.8128940774</v>
      </c>
    </row>
    <row r="6" spans="1:2">
      <c r="A6" t="s">
        <v>4</v>
      </c>
      <c r="B6" s="3">
        <v>22495.0587175455</v>
      </c>
    </row>
    <row r="7" spans="1:2">
      <c r="A7" t="s">
        <v>5</v>
      </c>
      <c r="B7" s="3">
        <v>53259.8163126986</v>
      </c>
    </row>
    <row r="9" spans="1:1">
      <c r="A9" s="5"/>
    </row>
    <row r="11" spans="1:1">
      <c r="A11" s="1">
        <f ca="1">GETPIVOTDATA("Profit",$A$3)</f>
        <v>53259.8163126986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J2" sqref="J2"/>
    </sheetView>
  </sheetViews>
  <sheetFormatPr defaultColWidth="8.72727272727273" defaultRowHeight="14.5" outlineLevelRow="7" outlineLevelCol="1"/>
  <cols>
    <col min="1" max="1" width="25.6636363636364"/>
    <col min="2" max="2" width="23.1090909090909"/>
    <col min="3" max="3" width="31.9090909090909"/>
    <col min="4" max="4" width="14.3636363636364"/>
    <col min="5" max="5" width="11.5454545454545"/>
    <col min="6" max="6" width="10.5454545454545"/>
    <col min="7" max="7" width="11.5454545454545"/>
  </cols>
  <sheetData>
    <row r="3" spans="1:2">
      <c r="A3" t="s">
        <v>7</v>
      </c>
      <c r="B3" t="s">
        <v>8</v>
      </c>
    </row>
    <row r="4" spans="1:2">
      <c r="A4" t="s">
        <v>9</v>
      </c>
      <c r="B4" s="3">
        <v>1141</v>
      </c>
    </row>
    <row r="5" spans="1:2">
      <c r="A5" t="s">
        <v>10</v>
      </c>
      <c r="B5" s="3">
        <v>899</v>
      </c>
    </row>
    <row r="6" spans="1:2">
      <c r="A6" t="s">
        <v>11</v>
      </c>
      <c r="B6" s="3">
        <v>1292</v>
      </c>
    </row>
    <row r="7" spans="1:2">
      <c r="A7" t="s">
        <v>12</v>
      </c>
      <c r="B7" s="3">
        <v>1590</v>
      </c>
    </row>
    <row r="8" spans="1:2">
      <c r="A8" t="s">
        <v>5</v>
      </c>
      <c r="B8" s="3">
        <v>4922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2" sqref="C2"/>
    </sheetView>
  </sheetViews>
  <sheetFormatPr defaultColWidth="8.72727272727273" defaultRowHeight="14.5" outlineLevelRow="7" outlineLevelCol="1"/>
  <cols>
    <col min="1" max="1" width="23.5545454545455"/>
    <col min="2" max="2" width="24.8909090909091"/>
    <col min="3" max="3" width="12.7272727272727"/>
    <col min="4" max="4" width="9.27272727272727"/>
    <col min="5" max="5" width="11.5454545454545"/>
  </cols>
  <sheetData>
    <row r="3" spans="1:2">
      <c r="A3" t="s">
        <v>13</v>
      </c>
      <c r="B3" t="s">
        <v>14</v>
      </c>
    </row>
    <row r="4" spans="1:2">
      <c r="A4" t="s">
        <v>15</v>
      </c>
      <c r="B4" s="4">
        <v>4.9702938152239</v>
      </c>
    </row>
    <row r="5" spans="1:2">
      <c r="A5" t="s">
        <v>16</v>
      </c>
      <c r="B5" s="4">
        <v>5.46909793610286</v>
      </c>
    </row>
    <row r="6" spans="1:2">
      <c r="A6" t="s">
        <v>17</v>
      </c>
      <c r="B6" s="4">
        <v>5.54211539004579</v>
      </c>
    </row>
    <row r="7" spans="1:2">
      <c r="A7" t="s">
        <v>18</v>
      </c>
      <c r="B7" s="4">
        <v>6.01783937772862</v>
      </c>
    </row>
    <row r="8" spans="1:2">
      <c r="A8" t="s">
        <v>5</v>
      </c>
      <c r="B8" s="4">
        <v>5.54814907201958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F3" sqref="F3"/>
    </sheetView>
  </sheetViews>
  <sheetFormatPr defaultColWidth="8.72727272727273" defaultRowHeight="14.5" outlineLevelCol="1"/>
  <cols>
    <col min="1" max="1" width="14.8909090909091"/>
    <col min="2" max="2" width="26.2181818181818"/>
    <col min="3" max="3" width="25.7272727272727"/>
    <col min="4" max="4" width="19"/>
    <col min="5" max="5" width="11.5454545454545"/>
    <col min="6" max="66" width="13.1818181818182"/>
    <col min="67" max="67" width="11.5454545454545"/>
  </cols>
  <sheetData>
    <row r="3" spans="1:2">
      <c r="A3" t="s">
        <v>0</v>
      </c>
      <c r="B3" t="s">
        <v>19</v>
      </c>
    </row>
    <row r="4" spans="1:2">
      <c r="A4" t="s">
        <v>2</v>
      </c>
      <c r="B4" s="3">
        <v>161521.265999483</v>
      </c>
    </row>
    <row r="5" spans="1:2">
      <c r="A5" t="s">
        <v>3</v>
      </c>
      <c r="B5" s="3">
        <v>174455.390605462</v>
      </c>
    </row>
    <row r="6" spans="1:2">
      <c r="A6" t="s">
        <v>4</v>
      </c>
      <c r="B6" s="3">
        <v>241628.162133063</v>
      </c>
    </row>
    <row r="7" spans="1:2">
      <c r="A7" t="s">
        <v>5</v>
      </c>
      <c r="B7" s="3">
        <v>577604.818738008</v>
      </c>
    </row>
    <row r="11" spans="1:1">
      <c r="A11">
        <f ca="1">GETPIVOTDATA("Revenue generated",$A$3)</f>
        <v>577604.818738008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15" sqref="B15"/>
    </sheetView>
  </sheetViews>
  <sheetFormatPr defaultColWidth="8.72727272727273" defaultRowHeight="14.5" outlineLevelRow="7" outlineLevelCol="1"/>
  <cols>
    <col min="1" max="1" width="16.2181818181818"/>
    <col min="2" max="2" width="26.2181818181818"/>
    <col min="3" max="3" width="25.7272727272727"/>
  </cols>
  <sheetData>
    <row r="3" spans="1:2">
      <c r="A3" t="s">
        <v>20</v>
      </c>
      <c r="B3" t="s">
        <v>19</v>
      </c>
    </row>
    <row r="4" spans="1:2">
      <c r="A4" t="s">
        <v>21</v>
      </c>
      <c r="B4" s="3">
        <v>86468.9617988027</v>
      </c>
    </row>
    <row r="5" spans="1:2">
      <c r="A5" t="s">
        <v>22</v>
      </c>
      <c r="B5" s="3">
        <v>97795.9796381622</v>
      </c>
    </row>
    <row r="6" spans="1:2">
      <c r="A6" t="s">
        <v>23</v>
      </c>
      <c r="B6" s="3">
        <v>110343.463656287</v>
      </c>
    </row>
    <row r="7" spans="1:2">
      <c r="A7" t="s">
        <v>24</v>
      </c>
      <c r="B7" s="3">
        <v>125467.4186053</v>
      </c>
    </row>
    <row r="8" spans="1:2">
      <c r="A8" t="s">
        <v>25</v>
      </c>
      <c r="B8" s="3">
        <v>157528.995039456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4"/>
  <sheetViews>
    <sheetView workbookViewId="0">
      <selection activeCell="B15" sqref="B15"/>
    </sheetView>
  </sheetViews>
  <sheetFormatPr defaultColWidth="8.72727272727273" defaultRowHeight="14.5" outlineLevelRow="3"/>
  <cols>
    <col min="1" max="1" width="31.4454545454545"/>
    <col min="2" max="2" width="31"/>
  </cols>
  <sheetData>
    <row r="3" spans="1:1">
      <c r="A3" t="s">
        <v>26</v>
      </c>
    </row>
    <row r="4" spans="1:1">
      <c r="A4" s="3">
        <v>46099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"/>
  <sheetViews>
    <sheetView zoomScaleSheetLayoutView="60" workbookViewId="0">
      <selection activeCell="H3" sqref="H3"/>
    </sheetView>
  </sheetViews>
  <sheetFormatPr defaultColWidth="9.81818181818182" defaultRowHeight="14.5"/>
  <cols>
    <col min="1" max="1" width="12.3636363636364" customWidth="1"/>
    <col min="2" max="2" width="6.72727272727273" customWidth="1"/>
    <col min="3" max="3" width="12.8181818181818" style="2" customWidth="1"/>
    <col min="4" max="4" width="10.6363636363636" customWidth="1"/>
    <col min="5" max="5" width="23.8181818181818" customWidth="1"/>
    <col min="6" max="6" width="18.6363636363636" style="2" customWidth="1"/>
    <col min="7" max="7" width="23.3636363636364" customWidth="1"/>
    <col min="8" max="8" width="11.1818181818182" customWidth="1"/>
    <col min="9" max="9" width="10.5454545454545" customWidth="1"/>
    <col min="10" max="10" width="15.9090909090909" customWidth="1"/>
    <col min="11" max="11" width="14.0909090909091" customWidth="1"/>
    <col min="12" max="12" width="16.0909090909091" customWidth="1"/>
    <col min="13" max="13" width="13.7272727272727" style="2" customWidth="1"/>
    <col min="14" max="14" width="14" customWidth="1"/>
    <col min="15" max="15" width="9.90909090909091" customWidth="1"/>
    <col min="16" max="16" width="9.63636363636364" customWidth="1"/>
    <col min="17" max="17" width="19.1818181818182" customWidth="1"/>
    <col min="18" max="18" width="23.5454545454545" customWidth="1"/>
    <col min="19" max="19" width="19.5454545454545" style="2" customWidth="1"/>
    <col min="20" max="20" width="17" customWidth="1"/>
    <col min="21" max="21" width="12.8181818181818" customWidth="1"/>
    <col min="22" max="22" width="21.3636363636364" customWidth="1"/>
    <col min="23" max="23" width="8.09090909090909" customWidth="1"/>
    <col min="24" max="24" width="12.8181818181818" style="2" customWidth="1"/>
    <col min="25" max="26" width="12.8181818181818" style="2"/>
  </cols>
  <sheetData>
    <row r="1" spans="1:26">
      <c r="A1" t="s">
        <v>0</v>
      </c>
      <c r="B1" t="s">
        <v>27</v>
      </c>
      <c r="C1" s="2" t="s">
        <v>28</v>
      </c>
      <c r="D1" t="s">
        <v>29</v>
      </c>
      <c r="E1" t="s">
        <v>30</v>
      </c>
      <c r="F1" s="2" t="s">
        <v>31</v>
      </c>
      <c r="G1" t="s">
        <v>7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s="2" t="s">
        <v>37</v>
      </c>
      <c r="N1" t="s">
        <v>20</v>
      </c>
      <c r="O1" t="s">
        <v>38</v>
      </c>
      <c r="P1" t="s">
        <v>39</v>
      </c>
      <c r="Q1" t="s">
        <v>40</v>
      </c>
      <c r="R1" t="s">
        <v>41</v>
      </c>
      <c r="S1" s="2" t="s">
        <v>42</v>
      </c>
      <c r="T1" t="s">
        <v>43</v>
      </c>
      <c r="U1" t="s">
        <v>44</v>
      </c>
      <c r="V1" t="s">
        <v>13</v>
      </c>
      <c r="W1" t="s">
        <v>45</v>
      </c>
      <c r="X1" s="2" t="s">
        <v>46</v>
      </c>
      <c r="Y1" s="2" t="s">
        <v>47</v>
      </c>
      <c r="Z1" s="2" t="s">
        <v>48</v>
      </c>
    </row>
    <row r="2" spans="1:26">
      <c r="A2" t="s">
        <v>3</v>
      </c>
      <c r="B2" t="s">
        <v>49</v>
      </c>
      <c r="C2" s="2">
        <v>69.8080055421157</v>
      </c>
      <c r="D2">
        <v>55</v>
      </c>
      <c r="E2">
        <v>802</v>
      </c>
      <c r="F2" s="2">
        <v>8661.99679239238</v>
      </c>
      <c r="G2" t="s">
        <v>11</v>
      </c>
      <c r="H2">
        <v>58</v>
      </c>
      <c r="I2">
        <v>7</v>
      </c>
      <c r="J2">
        <v>96</v>
      </c>
      <c r="K2">
        <v>4</v>
      </c>
      <c r="L2" t="s">
        <v>50</v>
      </c>
      <c r="M2" s="2">
        <v>2.9565721394308</v>
      </c>
      <c r="N2" t="s">
        <v>22</v>
      </c>
      <c r="O2" t="s">
        <v>51</v>
      </c>
      <c r="P2">
        <v>29</v>
      </c>
      <c r="Q2">
        <v>215</v>
      </c>
      <c r="R2">
        <v>29</v>
      </c>
      <c r="S2" s="2">
        <v>46.2798792405083</v>
      </c>
      <c r="T2" t="s">
        <v>52</v>
      </c>
      <c r="U2">
        <v>0.226410360849925</v>
      </c>
      <c r="V2" t="s">
        <v>17</v>
      </c>
      <c r="W2" t="s">
        <v>53</v>
      </c>
      <c r="X2" s="2">
        <v>187.752075459203</v>
      </c>
      <c r="Y2" s="2">
        <f>(X2+S2+M2)</f>
        <v>236.988526839142</v>
      </c>
      <c r="Z2" s="2">
        <f>(Y2-C2)</f>
        <v>167.180521297026</v>
      </c>
    </row>
    <row r="3" spans="1:26">
      <c r="A3" t="s">
        <v>4</v>
      </c>
      <c r="B3" t="s">
        <v>54</v>
      </c>
      <c r="C3" s="2">
        <v>14.8435232750843</v>
      </c>
      <c r="D3">
        <v>95</v>
      </c>
      <c r="E3">
        <v>736</v>
      </c>
      <c r="F3" s="2">
        <v>7460.90006544584</v>
      </c>
      <c r="G3" t="s">
        <v>9</v>
      </c>
      <c r="H3">
        <v>53</v>
      </c>
      <c r="I3">
        <v>30</v>
      </c>
      <c r="J3">
        <v>37</v>
      </c>
      <c r="K3">
        <v>2</v>
      </c>
      <c r="L3" t="s">
        <v>55</v>
      </c>
      <c r="M3" s="2">
        <v>9.71657477143131</v>
      </c>
      <c r="N3" t="s">
        <v>22</v>
      </c>
      <c r="O3" t="s">
        <v>51</v>
      </c>
      <c r="P3">
        <v>23</v>
      </c>
      <c r="Q3">
        <v>517</v>
      </c>
      <c r="R3">
        <v>30</v>
      </c>
      <c r="S3" s="2">
        <v>33.61676895373</v>
      </c>
      <c r="T3" t="s">
        <v>52</v>
      </c>
      <c r="U3">
        <v>4.8540680263887</v>
      </c>
      <c r="V3" t="s">
        <v>17</v>
      </c>
      <c r="W3" t="s">
        <v>53</v>
      </c>
      <c r="X3" s="2">
        <v>503.065579149669</v>
      </c>
      <c r="Y3" s="2">
        <f t="shared" ref="Y3:Y34" si="0">(X3+S3+M3)</f>
        <v>546.39892287483</v>
      </c>
      <c r="Z3" s="2">
        <f t="shared" ref="Z3:Z34" si="1">(Y3-C3)</f>
        <v>531.555399599746</v>
      </c>
    </row>
    <row r="4" spans="1:26">
      <c r="A4" t="s">
        <v>3</v>
      </c>
      <c r="B4" t="s">
        <v>56</v>
      </c>
      <c r="C4" s="2">
        <v>11.3196832930905</v>
      </c>
      <c r="D4">
        <v>34</v>
      </c>
      <c r="E4">
        <v>8</v>
      </c>
      <c r="F4" s="2">
        <v>9577.74962586873</v>
      </c>
      <c r="G4" t="s">
        <v>12</v>
      </c>
      <c r="H4">
        <v>1</v>
      </c>
      <c r="I4">
        <v>10</v>
      </c>
      <c r="J4">
        <v>88</v>
      </c>
      <c r="K4">
        <v>2</v>
      </c>
      <c r="L4" t="s">
        <v>50</v>
      </c>
      <c r="M4" s="2">
        <v>8.05447926173215</v>
      </c>
      <c r="N4" t="s">
        <v>25</v>
      </c>
      <c r="O4" t="s">
        <v>51</v>
      </c>
      <c r="P4">
        <v>12</v>
      </c>
      <c r="Q4">
        <v>971</v>
      </c>
      <c r="R4">
        <v>27</v>
      </c>
      <c r="S4" s="2">
        <v>30.6880193482842</v>
      </c>
      <c r="T4" t="s">
        <v>52</v>
      </c>
      <c r="U4">
        <v>4.58059261919922</v>
      </c>
      <c r="V4" t="s">
        <v>18</v>
      </c>
      <c r="W4" t="s">
        <v>57</v>
      </c>
      <c r="X4" s="2">
        <v>141.920281771519</v>
      </c>
      <c r="Y4" s="2">
        <f t="shared" si="0"/>
        <v>180.662780381535</v>
      </c>
      <c r="Z4" s="2">
        <f t="shared" si="1"/>
        <v>169.343097088445</v>
      </c>
    </row>
    <row r="5" spans="1:26">
      <c r="A5" t="s">
        <v>4</v>
      </c>
      <c r="B5" t="s">
        <v>58</v>
      </c>
      <c r="C5" s="2">
        <v>61.1633430164377</v>
      </c>
      <c r="D5">
        <v>68</v>
      </c>
      <c r="E5">
        <v>83</v>
      </c>
      <c r="F5" s="2">
        <v>7766.83642568523</v>
      </c>
      <c r="G5" t="s">
        <v>11</v>
      </c>
      <c r="H5">
        <v>23</v>
      </c>
      <c r="I5">
        <v>13</v>
      </c>
      <c r="J5">
        <v>59</v>
      </c>
      <c r="K5">
        <v>6</v>
      </c>
      <c r="L5" t="s">
        <v>59</v>
      </c>
      <c r="M5" s="2">
        <v>1.72956856354342</v>
      </c>
      <c r="N5" t="s">
        <v>23</v>
      </c>
      <c r="O5" t="s">
        <v>60</v>
      </c>
      <c r="P5">
        <v>24</v>
      </c>
      <c r="Q5">
        <v>937</v>
      </c>
      <c r="R5">
        <v>18</v>
      </c>
      <c r="S5" s="2">
        <v>35.624741397125</v>
      </c>
      <c r="T5" t="s">
        <v>61</v>
      </c>
      <c r="U5">
        <v>4.74664862064775</v>
      </c>
      <c r="V5" t="s">
        <v>16</v>
      </c>
      <c r="W5" t="s">
        <v>62</v>
      </c>
      <c r="X5" s="2">
        <v>254.776159219286</v>
      </c>
      <c r="Y5" s="2">
        <f t="shared" si="0"/>
        <v>292.130469179954</v>
      </c>
      <c r="Z5" s="2">
        <f t="shared" si="1"/>
        <v>230.967126163517</v>
      </c>
    </row>
    <row r="6" spans="1:26">
      <c r="A6" t="s">
        <v>4</v>
      </c>
      <c r="B6" t="s">
        <v>63</v>
      </c>
      <c r="C6" s="2">
        <v>4.80549603634589</v>
      </c>
      <c r="D6">
        <v>26</v>
      </c>
      <c r="E6">
        <v>871</v>
      </c>
      <c r="F6" s="2">
        <v>2686.50515156744</v>
      </c>
      <c r="G6" t="s">
        <v>11</v>
      </c>
      <c r="H6">
        <v>5</v>
      </c>
      <c r="I6">
        <v>3</v>
      </c>
      <c r="J6">
        <v>56</v>
      </c>
      <c r="K6">
        <v>8</v>
      </c>
      <c r="L6" t="s">
        <v>55</v>
      </c>
      <c r="M6" s="2">
        <v>3.89054791587067</v>
      </c>
      <c r="N6" t="s">
        <v>25</v>
      </c>
      <c r="O6" t="s">
        <v>64</v>
      </c>
      <c r="P6">
        <v>5</v>
      </c>
      <c r="Q6">
        <v>414</v>
      </c>
      <c r="R6">
        <v>3</v>
      </c>
      <c r="S6" s="2">
        <v>92.0651605987128</v>
      </c>
      <c r="T6" t="s">
        <v>61</v>
      </c>
      <c r="U6">
        <v>3.145579522833</v>
      </c>
      <c r="V6" t="s">
        <v>18</v>
      </c>
      <c r="W6" t="s">
        <v>62</v>
      </c>
      <c r="X6" s="2">
        <v>923.440631711922</v>
      </c>
      <c r="Y6" s="2">
        <f t="shared" si="0"/>
        <v>1019.39634022651</v>
      </c>
      <c r="Z6" s="2">
        <f t="shared" si="1"/>
        <v>1014.59084419016</v>
      </c>
    </row>
    <row r="7" spans="1:26">
      <c r="A7" t="s">
        <v>3</v>
      </c>
      <c r="B7" t="s">
        <v>65</v>
      </c>
      <c r="C7" s="2">
        <v>1.69997601386593</v>
      </c>
      <c r="D7">
        <v>87</v>
      </c>
      <c r="E7">
        <v>147</v>
      </c>
      <c r="F7" s="2">
        <v>2828.34874597575</v>
      </c>
      <c r="G7" t="s">
        <v>11</v>
      </c>
      <c r="H7">
        <v>90</v>
      </c>
      <c r="I7">
        <v>27</v>
      </c>
      <c r="J7">
        <v>66</v>
      </c>
      <c r="K7">
        <v>3</v>
      </c>
      <c r="L7" t="s">
        <v>50</v>
      </c>
      <c r="M7" s="2">
        <v>4.44409886438229</v>
      </c>
      <c r="N7" t="s">
        <v>21</v>
      </c>
      <c r="O7" t="s">
        <v>66</v>
      </c>
      <c r="P7">
        <v>10</v>
      </c>
      <c r="Q7">
        <v>104</v>
      </c>
      <c r="R7">
        <v>17</v>
      </c>
      <c r="S7" s="2">
        <v>56.7664755574318</v>
      </c>
      <c r="T7" t="s">
        <v>61</v>
      </c>
      <c r="U7">
        <v>2.77919351157116</v>
      </c>
      <c r="V7" t="s">
        <v>17</v>
      </c>
      <c r="W7" t="s">
        <v>62</v>
      </c>
      <c r="X7" s="2">
        <v>235.461236735537</v>
      </c>
      <c r="Y7" s="2">
        <f t="shared" si="0"/>
        <v>296.671811157351</v>
      </c>
      <c r="Z7" s="2">
        <f t="shared" si="1"/>
        <v>294.971835143485</v>
      </c>
    </row>
    <row r="8" spans="1:26">
      <c r="A8" t="s">
        <v>4</v>
      </c>
      <c r="B8" t="s">
        <v>67</v>
      </c>
      <c r="C8" s="2">
        <v>4.07833286310794</v>
      </c>
      <c r="D8">
        <v>48</v>
      </c>
      <c r="E8">
        <v>65</v>
      </c>
      <c r="F8" s="2">
        <v>7823.47655953173</v>
      </c>
      <c r="G8" t="s">
        <v>10</v>
      </c>
      <c r="H8">
        <v>11</v>
      </c>
      <c r="I8">
        <v>15</v>
      </c>
      <c r="J8">
        <v>58</v>
      </c>
      <c r="K8">
        <v>8</v>
      </c>
      <c r="L8" t="s">
        <v>59</v>
      </c>
      <c r="M8" s="2">
        <v>3.880763302952</v>
      </c>
      <c r="N8" t="s">
        <v>22</v>
      </c>
      <c r="O8" t="s">
        <v>60</v>
      </c>
      <c r="P8">
        <v>14</v>
      </c>
      <c r="Q8">
        <v>314</v>
      </c>
      <c r="R8">
        <v>24</v>
      </c>
      <c r="S8" s="2">
        <v>1.08506856958706</v>
      </c>
      <c r="T8" t="s">
        <v>52</v>
      </c>
      <c r="U8">
        <v>1.00091061930413</v>
      </c>
      <c r="V8" t="s">
        <v>15</v>
      </c>
      <c r="W8" t="s">
        <v>62</v>
      </c>
      <c r="X8" s="2">
        <v>134.369096861031</v>
      </c>
      <c r="Y8" s="2">
        <f t="shared" si="0"/>
        <v>139.33492873357</v>
      </c>
      <c r="Z8" s="2">
        <f t="shared" si="1"/>
        <v>135.256595870462</v>
      </c>
    </row>
    <row r="9" spans="1:26">
      <c r="A9" t="s">
        <v>2</v>
      </c>
      <c r="B9" t="s">
        <v>68</v>
      </c>
      <c r="C9" s="2">
        <v>42.95838438246</v>
      </c>
      <c r="D9">
        <v>59</v>
      </c>
      <c r="E9">
        <v>426</v>
      </c>
      <c r="F9" s="2">
        <v>8496.10381308983</v>
      </c>
      <c r="G9" t="s">
        <v>9</v>
      </c>
      <c r="H9">
        <v>93</v>
      </c>
      <c r="I9">
        <v>17</v>
      </c>
      <c r="J9">
        <v>11</v>
      </c>
      <c r="K9">
        <v>1</v>
      </c>
      <c r="L9" t="s">
        <v>50</v>
      </c>
      <c r="M9" s="2">
        <v>2.34833878441778</v>
      </c>
      <c r="N9" t="s">
        <v>21</v>
      </c>
      <c r="O9" t="s">
        <v>66</v>
      </c>
      <c r="P9">
        <v>22</v>
      </c>
      <c r="Q9">
        <v>564</v>
      </c>
      <c r="R9">
        <v>1</v>
      </c>
      <c r="S9" s="2">
        <v>99.4661086035991</v>
      </c>
      <c r="T9" t="s">
        <v>61</v>
      </c>
      <c r="U9">
        <v>0.39817718685065</v>
      </c>
      <c r="V9" t="s">
        <v>17</v>
      </c>
      <c r="W9" t="s">
        <v>57</v>
      </c>
      <c r="X9" s="2">
        <v>802.056311817558</v>
      </c>
      <c r="Y9" s="2">
        <f t="shared" si="0"/>
        <v>903.870759205575</v>
      </c>
      <c r="Z9" s="2">
        <f t="shared" si="1"/>
        <v>860.912374823115</v>
      </c>
    </row>
    <row r="10" spans="1:26">
      <c r="A10" t="s">
        <v>2</v>
      </c>
      <c r="B10" t="s">
        <v>69</v>
      </c>
      <c r="C10" s="2">
        <v>68.7175967485273</v>
      </c>
      <c r="D10">
        <v>78</v>
      </c>
      <c r="E10">
        <v>150</v>
      </c>
      <c r="F10" s="2">
        <v>7517.36321063112</v>
      </c>
      <c r="G10" t="s">
        <v>9</v>
      </c>
      <c r="H10">
        <v>5</v>
      </c>
      <c r="I10">
        <v>10</v>
      </c>
      <c r="J10">
        <v>15</v>
      </c>
      <c r="K10">
        <v>7</v>
      </c>
      <c r="L10" t="s">
        <v>59</v>
      </c>
      <c r="M10" s="2">
        <v>3.40473385708302</v>
      </c>
      <c r="N10" t="s">
        <v>21</v>
      </c>
      <c r="O10" t="s">
        <v>51</v>
      </c>
      <c r="P10">
        <v>13</v>
      </c>
      <c r="Q10">
        <v>769</v>
      </c>
      <c r="R10">
        <v>8</v>
      </c>
      <c r="S10" s="2">
        <v>11.4230271395656</v>
      </c>
      <c r="T10" t="s">
        <v>52</v>
      </c>
      <c r="U10">
        <v>2.70986269110996</v>
      </c>
      <c r="V10" t="s">
        <v>15</v>
      </c>
      <c r="W10" t="s">
        <v>53</v>
      </c>
      <c r="X10" s="2">
        <v>505.557134225464</v>
      </c>
      <c r="Y10" s="2">
        <f t="shared" si="0"/>
        <v>520.384895222113</v>
      </c>
      <c r="Z10" s="2">
        <f t="shared" si="1"/>
        <v>451.667298473585</v>
      </c>
    </row>
    <row r="11" spans="1:26">
      <c r="A11" t="s">
        <v>4</v>
      </c>
      <c r="B11" t="s">
        <v>70</v>
      </c>
      <c r="C11" s="2">
        <v>64.0157329412785</v>
      </c>
      <c r="D11">
        <v>35</v>
      </c>
      <c r="E11">
        <v>980</v>
      </c>
      <c r="F11" s="2">
        <v>4971.14598758555</v>
      </c>
      <c r="G11" t="s">
        <v>12</v>
      </c>
      <c r="H11">
        <v>14</v>
      </c>
      <c r="I11">
        <v>27</v>
      </c>
      <c r="J11">
        <v>83</v>
      </c>
      <c r="K11">
        <v>1</v>
      </c>
      <c r="L11" t="s">
        <v>55</v>
      </c>
      <c r="M11" s="2">
        <v>7.16664529104821</v>
      </c>
      <c r="N11" t="s">
        <v>24</v>
      </c>
      <c r="O11" t="s">
        <v>71</v>
      </c>
      <c r="P11">
        <v>29</v>
      </c>
      <c r="Q11">
        <v>963</v>
      </c>
      <c r="R11">
        <v>23</v>
      </c>
      <c r="S11" s="2">
        <v>47.9576016349515</v>
      </c>
      <c r="T11" t="s">
        <v>52</v>
      </c>
      <c r="U11">
        <v>3.84461447876758</v>
      </c>
      <c r="V11" t="s">
        <v>16</v>
      </c>
      <c r="W11" t="s">
        <v>53</v>
      </c>
      <c r="X11" s="2">
        <v>995.929461498641</v>
      </c>
      <c r="Y11" s="2">
        <f t="shared" si="0"/>
        <v>1051.05370842464</v>
      </c>
      <c r="Z11" s="2">
        <f t="shared" si="1"/>
        <v>987.037975483362</v>
      </c>
    </row>
    <row r="12" spans="1:26">
      <c r="A12" t="s">
        <v>4</v>
      </c>
      <c r="B12" t="s">
        <v>72</v>
      </c>
      <c r="C12" s="2">
        <v>15.7077956819121</v>
      </c>
      <c r="D12">
        <v>11</v>
      </c>
      <c r="E12">
        <v>996</v>
      </c>
      <c r="F12" s="2">
        <v>2330.96580209194</v>
      </c>
      <c r="G12" t="s">
        <v>11</v>
      </c>
      <c r="H12">
        <v>51</v>
      </c>
      <c r="I12">
        <v>13</v>
      </c>
      <c r="J12">
        <v>80</v>
      </c>
      <c r="K12">
        <v>2</v>
      </c>
      <c r="L12" t="s">
        <v>59</v>
      </c>
      <c r="M12" s="2">
        <v>8.67321121127861</v>
      </c>
      <c r="N12" t="s">
        <v>23</v>
      </c>
      <c r="O12" t="s">
        <v>60</v>
      </c>
      <c r="P12">
        <v>18</v>
      </c>
      <c r="Q12">
        <v>830</v>
      </c>
      <c r="R12">
        <v>5</v>
      </c>
      <c r="S12" s="2">
        <v>96.5273527853109</v>
      </c>
      <c r="T12" t="s">
        <v>73</v>
      </c>
      <c r="U12">
        <v>1.72731392835594</v>
      </c>
      <c r="V12" t="s">
        <v>17</v>
      </c>
      <c r="W12" t="s">
        <v>53</v>
      </c>
      <c r="X12" s="2">
        <v>806.103177702923</v>
      </c>
      <c r="Y12" s="2">
        <f t="shared" si="0"/>
        <v>911.303741699512</v>
      </c>
      <c r="Z12" s="2">
        <f t="shared" si="1"/>
        <v>895.5959460176</v>
      </c>
    </row>
    <row r="13" spans="1:26">
      <c r="A13" t="s">
        <v>4</v>
      </c>
      <c r="B13" t="s">
        <v>74</v>
      </c>
      <c r="C13" s="2">
        <v>90.6354599822886</v>
      </c>
      <c r="D13">
        <v>95</v>
      </c>
      <c r="E13">
        <v>960</v>
      </c>
      <c r="F13" s="2">
        <v>6099.94411558145</v>
      </c>
      <c r="G13" t="s">
        <v>9</v>
      </c>
      <c r="H13">
        <v>46</v>
      </c>
      <c r="I13">
        <v>23</v>
      </c>
      <c r="J13">
        <v>60</v>
      </c>
      <c r="K13">
        <v>1</v>
      </c>
      <c r="L13" t="s">
        <v>55</v>
      </c>
      <c r="M13" s="2">
        <v>4.52394312431666</v>
      </c>
      <c r="N13" t="s">
        <v>24</v>
      </c>
      <c r="O13" t="s">
        <v>60</v>
      </c>
      <c r="P13">
        <v>28</v>
      </c>
      <c r="Q13">
        <v>362</v>
      </c>
      <c r="R13">
        <v>11</v>
      </c>
      <c r="S13" s="2">
        <v>27.5923630866636</v>
      </c>
      <c r="T13" t="s">
        <v>52</v>
      </c>
      <c r="U13">
        <v>0.0211698213729943</v>
      </c>
      <c r="V13" t="s">
        <v>18</v>
      </c>
      <c r="W13" t="s">
        <v>62</v>
      </c>
      <c r="X13" s="2">
        <v>126.723033409407</v>
      </c>
      <c r="Y13" s="2">
        <f t="shared" si="0"/>
        <v>158.839339620387</v>
      </c>
      <c r="Z13" s="2">
        <f t="shared" si="1"/>
        <v>68.2038796380987</v>
      </c>
    </row>
    <row r="14" spans="1:26">
      <c r="A14" t="s">
        <v>3</v>
      </c>
      <c r="B14" t="s">
        <v>75</v>
      </c>
      <c r="C14" s="2">
        <v>71.21338907536</v>
      </c>
      <c r="D14">
        <v>41</v>
      </c>
      <c r="E14">
        <v>336</v>
      </c>
      <c r="F14" s="2">
        <v>2873.74144602144</v>
      </c>
      <c r="G14" t="s">
        <v>12</v>
      </c>
      <c r="H14">
        <v>100</v>
      </c>
      <c r="I14">
        <v>30</v>
      </c>
      <c r="J14">
        <v>85</v>
      </c>
      <c r="K14">
        <v>4</v>
      </c>
      <c r="L14" t="s">
        <v>55</v>
      </c>
      <c r="M14" s="2">
        <v>1.32527401018452</v>
      </c>
      <c r="N14" t="s">
        <v>21</v>
      </c>
      <c r="O14" t="s">
        <v>60</v>
      </c>
      <c r="P14">
        <v>3</v>
      </c>
      <c r="Q14">
        <v>563</v>
      </c>
      <c r="R14">
        <v>3</v>
      </c>
      <c r="S14" s="2">
        <v>32.321286213424</v>
      </c>
      <c r="T14" t="s">
        <v>61</v>
      </c>
      <c r="U14">
        <v>2.16125374755591</v>
      </c>
      <c r="V14" t="s">
        <v>17</v>
      </c>
      <c r="W14" t="s">
        <v>53</v>
      </c>
      <c r="X14" s="2">
        <v>402.96878907377</v>
      </c>
      <c r="Y14" s="2">
        <f t="shared" si="0"/>
        <v>436.615349297378</v>
      </c>
      <c r="Z14" s="2">
        <f t="shared" si="1"/>
        <v>365.401960222018</v>
      </c>
    </row>
    <row r="15" spans="1:26">
      <c r="A15" t="s">
        <v>4</v>
      </c>
      <c r="B15" t="s">
        <v>76</v>
      </c>
      <c r="C15" s="2">
        <v>16.1603933173799</v>
      </c>
      <c r="D15">
        <v>5</v>
      </c>
      <c r="E15">
        <v>249</v>
      </c>
      <c r="F15" s="2">
        <v>4052.73841623786</v>
      </c>
      <c r="G15" t="s">
        <v>10</v>
      </c>
      <c r="H15">
        <v>80</v>
      </c>
      <c r="I15">
        <v>8</v>
      </c>
      <c r="J15">
        <v>48</v>
      </c>
      <c r="K15">
        <v>9</v>
      </c>
      <c r="L15" t="s">
        <v>55</v>
      </c>
      <c r="M15" s="2">
        <v>9.53728306110833</v>
      </c>
      <c r="N15" t="s">
        <v>23</v>
      </c>
      <c r="O15" t="s">
        <v>66</v>
      </c>
      <c r="P15">
        <v>23</v>
      </c>
      <c r="Q15">
        <v>173</v>
      </c>
      <c r="R15">
        <v>10</v>
      </c>
      <c r="S15" s="2">
        <v>97.8290501101732</v>
      </c>
      <c r="T15" t="s">
        <v>52</v>
      </c>
      <c r="U15">
        <v>1.63107423007153</v>
      </c>
      <c r="V15" t="s">
        <v>17</v>
      </c>
      <c r="W15" t="s">
        <v>53</v>
      </c>
      <c r="X15" s="2">
        <v>547.241005160968</v>
      </c>
      <c r="Y15" s="2">
        <f t="shared" si="0"/>
        <v>654.60733833225</v>
      </c>
      <c r="Z15" s="2">
        <f t="shared" si="1"/>
        <v>638.44694501487</v>
      </c>
    </row>
    <row r="16" spans="1:26">
      <c r="A16" t="s">
        <v>4</v>
      </c>
      <c r="B16" t="s">
        <v>77</v>
      </c>
      <c r="C16" s="2">
        <v>99.1713286386241</v>
      </c>
      <c r="D16">
        <v>26</v>
      </c>
      <c r="E16">
        <v>562</v>
      </c>
      <c r="F16" s="2">
        <v>8653.5709264698</v>
      </c>
      <c r="G16" t="s">
        <v>11</v>
      </c>
      <c r="H16">
        <v>54</v>
      </c>
      <c r="I16">
        <v>29</v>
      </c>
      <c r="J16">
        <v>78</v>
      </c>
      <c r="K16">
        <v>5</v>
      </c>
      <c r="L16" t="s">
        <v>50</v>
      </c>
      <c r="M16" s="2">
        <v>2.03977018944933</v>
      </c>
      <c r="N16" t="s">
        <v>25</v>
      </c>
      <c r="O16" t="s">
        <v>60</v>
      </c>
      <c r="P16">
        <v>25</v>
      </c>
      <c r="Q16">
        <v>558</v>
      </c>
      <c r="R16">
        <v>14</v>
      </c>
      <c r="S16" s="2">
        <v>5.79143662986298</v>
      </c>
      <c r="T16" t="s">
        <v>52</v>
      </c>
      <c r="U16">
        <v>0.100682851565093</v>
      </c>
      <c r="V16" t="s">
        <v>18</v>
      </c>
      <c r="W16" t="s">
        <v>53</v>
      </c>
      <c r="X16" s="2">
        <v>929.235289960889</v>
      </c>
      <c r="Y16" s="2">
        <f t="shared" si="0"/>
        <v>937.066496780201</v>
      </c>
      <c r="Z16" s="2">
        <f t="shared" si="1"/>
        <v>837.895168141577</v>
      </c>
    </row>
    <row r="17" spans="1:26">
      <c r="A17" t="s">
        <v>4</v>
      </c>
      <c r="B17" t="s">
        <v>78</v>
      </c>
      <c r="C17" s="2">
        <v>36.9892449286269</v>
      </c>
      <c r="D17">
        <v>94</v>
      </c>
      <c r="E17">
        <v>469</v>
      </c>
      <c r="F17" s="2">
        <v>5442.08678539767</v>
      </c>
      <c r="G17" t="s">
        <v>11</v>
      </c>
      <c r="H17">
        <v>9</v>
      </c>
      <c r="I17">
        <v>8</v>
      </c>
      <c r="J17">
        <v>69</v>
      </c>
      <c r="K17">
        <v>7</v>
      </c>
      <c r="L17" t="s">
        <v>50</v>
      </c>
      <c r="M17" s="2">
        <v>2.4220397232752</v>
      </c>
      <c r="N17" t="s">
        <v>25</v>
      </c>
      <c r="O17" t="s">
        <v>66</v>
      </c>
      <c r="P17">
        <v>14</v>
      </c>
      <c r="Q17">
        <v>580</v>
      </c>
      <c r="R17">
        <v>7</v>
      </c>
      <c r="S17" s="2">
        <v>97.1212817514743</v>
      </c>
      <c r="T17" t="s">
        <v>73</v>
      </c>
      <c r="U17">
        <v>2.26440576119854</v>
      </c>
      <c r="V17" t="s">
        <v>15</v>
      </c>
      <c r="W17" t="s">
        <v>53</v>
      </c>
      <c r="X17" s="2">
        <v>127.861800001625</v>
      </c>
      <c r="Y17" s="2">
        <f t="shared" si="0"/>
        <v>227.405121476374</v>
      </c>
      <c r="Z17" s="2">
        <f t="shared" si="1"/>
        <v>190.415876547748</v>
      </c>
    </row>
    <row r="18" spans="1:26">
      <c r="A18" t="s">
        <v>4</v>
      </c>
      <c r="B18" t="s">
        <v>79</v>
      </c>
      <c r="C18" s="2">
        <v>7.54717210979127</v>
      </c>
      <c r="D18">
        <v>74</v>
      </c>
      <c r="E18">
        <v>280</v>
      </c>
      <c r="F18" s="2">
        <v>6453.79796817628</v>
      </c>
      <c r="G18" t="s">
        <v>9</v>
      </c>
      <c r="H18">
        <v>2</v>
      </c>
      <c r="I18">
        <v>5</v>
      </c>
      <c r="J18">
        <v>78</v>
      </c>
      <c r="K18">
        <v>1</v>
      </c>
      <c r="L18" t="s">
        <v>50</v>
      </c>
      <c r="M18" s="2">
        <v>4.1913245857055</v>
      </c>
      <c r="N18" t="s">
        <v>25</v>
      </c>
      <c r="O18" t="s">
        <v>66</v>
      </c>
      <c r="P18">
        <v>3</v>
      </c>
      <c r="Q18">
        <v>399</v>
      </c>
      <c r="R18">
        <v>21</v>
      </c>
      <c r="S18" s="2">
        <v>77.10634249785</v>
      </c>
      <c r="T18" t="s">
        <v>73</v>
      </c>
      <c r="U18">
        <v>1.01256308925804</v>
      </c>
      <c r="V18" t="s">
        <v>18</v>
      </c>
      <c r="W18" t="s">
        <v>62</v>
      </c>
      <c r="X18" s="2">
        <v>865.52577977124</v>
      </c>
      <c r="Y18" s="2">
        <f t="shared" si="0"/>
        <v>946.823446854795</v>
      </c>
      <c r="Z18" s="2">
        <f t="shared" si="1"/>
        <v>939.276274745004</v>
      </c>
    </row>
    <row r="19" spans="1:26">
      <c r="A19" t="s">
        <v>2</v>
      </c>
      <c r="B19" t="s">
        <v>80</v>
      </c>
      <c r="C19" s="2">
        <v>81.462534369237</v>
      </c>
      <c r="D19">
        <v>82</v>
      </c>
      <c r="E19">
        <v>126</v>
      </c>
      <c r="F19" s="2">
        <v>2629.39643484526</v>
      </c>
      <c r="G19" t="s">
        <v>9</v>
      </c>
      <c r="H19">
        <v>45</v>
      </c>
      <c r="I19">
        <v>17</v>
      </c>
      <c r="J19">
        <v>85</v>
      </c>
      <c r="K19">
        <v>9</v>
      </c>
      <c r="L19" t="s">
        <v>59</v>
      </c>
      <c r="M19" s="2">
        <v>3.58541895823234</v>
      </c>
      <c r="N19" t="s">
        <v>25</v>
      </c>
      <c r="O19" t="s">
        <v>71</v>
      </c>
      <c r="P19">
        <v>7</v>
      </c>
      <c r="Q19">
        <v>453</v>
      </c>
      <c r="R19">
        <v>16</v>
      </c>
      <c r="S19" s="2">
        <v>47.6796803683553</v>
      </c>
      <c r="T19" t="s">
        <v>61</v>
      </c>
      <c r="U19">
        <v>0.102020754918176</v>
      </c>
      <c r="V19" t="s">
        <v>18</v>
      </c>
      <c r="W19" t="s">
        <v>57</v>
      </c>
      <c r="X19" s="2">
        <v>670.93439079241</v>
      </c>
      <c r="Y19" s="2">
        <f t="shared" si="0"/>
        <v>722.199490118998</v>
      </c>
      <c r="Z19" s="2">
        <f t="shared" si="1"/>
        <v>640.736955749761</v>
      </c>
    </row>
    <row r="20" spans="1:26">
      <c r="A20" t="s">
        <v>3</v>
      </c>
      <c r="B20" t="s">
        <v>81</v>
      </c>
      <c r="C20" s="2">
        <v>36.4436277704609</v>
      </c>
      <c r="D20">
        <v>23</v>
      </c>
      <c r="E20">
        <v>620</v>
      </c>
      <c r="F20" s="2">
        <v>9364.67350507617</v>
      </c>
      <c r="G20" t="s">
        <v>12</v>
      </c>
      <c r="H20">
        <v>10</v>
      </c>
      <c r="I20">
        <v>10</v>
      </c>
      <c r="J20">
        <v>46</v>
      </c>
      <c r="K20">
        <v>8</v>
      </c>
      <c r="L20" t="s">
        <v>59</v>
      </c>
      <c r="M20" s="2">
        <v>4.3392247141107</v>
      </c>
      <c r="N20" t="s">
        <v>24</v>
      </c>
      <c r="O20" t="s">
        <v>60</v>
      </c>
      <c r="P20">
        <v>18</v>
      </c>
      <c r="Q20">
        <v>374</v>
      </c>
      <c r="R20">
        <v>17</v>
      </c>
      <c r="S20" s="2">
        <v>27.1079808548439</v>
      </c>
      <c r="T20" t="s">
        <v>52</v>
      </c>
      <c r="U20">
        <v>2.23193911072926</v>
      </c>
      <c r="V20" t="s">
        <v>15</v>
      </c>
      <c r="W20" t="s">
        <v>62</v>
      </c>
      <c r="X20" s="2">
        <v>593.480258720651</v>
      </c>
      <c r="Y20" s="2">
        <f t="shared" si="0"/>
        <v>624.927464289606</v>
      </c>
      <c r="Z20" s="2">
        <f t="shared" si="1"/>
        <v>588.483836519145</v>
      </c>
    </row>
    <row r="21" spans="1:26">
      <c r="A21" t="s">
        <v>4</v>
      </c>
      <c r="B21" t="s">
        <v>82</v>
      </c>
      <c r="C21" s="2">
        <v>51.1238700879647</v>
      </c>
      <c r="D21">
        <v>100</v>
      </c>
      <c r="E21">
        <v>187</v>
      </c>
      <c r="F21" s="2">
        <v>2553.49558499121</v>
      </c>
      <c r="G21" t="s">
        <v>12</v>
      </c>
      <c r="H21">
        <v>48</v>
      </c>
      <c r="I21">
        <v>11</v>
      </c>
      <c r="J21">
        <v>94</v>
      </c>
      <c r="K21">
        <v>3</v>
      </c>
      <c r="L21" t="s">
        <v>55</v>
      </c>
      <c r="M21" s="2">
        <v>4.74263588284187</v>
      </c>
      <c r="N21" t="s">
        <v>21</v>
      </c>
      <c r="O21" t="s">
        <v>71</v>
      </c>
      <c r="P21">
        <v>20</v>
      </c>
      <c r="Q21">
        <v>694</v>
      </c>
      <c r="R21">
        <v>16</v>
      </c>
      <c r="S21" s="2">
        <v>82.3733205879902</v>
      </c>
      <c r="T21" t="s">
        <v>61</v>
      </c>
      <c r="U21">
        <v>3.64645086541702</v>
      </c>
      <c r="V21" t="s">
        <v>17</v>
      </c>
      <c r="W21" t="s">
        <v>57</v>
      </c>
      <c r="X21" s="2">
        <v>477.307631090903</v>
      </c>
      <c r="Y21" s="2">
        <f t="shared" si="0"/>
        <v>564.423587561735</v>
      </c>
      <c r="Z21" s="2">
        <f t="shared" si="1"/>
        <v>513.29971747377</v>
      </c>
    </row>
    <row r="22" spans="1:26">
      <c r="A22" t="s">
        <v>4</v>
      </c>
      <c r="B22" t="s">
        <v>83</v>
      </c>
      <c r="C22" s="2">
        <v>96.3410724399633</v>
      </c>
      <c r="D22">
        <v>22</v>
      </c>
      <c r="E22">
        <v>320</v>
      </c>
      <c r="F22" s="2">
        <v>8128.02769685119</v>
      </c>
      <c r="G22" t="s">
        <v>12</v>
      </c>
      <c r="H22">
        <v>27</v>
      </c>
      <c r="I22">
        <v>12</v>
      </c>
      <c r="J22">
        <v>68</v>
      </c>
      <c r="K22">
        <v>6</v>
      </c>
      <c r="L22" t="s">
        <v>55</v>
      </c>
      <c r="M22" s="2">
        <v>8.87833465092684</v>
      </c>
      <c r="N22" t="s">
        <v>25</v>
      </c>
      <c r="O22" t="s">
        <v>71</v>
      </c>
      <c r="P22">
        <v>29</v>
      </c>
      <c r="Q22">
        <v>309</v>
      </c>
      <c r="R22">
        <v>6</v>
      </c>
      <c r="S22" s="2">
        <v>65.6862596084886</v>
      </c>
      <c r="T22" t="s">
        <v>73</v>
      </c>
      <c r="U22">
        <v>4.23141657353453</v>
      </c>
      <c r="V22" t="s">
        <v>18</v>
      </c>
      <c r="W22" t="s">
        <v>53</v>
      </c>
      <c r="X22" s="2">
        <v>493.871215316205</v>
      </c>
      <c r="Y22" s="2">
        <f t="shared" si="0"/>
        <v>568.43580957562</v>
      </c>
      <c r="Z22" s="2">
        <f t="shared" si="1"/>
        <v>472.094737135657</v>
      </c>
    </row>
    <row r="23" spans="1:26">
      <c r="A23" t="s">
        <v>2</v>
      </c>
      <c r="B23" t="s">
        <v>84</v>
      </c>
      <c r="C23" s="2">
        <v>84.8938689849508</v>
      </c>
      <c r="D23">
        <v>60</v>
      </c>
      <c r="E23">
        <v>601</v>
      </c>
      <c r="F23" s="2">
        <v>7087.05269635743</v>
      </c>
      <c r="G23" t="s">
        <v>12</v>
      </c>
      <c r="H23">
        <v>69</v>
      </c>
      <c r="I23">
        <v>25</v>
      </c>
      <c r="J23">
        <v>7</v>
      </c>
      <c r="K23">
        <v>6</v>
      </c>
      <c r="L23" t="s">
        <v>50</v>
      </c>
      <c r="M23" s="2">
        <v>6.03788376921829</v>
      </c>
      <c r="N23" t="s">
        <v>23</v>
      </c>
      <c r="O23" t="s">
        <v>71</v>
      </c>
      <c r="P23">
        <v>19</v>
      </c>
      <c r="Q23">
        <v>791</v>
      </c>
      <c r="R23">
        <v>4</v>
      </c>
      <c r="S23" s="2">
        <v>61.7357289541609</v>
      </c>
      <c r="T23" t="s">
        <v>52</v>
      </c>
      <c r="U23">
        <v>0.0186075676310149</v>
      </c>
      <c r="V23" t="s">
        <v>18</v>
      </c>
      <c r="W23" t="s">
        <v>57</v>
      </c>
      <c r="X23" s="2">
        <v>523.360914720158</v>
      </c>
      <c r="Y23" s="2">
        <f t="shared" si="0"/>
        <v>591.134527443537</v>
      </c>
      <c r="Z23" s="2">
        <f t="shared" si="1"/>
        <v>506.240658458586</v>
      </c>
    </row>
    <row r="24" spans="1:26">
      <c r="A24" t="s">
        <v>3</v>
      </c>
      <c r="B24" t="s">
        <v>85</v>
      </c>
      <c r="C24" s="2">
        <v>27.6797808865019</v>
      </c>
      <c r="D24">
        <v>55</v>
      </c>
      <c r="E24">
        <v>884</v>
      </c>
      <c r="F24" s="2">
        <v>2390.80786655617</v>
      </c>
      <c r="G24" t="s">
        <v>12</v>
      </c>
      <c r="H24">
        <v>71</v>
      </c>
      <c r="I24">
        <v>1</v>
      </c>
      <c r="J24">
        <v>63</v>
      </c>
      <c r="K24">
        <v>10</v>
      </c>
      <c r="L24" t="s">
        <v>55</v>
      </c>
      <c r="M24" s="2">
        <v>9.56764892092304</v>
      </c>
      <c r="N24" t="s">
        <v>21</v>
      </c>
      <c r="O24" t="s">
        <v>60</v>
      </c>
      <c r="P24">
        <v>22</v>
      </c>
      <c r="Q24">
        <v>780</v>
      </c>
      <c r="R24">
        <v>28</v>
      </c>
      <c r="S24" s="2">
        <v>50.1208396129773</v>
      </c>
      <c r="T24" t="s">
        <v>61</v>
      </c>
      <c r="U24">
        <v>2.59127547321111</v>
      </c>
      <c r="V24" t="s">
        <v>16</v>
      </c>
      <c r="W24" t="s">
        <v>57</v>
      </c>
      <c r="X24" s="2">
        <v>205.571995826947</v>
      </c>
      <c r="Y24" s="2">
        <f t="shared" si="0"/>
        <v>265.260484360847</v>
      </c>
      <c r="Z24" s="2">
        <f t="shared" si="1"/>
        <v>237.580703474345</v>
      </c>
    </row>
    <row r="25" spans="1:26">
      <c r="A25" t="s">
        <v>2</v>
      </c>
      <c r="B25" t="s">
        <v>86</v>
      </c>
      <c r="C25" s="2">
        <v>4.32434118586416</v>
      </c>
      <c r="D25">
        <v>30</v>
      </c>
      <c r="E25">
        <v>391</v>
      </c>
      <c r="F25" s="2">
        <v>8858.36757101148</v>
      </c>
      <c r="G25" t="s">
        <v>12</v>
      </c>
      <c r="H25">
        <v>84</v>
      </c>
      <c r="I25">
        <v>5</v>
      </c>
      <c r="J25">
        <v>29</v>
      </c>
      <c r="K25">
        <v>7</v>
      </c>
      <c r="L25" t="s">
        <v>55</v>
      </c>
      <c r="M25" s="2">
        <v>2.92485760114555</v>
      </c>
      <c r="N25" t="s">
        <v>23</v>
      </c>
      <c r="O25" t="s">
        <v>60</v>
      </c>
      <c r="P25">
        <v>11</v>
      </c>
      <c r="Q25">
        <v>568</v>
      </c>
      <c r="R25">
        <v>29</v>
      </c>
      <c r="S25" s="2">
        <v>98.6099572427038</v>
      </c>
      <c r="T25" t="s">
        <v>52</v>
      </c>
      <c r="U25">
        <v>1.34229156272273</v>
      </c>
      <c r="V25" t="s">
        <v>16</v>
      </c>
      <c r="W25" t="s">
        <v>62</v>
      </c>
      <c r="X25" s="2">
        <v>196.329446112412</v>
      </c>
      <c r="Y25" s="2">
        <f t="shared" si="0"/>
        <v>297.864260956261</v>
      </c>
      <c r="Z25" s="2">
        <f t="shared" si="1"/>
        <v>293.539919770397</v>
      </c>
    </row>
    <row r="26" spans="1:26">
      <c r="A26" t="s">
        <v>3</v>
      </c>
      <c r="B26" t="s">
        <v>87</v>
      </c>
      <c r="C26" s="2">
        <v>4.1563083593111</v>
      </c>
      <c r="D26">
        <v>32</v>
      </c>
      <c r="E26">
        <v>209</v>
      </c>
      <c r="F26" s="2">
        <v>9049.07786093989</v>
      </c>
      <c r="G26" t="s">
        <v>10</v>
      </c>
      <c r="H26">
        <v>4</v>
      </c>
      <c r="I26">
        <v>26</v>
      </c>
      <c r="J26">
        <v>2</v>
      </c>
      <c r="K26">
        <v>8</v>
      </c>
      <c r="L26" t="s">
        <v>59</v>
      </c>
      <c r="M26" s="2">
        <v>9.74129168928436</v>
      </c>
      <c r="N26" t="s">
        <v>24</v>
      </c>
      <c r="O26" t="s">
        <v>66</v>
      </c>
      <c r="P26">
        <v>28</v>
      </c>
      <c r="Q26">
        <v>447</v>
      </c>
      <c r="R26">
        <v>3</v>
      </c>
      <c r="S26" s="2">
        <v>40.3823597029248</v>
      </c>
      <c r="T26" t="s">
        <v>52</v>
      </c>
      <c r="U26">
        <v>3.69131029262872</v>
      </c>
      <c r="V26" t="s">
        <v>18</v>
      </c>
      <c r="W26" t="s">
        <v>62</v>
      </c>
      <c r="X26" s="2">
        <v>758.724772602938</v>
      </c>
      <c r="Y26" s="2">
        <f t="shared" si="0"/>
        <v>808.848423995147</v>
      </c>
      <c r="Z26" s="2">
        <f t="shared" si="1"/>
        <v>804.692115635836</v>
      </c>
    </row>
    <row r="27" spans="1:26">
      <c r="A27" t="s">
        <v>3</v>
      </c>
      <c r="B27" t="s">
        <v>88</v>
      </c>
      <c r="C27" s="2">
        <v>39.6293439850926</v>
      </c>
      <c r="D27">
        <v>73</v>
      </c>
      <c r="E27">
        <v>142</v>
      </c>
      <c r="F27" s="2">
        <v>2174.77705435065</v>
      </c>
      <c r="G27" t="s">
        <v>10</v>
      </c>
      <c r="H27">
        <v>82</v>
      </c>
      <c r="I27">
        <v>11</v>
      </c>
      <c r="J27">
        <v>52</v>
      </c>
      <c r="K27">
        <v>3</v>
      </c>
      <c r="L27" t="s">
        <v>59</v>
      </c>
      <c r="M27" s="2">
        <v>2.23107368128172</v>
      </c>
      <c r="N27" t="s">
        <v>21</v>
      </c>
      <c r="O27" t="s">
        <v>60</v>
      </c>
      <c r="P27">
        <v>19</v>
      </c>
      <c r="Q27">
        <v>934</v>
      </c>
      <c r="R27">
        <v>23</v>
      </c>
      <c r="S27" s="2">
        <v>78.2803831184153</v>
      </c>
      <c r="T27" t="s">
        <v>52</v>
      </c>
      <c r="U27">
        <v>3.79723121711418</v>
      </c>
      <c r="V27" t="s">
        <v>17</v>
      </c>
      <c r="W27" t="s">
        <v>53</v>
      </c>
      <c r="X27" s="2">
        <v>458.535945739209</v>
      </c>
      <c r="Y27" s="2">
        <f t="shared" si="0"/>
        <v>539.047402538906</v>
      </c>
      <c r="Z27" s="2">
        <f t="shared" si="1"/>
        <v>499.418058553813</v>
      </c>
    </row>
    <row r="28" spans="1:26">
      <c r="A28" t="s">
        <v>3</v>
      </c>
      <c r="B28" t="s">
        <v>89</v>
      </c>
      <c r="C28" s="2">
        <v>97.4469466178928</v>
      </c>
      <c r="D28">
        <v>9</v>
      </c>
      <c r="E28">
        <v>353</v>
      </c>
      <c r="F28" s="2">
        <v>3716.49332589403</v>
      </c>
      <c r="G28" t="s">
        <v>10</v>
      </c>
      <c r="H28">
        <v>59</v>
      </c>
      <c r="I28">
        <v>16</v>
      </c>
      <c r="J28">
        <v>48</v>
      </c>
      <c r="K28">
        <v>4</v>
      </c>
      <c r="L28" t="s">
        <v>50</v>
      </c>
      <c r="M28" s="2">
        <v>6.50754862107855</v>
      </c>
      <c r="N28" t="s">
        <v>24</v>
      </c>
      <c r="O28" t="s">
        <v>66</v>
      </c>
      <c r="P28">
        <v>26</v>
      </c>
      <c r="Q28">
        <v>171</v>
      </c>
      <c r="R28">
        <v>4</v>
      </c>
      <c r="S28" s="2">
        <v>15.9722297571817</v>
      </c>
      <c r="T28" t="s">
        <v>73</v>
      </c>
      <c r="U28">
        <v>2.11931973672492</v>
      </c>
      <c r="V28" t="s">
        <v>16</v>
      </c>
      <c r="W28" t="s">
        <v>62</v>
      </c>
      <c r="X28" s="2">
        <v>617.866916458377</v>
      </c>
      <c r="Y28" s="2">
        <f t="shared" si="0"/>
        <v>640.346694836637</v>
      </c>
      <c r="Z28" s="2">
        <f t="shared" si="1"/>
        <v>542.899748218744</v>
      </c>
    </row>
    <row r="29" spans="1:26">
      <c r="A29" t="s">
        <v>2</v>
      </c>
      <c r="B29" t="s">
        <v>90</v>
      </c>
      <c r="C29" s="2">
        <v>92.557360812402</v>
      </c>
      <c r="D29">
        <v>42</v>
      </c>
      <c r="E29">
        <v>352</v>
      </c>
      <c r="F29" s="2">
        <v>2686.45722357598</v>
      </c>
      <c r="G29" t="s">
        <v>12</v>
      </c>
      <c r="H29">
        <v>47</v>
      </c>
      <c r="I29">
        <v>9</v>
      </c>
      <c r="J29">
        <v>62</v>
      </c>
      <c r="K29">
        <v>8</v>
      </c>
      <c r="L29" t="s">
        <v>59</v>
      </c>
      <c r="M29" s="2">
        <v>7.40675095299807</v>
      </c>
      <c r="N29" t="s">
        <v>23</v>
      </c>
      <c r="O29" t="s">
        <v>51</v>
      </c>
      <c r="P29">
        <v>25</v>
      </c>
      <c r="Q29">
        <v>291</v>
      </c>
      <c r="R29">
        <v>4</v>
      </c>
      <c r="S29" s="2">
        <v>10.5282450700421</v>
      </c>
      <c r="T29" t="s">
        <v>61</v>
      </c>
      <c r="U29">
        <v>2.86466783788337</v>
      </c>
      <c r="V29" t="s">
        <v>15</v>
      </c>
      <c r="W29" t="s">
        <v>53</v>
      </c>
      <c r="X29" s="2">
        <v>762.459182155683</v>
      </c>
      <c r="Y29" s="2">
        <f t="shared" si="0"/>
        <v>780.394178178723</v>
      </c>
      <c r="Z29" s="2">
        <f t="shared" si="1"/>
        <v>687.836817366321</v>
      </c>
    </row>
    <row r="30" spans="1:26">
      <c r="A30" t="s">
        <v>2</v>
      </c>
      <c r="B30" t="s">
        <v>91</v>
      </c>
      <c r="C30" s="2">
        <v>2.39727470559714</v>
      </c>
      <c r="D30">
        <v>12</v>
      </c>
      <c r="E30">
        <v>394</v>
      </c>
      <c r="F30" s="2">
        <v>6117.32461508399</v>
      </c>
      <c r="G30" t="s">
        <v>9</v>
      </c>
      <c r="H30">
        <v>48</v>
      </c>
      <c r="I30">
        <v>15</v>
      </c>
      <c r="J30">
        <v>24</v>
      </c>
      <c r="K30">
        <v>4</v>
      </c>
      <c r="L30" t="s">
        <v>50</v>
      </c>
      <c r="M30" s="2">
        <v>9.89814050806922</v>
      </c>
      <c r="N30" t="s">
        <v>25</v>
      </c>
      <c r="O30" t="s">
        <v>51</v>
      </c>
      <c r="P30">
        <v>13</v>
      </c>
      <c r="Q30">
        <v>171</v>
      </c>
      <c r="R30">
        <v>7</v>
      </c>
      <c r="S30" s="2">
        <v>59.4293818106915</v>
      </c>
      <c r="T30" t="s">
        <v>61</v>
      </c>
      <c r="U30">
        <v>0.815757079295672</v>
      </c>
      <c r="V30" t="s">
        <v>18</v>
      </c>
      <c r="W30" t="s">
        <v>62</v>
      </c>
      <c r="X30" s="2">
        <v>123.437027511827</v>
      </c>
      <c r="Y30" s="2">
        <f t="shared" si="0"/>
        <v>192.764549830588</v>
      </c>
      <c r="Z30" s="2">
        <f t="shared" si="1"/>
        <v>190.367275124991</v>
      </c>
    </row>
    <row r="31" spans="1:26">
      <c r="A31" t="s">
        <v>2</v>
      </c>
      <c r="B31" t="s">
        <v>92</v>
      </c>
      <c r="C31" s="2">
        <v>63.4475591852073</v>
      </c>
      <c r="D31">
        <v>3</v>
      </c>
      <c r="E31">
        <v>253</v>
      </c>
      <c r="F31" s="2">
        <v>8318.90319461717</v>
      </c>
      <c r="G31" t="s">
        <v>9</v>
      </c>
      <c r="H31">
        <v>45</v>
      </c>
      <c r="I31">
        <v>5</v>
      </c>
      <c r="J31">
        <v>67</v>
      </c>
      <c r="K31">
        <v>7</v>
      </c>
      <c r="L31" t="s">
        <v>50</v>
      </c>
      <c r="M31" s="2">
        <v>8.10097314539703</v>
      </c>
      <c r="N31" t="s">
        <v>25</v>
      </c>
      <c r="O31" t="s">
        <v>60</v>
      </c>
      <c r="P31">
        <v>16</v>
      </c>
      <c r="Q31">
        <v>329</v>
      </c>
      <c r="R31">
        <v>7</v>
      </c>
      <c r="S31" s="2">
        <v>39.2928755860657</v>
      </c>
      <c r="T31" t="s">
        <v>73</v>
      </c>
      <c r="U31">
        <v>3.87809893658848</v>
      </c>
      <c r="V31" t="s">
        <v>17</v>
      </c>
      <c r="W31" t="s">
        <v>53</v>
      </c>
      <c r="X31" s="2">
        <v>764.935375940708</v>
      </c>
      <c r="Y31" s="2">
        <f t="shared" si="0"/>
        <v>812.329224672171</v>
      </c>
      <c r="Z31" s="2">
        <f t="shared" si="1"/>
        <v>748.881665486963</v>
      </c>
    </row>
    <row r="32" spans="1:26">
      <c r="A32" t="s">
        <v>3</v>
      </c>
      <c r="B32" t="s">
        <v>93</v>
      </c>
      <c r="C32" s="2">
        <v>8.02285921052639</v>
      </c>
      <c r="D32">
        <v>10</v>
      </c>
      <c r="E32">
        <v>327</v>
      </c>
      <c r="F32" s="2">
        <v>2766.34236686608</v>
      </c>
      <c r="G32" t="s">
        <v>10</v>
      </c>
      <c r="H32">
        <v>60</v>
      </c>
      <c r="I32">
        <v>26</v>
      </c>
      <c r="J32">
        <v>35</v>
      </c>
      <c r="K32">
        <v>7</v>
      </c>
      <c r="L32" t="s">
        <v>50</v>
      </c>
      <c r="M32" s="2">
        <v>8.95452831531801</v>
      </c>
      <c r="N32" t="s">
        <v>21</v>
      </c>
      <c r="O32" t="s">
        <v>60</v>
      </c>
      <c r="P32">
        <v>27</v>
      </c>
      <c r="Q32">
        <v>806</v>
      </c>
      <c r="R32">
        <v>30</v>
      </c>
      <c r="S32" s="2">
        <v>51.6348934001093</v>
      </c>
      <c r="T32" t="s">
        <v>52</v>
      </c>
      <c r="U32">
        <v>0.965394705352393</v>
      </c>
      <c r="V32" t="s">
        <v>17</v>
      </c>
      <c r="W32" t="s">
        <v>57</v>
      </c>
      <c r="X32" s="2">
        <v>880.080988247161</v>
      </c>
      <c r="Y32" s="2">
        <f t="shared" si="0"/>
        <v>940.670409962588</v>
      </c>
      <c r="Z32" s="2">
        <f t="shared" si="1"/>
        <v>932.647550752062</v>
      </c>
    </row>
    <row r="33" spans="1:26">
      <c r="A33" t="s">
        <v>4</v>
      </c>
      <c r="B33" t="s">
        <v>94</v>
      </c>
      <c r="C33" s="2">
        <v>50.8473930517187</v>
      </c>
      <c r="D33">
        <v>28</v>
      </c>
      <c r="E33">
        <v>168</v>
      </c>
      <c r="F33" s="2">
        <v>9655.13510271939</v>
      </c>
      <c r="G33" t="s">
        <v>10</v>
      </c>
      <c r="H33">
        <v>6</v>
      </c>
      <c r="I33">
        <v>17</v>
      </c>
      <c r="J33">
        <v>44</v>
      </c>
      <c r="K33">
        <v>4</v>
      </c>
      <c r="L33" t="s">
        <v>50</v>
      </c>
      <c r="M33" s="2">
        <v>2.6796609649814</v>
      </c>
      <c r="N33" t="s">
        <v>22</v>
      </c>
      <c r="O33" t="s">
        <v>71</v>
      </c>
      <c r="P33">
        <v>24</v>
      </c>
      <c r="Q33">
        <v>461</v>
      </c>
      <c r="R33">
        <v>8</v>
      </c>
      <c r="S33" s="2">
        <v>60.251145661598</v>
      </c>
      <c r="T33" t="s">
        <v>52</v>
      </c>
      <c r="U33">
        <v>2.98900000665507</v>
      </c>
      <c r="V33" t="s">
        <v>16</v>
      </c>
      <c r="W33" t="s">
        <v>57</v>
      </c>
      <c r="X33" s="2">
        <v>609.379206618426</v>
      </c>
      <c r="Y33" s="2">
        <f t="shared" si="0"/>
        <v>672.310013245005</v>
      </c>
      <c r="Z33" s="2">
        <f t="shared" si="1"/>
        <v>621.462620193287</v>
      </c>
    </row>
    <row r="34" spans="1:26">
      <c r="A34" t="s">
        <v>4</v>
      </c>
      <c r="B34" t="s">
        <v>95</v>
      </c>
      <c r="C34" s="2">
        <v>79.2099360156567</v>
      </c>
      <c r="D34">
        <v>43</v>
      </c>
      <c r="E34">
        <v>781</v>
      </c>
      <c r="F34" s="2">
        <v>9571.55048732781</v>
      </c>
      <c r="G34" t="s">
        <v>12</v>
      </c>
      <c r="H34">
        <v>89</v>
      </c>
      <c r="I34">
        <v>13</v>
      </c>
      <c r="J34">
        <v>64</v>
      </c>
      <c r="K34">
        <v>4</v>
      </c>
      <c r="L34" t="s">
        <v>59</v>
      </c>
      <c r="M34" s="2">
        <v>6.59910490123858</v>
      </c>
      <c r="N34" t="s">
        <v>22</v>
      </c>
      <c r="O34" t="s">
        <v>60</v>
      </c>
      <c r="P34">
        <v>30</v>
      </c>
      <c r="Q34">
        <v>737</v>
      </c>
      <c r="R34">
        <v>7</v>
      </c>
      <c r="S34" s="2">
        <v>29.6924671537497</v>
      </c>
      <c r="T34" t="s">
        <v>73</v>
      </c>
      <c r="U34">
        <v>1.94603611938611</v>
      </c>
      <c r="V34" t="s">
        <v>17</v>
      </c>
      <c r="W34" t="s">
        <v>62</v>
      </c>
      <c r="X34" s="2">
        <v>761.173909514877</v>
      </c>
      <c r="Y34" s="2">
        <f t="shared" si="0"/>
        <v>797.465481569865</v>
      </c>
      <c r="Z34" s="2">
        <f t="shared" si="1"/>
        <v>718.255545554209</v>
      </c>
    </row>
    <row r="35" spans="1:26">
      <c r="A35" t="s">
        <v>2</v>
      </c>
      <c r="B35" t="s">
        <v>96</v>
      </c>
      <c r="C35" s="2">
        <v>64.7954350001556</v>
      </c>
      <c r="D35">
        <v>63</v>
      </c>
      <c r="E35">
        <v>616</v>
      </c>
      <c r="F35" s="2">
        <v>5149.99835040803</v>
      </c>
      <c r="G35" t="s">
        <v>11</v>
      </c>
      <c r="H35">
        <v>4</v>
      </c>
      <c r="I35">
        <v>17</v>
      </c>
      <c r="J35">
        <v>95</v>
      </c>
      <c r="K35">
        <v>9</v>
      </c>
      <c r="L35" t="s">
        <v>59</v>
      </c>
      <c r="M35" s="2">
        <v>4.85827050343664</v>
      </c>
      <c r="N35" t="s">
        <v>23</v>
      </c>
      <c r="O35" t="s">
        <v>71</v>
      </c>
      <c r="P35">
        <v>1</v>
      </c>
      <c r="Q35">
        <v>251</v>
      </c>
      <c r="R35">
        <v>23</v>
      </c>
      <c r="S35" s="2">
        <v>23.8534275128961</v>
      </c>
      <c r="T35" t="s">
        <v>61</v>
      </c>
      <c r="U35">
        <v>3.54104601225092</v>
      </c>
      <c r="V35" t="s">
        <v>15</v>
      </c>
      <c r="W35" t="s">
        <v>62</v>
      </c>
      <c r="X35" s="2">
        <v>371.255295519871</v>
      </c>
      <c r="Y35" s="2">
        <f t="shared" ref="Y35:Y66" si="2">(X35+S35+M35)</f>
        <v>399.966993536204</v>
      </c>
      <c r="Z35" s="2">
        <f t="shared" ref="Z35:Z66" si="3">(Y35-C35)</f>
        <v>335.171558536048</v>
      </c>
    </row>
    <row r="36" spans="1:26">
      <c r="A36" t="s">
        <v>4</v>
      </c>
      <c r="B36" t="s">
        <v>97</v>
      </c>
      <c r="C36" s="2">
        <v>37.4675923298424</v>
      </c>
      <c r="D36">
        <v>96</v>
      </c>
      <c r="E36">
        <v>602</v>
      </c>
      <c r="F36" s="2">
        <v>9061.71089550772</v>
      </c>
      <c r="G36" t="s">
        <v>12</v>
      </c>
      <c r="H36">
        <v>1</v>
      </c>
      <c r="I36">
        <v>26</v>
      </c>
      <c r="J36">
        <v>21</v>
      </c>
      <c r="K36">
        <v>7</v>
      </c>
      <c r="L36" t="s">
        <v>55</v>
      </c>
      <c r="M36" s="2">
        <v>1.01948757082211</v>
      </c>
      <c r="N36" t="s">
        <v>25</v>
      </c>
      <c r="O36" t="s">
        <v>71</v>
      </c>
      <c r="P36">
        <v>4</v>
      </c>
      <c r="Q36">
        <v>452</v>
      </c>
      <c r="R36">
        <v>10</v>
      </c>
      <c r="S36" s="2">
        <v>10.7542728150293</v>
      </c>
      <c r="T36" t="s">
        <v>73</v>
      </c>
      <c r="U36">
        <v>0.646604559372054</v>
      </c>
      <c r="V36" t="s">
        <v>17</v>
      </c>
      <c r="W36" t="s">
        <v>53</v>
      </c>
      <c r="X36" s="2">
        <v>510.358000433523</v>
      </c>
      <c r="Y36" s="2">
        <f t="shared" si="2"/>
        <v>522.131760819374</v>
      </c>
      <c r="Z36" s="2">
        <f t="shared" si="3"/>
        <v>484.664168489532</v>
      </c>
    </row>
    <row r="37" spans="1:26">
      <c r="A37" t="s">
        <v>2</v>
      </c>
      <c r="B37" t="s">
        <v>98</v>
      </c>
      <c r="C37" s="2">
        <v>84.9577868163504</v>
      </c>
      <c r="D37">
        <v>11</v>
      </c>
      <c r="E37">
        <v>449</v>
      </c>
      <c r="F37" s="2">
        <v>6541.32934480246</v>
      </c>
      <c r="G37" t="s">
        <v>9</v>
      </c>
      <c r="H37">
        <v>42</v>
      </c>
      <c r="I37">
        <v>27</v>
      </c>
      <c r="J37">
        <v>85</v>
      </c>
      <c r="K37">
        <v>8</v>
      </c>
      <c r="L37" t="s">
        <v>59</v>
      </c>
      <c r="M37" s="2">
        <v>5.2881899903274</v>
      </c>
      <c r="N37" t="s">
        <v>25</v>
      </c>
      <c r="O37" t="s">
        <v>64</v>
      </c>
      <c r="P37">
        <v>3</v>
      </c>
      <c r="Q37">
        <v>367</v>
      </c>
      <c r="R37">
        <v>2</v>
      </c>
      <c r="S37" s="2">
        <v>58.0047870447437</v>
      </c>
      <c r="T37" t="s">
        <v>73</v>
      </c>
      <c r="U37">
        <v>0.541154098060581</v>
      </c>
      <c r="V37" t="s">
        <v>15</v>
      </c>
      <c r="W37" t="s">
        <v>57</v>
      </c>
      <c r="X37" s="2">
        <v>553.420471230355</v>
      </c>
      <c r="Y37" s="2">
        <f t="shared" si="2"/>
        <v>616.713448265426</v>
      </c>
      <c r="Z37" s="2">
        <f t="shared" si="3"/>
        <v>531.755661449076</v>
      </c>
    </row>
    <row r="38" spans="1:26">
      <c r="A38" t="s">
        <v>4</v>
      </c>
      <c r="B38" t="s">
        <v>99</v>
      </c>
      <c r="C38" s="2">
        <v>9.81300257875405</v>
      </c>
      <c r="D38">
        <v>34</v>
      </c>
      <c r="E38">
        <v>963</v>
      </c>
      <c r="F38" s="2">
        <v>7573.40245784873</v>
      </c>
      <c r="G38" t="s">
        <v>9</v>
      </c>
      <c r="H38">
        <v>18</v>
      </c>
      <c r="I38">
        <v>23</v>
      </c>
      <c r="J38">
        <v>28</v>
      </c>
      <c r="K38">
        <v>3</v>
      </c>
      <c r="L38" t="s">
        <v>50</v>
      </c>
      <c r="M38" s="2">
        <v>2.10795126715908</v>
      </c>
      <c r="N38" t="s">
        <v>24</v>
      </c>
      <c r="O38" t="s">
        <v>64</v>
      </c>
      <c r="P38">
        <v>26</v>
      </c>
      <c r="Q38">
        <v>671</v>
      </c>
      <c r="R38">
        <v>19</v>
      </c>
      <c r="S38" s="2">
        <v>45.5313642371621</v>
      </c>
      <c r="T38" t="s">
        <v>61</v>
      </c>
      <c r="U38">
        <v>3.80553337924335</v>
      </c>
      <c r="V38" t="s">
        <v>18</v>
      </c>
      <c r="W38" t="s">
        <v>57</v>
      </c>
      <c r="X38" s="2">
        <v>403.80897424818</v>
      </c>
      <c r="Y38" s="2">
        <f t="shared" si="2"/>
        <v>451.448289752501</v>
      </c>
      <c r="Z38" s="2">
        <f t="shared" si="3"/>
        <v>441.635287173747</v>
      </c>
    </row>
    <row r="39" spans="1:26">
      <c r="A39" t="s">
        <v>4</v>
      </c>
      <c r="B39" t="s">
        <v>100</v>
      </c>
      <c r="C39" s="2">
        <v>23.3998447526143</v>
      </c>
      <c r="D39">
        <v>5</v>
      </c>
      <c r="E39">
        <v>963</v>
      </c>
      <c r="F39" s="2">
        <v>2438.33993047002</v>
      </c>
      <c r="G39" t="s">
        <v>9</v>
      </c>
      <c r="H39">
        <v>25</v>
      </c>
      <c r="I39">
        <v>8</v>
      </c>
      <c r="J39">
        <v>21</v>
      </c>
      <c r="K39">
        <v>9</v>
      </c>
      <c r="L39" t="s">
        <v>55</v>
      </c>
      <c r="M39" s="2">
        <v>1.53265527359043</v>
      </c>
      <c r="N39" t="s">
        <v>22</v>
      </c>
      <c r="O39" t="s">
        <v>60</v>
      </c>
      <c r="P39">
        <v>24</v>
      </c>
      <c r="Q39">
        <v>867</v>
      </c>
      <c r="R39">
        <v>15</v>
      </c>
      <c r="S39" s="2">
        <v>34.3432774650753</v>
      </c>
      <c r="T39" t="s">
        <v>52</v>
      </c>
      <c r="U39">
        <v>2.61028808484811</v>
      </c>
      <c r="V39" t="s">
        <v>15</v>
      </c>
      <c r="W39" t="s">
        <v>62</v>
      </c>
      <c r="X39" s="2">
        <v>183.932968043594</v>
      </c>
      <c r="Y39" s="2">
        <f t="shared" si="2"/>
        <v>219.80890078226</v>
      </c>
      <c r="Z39" s="2">
        <f t="shared" si="3"/>
        <v>196.409056029645</v>
      </c>
    </row>
    <row r="40" spans="1:26">
      <c r="A40" t="s">
        <v>2</v>
      </c>
      <c r="B40" t="s">
        <v>101</v>
      </c>
      <c r="C40" s="2">
        <v>52.0759306827078</v>
      </c>
      <c r="D40">
        <v>75</v>
      </c>
      <c r="E40">
        <v>705</v>
      </c>
      <c r="F40" s="2">
        <v>9692.31804021843</v>
      </c>
      <c r="G40" t="s">
        <v>11</v>
      </c>
      <c r="H40">
        <v>69</v>
      </c>
      <c r="I40">
        <v>1</v>
      </c>
      <c r="J40">
        <v>88</v>
      </c>
      <c r="K40">
        <v>5</v>
      </c>
      <c r="L40" t="s">
        <v>50</v>
      </c>
      <c r="M40" s="2">
        <v>9.23593143724922</v>
      </c>
      <c r="N40" t="s">
        <v>23</v>
      </c>
      <c r="O40" t="s">
        <v>51</v>
      </c>
      <c r="P40">
        <v>10</v>
      </c>
      <c r="Q40">
        <v>841</v>
      </c>
      <c r="R40">
        <v>12</v>
      </c>
      <c r="S40" s="2">
        <v>5.93069364552831</v>
      </c>
      <c r="T40" t="s">
        <v>52</v>
      </c>
      <c r="U40">
        <v>0.613326899164507</v>
      </c>
      <c r="V40" t="s">
        <v>18</v>
      </c>
      <c r="W40" t="s">
        <v>53</v>
      </c>
      <c r="X40" s="2">
        <v>339.672869948606</v>
      </c>
      <c r="Y40" s="2">
        <f t="shared" si="2"/>
        <v>354.839495031384</v>
      </c>
      <c r="Z40" s="2">
        <f t="shared" si="3"/>
        <v>302.763564348676</v>
      </c>
    </row>
    <row r="41" spans="1:26">
      <c r="A41" t="s">
        <v>4</v>
      </c>
      <c r="B41" t="s">
        <v>102</v>
      </c>
      <c r="C41" s="2">
        <v>19.1274772658232</v>
      </c>
      <c r="D41">
        <v>26</v>
      </c>
      <c r="E41">
        <v>176</v>
      </c>
      <c r="F41" s="2">
        <v>1912.46566310076</v>
      </c>
      <c r="G41" t="s">
        <v>9</v>
      </c>
      <c r="H41">
        <v>78</v>
      </c>
      <c r="I41">
        <v>29</v>
      </c>
      <c r="J41">
        <v>34</v>
      </c>
      <c r="K41">
        <v>3</v>
      </c>
      <c r="L41" t="s">
        <v>55</v>
      </c>
      <c r="M41" s="2">
        <v>5.56250377883038</v>
      </c>
      <c r="N41" t="s">
        <v>24</v>
      </c>
      <c r="O41" t="s">
        <v>60</v>
      </c>
      <c r="P41">
        <v>30</v>
      </c>
      <c r="Q41">
        <v>791</v>
      </c>
      <c r="R41">
        <v>6</v>
      </c>
      <c r="S41" s="2">
        <v>9.00580742878164</v>
      </c>
      <c r="T41" t="s">
        <v>61</v>
      </c>
      <c r="U41">
        <v>1.45197220399681</v>
      </c>
      <c r="V41" t="s">
        <v>18</v>
      </c>
      <c r="W41" t="s">
        <v>53</v>
      </c>
      <c r="X41" s="2">
        <v>653.672994552033</v>
      </c>
      <c r="Y41" s="2">
        <f t="shared" si="2"/>
        <v>668.241305759645</v>
      </c>
      <c r="Z41" s="2">
        <f t="shared" si="3"/>
        <v>649.113828493822</v>
      </c>
    </row>
    <row r="42" spans="1:26">
      <c r="A42" t="s">
        <v>4</v>
      </c>
      <c r="B42" t="s">
        <v>103</v>
      </c>
      <c r="C42" s="2">
        <v>80.5414241709403</v>
      </c>
      <c r="D42">
        <v>97</v>
      </c>
      <c r="E42">
        <v>933</v>
      </c>
      <c r="F42" s="2">
        <v>5724.95935045626</v>
      </c>
      <c r="G42" t="s">
        <v>9</v>
      </c>
      <c r="H42">
        <v>90</v>
      </c>
      <c r="I42">
        <v>20</v>
      </c>
      <c r="J42">
        <v>39</v>
      </c>
      <c r="K42">
        <v>8</v>
      </c>
      <c r="L42" t="s">
        <v>59</v>
      </c>
      <c r="M42" s="2">
        <v>7.22959513973647</v>
      </c>
      <c r="N42" t="s">
        <v>25</v>
      </c>
      <c r="O42" t="s">
        <v>60</v>
      </c>
      <c r="P42">
        <v>18</v>
      </c>
      <c r="Q42">
        <v>793</v>
      </c>
      <c r="R42">
        <v>1</v>
      </c>
      <c r="S42" s="2">
        <v>88.1794071042174</v>
      </c>
      <c r="T42" t="s">
        <v>52</v>
      </c>
      <c r="U42">
        <v>4.21326943058656</v>
      </c>
      <c r="V42" t="s">
        <v>17</v>
      </c>
      <c r="W42" t="s">
        <v>62</v>
      </c>
      <c r="X42" s="2">
        <v>529.808723980691</v>
      </c>
      <c r="Y42" s="2">
        <f t="shared" si="2"/>
        <v>625.217726224645</v>
      </c>
      <c r="Z42" s="2">
        <f t="shared" si="3"/>
        <v>544.676302053704</v>
      </c>
    </row>
    <row r="43" spans="1:26">
      <c r="A43" t="s">
        <v>4</v>
      </c>
      <c r="B43" t="s">
        <v>104</v>
      </c>
      <c r="C43" s="2">
        <v>99.1132916153171</v>
      </c>
      <c r="D43">
        <v>35</v>
      </c>
      <c r="E43">
        <v>556</v>
      </c>
      <c r="F43" s="2">
        <v>5521.20525901097</v>
      </c>
      <c r="G43" t="s">
        <v>9</v>
      </c>
      <c r="H43">
        <v>64</v>
      </c>
      <c r="I43">
        <v>19</v>
      </c>
      <c r="J43">
        <v>38</v>
      </c>
      <c r="K43">
        <v>8</v>
      </c>
      <c r="L43" t="s">
        <v>50</v>
      </c>
      <c r="M43" s="2">
        <v>5.77326374376665</v>
      </c>
      <c r="N43" t="s">
        <v>21</v>
      </c>
      <c r="O43" t="s">
        <v>71</v>
      </c>
      <c r="P43">
        <v>18</v>
      </c>
      <c r="Q43">
        <v>892</v>
      </c>
      <c r="R43">
        <v>7</v>
      </c>
      <c r="S43" s="2">
        <v>95.3320645487725</v>
      </c>
      <c r="T43" t="s">
        <v>61</v>
      </c>
      <c r="U43">
        <v>0.0453022623982596</v>
      </c>
      <c r="V43" t="s">
        <v>15</v>
      </c>
      <c r="W43" t="s">
        <v>62</v>
      </c>
      <c r="X43" s="2">
        <v>275.524371131309</v>
      </c>
      <c r="Y43" s="2">
        <f t="shared" si="2"/>
        <v>376.629699423848</v>
      </c>
      <c r="Z43" s="2">
        <f t="shared" si="3"/>
        <v>277.516407808531</v>
      </c>
    </row>
    <row r="44" spans="1:26">
      <c r="A44" t="s">
        <v>4</v>
      </c>
      <c r="B44" t="s">
        <v>105</v>
      </c>
      <c r="C44" s="2">
        <v>46.5291676145167</v>
      </c>
      <c r="D44">
        <v>98</v>
      </c>
      <c r="E44">
        <v>155</v>
      </c>
      <c r="F44" s="2">
        <v>1839.60942585676</v>
      </c>
      <c r="G44" t="s">
        <v>9</v>
      </c>
      <c r="H44">
        <v>22</v>
      </c>
      <c r="I44">
        <v>27</v>
      </c>
      <c r="J44">
        <v>57</v>
      </c>
      <c r="K44">
        <v>4</v>
      </c>
      <c r="L44" t="s">
        <v>59</v>
      </c>
      <c r="M44" s="2">
        <v>7.5262483268515</v>
      </c>
      <c r="N44" t="s">
        <v>23</v>
      </c>
      <c r="O44" t="s">
        <v>66</v>
      </c>
      <c r="P44">
        <v>26</v>
      </c>
      <c r="Q44">
        <v>179</v>
      </c>
      <c r="R44">
        <v>7</v>
      </c>
      <c r="S44" s="2">
        <v>96.4228206395718</v>
      </c>
      <c r="T44" t="s">
        <v>61</v>
      </c>
      <c r="U44">
        <v>4.93925528862094</v>
      </c>
      <c r="V44" t="s">
        <v>17</v>
      </c>
      <c r="W44" t="s">
        <v>62</v>
      </c>
      <c r="X44" s="2">
        <v>635.657120501991</v>
      </c>
      <c r="Y44" s="2">
        <f t="shared" si="2"/>
        <v>739.606189468414</v>
      </c>
      <c r="Z44" s="2">
        <f t="shared" si="3"/>
        <v>693.077021853898</v>
      </c>
    </row>
    <row r="45" spans="1:26">
      <c r="A45" t="s">
        <v>3</v>
      </c>
      <c r="B45" t="s">
        <v>106</v>
      </c>
      <c r="C45" s="2">
        <v>11.7432717763092</v>
      </c>
      <c r="D45">
        <v>6</v>
      </c>
      <c r="E45">
        <v>598</v>
      </c>
      <c r="F45" s="2">
        <v>5737.42559911902</v>
      </c>
      <c r="G45" t="s">
        <v>12</v>
      </c>
      <c r="H45">
        <v>36</v>
      </c>
      <c r="I45">
        <v>29</v>
      </c>
      <c r="J45">
        <v>85</v>
      </c>
      <c r="K45">
        <v>9</v>
      </c>
      <c r="L45" t="s">
        <v>50</v>
      </c>
      <c r="M45" s="2">
        <v>3.69402126838845</v>
      </c>
      <c r="N45" t="s">
        <v>23</v>
      </c>
      <c r="O45" t="s">
        <v>51</v>
      </c>
      <c r="P45">
        <v>1</v>
      </c>
      <c r="Q45">
        <v>206</v>
      </c>
      <c r="R45">
        <v>23</v>
      </c>
      <c r="S45" s="2">
        <v>26.2773659573324</v>
      </c>
      <c r="T45" t="s">
        <v>52</v>
      </c>
      <c r="U45">
        <v>0.372304767985097</v>
      </c>
      <c r="V45" t="s">
        <v>18</v>
      </c>
      <c r="W45" t="s">
        <v>62</v>
      </c>
      <c r="X45" s="2">
        <v>716.04411975934</v>
      </c>
      <c r="Y45" s="2">
        <f t="shared" si="2"/>
        <v>746.015506985061</v>
      </c>
      <c r="Z45" s="2">
        <f t="shared" si="3"/>
        <v>734.272235208752</v>
      </c>
    </row>
    <row r="46" spans="1:26">
      <c r="A46" t="s">
        <v>2</v>
      </c>
      <c r="B46" t="s">
        <v>107</v>
      </c>
      <c r="C46" s="2">
        <v>51.3557909131103</v>
      </c>
      <c r="D46">
        <v>34</v>
      </c>
      <c r="E46">
        <v>919</v>
      </c>
      <c r="F46" s="2">
        <v>7152.28604943551</v>
      </c>
      <c r="G46" t="s">
        <v>9</v>
      </c>
      <c r="H46">
        <v>13</v>
      </c>
      <c r="I46">
        <v>19</v>
      </c>
      <c r="J46">
        <v>72</v>
      </c>
      <c r="K46">
        <v>6</v>
      </c>
      <c r="L46" t="s">
        <v>59</v>
      </c>
      <c r="M46" s="2">
        <v>7.57744965737669</v>
      </c>
      <c r="N46" t="s">
        <v>24</v>
      </c>
      <c r="O46" t="s">
        <v>64</v>
      </c>
      <c r="P46">
        <v>7</v>
      </c>
      <c r="Q46">
        <v>834</v>
      </c>
      <c r="R46">
        <v>18</v>
      </c>
      <c r="S46" s="2">
        <v>22.5541066208877</v>
      </c>
      <c r="T46" t="s">
        <v>61</v>
      </c>
      <c r="U46">
        <v>2.96262632045488</v>
      </c>
      <c r="V46" t="s">
        <v>16</v>
      </c>
      <c r="W46" t="s">
        <v>62</v>
      </c>
      <c r="X46" s="2">
        <v>610.453269619227</v>
      </c>
      <c r="Y46" s="2">
        <f t="shared" si="2"/>
        <v>640.584825897491</v>
      </c>
      <c r="Z46" s="2">
        <f t="shared" si="3"/>
        <v>589.229034984381</v>
      </c>
    </row>
    <row r="47" spans="1:26">
      <c r="A47" t="s">
        <v>3</v>
      </c>
      <c r="B47" t="s">
        <v>108</v>
      </c>
      <c r="C47" s="2">
        <v>33.7841380330655</v>
      </c>
      <c r="D47">
        <v>1</v>
      </c>
      <c r="E47">
        <v>24</v>
      </c>
      <c r="F47" s="2">
        <v>5267.95680751052</v>
      </c>
      <c r="G47" t="s">
        <v>10</v>
      </c>
      <c r="H47">
        <v>93</v>
      </c>
      <c r="I47">
        <v>7</v>
      </c>
      <c r="J47">
        <v>52</v>
      </c>
      <c r="K47">
        <v>6</v>
      </c>
      <c r="L47" t="s">
        <v>50</v>
      </c>
      <c r="M47" s="2">
        <v>5.21515500871191</v>
      </c>
      <c r="N47" t="s">
        <v>24</v>
      </c>
      <c r="O47" t="s">
        <v>71</v>
      </c>
      <c r="P47">
        <v>25</v>
      </c>
      <c r="Q47">
        <v>794</v>
      </c>
      <c r="R47">
        <v>25</v>
      </c>
      <c r="S47" s="2">
        <v>66.3125444399916</v>
      </c>
      <c r="T47" t="s">
        <v>73</v>
      </c>
      <c r="U47">
        <v>3.2196046120841</v>
      </c>
      <c r="V47" t="s">
        <v>16</v>
      </c>
      <c r="W47" t="s">
        <v>62</v>
      </c>
      <c r="X47" s="2">
        <v>495.305697028473</v>
      </c>
      <c r="Y47" s="2">
        <f t="shared" si="2"/>
        <v>566.833396477177</v>
      </c>
      <c r="Z47" s="2">
        <f t="shared" si="3"/>
        <v>533.049258444111</v>
      </c>
    </row>
    <row r="48" spans="1:26">
      <c r="A48" t="s">
        <v>3</v>
      </c>
      <c r="B48" t="s">
        <v>109</v>
      </c>
      <c r="C48" s="2">
        <v>27.0822071998889</v>
      </c>
      <c r="D48">
        <v>75</v>
      </c>
      <c r="E48">
        <v>859</v>
      </c>
      <c r="F48" s="2">
        <v>2556.76736063359</v>
      </c>
      <c r="G48" t="s">
        <v>11</v>
      </c>
      <c r="H48">
        <v>92</v>
      </c>
      <c r="I48">
        <v>29</v>
      </c>
      <c r="J48">
        <v>6</v>
      </c>
      <c r="K48">
        <v>8</v>
      </c>
      <c r="L48" t="s">
        <v>50</v>
      </c>
      <c r="M48" s="2">
        <v>4.07095583708408</v>
      </c>
      <c r="N48" t="s">
        <v>22</v>
      </c>
      <c r="O48" t="s">
        <v>71</v>
      </c>
      <c r="P48">
        <v>18</v>
      </c>
      <c r="Q48">
        <v>870</v>
      </c>
      <c r="R48">
        <v>23</v>
      </c>
      <c r="S48" s="2">
        <v>77.3223532110516</v>
      </c>
      <c r="T48" t="s">
        <v>52</v>
      </c>
      <c r="U48">
        <v>3.6486105925362</v>
      </c>
      <c r="V48" t="s">
        <v>17</v>
      </c>
      <c r="W48" t="s">
        <v>53</v>
      </c>
      <c r="X48" s="2">
        <v>380.435937111964</v>
      </c>
      <c r="Y48" s="2">
        <f t="shared" si="2"/>
        <v>461.8292461601</v>
      </c>
      <c r="Z48" s="2">
        <f t="shared" si="3"/>
        <v>434.747038960211</v>
      </c>
    </row>
    <row r="49" spans="1:26">
      <c r="A49" t="s">
        <v>4</v>
      </c>
      <c r="B49" t="s">
        <v>110</v>
      </c>
      <c r="C49" s="2">
        <v>95.712135880936</v>
      </c>
      <c r="D49">
        <v>93</v>
      </c>
      <c r="E49">
        <v>910</v>
      </c>
      <c r="F49" s="2">
        <v>7089.47424993418</v>
      </c>
      <c r="G49" t="s">
        <v>10</v>
      </c>
      <c r="H49">
        <v>4</v>
      </c>
      <c r="I49">
        <v>15</v>
      </c>
      <c r="J49">
        <v>51</v>
      </c>
      <c r="K49">
        <v>9</v>
      </c>
      <c r="L49" t="s">
        <v>50</v>
      </c>
      <c r="M49" s="2">
        <v>8.97875075594997</v>
      </c>
      <c r="N49" t="s">
        <v>25</v>
      </c>
      <c r="O49" t="s">
        <v>60</v>
      </c>
      <c r="P49">
        <v>10</v>
      </c>
      <c r="Q49">
        <v>964</v>
      </c>
      <c r="R49">
        <v>20</v>
      </c>
      <c r="S49" s="2">
        <v>19.7129929112936</v>
      </c>
      <c r="T49" t="s">
        <v>52</v>
      </c>
      <c r="U49">
        <v>0.380573586713213</v>
      </c>
      <c r="V49" t="s">
        <v>16</v>
      </c>
      <c r="W49" t="s">
        <v>62</v>
      </c>
      <c r="X49" s="2">
        <v>581.602355050586</v>
      </c>
      <c r="Y49" s="2">
        <f t="shared" si="2"/>
        <v>610.294098717829</v>
      </c>
      <c r="Z49" s="2">
        <f t="shared" si="3"/>
        <v>514.581962836893</v>
      </c>
    </row>
    <row r="50" spans="1:26">
      <c r="A50" t="s">
        <v>3</v>
      </c>
      <c r="B50" t="s">
        <v>111</v>
      </c>
      <c r="C50" s="2">
        <v>76.0355444268917</v>
      </c>
      <c r="D50">
        <v>28</v>
      </c>
      <c r="E50">
        <v>29</v>
      </c>
      <c r="F50" s="2">
        <v>7397.07100458718</v>
      </c>
      <c r="G50" t="s">
        <v>11</v>
      </c>
      <c r="H50">
        <v>30</v>
      </c>
      <c r="I50">
        <v>16</v>
      </c>
      <c r="J50">
        <v>9</v>
      </c>
      <c r="K50">
        <v>3</v>
      </c>
      <c r="L50" t="s">
        <v>59</v>
      </c>
      <c r="M50" s="2">
        <v>7.09583315655513</v>
      </c>
      <c r="N50" t="s">
        <v>24</v>
      </c>
      <c r="O50" t="s">
        <v>51</v>
      </c>
      <c r="P50">
        <v>9</v>
      </c>
      <c r="Q50">
        <v>109</v>
      </c>
      <c r="R50">
        <v>18</v>
      </c>
      <c r="S50" s="2">
        <v>23.1263635824647</v>
      </c>
      <c r="T50" t="s">
        <v>61</v>
      </c>
      <c r="U50">
        <v>1.6981125407144</v>
      </c>
      <c r="V50" t="s">
        <v>16</v>
      </c>
      <c r="W50" t="s">
        <v>53</v>
      </c>
      <c r="X50" s="2">
        <v>768.65191395437</v>
      </c>
      <c r="Y50" s="2">
        <f t="shared" si="2"/>
        <v>798.87411069339</v>
      </c>
      <c r="Z50" s="2">
        <f t="shared" si="3"/>
        <v>722.838566266498</v>
      </c>
    </row>
    <row r="51" spans="1:26">
      <c r="A51" t="s">
        <v>2</v>
      </c>
      <c r="B51" t="s">
        <v>112</v>
      </c>
      <c r="C51" s="2">
        <v>78.89791320564</v>
      </c>
      <c r="D51">
        <v>19</v>
      </c>
      <c r="E51">
        <v>99</v>
      </c>
      <c r="F51" s="2">
        <v>8001.613206519</v>
      </c>
      <c r="G51" t="s">
        <v>12</v>
      </c>
      <c r="H51">
        <v>97</v>
      </c>
      <c r="I51">
        <v>24</v>
      </c>
      <c r="J51">
        <v>9</v>
      </c>
      <c r="K51">
        <v>6</v>
      </c>
      <c r="L51" t="s">
        <v>59</v>
      </c>
      <c r="M51" s="2">
        <v>2.50562103290091</v>
      </c>
      <c r="N51" t="s">
        <v>23</v>
      </c>
      <c r="O51" t="s">
        <v>64</v>
      </c>
      <c r="P51">
        <v>28</v>
      </c>
      <c r="Q51">
        <v>177</v>
      </c>
      <c r="R51">
        <v>28</v>
      </c>
      <c r="S51" s="2">
        <v>14.1478154439792</v>
      </c>
      <c r="T51" t="s">
        <v>73</v>
      </c>
      <c r="U51">
        <v>2.82581398540013</v>
      </c>
      <c r="V51" t="s">
        <v>16</v>
      </c>
      <c r="W51" t="s">
        <v>62</v>
      </c>
      <c r="X51" s="2">
        <v>336.890168519977</v>
      </c>
      <c r="Y51" s="2">
        <f t="shared" si="2"/>
        <v>353.543604996857</v>
      </c>
      <c r="Z51" s="2">
        <f t="shared" si="3"/>
        <v>274.645691791217</v>
      </c>
    </row>
    <row r="52" spans="1:26">
      <c r="A52" t="s">
        <v>2</v>
      </c>
      <c r="B52" t="s">
        <v>113</v>
      </c>
      <c r="C52" s="2">
        <v>14.203484264803</v>
      </c>
      <c r="D52">
        <v>91</v>
      </c>
      <c r="E52">
        <v>633</v>
      </c>
      <c r="F52" s="2">
        <v>5910.88538966889</v>
      </c>
      <c r="G52" t="s">
        <v>9</v>
      </c>
      <c r="H52">
        <v>31</v>
      </c>
      <c r="I52">
        <v>23</v>
      </c>
      <c r="J52">
        <v>82</v>
      </c>
      <c r="K52">
        <v>10</v>
      </c>
      <c r="L52" t="s">
        <v>55</v>
      </c>
      <c r="M52" s="2">
        <v>6.24786091497599</v>
      </c>
      <c r="N52" t="s">
        <v>24</v>
      </c>
      <c r="O52" t="s">
        <v>64</v>
      </c>
      <c r="P52">
        <v>20</v>
      </c>
      <c r="Q52">
        <v>306</v>
      </c>
      <c r="R52">
        <v>21</v>
      </c>
      <c r="S52" s="2">
        <v>45.1787579246345</v>
      </c>
      <c r="T52" t="s">
        <v>61</v>
      </c>
      <c r="U52">
        <v>4.75480080467118</v>
      </c>
      <c r="V52" t="s">
        <v>16</v>
      </c>
      <c r="W52" t="s">
        <v>53</v>
      </c>
      <c r="X52" s="2">
        <v>496.24865029194</v>
      </c>
      <c r="Y52" s="2">
        <f t="shared" si="2"/>
        <v>547.67526913155</v>
      </c>
      <c r="Z52" s="2">
        <f t="shared" si="3"/>
        <v>533.471784866747</v>
      </c>
    </row>
    <row r="53" spans="1:26">
      <c r="A53" t="s">
        <v>3</v>
      </c>
      <c r="B53" t="s">
        <v>114</v>
      </c>
      <c r="C53" s="2">
        <v>26.7007609724617</v>
      </c>
      <c r="D53">
        <v>61</v>
      </c>
      <c r="E53">
        <v>154</v>
      </c>
      <c r="F53" s="2">
        <v>9866.46545797969</v>
      </c>
      <c r="G53" t="s">
        <v>10</v>
      </c>
      <c r="H53">
        <v>100</v>
      </c>
      <c r="I53">
        <v>4</v>
      </c>
      <c r="J53">
        <v>52</v>
      </c>
      <c r="K53">
        <v>1</v>
      </c>
      <c r="L53" t="s">
        <v>55</v>
      </c>
      <c r="M53" s="2">
        <v>4.78300055794766</v>
      </c>
      <c r="N53" t="s">
        <v>23</v>
      </c>
      <c r="O53" t="s">
        <v>66</v>
      </c>
      <c r="P53">
        <v>18</v>
      </c>
      <c r="Q53">
        <v>673</v>
      </c>
      <c r="R53">
        <v>28</v>
      </c>
      <c r="S53" s="2">
        <v>14.1903283445699</v>
      </c>
      <c r="T53" t="s">
        <v>52</v>
      </c>
      <c r="U53">
        <v>1.77295117208355</v>
      </c>
      <c r="V53" t="s">
        <v>17</v>
      </c>
      <c r="W53" t="s">
        <v>62</v>
      </c>
      <c r="X53" s="2">
        <v>694.982317579445</v>
      </c>
      <c r="Y53" s="2">
        <f t="shared" si="2"/>
        <v>713.955646481963</v>
      </c>
      <c r="Z53" s="2">
        <f t="shared" si="3"/>
        <v>687.254885509501</v>
      </c>
    </row>
    <row r="54" spans="1:26">
      <c r="A54" t="s">
        <v>4</v>
      </c>
      <c r="B54" t="s">
        <v>115</v>
      </c>
      <c r="C54" s="2">
        <v>98.031829656465</v>
      </c>
      <c r="D54">
        <v>1</v>
      </c>
      <c r="E54">
        <v>820</v>
      </c>
      <c r="F54" s="2">
        <v>9435.76260891213</v>
      </c>
      <c r="G54" t="s">
        <v>10</v>
      </c>
      <c r="H54">
        <v>64</v>
      </c>
      <c r="I54">
        <v>11</v>
      </c>
      <c r="J54">
        <v>11</v>
      </c>
      <c r="K54">
        <v>1</v>
      </c>
      <c r="L54" t="s">
        <v>50</v>
      </c>
      <c r="M54" s="2">
        <v>8.63105217976894</v>
      </c>
      <c r="N54" t="s">
        <v>25</v>
      </c>
      <c r="O54" t="s">
        <v>51</v>
      </c>
      <c r="P54">
        <v>10</v>
      </c>
      <c r="Q54">
        <v>727</v>
      </c>
      <c r="R54">
        <v>27</v>
      </c>
      <c r="S54" s="2">
        <v>9.16684914859715</v>
      </c>
      <c r="T54" t="s">
        <v>52</v>
      </c>
      <c r="U54">
        <v>2.12247161914382</v>
      </c>
      <c r="V54" t="s">
        <v>18</v>
      </c>
      <c r="W54" t="s">
        <v>57</v>
      </c>
      <c r="X54" s="2">
        <v>602.898498838383</v>
      </c>
      <c r="Y54" s="2">
        <f t="shared" si="2"/>
        <v>620.696400166749</v>
      </c>
      <c r="Z54" s="2">
        <f t="shared" si="3"/>
        <v>522.664570510284</v>
      </c>
    </row>
    <row r="55" spans="1:26">
      <c r="A55" t="s">
        <v>4</v>
      </c>
      <c r="B55" t="s">
        <v>116</v>
      </c>
      <c r="C55" s="2">
        <v>30.3414707112142</v>
      </c>
      <c r="D55">
        <v>93</v>
      </c>
      <c r="E55">
        <v>242</v>
      </c>
      <c r="F55" s="2">
        <v>8232.33482942582</v>
      </c>
      <c r="G55" t="s">
        <v>10</v>
      </c>
      <c r="H55">
        <v>96</v>
      </c>
      <c r="I55">
        <v>25</v>
      </c>
      <c r="J55">
        <v>54</v>
      </c>
      <c r="K55">
        <v>3</v>
      </c>
      <c r="L55" t="s">
        <v>50</v>
      </c>
      <c r="M55" s="2">
        <v>1.01348656609589</v>
      </c>
      <c r="N55" t="s">
        <v>25</v>
      </c>
      <c r="O55" t="s">
        <v>64</v>
      </c>
      <c r="P55">
        <v>1</v>
      </c>
      <c r="Q55">
        <v>631</v>
      </c>
      <c r="R55">
        <v>17</v>
      </c>
      <c r="S55" s="2">
        <v>83.3440589916779</v>
      </c>
      <c r="T55" t="s">
        <v>52</v>
      </c>
      <c r="U55">
        <v>1.41034757607602</v>
      </c>
      <c r="V55" t="s">
        <v>18</v>
      </c>
      <c r="W55" t="s">
        <v>53</v>
      </c>
      <c r="X55" s="2">
        <v>750.73784066827</v>
      </c>
      <c r="Y55" s="2">
        <f t="shared" si="2"/>
        <v>835.095386226044</v>
      </c>
      <c r="Z55" s="2">
        <f t="shared" si="3"/>
        <v>804.75391551483</v>
      </c>
    </row>
    <row r="56" spans="1:26">
      <c r="A56" t="s">
        <v>3</v>
      </c>
      <c r="B56" t="s">
        <v>117</v>
      </c>
      <c r="C56" s="2">
        <v>31.1462431602408</v>
      </c>
      <c r="D56">
        <v>11</v>
      </c>
      <c r="E56">
        <v>622</v>
      </c>
      <c r="F56" s="2">
        <v>6088.02147994085</v>
      </c>
      <c r="G56" t="s">
        <v>11</v>
      </c>
      <c r="H56">
        <v>33</v>
      </c>
      <c r="I56">
        <v>22</v>
      </c>
      <c r="J56">
        <v>61</v>
      </c>
      <c r="K56">
        <v>3</v>
      </c>
      <c r="L56" t="s">
        <v>50</v>
      </c>
      <c r="M56" s="2">
        <v>4.30510347128763</v>
      </c>
      <c r="N56" t="s">
        <v>25</v>
      </c>
      <c r="O56" t="s">
        <v>60</v>
      </c>
      <c r="P56">
        <v>26</v>
      </c>
      <c r="Q56">
        <v>497</v>
      </c>
      <c r="R56">
        <v>29</v>
      </c>
      <c r="S56" s="2">
        <v>30.1860233758225</v>
      </c>
      <c r="T56" t="s">
        <v>73</v>
      </c>
      <c r="U56">
        <v>2.47877197553974</v>
      </c>
      <c r="V56" t="s">
        <v>17</v>
      </c>
      <c r="W56" t="s">
        <v>53</v>
      </c>
      <c r="X56" s="2">
        <v>814.069996582187</v>
      </c>
      <c r="Y56" s="2">
        <f t="shared" si="2"/>
        <v>848.561123429297</v>
      </c>
      <c r="Z56" s="2">
        <f t="shared" si="3"/>
        <v>817.414880269056</v>
      </c>
    </row>
    <row r="57" spans="1:26">
      <c r="A57" t="s">
        <v>3</v>
      </c>
      <c r="B57" t="s">
        <v>118</v>
      </c>
      <c r="C57" s="2">
        <v>79.8550583407894</v>
      </c>
      <c r="D57">
        <v>16</v>
      </c>
      <c r="E57">
        <v>701</v>
      </c>
      <c r="F57" s="2">
        <v>2925.67517030381</v>
      </c>
      <c r="G57" t="s">
        <v>10</v>
      </c>
      <c r="H57">
        <v>97</v>
      </c>
      <c r="I57">
        <v>11</v>
      </c>
      <c r="J57">
        <v>11</v>
      </c>
      <c r="K57">
        <v>5</v>
      </c>
      <c r="L57" t="s">
        <v>55</v>
      </c>
      <c r="M57" s="2">
        <v>5.0143649550309</v>
      </c>
      <c r="N57" t="s">
        <v>24</v>
      </c>
      <c r="O57" t="s">
        <v>64</v>
      </c>
      <c r="P57">
        <v>27</v>
      </c>
      <c r="Q57">
        <v>918</v>
      </c>
      <c r="R57">
        <v>5</v>
      </c>
      <c r="S57" s="2">
        <v>30.3235452566165</v>
      </c>
      <c r="T57" t="s">
        <v>61</v>
      </c>
      <c r="U57">
        <v>4.54891965939638</v>
      </c>
      <c r="V57" t="s">
        <v>15</v>
      </c>
      <c r="W57" t="s">
        <v>53</v>
      </c>
      <c r="X57" s="2">
        <v>323.012927952478</v>
      </c>
      <c r="Y57" s="2">
        <f t="shared" si="2"/>
        <v>358.350838164125</v>
      </c>
      <c r="Z57" s="2">
        <f t="shared" si="3"/>
        <v>278.495779823336</v>
      </c>
    </row>
    <row r="58" spans="1:26">
      <c r="A58" t="s">
        <v>4</v>
      </c>
      <c r="B58" t="s">
        <v>119</v>
      </c>
      <c r="C58" s="2">
        <v>20.9863860370433</v>
      </c>
      <c r="D58">
        <v>90</v>
      </c>
      <c r="E58">
        <v>93</v>
      </c>
      <c r="F58" s="2">
        <v>4767.02048434413</v>
      </c>
      <c r="G58" t="s">
        <v>11</v>
      </c>
      <c r="H58">
        <v>25</v>
      </c>
      <c r="I58">
        <v>23</v>
      </c>
      <c r="J58">
        <v>83</v>
      </c>
      <c r="K58">
        <v>5</v>
      </c>
      <c r="L58" t="s">
        <v>59</v>
      </c>
      <c r="M58" s="2">
        <v>1.77442971407173</v>
      </c>
      <c r="N58" t="s">
        <v>25</v>
      </c>
      <c r="O58" t="s">
        <v>51</v>
      </c>
      <c r="P58">
        <v>24</v>
      </c>
      <c r="Q58">
        <v>826</v>
      </c>
      <c r="R58">
        <v>28</v>
      </c>
      <c r="S58" s="2">
        <v>12.8362845728327</v>
      </c>
      <c r="T58" t="s">
        <v>73</v>
      </c>
      <c r="U58">
        <v>1.17375549538745</v>
      </c>
      <c r="V58" t="s">
        <v>18</v>
      </c>
      <c r="W58" t="s">
        <v>53</v>
      </c>
      <c r="X58" s="2">
        <v>832.210808706021</v>
      </c>
      <c r="Y58" s="2">
        <f t="shared" si="2"/>
        <v>846.821522992925</v>
      </c>
      <c r="Z58" s="2">
        <f t="shared" si="3"/>
        <v>825.835136955882</v>
      </c>
    </row>
    <row r="59" spans="1:26">
      <c r="A59" t="s">
        <v>3</v>
      </c>
      <c r="B59" t="s">
        <v>120</v>
      </c>
      <c r="C59" s="2">
        <v>49.2632053507341</v>
      </c>
      <c r="D59">
        <v>65</v>
      </c>
      <c r="E59">
        <v>227</v>
      </c>
      <c r="F59" s="2">
        <v>1605.8669003924</v>
      </c>
      <c r="G59" t="s">
        <v>12</v>
      </c>
      <c r="H59">
        <v>5</v>
      </c>
      <c r="I59">
        <v>18</v>
      </c>
      <c r="J59">
        <v>51</v>
      </c>
      <c r="K59">
        <v>1</v>
      </c>
      <c r="L59" t="s">
        <v>50</v>
      </c>
      <c r="M59" s="2">
        <v>9.16055853538187</v>
      </c>
      <c r="N59" t="s">
        <v>24</v>
      </c>
      <c r="O59" t="s">
        <v>64</v>
      </c>
      <c r="P59">
        <v>21</v>
      </c>
      <c r="Q59">
        <v>588</v>
      </c>
      <c r="R59">
        <v>25</v>
      </c>
      <c r="S59" s="2">
        <v>67.7796229870781</v>
      </c>
      <c r="T59" t="s">
        <v>52</v>
      </c>
      <c r="U59">
        <v>2.5111748302127</v>
      </c>
      <c r="V59" t="s">
        <v>16</v>
      </c>
      <c r="W59" t="s">
        <v>62</v>
      </c>
      <c r="X59" s="2">
        <v>482.191238602528</v>
      </c>
      <c r="Y59" s="2">
        <f t="shared" si="2"/>
        <v>559.131420124988</v>
      </c>
      <c r="Z59" s="2">
        <f t="shared" si="3"/>
        <v>509.868214774254</v>
      </c>
    </row>
    <row r="60" spans="1:26">
      <c r="A60" t="s">
        <v>4</v>
      </c>
      <c r="B60" t="s">
        <v>121</v>
      </c>
      <c r="C60" s="2">
        <v>59.8415613772893</v>
      </c>
      <c r="D60">
        <v>81</v>
      </c>
      <c r="E60">
        <v>896</v>
      </c>
      <c r="F60" s="2">
        <v>2021.1498103371</v>
      </c>
      <c r="G60" t="s">
        <v>11</v>
      </c>
      <c r="H60">
        <v>10</v>
      </c>
      <c r="I60">
        <v>5</v>
      </c>
      <c r="J60">
        <v>44</v>
      </c>
      <c r="K60">
        <v>7</v>
      </c>
      <c r="L60" t="s">
        <v>55</v>
      </c>
      <c r="M60" s="2">
        <v>4.93843856471209</v>
      </c>
      <c r="N60" t="s">
        <v>22</v>
      </c>
      <c r="O60" t="s">
        <v>64</v>
      </c>
      <c r="P60">
        <v>18</v>
      </c>
      <c r="Q60">
        <v>396</v>
      </c>
      <c r="R60">
        <v>7</v>
      </c>
      <c r="S60" s="2">
        <v>65.0474150946914</v>
      </c>
      <c r="T60" t="s">
        <v>61</v>
      </c>
      <c r="U60">
        <v>1.73037471985919</v>
      </c>
      <c r="V60" t="s">
        <v>17</v>
      </c>
      <c r="W60" t="s">
        <v>53</v>
      </c>
      <c r="X60" s="2">
        <v>110.364335231364</v>
      </c>
      <c r="Y60" s="2">
        <f t="shared" si="2"/>
        <v>180.350188890767</v>
      </c>
      <c r="Z60" s="2">
        <f t="shared" si="3"/>
        <v>120.508627513478</v>
      </c>
    </row>
    <row r="61" spans="1:26">
      <c r="A61" t="s">
        <v>2</v>
      </c>
      <c r="B61" t="s">
        <v>122</v>
      </c>
      <c r="C61" s="2">
        <v>63.8283983477109</v>
      </c>
      <c r="D61">
        <v>30</v>
      </c>
      <c r="E61">
        <v>484</v>
      </c>
      <c r="F61" s="2">
        <v>1061.61852301328</v>
      </c>
      <c r="G61" t="s">
        <v>11</v>
      </c>
      <c r="H61">
        <v>100</v>
      </c>
      <c r="I61">
        <v>16</v>
      </c>
      <c r="J61">
        <v>26</v>
      </c>
      <c r="K61">
        <v>7</v>
      </c>
      <c r="L61" t="s">
        <v>50</v>
      </c>
      <c r="M61" s="2">
        <v>7.29372259686772</v>
      </c>
      <c r="N61" t="s">
        <v>25</v>
      </c>
      <c r="O61" t="s">
        <v>60</v>
      </c>
      <c r="P61">
        <v>11</v>
      </c>
      <c r="Q61">
        <v>176</v>
      </c>
      <c r="R61">
        <v>4</v>
      </c>
      <c r="S61" s="2">
        <v>1.90076224351945</v>
      </c>
      <c r="T61" t="s">
        <v>61</v>
      </c>
      <c r="U61">
        <v>0.447194015463823</v>
      </c>
      <c r="V61" t="s">
        <v>18</v>
      </c>
      <c r="W61" t="s">
        <v>62</v>
      </c>
      <c r="X61" s="2">
        <v>312.574273610093</v>
      </c>
      <c r="Y61" s="2">
        <f t="shared" si="2"/>
        <v>321.76875845048</v>
      </c>
      <c r="Z61" s="2">
        <f t="shared" si="3"/>
        <v>257.940360102769</v>
      </c>
    </row>
    <row r="62" spans="1:26">
      <c r="A62" t="s">
        <v>4</v>
      </c>
      <c r="B62" t="s">
        <v>123</v>
      </c>
      <c r="C62" s="2">
        <v>17.0280279201887</v>
      </c>
      <c r="D62">
        <v>16</v>
      </c>
      <c r="E62">
        <v>380</v>
      </c>
      <c r="F62" s="2">
        <v>8864.08434958643</v>
      </c>
      <c r="G62" t="s">
        <v>9</v>
      </c>
      <c r="H62">
        <v>41</v>
      </c>
      <c r="I62">
        <v>27</v>
      </c>
      <c r="J62">
        <v>72</v>
      </c>
      <c r="K62">
        <v>8</v>
      </c>
      <c r="L62" t="s">
        <v>59</v>
      </c>
      <c r="M62" s="2">
        <v>4.38136815810231</v>
      </c>
      <c r="N62" t="s">
        <v>21</v>
      </c>
      <c r="O62" t="s">
        <v>51</v>
      </c>
      <c r="P62">
        <v>29</v>
      </c>
      <c r="Q62">
        <v>929</v>
      </c>
      <c r="R62">
        <v>24</v>
      </c>
      <c r="S62" s="2">
        <v>87.2130578151356</v>
      </c>
      <c r="T62" t="s">
        <v>61</v>
      </c>
      <c r="U62">
        <v>2.85309061664905</v>
      </c>
      <c r="V62" t="s">
        <v>16</v>
      </c>
      <c r="W62" t="s">
        <v>62</v>
      </c>
      <c r="X62" s="2">
        <v>430.169096975136</v>
      </c>
      <c r="Y62" s="2">
        <f t="shared" si="2"/>
        <v>521.763522948374</v>
      </c>
      <c r="Z62" s="2">
        <f t="shared" si="3"/>
        <v>504.735495028185</v>
      </c>
    </row>
    <row r="63" spans="1:26">
      <c r="A63" t="s">
        <v>3</v>
      </c>
      <c r="B63" t="s">
        <v>124</v>
      </c>
      <c r="C63" s="2">
        <v>52.0287499032949</v>
      </c>
      <c r="D63">
        <v>23</v>
      </c>
      <c r="E63">
        <v>117</v>
      </c>
      <c r="F63" s="2">
        <v>6885.58935089625</v>
      </c>
      <c r="G63" t="s">
        <v>12</v>
      </c>
      <c r="H63">
        <v>32</v>
      </c>
      <c r="I63">
        <v>23</v>
      </c>
      <c r="J63">
        <v>36</v>
      </c>
      <c r="K63">
        <v>7</v>
      </c>
      <c r="L63" t="s">
        <v>59</v>
      </c>
      <c r="M63" s="2">
        <v>9.03034042252194</v>
      </c>
      <c r="N63" t="s">
        <v>21</v>
      </c>
      <c r="O63" t="s">
        <v>60</v>
      </c>
      <c r="P63">
        <v>14</v>
      </c>
      <c r="Q63">
        <v>480</v>
      </c>
      <c r="R63">
        <v>12</v>
      </c>
      <c r="S63" s="2">
        <v>78.7023939688789</v>
      </c>
      <c r="T63" t="s">
        <v>61</v>
      </c>
      <c r="U63">
        <v>4.36747053820505</v>
      </c>
      <c r="V63" t="s">
        <v>18</v>
      </c>
      <c r="W63" t="s">
        <v>62</v>
      </c>
      <c r="X63" s="2">
        <v>164.366528243419</v>
      </c>
      <c r="Y63" s="2">
        <f t="shared" si="2"/>
        <v>252.09926263482</v>
      </c>
      <c r="Z63" s="2">
        <f t="shared" si="3"/>
        <v>200.070512731525</v>
      </c>
    </row>
    <row r="64" spans="1:26">
      <c r="A64" t="s">
        <v>2</v>
      </c>
      <c r="B64" t="s">
        <v>125</v>
      </c>
      <c r="C64" s="2">
        <v>72.7963539555873</v>
      </c>
      <c r="D64">
        <v>89</v>
      </c>
      <c r="E64">
        <v>270</v>
      </c>
      <c r="F64" s="2">
        <v>3899.74683372922</v>
      </c>
      <c r="G64" t="s">
        <v>12</v>
      </c>
      <c r="H64">
        <v>86</v>
      </c>
      <c r="I64">
        <v>2</v>
      </c>
      <c r="J64">
        <v>40</v>
      </c>
      <c r="K64">
        <v>7</v>
      </c>
      <c r="L64" t="s">
        <v>59</v>
      </c>
      <c r="M64" s="2">
        <v>7.29170138877677</v>
      </c>
      <c r="N64" t="s">
        <v>24</v>
      </c>
      <c r="O64" t="s">
        <v>51</v>
      </c>
      <c r="P64">
        <v>13</v>
      </c>
      <c r="Q64">
        <v>751</v>
      </c>
      <c r="R64">
        <v>14</v>
      </c>
      <c r="S64" s="2">
        <v>21.0486427251686</v>
      </c>
      <c r="T64" t="s">
        <v>73</v>
      </c>
      <c r="U64">
        <v>1.87400140404437</v>
      </c>
      <c r="V64" t="s">
        <v>15</v>
      </c>
      <c r="W64" t="s">
        <v>57</v>
      </c>
      <c r="X64" s="2">
        <v>320.846515759111</v>
      </c>
      <c r="Y64" s="2">
        <f t="shared" si="2"/>
        <v>349.186859873056</v>
      </c>
      <c r="Z64" s="2">
        <f t="shared" si="3"/>
        <v>276.390505917469</v>
      </c>
    </row>
    <row r="65" spans="1:26">
      <c r="A65" t="s">
        <v>4</v>
      </c>
      <c r="B65" t="s">
        <v>126</v>
      </c>
      <c r="C65" s="2">
        <v>13.0173767852878</v>
      </c>
      <c r="D65">
        <v>55</v>
      </c>
      <c r="E65">
        <v>246</v>
      </c>
      <c r="F65" s="2">
        <v>4256.94914085022</v>
      </c>
      <c r="G65" t="s">
        <v>11</v>
      </c>
      <c r="H65">
        <v>54</v>
      </c>
      <c r="I65">
        <v>19</v>
      </c>
      <c r="J65">
        <v>10</v>
      </c>
      <c r="K65">
        <v>4</v>
      </c>
      <c r="L65" t="s">
        <v>55</v>
      </c>
      <c r="M65" s="2">
        <v>2.45793352798733</v>
      </c>
      <c r="N65" t="s">
        <v>22</v>
      </c>
      <c r="O65" t="s">
        <v>66</v>
      </c>
      <c r="P65">
        <v>18</v>
      </c>
      <c r="Q65">
        <v>736</v>
      </c>
      <c r="R65">
        <v>10</v>
      </c>
      <c r="S65" s="2">
        <v>20.0750039756304</v>
      </c>
      <c r="T65" t="s">
        <v>52</v>
      </c>
      <c r="U65">
        <v>3.63284329038213</v>
      </c>
      <c r="V65" t="s">
        <v>15</v>
      </c>
      <c r="W65" t="s">
        <v>62</v>
      </c>
      <c r="X65" s="2">
        <v>687.286177866417</v>
      </c>
      <c r="Y65" s="2">
        <f t="shared" si="2"/>
        <v>709.819115370035</v>
      </c>
      <c r="Z65" s="2">
        <f t="shared" si="3"/>
        <v>696.801738584747</v>
      </c>
    </row>
    <row r="66" spans="1:26">
      <c r="A66" t="s">
        <v>4</v>
      </c>
      <c r="B66" t="s">
        <v>127</v>
      </c>
      <c r="C66" s="2">
        <v>89.6340956081353</v>
      </c>
      <c r="D66">
        <v>11</v>
      </c>
      <c r="E66">
        <v>134</v>
      </c>
      <c r="F66" s="2">
        <v>8458.73087836717</v>
      </c>
      <c r="G66" t="s">
        <v>9</v>
      </c>
      <c r="H66">
        <v>73</v>
      </c>
      <c r="I66">
        <v>27</v>
      </c>
      <c r="J66">
        <v>75</v>
      </c>
      <c r="K66">
        <v>6</v>
      </c>
      <c r="L66" t="s">
        <v>59</v>
      </c>
      <c r="M66" s="2">
        <v>4.58535346819465</v>
      </c>
      <c r="N66" t="s">
        <v>25</v>
      </c>
      <c r="O66" t="s">
        <v>64</v>
      </c>
      <c r="P66">
        <v>17</v>
      </c>
      <c r="Q66">
        <v>328</v>
      </c>
      <c r="R66">
        <v>6</v>
      </c>
      <c r="S66" s="2">
        <v>8.69304242587728</v>
      </c>
      <c r="T66" t="s">
        <v>61</v>
      </c>
      <c r="U66">
        <v>0.159486314717514</v>
      </c>
      <c r="V66" t="s">
        <v>18</v>
      </c>
      <c r="W66" t="s">
        <v>57</v>
      </c>
      <c r="X66" s="2">
        <v>771.225084681157</v>
      </c>
      <c r="Y66" s="2">
        <f t="shared" si="2"/>
        <v>784.503480575229</v>
      </c>
      <c r="Z66" s="2">
        <f t="shared" si="3"/>
        <v>694.869384967094</v>
      </c>
    </row>
    <row r="67" spans="1:26">
      <c r="A67" t="s">
        <v>4</v>
      </c>
      <c r="B67" t="s">
        <v>128</v>
      </c>
      <c r="C67" s="2">
        <v>33.6977172066431</v>
      </c>
      <c r="D67">
        <v>72</v>
      </c>
      <c r="E67">
        <v>457</v>
      </c>
      <c r="F67" s="2">
        <v>8354.57968648199</v>
      </c>
      <c r="G67" t="s">
        <v>10</v>
      </c>
      <c r="H67">
        <v>57</v>
      </c>
      <c r="I67">
        <v>24</v>
      </c>
      <c r="J67">
        <v>54</v>
      </c>
      <c r="K67">
        <v>8</v>
      </c>
      <c r="L67" t="s">
        <v>59</v>
      </c>
      <c r="M67" s="2">
        <v>6.58054134788459</v>
      </c>
      <c r="N67" t="s">
        <v>23</v>
      </c>
      <c r="O67" t="s">
        <v>60</v>
      </c>
      <c r="P67">
        <v>16</v>
      </c>
      <c r="Q67">
        <v>358</v>
      </c>
      <c r="R67">
        <v>21</v>
      </c>
      <c r="S67" s="2">
        <v>1.59722274305067</v>
      </c>
      <c r="T67" t="s">
        <v>61</v>
      </c>
      <c r="U67">
        <v>4.91109595484233</v>
      </c>
      <c r="V67" t="s">
        <v>16</v>
      </c>
      <c r="W67" t="s">
        <v>57</v>
      </c>
      <c r="X67" s="2">
        <v>555.859103671743</v>
      </c>
      <c r="Y67" s="2">
        <f t="shared" ref="Y67:Y101" si="4">(X67+S67+M67)</f>
        <v>564.036867762678</v>
      </c>
      <c r="Z67" s="2">
        <f t="shared" ref="Z67:Z101" si="5">(Y67-C67)</f>
        <v>530.339150556035</v>
      </c>
    </row>
    <row r="68" spans="1:26">
      <c r="A68" t="s">
        <v>4</v>
      </c>
      <c r="B68" t="s">
        <v>129</v>
      </c>
      <c r="C68" s="2">
        <v>26.034869773962</v>
      </c>
      <c r="D68">
        <v>52</v>
      </c>
      <c r="E68">
        <v>704</v>
      </c>
      <c r="F68" s="2">
        <v>8367.72161802015</v>
      </c>
      <c r="G68" t="s">
        <v>9</v>
      </c>
      <c r="H68">
        <v>13</v>
      </c>
      <c r="I68">
        <v>17</v>
      </c>
      <c r="J68">
        <v>19</v>
      </c>
      <c r="K68">
        <v>8</v>
      </c>
      <c r="L68" t="s">
        <v>55</v>
      </c>
      <c r="M68" s="2">
        <v>2.21614272877136</v>
      </c>
      <c r="N68" t="s">
        <v>23</v>
      </c>
      <c r="O68" t="s">
        <v>60</v>
      </c>
      <c r="P68">
        <v>24</v>
      </c>
      <c r="Q68">
        <v>867</v>
      </c>
      <c r="R68">
        <v>28</v>
      </c>
      <c r="S68" s="2">
        <v>42.0844367383099</v>
      </c>
      <c r="T68" t="s">
        <v>61</v>
      </c>
      <c r="U68">
        <v>3.44806328834026</v>
      </c>
      <c r="V68" t="s">
        <v>17</v>
      </c>
      <c r="W68" t="s">
        <v>62</v>
      </c>
      <c r="X68" s="2">
        <v>393.843348578427</v>
      </c>
      <c r="Y68" s="2">
        <f t="shared" si="4"/>
        <v>438.143928045508</v>
      </c>
      <c r="Z68" s="2">
        <f t="shared" si="5"/>
        <v>412.109058271546</v>
      </c>
    </row>
    <row r="69" spans="1:26">
      <c r="A69" t="s">
        <v>4</v>
      </c>
      <c r="B69" t="s">
        <v>130</v>
      </c>
      <c r="C69" s="2">
        <v>87.755432354001</v>
      </c>
      <c r="D69">
        <v>16</v>
      </c>
      <c r="E69">
        <v>513</v>
      </c>
      <c r="F69" s="2">
        <v>9473.79803250833</v>
      </c>
      <c r="G69" t="s">
        <v>12</v>
      </c>
      <c r="H69">
        <v>12</v>
      </c>
      <c r="I69">
        <v>9</v>
      </c>
      <c r="J69">
        <v>71</v>
      </c>
      <c r="K69">
        <v>9</v>
      </c>
      <c r="L69" t="s">
        <v>59</v>
      </c>
      <c r="M69" s="2">
        <v>9.14781154471063</v>
      </c>
      <c r="N69" t="s">
        <v>25</v>
      </c>
      <c r="O69" t="s">
        <v>51</v>
      </c>
      <c r="P69">
        <v>10</v>
      </c>
      <c r="Q69">
        <v>198</v>
      </c>
      <c r="R69">
        <v>11</v>
      </c>
      <c r="S69" s="2">
        <v>7.05787614697823</v>
      </c>
      <c r="T69" t="s">
        <v>73</v>
      </c>
      <c r="U69">
        <v>0.131955444311814</v>
      </c>
      <c r="V69" t="s">
        <v>15</v>
      </c>
      <c r="W69" t="s">
        <v>57</v>
      </c>
      <c r="X69" s="2">
        <v>169.271801384786</v>
      </c>
      <c r="Y69" s="2">
        <f t="shared" si="4"/>
        <v>185.477489076475</v>
      </c>
      <c r="Z69" s="2">
        <f t="shared" si="5"/>
        <v>97.7220567224739</v>
      </c>
    </row>
    <row r="70" spans="1:26">
      <c r="A70" t="s">
        <v>3</v>
      </c>
      <c r="B70" t="s">
        <v>131</v>
      </c>
      <c r="C70" s="2">
        <v>37.9318123827903</v>
      </c>
      <c r="D70">
        <v>29</v>
      </c>
      <c r="E70">
        <v>163</v>
      </c>
      <c r="F70" s="2">
        <v>3550.21843278099</v>
      </c>
      <c r="G70" t="s">
        <v>11</v>
      </c>
      <c r="H70">
        <v>0</v>
      </c>
      <c r="I70">
        <v>8</v>
      </c>
      <c r="J70">
        <v>58</v>
      </c>
      <c r="K70">
        <v>8</v>
      </c>
      <c r="L70" t="s">
        <v>50</v>
      </c>
      <c r="M70" s="2">
        <v>1.19425186488499</v>
      </c>
      <c r="N70" t="s">
        <v>24</v>
      </c>
      <c r="O70" t="s">
        <v>66</v>
      </c>
      <c r="P70">
        <v>2</v>
      </c>
      <c r="Q70">
        <v>375</v>
      </c>
      <c r="R70">
        <v>18</v>
      </c>
      <c r="S70" s="2">
        <v>97.1135815634622</v>
      </c>
      <c r="T70" t="s">
        <v>61</v>
      </c>
      <c r="U70">
        <v>1.98346787217418</v>
      </c>
      <c r="V70" t="s">
        <v>16</v>
      </c>
      <c r="W70" t="s">
        <v>62</v>
      </c>
      <c r="X70" s="2">
        <v>299.706303118103</v>
      </c>
      <c r="Y70" s="2">
        <f t="shared" si="4"/>
        <v>398.01413654645</v>
      </c>
      <c r="Z70" s="2">
        <f t="shared" si="5"/>
        <v>360.08232416366</v>
      </c>
    </row>
    <row r="71" spans="1:26">
      <c r="A71" t="s">
        <v>4</v>
      </c>
      <c r="B71" t="s">
        <v>132</v>
      </c>
      <c r="C71" s="2">
        <v>54.8655285170697</v>
      </c>
      <c r="D71">
        <v>62</v>
      </c>
      <c r="E71">
        <v>511</v>
      </c>
      <c r="F71" s="2">
        <v>1752.38108748412</v>
      </c>
      <c r="G71" t="s">
        <v>11</v>
      </c>
      <c r="H71">
        <v>95</v>
      </c>
      <c r="I71">
        <v>1</v>
      </c>
      <c r="J71">
        <v>27</v>
      </c>
      <c r="K71">
        <v>3</v>
      </c>
      <c r="L71" t="s">
        <v>50</v>
      </c>
      <c r="M71" s="2">
        <v>9.70528679012034</v>
      </c>
      <c r="N71" t="s">
        <v>21</v>
      </c>
      <c r="O71" t="s">
        <v>60</v>
      </c>
      <c r="P71">
        <v>9</v>
      </c>
      <c r="Q71">
        <v>862</v>
      </c>
      <c r="R71">
        <v>7</v>
      </c>
      <c r="S71" s="2">
        <v>77.6277658127481</v>
      </c>
      <c r="T71" t="s">
        <v>52</v>
      </c>
      <c r="U71">
        <v>1.3623879886491</v>
      </c>
      <c r="V71" t="s">
        <v>18</v>
      </c>
      <c r="W71" t="s">
        <v>62</v>
      </c>
      <c r="X71" s="2">
        <v>207.663206208575</v>
      </c>
      <c r="Y71" s="2">
        <f t="shared" si="4"/>
        <v>294.996258811443</v>
      </c>
      <c r="Z71" s="2">
        <f t="shared" si="5"/>
        <v>240.130730294374</v>
      </c>
    </row>
    <row r="72" spans="1:26">
      <c r="A72" t="s">
        <v>3</v>
      </c>
      <c r="B72" t="s">
        <v>133</v>
      </c>
      <c r="C72" s="2">
        <v>47.9145418240587</v>
      </c>
      <c r="D72">
        <v>90</v>
      </c>
      <c r="E72">
        <v>32</v>
      </c>
      <c r="F72" s="2">
        <v>7014.88798720338</v>
      </c>
      <c r="G72" t="s">
        <v>9</v>
      </c>
      <c r="H72">
        <v>10</v>
      </c>
      <c r="I72">
        <v>12</v>
      </c>
      <c r="J72">
        <v>22</v>
      </c>
      <c r="K72">
        <v>4</v>
      </c>
      <c r="L72" t="s">
        <v>50</v>
      </c>
      <c r="M72" s="2">
        <v>6.31571775460072</v>
      </c>
      <c r="N72" t="s">
        <v>25</v>
      </c>
      <c r="O72" t="s">
        <v>66</v>
      </c>
      <c r="P72">
        <v>22</v>
      </c>
      <c r="Q72">
        <v>775</v>
      </c>
      <c r="R72">
        <v>16</v>
      </c>
      <c r="S72" s="2">
        <v>11.4407818237612</v>
      </c>
      <c r="T72" t="s">
        <v>73</v>
      </c>
      <c r="U72">
        <v>1.83057559861223</v>
      </c>
      <c r="V72" t="s">
        <v>17</v>
      </c>
      <c r="W72" t="s">
        <v>57</v>
      </c>
      <c r="X72" s="2">
        <v>183.272898748711</v>
      </c>
      <c r="Y72" s="2">
        <f t="shared" si="4"/>
        <v>201.029398327073</v>
      </c>
      <c r="Z72" s="2">
        <f t="shared" si="5"/>
        <v>153.114856503014</v>
      </c>
    </row>
    <row r="73" spans="1:26">
      <c r="A73" t="s">
        <v>2</v>
      </c>
      <c r="B73" t="s">
        <v>134</v>
      </c>
      <c r="C73" s="2">
        <v>6.38153316274796</v>
      </c>
      <c r="D73">
        <v>14</v>
      </c>
      <c r="E73">
        <v>637</v>
      </c>
      <c r="F73" s="2">
        <v>8180.33708542544</v>
      </c>
      <c r="G73" t="s">
        <v>9</v>
      </c>
      <c r="H73">
        <v>76</v>
      </c>
      <c r="I73">
        <v>2</v>
      </c>
      <c r="J73">
        <v>26</v>
      </c>
      <c r="K73">
        <v>6</v>
      </c>
      <c r="L73" t="s">
        <v>55</v>
      </c>
      <c r="M73" s="2">
        <v>9.22819031705251</v>
      </c>
      <c r="N73" t="s">
        <v>24</v>
      </c>
      <c r="O73" t="s">
        <v>66</v>
      </c>
      <c r="P73">
        <v>2</v>
      </c>
      <c r="Q73">
        <v>258</v>
      </c>
      <c r="R73">
        <v>10</v>
      </c>
      <c r="S73" s="2">
        <v>30.6616774778595</v>
      </c>
      <c r="T73" t="s">
        <v>52</v>
      </c>
      <c r="U73">
        <v>2.07875060787496</v>
      </c>
      <c r="V73" t="s">
        <v>17</v>
      </c>
      <c r="W73" t="s">
        <v>62</v>
      </c>
      <c r="X73" s="2">
        <v>405.167067888855</v>
      </c>
      <c r="Y73" s="2">
        <f t="shared" si="4"/>
        <v>445.056935683767</v>
      </c>
      <c r="Z73" s="2">
        <f t="shared" si="5"/>
        <v>438.675402521019</v>
      </c>
    </row>
    <row r="74" spans="1:26">
      <c r="A74" t="s">
        <v>2</v>
      </c>
      <c r="B74" t="s">
        <v>135</v>
      </c>
      <c r="C74" s="2">
        <v>90.204427520528</v>
      </c>
      <c r="D74">
        <v>88</v>
      </c>
      <c r="E74">
        <v>478</v>
      </c>
      <c r="F74" s="2">
        <v>2633.12198131225</v>
      </c>
      <c r="G74" t="s">
        <v>11</v>
      </c>
      <c r="H74">
        <v>57</v>
      </c>
      <c r="I74">
        <v>29</v>
      </c>
      <c r="J74">
        <v>77</v>
      </c>
      <c r="K74">
        <v>9</v>
      </c>
      <c r="L74" t="s">
        <v>55</v>
      </c>
      <c r="M74" s="2">
        <v>6.59961415968954</v>
      </c>
      <c r="N74" t="s">
        <v>25</v>
      </c>
      <c r="O74" t="s">
        <v>66</v>
      </c>
      <c r="P74">
        <v>21</v>
      </c>
      <c r="Q74">
        <v>152</v>
      </c>
      <c r="R74">
        <v>11</v>
      </c>
      <c r="S74" s="2">
        <v>55.7604928952442</v>
      </c>
      <c r="T74" t="s">
        <v>52</v>
      </c>
      <c r="U74">
        <v>3.2133296074383</v>
      </c>
      <c r="V74" t="s">
        <v>16</v>
      </c>
      <c r="W74" t="s">
        <v>53</v>
      </c>
      <c r="X74" s="2">
        <v>677.944569846183</v>
      </c>
      <c r="Y74" s="2">
        <f t="shared" si="4"/>
        <v>740.304676901117</v>
      </c>
      <c r="Z74" s="2">
        <f t="shared" si="5"/>
        <v>650.100249380589</v>
      </c>
    </row>
    <row r="75" spans="1:26">
      <c r="A75" t="s">
        <v>2</v>
      </c>
      <c r="B75" t="s">
        <v>136</v>
      </c>
      <c r="C75" s="2">
        <v>83.8510176813046</v>
      </c>
      <c r="D75">
        <v>41</v>
      </c>
      <c r="E75">
        <v>375</v>
      </c>
      <c r="F75" s="2">
        <v>7910.88691614068</v>
      </c>
      <c r="G75" t="s">
        <v>10</v>
      </c>
      <c r="H75">
        <v>17</v>
      </c>
      <c r="I75">
        <v>25</v>
      </c>
      <c r="J75">
        <v>66</v>
      </c>
      <c r="K75">
        <v>5</v>
      </c>
      <c r="L75" t="s">
        <v>50</v>
      </c>
      <c r="M75" s="2">
        <v>1.51293683691607</v>
      </c>
      <c r="N75" t="s">
        <v>21</v>
      </c>
      <c r="O75" t="s">
        <v>71</v>
      </c>
      <c r="P75">
        <v>13</v>
      </c>
      <c r="Q75">
        <v>444</v>
      </c>
      <c r="R75">
        <v>4</v>
      </c>
      <c r="S75" s="2">
        <v>46.8702387976171</v>
      </c>
      <c r="T75" t="s">
        <v>61</v>
      </c>
      <c r="U75">
        <v>4.6205460645137</v>
      </c>
      <c r="V75" t="s">
        <v>17</v>
      </c>
      <c r="W75" t="s">
        <v>62</v>
      </c>
      <c r="X75" s="2">
        <v>866.472800129657</v>
      </c>
      <c r="Y75" s="2">
        <f t="shared" si="4"/>
        <v>914.85597576419</v>
      </c>
      <c r="Z75" s="2">
        <f t="shared" si="5"/>
        <v>831.004958082886</v>
      </c>
    </row>
    <row r="76" spans="1:26">
      <c r="A76" t="s">
        <v>3</v>
      </c>
      <c r="B76" t="s">
        <v>137</v>
      </c>
      <c r="C76" s="2">
        <v>3.17001141356615</v>
      </c>
      <c r="D76">
        <v>64</v>
      </c>
      <c r="E76">
        <v>904</v>
      </c>
      <c r="F76" s="2">
        <v>5709.94529596928</v>
      </c>
      <c r="G76" t="s">
        <v>9</v>
      </c>
      <c r="H76">
        <v>41</v>
      </c>
      <c r="I76">
        <v>6</v>
      </c>
      <c r="J76">
        <v>1</v>
      </c>
      <c r="K76">
        <v>5</v>
      </c>
      <c r="L76" t="s">
        <v>55</v>
      </c>
      <c r="M76" s="2">
        <v>5.23765465003744</v>
      </c>
      <c r="N76" t="s">
        <v>21</v>
      </c>
      <c r="O76" t="s">
        <v>64</v>
      </c>
      <c r="P76">
        <v>1</v>
      </c>
      <c r="Q76">
        <v>919</v>
      </c>
      <c r="R76">
        <v>9</v>
      </c>
      <c r="S76" s="2">
        <v>80.5808521564478</v>
      </c>
      <c r="T76" t="s">
        <v>61</v>
      </c>
      <c r="U76">
        <v>0.396612724109935</v>
      </c>
      <c r="V76" t="s">
        <v>16</v>
      </c>
      <c r="W76" t="s">
        <v>62</v>
      </c>
      <c r="X76" s="2">
        <v>341.552656783223</v>
      </c>
      <c r="Y76" s="2">
        <f t="shared" si="4"/>
        <v>427.371163589708</v>
      </c>
      <c r="Z76" s="2">
        <f t="shared" si="5"/>
        <v>424.201152176142</v>
      </c>
    </row>
    <row r="77" spans="1:26">
      <c r="A77" t="s">
        <v>4</v>
      </c>
      <c r="B77" t="s">
        <v>138</v>
      </c>
      <c r="C77" s="2">
        <v>92.9968842339706</v>
      </c>
      <c r="D77">
        <v>29</v>
      </c>
      <c r="E77">
        <v>106</v>
      </c>
      <c r="F77" s="2">
        <v>1889.07358977933</v>
      </c>
      <c r="G77" t="s">
        <v>11</v>
      </c>
      <c r="H77">
        <v>16</v>
      </c>
      <c r="I77">
        <v>20</v>
      </c>
      <c r="J77">
        <v>56</v>
      </c>
      <c r="K77">
        <v>10</v>
      </c>
      <c r="L77" t="s">
        <v>59</v>
      </c>
      <c r="M77" s="2">
        <v>2.47389776104546</v>
      </c>
      <c r="N77" t="s">
        <v>25</v>
      </c>
      <c r="O77" t="s">
        <v>71</v>
      </c>
      <c r="P77">
        <v>25</v>
      </c>
      <c r="Q77">
        <v>759</v>
      </c>
      <c r="R77">
        <v>11</v>
      </c>
      <c r="S77" s="2">
        <v>48.0647826400065</v>
      </c>
      <c r="T77" t="s">
        <v>73</v>
      </c>
      <c r="U77">
        <v>2.03006908866875</v>
      </c>
      <c r="V77" t="s">
        <v>18</v>
      </c>
      <c r="W77" t="s">
        <v>57</v>
      </c>
      <c r="X77" s="2">
        <v>873.129648017651</v>
      </c>
      <c r="Y77" s="2">
        <f t="shared" si="4"/>
        <v>923.668328418703</v>
      </c>
      <c r="Z77" s="2">
        <f t="shared" si="5"/>
        <v>830.671444184732</v>
      </c>
    </row>
    <row r="78" spans="1:26">
      <c r="A78" t="s">
        <v>3</v>
      </c>
      <c r="B78" t="s">
        <v>139</v>
      </c>
      <c r="C78" s="2">
        <v>69.1087995474303</v>
      </c>
      <c r="D78">
        <v>23</v>
      </c>
      <c r="E78">
        <v>241</v>
      </c>
      <c r="F78" s="2">
        <v>5328.37598429775</v>
      </c>
      <c r="G78" t="s">
        <v>10</v>
      </c>
      <c r="H78">
        <v>38</v>
      </c>
      <c r="I78">
        <v>1</v>
      </c>
      <c r="J78">
        <v>22</v>
      </c>
      <c r="K78">
        <v>10</v>
      </c>
      <c r="L78" t="s">
        <v>55</v>
      </c>
      <c r="M78" s="2">
        <v>7.05453833683692</v>
      </c>
      <c r="N78" t="s">
        <v>24</v>
      </c>
      <c r="O78" t="s">
        <v>66</v>
      </c>
      <c r="P78">
        <v>25</v>
      </c>
      <c r="Q78">
        <v>985</v>
      </c>
      <c r="R78">
        <v>24</v>
      </c>
      <c r="S78" s="2">
        <v>64.3235977956002</v>
      </c>
      <c r="T78" t="s">
        <v>52</v>
      </c>
      <c r="U78">
        <v>2.18003745158221</v>
      </c>
      <c r="V78" t="s">
        <v>16</v>
      </c>
      <c r="W78" t="s">
        <v>62</v>
      </c>
      <c r="X78" s="2">
        <v>997.413450133194</v>
      </c>
      <c r="Y78" s="2">
        <f t="shared" si="4"/>
        <v>1068.79158626563</v>
      </c>
      <c r="Z78" s="2">
        <f t="shared" si="5"/>
        <v>999.682786718201</v>
      </c>
    </row>
    <row r="79" spans="1:26">
      <c r="A79" t="s">
        <v>3</v>
      </c>
      <c r="B79" t="s">
        <v>140</v>
      </c>
      <c r="C79" s="2">
        <v>57.4497429589714</v>
      </c>
      <c r="D79">
        <v>14</v>
      </c>
      <c r="E79">
        <v>359</v>
      </c>
      <c r="F79" s="2">
        <v>2483.76017754279</v>
      </c>
      <c r="G79" t="s">
        <v>12</v>
      </c>
      <c r="H79">
        <v>96</v>
      </c>
      <c r="I79">
        <v>28</v>
      </c>
      <c r="J79">
        <v>57</v>
      </c>
      <c r="K79">
        <v>4</v>
      </c>
      <c r="L79" t="s">
        <v>50</v>
      </c>
      <c r="M79" s="2">
        <v>6.78094662561789</v>
      </c>
      <c r="N79" t="s">
        <v>25</v>
      </c>
      <c r="O79" t="s">
        <v>60</v>
      </c>
      <c r="P79">
        <v>26</v>
      </c>
      <c r="Q79">
        <v>334</v>
      </c>
      <c r="R79">
        <v>5</v>
      </c>
      <c r="S79" s="2">
        <v>42.9524447489918</v>
      </c>
      <c r="T79" t="s">
        <v>73</v>
      </c>
      <c r="U79">
        <v>3.05514181830754</v>
      </c>
      <c r="V79" t="s">
        <v>17</v>
      </c>
      <c r="W79" t="s">
        <v>53</v>
      </c>
      <c r="X79" s="2">
        <v>852.56809891985</v>
      </c>
      <c r="Y79" s="2">
        <f t="shared" si="4"/>
        <v>902.30149029446</v>
      </c>
      <c r="Z79" s="2">
        <f t="shared" si="5"/>
        <v>844.851747335488</v>
      </c>
    </row>
    <row r="80" spans="1:26">
      <c r="A80" t="s">
        <v>3</v>
      </c>
      <c r="B80" t="s">
        <v>141</v>
      </c>
      <c r="C80" s="2">
        <v>6.30688317611191</v>
      </c>
      <c r="D80">
        <v>50</v>
      </c>
      <c r="E80">
        <v>946</v>
      </c>
      <c r="F80" s="2">
        <v>1292.45841793775</v>
      </c>
      <c r="G80" t="s">
        <v>12</v>
      </c>
      <c r="H80">
        <v>5</v>
      </c>
      <c r="I80">
        <v>4</v>
      </c>
      <c r="J80">
        <v>51</v>
      </c>
      <c r="K80">
        <v>5</v>
      </c>
      <c r="L80" t="s">
        <v>50</v>
      </c>
      <c r="M80" s="2">
        <v>8.46704977086199</v>
      </c>
      <c r="N80" t="s">
        <v>23</v>
      </c>
      <c r="O80" t="s">
        <v>51</v>
      </c>
      <c r="P80">
        <v>25</v>
      </c>
      <c r="Q80">
        <v>858</v>
      </c>
      <c r="R80">
        <v>21</v>
      </c>
      <c r="S80" s="2">
        <v>71.1265147204033</v>
      </c>
      <c r="T80" t="s">
        <v>52</v>
      </c>
      <c r="U80">
        <v>4.09688133247045</v>
      </c>
      <c r="V80" t="s">
        <v>15</v>
      </c>
      <c r="W80" t="s">
        <v>57</v>
      </c>
      <c r="X80" s="2">
        <v>323.592203431322</v>
      </c>
      <c r="Y80" s="2">
        <f t="shared" si="4"/>
        <v>403.185767922587</v>
      </c>
      <c r="Z80" s="2">
        <f t="shared" si="5"/>
        <v>396.878884746475</v>
      </c>
    </row>
    <row r="81" spans="1:26">
      <c r="A81" t="s">
        <v>3</v>
      </c>
      <c r="B81" t="s">
        <v>142</v>
      </c>
      <c r="C81" s="2">
        <v>57.0570312211032</v>
      </c>
      <c r="D81">
        <v>56</v>
      </c>
      <c r="E81">
        <v>198</v>
      </c>
      <c r="F81" s="2">
        <v>7888.72326842708</v>
      </c>
      <c r="G81" t="s">
        <v>11</v>
      </c>
      <c r="H81">
        <v>31</v>
      </c>
      <c r="I81">
        <v>25</v>
      </c>
      <c r="J81">
        <v>20</v>
      </c>
      <c r="K81">
        <v>1</v>
      </c>
      <c r="L81" t="s">
        <v>50</v>
      </c>
      <c r="M81" s="2">
        <v>6.49632536429504</v>
      </c>
      <c r="N81" t="s">
        <v>22</v>
      </c>
      <c r="O81" t="s">
        <v>66</v>
      </c>
      <c r="P81">
        <v>5</v>
      </c>
      <c r="Q81">
        <v>228</v>
      </c>
      <c r="R81">
        <v>12</v>
      </c>
      <c r="S81" s="2">
        <v>57.8709029240362</v>
      </c>
      <c r="T81" t="s">
        <v>52</v>
      </c>
      <c r="U81">
        <v>0.165871627480608</v>
      </c>
      <c r="V81" t="s">
        <v>18</v>
      </c>
      <c r="W81" t="s">
        <v>57</v>
      </c>
      <c r="X81" s="2">
        <v>351.504219335038</v>
      </c>
      <c r="Y81" s="2">
        <f t="shared" si="4"/>
        <v>415.871447623369</v>
      </c>
      <c r="Z81" s="2">
        <f t="shared" si="5"/>
        <v>358.814416402266</v>
      </c>
    </row>
    <row r="82" spans="1:26">
      <c r="A82" t="s">
        <v>4</v>
      </c>
      <c r="B82" t="s">
        <v>143</v>
      </c>
      <c r="C82" s="2">
        <v>91.1283183504443</v>
      </c>
      <c r="D82">
        <v>75</v>
      </c>
      <c r="E82">
        <v>872</v>
      </c>
      <c r="F82" s="2">
        <v>8651.67268298206</v>
      </c>
      <c r="G82" t="s">
        <v>12</v>
      </c>
      <c r="H82">
        <v>39</v>
      </c>
      <c r="I82">
        <v>14</v>
      </c>
      <c r="J82">
        <v>41</v>
      </c>
      <c r="K82">
        <v>2</v>
      </c>
      <c r="L82" t="s">
        <v>59</v>
      </c>
      <c r="M82" s="2">
        <v>2.83318467941897</v>
      </c>
      <c r="N82" t="s">
        <v>22</v>
      </c>
      <c r="O82" t="s">
        <v>71</v>
      </c>
      <c r="P82">
        <v>8</v>
      </c>
      <c r="Q82">
        <v>202</v>
      </c>
      <c r="R82">
        <v>5</v>
      </c>
      <c r="S82" s="2">
        <v>76.96122802382</v>
      </c>
      <c r="T82" t="s">
        <v>61</v>
      </c>
      <c r="U82">
        <v>2.84966219850533</v>
      </c>
      <c r="V82" t="s">
        <v>15</v>
      </c>
      <c r="W82" t="s">
        <v>53</v>
      </c>
      <c r="X82" s="2">
        <v>787.779850494344</v>
      </c>
      <c r="Y82" s="2">
        <f t="shared" si="4"/>
        <v>867.574263197583</v>
      </c>
      <c r="Z82" s="2">
        <f t="shared" si="5"/>
        <v>776.445944847139</v>
      </c>
    </row>
    <row r="83" spans="1:26">
      <c r="A83" t="s">
        <v>3</v>
      </c>
      <c r="B83" t="s">
        <v>144</v>
      </c>
      <c r="C83" s="2">
        <v>72.8192069303182</v>
      </c>
      <c r="D83">
        <v>9</v>
      </c>
      <c r="E83">
        <v>774</v>
      </c>
      <c r="F83" s="2">
        <v>4384.41340004586</v>
      </c>
      <c r="G83" t="s">
        <v>12</v>
      </c>
      <c r="H83">
        <v>48</v>
      </c>
      <c r="I83">
        <v>6</v>
      </c>
      <c r="J83">
        <v>8</v>
      </c>
      <c r="K83">
        <v>5</v>
      </c>
      <c r="L83" t="s">
        <v>50</v>
      </c>
      <c r="M83" s="2">
        <v>4.06627750151204</v>
      </c>
      <c r="N83" t="s">
        <v>22</v>
      </c>
      <c r="O83" t="s">
        <v>64</v>
      </c>
      <c r="P83">
        <v>28</v>
      </c>
      <c r="Q83">
        <v>698</v>
      </c>
      <c r="R83">
        <v>1</v>
      </c>
      <c r="S83" s="2">
        <v>19.7895929419036</v>
      </c>
      <c r="T83" t="s">
        <v>52</v>
      </c>
      <c r="U83">
        <v>2.54754712154871</v>
      </c>
      <c r="V83" t="s">
        <v>16</v>
      </c>
      <c r="W83" t="s">
        <v>53</v>
      </c>
      <c r="X83" s="2">
        <v>276.778335946798</v>
      </c>
      <c r="Y83" s="2">
        <f t="shared" si="4"/>
        <v>300.634206390214</v>
      </c>
      <c r="Z83" s="2">
        <f t="shared" si="5"/>
        <v>227.814999459895</v>
      </c>
    </row>
    <row r="84" spans="1:26">
      <c r="A84" t="s">
        <v>4</v>
      </c>
      <c r="B84" t="s">
        <v>145</v>
      </c>
      <c r="C84" s="2">
        <v>17.0349307394679</v>
      </c>
      <c r="D84">
        <v>13</v>
      </c>
      <c r="E84">
        <v>336</v>
      </c>
      <c r="F84" s="2">
        <v>2943.38186760945</v>
      </c>
      <c r="G84" t="s">
        <v>12</v>
      </c>
      <c r="H84">
        <v>42</v>
      </c>
      <c r="I84">
        <v>19</v>
      </c>
      <c r="J84">
        <v>72</v>
      </c>
      <c r="K84">
        <v>1</v>
      </c>
      <c r="L84" t="s">
        <v>55</v>
      </c>
      <c r="M84" s="2">
        <v>4.70818187354193</v>
      </c>
      <c r="N84" t="s">
        <v>24</v>
      </c>
      <c r="O84" t="s">
        <v>51</v>
      </c>
      <c r="P84">
        <v>6</v>
      </c>
      <c r="Q84">
        <v>955</v>
      </c>
      <c r="R84">
        <v>26</v>
      </c>
      <c r="S84" s="2">
        <v>4.46527843494324</v>
      </c>
      <c r="T84" t="s">
        <v>52</v>
      </c>
      <c r="U84">
        <v>4.13787704862235</v>
      </c>
      <c r="V84" t="s">
        <v>17</v>
      </c>
      <c r="W84" t="s">
        <v>57</v>
      </c>
      <c r="X84" s="2">
        <v>589.97855562804</v>
      </c>
      <c r="Y84" s="2">
        <f t="shared" si="4"/>
        <v>599.152015936525</v>
      </c>
      <c r="Z84" s="2">
        <f t="shared" si="5"/>
        <v>582.117085197057</v>
      </c>
    </row>
    <row r="85" spans="1:26">
      <c r="A85" t="s">
        <v>3</v>
      </c>
      <c r="B85" t="s">
        <v>146</v>
      </c>
      <c r="C85" s="2">
        <v>68.9112462116063</v>
      </c>
      <c r="D85">
        <v>82</v>
      </c>
      <c r="E85">
        <v>663</v>
      </c>
      <c r="F85" s="2">
        <v>2411.75463211049</v>
      </c>
      <c r="G85" t="s">
        <v>12</v>
      </c>
      <c r="H85">
        <v>65</v>
      </c>
      <c r="I85">
        <v>24</v>
      </c>
      <c r="J85">
        <v>7</v>
      </c>
      <c r="K85">
        <v>8</v>
      </c>
      <c r="L85" t="s">
        <v>50</v>
      </c>
      <c r="M85" s="2">
        <v>4.94983957799694</v>
      </c>
      <c r="N85" t="s">
        <v>25</v>
      </c>
      <c r="O85" t="s">
        <v>66</v>
      </c>
      <c r="P85">
        <v>20</v>
      </c>
      <c r="Q85">
        <v>443</v>
      </c>
      <c r="R85">
        <v>5</v>
      </c>
      <c r="S85" s="2">
        <v>97.730593800533</v>
      </c>
      <c r="T85" t="s">
        <v>61</v>
      </c>
      <c r="U85">
        <v>0.773006134067247</v>
      </c>
      <c r="V85" t="s">
        <v>17</v>
      </c>
      <c r="W85" t="s">
        <v>62</v>
      </c>
      <c r="X85" s="2">
        <v>682.971018226093</v>
      </c>
      <c r="Y85" s="2">
        <f t="shared" si="4"/>
        <v>785.651451604623</v>
      </c>
      <c r="Z85" s="2">
        <f t="shared" si="5"/>
        <v>716.740205393017</v>
      </c>
    </row>
    <row r="86" spans="1:26">
      <c r="A86" t="s">
        <v>3</v>
      </c>
      <c r="B86" t="s">
        <v>147</v>
      </c>
      <c r="C86" s="2">
        <v>89.1043672921022</v>
      </c>
      <c r="D86">
        <v>99</v>
      </c>
      <c r="E86">
        <v>618</v>
      </c>
      <c r="F86" s="2">
        <v>2048.29009984871</v>
      </c>
      <c r="G86" t="s">
        <v>12</v>
      </c>
      <c r="H86">
        <v>73</v>
      </c>
      <c r="I86">
        <v>26</v>
      </c>
      <c r="J86">
        <v>80</v>
      </c>
      <c r="K86">
        <v>10</v>
      </c>
      <c r="L86" t="s">
        <v>55</v>
      </c>
      <c r="M86" s="2">
        <v>8.38161562492263</v>
      </c>
      <c r="N86" t="s">
        <v>23</v>
      </c>
      <c r="O86" t="s">
        <v>71</v>
      </c>
      <c r="P86">
        <v>24</v>
      </c>
      <c r="Q86">
        <v>589</v>
      </c>
      <c r="R86">
        <v>22</v>
      </c>
      <c r="S86" s="2">
        <v>33.808636513209</v>
      </c>
      <c r="T86" t="s">
        <v>73</v>
      </c>
      <c r="U86">
        <v>4.84345657711804</v>
      </c>
      <c r="V86" t="s">
        <v>18</v>
      </c>
      <c r="W86" t="s">
        <v>53</v>
      </c>
      <c r="X86" s="2">
        <v>465.457005963687</v>
      </c>
      <c r="Y86" s="2">
        <f t="shared" si="4"/>
        <v>507.647258101819</v>
      </c>
      <c r="Z86" s="2">
        <f t="shared" si="5"/>
        <v>418.542890809716</v>
      </c>
    </row>
    <row r="87" spans="1:26">
      <c r="A87" t="s">
        <v>2</v>
      </c>
      <c r="B87" t="s">
        <v>148</v>
      </c>
      <c r="C87" s="2">
        <v>76.9629944151938</v>
      </c>
      <c r="D87">
        <v>83</v>
      </c>
      <c r="E87">
        <v>25</v>
      </c>
      <c r="F87" s="2">
        <v>8684.61305925385</v>
      </c>
      <c r="G87" t="s">
        <v>9</v>
      </c>
      <c r="H87">
        <v>15</v>
      </c>
      <c r="I87">
        <v>18</v>
      </c>
      <c r="J87">
        <v>66</v>
      </c>
      <c r="K87">
        <v>2</v>
      </c>
      <c r="L87" t="s">
        <v>59</v>
      </c>
      <c r="M87" s="2">
        <v>8.24916870487172</v>
      </c>
      <c r="N87" t="s">
        <v>23</v>
      </c>
      <c r="O87" t="s">
        <v>71</v>
      </c>
      <c r="P87">
        <v>4</v>
      </c>
      <c r="Q87">
        <v>211</v>
      </c>
      <c r="R87">
        <v>2</v>
      </c>
      <c r="S87" s="2">
        <v>69.9293455186723</v>
      </c>
      <c r="T87" t="s">
        <v>61</v>
      </c>
      <c r="U87">
        <v>1.37442899974575</v>
      </c>
      <c r="V87" t="s">
        <v>17</v>
      </c>
      <c r="W87" t="s">
        <v>53</v>
      </c>
      <c r="X87" s="2">
        <v>842.686830004641</v>
      </c>
      <c r="Y87" s="2">
        <f t="shared" si="4"/>
        <v>920.865344228185</v>
      </c>
      <c r="Z87" s="2">
        <f t="shared" si="5"/>
        <v>843.902349812991</v>
      </c>
    </row>
    <row r="88" spans="1:26">
      <c r="A88" t="s">
        <v>4</v>
      </c>
      <c r="B88" t="s">
        <v>149</v>
      </c>
      <c r="C88" s="2">
        <v>19.9981769404042</v>
      </c>
      <c r="D88">
        <v>18</v>
      </c>
      <c r="E88">
        <v>223</v>
      </c>
      <c r="F88" s="2">
        <v>1229.59102856498</v>
      </c>
      <c r="G88" t="s">
        <v>12</v>
      </c>
      <c r="H88">
        <v>32</v>
      </c>
      <c r="I88">
        <v>14</v>
      </c>
      <c r="J88">
        <v>22</v>
      </c>
      <c r="K88">
        <v>6</v>
      </c>
      <c r="L88" t="s">
        <v>50</v>
      </c>
      <c r="M88" s="2">
        <v>1.45430531015355</v>
      </c>
      <c r="N88" t="s">
        <v>25</v>
      </c>
      <c r="O88" t="s">
        <v>51</v>
      </c>
      <c r="P88">
        <v>4</v>
      </c>
      <c r="Q88">
        <v>569</v>
      </c>
      <c r="R88">
        <v>18</v>
      </c>
      <c r="S88" s="2">
        <v>74.6089699951946</v>
      </c>
      <c r="T88" t="s">
        <v>73</v>
      </c>
      <c r="U88">
        <v>2.05151293076624</v>
      </c>
      <c r="V88" t="s">
        <v>16</v>
      </c>
      <c r="W88" t="s">
        <v>62</v>
      </c>
      <c r="X88" s="2">
        <v>264.254889835866</v>
      </c>
      <c r="Y88" s="2">
        <f t="shared" si="4"/>
        <v>340.318165141214</v>
      </c>
      <c r="Z88" s="2">
        <f t="shared" si="5"/>
        <v>320.31998820081</v>
      </c>
    </row>
    <row r="89" spans="1:26">
      <c r="A89" t="s">
        <v>3</v>
      </c>
      <c r="B89" t="s">
        <v>150</v>
      </c>
      <c r="C89" s="2">
        <v>80.4140366503557</v>
      </c>
      <c r="D89">
        <v>24</v>
      </c>
      <c r="E89">
        <v>79</v>
      </c>
      <c r="F89" s="2">
        <v>5133.84670108669</v>
      </c>
      <c r="G89" t="s">
        <v>10</v>
      </c>
      <c r="H89">
        <v>5</v>
      </c>
      <c r="I89">
        <v>7</v>
      </c>
      <c r="J89">
        <v>55</v>
      </c>
      <c r="K89">
        <v>10</v>
      </c>
      <c r="L89" t="s">
        <v>55</v>
      </c>
      <c r="M89" s="2">
        <v>6.57580379754853</v>
      </c>
      <c r="N89" t="s">
        <v>22</v>
      </c>
      <c r="O89" t="s">
        <v>71</v>
      </c>
      <c r="P89">
        <v>27</v>
      </c>
      <c r="Q89">
        <v>523</v>
      </c>
      <c r="R89">
        <v>17</v>
      </c>
      <c r="S89" s="2">
        <v>28.6969968241431</v>
      </c>
      <c r="T89" t="s">
        <v>61</v>
      </c>
      <c r="U89">
        <v>3.69373778783927</v>
      </c>
      <c r="V89" t="s">
        <v>15</v>
      </c>
      <c r="W89" t="s">
        <v>53</v>
      </c>
      <c r="X89" s="2">
        <v>879.359217734924</v>
      </c>
      <c r="Y89" s="2">
        <f t="shared" si="4"/>
        <v>914.632018356616</v>
      </c>
      <c r="Z89" s="2">
        <f t="shared" si="5"/>
        <v>834.21798170626</v>
      </c>
    </row>
    <row r="90" spans="1:26">
      <c r="A90" t="s">
        <v>2</v>
      </c>
      <c r="B90" t="s">
        <v>151</v>
      </c>
      <c r="C90" s="2">
        <v>75.270406975725</v>
      </c>
      <c r="D90">
        <v>58</v>
      </c>
      <c r="E90">
        <v>737</v>
      </c>
      <c r="F90" s="2">
        <v>9444.74203306298</v>
      </c>
      <c r="G90" t="s">
        <v>10</v>
      </c>
      <c r="H90">
        <v>60</v>
      </c>
      <c r="I90">
        <v>18</v>
      </c>
      <c r="J90">
        <v>85</v>
      </c>
      <c r="K90">
        <v>7</v>
      </c>
      <c r="L90" t="s">
        <v>55</v>
      </c>
      <c r="M90" s="2">
        <v>3.80125313293107</v>
      </c>
      <c r="N90" t="s">
        <v>24</v>
      </c>
      <c r="O90" t="s">
        <v>51</v>
      </c>
      <c r="P90">
        <v>21</v>
      </c>
      <c r="Q90">
        <v>953</v>
      </c>
      <c r="R90">
        <v>11</v>
      </c>
      <c r="S90" s="2">
        <v>68.1849190570411</v>
      </c>
      <c r="T90" t="s">
        <v>52</v>
      </c>
      <c r="U90">
        <v>0.722204401882931</v>
      </c>
      <c r="V90" t="s">
        <v>15</v>
      </c>
      <c r="W90" t="s">
        <v>62</v>
      </c>
      <c r="X90" s="2">
        <v>103.916247960704</v>
      </c>
      <c r="Y90" s="2">
        <f t="shared" si="4"/>
        <v>175.902420150676</v>
      </c>
      <c r="Z90" s="2">
        <f t="shared" si="5"/>
        <v>100.632013174951</v>
      </c>
    </row>
    <row r="91" spans="1:26">
      <c r="A91" t="s">
        <v>2</v>
      </c>
      <c r="B91" t="s">
        <v>152</v>
      </c>
      <c r="C91" s="2">
        <v>97.7600855819386</v>
      </c>
      <c r="D91">
        <v>10</v>
      </c>
      <c r="E91">
        <v>134</v>
      </c>
      <c r="F91" s="2">
        <v>5924.68256685323</v>
      </c>
      <c r="G91" t="s">
        <v>12</v>
      </c>
      <c r="H91">
        <v>90</v>
      </c>
      <c r="I91">
        <v>1</v>
      </c>
      <c r="J91">
        <v>27</v>
      </c>
      <c r="K91">
        <v>8</v>
      </c>
      <c r="L91" t="s">
        <v>50</v>
      </c>
      <c r="M91" s="2">
        <v>9.92981624527725</v>
      </c>
      <c r="N91" t="s">
        <v>25</v>
      </c>
      <c r="O91" t="s">
        <v>60</v>
      </c>
      <c r="P91">
        <v>23</v>
      </c>
      <c r="Q91">
        <v>370</v>
      </c>
      <c r="R91">
        <v>11</v>
      </c>
      <c r="S91" s="2">
        <v>46.6038733816444</v>
      </c>
      <c r="T91" t="s">
        <v>52</v>
      </c>
      <c r="U91">
        <v>1.90766573395907</v>
      </c>
      <c r="V91" t="s">
        <v>16</v>
      </c>
      <c r="W91" t="s">
        <v>53</v>
      </c>
      <c r="X91" s="2">
        <v>517.49997392906</v>
      </c>
      <c r="Y91" s="2">
        <f t="shared" si="4"/>
        <v>574.033663555982</v>
      </c>
      <c r="Z91" s="2">
        <f t="shared" si="5"/>
        <v>476.273577974043</v>
      </c>
    </row>
    <row r="92" spans="1:26">
      <c r="A92" t="s">
        <v>4</v>
      </c>
      <c r="B92" t="s">
        <v>153</v>
      </c>
      <c r="C92" s="2">
        <v>13.8819135013591</v>
      </c>
      <c r="D92">
        <v>56</v>
      </c>
      <c r="E92">
        <v>320</v>
      </c>
      <c r="F92" s="2">
        <v>9592.63357028031</v>
      </c>
      <c r="G92" t="s">
        <v>11</v>
      </c>
      <c r="H92">
        <v>66</v>
      </c>
      <c r="I92">
        <v>18</v>
      </c>
      <c r="J92">
        <v>96</v>
      </c>
      <c r="K92">
        <v>7</v>
      </c>
      <c r="L92" t="s">
        <v>50</v>
      </c>
      <c r="M92" s="2">
        <v>7.67443070811269</v>
      </c>
      <c r="N92" t="s">
        <v>22</v>
      </c>
      <c r="O92" t="s">
        <v>66</v>
      </c>
      <c r="P92">
        <v>8</v>
      </c>
      <c r="Q92">
        <v>585</v>
      </c>
      <c r="R92">
        <v>8</v>
      </c>
      <c r="S92" s="2">
        <v>85.6759633357979</v>
      </c>
      <c r="T92" t="s">
        <v>73</v>
      </c>
      <c r="U92">
        <v>1.21938222440138</v>
      </c>
      <c r="V92" t="s">
        <v>16</v>
      </c>
      <c r="W92" t="s">
        <v>53</v>
      </c>
      <c r="X92" s="2">
        <v>990.078472505811</v>
      </c>
      <c r="Y92" s="2">
        <f t="shared" si="4"/>
        <v>1083.42886654972</v>
      </c>
      <c r="Z92" s="2">
        <f t="shared" si="5"/>
        <v>1069.54695304836</v>
      </c>
    </row>
    <row r="93" spans="1:26">
      <c r="A93" t="s">
        <v>2</v>
      </c>
      <c r="B93" t="s">
        <v>154</v>
      </c>
      <c r="C93" s="2">
        <v>62.1119654639617</v>
      </c>
      <c r="D93">
        <v>90</v>
      </c>
      <c r="E93">
        <v>916</v>
      </c>
      <c r="F93" s="2">
        <v>1935.20679350759</v>
      </c>
      <c r="G93" t="s">
        <v>10</v>
      </c>
      <c r="H93">
        <v>98</v>
      </c>
      <c r="I93">
        <v>22</v>
      </c>
      <c r="J93">
        <v>85</v>
      </c>
      <c r="K93">
        <v>7</v>
      </c>
      <c r="L93" t="s">
        <v>50</v>
      </c>
      <c r="M93" s="2">
        <v>7.47151408440114</v>
      </c>
      <c r="N93" t="s">
        <v>21</v>
      </c>
      <c r="O93" t="s">
        <v>64</v>
      </c>
      <c r="P93">
        <v>5</v>
      </c>
      <c r="Q93">
        <v>207</v>
      </c>
      <c r="R93">
        <v>28</v>
      </c>
      <c r="S93" s="2">
        <v>39.7728825023399</v>
      </c>
      <c r="T93" t="s">
        <v>52</v>
      </c>
      <c r="U93">
        <v>0.626001858209394</v>
      </c>
      <c r="V93" t="s">
        <v>16</v>
      </c>
      <c r="W93" t="s">
        <v>53</v>
      </c>
      <c r="X93" s="2">
        <v>996.778314950623</v>
      </c>
      <c r="Y93" s="2">
        <f t="shared" si="4"/>
        <v>1044.02271153736</v>
      </c>
      <c r="Z93" s="2">
        <f t="shared" si="5"/>
        <v>981.910746073402</v>
      </c>
    </row>
    <row r="94" spans="1:26">
      <c r="A94" t="s">
        <v>2</v>
      </c>
      <c r="B94" t="s">
        <v>155</v>
      </c>
      <c r="C94" s="2">
        <v>47.7142330758202</v>
      </c>
      <c r="D94">
        <v>44</v>
      </c>
      <c r="E94">
        <v>276</v>
      </c>
      <c r="F94" s="2">
        <v>2100.12975462593</v>
      </c>
      <c r="G94" t="s">
        <v>10</v>
      </c>
      <c r="H94">
        <v>90</v>
      </c>
      <c r="I94">
        <v>25</v>
      </c>
      <c r="J94">
        <v>10</v>
      </c>
      <c r="K94">
        <v>8</v>
      </c>
      <c r="L94" t="s">
        <v>50</v>
      </c>
      <c r="M94" s="2">
        <v>4.4695000261236</v>
      </c>
      <c r="N94" t="s">
        <v>24</v>
      </c>
      <c r="O94" t="s">
        <v>51</v>
      </c>
      <c r="P94">
        <v>4</v>
      </c>
      <c r="Q94">
        <v>671</v>
      </c>
      <c r="R94">
        <v>29</v>
      </c>
      <c r="S94" s="2">
        <v>62.6126903956143</v>
      </c>
      <c r="T94" t="s">
        <v>73</v>
      </c>
      <c r="U94">
        <v>0.333431825224739</v>
      </c>
      <c r="V94" t="s">
        <v>16</v>
      </c>
      <c r="W94" t="s">
        <v>53</v>
      </c>
      <c r="X94" s="2">
        <v>230.092782536762</v>
      </c>
      <c r="Y94" s="2">
        <f t="shared" si="4"/>
        <v>297.1749729585</v>
      </c>
      <c r="Z94" s="2">
        <f t="shared" si="5"/>
        <v>249.46073988268</v>
      </c>
    </row>
    <row r="95" spans="1:26">
      <c r="A95" t="s">
        <v>3</v>
      </c>
      <c r="B95" t="s">
        <v>156</v>
      </c>
      <c r="C95" s="2">
        <v>69.2908310029054</v>
      </c>
      <c r="D95">
        <v>88</v>
      </c>
      <c r="E95">
        <v>114</v>
      </c>
      <c r="F95" s="2">
        <v>4531.4021336919</v>
      </c>
      <c r="G95" t="s">
        <v>12</v>
      </c>
      <c r="H95">
        <v>63</v>
      </c>
      <c r="I95">
        <v>17</v>
      </c>
      <c r="J95">
        <v>66</v>
      </c>
      <c r="K95">
        <v>1</v>
      </c>
      <c r="L95" t="s">
        <v>59</v>
      </c>
      <c r="M95" s="2">
        <v>7.00643205900439</v>
      </c>
      <c r="N95" t="s">
        <v>21</v>
      </c>
      <c r="O95" t="s">
        <v>71</v>
      </c>
      <c r="P95">
        <v>21</v>
      </c>
      <c r="Q95">
        <v>824</v>
      </c>
      <c r="R95">
        <v>20</v>
      </c>
      <c r="S95" s="2">
        <v>35.6336523433438</v>
      </c>
      <c r="T95" t="s">
        <v>61</v>
      </c>
      <c r="U95">
        <v>4.16578179542414</v>
      </c>
      <c r="V95" t="s">
        <v>18</v>
      </c>
      <c r="W95" t="s">
        <v>62</v>
      </c>
      <c r="X95" s="2">
        <v>823.523845888155</v>
      </c>
      <c r="Y95" s="2">
        <f t="shared" si="4"/>
        <v>866.163930290503</v>
      </c>
      <c r="Z95" s="2">
        <f t="shared" si="5"/>
        <v>796.873099287598</v>
      </c>
    </row>
    <row r="96" spans="1:26">
      <c r="A96" t="s">
        <v>2</v>
      </c>
      <c r="B96" t="s">
        <v>157</v>
      </c>
      <c r="C96" s="2">
        <v>3.03768872463141</v>
      </c>
      <c r="D96">
        <v>97</v>
      </c>
      <c r="E96">
        <v>987</v>
      </c>
      <c r="F96" s="2">
        <v>7888.35654666187</v>
      </c>
      <c r="G96" t="s">
        <v>12</v>
      </c>
      <c r="H96">
        <v>77</v>
      </c>
      <c r="I96">
        <v>26</v>
      </c>
      <c r="J96">
        <v>72</v>
      </c>
      <c r="K96">
        <v>9</v>
      </c>
      <c r="L96" t="s">
        <v>50</v>
      </c>
      <c r="M96" s="2">
        <v>6.94294594203258</v>
      </c>
      <c r="N96" t="s">
        <v>24</v>
      </c>
      <c r="O96" t="s">
        <v>64</v>
      </c>
      <c r="P96">
        <v>12</v>
      </c>
      <c r="Q96">
        <v>908</v>
      </c>
      <c r="R96">
        <v>14</v>
      </c>
      <c r="S96" s="2">
        <v>60.3873786148621</v>
      </c>
      <c r="T96" t="s">
        <v>73</v>
      </c>
      <c r="U96">
        <v>1.46360749847277</v>
      </c>
      <c r="V96" t="s">
        <v>16</v>
      </c>
      <c r="W96" t="s">
        <v>53</v>
      </c>
      <c r="X96" s="2">
        <v>846.665256986694</v>
      </c>
      <c r="Y96" s="2">
        <f t="shared" si="4"/>
        <v>913.995581543589</v>
      </c>
      <c r="Z96" s="2">
        <f t="shared" si="5"/>
        <v>910.957892818957</v>
      </c>
    </row>
    <row r="97" spans="1:26">
      <c r="A97" t="s">
        <v>3</v>
      </c>
      <c r="B97" t="s">
        <v>158</v>
      </c>
      <c r="C97" s="2">
        <v>77.9039272194477</v>
      </c>
      <c r="D97">
        <v>65</v>
      </c>
      <c r="E97">
        <v>672</v>
      </c>
      <c r="F97" s="2">
        <v>7386.36394404866</v>
      </c>
      <c r="G97" t="s">
        <v>12</v>
      </c>
      <c r="H97">
        <v>15</v>
      </c>
      <c r="I97">
        <v>14</v>
      </c>
      <c r="J97">
        <v>26</v>
      </c>
      <c r="K97">
        <v>9</v>
      </c>
      <c r="L97" t="s">
        <v>50</v>
      </c>
      <c r="M97" s="2">
        <v>8.63033886960275</v>
      </c>
      <c r="N97" t="s">
        <v>21</v>
      </c>
      <c r="O97" t="s">
        <v>51</v>
      </c>
      <c r="P97">
        <v>18</v>
      </c>
      <c r="Q97">
        <v>450</v>
      </c>
      <c r="R97">
        <v>26</v>
      </c>
      <c r="S97" s="2">
        <v>58.8906857685899</v>
      </c>
      <c r="T97" t="s">
        <v>52</v>
      </c>
      <c r="U97">
        <v>1.21088212958506</v>
      </c>
      <c r="V97" t="s">
        <v>18</v>
      </c>
      <c r="W97" t="s">
        <v>62</v>
      </c>
      <c r="X97" s="2">
        <v>778.864241376647</v>
      </c>
      <c r="Y97" s="2">
        <f t="shared" si="4"/>
        <v>846.38526601484</v>
      </c>
      <c r="Z97" s="2">
        <f t="shared" si="5"/>
        <v>768.481338795392</v>
      </c>
    </row>
    <row r="98" spans="1:26">
      <c r="A98" t="s">
        <v>2</v>
      </c>
      <c r="B98" t="s">
        <v>159</v>
      </c>
      <c r="C98" s="2">
        <v>24.4231314203733</v>
      </c>
      <c r="D98">
        <v>29</v>
      </c>
      <c r="E98">
        <v>324</v>
      </c>
      <c r="F98" s="2">
        <v>7698.42476563211</v>
      </c>
      <c r="G98" t="s">
        <v>11</v>
      </c>
      <c r="H98">
        <v>67</v>
      </c>
      <c r="I98">
        <v>2</v>
      </c>
      <c r="J98">
        <v>32</v>
      </c>
      <c r="K98">
        <v>3</v>
      </c>
      <c r="L98" t="s">
        <v>59</v>
      </c>
      <c r="M98" s="2">
        <v>5.3528780439968</v>
      </c>
      <c r="N98" t="s">
        <v>22</v>
      </c>
      <c r="O98" t="s">
        <v>51</v>
      </c>
      <c r="P98">
        <v>28</v>
      </c>
      <c r="Q98">
        <v>648</v>
      </c>
      <c r="R98">
        <v>28</v>
      </c>
      <c r="S98" s="2">
        <v>17.8037563313912</v>
      </c>
      <c r="T98" t="s">
        <v>52</v>
      </c>
      <c r="U98">
        <v>3.87204768148213</v>
      </c>
      <c r="V98" t="s">
        <v>17</v>
      </c>
      <c r="W98" t="s">
        <v>62</v>
      </c>
      <c r="X98" s="2">
        <v>188.742141149056</v>
      </c>
      <c r="Y98" s="2">
        <f t="shared" si="4"/>
        <v>211.898775524444</v>
      </c>
      <c r="Z98" s="2">
        <f t="shared" si="5"/>
        <v>187.475644104071</v>
      </c>
    </row>
    <row r="99" spans="1:26">
      <c r="A99" t="s">
        <v>3</v>
      </c>
      <c r="B99" t="s">
        <v>160</v>
      </c>
      <c r="C99" s="2">
        <v>3.52611125914341</v>
      </c>
      <c r="D99">
        <v>56</v>
      </c>
      <c r="E99">
        <v>62</v>
      </c>
      <c r="F99" s="2">
        <v>4370.91657998453</v>
      </c>
      <c r="G99" t="s">
        <v>10</v>
      </c>
      <c r="H99">
        <v>46</v>
      </c>
      <c r="I99">
        <v>19</v>
      </c>
      <c r="J99">
        <v>4</v>
      </c>
      <c r="K99">
        <v>9</v>
      </c>
      <c r="L99" t="s">
        <v>55</v>
      </c>
      <c r="M99" s="2">
        <v>7.90484561120967</v>
      </c>
      <c r="N99" t="s">
        <v>21</v>
      </c>
      <c r="O99" t="s">
        <v>51</v>
      </c>
      <c r="P99">
        <v>10</v>
      </c>
      <c r="Q99">
        <v>535</v>
      </c>
      <c r="R99">
        <v>13</v>
      </c>
      <c r="S99" s="2">
        <v>65.7651559263674</v>
      </c>
      <c r="T99" t="s">
        <v>61</v>
      </c>
      <c r="U99">
        <v>3.37623783471798</v>
      </c>
      <c r="V99" t="s">
        <v>17</v>
      </c>
      <c r="W99" t="s">
        <v>62</v>
      </c>
      <c r="X99" s="2">
        <v>540.132422867967</v>
      </c>
      <c r="Y99" s="2">
        <f t="shared" si="4"/>
        <v>613.802424405544</v>
      </c>
      <c r="Z99" s="2">
        <f t="shared" si="5"/>
        <v>610.276313146401</v>
      </c>
    </row>
    <row r="100" spans="1:26">
      <c r="A100" t="s">
        <v>4</v>
      </c>
      <c r="B100" t="s">
        <v>161</v>
      </c>
      <c r="C100" s="2">
        <v>19.7546048668786</v>
      </c>
      <c r="D100">
        <v>43</v>
      </c>
      <c r="E100">
        <v>913</v>
      </c>
      <c r="F100" s="2">
        <v>8525.95255968352</v>
      </c>
      <c r="G100" t="s">
        <v>9</v>
      </c>
      <c r="H100">
        <v>53</v>
      </c>
      <c r="I100">
        <v>1</v>
      </c>
      <c r="J100">
        <v>27</v>
      </c>
      <c r="K100">
        <v>7</v>
      </c>
      <c r="L100" t="s">
        <v>50</v>
      </c>
      <c r="M100" s="2">
        <v>1.40980109513807</v>
      </c>
      <c r="N100" t="s">
        <v>23</v>
      </c>
      <c r="O100" t="s">
        <v>71</v>
      </c>
      <c r="P100">
        <v>28</v>
      </c>
      <c r="Q100">
        <v>581</v>
      </c>
      <c r="R100">
        <v>9</v>
      </c>
      <c r="S100" s="2">
        <v>5.60469086437178</v>
      </c>
      <c r="T100" t="s">
        <v>52</v>
      </c>
      <c r="U100">
        <v>2.90812216935126</v>
      </c>
      <c r="V100" t="s">
        <v>16</v>
      </c>
      <c r="W100" t="s">
        <v>62</v>
      </c>
      <c r="X100" s="2">
        <v>882.198863547041</v>
      </c>
      <c r="Y100" s="2">
        <f t="shared" si="4"/>
        <v>889.213355506551</v>
      </c>
      <c r="Z100" s="2">
        <f t="shared" si="5"/>
        <v>869.458750639672</v>
      </c>
    </row>
    <row r="101" spans="1:26">
      <c r="A101" t="s">
        <v>3</v>
      </c>
      <c r="B101" t="s">
        <v>162</v>
      </c>
      <c r="C101" s="2">
        <v>68.5178326992766</v>
      </c>
      <c r="D101">
        <v>17</v>
      </c>
      <c r="E101">
        <v>627</v>
      </c>
      <c r="F101" s="2">
        <v>9185.1858291817</v>
      </c>
      <c r="G101" t="s">
        <v>12</v>
      </c>
      <c r="H101">
        <v>55</v>
      </c>
      <c r="I101">
        <v>8</v>
      </c>
      <c r="J101">
        <v>59</v>
      </c>
      <c r="K101">
        <v>6</v>
      </c>
      <c r="L101" t="s">
        <v>50</v>
      </c>
      <c r="M101" s="2">
        <v>1.31102375612062</v>
      </c>
      <c r="N101" t="s">
        <v>24</v>
      </c>
      <c r="O101" t="s">
        <v>71</v>
      </c>
      <c r="P101">
        <v>29</v>
      </c>
      <c r="Q101">
        <v>921</v>
      </c>
      <c r="R101">
        <v>2</v>
      </c>
      <c r="S101" s="2">
        <v>38.072898520626</v>
      </c>
      <c r="T101" t="s">
        <v>61</v>
      </c>
      <c r="U101">
        <v>0.346027290705503</v>
      </c>
      <c r="V101" t="s">
        <v>16</v>
      </c>
      <c r="W101" t="s">
        <v>53</v>
      </c>
      <c r="X101" s="2">
        <v>210.743008964246</v>
      </c>
      <c r="Y101" s="2">
        <f t="shared" si="4"/>
        <v>250.126931240993</v>
      </c>
      <c r="Z101" s="2">
        <f t="shared" si="5"/>
        <v>181.609098541716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8" zoomScaleNormal="88" workbookViewId="0">
      <selection activeCell="Q2" sqref="Q2"/>
    </sheetView>
  </sheetViews>
  <sheetFormatPr defaultColWidth="8.72727272727273" defaultRowHeight="14.5"/>
  <sheetData>
    <row r="1" spans="1:1">
      <c r="A1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Cost of production</vt:lpstr>
      <vt:lpstr>Profit per product</vt:lpstr>
      <vt:lpstr>Customers orders</vt:lpstr>
      <vt:lpstr>Shipping cost by transportation</vt:lpstr>
      <vt:lpstr>Revenue per product</vt:lpstr>
      <vt:lpstr>Revenue per suppliers</vt:lpstr>
      <vt:lpstr>Number of sold product</vt:lpstr>
      <vt:lpstr>supply_chain_data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WPS_1694784945</cp:lastModifiedBy>
  <dcterms:created xsi:type="dcterms:W3CDTF">2023-09-08T17:47:00Z</dcterms:created>
  <dcterms:modified xsi:type="dcterms:W3CDTF">2023-09-18T16:59:11Z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6124A866FA684977A03785A6B3F189AC</vt:lpwstr>
  </property>
  <property fmtid="{D5CDD505-2E9C-101B-9397-08002B2CF9AE}" pid="3" name="KSOProductBuildVer">
    <vt:lpwstr>1033-11.2.0.11225</vt:lpwstr>
  </property>
</Properties>
</file>