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hu\Desktop\w241experiment\"/>
    </mc:Choice>
  </mc:AlternateContent>
  <xr:revisionPtr revIDLastSave="0" documentId="13_ncr:1_{CCB260AE-3713-4154-A17A-F08FBB2C333A}" xr6:coauthVersionLast="31" xr6:coauthVersionMax="31" xr10:uidLastSave="{00000000-0000-0000-0000-000000000000}"/>
  <bookViews>
    <workbookView xWindow="0" yWindow="0" windowWidth="38400" windowHeight="15380" xr2:uid="{E69ECB88-8EDB-4550-98F7-33033A131794}"/>
  </bookViews>
  <sheets>
    <sheet name="Timeline" sheetId="1" r:id="rId1"/>
    <sheet name="Cos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4" i="2"/>
  <c r="C6" i="2"/>
  <c r="C12" i="1" l="1"/>
  <c r="C16" i="1"/>
  <c r="G17" i="1"/>
  <c r="G16" i="1"/>
  <c r="G15" i="1"/>
  <c r="G13" i="1"/>
  <c r="G14" i="1"/>
  <c r="G12" i="1"/>
  <c r="G11" i="1"/>
  <c r="G10" i="1"/>
  <c r="E17" i="1"/>
  <c r="D16" i="1"/>
  <c r="C3" i="2"/>
  <c r="C8" i="2" l="1"/>
  <c r="E16" i="1"/>
  <c r="D15" i="1" l="1"/>
  <c r="C15" i="1" s="1"/>
  <c r="D14" i="1" s="1"/>
  <c r="E15" i="1" l="1"/>
  <c r="C14" i="1"/>
  <c r="D13" i="1" s="1"/>
  <c r="E14" i="1" l="1"/>
  <c r="C13" i="1"/>
  <c r="D11" i="1"/>
  <c r="C11" i="1" s="1"/>
  <c r="E13" i="1" l="1"/>
  <c r="D12" i="1"/>
  <c r="D10" i="1" s="1"/>
  <c r="D9" i="1" l="1"/>
  <c r="E11" i="1"/>
  <c r="E12" i="1"/>
  <c r="E9" i="1" l="1"/>
  <c r="C10" i="1"/>
  <c r="E10" i="1" s="1"/>
</calcChain>
</file>

<file path=xl/sharedStrings.xml><?xml version="1.0" encoding="utf-8"?>
<sst xmlns="http://schemas.openxmlformats.org/spreadsheetml/2006/main" count="37" uniqueCount="36">
  <si>
    <t>Task</t>
  </si>
  <si>
    <t>assume we do presentation on the last week</t>
  </si>
  <si>
    <t>Comments</t>
  </si>
  <si>
    <t>assume it takes about a week to deliver</t>
  </si>
  <si>
    <t>follow the local regulations of solid waste management division</t>
  </si>
  <si>
    <t>can be in parallel with mailing material preparation</t>
  </si>
  <si>
    <t>before print mailing labels</t>
  </si>
  <si>
    <t>assume 400 house</t>
  </si>
  <si>
    <t>color print (one page)</t>
  </si>
  <si>
    <t>Total</t>
  </si>
  <si>
    <t>unit price</t>
  </si>
  <si>
    <t>total cost</t>
  </si>
  <si>
    <t>postage stamp</t>
  </si>
  <si>
    <t>notes</t>
  </si>
  <si>
    <t>envelop &amp; label</t>
  </si>
  <si>
    <t>buy self seal</t>
  </si>
  <si>
    <t>glue</t>
  </si>
  <si>
    <t>for mailing label</t>
  </si>
  <si>
    <t>print labels</t>
  </si>
  <si>
    <t>use OfficeDepot</t>
  </si>
  <si>
    <t>$58 / 100</t>
  </si>
  <si>
    <t>$9 /100</t>
  </si>
  <si>
    <t>StartDate</t>
  </si>
  <si>
    <t>EndDate</t>
  </si>
  <si>
    <t>Duration</t>
  </si>
  <si>
    <t>Dependency</t>
  </si>
  <si>
    <t>1. pick location and get home address</t>
  </si>
  <si>
    <t>2. randomly assign to treatment (keep the list)</t>
  </si>
  <si>
    <t>3. collect and clean pretreatment data (once)</t>
  </si>
  <si>
    <t>4. prepare material</t>
  </si>
  <si>
    <t>5. print material (color), labels and prepare envelops</t>
  </si>
  <si>
    <t>6. mail the material</t>
  </si>
  <si>
    <t>7. collect and clean raw data (twice, once per week)</t>
  </si>
  <si>
    <t>8. Analyze data and complete the final paper</t>
  </si>
  <si>
    <t>9. Presentation</t>
  </si>
  <si>
    <t>Treatment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</si>
</sst>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1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164" formatCode="[$-F800]dddd\,\ mmmm\ dd\,\ yyyy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2D02D5-DB04-439B-BA3A-DC64C9DAB003}" name="Table1" displayName="Table1" ref="C8:H17" totalsRowShown="0">
  <autoFilter ref="C8:H17" xr:uid="{9BADE250-69FC-4BD0-BB6D-2A52C33DF7E8}"/>
  <tableColumns count="6">
    <tableColumn id="6" xr3:uid="{CC501600-6358-4250-95B6-BE9F0DADBFFF}" name="StartDate" dataDxfId="11"/>
    <tableColumn id="8" xr3:uid="{31A6D5FB-6913-4EDE-B79A-8513FA28DCD9}" name="EndDate" dataDxfId="10"/>
    <tableColumn id="7" xr3:uid="{20DAE621-08E5-4048-A84B-C81E3D27A28D}" name="Duration" dataDxfId="9">
      <calculatedColumnFormula>Table1[[#This Row],[EndDate]]-Table1[[#This Row],[StartDate]]+1</calculatedColumnFormula>
    </tableColumn>
    <tableColumn id="2" xr3:uid="{D352F696-B956-4ED5-8BBE-8C70AEF78416}" name="Task" dataDxfId="8"/>
    <tableColumn id="9" xr3:uid="{7A051A90-2A6C-48DD-899E-D43133C65280}" name="Dependency" dataDxfId="7">
      <calculatedColumnFormula>F8</calculatedColumnFormula>
    </tableColumn>
    <tableColumn id="3" xr3:uid="{FEB3DA5A-CF76-44B5-81DB-01BFDA7ABFB7}" name="Comments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77831-F92E-4BC5-BD1D-25EFCFFB93B0}" name="Table2" displayName="Table2" ref="A2:D8" totalsRowShown="0" headerRowDxfId="5" dataDxfId="4">
  <autoFilter ref="A2:D8" xr:uid="{B08AE72A-524F-406B-AD50-CA56205C387A}"/>
  <tableColumns count="4">
    <tableColumn id="1" xr3:uid="{C399DE3A-4F8B-42DC-A810-8D837DD47927}" name="assume 400 house" dataDxfId="3"/>
    <tableColumn id="2" xr3:uid="{379B3266-F0E9-4590-8295-6D04AFBE9377}" name="unit price" dataDxfId="2"/>
    <tableColumn id="3" xr3:uid="{EF63956C-7372-430F-B66B-45457103FBEC}" name="total cost" dataDxfId="1"/>
    <tableColumn id="4" xr3:uid="{802E4A24-62D5-441D-BA02-DB942F70515F}" name="note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0EA7-A724-4684-B82D-3E3D4CECE36F}">
  <dimension ref="C8:H17"/>
  <sheetViews>
    <sheetView tabSelected="1" topLeftCell="A4" workbookViewId="0">
      <selection activeCell="G9" sqref="G9"/>
    </sheetView>
  </sheetViews>
  <sheetFormatPr defaultRowHeight="14.5" x14ac:dyDescent="0.35"/>
  <cols>
    <col min="3" max="3" width="21.6328125" style="1" bestFit="1" customWidth="1"/>
    <col min="4" max="4" width="22.453125" style="1" bestFit="1" customWidth="1"/>
    <col min="5" max="5" width="10.1796875" style="1" customWidth="1"/>
    <col min="6" max="7" width="24" style="3" customWidth="1"/>
    <col min="8" max="8" width="24.1796875" customWidth="1"/>
  </cols>
  <sheetData>
    <row r="8" spans="3:8" x14ac:dyDescent="0.35">
      <c r="C8" t="s">
        <v>22</v>
      </c>
      <c r="D8" t="s">
        <v>23</v>
      </c>
      <c r="E8" t="s">
        <v>24</v>
      </c>
      <c r="F8" s="1" t="s">
        <v>0</v>
      </c>
      <c r="G8" s="1" t="s">
        <v>25</v>
      </c>
      <c r="H8" s="1" t="s">
        <v>2</v>
      </c>
    </row>
    <row r="9" spans="3:8" ht="29" x14ac:dyDescent="0.35">
      <c r="C9" s="5">
        <v>43164</v>
      </c>
      <c r="D9" s="5">
        <f>C11-1</f>
        <v>43167</v>
      </c>
      <c r="E9">
        <f>Table1[[#This Row],[EndDate]]-Table1[[#This Row],[StartDate]]+1</f>
        <v>4</v>
      </c>
      <c r="F9" s="2" t="s">
        <v>26</v>
      </c>
      <c r="G9" s="2"/>
      <c r="H9" s="1"/>
    </row>
    <row r="10" spans="3:8" ht="29" x14ac:dyDescent="0.35">
      <c r="C10" s="5">
        <f>D9</f>
        <v>43167</v>
      </c>
      <c r="D10" s="5">
        <f>D12</f>
        <v>43170</v>
      </c>
      <c r="E10">
        <f>Table1[[#This Row],[EndDate]]-Table1[[#This Row],[StartDate]]+1</f>
        <v>4</v>
      </c>
      <c r="F10" s="1" t="s">
        <v>27</v>
      </c>
      <c r="G10" s="1" t="str">
        <f t="shared" ref="G10" si="0">F9</f>
        <v>1. pick location and get home address</v>
      </c>
      <c r="H10" s="1" t="s">
        <v>6</v>
      </c>
    </row>
    <row r="11" spans="3:8" ht="29" x14ac:dyDescent="0.35">
      <c r="C11" s="5">
        <f>Table1[[#This Row],[EndDate]]-6</f>
        <v>43168</v>
      </c>
      <c r="D11" s="5">
        <f>D13</f>
        <v>43174</v>
      </c>
      <c r="E11">
        <f>Table1[[#This Row],[EndDate]]-Table1[[#This Row],[StartDate]]+1</f>
        <v>7</v>
      </c>
      <c r="F11" s="1" t="s">
        <v>28</v>
      </c>
      <c r="G11" s="1" t="str">
        <f>F9</f>
        <v>1. pick location and get home address</v>
      </c>
      <c r="H11" s="1" t="s">
        <v>5</v>
      </c>
    </row>
    <row r="12" spans="3:8" ht="43.5" x14ac:dyDescent="0.35">
      <c r="C12" s="5">
        <f>C9</f>
        <v>43164</v>
      </c>
      <c r="D12" s="5">
        <f>C13-1</f>
        <v>43170</v>
      </c>
      <c r="E12">
        <f>Table1[[#This Row],[EndDate]]-Table1[[#This Row],[StartDate]]+1</f>
        <v>7</v>
      </c>
      <c r="F12" s="1" t="s">
        <v>29</v>
      </c>
      <c r="G12" s="1" t="str">
        <f>F9</f>
        <v>1. pick location and get home address</v>
      </c>
      <c r="H12" s="1" t="s">
        <v>4</v>
      </c>
    </row>
    <row r="13" spans="3:8" ht="43.5" x14ac:dyDescent="0.35">
      <c r="C13" s="5">
        <f>Table1[[#This Row],[EndDate]]-3</f>
        <v>43171</v>
      </c>
      <c r="D13" s="5">
        <f>C14-1</f>
        <v>43174</v>
      </c>
      <c r="E13">
        <f>Table1[[#This Row],[EndDate]]-Table1[[#This Row],[StartDate]]+1</f>
        <v>4</v>
      </c>
      <c r="F13" s="1" t="s">
        <v>30</v>
      </c>
      <c r="G13" s="1" t="str">
        <f>F10&amp;"    "&amp;F12</f>
        <v>2. randomly assign to treatment (keep the list)    4. prepare material</v>
      </c>
      <c r="H13" s="1"/>
    </row>
    <row r="14" spans="3:8" ht="43.5" x14ac:dyDescent="0.35">
      <c r="C14" s="6">
        <f>Table1[[#This Row],[EndDate]]</f>
        <v>43175</v>
      </c>
      <c r="D14" s="6">
        <f>C15-7</f>
        <v>43175</v>
      </c>
      <c r="E14">
        <f>Table1[[#This Row],[EndDate]]-Table1[[#This Row],[StartDate]]+1</f>
        <v>1</v>
      </c>
      <c r="F14" s="1" t="s">
        <v>31</v>
      </c>
      <c r="G14" s="1" t="str">
        <f>F13</f>
        <v>5. print material (color), labels and prepare envelops</v>
      </c>
      <c r="H14" s="1" t="s">
        <v>3</v>
      </c>
    </row>
    <row r="15" spans="3:8" ht="29" x14ac:dyDescent="0.35">
      <c r="C15" s="5">
        <f>Table1[[#This Row],[EndDate]]-13</f>
        <v>43182</v>
      </c>
      <c r="D15" s="5">
        <f>C16-1</f>
        <v>43195</v>
      </c>
      <c r="E15">
        <f>Table1[[#This Row],[EndDate]]-Table1[[#This Row],[StartDate]]+1</f>
        <v>14</v>
      </c>
      <c r="F15" s="1" t="s">
        <v>32</v>
      </c>
      <c r="G15" s="1" t="str">
        <f>F14</f>
        <v>6. mail the material</v>
      </c>
      <c r="H15" s="1"/>
    </row>
    <row r="16" spans="3:8" ht="29" x14ac:dyDescent="0.35">
      <c r="C16" s="5">
        <f>Table1[[#This Row],[EndDate]]-13</f>
        <v>43196</v>
      </c>
      <c r="D16" s="5">
        <f>C17-1</f>
        <v>43209</v>
      </c>
      <c r="E16">
        <f>Table1[[#This Row],[EndDate]]-Table1[[#This Row],[StartDate]]+1</f>
        <v>14</v>
      </c>
      <c r="F16" s="1" t="s">
        <v>33</v>
      </c>
      <c r="G16" s="1" t="str">
        <f>F15</f>
        <v>7. collect and clean raw data (twice, once per week)</v>
      </c>
      <c r="H16" s="1"/>
    </row>
    <row r="17" spans="3:8" ht="29" x14ac:dyDescent="0.35">
      <c r="C17" s="6">
        <v>43210</v>
      </c>
      <c r="D17" s="6">
        <v>43210</v>
      </c>
      <c r="E17">
        <f>Table1[[#This Row],[EndDate]]-Table1[[#This Row],[StartDate]]+1</f>
        <v>1</v>
      </c>
      <c r="F17" s="1" t="s">
        <v>34</v>
      </c>
      <c r="G17" s="1" t="str">
        <f>F16</f>
        <v>8. Analyze data and complete the final paper</v>
      </c>
      <c r="H17" s="1" t="s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779B-5065-45BC-870B-190C3F9998DC}">
  <dimension ref="A1:D8"/>
  <sheetViews>
    <sheetView workbookViewId="0">
      <selection activeCell="C7" sqref="C7"/>
    </sheetView>
  </sheetViews>
  <sheetFormatPr defaultRowHeight="14.5" x14ac:dyDescent="0.35"/>
  <cols>
    <col min="1" max="1" width="20.453125" style="3" bestFit="1" customWidth="1"/>
    <col min="2" max="2" width="11.7265625" style="3" bestFit="1" customWidth="1"/>
    <col min="3" max="3" width="11.453125" style="3" bestFit="1" customWidth="1"/>
    <col min="4" max="4" width="15.54296875" style="3" bestFit="1" customWidth="1"/>
  </cols>
  <sheetData>
    <row r="1" spans="1:4" x14ac:dyDescent="0.35">
      <c r="A1" s="3" t="s">
        <v>35</v>
      </c>
      <c r="B1" s="3">
        <v>200</v>
      </c>
    </row>
    <row r="2" spans="1:4" x14ac:dyDescent="0.35">
      <c r="A2" s="3" t="s">
        <v>7</v>
      </c>
      <c r="B2" s="3" t="s">
        <v>10</v>
      </c>
      <c r="C2" s="3" t="s">
        <v>11</v>
      </c>
      <c r="D2" s="3" t="s">
        <v>13</v>
      </c>
    </row>
    <row r="3" spans="1:4" x14ac:dyDescent="0.35">
      <c r="A3" s="3" t="s">
        <v>8</v>
      </c>
      <c r="B3" s="3">
        <v>0.42</v>
      </c>
      <c r="C3" s="3">
        <f>B3*$B$1</f>
        <v>84</v>
      </c>
      <c r="D3" s="3" t="s">
        <v>19</v>
      </c>
    </row>
    <row r="4" spans="1:4" x14ac:dyDescent="0.35">
      <c r="A4" s="3" t="s">
        <v>18</v>
      </c>
      <c r="B4" s="3" t="s">
        <v>20</v>
      </c>
      <c r="C4" s="3">
        <f>58*2</f>
        <v>116</v>
      </c>
      <c r="D4" s="3" t="s">
        <v>19</v>
      </c>
    </row>
    <row r="5" spans="1:4" x14ac:dyDescent="0.35">
      <c r="A5" s="3" t="s">
        <v>14</v>
      </c>
      <c r="B5" s="3" t="s">
        <v>21</v>
      </c>
      <c r="C5" s="3">
        <f>9*2</f>
        <v>18</v>
      </c>
      <c r="D5" s="3" t="s">
        <v>15</v>
      </c>
    </row>
    <row r="6" spans="1:4" x14ac:dyDescent="0.35">
      <c r="A6" s="3" t="s">
        <v>12</v>
      </c>
      <c r="B6" s="3">
        <v>0.6</v>
      </c>
      <c r="C6" s="3">
        <f>B6*$B$1</f>
        <v>120</v>
      </c>
    </row>
    <row r="7" spans="1:4" x14ac:dyDescent="0.35">
      <c r="A7" s="3" t="s">
        <v>16</v>
      </c>
      <c r="C7" s="3">
        <v>5</v>
      </c>
      <c r="D7" s="3" t="s">
        <v>17</v>
      </c>
    </row>
    <row r="8" spans="1:4" x14ac:dyDescent="0.35">
      <c r="A8" s="3" t="s">
        <v>9</v>
      </c>
      <c r="C8" s="4">
        <f>SUM(C3:C6)</f>
        <v>338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Hu</dc:creator>
  <cp:lastModifiedBy>Cynthia Hu</cp:lastModifiedBy>
  <dcterms:created xsi:type="dcterms:W3CDTF">2018-03-04T08:35:02Z</dcterms:created>
  <dcterms:modified xsi:type="dcterms:W3CDTF">2018-03-07T15:25:32Z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cyhu@microsoft.com</vt:lpwstr>
  </property>
  <property fmtid="{D5CDD505-2E9C-101B-9397-08002B2CF9AE}" pid="5" name="MSIP_Label_f42aa342-8706-4288-bd11-ebb85995028c_SetDate">
    <vt:lpwstr>2018-03-04T09:05:52.2324123Z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