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yprienMONFORT\Documents\Dashboard\"/>
    </mc:Choice>
  </mc:AlternateContent>
  <xr:revisionPtr revIDLastSave="0" documentId="13_ncr:1_{2A79F230-E655-4590-8BA3-B27C13100E8F}" xr6:coauthVersionLast="47" xr6:coauthVersionMax="47" xr10:uidLastSave="{00000000-0000-0000-0000-000000000000}"/>
  <bookViews>
    <workbookView xWindow="-96" yWindow="-96" windowWidth="23232" windowHeight="13872" tabRatio="812" xr2:uid="{00000000-000D-0000-FFFF-FFFF00000000}"/>
  </bookViews>
  <sheets>
    <sheet name="Dashboard" sheetId="1" r:id="rId1"/>
    <sheet name="Config" sheetId="2" r:id="rId2"/>
    <sheet name="RunInfo" sheetId="3" r:id="rId3"/>
    <sheet name="M_TeamsAdminExport" sheetId="4" r:id="rId4"/>
    <sheet name="M_SPAdminSites" sheetId="5" r:id="rId5"/>
    <sheet name="M_MDE_Devices" sheetId="6" r:id="rId6"/>
    <sheet name="M_ExternalFileAccess" sheetId="7" r:id="rId7"/>
    <sheet name="M_ITCosts" sheetId="8" r:id="rId8"/>
    <sheet name="D_Users" sheetId="9" r:id="rId9"/>
    <sheet name="D_Groups" sheetId="10" r:id="rId10"/>
    <sheet name="D_MFA" sheetId="11" r:id="rId11"/>
    <sheet name="D_Roles" sheetId="12" r:id="rId12"/>
    <sheet name="D_EnterpriseApps" sheetId="13" r:id="rId13"/>
    <sheet name="D_AppRegistrations" sheetId="14" r:id="rId14"/>
    <sheet name="D_Licenses" sheetId="15" r:id="rId15"/>
    <sheet name="D_Mailboxes" sheetId="16" r:id="rId16"/>
    <sheet name="D_MailboxPermissions" sheetId="17" r:id="rId17"/>
    <sheet name="D_DistributionGroups" sheetId="18" r:id="rId18"/>
    <sheet name="D_DLMembers" sheetId="19" r:id="rId19"/>
    <sheet name="D_Domains" sheetId="20" r:id="rId20"/>
    <sheet name="D_TransportRules" sheetId="21" r:id="rId21"/>
    <sheet name="D_EmailActivity" sheetId="22" r:id="rId22"/>
    <sheet name="D_EmailUserActivity" sheetId="23" r:id="rId23"/>
    <sheet name="D_SPOSites" sheetId="24" r:id="rId24"/>
    <sheet name="D_OneDrive" sheetId="25" r:id="rId25"/>
    <sheet name="D_Teams" sheetId="26" r:id="rId26"/>
    <sheet name="D_TeamsUserActivity" sheetId="27" r:id="rId27"/>
    <sheet name="D_DevicesEntra" sheetId="28" r:id="rId28"/>
    <sheet name="D_DevicesIntune" sheetId="29" r:id="rId29"/>
    <sheet name="D_SecuritySettings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" i="15" l="1"/>
  <c r="F301" i="15"/>
  <c r="G300" i="15"/>
  <c r="F300" i="15"/>
  <c r="G299" i="15"/>
  <c r="F299" i="15"/>
  <c r="G298" i="15"/>
  <c r="F298" i="15"/>
  <c r="G297" i="15"/>
  <c r="F297" i="15"/>
  <c r="G296" i="15"/>
  <c r="F296" i="15"/>
  <c r="G295" i="15"/>
  <c r="F295" i="15"/>
  <c r="G294" i="15"/>
  <c r="F294" i="15"/>
  <c r="G293" i="15"/>
  <c r="F293" i="15"/>
  <c r="G292" i="15"/>
  <c r="F292" i="15"/>
  <c r="G291" i="15"/>
  <c r="F291" i="15"/>
  <c r="G290" i="15"/>
  <c r="F290" i="15"/>
  <c r="G289" i="15"/>
  <c r="F289" i="15"/>
  <c r="G288" i="15"/>
  <c r="F288" i="15"/>
  <c r="G287" i="15"/>
  <c r="F287" i="15"/>
  <c r="G286" i="15"/>
  <c r="F286" i="15"/>
  <c r="G285" i="15"/>
  <c r="F285" i="15"/>
  <c r="G284" i="15"/>
  <c r="F284" i="15"/>
  <c r="G283" i="15"/>
  <c r="F283" i="15"/>
  <c r="G282" i="15"/>
  <c r="F282" i="15"/>
  <c r="G281" i="15"/>
  <c r="F281" i="15"/>
  <c r="G280" i="15"/>
  <c r="F280" i="15"/>
  <c r="G279" i="15"/>
  <c r="F279" i="15"/>
  <c r="G278" i="15"/>
  <c r="F278" i="15"/>
  <c r="G277" i="15"/>
  <c r="F277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G270" i="15"/>
  <c r="F270" i="15"/>
  <c r="G269" i="15"/>
  <c r="F269" i="15"/>
  <c r="G268" i="15"/>
  <c r="F268" i="15"/>
  <c r="G267" i="15"/>
  <c r="F267" i="15"/>
  <c r="G266" i="15"/>
  <c r="F266" i="15"/>
  <c r="G265" i="15"/>
  <c r="F265" i="15"/>
  <c r="G264" i="15"/>
  <c r="F264" i="15"/>
  <c r="G263" i="15"/>
  <c r="F263" i="15"/>
  <c r="G262" i="15"/>
  <c r="F262" i="15"/>
  <c r="G261" i="15"/>
  <c r="F261" i="15"/>
  <c r="G260" i="15"/>
  <c r="F260" i="15"/>
  <c r="G259" i="15"/>
  <c r="F259" i="15"/>
  <c r="G258" i="15"/>
  <c r="F258" i="15"/>
  <c r="G257" i="15"/>
  <c r="F257" i="15"/>
  <c r="G256" i="15"/>
  <c r="F256" i="15"/>
  <c r="G255" i="15"/>
  <c r="F255" i="15"/>
  <c r="G254" i="15"/>
  <c r="F254" i="15"/>
  <c r="G253" i="15"/>
  <c r="F253" i="15"/>
  <c r="G252" i="15"/>
  <c r="F252" i="15"/>
  <c r="G251" i="15"/>
  <c r="F251" i="15"/>
  <c r="G250" i="15"/>
  <c r="F250" i="15"/>
  <c r="G249" i="15"/>
  <c r="F249" i="15"/>
  <c r="G248" i="15"/>
  <c r="F248" i="15"/>
  <c r="G247" i="15"/>
  <c r="F247" i="15"/>
  <c r="G246" i="15"/>
  <c r="F246" i="15"/>
  <c r="G245" i="15"/>
  <c r="F245" i="15"/>
  <c r="G244" i="15"/>
  <c r="F244" i="15"/>
  <c r="G243" i="15"/>
  <c r="F243" i="15"/>
  <c r="G242" i="15"/>
  <c r="F242" i="15"/>
  <c r="G241" i="15"/>
  <c r="F241" i="15"/>
  <c r="G240" i="15"/>
  <c r="F240" i="15"/>
  <c r="G239" i="15"/>
  <c r="F239" i="15"/>
  <c r="G238" i="15"/>
  <c r="F238" i="15"/>
  <c r="G237" i="15"/>
  <c r="F237" i="15"/>
  <c r="G236" i="15"/>
  <c r="F236" i="15"/>
  <c r="G235" i="15"/>
  <c r="F235" i="15"/>
  <c r="G234" i="15"/>
  <c r="F234" i="15"/>
  <c r="G233" i="15"/>
  <c r="F233" i="15"/>
  <c r="G232" i="15"/>
  <c r="F232" i="15"/>
  <c r="G231" i="15"/>
  <c r="F231" i="15"/>
  <c r="G230" i="15"/>
  <c r="F230" i="15"/>
  <c r="G229" i="15"/>
  <c r="F229" i="15"/>
  <c r="G228" i="15"/>
  <c r="F228" i="15"/>
  <c r="G227" i="15"/>
  <c r="F227" i="15"/>
  <c r="G226" i="15"/>
  <c r="F226" i="15"/>
  <c r="G225" i="15"/>
  <c r="F225" i="15"/>
  <c r="G224" i="15"/>
  <c r="F224" i="15"/>
  <c r="G223" i="15"/>
  <c r="F223" i="15"/>
  <c r="G222" i="15"/>
  <c r="F222" i="15"/>
  <c r="G221" i="15"/>
  <c r="F221" i="15"/>
  <c r="G220" i="15"/>
  <c r="F220" i="15"/>
  <c r="G219" i="15"/>
  <c r="F219" i="15"/>
  <c r="G218" i="15"/>
  <c r="F218" i="15"/>
  <c r="G217" i="15"/>
  <c r="F217" i="15"/>
  <c r="G216" i="15"/>
  <c r="F216" i="15"/>
  <c r="G215" i="15"/>
  <c r="F215" i="15"/>
  <c r="G214" i="15"/>
  <c r="F214" i="15"/>
  <c r="G213" i="15"/>
  <c r="F213" i="15"/>
  <c r="G212" i="15"/>
  <c r="F212" i="15"/>
  <c r="G211" i="15"/>
  <c r="F211" i="15"/>
  <c r="G210" i="15"/>
  <c r="F210" i="15"/>
  <c r="G209" i="15"/>
  <c r="F209" i="15"/>
  <c r="G208" i="15"/>
  <c r="F208" i="15"/>
  <c r="G207" i="15"/>
  <c r="F207" i="15"/>
  <c r="G206" i="15"/>
  <c r="F206" i="15"/>
  <c r="G205" i="15"/>
  <c r="F205" i="15"/>
  <c r="G204" i="15"/>
  <c r="F204" i="15"/>
  <c r="G203" i="15"/>
  <c r="F203" i="15"/>
  <c r="G202" i="15"/>
  <c r="F202" i="15"/>
  <c r="G201" i="15"/>
  <c r="F201" i="15"/>
  <c r="G200" i="15"/>
  <c r="F200" i="15"/>
  <c r="G199" i="15"/>
  <c r="F199" i="15"/>
  <c r="G198" i="15"/>
  <c r="F198" i="15"/>
  <c r="G197" i="15"/>
  <c r="F197" i="15"/>
  <c r="G196" i="15"/>
  <c r="F196" i="15"/>
  <c r="G195" i="15"/>
  <c r="F195" i="15"/>
  <c r="G194" i="15"/>
  <c r="F194" i="15"/>
  <c r="G193" i="15"/>
  <c r="F193" i="15"/>
  <c r="G192" i="15"/>
  <c r="F192" i="15"/>
  <c r="G191" i="15"/>
  <c r="F191" i="15"/>
  <c r="G190" i="15"/>
  <c r="F190" i="15"/>
  <c r="G189" i="15"/>
  <c r="F189" i="15"/>
  <c r="G188" i="15"/>
  <c r="F188" i="15"/>
  <c r="G187" i="15"/>
  <c r="F187" i="15"/>
  <c r="G186" i="15"/>
  <c r="F186" i="15"/>
  <c r="G185" i="15"/>
  <c r="F185" i="15"/>
  <c r="G184" i="15"/>
  <c r="F184" i="15"/>
  <c r="G183" i="15"/>
  <c r="F183" i="15"/>
  <c r="G182" i="15"/>
  <c r="F182" i="15"/>
  <c r="G181" i="15"/>
  <c r="F181" i="15"/>
  <c r="G180" i="15"/>
  <c r="F180" i="15"/>
  <c r="G179" i="15"/>
  <c r="F179" i="15"/>
  <c r="G178" i="15"/>
  <c r="F178" i="15"/>
  <c r="G177" i="15"/>
  <c r="F177" i="15"/>
  <c r="G176" i="15"/>
  <c r="F176" i="15"/>
  <c r="G175" i="15"/>
  <c r="F175" i="15"/>
  <c r="G174" i="15"/>
  <c r="F174" i="15"/>
  <c r="G173" i="15"/>
  <c r="F173" i="15"/>
  <c r="G172" i="15"/>
  <c r="F172" i="15"/>
  <c r="G171" i="15"/>
  <c r="F171" i="15"/>
  <c r="G170" i="15"/>
  <c r="F170" i="15"/>
  <c r="G169" i="15"/>
  <c r="F169" i="15"/>
  <c r="G168" i="15"/>
  <c r="F168" i="15"/>
  <c r="G167" i="15"/>
  <c r="F167" i="15"/>
  <c r="G166" i="15"/>
  <c r="F166" i="15"/>
  <c r="G165" i="15"/>
  <c r="F165" i="15"/>
  <c r="G164" i="15"/>
  <c r="F164" i="15"/>
  <c r="G163" i="15"/>
  <c r="F163" i="15"/>
  <c r="G162" i="15"/>
  <c r="F162" i="15"/>
  <c r="G161" i="15"/>
  <c r="F161" i="15"/>
  <c r="G160" i="15"/>
  <c r="F160" i="15"/>
  <c r="G159" i="15"/>
  <c r="F159" i="15"/>
  <c r="G158" i="15"/>
  <c r="F158" i="15"/>
  <c r="G157" i="15"/>
  <c r="F157" i="15"/>
  <c r="G156" i="15"/>
  <c r="F156" i="15"/>
  <c r="G155" i="15"/>
  <c r="F155" i="15"/>
  <c r="G154" i="15"/>
  <c r="F154" i="15"/>
  <c r="G153" i="15"/>
  <c r="F153" i="15"/>
  <c r="G152" i="15"/>
  <c r="F152" i="15"/>
  <c r="G151" i="15"/>
  <c r="F151" i="15"/>
  <c r="G150" i="15"/>
  <c r="F150" i="15"/>
  <c r="G149" i="15"/>
  <c r="F149" i="15"/>
  <c r="G148" i="15"/>
  <c r="F148" i="15"/>
  <c r="G147" i="15"/>
  <c r="F147" i="15"/>
  <c r="G146" i="15"/>
  <c r="F146" i="15"/>
  <c r="G145" i="15"/>
  <c r="F145" i="15"/>
  <c r="G144" i="15"/>
  <c r="F144" i="15"/>
  <c r="G143" i="15"/>
  <c r="F143" i="15"/>
  <c r="G142" i="15"/>
  <c r="F142" i="15"/>
  <c r="G141" i="15"/>
  <c r="F141" i="15"/>
  <c r="G140" i="15"/>
  <c r="F140" i="15"/>
  <c r="G139" i="15"/>
  <c r="F139" i="15"/>
  <c r="G138" i="15"/>
  <c r="F138" i="15"/>
  <c r="G137" i="15"/>
  <c r="F137" i="15"/>
  <c r="G136" i="15"/>
  <c r="F136" i="15"/>
  <c r="G135" i="15"/>
  <c r="F135" i="15"/>
  <c r="G134" i="15"/>
  <c r="F134" i="15"/>
  <c r="G133" i="15"/>
  <c r="F133" i="15"/>
  <c r="G132" i="15"/>
  <c r="F132" i="15"/>
  <c r="G131" i="15"/>
  <c r="F131" i="15"/>
  <c r="G130" i="15"/>
  <c r="F130" i="15"/>
  <c r="G129" i="15"/>
  <c r="F129" i="15"/>
  <c r="G128" i="15"/>
  <c r="F128" i="15"/>
  <c r="G127" i="15"/>
  <c r="F127" i="15"/>
  <c r="G126" i="15"/>
  <c r="F126" i="15"/>
  <c r="G125" i="15"/>
  <c r="F125" i="15"/>
  <c r="G124" i="15"/>
  <c r="F124" i="15"/>
  <c r="G123" i="15"/>
  <c r="F123" i="15"/>
  <c r="G122" i="15"/>
  <c r="F122" i="15"/>
  <c r="G121" i="15"/>
  <c r="F121" i="15"/>
  <c r="G120" i="15"/>
  <c r="F120" i="15"/>
  <c r="G119" i="15"/>
  <c r="F119" i="15"/>
  <c r="G118" i="15"/>
  <c r="F118" i="15"/>
  <c r="G117" i="15"/>
  <c r="F117" i="15"/>
  <c r="G116" i="15"/>
  <c r="F116" i="15"/>
  <c r="G115" i="15"/>
  <c r="F115" i="15"/>
  <c r="G114" i="15"/>
  <c r="F114" i="15"/>
  <c r="G113" i="15"/>
  <c r="F113" i="15"/>
  <c r="G112" i="15"/>
  <c r="F112" i="15"/>
  <c r="G111" i="15"/>
  <c r="F111" i="15"/>
  <c r="G110" i="15"/>
  <c r="F110" i="15"/>
  <c r="G109" i="15"/>
  <c r="F109" i="15"/>
  <c r="G108" i="15"/>
  <c r="F108" i="15"/>
  <c r="G107" i="15"/>
  <c r="F107" i="15"/>
  <c r="G106" i="15"/>
  <c r="F106" i="15"/>
  <c r="G105" i="15"/>
  <c r="F105" i="15"/>
  <c r="G104" i="15"/>
  <c r="F104" i="15"/>
  <c r="G103" i="15"/>
  <c r="F103" i="15"/>
  <c r="G102" i="15"/>
  <c r="F102" i="15"/>
  <c r="G101" i="15"/>
  <c r="F101" i="15"/>
  <c r="G100" i="15"/>
  <c r="F100" i="15"/>
  <c r="G99" i="15"/>
  <c r="F99" i="15"/>
  <c r="G98" i="15"/>
  <c r="F98" i="15"/>
  <c r="G97" i="15"/>
  <c r="F97" i="15"/>
  <c r="G96" i="15"/>
  <c r="F96" i="15"/>
  <c r="G95" i="15"/>
  <c r="F95" i="15"/>
  <c r="G94" i="15"/>
  <c r="F94" i="15"/>
  <c r="G93" i="15"/>
  <c r="F93" i="15"/>
  <c r="G92" i="15"/>
  <c r="F92" i="15"/>
  <c r="G91" i="15"/>
  <c r="F91" i="15"/>
  <c r="G90" i="15"/>
  <c r="F90" i="15"/>
  <c r="G89" i="15"/>
  <c r="F89" i="15"/>
  <c r="G88" i="15"/>
  <c r="F88" i="15"/>
  <c r="G87" i="15"/>
  <c r="F87" i="15"/>
  <c r="G86" i="15"/>
  <c r="F86" i="15"/>
  <c r="G85" i="15"/>
  <c r="F85" i="15"/>
  <c r="G84" i="15"/>
  <c r="F84" i="15"/>
  <c r="G83" i="15"/>
  <c r="F83" i="15"/>
  <c r="G82" i="15"/>
  <c r="F82" i="15"/>
  <c r="G81" i="15"/>
  <c r="F81" i="15"/>
  <c r="G80" i="15"/>
  <c r="F80" i="15"/>
  <c r="G79" i="15"/>
  <c r="F79" i="15"/>
  <c r="G78" i="15"/>
  <c r="F78" i="15"/>
  <c r="G77" i="15"/>
  <c r="F77" i="15"/>
  <c r="G76" i="15"/>
  <c r="F76" i="15"/>
  <c r="G75" i="15"/>
  <c r="F75" i="15"/>
  <c r="G74" i="15"/>
  <c r="F74" i="15"/>
  <c r="G73" i="15"/>
  <c r="F73" i="15"/>
  <c r="G72" i="15"/>
  <c r="F72" i="15"/>
  <c r="G71" i="15"/>
  <c r="F71" i="15"/>
  <c r="G70" i="15"/>
  <c r="F70" i="15"/>
  <c r="G69" i="15"/>
  <c r="F69" i="15"/>
  <c r="G68" i="15"/>
  <c r="F68" i="15"/>
  <c r="G67" i="15"/>
  <c r="F67" i="15"/>
  <c r="G66" i="15"/>
  <c r="F66" i="15"/>
  <c r="G65" i="15"/>
  <c r="F65" i="15"/>
  <c r="G64" i="15"/>
  <c r="F64" i="15"/>
  <c r="G63" i="15"/>
  <c r="F63" i="15"/>
  <c r="G62" i="15"/>
  <c r="F62" i="15"/>
  <c r="G61" i="15"/>
  <c r="F61" i="15"/>
  <c r="G60" i="15"/>
  <c r="F60" i="15"/>
  <c r="G59" i="15"/>
  <c r="F59" i="15"/>
  <c r="G58" i="15"/>
  <c r="F58" i="15"/>
  <c r="G57" i="15"/>
  <c r="F57" i="15"/>
  <c r="G56" i="15"/>
  <c r="F56" i="15"/>
  <c r="G55" i="15"/>
  <c r="F55" i="15"/>
  <c r="G54" i="15"/>
  <c r="F54" i="15"/>
  <c r="G53" i="15"/>
  <c r="F53" i="15"/>
  <c r="G52" i="15"/>
  <c r="F52" i="15"/>
  <c r="G51" i="15"/>
  <c r="F51" i="15"/>
  <c r="G50" i="15"/>
  <c r="F50" i="15"/>
  <c r="G49" i="15"/>
  <c r="F49" i="15"/>
  <c r="G48" i="15"/>
  <c r="F48" i="15"/>
  <c r="G47" i="15"/>
  <c r="F47" i="15"/>
  <c r="G46" i="15"/>
  <c r="F46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G3" i="15"/>
  <c r="F3" i="15"/>
  <c r="G2" i="15"/>
  <c r="F2" i="15"/>
  <c r="I5001" i="13"/>
  <c r="I5000" i="13"/>
  <c r="I4999" i="13"/>
  <c r="I4998" i="13"/>
  <c r="I4997" i="13"/>
  <c r="I4996" i="13"/>
  <c r="I4995" i="13"/>
  <c r="I4994" i="13"/>
  <c r="I4993" i="13"/>
  <c r="I4992" i="13"/>
  <c r="I4991" i="13"/>
  <c r="I4990" i="13"/>
  <c r="I4989" i="13"/>
  <c r="I4988" i="13"/>
  <c r="I4987" i="13"/>
  <c r="I4986" i="13"/>
  <c r="I4985" i="13"/>
  <c r="I4984" i="13"/>
  <c r="I4983" i="13"/>
  <c r="I4982" i="13"/>
  <c r="I4981" i="13"/>
  <c r="I4980" i="13"/>
  <c r="I4979" i="13"/>
  <c r="I4978" i="13"/>
  <c r="I4977" i="13"/>
  <c r="I4976" i="13"/>
  <c r="I4975" i="13"/>
  <c r="I4974" i="13"/>
  <c r="I4973" i="13"/>
  <c r="I4972" i="13"/>
  <c r="I4971" i="13"/>
  <c r="I4970" i="13"/>
  <c r="I4969" i="13"/>
  <c r="I4968" i="13"/>
  <c r="I4967" i="13"/>
  <c r="I4966" i="13"/>
  <c r="I4965" i="13"/>
  <c r="I4964" i="13"/>
  <c r="I4963" i="13"/>
  <c r="I4962" i="13"/>
  <c r="I4961" i="13"/>
  <c r="I4960" i="13"/>
  <c r="I4959" i="13"/>
  <c r="I4958" i="13"/>
  <c r="I4957" i="13"/>
  <c r="I4956" i="13"/>
  <c r="I4955" i="13"/>
  <c r="I4954" i="13"/>
  <c r="I4953" i="13"/>
  <c r="I4952" i="13"/>
  <c r="I4951" i="13"/>
  <c r="I4950" i="13"/>
  <c r="I4949" i="13"/>
  <c r="I4948" i="13"/>
  <c r="I4947" i="13"/>
  <c r="I4946" i="13"/>
  <c r="I4945" i="13"/>
  <c r="I4944" i="13"/>
  <c r="I4943" i="13"/>
  <c r="I4942" i="13"/>
  <c r="I4941" i="13"/>
  <c r="I4940" i="13"/>
  <c r="I4939" i="13"/>
  <c r="I4938" i="13"/>
  <c r="I4937" i="13"/>
  <c r="I4936" i="13"/>
  <c r="I4935" i="13"/>
  <c r="I4934" i="13"/>
  <c r="I4933" i="13"/>
  <c r="I4932" i="13"/>
  <c r="I4931" i="13"/>
  <c r="I4930" i="13"/>
  <c r="I4929" i="13"/>
  <c r="I4928" i="13"/>
  <c r="I4927" i="13"/>
  <c r="I4926" i="13"/>
  <c r="I4925" i="13"/>
  <c r="I4924" i="13"/>
  <c r="I4923" i="13"/>
  <c r="I4922" i="13"/>
  <c r="I4921" i="13"/>
  <c r="I4920" i="13"/>
  <c r="I4919" i="13"/>
  <c r="I4918" i="13"/>
  <c r="I4917" i="13"/>
  <c r="I4916" i="13"/>
  <c r="I4915" i="13"/>
  <c r="I4914" i="13"/>
  <c r="I4913" i="13"/>
  <c r="I4912" i="13"/>
  <c r="I4911" i="13"/>
  <c r="I4910" i="13"/>
  <c r="I4909" i="13"/>
  <c r="I4908" i="13"/>
  <c r="I4907" i="13"/>
  <c r="I4906" i="13"/>
  <c r="I4905" i="13"/>
  <c r="I4904" i="13"/>
  <c r="I4903" i="13"/>
  <c r="I4902" i="13"/>
  <c r="I4901" i="13"/>
  <c r="I4900" i="13"/>
  <c r="I4899" i="13"/>
  <c r="I4898" i="13"/>
  <c r="I4897" i="13"/>
  <c r="I4896" i="13"/>
  <c r="I4895" i="13"/>
  <c r="I4894" i="13"/>
  <c r="I4893" i="13"/>
  <c r="I4892" i="13"/>
  <c r="I4891" i="13"/>
  <c r="I4890" i="13"/>
  <c r="I4889" i="13"/>
  <c r="I4888" i="13"/>
  <c r="I4887" i="13"/>
  <c r="I4886" i="13"/>
  <c r="I4885" i="13"/>
  <c r="I4884" i="13"/>
  <c r="I4883" i="13"/>
  <c r="I4882" i="13"/>
  <c r="I4881" i="13"/>
  <c r="I4880" i="13"/>
  <c r="I4879" i="13"/>
  <c r="I4878" i="13"/>
  <c r="I4877" i="13"/>
  <c r="I4876" i="13"/>
  <c r="I4875" i="13"/>
  <c r="I4874" i="13"/>
  <c r="I4873" i="13"/>
  <c r="I4872" i="13"/>
  <c r="I4871" i="13"/>
  <c r="I4870" i="13"/>
  <c r="I4869" i="13"/>
  <c r="I4868" i="13"/>
  <c r="I4867" i="13"/>
  <c r="I4866" i="13"/>
  <c r="I4865" i="13"/>
  <c r="I4864" i="13"/>
  <c r="I4863" i="13"/>
  <c r="I4862" i="13"/>
  <c r="I4861" i="13"/>
  <c r="I4860" i="13"/>
  <c r="I4859" i="13"/>
  <c r="I4858" i="13"/>
  <c r="I4857" i="13"/>
  <c r="I4856" i="13"/>
  <c r="I4855" i="13"/>
  <c r="I4854" i="13"/>
  <c r="I4853" i="13"/>
  <c r="I4852" i="13"/>
  <c r="I4851" i="13"/>
  <c r="I4850" i="13"/>
  <c r="I4849" i="13"/>
  <c r="I4848" i="13"/>
  <c r="I4847" i="13"/>
  <c r="I4846" i="13"/>
  <c r="I4845" i="13"/>
  <c r="I4844" i="13"/>
  <c r="I4843" i="13"/>
  <c r="I4842" i="13"/>
  <c r="I4841" i="13"/>
  <c r="I4840" i="13"/>
  <c r="I4839" i="13"/>
  <c r="I4838" i="13"/>
  <c r="I4837" i="13"/>
  <c r="I4836" i="13"/>
  <c r="I4835" i="13"/>
  <c r="I4834" i="13"/>
  <c r="I4833" i="13"/>
  <c r="I4832" i="13"/>
  <c r="I4831" i="13"/>
  <c r="I4830" i="13"/>
  <c r="I4829" i="13"/>
  <c r="I4828" i="13"/>
  <c r="I4827" i="13"/>
  <c r="I4826" i="13"/>
  <c r="I4825" i="13"/>
  <c r="I4824" i="13"/>
  <c r="I4823" i="13"/>
  <c r="I4822" i="13"/>
  <c r="I4821" i="13"/>
  <c r="I4820" i="13"/>
  <c r="I4819" i="13"/>
  <c r="I4818" i="13"/>
  <c r="I4817" i="13"/>
  <c r="I4816" i="13"/>
  <c r="I4815" i="13"/>
  <c r="I4814" i="13"/>
  <c r="I4813" i="13"/>
  <c r="I4812" i="13"/>
  <c r="I4811" i="13"/>
  <c r="I4810" i="13"/>
  <c r="I4809" i="13"/>
  <c r="I4808" i="13"/>
  <c r="I4807" i="13"/>
  <c r="I4806" i="13"/>
  <c r="I4805" i="13"/>
  <c r="I4804" i="13"/>
  <c r="I4803" i="13"/>
  <c r="I4802" i="13"/>
  <c r="I4801" i="13"/>
  <c r="I4800" i="13"/>
  <c r="I4799" i="13"/>
  <c r="I4798" i="13"/>
  <c r="I4797" i="13"/>
  <c r="I4796" i="13"/>
  <c r="I4795" i="13"/>
  <c r="I4794" i="13"/>
  <c r="I4793" i="13"/>
  <c r="I4792" i="13"/>
  <c r="I4791" i="13"/>
  <c r="I4790" i="13"/>
  <c r="I4789" i="13"/>
  <c r="I4788" i="13"/>
  <c r="I4787" i="13"/>
  <c r="I4786" i="13"/>
  <c r="I4785" i="13"/>
  <c r="I4784" i="13"/>
  <c r="I4783" i="13"/>
  <c r="I4782" i="13"/>
  <c r="I4781" i="13"/>
  <c r="I4780" i="13"/>
  <c r="I4779" i="13"/>
  <c r="I4778" i="13"/>
  <c r="I4777" i="13"/>
  <c r="I4776" i="13"/>
  <c r="I4775" i="13"/>
  <c r="I4774" i="13"/>
  <c r="I4773" i="13"/>
  <c r="I4772" i="13"/>
  <c r="I4771" i="13"/>
  <c r="I4770" i="13"/>
  <c r="I4769" i="13"/>
  <c r="I4768" i="13"/>
  <c r="I4767" i="13"/>
  <c r="I4766" i="13"/>
  <c r="I4765" i="13"/>
  <c r="I4764" i="13"/>
  <c r="I4763" i="13"/>
  <c r="I4762" i="13"/>
  <c r="I4761" i="13"/>
  <c r="I4760" i="13"/>
  <c r="I4759" i="13"/>
  <c r="I4758" i="13"/>
  <c r="I4757" i="13"/>
  <c r="I4756" i="13"/>
  <c r="I4755" i="13"/>
  <c r="I4754" i="13"/>
  <c r="I4753" i="13"/>
  <c r="I4752" i="13"/>
  <c r="I4751" i="13"/>
  <c r="I4750" i="13"/>
  <c r="I4749" i="13"/>
  <c r="I4748" i="13"/>
  <c r="I4747" i="13"/>
  <c r="I4746" i="13"/>
  <c r="I4745" i="13"/>
  <c r="I4744" i="13"/>
  <c r="I4743" i="13"/>
  <c r="I4742" i="13"/>
  <c r="I4741" i="13"/>
  <c r="I4740" i="13"/>
  <c r="I4739" i="13"/>
  <c r="I4738" i="13"/>
  <c r="I4737" i="13"/>
  <c r="I4736" i="13"/>
  <c r="I4735" i="13"/>
  <c r="I4734" i="13"/>
  <c r="I4733" i="13"/>
  <c r="I4732" i="13"/>
  <c r="I4731" i="13"/>
  <c r="I4730" i="13"/>
  <c r="I4729" i="13"/>
  <c r="I4728" i="13"/>
  <c r="I4727" i="13"/>
  <c r="I4726" i="13"/>
  <c r="I4725" i="13"/>
  <c r="I4724" i="13"/>
  <c r="I4723" i="13"/>
  <c r="I4722" i="13"/>
  <c r="I4721" i="13"/>
  <c r="I4720" i="13"/>
  <c r="I4719" i="13"/>
  <c r="I4718" i="13"/>
  <c r="I4717" i="13"/>
  <c r="I4716" i="13"/>
  <c r="I4715" i="13"/>
  <c r="I4714" i="13"/>
  <c r="I4713" i="13"/>
  <c r="I4712" i="13"/>
  <c r="I4711" i="13"/>
  <c r="I4710" i="13"/>
  <c r="I4709" i="13"/>
  <c r="I4708" i="13"/>
  <c r="I4707" i="13"/>
  <c r="I4706" i="13"/>
  <c r="I4705" i="13"/>
  <c r="I4704" i="13"/>
  <c r="I4703" i="13"/>
  <c r="I4702" i="13"/>
  <c r="I4701" i="13"/>
  <c r="I4700" i="13"/>
  <c r="I4699" i="13"/>
  <c r="I4698" i="13"/>
  <c r="I4697" i="13"/>
  <c r="I4696" i="13"/>
  <c r="I4695" i="13"/>
  <c r="I4694" i="13"/>
  <c r="I4693" i="13"/>
  <c r="I4692" i="13"/>
  <c r="I4691" i="13"/>
  <c r="I4690" i="13"/>
  <c r="I4689" i="13"/>
  <c r="I4688" i="13"/>
  <c r="I4687" i="13"/>
  <c r="I4686" i="13"/>
  <c r="I4685" i="13"/>
  <c r="I4684" i="13"/>
  <c r="I4683" i="13"/>
  <c r="I4682" i="13"/>
  <c r="I4681" i="13"/>
  <c r="I4680" i="13"/>
  <c r="I4679" i="13"/>
  <c r="I4678" i="13"/>
  <c r="I4677" i="13"/>
  <c r="I4676" i="13"/>
  <c r="I4675" i="13"/>
  <c r="I4674" i="13"/>
  <c r="I4673" i="13"/>
  <c r="I4672" i="13"/>
  <c r="I4671" i="13"/>
  <c r="I4670" i="13"/>
  <c r="I4669" i="13"/>
  <c r="I4668" i="13"/>
  <c r="I4667" i="13"/>
  <c r="I4666" i="13"/>
  <c r="I4665" i="13"/>
  <c r="I4664" i="13"/>
  <c r="I4663" i="13"/>
  <c r="I4662" i="13"/>
  <c r="I4661" i="13"/>
  <c r="I4660" i="13"/>
  <c r="I4659" i="13"/>
  <c r="I4658" i="13"/>
  <c r="I4657" i="13"/>
  <c r="I4656" i="13"/>
  <c r="I4655" i="13"/>
  <c r="I4654" i="13"/>
  <c r="I4653" i="13"/>
  <c r="I4652" i="13"/>
  <c r="I4651" i="13"/>
  <c r="I4650" i="13"/>
  <c r="I4649" i="13"/>
  <c r="I4648" i="13"/>
  <c r="I4647" i="13"/>
  <c r="I4646" i="13"/>
  <c r="I4645" i="13"/>
  <c r="I4644" i="13"/>
  <c r="I4643" i="13"/>
  <c r="I4642" i="13"/>
  <c r="I4641" i="13"/>
  <c r="I4640" i="13"/>
  <c r="I4639" i="13"/>
  <c r="I4638" i="13"/>
  <c r="I4637" i="13"/>
  <c r="I4636" i="13"/>
  <c r="I4635" i="13"/>
  <c r="I4634" i="13"/>
  <c r="I4633" i="13"/>
  <c r="I4632" i="13"/>
  <c r="I4631" i="13"/>
  <c r="I4630" i="13"/>
  <c r="I4629" i="13"/>
  <c r="I4628" i="13"/>
  <c r="I4627" i="13"/>
  <c r="I4626" i="13"/>
  <c r="I4625" i="13"/>
  <c r="I4624" i="13"/>
  <c r="I4623" i="13"/>
  <c r="I4622" i="13"/>
  <c r="I4621" i="13"/>
  <c r="I4620" i="13"/>
  <c r="I4619" i="13"/>
  <c r="I4618" i="13"/>
  <c r="I4617" i="13"/>
  <c r="I4616" i="13"/>
  <c r="I4615" i="13"/>
  <c r="I4614" i="13"/>
  <c r="I4613" i="13"/>
  <c r="I4612" i="13"/>
  <c r="I4611" i="13"/>
  <c r="I4610" i="13"/>
  <c r="I4609" i="13"/>
  <c r="I4608" i="13"/>
  <c r="I4607" i="13"/>
  <c r="I4606" i="13"/>
  <c r="I4605" i="13"/>
  <c r="I4604" i="13"/>
  <c r="I4603" i="13"/>
  <c r="I4602" i="13"/>
  <c r="I4601" i="13"/>
  <c r="I4600" i="13"/>
  <c r="I4599" i="13"/>
  <c r="I4598" i="13"/>
  <c r="I4597" i="13"/>
  <c r="I4596" i="13"/>
  <c r="I4595" i="13"/>
  <c r="I4594" i="13"/>
  <c r="I4593" i="13"/>
  <c r="I4592" i="13"/>
  <c r="I4591" i="13"/>
  <c r="I4590" i="13"/>
  <c r="I4589" i="13"/>
  <c r="I4588" i="13"/>
  <c r="I4587" i="13"/>
  <c r="I4586" i="13"/>
  <c r="I4585" i="13"/>
  <c r="I4584" i="13"/>
  <c r="I4583" i="13"/>
  <c r="I4582" i="13"/>
  <c r="I4581" i="13"/>
  <c r="I4580" i="13"/>
  <c r="I4579" i="13"/>
  <c r="I4578" i="13"/>
  <c r="I4577" i="13"/>
  <c r="I4576" i="13"/>
  <c r="I4575" i="13"/>
  <c r="I4574" i="13"/>
  <c r="I4573" i="13"/>
  <c r="I4572" i="13"/>
  <c r="I4571" i="13"/>
  <c r="I4570" i="13"/>
  <c r="I4569" i="13"/>
  <c r="I4568" i="13"/>
  <c r="I4567" i="13"/>
  <c r="I4566" i="13"/>
  <c r="I4565" i="13"/>
  <c r="I4564" i="13"/>
  <c r="I4563" i="13"/>
  <c r="I4562" i="13"/>
  <c r="I4561" i="13"/>
  <c r="I4560" i="13"/>
  <c r="I4559" i="13"/>
  <c r="I4558" i="13"/>
  <c r="I4557" i="13"/>
  <c r="I4556" i="13"/>
  <c r="I4555" i="13"/>
  <c r="I4554" i="13"/>
  <c r="I4553" i="13"/>
  <c r="I4552" i="13"/>
  <c r="I4551" i="13"/>
  <c r="I4550" i="13"/>
  <c r="I4549" i="13"/>
  <c r="I4548" i="13"/>
  <c r="I4547" i="13"/>
  <c r="I4546" i="13"/>
  <c r="I4545" i="13"/>
  <c r="I4544" i="13"/>
  <c r="I4543" i="13"/>
  <c r="I4542" i="13"/>
  <c r="I4541" i="13"/>
  <c r="I4540" i="13"/>
  <c r="I4539" i="13"/>
  <c r="I4538" i="13"/>
  <c r="I4537" i="13"/>
  <c r="I4536" i="13"/>
  <c r="I4535" i="13"/>
  <c r="I4534" i="13"/>
  <c r="I4533" i="13"/>
  <c r="I4532" i="13"/>
  <c r="I4531" i="13"/>
  <c r="I4530" i="13"/>
  <c r="I4529" i="13"/>
  <c r="I4528" i="13"/>
  <c r="I4527" i="13"/>
  <c r="I4526" i="13"/>
  <c r="I4525" i="13"/>
  <c r="I4524" i="13"/>
  <c r="I4523" i="13"/>
  <c r="I4522" i="13"/>
  <c r="I4521" i="13"/>
  <c r="I4520" i="13"/>
  <c r="I4519" i="13"/>
  <c r="I4518" i="13"/>
  <c r="I4517" i="13"/>
  <c r="I4516" i="13"/>
  <c r="I4515" i="13"/>
  <c r="I4514" i="13"/>
  <c r="I4513" i="13"/>
  <c r="I4512" i="13"/>
  <c r="I4511" i="13"/>
  <c r="I4510" i="13"/>
  <c r="I4509" i="13"/>
  <c r="I4508" i="13"/>
  <c r="I4507" i="13"/>
  <c r="I4506" i="13"/>
  <c r="I4505" i="13"/>
  <c r="I4504" i="13"/>
  <c r="I4503" i="13"/>
  <c r="I4502" i="13"/>
  <c r="I4501" i="13"/>
  <c r="I4500" i="13"/>
  <c r="I4499" i="13"/>
  <c r="I4498" i="13"/>
  <c r="I4497" i="13"/>
  <c r="I4496" i="13"/>
  <c r="I4495" i="13"/>
  <c r="I4494" i="13"/>
  <c r="I4493" i="13"/>
  <c r="I4492" i="13"/>
  <c r="I4491" i="13"/>
  <c r="I4490" i="13"/>
  <c r="I4489" i="13"/>
  <c r="I4488" i="13"/>
  <c r="I4487" i="13"/>
  <c r="I4486" i="13"/>
  <c r="I4485" i="13"/>
  <c r="I4484" i="13"/>
  <c r="I4483" i="13"/>
  <c r="I4482" i="13"/>
  <c r="I4481" i="13"/>
  <c r="I4480" i="13"/>
  <c r="I4479" i="13"/>
  <c r="I4478" i="13"/>
  <c r="I4477" i="13"/>
  <c r="I4476" i="13"/>
  <c r="I4475" i="13"/>
  <c r="I4474" i="13"/>
  <c r="I4473" i="13"/>
  <c r="I4472" i="13"/>
  <c r="I4471" i="13"/>
  <c r="I4470" i="13"/>
  <c r="I4469" i="13"/>
  <c r="I4468" i="13"/>
  <c r="I4467" i="13"/>
  <c r="I4466" i="13"/>
  <c r="I4465" i="13"/>
  <c r="I4464" i="13"/>
  <c r="I4463" i="13"/>
  <c r="I4462" i="13"/>
  <c r="I4461" i="13"/>
  <c r="I4460" i="13"/>
  <c r="I4459" i="13"/>
  <c r="I4458" i="13"/>
  <c r="I4457" i="13"/>
  <c r="I4456" i="13"/>
  <c r="I4455" i="13"/>
  <c r="I4454" i="13"/>
  <c r="I4453" i="13"/>
  <c r="I4452" i="13"/>
  <c r="I4451" i="13"/>
  <c r="I4450" i="13"/>
  <c r="I4449" i="13"/>
  <c r="I4448" i="13"/>
  <c r="I4447" i="13"/>
  <c r="I4446" i="13"/>
  <c r="I4445" i="13"/>
  <c r="I4444" i="13"/>
  <c r="I4443" i="13"/>
  <c r="I4442" i="13"/>
  <c r="I4441" i="13"/>
  <c r="I4440" i="13"/>
  <c r="I4439" i="13"/>
  <c r="I4438" i="13"/>
  <c r="I4437" i="13"/>
  <c r="I4436" i="13"/>
  <c r="I4435" i="13"/>
  <c r="I4434" i="13"/>
  <c r="I4433" i="13"/>
  <c r="I4432" i="13"/>
  <c r="I4431" i="13"/>
  <c r="I4430" i="13"/>
  <c r="I4429" i="13"/>
  <c r="I4428" i="13"/>
  <c r="I4427" i="13"/>
  <c r="I4426" i="13"/>
  <c r="I4425" i="13"/>
  <c r="I4424" i="13"/>
  <c r="I4423" i="13"/>
  <c r="I4422" i="13"/>
  <c r="I4421" i="13"/>
  <c r="I4420" i="13"/>
  <c r="I4419" i="13"/>
  <c r="I4418" i="13"/>
  <c r="I4417" i="13"/>
  <c r="I4416" i="13"/>
  <c r="I4415" i="13"/>
  <c r="I4414" i="13"/>
  <c r="I4413" i="13"/>
  <c r="I4412" i="13"/>
  <c r="I4411" i="13"/>
  <c r="I4410" i="13"/>
  <c r="I4409" i="13"/>
  <c r="I4408" i="13"/>
  <c r="I4407" i="13"/>
  <c r="I4406" i="13"/>
  <c r="I4405" i="13"/>
  <c r="I4404" i="13"/>
  <c r="I4403" i="13"/>
  <c r="I4402" i="13"/>
  <c r="I4401" i="13"/>
  <c r="I4400" i="13"/>
  <c r="I4399" i="13"/>
  <c r="I4398" i="13"/>
  <c r="I4397" i="13"/>
  <c r="I4396" i="13"/>
  <c r="I4395" i="13"/>
  <c r="I4394" i="13"/>
  <c r="I4393" i="13"/>
  <c r="I4392" i="13"/>
  <c r="I4391" i="13"/>
  <c r="I4390" i="13"/>
  <c r="I4389" i="13"/>
  <c r="I4388" i="13"/>
  <c r="I4387" i="13"/>
  <c r="I4386" i="13"/>
  <c r="I4385" i="13"/>
  <c r="I4384" i="13"/>
  <c r="I4383" i="13"/>
  <c r="I4382" i="13"/>
  <c r="I4381" i="13"/>
  <c r="I4380" i="13"/>
  <c r="I4379" i="13"/>
  <c r="I4378" i="13"/>
  <c r="I4377" i="13"/>
  <c r="I4376" i="13"/>
  <c r="I4375" i="13"/>
  <c r="I4374" i="13"/>
  <c r="I4373" i="13"/>
  <c r="I4372" i="13"/>
  <c r="I4371" i="13"/>
  <c r="I4370" i="13"/>
  <c r="I4369" i="13"/>
  <c r="I4368" i="13"/>
  <c r="I4367" i="13"/>
  <c r="I4366" i="13"/>
  <c r="I4365" i="13"/>
  <c r="I4364" i="13"/>
  <c r="I4363" i="13"/>
  <c r="I4362" i="13"/>
  <c r="I4361" i="13"/>
  <c r="I4360" i="13"/>
  <c r="I4359" i="13"/>
  <c r="I4358" i="13"/>
  <c r="I4357" i="13"/>
  <c r="I4356" i="13"/>
  <c r="I4355" i="13"/>
  <c r="I4354" i="13"/>
  <c r="I4353" i="13"/>
  <c r="I4352" i="13"/>
  <c r="I4351" i="13"/>
  <c r="I4350" i="13"/>
  <c r="I4349" i="13"/>
  <c r="I4348" i="13"/>
  <c r="I4347" i="13"/>
  <c r="I4346" i="13"/>
  <c r="I4345" i="13"/>
  <c r="I4344" i="13"/>
  <c r="I4343" i="13"/>
  <c r="I4342" i="13"/>
  <c r="I4341" i="13"/>
  <c r="I4340" i="13"/>
  <c r="I4339" i="13"/>
  <c r="I4338" i="13"/>
  <c r="I4337" i="13"/>
  <c r="I4336" i="13"/>
  <c r="I4335" i="13"/>
  <c r="I4334" i="13"/>
  <c r="I4333" i="13"/>
  <c r="I4332" i="13"/>
  <c r="I4331" i="13"/>
  <c r="I4330" i="13"/>
  <c r="I4329" i="13"/>
  <c r="I4328" i="13"/>
  <c r="I4327" i="13"/>
  <c r="I4326" i="13"/>
  <c r="I4325" i="13"/>
  <c r="I4324" i="13"/>
  <c r="I4323" i="13"/>
  <c r="I4322" i="13"/>
  <c r="I4321" i="13"/>
  <c r="I4320" i="13"/>
  <c r="I4319" i="13"/>
  <c r="I4318" i="13"/>
  <c r="I4317" i="13"/>
  <c r="I4316" i="13"/>
  <c r="I4315" i="13"/>
  <c r="I4314" i="13"/>
  <c r="I4313" i="13"/>
  <c r="I4312" i="13"/>
  <c r="I4311" i="13"/>
  <c r="I4310" i="13"/>
  <c r="I4309" i="13"/>
  <c r="I4308" i="13"/>
  <c r="I4307" i="13"/>
  <c r="I4306" i="13"/>
  <c r="I4305" i="13"/>
  <c r="I4304" i="13"/>
  <c r="I4303" i="13"/>
  <c r="I4302" i="13"/>
  <c r="I4301" i="13"/>
  <c r="I4300" i="13"/>
  <c r="I4299" i="13"/>
  <c r="I4298" i="13"/>
  <c r="I4297" i="13"/>
  <c r="I4296" i="13"/>
  <c r="I4295" i="13"/>
  <c r="I4294" i="13"/>
  <c r="I4293" i="13"/>
  <c r="I4292" i="13"/>
  <c r="I4291" i="13"/>
  <c r="I4290" i="13"/>
  <c r="I4289" i="13"/>
  <c r="I4288" i="13"/>
  <c r="I4287" i="13"/>
  <c r="I4286" i="13"/>
  <c r="I4285" i="13"/>
  <c r="I4284" i="13"/>
  <c r="I4283" i="13"/>
  <c r="I4282" i="13"/>
  <c r="I4281" i="13"/>
  <c r="I4280" i="13"/>
  <c r="I4279" i="13"/>
  <c r="I4278" i="13"/>
  <c r="I4277" i="13"/>
  <c r="I4276" i="13"/>
  <c r="I4275" i="13"/>
  <c r="I4274" i="13"/>
  <c r="I4273" i="13"/>
  <c r="I4272" i="13"/>
  <c r="I4271" i="13"/>
  <c r="I4270" i="13"/>
  <c r="I4269" i="13"/>
  <c r="I4268" i="13"/>
  <c r="I4267" i="13"/>
  <c r="I4266" i="13"/>
  <c r="I4265" i="13"/>
  <c r="I4264" i="13"/>
  <c r="I4263" i="13"/>
  <c r="I4262" i="13"/>
  <c r="I4261" i="13"/>
  <c r="I4260" i="13"/>
  <c r="I4259" i="13"/>
  <c r="I4258" i="13"/>
  <c r="I4257" i="13"/>
  <c r="I4256" i="13"/>
  <c r="I4255" i="13"/>
  <c r="I4254" i="13"/>
  <c r="I4253" i="13"/>
  <c r="I4252" i="13"/>
  <c r="I4251" i="13"/>
  <c r="I4250" i="13"/>
  <c r="I4249" i="13"/>
  <c r="I4248" i="13"/>
  <c r="I4247" i="13"/>
  <c r="I4246" i="13"/>
  <c r="I4245" i="13"/>
  <c r="I4244" i="13"/>
  <c r="I4243" i="13"/>
  <c r="I4242" i="13"/>
  <c r="I4241" i="13"/>
  <c r="I4240" i="13"/>
  <c r="I4239" i="13"/>
  <c r="I4238" i="13"/>
  <c r="I4237" i="13"/>
  <c r="I4236" i="13"/>
  <c r="I4235" i="13"/>
  <c r="I4234" i="13"/>
  <c r="I4233" i="13"/>
  <c r="I4232" i="13"/>
  <c r="I4231" i="13"/>
  <c r="I4230" i="13"/>
  <c r="I4229" i="13"/>
  <c r="I4228" i="13"/>
  <c r="I4227" i="13"/>
  <c r="I4226" i="13"/>
  <c r="I4225" i="13"/>
  <c r="I4224" i="13"/>
  <c r="I4223" i="13"/>
  <c r="I4222" i="13"/>
  <c r="I4221" i="13"/>
  <c r="I4220" i="13"/>
  <c r="I4219" i="13"/>
  <c r="I4218" i="13"/>
  <c r="I4217" i="13"/>
  <c r="I4216" i="13"/>
  <c r="I4215" i="13"/>
  <c r="I4214" i="13"/>
  <c r="I4213" i="13"/>
  <c r="I4212" i="13"/>
  <c r="I4211" i="13"/>
  <c r="I4210" i="13"/>
  <c r="I4209" i="13"/>
  <c r="I4208" i="13"/>
  <c r="I4207" i="13"/>
  <c r="I4206" i="13"/>
  <c r="I4205" i="13"/>
  <c r="I4204" i="13"/>
  <c r="I4203" i="13"/>
  <c r="I4202" i="13"/>
  <c r="I4201" i="13"/>
  <c r="I4200" i="13"/>
  <c r="I4199" i="13"/>
  <c r="I4198" i="13"/>
  <c r="I4197" i="13"/>
  <c r="I4196" i="13"/>
  <c r="I4195" i="13"/>
  <c r="I4194" i="13"/>
  <c r="I4193" i="13"/>
  <c r="I4192" i="13"/>
  <c r="I4191" i="13"/>
  <c r="I4190" i="13"/>
  <c r="I4189" i="13"/>
  <c r="I4188" i="13"/>
  <c r="I4187" i="13"/>
  <c r="I4186" i="13"/>
  <c r="I4185" i="13"/>
  <c r="I4184" i="13"/>
  <c r="I4183" i="13"/>
  <c r="I4182" i="13"/>
  <c r="I4181" i="13"/>
  <c r="I4180" i="13"/>
  <c r="I4179" i="13"/>
  <c r="I4178" i="13"/>
  <c r="I4177" i="13"/>
  <c r="I4176" i="13"/>
  <c r="I4175" i="13"/>
  <c r="I4174" i="13"/>
  <c r="I4173" i="13"/>
  <c r="I4172" i="13"/>
  <c r="I4171" i="13"/>
  <c r="I4170" i="13"/>
  <c r="I4169" i="13"/>
  <c r="I4168" i="13"/>
  <c r="I4167" i="13"/>
  <c r="I4166" i="13"/>
  <c r="I4165" i="13"/>
  <c r="I4164" i="13"/>
  <c r="I4163" i="13"/>
  <c r="I4162" i="13"/>
  <c r="I4161" i="13"/>
  <c r="I4160" i="13"/>
  <c r="I4159" i="13"/>
  <c r="I4158" i="13"/>
  <c r="I4157" i="13"/>
  <c r="I4156" i="13"/>
  <c r="I4155" i="13"/>
  <c r="I4154" i="13"/>
  <c r="I4153" i="13"/>
  <c r="I4152" i="13"/>
  <c r="I4151" i="13"/>
  <c r="I4150" i="13"/>
  <c r="I4149" i="13"/>
  <c r="I4148" i="13"/>
  <c r="I4147" i="13"/>
  <c r="I4146" i="13"/>
  <c r="I4145" i="13"/>
  <c r="I4144" i="13"/>
  <c r="I4143" i="13"/>
  <c r="I4142" i="13"/>
  <c r="I4141" i="13"/>
  <c r="I4140" i="13"/>
  <c r="I4139" i="13"/>
  <c r="I4138" i="13"/>
  <c r="I4137" i="13"/>
  <c r="I4136" i="13"/>
  <c r="I4135" i="13"/>
  <c r="I4134" i="13"/>
  <c r="I4133" i="13"/>
  <c r="I4132" i="13"/>
  <c r="I4131" i="13"/>
  <c r="I4130" i="13"/>
  <c r="I4129" i="13"/>
  <c r="I4128" i="13"/>
  <c r="I4127" i="13"/>
  <c r="I4126" i="13"/>
  <c r="I4125" i="13"/>
  <c r="I4124" i="13"/>
  <c r="I4123" i="13"/>
  <c r="I4122" i="13"/>
  <c r="I4121" i="13"/>
  <c r="I4120" i="13"/>
  <c r="I4119" i="13"/>
  <c r="I4118" i="13"/>
  <c r="I4117" i="13"/>
  <c r="I4116" i="13"/>
  <c r="I4115" i="13"/>
  <c r="I4114" i="13"/>
  <c r="I4113" i="13"/>
  <c r="I4112" i="13"/>
  <c r="I4111" i="13"/>
  <c r="I4110" i="13"/>
  <c r="I4109" i="13"/>
  <c r="I4108" i="13"/>
  <c r="I4107" i="13"/>
  <c r="I4106" i="13"/>
  <c r="I4105" i="13"/>
  <c r="I4104" i="13"/>
  <c r="I4103" i="13"/>
  <c r="I4102" i="13"/>
  <c r="I4101" i="13"/>
  <c r="I4100" i="13"/>
  <c r="I4099" i="13"/>
  <c r="I4098" i="13"/>
  <c r="I4097" i="13"/>
  <c r="I4096" i="13"/>
  <c r="I4095" i="13"/>
  <c r="I4094" i="13"/>
  <c r="I4093" i="13"/>
  <c r="I4092" i="13"/>
  <c r="I4091" i="13"/>
  <c r="I4090" i="13"/>
  <c r="I4089" i="13"/>
  <c r="I4088" i="13"/>
  <c r="I4087" i="13"/>
  <c r="I4086" i="13"/>
  <c r="I4085" i="13"/>
  <c r="I4084" i="13"/>
  <c r="I4083" i="13"/>
  <c r="I4082" i="13"/>
  <c r="I4081" i="13"/>
  <c r="I4080" i="13"/>
  <c r="I4079" i="13"/>
  <c r="I4078" i="13"/>
  <c r="I4077" i="13"/>
  <c r="I4076" i="13"/>
  <c r="I4075" i="13"/>
  <c r="I4074" i="13"/>
  <c r="I4073" i="13"/>
  <c r="I4072" i="13"/>
  <c r="I4071" i="13"/>
  <c r="I4070" i="13"/>
  <c r="I4069" i="13"/>
  <c r="I4068" i="13"/>
  <c r="I4067" i="13"/>
  <c r="I4066" i="13"/>
  <c r="I4065" i="13"/>
  <c r="I4064" i="13"/>
  <c r="I4063" i="13"/>
  <c r="I4062" i="13"/>
  <c r="I4061" i="13"/>
  <c r="I4060" i="13"/>
  <c r="I4059" i="13"/>
  <c r="I4058" i="13"/>
  <c r="I4057" i="13"/>
  <c r="I4056" i="13"/>
  <c r="I4055" i="13"/>
  <c r="I4054" i="13"/>
  <c r="I4053" i="13"/>
  <c r="I4052" i="13"/>
  <c r="I4051" i="13"/>
  <c r="I4050" i="13"/>
  <c r="I4049" i="13"/>
  <c r="I4048" i="13"/>
  <c r="I4047" i="13"/>
  <c r="I4046" i="13"/>
  <c r="I4045" i="13"/>
  <c r="I4044" i="13"/>
  <c r="I4043" i="13"/>
  <c r="I4042" i="13"/>
  <c r="I4041" i="13"/>
  <c r="I4040" i="13"/>
  <c r="I4039" i="13"/>
  <c r="I4038" i="13"/>
  <c r="I4037" i="13"/>
  <c r="I4036" i="13"/>
  <c r="I4035" i="13"/>
  <c r="I4034" i="13"/>
  <c r="I4033" i="13"/>
  <c r="I4032" i="13"/>
  <c r="I4031" i="13"/>
  <c r="I4030" i="13"/>
  <c r="I4029" i="13"/>
  <c r="I4028" i="13"/>
  <c r="I4027" i="13"/>
  <c r="I4026" i="13"/>
  <c r="I4025" i="13"/>
  <c r="I4024" i="13"/>
  <c r="I4023" i="13"/>
  <c r="I4022" i="13"/>
  <c r="I4021" i="13"/>
  <c r="I4020" i="13"/>
  <c r="I4019" i="13"/>
  <c r="I4018" i="13"/>
  <c r="I4017" i="13"/>
  <c r="I4016" i="13"/>
  <c r="I4015" i="13"/>
  <c r="I4014" i="13"/>
  <c r="I4013" i="13"/>
  <c r="I4012" i="13"/>
  <c r="I4011" i="13"/>
  <c r="I4010" i="13"/>
  <c r="I4009" i="13"/>
  <c r="I4008" i="13"/>
  <c r="I4007" i="13"/>
  <c r="I4006" i="13"/>
  <c r="I4005" i="13"/>
  <c r="I4004" i="13"/>
  <c r="I4003" i="13"/>
  <c r="I4002" i="13"/>
  <c r="I4001" i="13"/>
  <c r="I4000" i="13"/>
  <c r="I3999" i="13"/>
  <c r="I3998" i="13"/>
  <c r="I3997" i="13"/>
  <c r="I3996" i="13"/>
  <c r="I3995" i="13"/>
  <c r="I3994" i="13"/>
  <c r="I3993" i="13"/>
  <c r="I3992" i="13"/>
  <c r="I3991" i="13"/>
  <c r="I3990" i="13"/>
  <c r="I3989" i="13"/>
  <c r="I3988" i="13"/>
  <c r="I3987" i="13"/>
  <c r="I3986" i="13"/>
  <c r="I3985" i="13"/>
  <c r="I3984" i="13"/>
  <c r="I3983" i="13"/>
  <c r="I3982" i="13"/>
  <c r="I3981" i="13"/>
  <c r="I3980" i="13"/>
  <c r="I3979" i="13"/>
  <c r="I3978" i="13"/>
  <c r="I3977" i="13"/>
  <c r="I3976" i="13"/>
  <c r="I3975" i="13"/>
  <c r="I3974" i="13"/>
  <c r="I3973" i="13"/>
  <c r="I3972" i="13"/>
  <c r="I3971" i="13"/>
  <c r="I3970" i="13"/>
  <c r="I3969" i="13"/>
  <c r="I3968" i="13"/>
  <c r="I3967" i="13"/>
  <c r="I3966" i="13"/>
  <c r="I3965" i="13"/>
  <c r="I3964" i="13"/>
  <c r="I3963" i="13"/>
  <c r="I3962" i="13"/>
  <c r="I3961" i="13"/>
  <c r="I3960" i="13"/>
  <c r="I3959" i="13"/>
  <c r="I3958" i="13"/>
  <c r="I3957" i="13"/>
  <c r="I3956" i="13"/>
  <c r="I3955" i="13"/>
  <c r="I3954" i="13"/>
  <c r="I3953" i="13"/>
  <c r="I3952" i="13"/>
  <c r="I3951" i="13"/>
  <c r="I3950" i="13"/>
  <c r="I3949" i="13"/>
  <c r="I3948" i="13"/>
  <c r="I3947" i="13"/>
  <c r="I3946" i="13"/>
  <c r="I3945" i="13"/>
  <c r="I3944" i="13"/>
  <c r="I3943" i="13"/>
  <c r="I3942" i="13"/>
  <c r="I3941" i="13"/>
  <c r="I3940" i="13"/>
  <c r="I3939" i="13"/>
  <c r="I3938" i="13"/>
  <c r="I3937" i="13"/>
  <c r="I3936" i="13"/>
  <c r="I3935" i="13"/>
  <c r="I3934" i="13"/>
  <c r="I3933" i="13"/>
  <c r="I3932" i="13"/>
  <c r="I3931" i="13"/>
  <c r="I3930" i="13"/>
  <c r="I3929" i="13"/>
  <c r="I3928" i="13"/>
  <c r="I3927" i="13"/>
  <c r="I3926" i="13"/>
  <c r="I3925" i="13"/>
  <c r="I3924" i="13"/>
  <c r="I3923" i="13"/>
  <c r="I3922" i="13"/>
  <c r="I3921" i="13"/>
  <c r="I3920" i="13"/>
  <c r="I3919" i="13"/>
  <c r="I3918" i="13"/>
  <c r="I3917" i="13"/>
  <c r="I3916" i="13"/>
  <c r="I3915" i="13"/>
  <c r="I3914" i="13"/>
  <c r="I3913" i="13"/>
  <c r="I3912" i="13"/>
  <c r="I3911" i="13"/>
  <c r="I3910" i="13"/>
  <c r="I3909" i="13"/>
  <c r="I3908" i="13"/>
  <c r="I3907" i="13"/>
  <c r="I3906" i="13"/>
  <c r="I3905" i="13"/>
  <c r="I3904" i="13"/>
  <c r="I3903" i="13"/>
  <c r="I3902" i="13"/>
  <c r="I3901" i="13"/>
  <c r="I3900" i="13"/>
  <c r="I3899" i="13"/>
  <c r="I3898" i="13"/>
  <c r="I3897" i="13"/>
  <c r="I3896" i="13"/>
  <c r="I3895" i="13"/>
  <c r="I3894" i="13"/>
  <c r="I3893" i="13"/>
  <c r="I3892" i="13"/>
  <c r="I3891" i="13"/>
  <c r="I3890" i="13"/>
  <c r="I3889" i="13"/>
  <c r="I3888" i="13"/>
  <c r="I3887" i="13"/>
  <c r="I3886" i="13"/>
  <c r="I3885" i="13"/>
  <c r="I3884" i="13"/>
  <c r="I3883" i="13"/>
  <c r="I3882" i="13"/>
  <c r="I3881" i="13"/>
  <c r="I3880" i="13"/>
  <c r="I3879" i="13"/>
  <c r="I3878" i="13"/>
  <c r="I3877" i="13"/>
  <c r="I3876" i="13"/>
  <c r="I3875" i="13"/>
  <c r="I3874" i="13"/>
  <c r="I3873" i="13"/>
  <c r="I3872" i="13"/>
  <c r="I3871" i="13"/>
  <c r="I3870" i="13"/>
  <c r="I3869" i="13"/>
  <c r="I3868" i="13"/>
  <c r="I3867" i="13"/>
  <c r="I3866" i="13"/>
  <c r="I3865" i="13"/>
  <c r="I3864" i="13"/>
  <c r="I3863" i="13"/>
  <c r="I3862" i="13"/>
  <c r="I3861" i="13"/>
  <c r="I3860" i="13"/>
  <c r="I3859" i="13"/>
  <c r="I3858" i="13"/>
  <c r="I3857" i="13"/>
  <c r="I3856" i="13"/>
  <c r="I3855" i="13"/>
  <c r="I3854" i="13"/>
  <c r="I3853" i="13"/>
  <c r="I3852" i="13"/>
  <c r="I3851" i="13"/>
  <c r="I3850" i="13"/>
  <c r="I3849" i="13"/>
  <c r="I3848" i="13"/>
  <c r="I3847" i="13"/>
  <c r="I3846" i="13"/>
  <c r="I3845" i="13"/>
  <c r="I3844" i="13"/>
  <c r="I3843" i="13"/>
  <c r="I3842" i="13"/>
  <c r="I3841" i="13"/>
  <c r="I3840" i="13"/>
  <c r="I3839" i="13"/>
  <c r="I3838" i="13"/>
  <c r="I3837" i="13"/>
  <c r="I3836" i="13"/>
  <c r="I3835" i="13"/>
  <c r="I3834" i="13"/>
  <c r="I3833" i="13"/>
  <c r="I3832" i="13"/>
  <c r="I3831" i="13"/>
  <c r="I3830" i="13"/>
  <c r="I3829" i="13"/>
  <c r="I3828" i="13"/>
  <c r="I3827" i="13"/>
  <c r="I3826" i="13"/>
  <c r="I3825" i="13"/>
  <c r="I3824" i="13"/>
  <c r="I3823" i="13"/>
  <c r="I3822" i="13"/>
  <c r="I3821" i="13"/>
  <c r="I3820" i="13"/>
  <c r="I3819" i="13"/>
  <c r="I3818" i="13"/>
  <c r="I3817" i="13"/>
  <c r="I3816" i="13"/>
  <c r="I3815" i="13"/>
  <c r="I3814" i="13"/>
  <c r="I3813" i="13"/>
  <c r="I3812" i="13"/>
  <c r="I3811" i="13"/>
  <c r="I3810" i="13"/>
  <c r="I3809" i="13"/>
  <c r="I3808" i="13"/>
  <c r="I3807" i="13"/>
  <c r="I3806" i="13"/>
  <c r="I3805" i="13"/>
  <c r="I3804" i="13"/>
  <c r="I3803" i="13"/>
  <c r="I3802" i="13"/>
  <c r="I3801" i="13"/>
  <c r="I3800" i="13"/>
  <c r="I3799" i="13"/>
  <c r="I3798" i="13"/>
  <c r="I3797" i="13"/>
  <c r="I3796" i="13"/>
  <c r="I3795" i="13"/>
  <c r="I3794" i="13"/>
  <c r="I3793" i="13"/>
  <c r="I3792" i="13"/>
  <c r="I3791" i="13"/>
  <c r="I3790" i="13"/>
  <c r="I3789" i="13"/>
  <c r="I3788" i="13"/>
  <c r="I3787" i="13"/>
  <c r="I3786" i="13"/>
  <c r="I3785" i="13"/>
  <c r="I3784" i="13"/>
  <c r="I3783" i="13"/>
  <c r="I3782" i="13"/>
  <c r="I3781" i="13"/>
  <c r="I3780" i="13"/>
  <c r="I3779" i="13"/>
  <c r="I3778" i="13"/>
  <c r="I3777" i="13"/>
  <c r="I3776" i="13"/>
  <c r="I3775" i="13"/>
  <c r="I3774" i="13"/>
  <c r="I3773" i="13"/>
  <c r="I3772" i="13"/>
  <c r="I3771" i="13"/>
  <c r="I3770" i="13"/>
  <c r="I3769" i="13"/>
  <c r="I3768" i="13"/>
  <c r="I3767" i="13"/>
  <c r="I3766" i="13"/>
  <c r="I3765" i="13"/>
  <c r="I3764" i="13"/>
  <c r="I3763" i="13"/>
  <c r="I3762" i="13"/>
  <c r="I3761" i="13"/>
  <c r="I3760" i="13"/>
  <c r="I3759" i="13"/>
  <c r="I3758" i="13"/>
  <c r="I3757" i="13"/>
  <c r="I3756" i="13"/>
  <c r="I3755" i="13"/>
  <c r="I3754" i="13"/>
  <c r="I3753" i="13"/>
  <c r="I3752" i="13"/>
  <c r="I3751" i="13"/>
  <c r="I3750" i="13"/>
  <c r="I3749" i="13"/>
  <c r="I3748" i="13"/>
  <c r="I3747" i="13"/>
  <c r="I3746" i="13"/>
  <c r="I3745" i="13"/>
  <c r="I3744" i="13"/>
  <c r="I3743" i="13"/>
  <c r="I3742" i="13"/>
  <c r="I3741" i="13"/>
  <c r="I3740" i="13"/>
  <c r="I3739" i="13"/>
  <c r="I3738" i="13"/>
  <c r="I3737" i="13"/>
  <c r="I3736" i="13"/>
  <c r="I3735" i="13"/>
  <c r="I3734" i="13"/>
  <c r="I3733" i="13"/>
  <c r="I3732" i="13"/>
  <c r="I3731" i="13"/>
  <c r="I3730" i="13"/>
  <c r="I3729" i="13"/>
  <c r="I3728" i="13"/>
  <c r="I3727" i="13"/>
  <c r="I3726" i="13"/>
  <c r="I3725" i="13"/>
  <c r="I3724" i="13"/>
  <c r="I3723" i="13"/>
  <c r="I3722" i="13"/>
  <c r="I3721" i="13"/>
  <c r="I3720" i="13"/>
  <c r="I3719" i="13"/>
  <c r="I3718" i="13"/>
  <c r="I3717" i="13"/>
  <c r="I3716" i="13"/>
  <c r="I3715" i="13"/>
  <c r="I3714" i="13"/>
  <c r="I3713" i="13"/>
  <c r="I3712" i="13"/>
  <c r="I3711" i="13"/>
  <c r="I3710" i="13"/>
  <c r="I3709" i="13"/>
  <c r="I3708" i="13"/>
  <c r="I3707" i="13"/>
  <c r="I3706" i="13"/>
  <c r="I3705" i="13"/>
  <c r="I3704" i="13"/>
  <c r="I3703" i="13"/>
  <c r="I3702" i="13"/>
  <c r="I3701" i="13"/>
  <c r="I3700" i="13"/>
  <c r="I3699" i="13"/>
  <c r="I3698" i="13"/>
  <c r="I3697" i="13"/>
  <c r="I3696" i="13"/>
  <c r="I3695" i="13"/>
  <c r="I3694" i="13"/>
  <c r="I3693" i="13"/>
  <c r="I3692" i="13"/>
  <c r="I3691" i="13"/>
  <c r="I3690" i="13"/>
  <c r="I3689" i="13"/>
  <c r="I3688" i="13"/>
  <c r="I3687" i="13"/>
  <c r="I3686" i="13"/>
  <c r="I3685" i="13"/>
  <c r="I3684" i="13"/>
  <c r="I3683" i="13"/>
  <c r="I3682" i="13"/>
  <c r="I3681" i="13"/>
  <c r="I3680" i="13"/>
  <c r="I3679" i="13"/>
  <c r="I3678" i="13"/>
  <c r="I3677" i="13"/>
  <c r="I3676" i="13"/>
  <c r="I3675" i="13"/>
  <c r="I3674" i="13"/>
  <c r="I3673" i="13"/>
  <c r="I3672" i="13"/>
  <c r="I3671" i="13"/>
  <c r="I3670" i="13"/>
  <c r="I3669" i="13"/>
  <c r="I3668" i="13"/>
  <c r="I3667" i="13"/>
  <c r="I3666" i="13"/>
  <c r="I3665" i="13"/>
  <c r="I3664" i="13"/>
  <c r="I3663" i="13"/>
  <c r="I3662" i="13"/>
  <c r="I3661" i="13"/>
  <c r="I3660" i="13"/>
  <c r="I3659" i="13"/>
  <c r="I3658" i="13"/>
  <c r="I3657" i="13"/>
  <c r="I3656" i="13"/>
  <c r="I3655" i="13"/>
  <c r="I3654" i="13"/>
  <c r="I3653" i="13"/>
  <c r="I3652" i="13"/>
  <c r="I3651" i="13"/>
  <c r="I3650" i="13"/>
  <c r="I3649" i="13"/>
  <c r="I3648" i="13"/>
  <c r="I3647" i="13"/>
  <c r="I3646" i="13"/>
  <c r="I3645" i="13"/>
  <c r="I3644" i="13"/>
  <c r="I3643" i="13"/>
  <c r="I3642" i="13"/>
  <c r="I3641" i="13"/>
  <c r="I3640" i="13"/>
  <c r="I3639" i="13"/>
  <c r="I3638" i="13"/>
  <c r="I3637" i="13"/>
  <c r="I3636" i="13"/>
  <c r="I3635" i="13"/>
  <c r="I3634" i="13"/>
  <c r="I3633" i="13"/>
  <c r="I3632" i="13"/>
  <c r="I3631" i="13"/>
  <c r="I3630" i="13"/>
  <c r="I3629" i="13"/>
  <c r="I3628" i="13"/>
  <c r="I3627" i="13"/>
  <c r="I3626" i="13"/>
  <c r="I3625" i="13"/>
  <c r="I3624" i="13"/>
  <c r="I3623" i="13"/>
  <c r="I3622" i="13"/>
  <c r="I3621" i="13"/>
  <c r="I3620" i="13"/>
  <c r="I3619" i="13"/>
  <c r="I3618" i="13"/>
  <c r="I3617" i="13"/>
  <c r="I3616" i="13"/>
  <c r="I3615" i="13"/>
  <c r="I3614" i="13"/>
  <c r="I3613" i="13"/>
  <c r="I3612" i="13"/>
  <c r="I3611" i="13"/>
  <c r="I3610" i="13"/>
  <c r="I3609" i="13"/>
  <c r="I3608" i="13"/>
  <c r="I3607" i="13"/>
  <c r="I3606" i="13"/>
  <c r="I3605" i="13"/>
  <c r="I3604" i="13"/>
  <c r="I3603" i="13"/>
  <c r="I3602" i="13"/>
  <c r="I3601" i="13"/>
  <c r="I3600" i="13"/>
  <c r="I3599" i="13"/>
  <c r="I3598" i="13"/>
  <c r="I3597" i="13"/>
  <c r="I3596" i="13"/>
  <c r="I3595" i="13"/>
  <c r="I3594" i="13"/>
  <c r="I3593" i="13"/>
  <c r="I3592" i="13"/>
  <c r="I3591" i="13"/>
  <c r="I3590" i="13"/>
  <c r="I3589" i="13"/>
  <c r="I3588" i="13"/>
  <c r="I3587" i="13"/>
  <c r="I3586" i="13"/>
  <c r="I3585" i="13"/>
  <c r="I3584" i="13"/>
  <c r="I3583" i="13"/>
  <c r="I3582" i="13"/>
  <c r="I3581" i="13"/>
  <c r="I3580" i="13"/>
  <c r="I3579" i="13"/>
  <c r="I3578" i="13"/>
  <c r="I3577" i="13"/>
  <c r="I3576" i="13"/>
  <c r="I3575" i="13"/>
  <c r="I3574" i="13"/>
  <c r="I3573" i="13"/>
  <c r="I3572" i="13"/>
  <c r="I3571" i="13"/>
  <c r="I3570" i="13"/>
  <c r="I3569" i="13"/>
  <c r="I3568" i="13"/>
  <c r="I3567" i="13"/>
  <c r="I3566" i="13"/>
  <c r="I3565" i="13"/>
  <c r="I3564" i="13"/>
  <c r="I3563" i="13"/>
  <c r="I3562" i="13"/>
  <c r="I3561" i="13"/>
  <c r="I3560" i="13"/>
  <c r="I3559" i="13"/>
  <c r="I3558" i="13"/>
  <c r="I3557" i="13"/>
  <c r="I3556" i="13"/>
  <c r="I3555" i="13"/>
  <c r="I3554" i="13"/>
  <c r="I3553" i="13"/>
  <c r="I3552" i="13"/>
  <c r="I3551" i="13"/>
  <c r="I3550" i="13"/>
  <c r="I3549" i="13"/>
  <c r="I3548" i="13"/>
  <c r="I3547" i="13"/>
  <c r="I3546" i="13"/>
  <c r="I3545" i="13"/>
  <c r="I3544" i="13"/>
  <c r="I3543" i="13"/>
  <c r="I3542" i="13"/>
  <c r="I3541" i="13"/>
  <c r="I3540" i="13"/>
  <c r="I3539" i="13"/>
  <c r="I3538" i="13"/>
  <c r="I3537" i="13"/>
  <c r="I3536" i="13"/>
  <c r="I3535" i="13"/>
  <c r="I3534" i="13"/>
  <c r="I3533" i="13"/>
  <c r="I3532" i="13"/>
  <c r="I3531" i="13"/>
  <c r="I3530" i="13"/>
  <c r="I3529" i="13"/>
  <c r="I3528" i="13"/>
  <c r="I3527" i="13"/>
  <c r="I3526" i="13"/>
  <c r="I3525" i="13"/>
  <c r="I3524" i="13"/>
  <c r="I3523" i="13"/>
  <c r="I3522" i="13"/>
  <c r="I3521" i="13"/>
  <c r="I3520" i="13"/>
  <c r="I3519" i="13"/>
  <c r="I3518" i="13"/>
  <c r="I3517" i="13"/>
  <c r="I3516" i="13"/>
  <c r="I3515" i="13"/>
  <c r="I3514" i="13"/>
  <c r="I3513" i="13"/>
  <c r="I3512" i="13"/>
  <c r="I3511" i="13"/>
  <c r="I3510" i="13"/>
  <c r="I3509" i="13"/>
  <c r="I3508" i="13"/>
  <c r="I3507" i="13"/>
  <c r="I3506" i="13"/>
  <c r="I3505" i="13"/>
  <c r="I3504" i="13"/>
  <c r="I3503" i="13"/>
  <c r="I3502" i="13"/>
  <c r="I3501" i="13"/>
  <c r="I3500" i="13"/>
  <c r="I3499" i="13"/>
  <c r="I3498" i="13"/>
  <c r="I3497" i="13"/>
  <c r="I3496" i="13"/>
  <c r="I3495" i="13"/>
  <c r="I3494" i="13"/>
  <c r="I3493" i="13"/>
  <c r="I3492" i="13"/>
  <c r="I3491" i="13"/>
  <c r="I3490" i="13"/>
  <c r="I3489" i="13"/>
  <c r="I3488" i="13"/>
  <c r="I3487" i="13"/>
  <c r="I3486" i="13"/>
  <c r="I3485" i="13"/>
  <c r="I3484" i="13"/>
  <c r="I3483" i="13"/>
  <c r="I3482" i="13"/>
  <c r="I3481" i="13"/>
  <c r="I3480" i="13"/>
  <c r="I3479" i="13"/>
  <c r="I3478" i="13"/>
  <c r="I3477" i="13"/>
  <c r="I3476" i="13"/>
  <c r="I3475" i="13"/>
  <c r="I3474" i="13"/>
  <c r="I3473" i="13"/>
  <c r="I3472" i="13"/>
  <c r="I3471" i="13"/>
  <c r="I3470" i="13"/>
  <c r="I3469" i="13"/>
  <c r="I3468" i="13"/>
  <c r="I3467" i="13"/>
  <c r="I3466" i="13"/>
  <c r="I3465" i="13"/>
  <c r="I3464" i="13"/>
  <c r="I3463" i="13"/>
  <c r="I3462" i="13"/>
  <c r="I3461" i="13"/>
  <c r="I3460" i="13"/>
  <c r="I3459" i="13"/>
  <c r="I3458" i="13"/>
  <c r="I3457" i="13"/>
  <c r="I3456" i="13"/>
  <c r="I3455" i="13"/>
  <c r="I3454" i="13"/>
  <c r="I3453" i="13"/>
  <c r="I3452" i="13"/>
  <c r="I3451" i="13"/>
  <c r="I3450" i="13"/>
  <c r="I3449" i="13"/>
  <c r="I3448" i="13"/>
  <c r="I3447" i="13"/>
  <c r="I3446" i="13"/>
  <c r="I3445" i="13"/>
  <c r="I3444" i="13"/>
  <c r="I3443" i="13"/>
  <c r="I3442" i="13"/>
  <c r="I3441" i="13"/>
  <c r="I3440" i="13"/>
  <c r="I3439" i="13"/>
  <c r="I3438" i="13"/>
  <c r="I3437" i="13"/>
  <c r="I3436" i="13"/>
  <c r="I3435" i="13"/>
  <c r="I3434" i="13"/>
  <c r="I3433" i="13"/>
  <c r="I3432" i="13"/>
  <c r="I3431" i="13"/>
  <c r="I3430" i="13"/>
  <c r="I3429" i="13"/>
  <c r="I3428" i="13"/>
  <c r="I3427" i="13"/>
  <c r="I3426" i="13"/>
  <c r="I3425" i="13"/>
  <c r="I3424" i="13"/>
  <c r="I3423" i="13"/>
  <c r="I3422" i="13"/>
  <c r="I3421" i="13"/>
  <c r="I3420" i="13"/>
  <c r="I3419" i="13"/>
  <c r="I3418" i="13"/>
  <c r="I3417" i="13"/>
  <c r="I3416" i="13"/>
  <c r="I3415" i="13"/>
  <c r="I3414" i="13"/>
  <c r="I3413" i="13"/>
  <c r="I3412" i="13"/>
  <c r="I3411" i="13"/>
  <c r="I3410" i="13"/>
  <c r="I3409" i="13"/>
  <c r="I3408" i="13"/>
  <c r="I3407" i="13"/>
  <c r="I3406" i="13"/>
  <c r="I3405" i="13"/>
  <c r="I3404" i="13"/>
  <c r="I3403" i="13"/>
  <c r="I3402" i="13"/>
  <c r="I3401" i="13"/>
  <c r="I3400" i="13"/>
  <c r="I3399" i="13"/>
  <c r="I3398" i="13"/>
  <c r="I3397" i="13"/>
  <c r="I3396" i="13"/>
  <c r="I3395" i="13"/>
  <c r="I3394" i="13"/>
  <c r="I3393" i="13"/>
  <c r="I3392" i="13"/>
  <c r="I3391" i="13"/>
  <c r="I3390" i="13"/>
  <c r="I3389" i="13"/>
  <c r="I3388" i="13"/>
  <c r="I3387" i="13"/>
  <c r="I3386" i="13"/>
  <c r="I3385" i="13"/>
  <c r="I3384" i="13"/>
  <c r="I3383" i="13"/>
  <c r="I3382" i="13"/>
  <c r="I3381" i="13"/>
  <c r="I3380" i="13"/>
  <c r="I3379" i="13"/>
  <c r="I3378" i="13"/>
  <c r="I3377" i="13"/>
  <c r="I3376" i="13"/>
  <c r="I3375" i="13"/>
  <c r="I3374" i="13"/>
  <c r="I3373" i="13"/>
  <c r="I3372" i="13"/>
  <c r="I3371" i="13"/>
  <c r="I3370" i="13"/>
  <c r="I3369" i="13"/>
  <c r="I3368" i="13"/>
  <c r="I3367" i="13"/>
  <c r="I3366" i="13"/>
  <c r="I3365" i="13"/>
  <c r="I3364" i="13"/>
  <c r="I3363" i="13"/>
  <c r="I3362" i="13"/>
  <c r="I3361" i="13"/>
  <c r="I3360" i="13"/>
  <c r="I3359" i="13"/>
  <c r="I3358" i="13"/>
  <c r="I3357" i="13"/>
  <c r="I3356" i="13"/>
  <c r="I3355" i="13"/>
  <c r="I3354" i="13"/>
  <c r="I3353" i="13"/>
  <c r="I3352" i="13"/>
  <c r="I3351" i="13"/>
  <c r="I3350" i="13"/>
  <c r="I3349" i="13"/>
  <c r="I3348" i="13"/>
  <c r="I3347" i="13"/>
  <c r="I3346" i="13"/>
  <c r="I3345" i="13"/>
  <c r="I3344" i="13"/>
  <c r="I3343" i="13"/>
  <c r="I3342" i="13"/>
  <c r="I3341" i="13"/>
  <c r="I3340" i="13"/>
  <c r="I3339" i="13"/>
  <c r="I3338" i="13"/>
  <c r="I3337" i="13"/>
  <c r="I3336" i="13"/>
  <c r="I3335" i="13"/>
  <c r="I3334" i="13"/>
  <c r="I3333" i="13"/>
  <c r="I3332" i="13"/>
  <c r="I3331" i="13"/>
  <c r="I3330" i="13"/>
  <c r="I3329" i="13"/>
  <c r="I3328" i="13"/>
  <c r="I3327" i="13"/>
  <c r="I3326" i="13"/>
  <c r="I3325" i="13"/>
  <c r="I3324" i="13"/>
  <c r="I3323" i="13"/>
  <c r="I3322" i="13"/>
  <c r="I3321" i="13"/>
  <c r="I3320" i="13"/>
  <c r="I3319" i="13"/>
  <c r="I3318" i="13"/>
  <c r="I3317" i="13"/>
  <c r="I3316" i="13"/>
  <c r="I3315" i="13"/>
  <c r="I3314" i="13"/>
  <c r="I3313" i="13"/>
  <c r="I3312" i="13"/>
  <c r="I3311" i="13"/>
  <c r="I3310" i="13"/>
  <c r="I3309" i="13"/>
  <c r="I3308" i="13"/>
  <c r="I3307" i="13"/>
  <c r="I3306" i="13"/>
  <c r="I3305" i="13"/>
  <c r="I3304" i="13"/>
  <c r="I3303" i="13"/>
  <c r="I3302" i="13"/>
  <c r="I3301" i="13"/>
  <c r="I3300" i="13"/>
  <c r="I3299" i="13"/>
  <c r="I3298" i="13"/>
  <c r="I3297" i="13"/>
  <c r="I3296" i="13"/>
  <c r="I3295" i="13"/>
  <c r="I3294" i="13"/>
  <c r="I3293" i="13"/>
  <c r="I3292" i="13"/>
  <c r="I3291" i="13"/>
  <c r="I3290" i="13"/>
  <c r="I3289" i="13"/>
  <c r="I3288" i="13"/>
  <c r="I3287" i="13"/>
  <c r="I3286" i="13"/>
  <c r="I3285" i="13"/>
  <c r="I3284" i="13"/>
  <c r="I3283" i="13"/>
  <c r="I3282" i="13"/>
  <c r="I3281" i="13"/>
  <c r="I3280" i="13"/>
  <c r="I3279" i="13"/>
  <c r="I3278" i="13"/>
  <c r="I3277" i="13"/>
  <c r="I3276" i="13"/>
  <c r="I3275" i="13"/>
  <c r="I3274" i="13"/>
  <c r="I3273" i="13"/>
  <c r="I3272" i="13"/>
  <c r="I3271" i="13"/>
  <c r="I3270" i="13"/>
  <c r="I3269" i="13"/>
  <c r="I3268" i="13"/>
  <c r="I3267" i="13"/>
  <c r="I3266" i="13"/>
  <c r="I3265" i="13"/>
  <c r="I3264" i="13"/>
  <c r="I3263" i="13"/>
  <c r="I3262" i="13"/>
  <c r="I3261" i="13"/>
  <c r="I3260" i="13"/>
  <c r="I3259" i="13"/>
  <c r="I3258" i="13"/>
  <c r="I3257" i="13"/>
  <c r="I3256" i="13"/>
  <c r="I3255" i="13"/>
  <c r="I3254" i="13"/>
  <c r="I3253" i="13"/>
  <c r="I3252" i="13"/>
  <c r="I3251" i="13"/>
  <c r="I3250" i="13"/>
  <c r="I3249" i="13"/>
  <c r="I3248" i="13"/>
  <c r="I3247" i="13"/>
  <c r="I3246" i="13"/>
  <c r="I3245" i="13"/>
  <c r="I3244" i="13"/>
  <c r="I3243" i="13"/>
  <c r="I3242" i="13"/>
  <c r="I3241" i="13"/>
  <c r="I3240" i="13"/>
  <c r="I3239" i="13"/>
  <c r="I3238" i="13"/>
  <c r="I3237" i="13"/>
  <c r="I3236" i="13"/>
  <c r="I3235" i="13"/>
  <c r="I3234" i="13"/>
  <c r="I3233" i="13"/>
  <c r="I3232" i="13"/>
  <c r="I3231" i="13"/>
  <c r="I3230" i="13"/>
  <c r="I3229" i="13"/>
  <c r="I3228" i="13"/>
  <c r="I3227" i="13"/>
  <c r="I3226" i="13"/>
  <c r="I3225" i="13"/>
  <c r="I3224" i="13"/>
  <c r="I3223" i="13"/>
  <c r="I3222" i="13"/>
  <c r="I3221" i="13"/>
  <c r="I3220" i="13"/>
  <c r="I3219" i="13"/>
  <c r="I3218" i="13"/>
  <c r="I3217" i="13"/>
  <c r="I3216" i="13"/>
  <c r="I3215" i="13"/>
  <c r="I3214" i="13"/>
  <c r="I3213" i="13"/>
  <c r="I3212" i="13"/>
  <c r="I3211" i="13"/>
  <c r="I3210" i="13"/>
  <c r="I3209" i="13"/>
  <c r="I3208" i="13"/>
  <c r="I3207" i="13"/>
  <c r="I3206" i="13"/>
  <c r="I3205" i="13"/>
  <c r="I3204" i="13"/>
  <c r="I3203" i="13"/>
  <c r="I3202" i="13"/>
  <c r="I3201" i="13"/>
  <c r="I3200" i="13"/>
  <c r="I3199" i="13"/>
  <c r="I3198" i="13"/>
  <c r="I3197" i="13"/>
  <c r="I3196" i="13"/>
  <c r="I3195" i="13"/>
  <c r="I3194" i="13"/>
  <c r="I3193" i="13"/>
  <c r="I3192" i="13"/>
  <c r="I3191" i="13"/>
  <c r="I3190" i="13"/>
  <c r="I3189" i="13"/>
  <c r="I3188" i="13"/>
  <c r="I3187" i="13"/>
  <c r="I3186" i="13"/>
  <c r="I3185" i="13"/>
  <c r="I3184" i="13"/>
  <c r="I3183" i="13"/>
  <c r="I3182" i="13"/>
  <c r="I3181" i="13"/>
  <c r="I3180" i="13"/>
  <c r="I3179" i="13"/>
  <c r="I3178" i="13"/>
  <c r="I3177" i="13"/>
  <c r="I3176" i="13"/>
  <c r="I3175" i="13"/>
  <c r="I3174" i="13"/>
  <c r="I3173" i="13"/>
  <c r="I3172" i="13"/>
  <c r="I3171" i="13"/>
  <c r="I3170" i="13"/>
  <c r="I3169" i="13"/>
  <c r="I3168" i="13"/>
  <c r="I3167" i="13"/>
  <c r="I3166" i="13"/>
  <c r="I3165" i="13"/>
  <c r="I3164" i="13"/>
  <c r="I3163" i="13"/>
  <c r="I3162" i="13"/>
  <c r="I3161" i="13"/>
  <c r="I3160" i="13"/>
  <c r="I3159" i="13"/>
  <c r="I3158" i="13"/>
  <c r="I3157" i="13"/>
  <c r="I3156" i="13"/>
  <c r="I3155" i="13"/>
  <c r="I3154" i="13"/>
  <c r="I3153" i="13"/>
  <c r="I3152" i="13"/>
  <c r="I3151" i="13"/>
  <c r="I3150" i="13"/>
  <c r="I3149" i="13"/>
  <c r="I3148" i="13"/>
  <c r="I3147" i="13"/>
  <c r="I3146" i="13"/>
  <c r="I3145" i="13"/>
  <c r="I3144" i="13"/>
  <c r="I3143" i="13"/>
  <c r="I3142" i="13"/>
  <c r="I3141" i="13"/>
  <c r="I3140" i="13"/>
  <c r="I3139" i="13"/>
  <c r="I3138" i="13"/>
  <c r="I3137" i="13"/>
  <c r="I3136" i="13"/>
  <c r="I3135" i="13"/>
  <c r="I3134" i="13"/>
  <c r="I3133" i="13"/>
  <c r="I3132" i="13"/>
  <c r="I3131" i="13"/>
  <c r="I3130" i="13"/>
  <c r="I3129" i="13"/>
  <c r="I3128" i="13"/>
  <c r="I3127" i="13"/>
  <c r="I3126" i="13"/>
  <c r="I3125" i="13"/>
  <c r="I3124" i="13"/>
  <c r="I3123" i="13"/>
  <c r="I3122" i="13"/>
  <c r="I3121" i="13"/>
  <c r="I3120" i="13"/>
  <c r="I3119" i="13"/>
  <c r="I3118" i="13"/>
  <c r="I3117" i="13"/>
  <c r="I3116" i="13"/>
  <c r="I3115" i="13"/>
  <c r="I3114" i="13"/>
  <c r="I3113" i="13"/>
  <c r="I3112" i="13"/>
  <c r="I3111" i="13"/>
  <c r="I3110" i="13"/>
  <c r="I3109" i="13"/>
  <c r="I3108" i="13"/>
  <c r="I3107" i="13"/>
  <c r="I3106" i="13"/>
  <c r="I3105" i="13"/>
  <c r="I3104" i="13"/>
  <c r="I3103" i="13"/>
  <c r="I3102" i="13"/>
  <c r="I3101" i="13"/>
  <c r="I3100" i="13"/>
  <c r="I3099" i="13"/>
  <c r="I3098" i="13"/>
  <c r="I3097" i="13"/>
  <c r="I3096" i="13"/>
  <c r="I3095" i="13"/>
  <c r="I3094" i="13"/>
  <c r="I3093" i="13"/>
  <c r="I3092" i="13"/>
  <c r="I3091" i="13"/>
  <c r="I3090" i="13"/>
  <c r="I3089" i="13"/>
  <c r="I3088" i="13"/>
  <c r="I3087" i="13"/>
  <c r="I3086" i="13"/>
  <c r="I3085" i="13"/>
  <c r="I3084" i="13"/>
  <c r="I3083" i="13"/>
  <c r="I3082" i="13"/>
  <c r="I3081" i="13"/>
  <c r="I3080" i="13"/>
  <c r="I3079" i="13"/>
  <c r="I3078" i="13"/>
  <c r="I3077" i="13"/>
  <c r="I3076" i="13"/>
  <c r="I3075" i="13"/>
  <c r="I3074" i="13"/>
  <c r="I3073" i="13"/>
  <c r="I3072" i="13"/>
  <c r="I3071" i="13"/>
  <c r="I3070" i="13"/>
  <c r="I3069" i="13"/>
  <c r="I3068" i="13"/>
  <c r="I3067" i="13"/>
  <c r="I3066" i="13"/>
  <c r="I3065" i="13"/>
  <c r="I3064" i="13"/>
  <c r="I3063" i="13"/>
  <c r="I3062" i="13"/>
  <c r="I3061" i="13"/>
  <c r="I3060" i="13"/>
  <c r="I3059" i="13"/>
  <c r="I3058" i="13"/>
  <c r="I3057" i="13"/>
  <c r="I3056" i="13"/>
  <c r="I3055" i="13"/>
  <c r="I3054" i="13"/>
  <c r="I3053" i="13"/>
  <c r="I3052" i="13"/>
  <c r="I3051" i="13"/>
  <c r="I3050" i="13"/>
  <c r="I3049" i="13"/>
  <c r="I3048" i="13"/>
  <c r="I3047" i="13"/>
  <c r="I3046" i="13"/>
  <c r="I3045" i="13"/>
  <c r="I3044" i="13"/>
  <c r="I3043" i="13"/>
  <c r="I3042" i="13"/>
  <c r="I3041" i="13"/>
  <c r="I3040" i="13"/>
  <c r="I3039" i="13"/>
  <c r="I3038" i="13"/>
  <c r="I3037" i="13"/>
  <c r="I3036" i="13"/>
  <c r="I3035" i="13"/>
  <c r="I3034" i="13"/>
  <c r="I3033" i="13"/>
  <c r="I3032" i="13"/>
  <c r="I3031" i="13"/>
  <c r="I3030" i="13"/>
  <c r="I3029" i="13"/>
  <c r="I3028" i="13"/>
  <c r="I3027" i="13"/>
  <c r="I3026" i="13"/>
  <c r="I3025" i="13"/>
  <c r="I3024" i="13"/>
  <c r="I3023" i="13"/>
  <c r="I3022" i="13"/>
  <c r="I3021" i="13"/>
  <c r="I3020" i="13"/>
  <c r="I3019" i="13"/>
  <c r="I3018" i="13"/>
  <c r="I3017" i="13"/>
  <c r="I3016" i="13"/>
  <c r="I3015" i="13"/>
  <c r="I3014" i="13"/>
  <c r="I3013" i="13"/>
  <c r="I3012" i="13"/>
  <c r="I3011" i="13"/>
  <c r="I3010" i="13"/>
  <c r="I3009" i="13"/>
  <c r="I3008" i="13"/>
  <c r="I3007" i="13"/>
  <c r="I3006" i="13"/>
  <c r="I3005" i="13"/>
  <c r="I3004" i="13"/>
  <c r="I3003" i="13"/>
  <c r="I3002" i="13"/>
  <c r="I3001" i="13"/>
  <c r="I3000" i="13"/>
  <c r="I2999" i="13"/>
  <c r="I2998" i="13"/>
  <c r="I2997" i="13"/>
  <c r="I2996" i="13"/>
  <c r="I2995" i="13"/>
  <c r="I2994" i="13"/>
  <c r="I2993" i="13"/>
  <c r="I2992" i="13"/>
  <c r="I2991" i="13"/>
  <c r="I2990" i="13"/>
  <c r="I2989" i="13"/>
  <c r="I2988" i="13"/>
  <c r="I2987" i="13"/>
  <c r="I2986" i="13"/>
  <c r="I2985" i="13"/>
  <c r="I2984" i="13"/>
  <c r="I2983" i="13"/>
  <c r="I2982" i="13"/>
  <c r="I2981" i="13"/>
  <c r="I2980" i="13"/>
  <c r="I2979" i="13"/>
  <c r="I2978" i="13"/>
  <c r="I2977" i="13"/>
  <c r="I2976" i="13"/>
  <c r="I2975" i="13"/>
  <c r="I2974" i="13"/>
  <c r="I2973" i="13"/>
  <c r="I2972" i="13"/>
  <c r="I2971" i="13"/>
  <c r="I2970" i="13"/>
  <c r="I2969" i="13"/>
  <c r="I2968" i="13"/>
  <c r="I2967" i="13"/>
  <c r="I2966" i="13"/>
  <c r="I2965" i="13"/>
  <c r="I2964" i="13"/>
  <c r="I2963" i="13"/>
  <c r="I2962" i="13"/>
  <c r="I2961" i="13"/>
  <c r="I2960" i="13"/>
  <c r="I2959" i="13"/>
  <c r="I2958" i="13"/>
  <c r="I2957" i="13"/>
  <c r="I2956" i="13"/>
  <c r="I2955" i="13"/>
  <c r="I2954" i="13"/>
  <c r="I2953" i="13"/>
  <c r="I2952" i="13"/>
  <c r="I2951" i="13"/>
  <c r="I2950" i="13"/>
  <c r="I2949" i="13"/>
  <c r="I2948" i="13"/>
  <c r="I2947" i="13"/>
  <c r="I2946" i="13"/>
  <c r="I2945" i="13"/>
  <c r="I2944" i="13"/>
  <c r="I2943" i="13"/>
  <c r="I2942" i="13"/>
  <c r="I2941" i="13"/>
  <c r="I2940" i="13"/>
  <c r="I2939" i="13"/>
  <c r="I2938" i="13"/>
  <c r="I2937" i="13"/>
  <c r="I2936" i="13"/>
  <c r="I2935" i="13"/>
  <c r="I2934" i="13"/>
  <c r="I2933" i="13"/>
  <c r="I2932" i="13"/>
  <c r="I2931" i="13"/>
  <c r="I2930" i="13"/>
  <c r="I2929" i="13"/>
  <c r="I2928" i="13"/>
  <c r="I2927" i="13"/>
  <c r="I2926" i="13"/>
  <c r="I2925" i="13"/>
  <c r="I2924" i="13"/>
  <c r="I2923" i="13"/>
  <c r="I2922" i="13"/>
  <c r="I2921" i="13"/>
  <c r="I2920" i="13"/>
  <c r="I2919" i="13"/>
  <c r="I2918" i="13"/>
  <c r="I2917" i="13"/>
  <c r="I2916" i="13"/>
  <c r="I2915" i="13"/>
  <c r="I2914" i="13"/>
  <c r="I2913" i="13"/>
  <c r="I2912" i="13"/>
  <c r="I2911" i="13"/>
  <c r="I2910" i="13"/>
  <c r="I2909" i="13"/>
  <c r="I2908" i="13"/>
  <c r="I2907" i="13"/>
  <c r="I2906" i="13"/>
  <c r="I2905" i="13"/>
  <c r="I2904" i="13"/>
  <c r="I2903" i="13"/>
  <c r="I2902" i="13"/>
  <c r="I2901" i="13"/>
  <c r="I2900" i="13"/>
  <c r="I2899" i="13"/>
  <c r="I2898" i="13"/>
  <c r="I2897" i="13"/>
  <c r="I2896" i="13"/>
  <c r="I2895" i="13"/>
  <c r="I2894" i="13"/>
  <c r="I2893" i="13"/>
  <c r="I2892" i="13"/>
  <c r="I2891" i="13"/>
  <c r="I2890" i="13"/>
  <c r="I2889" i="13"/>
  <c r="I2888" i="13"/>
  <c r="I2887" i="13"/>
  <c r="I2886" i="13"/>
  <c r="I2885" i="13"/>
  <c r="I2884" i="13"/>
  <c r="I2883" i="13"/>
  <c r="I2882" i="13"/>
  <c r="I2881" i="13"/>
  <c r="I2880" i="13"/>
  <c r="I2879" i="13"/>
  <c r="I2878" i="13"/>
  <c r="I2877" i="13"/>
  <c r="I2876" i="13"/>
  <c r="I2875" i="13"/>
  <c r="I2874" i="13"/>
  <c r="I2873" i="13"/>
  <c r="I2872" i="13"/>
  <c r="I2871" i="13"/>
  <c r="I2870" i="13"/>
  <c r="I2869" i="13"/>
  <c r="I2868" i="13"/>
  <c r="I2867" i="13"/>
  <c r="I2866" i="13"/>
  <c r="I2865" i="13"/>
  <c r="I2864" i="13"/>
  <c r="I2863" i="13"/>
  <c r="I2862" i="13"/>
  <c r="I2861" i="13"/>
  <c r="I2860" i="13"/>
  <c r="I2859" i="13"/>
  <c r="I2858" i="13"/>
  <c r="I2857" i="13"/>
  <c r="I2856" i="13"/>
  <c r="I2855" i="13"/>
  <c r="I2854" i="13"/>
  <c r="I2853" i="13"/>
  <c r="I2852" i="13"/>
  <c r="I2851" i="13"/>
  <c r="I2850" i="13"/>
  <c r="I2849" i="13"/>
  <c r="I2848" i="13"/>
  <c r="I2847" i="13"/>
  <c r="I2846" i="13"/>
  <c r="I2845" i="13"/>
  <c r="I2844" i="13"/>
  <c r="I2843" i="13"/>
  <c r="I2842" i="13"/>
  <c r="I2841" i="13"/>
  <c r="I2840" i="13"/>
  <c r="I2839" i="13"/>
  <c r="I2838" i="13"/>
  <c r="I2837" i="13"/>
  <c r="I2836" i="13"/>
  <c r="I2835" i="13"/>
  <c r="I2834" i="13"/>
  <c r="I2833" i="13"/>
  <c r="I2832" i="13"/>
  <c r="I2831" i="13"/>
  <c r="I2830" i="13"/>
  <c r="I2829" i="13"/>
  <c r="I2828" i="13"/>
  <c r="I2827" i="13"/>
  <c r="I2826" i="13"/>
  <c r="I2825" i="13"/>
  <c r="I2824" i="13"/>
  <c r="I2823" i="13"/>
  <c r="I2822" i="13"/>
  <c r="I2821" i="13"/>
  <c r="I2820" i="13"/>
  <c r="I2819" i="13"/>
  <c r="I2818" i="13"/>
  <c r="I2817" i="13"/>
  <c r="I2816" i="13"/>
  <c r="I2815" i="13"/>
  <c r="I2814" i="13"/>
  <c r="I2813" i="13"/>
  <c r="I2812" i="13"/>
  <c r="I2811" i="13"/>
  <c r="I2810" i="13"/>
  <c r="I2809" i="13"/>
  <c r="I2808" i="13"/>
  <c r="I2807" i="13"/>
  <c r="I2806" i="13"/>
  <c r="I2805" i="13"/>
  <c r="I2804" i="13"/>
  <c r="I2803" i="13"/>
  <c r="I2802" i="13"/>
  <c r="I2801" i="13"/>
  <c r="I2800" i="13"/>
  <c r="I2799" i="13"/>
  <c r="I2798" i="13"/>
  <c r="I2797" i="13"/>
  <c r="I2796" i="13"/>
  <c r="I2795" i="13"/>
  <c r="I2794" i="13"/>
  <c r="I2793" i="13"/>
  <c r="I2792" i="13"/>
  <c r="I2791" i="13"/>
  <c r="I2790" i="13"/>
  <c r="I2789" i="13"/>
  <c r="I2788" i="13"/>
  <c r="I2787" i="13"/>
  <c r="I2786" i="13"/>
  <c r="I2785" i="13"/>
  <c r="I2784" i="13"/>
  <c r="I2783" i="13"/>
  <c r="I2782" i="13"/>
  <c r="I2781" i="13"/>
  <c r="I2780" i="13"/>
  <c r="I2779" i="13"/>
  <c r="I2778" i="13"/>
  <c r="I2777" i="13"/>
  <c r="I2776" i="13"/>
  <c r="I2775" i="13"/>
  <c r="I2774" i="13"/>
  <c r="I2773" i="13"/>
  <c r="I2772" i="13"/>
  <c r="I2771" i="13"/>
  <c r="I2770" i="13"/>
  <c r="I2769" i="13"/>
  <c r="I2768" i="13"/>
  <c r="I2767" i="13"/>
  <c r="I2766" i="13"/>
  <c r="I2765" i="13"/>
  <c r="I2764" i="13"/>
  <c r="I2763" i="13"/>
  <c r="I2762" i="13"/>
  <c r="I2761" i="13"/>
  <c r="I2760" i="13"/>
  <c r="I2759" i="13"/>
  <c r="I2758" i="13"/>
  <c r="I2757" i="13"/>
  <c r="I2756" i="13"/>
  <c r="I2755" i="13"/>
  <c r="I2754" i="13"/>
  <c r="I2753" i="13"/>
  <c r="I2752" i="13"/>
  <c r="I2751" i="13"/>
  <c r="I2750" i="13"/>
  <c r="I2749" i="13"/>
  <c r="I2748" i="13"/>
  <c r="I2747" i="13"/>
  <c r="I2746" i="13"/>
  <c r="I2745" i="13"/>
  <c r="I2744" i="13"/>
  <c r="I2743" i="13"/>
  <c r="I2742" i="13"/>
  <c r="I2741" i="13"/>
  <c r="I2740" i="13"/>
  <c r="I2739" i="13"/>
  <c r="I2738" i="13"/>
  <c r="I2737" i="13"/>
  <c r="I2736" i="13"/>
  <c r="I2735" i="13"/>
  <c r="I2734" i="13"/>
  <c r="I2733" i="13"/>
  <c r="I2732" i="13"/>
  <c r="I2731" i="13"/>
  <c r="I2730" i="13"/>
  <c r="I2729" i="13"/>
  <c r="I2728" i="13"/>
  <c r="I2727" i="13"/>
  <c r="I2726" i="13"/>
  <c r="I2725" i="13"/>
  <c r="I2724" i="13"/>
  <c r="I2723" i="13"/>
  <c r="I2722" i="13"/>
  <c r="I2721" i="13"/>
  <c r="I2720" i="13"/>
  <c r="I2719" i="13"/>
  <c r="I2718" i="13"/>
  <c r="I2717" i="13"/>
  <c r="I2716" i="13"/>
  <c r="I2715" i="13"/>
  <c r="I2714" i="13"/>
  <c r="I2713" i="13"/>
  <c r="I2712" i="13"/>
  <c r="I2711" i="13"/>
  <c r="I2710" i="13"/>
  <c r="I2709" i="13"/>
  <c r="I2708" i="13"/>
  <c r="I2707" i="13"/>
  <c r="I2706" i="13"/>
  <c r="I2705" i="13"/>
  <c r="I2704" i="13"/>
  <c r="I2703" i="13"/>
  <c r="I2702" i="13"/>
  <c r="I2701" i="13"/>
  <c r="I2700" i="13"/>
  <c r="I2699" i="13"/>
  <c r="I2698" i="13"/>
  <c r="I2697" i="13"/>
  <c r="I2696" i="13"/>
  <c r="I2695" i="13"/>
  <c r="I2694" i="13"/>
  <c r="I2693" i="13"/>
  <c r="I2692" i="13"/>
  <c r="I2691" i="13"/>
  <c r="I2690" i="13"/>
  <c r="I2689" i="13"/>
  <c r="I2688" i="13"/>
  <c r="I2687" i="13"/>
  <c r="I2686" i="13"/>
  <c r="I2685" i="13"/>
  <c r="I2684" i="13"/>
  <c r="I2683" i="13"/>
  <c r="I2682" i="13"/>
  <c r="I2681" i="13"/>
  <c r="I2680" i="13"/>
  <c r="I2679" i="13"/>
  <c r="I2678" i="13"/>
  <c r="I2677" i="13"/>
  <c r="I2676" i="13"/>
  <c r="I2675" i="13"/>
  <c r="I2674" i="13"/>
  <c r="I2673" i="13"/>
  <c r="I2672" i="13"/>
  <c r="I2671" i="13"/>
  <c r="I2670" i="13"/>
  <c r="I2669" i="13"/>
  <c r="I2668" i="13"/>
  <c r="I2667" i="13"/>
  <c r="I2666" i="13"/>
  <c r="I2665" i="13"/>
  <c r="I2664" i="13"/>
  <c r="I2663" i="13"/>
  <c r="I2662" i="13"/>
  <c r="I2661" i="13"/>
  <c r="I2660" i="13"/>
  <c r="I2659" i="13"/>
  <c r="I2658" i="13"/>
  <c r="I2657" i="13"/>
  <c r="I2656" i="13"/>
  <c r="I2655" i="13"/>
  <c r="I2654" i="13"/>
  <c r="I2653" i="13"/>
  <c r="I2652" i="13"/>
  <c r="I2651" i="13"/>
  <c r="I2650" i="13"/>
  <c r="I2649" i="13"/>
  <c r="I2648" i="13"/>
  <c r="I2647" i="13"/>
  <c r="I2646" i="13"/>
  <c r="I2645" i="13"/>
  <c r="I2644" i="13"/>
  <c r="I2643" i="13"/>
  <c r="I2642" i="13"/>
  <c r="I2641" i="13"/>
  <c r="I2640" i="13"/>
  <c r="I2639" i="13"/>
  <c r="I2638" i="13"/>
  <c r="I2637" i="13"/>
  <c r="I2636" i="13"/>
  <c r="I2635" i="13"/>
  <c r="I2634" i="13"/>
  <c r="I2633" i="13"/>
  <c r="I2632" i="13"/>
  <c r="I2631" i="13"/>
  <c r="I2630" i="13"/>
  <c r="I2629" i="13"/>
  <c r="I2628" i="13"/>
  <c r="I2627" i="13"/>
  <c r="I2626" i="13"/>
  <c r="I2625" i="13"/>
  <c r="I2624" i="13"/>
  <c r="I2623" i="13"/>
  <c r="I2622" i="13"/>
  <c r="I2621" i="13"/>
  <c r="I2620" i="13"/>
  <c r="I2619" i="13"/>
  <c r="I2618" i="13"/>
  <c r="I2617" i="13"/>
  <c r="I2616" i="13"/>
  <c r="I2615" i="13"/>
  <c r="I2614" i="13"/>
  <c r="I2613" i="13"/>
  <c r="I2612" i="13"/>
  <c r="I2611" i="13"/>
  <c r="I2610" i="13"/>
  <c r="I2609" i="13"/>
  <c r="I2608" i="13"/>
  <c r="I2607" i="13"/>
  <c r="I2606" i="13"/>
  <c r="I2605" i="13"/>
  <c r="I2604" i="13"/>
  <c r="I2603" i="13"/>
  <c r="I2602" i="13"/>
  <c r="I2601" i="13"/>
  <c r="I2600" i="13"/>
  <c r="I2599" i="13"/>
  <c r="I2598" i="13"/>
  <c r="I2597" i="13"/>
  <c r="I2596" i="13"/>
  <c r="I2595" i="13"/>
  <c r="I2594" i="13"/>
  <c r="I2593" i="13"/>
  <c r="I2592" i="13"/>
  <c r="I2591" i="13"/>
  <c r="I2590" i="13"/>
  <c r="I2589" i="13"/>
  <c r="I2588" i="13"/>
  <c r="I2587" i="13"/>
  <c r="I2586" i="13"/>
  <c r="I2585" i="13"/>
  <c r="I2584" i="13"/>
  <c r="I2583" i="13"/>
  <c r="I2582" i="13"/>
  <c r="I2581" i="13"/>
  <c r="I2580" i="13"/>
  <c r="I2579" i="13"/>
  <c r="I2578" i="13"/>
  <c r="I2577" i="13"/>
  <c r="I2576" i="13"/>
  <c r="I2575" i="13"/>
  <c r="I2574" i="13"/>
  <c r="I2573" i="13"/>
  <c r="I2572" i="13"/>
  <c r="I2571" i="13"/>
  <c r="I2570" i="13"/>
  <c r="I2569" i="13"/>
  <c r="I2568" i="13"/>
  <c r="I2567" i="13"/>
  <c r="I2566" i="13"/>
  <c r="I2565" i="13"/>
  <c r="I2564" i="13"/>
  <c r="I2563" i="13"/>
  <c r="I2562" i="13"/>
  <c r="I2561" i="13"/>
  <c r="I2560" i="13"/>
  <c r="I2559" i="13"/>
  <c r="I2558" i="13"/>
  <c r="I2557" i="13"/>
  <c r="I2556" i="13"/>
  <c r="I2555" i="13"/>
  <c r="I2554" i="13"/>
  <c r="I2553" i="13"/>
  <c r="I2552" i="13"/>
  <c r="I2551" i="13"/>
  <c r="I2550" i="13"/>
  <c r="I2549" i="13"/>
  <c r="I2548" i="13"/>
  <c r="I2547" i="13"/>
  <c r="I2546" i="13"/>
  <c r="I2545" i="13"/>
  <c r="I2544" i="13"/>
  <c r="I2543" i="13"/>
  <c r="I2542" i="13"/>
  <c r="I2541" i="13"/>
  <c r="I2540" i="13"/>
  <c r="I2539" i="13"/>
  <c r="I2538" i="13"/>
  <c r="I2537" i="13"/>
  <c r="I2536" i="13"/>
  <c r="I2535" i="13"/>
  <c r="I2534" i="13"/>
  <c r="I2533" i="13"/>
  <c r="I2532" i="13"/>
  <c r="I2531" i="13"/>
  <c r="I2530" i="13"/>
  <c r="I2529" i="13"/>
  <c r="I2528" i="13"/>
  <c r="I2527" i="13"/>
  <c r="I2526" i="13"/>
  <c r="I2525" i="13"/>
  <c r="I2524" i="13"/>
  <c r="I2523" i="13"/>
  <c r="I2522" i="13"/>
  <c r="I2521" i="13"/>
  <c r="I2520" i="13"/>
  <c r="I2519" i="13"/>
  <c r="I2518" i="13"/>
  <c r="I2517" i="13"/>
  <c r="I2516" i="13"/>
  <c r="I2515" i="13"/>
  <c r="I2514" i="13"/>
  <c r="I2513" i="13"/>
  <c r="I2512" i="13"/>
  <c r="I2511" i="13"/>
  <c r="I2510" i="13"/>
  <c r="I2509" i="13"/>
  <c r="I2508" i="13"/>
  <c r="I2507" i="13"/>
  <c r="I2506" i="13"/>
  <c r="I2505" i="13"/>
  <c r="I2504" i="13"/>
  <c r="I2503" i="13"/>
  <c r="I2502" i="13"/>
  <c r="I2501" i="13"/>
  <c r="I2500" i="13"/>
  <c r="I2499" i="13"/>
  <c r="I2498" i="13"/>
  <c r="I2497" i="13"/>
  <c r="I2496" i="13"/>
  <c r="I2495" i="13"/>
  <c r="I2494" i="13"/>
  <c r="I2493" i="13"/>
  <c r="I2492" i="13"/>
  <c r="I2491" i="13"/>
  <c r="I2490" i="13"/>
  <c r="I2489" i="13"/>
  <c r="I2488" i="13"/>
  <c r="I2487" i="13"/>
  <c r="I2486" i="13"/>
  <c r="I2485" i="13"/>
  <c r="I2484" i="13"/>
  <c r="I2483" i="13"/>
  <c r="I2482" i="13"/>
  <c r="I2481" i="13"/>
  <c r="I2480" i="13"/>
  <c r="I2479" i="13"/>
  <c r="I2478" i="13"/>
  <c r="I2477" i="13"/>
  <c r="I2476" i="13"/>
  <c r="I2475" i="13"/>
  <c r="I2474" i="13"/>
  <c r="I2473" i="13"/>
  <c r="I2472" i="13"/>
  <c r="I2471" i="13"/>
  <c r="I2470" i="13"/>
  <c r="I2469" i="13"/>
  <c r="I2468" i="13"/>
  <c r="I2467" i="13"/>
  <c r="I2466" i="13"/>
  <c r="I2465" i="13"/>
  <c r="I2464" i="13"/>
  <c r="I2463" i="13"/>
  <c r="I2462" i="13"/>
  <c r="I2461" i="13"/>
  <c r="I2460" i="13"/>
  <c r="I2459" i="13"/>
  <c r="I2458" i="13"/>
  <c r="I2457" i="13"/>
  <c r="I2456" i="13"/>
  <c r="I2455" i="13"/>
  <c r="I2454" i="13"/>
  <c r="I2453" i="13"/>
  <c r="I2452" i="13"/>
  <c r="I2451" i="13"/>
  <c r="I2450" i="13"/>
  <c r="I2449" i="13"/>
  <c r="I2448" i="13"/>
  <c r="I2447" i="13"/>
  <c r="I2446" i="13"/>
  <c r="I2445" i="13"/>
  <c r="I2444" i="13"/>
  <c r="I2443" i="13"/>
  <c r="I2442" i="13"/>
  <c r="I2441" i="13"/>
  <c r="I2440" i="13"/>
  <c r="I2439" i="13"/>
  <c r="I2438" i="13"/>
  <c r="I2437" i="13"/>
  <c r="I2436" i="13"/>
  <c r="I2435" i="13"/>
  <c r="I2434" i="13"/>
  <c r="I2433" i="13"/>
  <c r="I2432" i="13"/>
  <c r="I2431" i="13"/>
  <c r="I2430" i="13"/>
  <c r="I2429" i="13"/>
  <c r="I2428" i="13"/>
  <c r="I2427" i="13"/>
  <c r="I2426" i="13"/>
  <c r="I2425" i="13"/>
  <c r="I2424" i="13"/>
  <c r="I2423" i="13"/>
  <c r="I2422" i="13"/>
  <c r="I2421" i="13"/>
  <c r="I2420" i="13"/>
  <c r="I2419" i="13"/>
  <c r="I2418" i="13"/>
  <c r="I2417" i="13"/>
  <c r="I2416" i="13"/>
  <c r="I2415" i="13"/>
  <c r="I2414" i="13"/>
  <c r="I2413" i="13"/>
  <c r="I2412" i="13"/>
  <c r="I2411" i="13"/>
  <c r="I2410" i="13"/>
  <c r="I2409" i="13"/>
  <c r="I2408" i="13"/>
  <c r="I2407" i="13"/>
  <c r="I2406" i="13"/>
  <c r="I2405" i="13"/>
  <c r="I2404" i="13"/>
  <c r="I2403" i="13"/>
  <c r="I2402" i="13"/>
  <c r="I2401" i="13"/>
  <c r="I2400" i="13"/>
  <c r="I2399" i="13"/>
  <c r="I2398" i="13"/>
  <c r="I2397" i="13"/>
  <c r="I2396" i="13"/>
  <c r="I2395" i="13"/>
  <c r="I2394" i="13"/>
  <c r="I2393" i="13"/>
  <c r="I2392" i="13"/>
  <c r="I2391" i="13"/>
  <c r="I2390" i="13"/>
  <c r="I2389" i="13"/>
  <c r="I2388" i="13"/>
  <c r="I2387" i="13"/>
  <c r="I2386" i="13"/>
  <c r="I2385" i="13"/>
  <c r="I2384" i="13"/>
  <c r="I2383" i="13"/>
  <c r="I2382" i="13"/>
  <c r="I2381" i="13"/>
  <c r="I2380" i="13"/>
  <c r="I2379" i="13"/>
  <c r="I2378" i="13"/>
  <c r="I2377" i="13"/>
  <c r="I2376" i="13"/>
  <c r="I2375" i="13"/>
  <c r="I2374" i="13"/>
  <c r="I2373" i="13"/>
  <c r="I2372" i="13"/>
  <c r="I2371" i="13"/>
  <c r="I2370" i="13"/>
  <c r="I2369" i="13"/>
  <c r="I2368" i="13"/>
  <c r="I2367" i="13"/>
  <c r="I2366" i="13"/>
  <c r="I2365" i="13"/>
  <c r="I2364" i="13"/>
  <c r="I2363" i="13"/>
  <c r="I2362" i="13"/>
  <c r="I2361" i="13"/>
  <c r="I2360" i="13"/>
  <c r="I2359" i="13"/>
  <c r="I2358" i="13"/>
  <c r="I2357" i="13"/>
  <c r="I2356" i="13"/>
  <c r="I2355" i="13"/>
  <c r="I2354" i="13"/>
  <c r="I2353" i="13"/>
  <c r="I2352" i="13"/>
  <c r="I2351" i="13"/>
  <c r="I2350" i="13"/>
  <c r="I2349" i="13"/>
  <c r="I2348" i="13"/>
  <c r="I2347" i="13"/>
  <c r="I2346" i="13"/>
  <c r="I2345" i="13"/>
  <c r="I2344" i="13"/>
  <c r="I2343" i="13"/>
  <c r="I2342" i="13"/>
  <c r="I2341" i="13"/>
  <c r="I2340" i="13"/>
  <c r="I2339" i="13"/>
  <c r="I2338" i="13"/>
  <c r="I2337" i="13"/>
  <c r="I2336" i="13"/>
  <c r="I2335" i="13"/>
  <c r="I2334" i="13"/>
  <c r="I2333" i="13"/>
  <c r="I2332" i="13"/>
  <c r="I2331" i="13"/>
  <c r="I2330" i="13"/>
  <c r="I2329" i="13"/>
  <c r="I2328" i="13"/>
  <c r="I2327" i="13"/>
  <c r="I2326" i="13"/>
  <c r="I2325" i="13"/>
  <c r="I2324" i="13"/>
  <c r="I2323" i="13"/>
  <c r="I2322" i="13"/>
  <c r="I2321" i="13"/>
  <c r="I2320" i="13"/>
  <c r="I2319" i="13"/>
  <c r="I2318" i="13"/>
  <c r="I2317" i="13"/>
  <c r="I2316" i="13"/>
  <c r="I2315" i="13"/>
  <c r="I2314" i="13"/>
  <c r="I2313" i="13"/>
  <c r="I2312" i="13"/>
  <c r="I2311" i="13"/>
  <c r="I2310" i="13"/>
  <c r="I2309" i="13"/>
  <c r="I2308" i="13"/>
  <c r="I2307" i="13"/>
  <c r="I2306" i="13"/>
  <c r="I2305" i="13"/>
  <c r="I2304" i="13"/>
  <c r="I2303" i="13"/>
  <c r="I2302" i="13"/>
  <c r="I2301" i="13"/>
  <c r="I2300" i="13"/>
  <c r="I2299" i="13"/>
  <c r="I2298" i="13"/>
  <c r="I2297" i="13"/>
  <c r="I2296" i="13"/>
  <c r="I2295" i="13"/>
  <c r="I2294" i="13"/>
  <c r="I2293" i="13"/>
  <c r="I2292" i="13"/>
  <c r="I2291" i="13"/>
  <c r="I2290" i="13"/>
  <c r="I2289" i="13"/>
  <c r="I2288" i="13"/>
  <c r="I2287" i="13"/>
  <c r="I2286" i="13"/>
  <c r="I2285" i="13"/>
  <c r="I2284" i="13"/>
  <c r="I2283" i="13"/>
  <c r="I2282" i="13"/>
  <c r="I2281" i="13"/>
  <c r="I2280" i="13"/>
  <c r="I2279" i="13"/>
  <c r="I2278" i="13"/>
  <c r="I2277" i="13"/>
  <c r="I2276" i="13"/>
  <c r="I2275" i="13"/>
  <c r="I2274" i="13"/>
  <c r="I2273" i="13"/>
  <c r="I2272" i="13"/>
  <c r="I2271" i="13"/>
  <c r="I2270" i="13"/>
  <c r="I2269" i="13"/>
  <c r="I2268" i="13"/>
  <c r="I2267" i="13"/>
  <c r="I2266" i="13"/>
  <c r="I2265" i="13"/>
  <c r="I2264" i="13"/>
  <c r="I2263" i="13"/>
  <c r="I2262" i="13"/>
  <c r="I2261" i="13"/>
  <c r="I2260" i="13"/>
  <c r="I2259" i="13"/>
  <c r="I2258" i="13"/>
  <c r="I2257" i="13"/>
  <c r="I2256" i="13"/>
  <c r="I2255" i="13"/>
  <c r="I2254" i="13"/>
  <c r="I2253" i="13"/>
  <c r="I2252" i="13"/>
  <c r="I2251" i="13"/>
  <c r="I2250" i="13"/>
  <c r="I2249" i="13"/>
  <c r="I2248" i="13"/>
  <c r="I2247" i="13"/>
  <c r="I2246" i="13"/>
  <c r="I2245" i="13"/>
  <c r="I2244" i="13"/>
  <c r="I2243" i="13"/>
  <c r="I2242" i="13"/>
  <c r="I2241" i="13"/>
  <c r="I2240" i="13"/>
  <c r="I2239" i="13"/>
  <c r="I2238" i="13"/>
  <c r="I2237" i="13"/>
  <c r="I2236" i="13"/>
  <c r="I2235" i="13"/>
  <c r="I2234" i="13"/>
  <c r="I2233" i="13"/>
  <c r="I2232" i="13"/>
  <c r="I2231" i="13"/>
  <c r="I2230" i="13"/>
  <c r="I2229" i="13"/>
  <c r="I2228" i="13"/>
  <c r="I2227" i="13"/>
  <c r="I2226" i="13"/>
  <c r="I2225" i="13"/>
  <c r="I2224" i="13"/>
  <c r="I2223" i="13"/>
  <c r="I2222" i="13"/>
  <c r="I2221" i="13"/>
  <c r="I2220" i="13"/>
  <c r="I2219" i="13"/>
  <c r="I2218" i="13"/>
  <c r="I2217" i="13"/>
  <c r="I2216" i="13"/>
  <c r="I2215" i="13"/>
  <c r="I2214" i="13"/>
  <c r="I2213" i="13"/>
  <c r="I2212" i="13"/>
  <c r="I2211" i="13"/>
  <c r="I2210" i="13"/>
  <c r="I2209" i="13"/>
  <c r="I2208" i="13"/>
  <c r="I2207" i="13"/>
  <c r="I2206" i="13"/>
  <c r="I2205" i="13"/>
  <c r="I2204" i="13"/>
  <c r="I2203" i="13"/>
  <c r="I2202" i="13"/>
  <c r="I2201" i="13"/>
  <c r="I2200" i="13"/>
  <c r="I2199" i="13"/>
  <c r="I2198" i="13"/>
  <c r="I2197" i="13"/>
  <c r="I2196" i="13"/>
  <c r="I2195" i="13"/>
  <c r="I2194" i="13"/>
  <c r="I2193" i="13"/>
  <c r="I2192" i="13"/>
  <c r="I2191" i="13"/>
  <c r="I2190" i="13"/>
  <c r="I2189" i="13"/>
  <c r="I2188" i="13"/>
  <c r="I2187" i="13"/>
  <c r="I2186" i="13"/>
  <c r="I2185" i="13"/>
  <c r="I2184" i="13"/>
  <c r="I2183" i="13"/>
  <c r="I2182" i="13"/>
  <c r="I2181" i="13"/>
  <c r="I2180" i="13"/>
  <c r="I2179" i="13"/>
  <c r="I2178" i="13"/>
  <c r="I2177" i="13"/>
  <c r="I2176" i="13"/>
  <c r="I2175" i="13"/>
  <c r="I2174" i="13"/>
  <c r="I2173" i="13"/>
  <c r="I2172" i="13"/>
  <c r="I2171" i="13"/>
  <c r="I2170" i="13"/>
  <c r="I2169" i="13"/>
  <c r="I2168" i="13"/>
  <c r="I2167" i="13"/>
  <c r="I2166" i="13"/>
  <c r="I2165" i="13"/>
  <c r="I2164" i="13"/>
  <c r="I2163" i="13"/>
  <c r="I2162" i="13"/>
  <c r="I2161" i="13"/>
  <c r="I2160" i="13"/>
  <c r="I2159" i="13"/>
  <c r="I2158" i="13"/>
  <c r="I2157" i="13"/>
  <c r="I2156" i="13"/>
  <c r="I2155" i="13"/>
  <c r="I2154" i="13"/>
  <c r="I2153" i="13"/>
  <c r="I2152" i="13"/>
  <c r="I2151" i="13"/>
  <c r="I2150" i="13"/>
  <c r="I2149" i="13"/>
  <c r="I2148" i="13"/>
  <c r="I2147" i="13"/>
  <c r="I2146" i="13"/>
  <c r="I2145" i="13"/>
  <c r="I2144" i="13"/>
  <c r="I2143" i="13"/>
  <c r="I2142" i="13"/>
  <c r="I2141" i="13"/>
  <c r="I2140" i="13"/>
  <c r="I2139" i="13"/>
  <c r="I2138" i="13"/>
  <c r="I2137" i="13"/>
  <c r="I2136" i="13"/>
  <c r="I2135" i="13"/>
  <c r="I2134" i="13"/>
  <c r="I2133" i="13"/>
  <c r="I2132" i="13"/>
  <c r="I2131" i="13"/>
  <c r="I2130" i="13"/>
  <c r="I2129" i="13"/>
  <c r="I2128" i="13"/>
  <c r="I2127" i="13"/>
  <c r="I2126" i="13"/>
  <c r="I2125" i="13"/>
  <c r="I2124" i="13"/>
  <c r="I2123" i="13"/>
  <c r="I2122" i="13"/>
  <c r="I2121" i="13"/>
  <c r="I2120" i="13"/>
  <c r="I2119" i="13"/>
  <c r="I2118" i="13"/>
  <c r="I2117" i="13"/>
  <c r="I2116" i="13"/>
  <c r="I2115" i="13"/>
  <c r="I2114" i="13"/>
  <c r="I2113" i="13"/>
  <c r="I2112" i="13"/>
  <c r="I2111" i="13"/>
  <c r="I2110" i="13"/>
  <c r="I2109" i="13"/>
  <c r="I2108" i="13"/>
  <c r="I2107" i="13"/>
  <c r="I2106" i="13"/>
  <c r="I2105" i="13"/>
  <c r="I2104" i="13"/>
  <c r="I2103" i="13"/>
  <c r="I2102" i="13"/>
  <c r="I2101" i="13"/>
  <c r="I2100" i="13"/>
  <c r="I2099" i="13"/>
  <c r="I2098" i="13"/>
  <c r="I2097" i="13"/>
  <c r="I2096" i="13"/>
  <c r="I2095" i="13"/>
  <c r="I2094" i="13"/>
  <c r="I2093" i="13"/>
  <c r="I2092" i="13"/>
  <c r="I2091" i="13"/>
  <c r="I2090" i="13"/>
  <c r="I2089" i="13"/>
  <c r="I2088" i="13"/>
  <c r="I2087" i="13"/>
  <c r="I2086" i="13"/>
  <c r="I2085" i="13"/>
  <c r="I2084" i="13"/>
  <c r="I2083" i="13"/>
  <c r="I2082" i="13"/>
  <c r="I2081" i="13"/>
  <c r="I2080" i="13"/>
  <c r="I2079" i="13"/>
  <c r="I2078" i="13"/>
  <c r="I2077" i="13"/>
  <c r="I2076" i="13"/>
  <c r="I2075" i="13"/>
  <c r="I2074" i="13"/>
  <c r="I2073" i="13"/>
  <c r="I2072" i="13"/>
  <c r="I2071" i="13"/>
  <c r="I2070" i="13"/>
  <c r="I2069" i="13"/>
  <c r="I2068" i="13"/>
  <c r="I2067" i="13"/>
  <c r="I2066" i="13"/>
  <c r="I2065" i="13"/>
  <c r="I2064" i="13"/>
  <c r="I2063" i="13"/>
  <c r="I2062" i="13"/>
  <c r="I2061" i="13"/>
  <c r="I2060" i="13"/>
  <c r="I2059" i="13"/>
  <c r="I2058" i="13"/>
  <c r="I2057" i="13"/>
  <c r="I2056" i="13"/>
  <c r="I2055" i="13"/>
  <c r="I2054" i="13"/>
  <c r="I2053" i="13"/>
  <c r="I2052" i="13"/>
  <c r="I2051" i="13"/>
  <c r="I2050" i="13"/>
  <c r="I2049" i="13"/>
  <c r="I2048" i="13"/>
  <c r="I2047" i="13"/>
  <c r="I2046" i="13"/>
  <c r="I2045" i="13"/>
  <c r="I2044" i="13"/>
  <c r="I2043" i="13"/>
  <c r="I2042" i="13"/>
  <c r="I2041" i="13"/>
  <c r="I2040" i="13"/>
  <c r="I2039" i="13"/>
  <c r="I2038" i="13"/>
  <c r="I2037" i="13"/>
  <c r="I2036" i="13"/>
  <c r="I2035" i="13"/>
  <c r="I2034" i="13"/>
  <c r="I2033" i="13"/>
  <c r="I2032" i="13"/>
  <c r="I2031" i="13"/>
  <c r="I2030" i="13"/>
  <c r="I2029" i="13"/>
  <c r="I2028" i="13"/>
  <c r="I2027" i="13"/>
  <c r="I2026" i="13"/>
  <c r="I2025" i="13"/>
  <c r="I2024" i="13"/>
  <c r="I2023" i="13"/>
  <c r="I2022" i="13"/>
  <c r="I2021" i="13"/>
  <c r="I2020" i="13"/>
  <c r="I2019" i="13"/>
  <c r="I2018" i="13"/>
  <c r="I2017" i="13"/>
  <c r="I2016" i="13"/>
  <c r="I2015" i="13"/>
  <c r="I2014" i="13"/>
  <c r="I2013" i="13"/>
  <c r="I2012" i="13"/>
  <c r="I2011" i="13"/>
  <c r="I2010" i="13"/>
  <c r="I2009" i="13"/>
  <c r="I2008" i="13"/>
  <c r="I2007" i="13"/>
  <c r="I2006" i="13"/>
  <c r="I2005" i="13"/>
  <c r="I2004" i="13"/>
  <c r="I2003" i="13"/>
  <c r="I2002" i="13"/>
  <c r="I2001" i="13"/>
  <c r="I2000" i="13"/>
  <c r="I1999" i="13"/>
  <c r="I1998" i="13"/>
  <c r="I1997" i="13"/>
  <c r="I1996" i="13"/>
  <c r="I1995" i="13"/>
  <c r="I1994" i="13"/>
  <c r="I1993" i="13"/>
  <c r="I1992" i="13"/>
  <c r="I1991" i="13"/>
  <c r="I1990" i="13"/>
  <c r="I1989" i="13"/>
  <c r="I1988" i="13"/>
  <c r="I1987" i="13"/>
  <c r="I1986" i="13"/>
  <c r="I1985" i="13"/>
  <c r="I1984" i="13"/>
  <c r="I1983" i="13"/>
  <c r="I1982" i="13"/>
  <c r="I1981" i="13"/>
  <c r="I1980" i="13"/>
  <c r="I1979" i="13"/>
  <c r="I1978" i="13"/>
  <c r="I1977" i="13"/>
  <c r="I1976" i="13"/>
  <c r="I1975" i="13"/>
  <c r="I1974" i="13"/>
  <c r="I1973" i="13"/>
  <c r="I1972" i="13"/>
  <c r="I1971" i="13"/>
  <c r="I1970" i="13"/>
  <c r="I1969" i="13"/>
  <c r="I1968" i="13"/>
  <c r="I1967" i="13"/>
  <c r="I1966" i="13"/>
  <c r="I1965" i="13"/>
  <c r="I1964" i="13"/>
  <c r="I1963" i="13"/>
  <c r="I1962" i="13"/>
  <c r="I1961" i="13"/>
  <c r="I1960" i="13"/>
  <c r="I1959" i="13"/>
  <c r="I1958" i="13"/>
  <c r="I1957" i="13"/>
  <c r="I1956" i="13"/>
  <c r="I1955" i="13"/>
  <c r="I1954" i="13"/>
  <c r="I1953" i="13"/>
  <c r="I1952" i="13"/>
  <c r="I1951" i="13"/>
  <c r="I1950" i="13"/>
  <c r="I1949" i="13"/>
  <c r="I1948" i="13"/>
  <c r="I1947" i="13"/>
  <c r="I1946" i="13"/>
  <c r="I1945" i="13"/>
  <c r="I1944" i="13"/>
  <c r="I1943" i="13"/>
  <c r="I1942" i="13"/>
  <c r="I1941" i="13"/>
  <c r="I1940" i="13"/>
  <c r="I1939" i="13"/>
  <c r="I1938" i="13"/>
  <c r="I1937" i="13"/>
  <c r="I1936" i="13"/>
  <c r="I1935" i="13"/>
  <c r="I1934" i="13"/>
  <c r="I1933" i="13"/>
  <c r="I1932" i="13"/>
  <c r="I1931" i="13"/>
  <c r="I1930" i="13"/>
  <c r="I1929" i="13"/>
  <c r="I1928" i="13"/>
  <c r="I1927" i="13"/>
  <c r="I1926" i="13"/>
  <c r="I1925" i="13"/>
  <c r="I1924" i="13"/>
  <c r="I1923" i="13"/>
  <c r="I1922" i="13"/>
  <c r="I1921" i="13"/>
  <c r="I1920" i="13"/>
  <c r="I1919" i="13"/>
  <c r="I1918" i="13"/>
  <c r="I1917" i="13"/>
  <c r="I1916" i="13"/>
  <c r="I1915" i="13"/>
  <c r="I1914" i="13"/>
  <c r="I1913" i="13"/>
  <c r="I1912" i="13"/>
  <c r="I1911" i="13"/>
  <c r="I1910" i="13"/>
  <c r="I1909" i="13"/>
  <c r="I1908" i="13"/>
  <c r="I1907" i="13"/>
  <c r="I1906" i="13"/>
  <c r="I1905" i="13"/>
  <c r="I1904" i="13"/>
  <c r="I1903" i="13"/>
  <c r="I1902" i="13"/>
  <c r="I1901" i="13"/>
  <c r="I1900" i="13"/>
  <c r="I1899" i="13"/>
  <c r="I1898" i="13"/>
  <c r="I1897" i="13"/>
  <c r="I1896" i="13"/>
  <c r="I1895" i="13"/>
  <c r="I1894" i="13"/>
  <c r="I1893" i="13"/>
  <c r="I1892" i="13"/>
  <c r="I1891" i="13"/>
  <c r="I1890" i="13"/>
  <c r="I1889" i="13"/>
  <c r="I1888" i="13"/>
  <c r="I1887" i="13"/>
  <c r="I1886" i="13"/>
  <c r="I1885" i="13"/>
  <c r="I1884" i="13"/>
  <c r="I1883" i="13"/>
  <c r="I1882" i="13"/>
  <c r="I1881" i="13"/>
  <c r="I1880" i="13"/>
  <c r="I1879" i="13"/>
  <c r="I1878" i="13"/>
  <c r="I1877" i="13"/>
  <c r="I1876" i="13"/>
  <c r="I1875" i="13"/>
  <c r="I1874" i="13"/>
  <c r="I1873" i="13"/>
  <c r="I1872" i="13"/>
  <c r="I1871" i="13"/>
  <c r="I1870" i="13"/>
  <c r="I1869" i="13"/>
  <c r="I1868" i="13"/>
  <c r="I1867" i="13"/>
  <c r="I1866" i="13"/>
  <c r="I1865" i="13"/>
  <c r="I1864" i="13"/>
  <c r="I1863" i="13"/>
  <c r="I1862" i="13"/>
  <c r="I1861" i="13"/>
  <c r="I1860" i="13"/>
  <c r="I1859" i="13"/>
  <c r="I1858" i="13"/>
  <c r="I1857" i="13"/>
  <c r="I1856" i="13"/>
  <c r="I1855" i="13"/>
  <c r="I1854" i="13"/>
  <c r="I1853" i="13"/>
  <c r="I1852" i="13"/>
  <c r="I1851" i="13"/>
  <c r="I1850" i="13"/>
  <c r="I1849" i="13"/>
  <c r="I1848" i="13"/>
  <c r="I1847" i="13"/>
  <c r="I1846" i="13"/>
  <c r="I1845" i="13"/>
  <c r="I1844" i="13"/>
  <c r="I1843" i="13"/>
  <c r="I1842" i="13"/>
  <c r="I1841" i="13"/>
  <c r="I1840" i="13"/>
  <c r="I1839" i="13"/>
  <c r="I1838" i="13"/>
  <c r="I1837" i="13"/>
  <c r="I1836" i="13"/>
  <c r="I1835" i="13"/>
  <c r="I1834" i="13"/>
  <c r="I1833" i="13"/>
  <c r="I1832" i="13"/>
  <c r="I1831" i="13"/>
  <c r="I1830" i="13"/>
  <c r="I1829" i="13"/>
  <c r="I1828" i="13"/>
  <c r="I1827" i="13"/>
  <c r="I1826" i="13"/>
  <c r="I1825" i="13"/>
  <c r="I1824" i="13"/>
  <c r="I1823" i="13"/>
  <c r="I1822" i="13"/>
  <c r="I1821" i="13"/>
  <c r="I1820" i="13"/>
  <c r="I1819" i="13"/>
  <c r="I1818" i="13"/>
  <c r="I1817" i="13"/>
  <c r="I1816" i="13"/>
  <c r="I1815" i="13"/>
  <c r="I1814" i="13"/>
  <c r="I1813" i="13"/>
  <c r="I1812" i="13"/>
  <c r="I1811" i="13"/>
  <c r="I1810" i="13"/>
  <c r="I1809" i="13"/>
  <c r="I1808" i="13"/>
  <c r="I1807" i="13"/>
  <c r="I1806" i="13"/>
  <c r="I1805" i="13"/>
  <c r="I1804" i="13"/>
  <c r="I1803" i="13"/>
  <c r="I1802" i="13"/>
  <c r="I1801" i="13"/>
  <c r="I1800" i="13"/>
  <c r="I1799" i="13"/>
  <c r="I1798" i="13"/>
  <c r="I1797" i="13"/>
  <c r="I1796" i="13"/>
  <c r="I1795" i="13"/>
  <c r="I1794" i="13"/>
  <c r="I1793" i="13"/>
  <c r="I1792" i="13"/>
  <c r="I1791" i="13"/>
  <c r="I1790" i="13"/>
  <c r="I1789" i="13"/>
  <c r="I1788" i="13"/>
  <c r="I1787" i="13"/>
  <c r="I1786" i="13"/>
  <c r="I1785" i="13"/>
  <c r="I1784" i="13"/>
  <c r="I1783" i="13"/>
  <c r="I1782" i="13"/>
  <c r="I1781" i="13"/>
  <c r="I1780" i="13"/>
  <c r="I1779" i="13"/>
  <c r="I1778" i="13"/>
  <c r="I1777" i="13"/>
  <c r="I1776" i="13"/>
  <c r="I1775" i="13"/>
  <c r="I1774" i="13"/>
  <c r="I1773" i="13"/>
  <c r="I1772" i="13"/>
  <c r="I1771" i="13"/>
  <c r="I1770" i="13"/>
  <c r="I1769" i="13"/>
  <c r="I1768" i="13"/>
  <c r="I1767" i="13"/>
  <c r="I1766" i="13"/>
  <c r="I1765" i="13"/>
  <c r="I1764" i="13"/>
  <c r="I1763" i="13"/>
  <c r="I1762" i="13"/>
  <c r="I1761" i="13"/>
  <c r="I1760" i="13"/>
  <c r="I1759" i="13"/>
  <c r="I1758" i="13"/>
  <c r="I1757" i="13"/>
  <c r="I1756" i="13"/>
  <c r="I1755" i="13"/>
  <c r="I1754" i="13"/>
  <c r="I1753" i="13"/>
  <c r="I1752" i="13"/>
  <c r="I1751" i="13"/>
  <c r="I1750" i="13"/>
  <c r="I1749" i="13"/>
  <c r="I1748" i="13"/>
  <c r="I1747" i="13"/>
  <c r="I1746" i="13"/>
  <c r="I1745" i="13"/>
  <c r="I1744" i="13"/>
  <c r="I1743" i="13"/>
  <c r="I1742" i="13"/>
  <c r="I1741" i="13"/>
  <c r="I1740" i="13"/>
  <c r="I1739" i="13"/>
  <c r="I1738" i="13"/>
  <c r="I1737" i="13"/>
  <c r="I1736" i="13"/>
  <c r="I1735" i="13"/>
  <c r="I1734" i="13"/>
  <c r="I1733" i="13"/>
  <c r="I1732" i="13"/>
  <c r="I1731" i="13"/>
  <c r="I1730" i="13"/>
  <c r="I1729" i="13"/>
  <c r="I1728" i="13"/>
  <c r="I1727" i="13"/>
  <c r="I1726" i="13"/>
  <c r="I1725" i="13"/>
  <c r="I1724" i="13"/>
  <c r="I1723" i="13"/>
  <c r="I1722" i="13"/>
  <c r="I1721" i="13"/>
  <c r="I1720" i="13"/>
  <c r="I1719" i="13"/>
  <c r="I1718" i="13"/>
  <c r="I1717" i="13"/>
  <c r="I1716" i="13"/>
  <c r="I1715" i="13"/>
  <c r="I1714" i="13"/>
  <c r="I1713" i="13"/>
  <c r="I1712" i="13"/>
  <c r="I1711" i="13"/>
  <c r="I1710" i="13"/>
  <c r="I1709" i="13"/>
  <c r="I1708" i="13"/>
  <c r="I1707" i="13"/>
  <c r="I1706" i="13"/>
  <c r="I1705" i="13"/>
  <c r="I1704" i="13"/>
  <c r="I1703" i="13"/>
  <c r="I1702" i="13"/>
  <c r="I1701" i="13"/>
  <c r="I1700" i="13"/>
  <c r="I1699" i="13"/>
  <c r="I1698" i="13"/>
  <c r="I1697" i="13"/>
  <c r="I1696" i="13"/>
  <c r="I1695" i="13"/>
  <c r="I1694" i="13"/>
  <c r="I1693" i="13"/>
  <c r="I1692" i="13"/>
  <c r="I1691" i="13"/>
  <c r="I1690" i="13"/>
  <c r="I1689" i="13"/>
  <c r="I1688" i="13"/>
  <c r="I1687" i="13"/>
  <c r="I1686" i="13"/>
  <c r="I1685" i="13"/>
  <c r="I1684" i="13"/>
  <c r="I1683" i="13"/>
  <c r="I1682" i="13"/>
  <c r="I1681" i="13"/>
  <c r="I1680" i="13"/>
  <c r="I1679" i="13"/>
  <c r="I1678" i="13"/>
  <c r="I1677" i="13"/>
  <c r="I1676" i="13"/>
  <c r="I1675" i="13"/>
  <c r="I1674" i="13"/>
  <c r="I1673" i="13"/>
  <c r="I1672" i="13"/>
  <c r="I1671" i="13"/>
  <c r="I1670" i="13"/>
  <c r="I1669" i="13"/>
  <c r="I1668" i="13"/>
  <c r="I1667" i="13"/>
  <c r="I1666" i="13"/>
  <c r="I1665" i="13"/>
  <c r="I1664" i="13"/>
  <c r="I1663" i="13"/>
  <c r="I1662" i="13"/>
  <c r="I1661" i="13"/>
  <c r="I1660" i="13"/>
  <c r="I1659" i="13"/>
  <c r="I1658" i="13"/>
  <c r="I1657" i="13"/>
  <c r="I1656" i="13"/>
  <c r="I1655" i="13"/>
  <c r="I1654" i="13"/>
  <c r="I1653" i="13"/>
  <c r="I1652" i="13"/>
  <c r="I1651" i="13"/>
  <c r="I1650" i="13"/>
  <c r="I1649" i="13"/>
  <c r="I1648" i="13"/>
  <c r="I1647" i="13"/>
  <c r="I1646" i="13"/>
  <c r="I1645" i="13"/>
  <c r="I1644" i="13"/>
  <c r="I1643" i="13"/>
  <c r="I1642" i="13"/>
  <c r="I1641" i="13"/>
  <c r="I1640" i="13"/>
  <c r="I1639" i="13"/>
  <c r="I1638" i="13"/>
  <c r="I1637" i="13"/>
  <c r="I1636" i="13"/>
  <c r="I1635" i="13"/>
  <c r="I1634" i="13"/>
  <c r="I1633" i="13"/>
  <c r="I1632" i="13"/>
  <c r="I1631" i="13"/>
  <c r="I1630" i="13"/>
  <c r="I1629" i="13"/>
  <c r="I1628" i="13"/>
  <c r="I1627" i="13"/>
  <c r="I1626" i="13"/>
  <c r="I1625" i="13"/>
  <c r="I1624" i="13"/>
  <c r="I1623" i="13"/>
  <c r="I1622" i="13"/>
  <c r="I1621" i="13"/>
  <c r="I1620" i="13"/>
  <c r="I1619" i="13"/>
  <c r="I1618" i="13"/>
  <c r="I1617" i="13"/>
  <c r="I1616" i="13"/>
  <c r="I1615" i="13"/>
  <c r="I1614" i="13"/>
  <c r="I1613" i="13"/>
  <c r="I1612" i="13"/>
  <c r="I1611" i="13"/>
  <c r="I1610" i="13"/>
  <c r="I1609" i="13"/>
  <c r="I1608" i="13"/>
  <c r="I1607" i="13"/>
  <c r="I1606" i="13"/>
  <c r="I1605" i="13"/>
  <c r="I1604" i="13"/>
  <c r="I1603" i="13"/>
  <c r="I1602" i="13"/>
  <c r="I1601" i="13"/>
  <c r="I1600" i="13"/>
  <c r="I1599" i="13"/>
  <c r="I1598" i="13"/>
  <c r="I1597" i="13"/>
  <c r="I1596" i="13"/>
  <c r="I1595" i="13"/>
  <c r="I1594" i="13"/>
  <c r="I1593" i="13"/>
  <c r="I1592" i="13"/>
  <c r="I1591" i="13"/>
  <c r="I1590" i="13"/>
  <c r="I1589" i="13"/>
  <c r="I1588" i="13"/>
  <c r="I1587" i="13"/>
  <c r="I1586" i="13"/>
  <c r="I1585" i="13"/>
  <c r="I1584" i="13"/>
  <c r="I1583" i="13"/>
  <c r="I1582" i="13"/>
  <c r="I1581" i="13"/>
  <c r="I1580" i="13"/>
  <c r="I1579" i="13"/>
  <c r="I1578" i="13"/>
  <c r="I1577" i="13"/>
  <c r="I1576" i="13"/>
  <c r="I1575" i="13"/>
  <c r="I1574" i="13"/>
  <c r="I1573" i="13"/>
  <c r="I1572" i="13"/>
  <c r="I1571" i="13"/>
  <c r="I1570" i="13"/>
  <c r="I1569" i="13"/>
  <c r="I1568" i="13"/>
  <c r="I1567" i="13"/>
  <c r="I1566" i="13"/>
  <c r="I1565" i="13"/>
  <c r="I1564" i="13"/>
  <c r="I1563" i="13"/>
  <c r="I1562" i="13"/>
  <c r="I1561" i="13"/>
  <c r="I1560" i="13"/>
  <c r="I1559" i="13"/>
  <c r="I1558" i="13"/>
  <c r="I1557" i="13"/>
  <c r="I1556" i="13"/>
  <c r="I1555" i="13"/>
  <c r="I1554" i="13"/>
  <c r="I1553" i="13"/>
  <c r="I1552" i="13"/>
  <c r="I1551" i="13"/>
  <c r="I1550" i="13"/>
  <c r="I1549" i="13"/>
  <c r="I1548" i="13"/>
  <c r="I1547" i="13"/>
  <c r="I1546" i="13"/>
  <c r="I1545" i="13"/>
  <c r="I1544" i="13"/>
  <c r="I1543" i="13"/>
  <c r="I1542" i="13"/>
  <c r="I1541" i="13"/>
  <c r="I1540" i="13"/>
  <c r="I1539" i="13"/>
  <c r="I1538" i="13"/>
  <c r="I1537" i="13"/>
  <c r="I1536" i="13"/>
  <c r="I1535" i="13"/>
  <c r="I1534" i="13"/>
  <c r="I1533" i="13"/>
  <c r="I1532" i="13"/>
  <c r="I1531" i="13"/>
  <c r="I1530" i="13"/>
  <c r="I1529" i="13"/>
  <c r="I1528" i="13"/>
  <c r="I1527" i="13"/>
  <c r="I1526" i="13"/>
  <c r="I1525" i="13"/>
  <c r="I1524" i="13"/>
  <c r="I1523" i="13"/>
  <c r="I1522" i="13"/>
  <c r="I1521" i="13"/>
  <c r="I1520" i="13"/>
  <c r="I1519" i="13"/>
  <c r="I1518" i="13"/>
  <c r="I1517" i="13"/>
  <c r="I1516" i="13"/>
  <c r="I1515" i="13"/>
  <c r="I1514" i="13"/>
  <c r="I1513" i="13"/>
  <c r="I1512" i="13"/>
  <c r="I1511" i="13"/>
  <c r="I1510" i="13"/>
  <c r="I1509" i="13"/>
  <c r="I1508" i="13"/>
  <c r="I1507" i="13"/>
  <c r="I1506" i="13"/>
  <c r="I1505" i="13"/>
  <c r="I1504" i="13"/>
  <c r="I1503" i="13"/>
  <c r="I1502" i="13"/>
  <c r="I1501" i="13"/>
  <c r="I1500" i="13"/>
  <c r="I1499" i="13"/>
  <c r="I1498" i="13"/>
  <c r="I1497" i="13"/>
  <c r="I1496" i="13"/>
  <c r="I1495" i="13"/>
  <c r="I1494" i="13"/>
  <c r="I1493" i="13"/>
  <c r="I1492" i="13"/>
  <c r="I1491" i="13"/>
  <c r="I1490" i="13"/>
  <c r="I1489" i="13"/>
  <c r="I1488" i="13"/>
  <c r="I1487" i="13"/>
  <c r="I1486" i="13"/>
  <c r="I1485" i="13"/>
  <c r="I1484" i="13"/>
  <c r="I1483" i="13"/>
  <c r="I1482" i="13"/>
  <c r="I1481" i="13"/>
  <c r="I1480" i="13"/>
  <c r="I1479" i="13"/>
  <c r="I1478" i="13"/>
  <c r="I1477" i="13"/>
  <c r="I1476" i="13"/>
  <c r="I1475" i="13"/>
  <c r="I1474" i="13"/>
  <c r="I1473" i="13"/>
  <c r="I1472" i="13"/>
  <c r="I1471" i="13"/>
  <c r="I1470" i="13"/>
  <c r="I1469" i="13"/>
  <c r="I1468" i="13"/>
  <c r="I1467" i="13"/>
  <c r="I1466" i="13"/>
  <c r="I1465" i="13"/>
  <c r="I1464" i="13"/>
  <c r="I1463" i="13"/>
  <c r="I1462" i="13"/>
  <c r="I1461" i="13"/>
  <c r="I1460" i="13"/>
  <c r="I1459" i="13"/>
  <c r="I1458" i="13"/>
  <c r="I1457" i="13"/>
  <c r="I1456" i="13"/>
  <c r="I1455" i="13"/>
  <c r="I1454" i="13"/>
  <c r="I1453" i="13"/>
  <c r="I1452" i="13"/>
  <c r="I1451" i="13"/>
  <c r="I1450" i="13"/>
  <c r="I1449" i="13"/>
  <c r="I1448" i="13"/>
  <c r="I1447" i="13"/>
  <c r="I1446" i="13"/>
  <c r="I1445" i="13"/>
  <c r="I1444" i="13"/>
  <c r="I1443" i="13"/>
  <c r="I1442" i="13"/>
  <c r="I1441" i="13"/>
  <c r="I1440" i="13"/>
  <c r="I1439" i="13"/>
  <c r="I1438" i="13"/>
  <c r="I1437" i="13"/>
  <c r="I1436" i="13"/>
  <c r="I1435" i="13"/>
  <c r="I1434" i="13"/>
  <c r="I1433" i="13"/>
  <c r="I1432" i="13"/>
  <c r="I1431" i="13"/>
  <c r="I1430" i="13"/>
  <c r="I1429" i="13"/>
  <c r="I1428" i="13"/>
  <c r="I1427" i="13"/>
  <c r="I1426" i="13"/>
  <c r="I1425" i="13"/>
  <c r="I1424" i="13"/>
  <c r="I1423" i="13"/>
  <c r="I1422" i="13"/>
  <c r="I1421" i="13"/>
  <c r="I1420" i="13"/>
  <c r="I1419" i="13"/>
  <c r="I1418" i="13"/>
  <c r="I1417" i="13"/>
  <c r="I1416" i="13"/>
  <c r="I1415" i="13"/>
  <c r="I1414" i="13"/>
  <c r="I1413" i="13"/>
  <c r="I1412" i="13"/>
  <c r="I1411" i="13"/>
  <c r="I1410" i="13"/>
  <c r="I1409" i="13"/>
  <c r="I1408" i="13"/>
  <c r="I1407" i="13"/>
  <c r="I1406" i="13"/>
  <c r="I1405" i="13"/>
  <c r="I1404" i="13"/>
  <c r="I1403" i="13"/>
  <c r="I1402" i="13"/>
  <c r="I1401" i="13"/>
  <c r="I1400" i="13"/>
  <c r="I1399" i="13"/>
  <c r="I1398" i="13"/>
  <c r="I1397" i="13"/>
  <c r="I1396" i="13"/>
  <c r="I1395" i="13"/>
  <c r="I1394" i="13"/>
  <c r="I1393" i="13"/>
  <c r="I1392" i="13"/>
  <c r="I1391" i="13"/>
  <c r="I1390" i="13"/>
  <c r="I1389" i="13"/>
  <c r="I1388" i="13"/>
  <c r="I1387" i="13"/>
  <c r="I1386" i="13"/>
  <c r="I1385" i="13"/>
  <c r="I1384" i="13"/>
  <c r="I1383" i="13"/>
  <c r="I1382" i="13"/>
  <c r="I1381" i="13"/>
  <c r="I1380" i="13"/>
  <c r="I1379" i="13"/>
  <c r="I1378" i="13"/>
  <c r="I1377" i="13"/>
  <c r="I1376" i="13"/>
  <c r="I1375" i="13"/>
  <c r="I1374" i="13"/>
  <c r="I1373" i="13"/>
  <c r="I1372" i="13"/>
  <c r="I1371" i="13"/>
  <c r="I1370" i="13"/>
  <c r="I1369" i="13"/>
  <c r="I1368" i="13"/>
  <c r="I1367" i="13"/>
  <c r="I1366" i="13"/>
  <c r="I1365" i="13"/>
  <c r="I1364" i="13"/>
  <c r="I1363" i="13"/>
  <c r="I1362" i="13"/>
  <c r="I1361" i="13"/>
  <c r="I1360" i="13"/>
  <c r="I1359" i="13"/>
  <c r="I1358" i="13"/>
  <c r="I1357" i="13"/>
  <c r="I1356" i="13"/>
  <c r="I1355" i="13"/>
  <c r="I1354" i="13"/>
  <c r="I1353" i="13"/>
  <c r="I1352" i="13"/>
  <c r="I1351" i="13"/>
  <c r="I1350" i="13"/>
  <c r="I1349" i="13"/>
  <c r="I1348" i="13"/>
  <c r="I1347" i="13"/>
  <c r="I1346" i="13"/>
  <c r="I1345" i="13"/>
  <c r="I1344" i="13"/>
  <c r="I1343" i="13"/>
  <c r="I1342" i="13"/>
  <c r="I1341" i="13"/>
  <c r="I1340" i="13"/>
  <c r="I1339" i="13"/>
  <c r="I1338" i="13"/>
  <c r="I1337" i="13"/>
  <c r="I1336" i="13"/>
  <c r="I1335" i="13"/>
  <c r="I1334" i="13"/>
  <c r="I1333" i="13"/>
  <c r="I1332" i="13"/>
  <c r="I1331" i="13"/>
  <c r="I1330" i="13"/>
  <c r="I1329" i="13"/>
  <c r="I1328" i="13"/>
  <c r="I1327" i="13"/>
  <c r="I1326" i="13"/>
  <c r="I1325" i="13"/>
  <c r="I1324" i="13"/>
  <c r="I1323" i="13"/>
  <c r="I1322" i="13"/>
  <c r="I1321" i="13"/>
  <c r="I1320" i="13"/>
  <c r="I1319" i="13"/>
  <c r="I1318" i="13"/>
  <c r="I1317" i="13"/>
  <c r="I1316" i="13"/>
  <c r="I1315" i="13"/>
  <c r="I1314" i="13"/>
  <c r="I1313" i="13"/>
  <c r="I1312" i="13"/>
  <c r="I1311" i="13"/>
  <c r="I1310" i="13"/>
  <c r="I1309" i="13"/>
  <c r="I1308" i="13"/>
  <c r="I1307" i="13"/>
  <c r="I1306" i="13"/>
  <c r="I1305" i="13"/>
  <c r="I1304" i="13"/>
  <c r="I1303" i="13"/>
  <c r="I1302" i="13"/>
  <c r="I1301" i="13"/>
  <c r="I1300" i="13"/>
  <c r="I1299" i="13"/>
  <c r="I1298" i="13"/>
  <c r="I1297" i="13"/>
  <c r="I1296" i="13"/>
  <c r="I1295" i="13"/>
  <c r="I1294" i="13"/>
  <c r="I1293" i="13"/>
  <c r="I1292" i="13"/>
  <c r="I1291" i="13"/>
  <c r="I1290" i="13"/>
  <c r="I1289" i="13"/>
  <c r="I1288" i="13"/>
  <c r="I1287" i="13"/>
  <c r="I1286" i="13"/>
  <c r="I1285" i="13"/>
  <c r="I1284" i="13"/>
  <c r="I1283" i="13"/>
  <c r="I1282" i="13"/>
  <c r="I1281" i="13"/>
  <c r="I1280" i="13"/>
  <c r="I1279" i="13"/>
  <c r="I1278" i="13"/>
  <c r="I1277" i="13"/>
  <c r="I1276" i="13"/>
  <c r="I1275" i="13"/>
  <c r="I1274" i="13"/>
  <c r="I1273" i="13"/>
  <c r="I1272" i="13"/>
  <c r="I1271" i="13"/>
  <c r="I1270" i="13"/>
  <c r="I1269" i="13"/>
  <c r="I1268" i="13"/>
  <c r="I1267" i="13"/>
  <c r="I1266" i="13"/>
  <c r="I1265" i="13"/>
  <c r="I1264" i="13"/>
  <c r="I1263" i="13"/>
  <c r="I1262" i="13"/>
  <c r="I1261" i="13"/>
  <c r="I1260" i="13"/>
  <c r="I1259" i="13"/>
  <c r="I1258" i="13"/>
  <c r="I1257" i="13"/>
  <c r="I1256" i="13"/>
  <c r="I1255" i="13"/>
  <c r="I1254" i="13"/>
  <c r="I1253" i="13"/>
  <c r="I1252" i="13"/>
  <c r="I1251" i="13"/>
  <c r="I1250" i="13"/>
  <c r="I1249" i="13"/>
  <c r="I1248" i="13"/>
  <c r="I1247" i="13"/>
  <c r="I1246" i="13"/>
  <c r="I1245" i="13"/>
  <c r="I1244" i="13"/>
  <c r="I1243" i="13"/>
  <c r="I1242" i="13"/>
  <c r="I1241" i="13"/>
  <c r="I1240" i="13"/>
  <c r="I1239" i="13"/>
  <c r="I1238" i="13"/>
  <c r="I1237" i="13"/>
  <c r="I1236" i="13"/>
  <c r="I1235" i="13"/>
  <c r="I1234" i="13"/>
  <c r="I1233" i="13"/>
  <c r="I1232" i="13"/>
  <c r="I1231" i="13"/>
  <c r="I1230" i="13"/>
  <c r="I1229" i="13"/>
  <c r="I1228" i="13"/>
  <c r="I1227" i="13"/>
  <c r="I1226" i="13"/>
  <c r="I1225" i="13"/>
  <c r="I1224" i="13"/>
  <c r="I1223" i="13"/>
  <c r="I1222" i="13"/>
  <c r="I1221" i="13"/>
  <c r="I1220" i="13"/>
  <c r="I1219" i="13"/>
  <c r="I1218" i="13"/>
  <c r="I1217" i="13"/>
  <c r="I1216" i="13"/>
  <c r="I1215" i="13"/>
  <c r="I1214" i="13"/>
  <c r="I1213" i="13"/>
  <c r="I1212" i="13"/>
  <c r="I1211" i="13"/>
  <c r="I1210" i="13"/>
  <c r="I1209" i="13"/>
  <c r="I1208" i="13"/>
  <c r="I1207" i="13"/>
  <c r="I1206" i="13"/>
  <c r="I1205" i="13"/>
  <c r="I1204" i="13"/>
  <c r="I1203" i="13"/>
  <c r="I1202" i="13"/>
  <c r="I1201" i="13"/>
  <c r="I1200" i="13"/>
  <c r="I1199" i="13"/>
  <c r="I1198" i="13"/>
  <c r="I1197" i="13"/>
  <c r="I1196" i="13"/>
  <c r="I1195" i="13"/>
  <c r="I1194" i="13"/>
  <c r="I1193" i="13"/>
  <c r="I1192" i="13"/>
  <c r="I1191" i="13"/>
  <c r="I1190" i="13"/>
  <c r="I1189" i="13"/>
  <c r="I1188" i="13"/>
  <c r="I1187" i="13"/>
  <c r="I1186" i="13"/>
  <c r="I1185" i="13"/>
  <c r="I1184" i="13"/>
  <c r="I1183" i="13"/>
  <c r="I1182" i="13"/>
  <c r="I1181" i="13"/>
  <c r="I1180" i="13"/>
  <c r="I1179" i="13"/>
  <c r="I1178" i="13"/>
  <c r="I1177" i="13"/>
  <c r="I1176" i="13"/>
  <c r="I1175" i="13"/>
  <c r="I1174" i="13"/>
  <c r="I1173" i="13"/>
  <c r="I1172" i="13"/>
  <c r="I1171" i="13"/>
  <c r="I1170" i="13"/>
  <c r="I1169" i="13"/>
  <c r="I1168" i="13"/>
  <c r="I1167" i="13"/>
  <c r="I1166" i="13"/>
  <c r="I1165" i="13"/>
  <c r="I1164" i="13"/>
  <c r="I1163" i="13"/>
  <c r="I1162" i="13"/>
  <c r="I1161" i="13"/>
  <c r="I1160" i="13"/>
  <c r="I1159" i="13"/>
  <c r="I1158" i="13"/>
  <c r="I1157" i="13"/>
  <c r="I1156" i="13"/>
  <c r="I1155" i="13"/>
  <c r="I1154" i="13"/>
  <c r="I1153" i="13"/>
  <c r="I1152" i="13"/>
  <c r="I1151" i="13"/>
  <c r="I1150" i="13"/>
  <c r="I1149" i="13"/>
  <c r="I1148" i="13"/>
  <c r="I1147" i="13"/>
  <c r="I1146" i="13"/>
  <c r="I1145" i="13"/>
  <c r="I1144" i="13"/>
  <c r="I1143" i="13"/>
  <c r="I1142" i="13"/>
  <c r="I1141" i="13"/>
  <c r="I1140" i="13"/>
  <c r="I1139" i="13"/>
  <c r="I1138" i="13"/>
  <c r="I1137" i="13"/>
  <c r="I1136" i="13"/>
  <c r="I1135" i="13"/>
  <c r="I1134" i="13"/>
  <c r="I1133" i="13"/>
  <c r="I1132" i="13"/>
  <c r="I1131" i="13"/>
  <c r="I1130" i="13"/>
  <c r="I1129" i="13"/>
  <c r="I1128" i="13"/>
  <c r="I1127" i="13"/>
  <c r="I1126" i="13"/>
  <c r="I1125" i="13"/>
  <c r="I1124" i="13"/>
  <c r="I1123" i="13"/>
  <c r="I1122" i="13"/>
  <c r="I1121" i="13"/>
  <c r="I1120" i="13"/>
  <c r="I1119" i="13"/>
  <c r="I1118" i="13"/>
  <c r="I1117" i="13"/>
  <c r="I1116" i="13"/>
  <c r="I1115" i="13"/>
  <c r="I1114" i="13"/>
  <c r="I1113" i="13"/>
  <c r="I1112" i="13"/>
  <c r="I1111" i="13"/>
  <c r="I1110" i="13"/>
  <c r="I1109" i="13"/>
  <c r="I1108" i="13"/>
  <c r="I1107" i="13"/>
  <c r="I1106" i="13"/>
  <c r="I1105" i="13"/>
  <c r="I1104" i="13"/>
  <c r="I1103" i="13"/>
  <c r="I1102" i="13"/>
  <c r="I1101" i="13"/>
  <c r="I1100" i="13"/>
  <c r="I1099" i="13"/>
  <c r="I1098" i="13"/>
  <c r="I1097" i="13"/>
  <c r="I1096" i="13"/>
  <c r="I1095" i="13"/>
  <c r="I1094" i="13"/>
  <c r="I1093" i="13"/>
  <c r="I1092" i="13"/>
  <c r="I1091" i="13"/>
  <c r="I1090" i="13"/>
  <c r="I1089" i="13"/>
  <c r="I1088" i="13"/>
  <c r="I1087" i="13"/>
  <c r="I1086" i="13"/>
  <c r="I1085" i="13"/>
  <c r="I1084" i="13"/>
  <c r="I1083" i="13"/>
  <c r="I1082" i="13"/>
  <c r="I1081" i="13"/>
  <c r="I1080" i="13"/>
  <c r="I1079" i="13"/>
  <c r="I1078" i="13"/>
  <c r="I1077" i="13"/>
  <c r="I1076" i="13"/>
  <c r="I1075" i="13"/>
  <c r="I1074" i="13"/>
  <c r="I1073" i="13"/>
  <c r="I1072" i="13"/>
  <c r="I1071" i="13"/>
  <c r="I1070" i="13"/>
  <c r="I1069" i="13"/>
  <c r="I1068" i="13"/>
  <c r="I1067" i="13"/>
  <c r="I1066" i="13"/>
  <c r="I1065" i="13"/>
  <c r="I1064" i="13"/>
  <c r="I1063" i="13"/>
  <c r="I1062" i="13"/>
  <c r="I1061" i="13"/>
  <c r="I1060" i="13"/>
  <c r="I1059" i="13"/>
  <c r="I1058" i="13"/>
  <c r="I1057" i="13"/>
  <c r="I1056" i="13"/>
  <c r="I1055" i="13"/>
  <c r="I1054" i="13"/>
  <c r="I1053" i="13"/>
  <c r="I1052" i="13"/>
  <c r="I1051" i="13"/>
  <c r="I1050" i="13"/>
  <c r="I1049" i="13"/>
  <c r="I1048" i="13"/>
  <c r="I1047" i="13"/>
  <c r="I1046" i="13"/>
  <c r="I1045" i="13"/>
  <c r="I1044" i="13"/>
  <c r="I1043" i="13"/>
  <c r="I1042" i="13"/>
  <c r="I1041" i="13"/>
  <c r="I1040" i="13"/>
  <c r="I1039" i="13"/>
  <c r="I1038" i="13"/>
  <c r="I1037" i="13"/>
  <c r="I1036" i="13"/>
  <c r="I1035" i="13"/>
  <c r="I1034" i="13"/>
  <c r="I1033" i="13"/>
  <c r="I1032" i="13"/>
  <c r="I1031" i="13"/>
  <c r="I1030" i="13"/>
  <c r="I1029" i="13"/>
  <c r="I1028" i="13"/>
  <c r="I1027" i="13"/>
  <c r="I1026" i="13"/>
  <c r="I1025" i="13"/>
  <c r="I1024" i="13"/>
  <c r="I1023" i="13"/>
  <c r="I1022" i="13"/>
  <c r="I1021" i="13"/>
  <c r="I1020" i="13"/>
  <c r="I1019" i="13"/>
  <c r="I1018" i="13"/>
  <c r="I1017" i="13"/>
  <c r="I1016" i="13"/>
  <c r="I1015" i="13"/>
  <c r="I1014" i="13"/>
  <c r="I1013" i="13"/>
  <c r="I1012" i="13"/>
  <c r="I1011" i="13"/>
  <c r="I1010" i="13"/>
  <c r="I1009" i="13"/>
  <c r="I1008" i="13"/>
  <c r="I1007" i="13"/>
  <c r="I1006" i="13"/>
  <c r="I1005" i="13"/>
  <c r="I1004" i="13"/>
  <c r="I1003" i="13"/>
  <c r="I1002" i="13"/>
  <c r="I1001" i="13"/>
  <c r="I1000" i="13"/>
  <c r="I999" i="13"/>
  <c r="I998" i="13"/>
  <c r="I997" i="13"/>
  <c r="I996" i="13"/>
  <c r="I995" i="13"/>
  <c r="I994" i="13"/>
  <c r="I993" i="13"/>
  <c r="I992" i="13"/>
  <c r="I991" i="13"/>
  <c r="I990" i="13"/>
  <c r="I989" i="13"/>
  <c r="I988" i="13"/>
  <c r="I987" i="13"/>
  <c r="I986" i="13"/>
  <c r="I985" i="13"/>
  <c r="I984" i="13"/>
  <c r="I983" i="13"/>
  <c r="I982" i="13"/>
  <c r="I981" i="13"/>
  <c r="I980" i="13"/>
  <c r="I979" i="13"/>
  <c r="I978" i="13"/>
  <c r="I977" i="13"/>
  <c r="I976" i="13"/>
  <c r="I975" i="13"/>
  <c r="I974" i="13"/>
  <c r="I973" i="13"/>
  <c r="I972" i="13"/>
  <c r="I971" i="13"/>
  <c r="I970" i="13"/>
  <c r="I969" i="13"/>
  <c r="I968" i="13"/>
  <c r="I967" i="13"/>
  <c r="I966" i="13"/>
  <c r="I965" i="13"/>
  <c r="I964" i="13"/>
  <c r="I963" i="13"/>
  <c r="I962" i="13"/>
  <c r="I961" i="13"/>
  <c r="I960" i="13"/>
  <c r="I959" i="13"/>
  <c r="I958" i="13"/>
  <c r="I957" i="13"/>
  <c r="I956" i="13"/>
  <c r="I955" i="13"/>
  <c r="I954" i="13"/>
  <c r="I953" i="13"/>
  <c r="I952" i="13"/>
  <c r="I951" i="13"/>
  <c r="I950" i="13"/>
  <c r="I949" i="13"/>
  <c r="I948" i="13"/>
  <c r="I947" i="13"/>
  <c r="I946" i="13"/>
  <c r="I945" i="13"/>
  <c r="I944" i="13"/>
  <c r="I943" i="13"/>
  <c r="I942" i="13"/>
  <c r="I941" i="13"/>
  <c r="I940" i="13"/>
  <c r="I939" i="13"/>
  <c r="I938" i="13"/>
  <c r="I937" i="13"/>
  <c r="I936" i="13"/>
  <c r="I935" i="13"/>
  <c r="I934" i="13"/>
  <c r="I933" i="13"/>
  <c r="I932" i="13"/>
  <c r="I931" i="13"/>
  <c r="I930" i="13"/>
  <c r="I929" i="13"/>
  <c r="I928" i="13"/>
  <c r="I927" i="13"/>
  <c r="I926" i="13"/>
  <c r="I925" i="13"/>
  <c r="I924" i="13"/>
  <c r="I923" i="13"/>
  <c r="I922" i="13"/>
  <c r="I921" i="13"/>
  <c r="I920" i="13"/>
  <c r="I919" i="13"/>
  <c r="I918" i="13"/>
  <c r="I917" i="13"/>
  <c r="I916" i="13"/>
  <c r="I915" i="13"/>
  <c r="I914" i="13"/>
  <c r="I913" i="13"/>
  <c r="I912" i="13"/>
  <c r="I911" i="13"/>
  <c r="I910" i="13"/>
  <c r="I909" i="13"/>
  <c r="I908" i="13"/>
  <c r="I907" i="13"/>
  <c r="I906" i="13"/>
  <c r="I905" i="13"/>
  <c r="I904" i="13"/>
  <c r="I903" i="13"/>
  <c r="I902" i="13"/>
  <c r="I901" i="13"/>
  <c r="I900" i="13"/>
  <c r="I899" i="13"/>
  <c r="I898" i="13"/>
  <c r="I897" i="13"/>
  <c r="I896" i="13"/>
  <c r="I895" i="13"/>
  <c r="I894" i="13"/>
  <c r="I893" i="13"/>
  <c r="I892" i="13"/>
  <c r="I891" i="13"/>
  <c r="I890" i="13"/>
  <c r="I889" i="13"/>
  <c r="I888" i="13"/>
  <c r="I887" i="13"/>
  <c r="I886" i="13"/>
  <c r="I885" i="13"/>
  <c r="I884" i="13"/>
  <c r="I883" i="13"/>
  <c r="I882" i="13"/>
  <c r="I881" i="13"/>
  <c r="I880" i="13"/>
  <c r="I879" i="13"/>
  <c r="I878" i="13"/>
  <c r="I877" i="13"/>
  <c r="I876" i="13"/>
  <c r="I875" i="13"/>
  <c r="I874" i="13"/>
  <c r="I873" i="13"/>
  <c r="I872" i="13"/>
  <c r="I871" i="13"/>
  <c r="I870" i="13"/>
  <c r="I869" i="13"/>
  <c r="I868" i="13"/>
  <c r="I867" i="13"/>
  <c r="I866" i="13"/>
  <c r="I865" i="13"/>
  <c r="I864" i="13"/>
  <c r="I863" i="13"/>
  <c r="I862" i="13"/>
  <c r="I861" i="13"/>
  <c r="I860" i="13"/>
  <c r="I859" i="13"/>
  <c r="I858" i="13"/>
  <c r="I857" i="13"/>
  <c r="I856" i="13"/>
  <c r="I855" i="13"/>
  <c r="I854" i="13"/>
  <c r="I853" i="13"/>
  <c r="I852" i="13"/>
  <c r="I851" i="13"/>
  <c r="I850" i="13"/>
  <c r="I849" i="13"/>
  <c r="I848" i="13"/>
  <c r="I847" i="13"/>
  <c r="I846" i="13"/>
  <c r="I845" i="13"/>
  <c r="I844" i="13"/>
  <c r="I843" i="13"/>
  <c r="I842" i="13"/>
  <c r="I841" i="13"/>
  <c r="I840" i="13"/>
  <c r="I839" i="13"/>
  <c r="I838" i="13"/>
  <c r="I837" i="13"/>
  <c r="I836" i="13"/>
  <c r="I835" i="13"/>
  <c r="I834" i="13"/>
  <c r="I833" i="13"/>
  <c r="I832" i="13"/>
  <c r="I831" i="13"/>
  <c r="I830" i="13"/>
  <c r="I829" i="13"/>
  <c r="I828" i="13"/>
  <c r="I827" i="13"/>
  <c r="I826" i="13"/>
  <c r="I825" i="13"/>
  <c r="I824" i="13"/>
  <c r="I823" i="13"/>
  <c r="I822" i="13"/>
  <c r="I821" i="13"/>
  <c r="I820" i="13"/>
  <c r="I819" i="13"/>
  <c r="I818" i="13"/>
  <c r="I817" i="13"/>
  <c r="I816" i="13"/>
  <c r="I815" i="13"/>
  <c r="I814" i="13"/>
  <c r="I813" i="13"/>
  <c r="I812" i="13"/>
  <c r="I811" i="13"/>
  <c r="I810" i="13"/>
  <c r="I809" i="13"/>
  <c r="I808" i="13"/>
  <c r="I807" i="13"/>
  <c r="I806" i="13"/>
  <c r="I805" i="13"/>
  <c r="I804" i="13"/>
  <c r="I803" i="13"/>
  <c r="I802" i="13"/>
  <c r="I801" i="13"/>
  <c r="I800" i="13"/>
  <c r="I799" i="13"/>
  <c r="I798" i="13"/>
  <c r="I797" i="13"/>
  <c r="I796" i="13"/>
  <c r="I795" i="13"/>
  <c r="I794" i="13"/>
  <c r="I793" i="13"/>
  <c r="I792" i="13"/>
  <c r="I791" i="13"/>
  <c r="I790" i="13"/>
  <c r="I789" i="13"/>
  <c r="I788" i="13"/>
  <c r="I787" i="13"/>
  <c r="I786" i="13"/>
  <c r="I785" i="13"/>
  <c r="I784" i="13"/>
  <c r="I783" i="13"/>
  <c r="I782" i="13"/>
  <c r="I781" i="13"/>
  <c r="I780" i="13"/>
  <c r="I779" i="13"/>
  <c r="I778" i="13"/>
  <c r="I777" i="13"/>
  <c r="I776" i="13"/>
  <c r="I775" i="13"/>
  <c r="I774" i="13"/>
  <c r="I773" i="13"/>
  <c r="I772" i="13"/>
  <c r="I771" i="13"/>
  <c r="I770" i="13"/>
  <c r="I769" i="13"/>
  <c r="I768" i="13"/>
  <c r="I767" i="13"/>
  <c r="I766" i="13"/>
  <c r="I765" i="13"/>
  <c r="I764" i="13"/>
  <c r="I763" i="13"/>
  <c r="I762" i="13"/>
  <c r="I761" i="13"/>
  <c r="I760" i="13"/>
  <c r="I759" i="13"/>
  <c r="I758" i="13"/>
  <c r="I757" i="13"/>
  <c r="I756" i="13"/>
  <c r="I755" i="13"/>
  <c r="I754" i="13"/>
  <c r="I753" i="13"/>
  <c r="I752" i="13"/>
  <c r="I751" i="13"/>
  <c r="I750" i="13"/>
  <c r="I749" i="13"/>
  <c r="I748" i="13"/>
  <c r="I747" i="13"/>
  <c r="I746" i="13"/>
  <c r="I745" i="13"/>
  <c r="I744" i="13"/>
  <c r="I743" i="13"/>
  <c r="I742" i="13"/>
  <c r="I741" i="13"/>
  <c r="I740" i="13"/>
  <c r="I739" i="13"/>
  <c r="I738" i="13"/>
  <c r="I737" i="13"/>
  <c r="I736" i="13"/>
  <c r="I735" i="13"/>
  <c r="I734" i="13"/>
  <c r="I733" i="13"/>
  <c r="I732" i="13"/>
  <c r="I731" i="13"/>
  <c r="I730" i="13"/>
  <c r="I729" i="13"/>
  <c r="I728" i="13"/>
  <c r="I727" i="13"/>
  <c r="I726" i="13"/>
  <c r="I725" i="13"/>
  <c r="I724" i="13"/>
  <c r="I723" i="13"/>
  <c r="I722" i="13"/>
  <c r="I721" i="13"/>
  <c r="I720" i="13"/>
  <c r="I719" i="13"/>
  <c r="I718" i="13"/>
  <c r="I717" i="13"/>
  <c r="I716" i="13"/>
  <c r="I715" i="13"/>
  <c r="I714" i="13"/>
  <c r="I713" i="13"/>
  <c r="I712" i="13"/>
  <c r="I711" i="13"/>
  <c r="I710" i="13"/>
  <c r="I709" i="13"/>
  <c r="I708" i="13"/>
  <c r="I707" i="13"/>
  <c r="I706" i="13"/>
  <c r="I705" i="13"/>
  <c r="I704" i="13"/>
  <c r="I703" i="13"/>
  <c r="I702" i="13"/>
  <c r="I701" i="13"/>
  <c r="I700" i="13"/>
  <c r="I699" i="13"/>
  <c r="I698" i="13"/>
  <c r="I697" i="13"/>
  <c r="I696" i="13"/>
  <c r="I695" i="13"/>
  <c r="I694" i="13"/>
  <c r="I693" i="13"/>
  <c r="I692" i="13"/>
  <c r="I691" i="13"/>
  <c r="I690" i="13"/>
  <c r="I689" i="13"/>
  <c r="I688" i="13"/>
  <c r="I687" i="13"/>
  <c r="I686" i="13"/>
  <c r="I685" i="13"/>
  <c r="I684" i="13"/>
  <c r="I683" i="13"/>
  <c r="I682" i="13"/>
  <c r="I681" i="13"/>
  <c r="I680" i="13"/>
  <c r="I679" i="13"/>
  <c r="I678" i="13"/>
  <c r="I677" i="13"/>
  <c r="I676" i="13"/>
  <c r="I675" i="13"/>
  <c r="I674" i="13"/>
  <c r="I673" i="13"/>
  <c r="I672" i="13"/>
  <c r="I671" i="13"/>
  <c r="I670" i="13"/>
  <c r="I669" i="13"/>
  <c r="I668" i="13"/>
  <c r="I667" i="13"/>
  <c r="I666" i="13"/>
  <c r="I665" i="13"/>
  <c r="I664" i="13"/>
  <c r="I663" i="13"/>
  <c r="I662" i="13"/>
  <c r="I661" i="13"/>
  <c r="I660" i="13"/>
  <c r="I659" i="13"/>
  <c r="I658" i="13"/>
  <c r="I657" i="13"/>
  <c r="I656" i="13"/>
  <c r="I655" i="13"/>
  <c r="I654" i="13"/>
  <c r="I653" i="13"/>
  <c r="I652" i="13"/>
  <c r="I651" i="13"/>
  <c r="I650" i="13"/>
  <c r="I649" i="13"/>
  <c r="I648" i="13"/>
  <c r="I647" i="13"/>
  <c r="I646" i="13"/>
  <c r="I645" i="13"/>
  <c r="I644" i="13"/>
  <c r="I643" i="13"/>
  <c r="I642" i="13"/>
  <c r="I641" i="13"/>
  <c r="I640" i="13"/>
  <c r="I639" i="13"/>
  <c r="I638" i="13"/>
  <c r="I637" i="13"/>
  <c r="I636" i="13"/>
  <c r="I635" i="13"/>
  <c r="I634" i="13"/>
  <c r="I633" i="13"/>
  <c r="I632" i="13"/>
  <c r="I631" i="13"/>
  <c r="I630" i="13"/>
  <c r="I629" i="13"/>
  <c r="I628" i="13"/>
  <c r="I627" i="13"/>
  <c r="I626" i="13"/>
  <c r="I625" i="13"/>
  <c r="I624" i="13"/>
  <c r="I623" i="13"/>
  <c r="I622" i="13"/>
  <c r="I621" i="13"/>
  <c r="I620" i="13"/>
  <c r="I619" i="13"/>
  <c r="I618" i="13"/>
  <c r="I617" i="13"/>
  <c r="I616" i="13"/>
  <c r="I615" i="13"/>
  <c r="I614" i="13"/>
  <c r="I613" i="13"/>
  <c r="I612" i="13"/>
  <c r="I611" i="13"/>
  <c r="I610" i="13"/>
  <c r="I609" i="13"/>
  <c r="I608" i="13"/>
  <c r="I607" i="13"/>
  <c r="I606" i="13"/>
  <c r="I605" i="13"/>
  <c r="I604" i="13"/>
  <c r="I603" i="13"/>
  <c r="I602" i="13"/>
  <c r="I601" i="13"/>
  <c r="I600" i="13"/>
  <c r="I599" i="13"/>
  <c r="I598" i="13"/>
  <c r="I597" i="13"/>
  <c r="I596" i="13"/>
  <c r="I595" i="13"/>
  <c r="I594" i="13"/>
  <c r="I593" i="13"/>
  <c r="I592" i="13"/>
  <c r="I591" i="13"/>
  <c r="I590" i="13"/>
  <c r="I589" i="13"/>
  <c r="I588" i="13"/>
  <c r="I587" i="13"/>
  <c r="I586" i="13"/>
  <c r="I585" i="13"/>
  <c r="I584" i="13"/>
  <c r="I583" i="13"/>
  <c r="I582" i="13"/>
  <c r="I581" i="13"/>
  <c r="I580" i="13"/>
  <c r="I579" i="13"/>
  <c r="I578" i="13"/>
  <c r="I577" i="13"/>
  <c r="I576" i="13"/>
  <c r="I575" i="13"/>
  <c r="I574" i="13"/>
  <c r="I573" i="13"/>
  <c r="I572" i="13"/>
  <c r="I571" i="13"/>
  <c r="I570" i="13"/>
  <c r="I569" i="13"/>
  <c r="I568" i="13"/>
  <c r="I567" i="13"/>
  <c r="I566" i="13"/>
  <c r="I565" i="13"/>
  <c r="I564" i="13"/>
  <c r="I563" i="13"/>
  <c r="I562" i="13"/>
  <c r="I561" i="13"/>
  <c r="I560" i="13"/>
  <c r="I559" i="13"/>
  <c r="I558" i="13"/>
  <c r="I557" i="13"/>
  <c r="I556" i="13"/>
  <c r="I555" i="13"/>
  <c r="I554" i="13"/>
  <c r="I553" i="13"/>
  <c r="I552" i="13"/>
  <c r="I551" i="13"/>
  <c r="I550" i="13"/>
  <c r="I549" i="13"/>
  <c r="I548" i="13"/>
  <c r="I547" i="13"/>
  <c r="I546" i="13"/>
  <c r="I545" i="13"/>
  <c r="I544" i="13"/>
  <c r="I543" i="13"/>
  <c r="I542" i="13"/>
  <c r="I541" i="13"/>
  <c r="I540" i="13"/>
  <c r="I539" i="13"/>
  <c r="I538" i="13"/>
  <c r="I537" i="13"/>
  <c r="I536" i="13"/>
  <c r="I535" i="13"/>
  <c r="I534" i="13"/>
  <c r="I533" i="13"/>
  <c r="I532" i="13"/>
  <c r="I531" i="13"/>
  <c r="I530" i="13"/>
  <c r="I529" i="13"/>
  <c r="I528" i="13"/>
  <c r="I527" i="13"/>
  <c r="I526" i="13"/>
  <c r="I525" i="13"/>
  <c r="I524" i="13"/>
  <c r="I523" i="13"/>
  <c r="I522" i="13"/>
  <c r="I521" i="13"/>
  <c r="I520" i="13"/>
  <c r="I519" i="13"/>
  <c r="I518" i="13"/>
  <c r="I517" i="13"/>
  <c r="I516" i="13"/>
  <c r="I515" i="13"/>
  <c r="I514" i="13"/>
  <c r="I513" i="13"/>
  <c r="I512" i="13"/>
  <c r="I511" i="13"/>
  <c r="I510" i="13"/>
  <c r="I509" i="13"/>
  <c r="I508" i="13"/>
  <c r="I507" i="13"/>
  <c r="I506" i="13"/>
  <c r="I505" i="13"/>
  <c r="I504" i="13"/>
  <c r="I503" i="13"/>
  <c r="I502" i="13"/>
  <c r="I501" i="13"/>
  <c r="I500" i="13"/>
  <c r="I499" i="13"/>
  <c r="I498" i="13"/>
  <c r="I497" i="13"/>
  <c r="I496" i="13"/>
  <c r="I495" i="13"/>
  <c r="I494" i="13"/>
  <c r="I493" i="13"/>
  <c r="I492" i="13"/>
  <c r="I491" i="13"/>
  <c r="I490" i="13"/>
  <c r="I489" i="13"/>
  <c r="I488" i="13"/>
  <c r="I487" i="13"/>
  <c r="I486" i="13"/>
  <c r="I485" i="13"/>
  <c r="I484" i="13"/>
  <c r="I483" i="13"/>
  <c r="I482" i="13"/>
  <c r="I481" i="13"/>
  <c r="I480" i="13"/>
  <c r="I479" i="13"/>
  <c r="I478" i="13"/>
  <c r="I477" i="13"/>
  <c r="I476" i="13"/>
  <c r="I475" i="13"/>
  <c r="I474" i="13"/>
  <c r="I473" i="13"/>
  <c r="I472" i="13"/>
  <c r="I471" i="13"/>
  <c r="I470" i="13"/>
  <c r="I469" i="13"/>
  <c r="I468" i="13"/>
  <c r="I467" i="13"/>
  <c r="I466" i="13"/>
  <c r="I465" i="13"/>
  <c r="I464" i="13"/>
  <c r="I463" i="13"/>
  <c r="I462" i="13"/>
  <c r="I461" i="13"/>
  <c r="I460" i="13"/>
  <c r="I459" i="13"/>
  <c r="I458" i="13"/>
  <c r="I457" i="13"/>
  <c r="I456" i="13"/>
  <c r="I455" i="13"/>
  <c r="I454" i="13"/>
  <c r="I453" i="13"/>
  <c r="I452" i="13"/>
  <c r="I451" i="13"/>
  <c r="I450" i="13"/>
  <c r="I449" i="13"/>
  <c r="I448" i="13"/>
  <c r="I447" i="13"/>
  <c r="I446" i="13"/>
  <c r="I445" i="13"/>
  <c r="I444" i="13"/>
  <c r="I443" i="13"/>
  <c r="I442" i="13"/>
  <c r="I441" i="13"/>
  <c r="I440" i="13"/>
  <c r="I439" i="13"/>
  <c r="I438" i="13"/>
  <c r="I437" i="13"/>
  <c r="I436" i="13"/>
  <c r="I435" i="13"/>
  <c r="I434" i="13"/>
  <c r="I433" i="13"/>
  <c r="I432" i="13"/>
  <c r="I431" i="13"/>
  <c r="I430" i="13"/>
  <c r="I429" i="13"/>
  <c r="I428" i="13"/>
  <c r="I427" i="13"/>
  <c r="I426" i="13"/>
  <c r="I425" i="13"/>
  <c r="I424" i="13"/>
  <c r="I423" i="13"/>
  <c r="I422" i="13"/>
  <c r="I421" i="13"/>
  <c r="I420" i="13"/>
  <c r="I419" i="13"/>
  <c r="I418" i="13"/>
  <c r="I417" i="13"/>
  <c r="I416" i="13"/>
  <c r="I415" i="13"/>
  <c r="I414" i="13"/>
  <c r="I413" i="13"/>
  <c r="I412" i="13"/>
  <c r="I411" i="13"/>
  <c r="I410" i="13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M20001" i="9"/>
  <c r="M20000" i="9"/>
  <c r="M19999" i="9"/>
  <c r="M19998" i="9"/>
  <c r="M19997" i="9"/>
  <c r="M19996" i="9"/>
  <c r="M19995" i="9"/>
  <c r="M19994" i="9"/>
  <c r="M19993" i="9"/>
  <c r="M19992" i="9"/>
  <c r="M19991" i="9"/>
  <c r="M19990" i="9"/>
  <c r="M19989" i="9"/>
  <c r="M19988" i="9"/>
  <c r="M19987" i="9"/>
  <c r="M19986" i="9"/>
  <c r="M19985" i="9"/>
  <c r="M19984" i="9"/>
  <c r="M19983" i="9"/>
  <c r="M19982" i="9"/>
  <c r="M19981" i="9"/>
  <c r="M19980" i="9"/>
  <c r="M19979" i="9"/>
  <c r="M19978" i="9"/>
  <c r="M19977" i="9"/>
  <c r="M19976" i="9"/>
  <c r="M19975" i="9"/>
  <c r="M19974" i="9"/>
  <c r="M19973" i="9"/>
  <c r="M19972" i="9"/>
  <c r="M19971" i="9"/>
  <c r="M19970" i="9"/>
  <c r="M19969" i="9"/>
  <c r="M19968" i="9"/>
  <c r="M19967" i="9"/>
  <c r="M19966" i="9"/>
  <c r="M19965" i="9"/>
  <c r="M19964" i="9"/>
  <c r="M19963" i="9"/>
  <c r="M19962" i="9"/>
  <c r="M19961" i="9"/>
  <c r="M19960" i="9"/>
  <c r="M19959" i="9"/>
  <c r="M19958" i="9"/>
  <c r="M19957" i="9"/>
  <c r="M19956" i="9"/>
  <c r="M19955" i="9"/>
  <c r="M19954" i="9"/>
  <c r="M19953" i="9"/>
  <c r="M19952" i="9"/>
  <c r="M19951" i="9"/>
  <c r="M19950" i="9"/>
  <c r="M19949" i="9"/>
  <c r="M19948" i="9"/>
  <c r="M19947" i="9"/>
  <c r="M19946" i="9"/>
  <c r="M19945" i="9"/>
  <c r="M19944" i="9"/>
  <c r="M19943" i="9"/>
  <c r="M19942" i="9"/>
  <c r="M19941" i="9"/>
  <c r="M19940" i="9"/>
  <c r="M19939" i="9"/>
  <c r="M19938" i="9"/>
  <c r="M19937" i="9"/>
  <c r="M19936" i="9"/>
  <c r="M19935" i="9"/>
  <c r="M19934" i="9"/>
  <c r="M19933" i="9"/>
  <c r="M19932" i="9"/>
  <c r="M19931" i="9"/>
  <c r="M19930" i="9"/>
  <c r="M19929" i="9"/>
  <c r="M19928" i="9"/>
  <c r="M19927" i="9"/>
  <c r="M19926" i="9"/>
  <c r="M19925" i="9"/>
  <c r="M19924" i="9"/>
  <c r="M19923" i="9"/>
  <c r="M19922" i="9"/>
  <c r="M19921" i="9"/>
  <c r="M19920" i="9"/>
  <c r="M19919" i="9"/>
  <c r="M19918" i="9"/>
  <c r="M19917" i="9"/>
  <c r="M19916" i="9"/>
  <c r="M19915" i="9"/>
  <c r="M19914" i="9"/>
  <c r="M19913" i="9"/>
  <c r="M19912" i="9"/>
  <c r="M19911" i="9"/>
  <c r="M19910" i="9"/>
  <c r="M19909" i="9"/>
  <c r="M19908" i="9"/>
  <c r="M19907" i="9"/>
  <c r="M19906" i="9"/>
  <c r="M19905" i="9"/>
  <c r="M19904" i="9"/>
  <c r="M19903" i="9"/>
  <c r="M19902" i="9"/>
  <c r="M19901" i="9"/>
  <c r="M19900" i="9"/>
  <c r="M19899" i="9"/>
  <c r="M19898" i="9"/>
  <c r="M19897" i="9"/>
  <c r="M19896" i="9"/>
  <c r="M19895" i="9"/>
  <c r="M19894" i="9"/>
  <c r="M19893" i="9"/>
  <c r="M19892" i="9"/>
  <c r="M19891" i="9"/>
  <c r="M19890" i="9"/>
  <c r="M19889" i="9"/>
  <c r="M19888" i="9"/>
  <c r="M19887" i="9"/>
  <c r="M19886" i="9"/>
  <c r="M19885" i="9"/>
  <c r="M19884" i="9"/>
  <c r="M19883" i="9"/>
  <c r="M19882" i="9"/>
  <c r="M19881" i="9"/>
  <c r="M19880" i="9"/>
  <c r="M19879" i="9"/>
  <c r="M19878" i="9"/>
  <c r="M19877" i="9"/>
  <c r="M19876" i="9"/>
  <c r="M19875" i="9"/>
  <c r="M19874" i="9"/>
  <c r="M19873" i="9"/>
  <c r="M19872" i="9"/>
  <c r="M19871" i="9"/>
  <c r="M19870" i="9"/>
  <c r="M19869" i="9"/>
  <c r="M19868" i="9"/>
  <c r="M19867" i="9"/>
  <c r="M19866" i="9"/>
  <c r="M19865" i="9"/>
  <c r="M19864" i="9"/>
  <c r="M19863" i="9"/>
  <c r="M19862" i="9"/>
  <c r="M19861" i="9"/>
  <c r="M19860" i="9"/>
  <c r="M19859" i="9"/>
  <c r="M19858" i="9"/>
  <c r="M19857" i="9"/>
  <c r="M19856" i="9"/>
  <c r="M19855" i="9"/>
  <c r="M19854" i="9"/>
  <c r="M19853" i="9"/>
  <c r="M19852" i="9"/>
  <c r="M19851" i="9"/>
  <c r="M19850" i="9"/>
  <c r="M19849" i="9"/>
  <c r="M19848" i="9"/>
  <c r="M19847" i="9"/>
  <c r="M19846" i="9"/>
  <c r="M19845" i="9"/>
  <c r="M19844" i="9"/>
  <c r="M19843" i="9"/>
  <c r="M19842" i="9"/>
  <c r="M19841" i="9"/>
  <c r="M19840" i="9"/>
  <c r="M19839" i="9"/>
  <c r="M19838" i="9"/>
  <c r="M19837" i="9"/>
  <c r="M19836" i="9"/>
  <c r="M19835" i="9"/>
  <c r="M19834" i="9"/>
  <c r="M19833" i="9"/>
  <c r="M19832" i="9"/>
  <c r="M19831" i="9"/>
  <c r="M19830" i="9"/>
  <c r="M19829" i="9"/>
  <c r="M19828" i="9"/>
  <c r="M19827" i="9"/>
  <c r="M19826" i="9"/>
  <c r="M19825" i="9"/>
  <c r="M19824" i="9"/>
  <c r="M19823" i="9"/>
  <c r="M19822" i="9"/>
  <c r="M19821" i="9"/>
  <c r="M19820" i="9"/>
  <c r="M19819" i="9"/>
  <c r="M19818" i="9"/>
  <c r="M19817" i="9"/>
  <c r="M19816" i="9"/>
  <c r="M19815" i="9"/>
  <c r="M19814" i="9"/>
  <c r="M19813" i="9"/>
  <c r="M19812" i="9"/>
  <c r="M19811" i="9"/>
  <c r="M19810" i="9"/>
  <c r="M19809" i="9"/>
  <c r="M19808" i="9"/>
  <c r="M19807" i="9"/>
  <c r="M19806" i="9"/>
  <c r="M19805" i="9"/>
  <c r="M19804" i="9"/>
  <c r="M19803" i="9"/>
  <c r="M19802" i="9"/>
  <c r="M19801" i="9"/>
  <c r="M19800" i="9"/>
  <c r="M19799" i="9"/>
  <c r="M19798" i="9"/>
  <c r="M19797" i="9"/>
  <c r="M19796" i="9"/>
  <c r="M19795" i="9"/>
  <c r="M19794" i="9"/>
  <c r="M19793" i="9"/>
  <c r="M19792" i="9"/>
  <c r="M19791" i="9"/>
  <c r="M19790" i="9"/>
  <c r="M19789" i="9"/>
  <c r="M19788" i="9"/>
  <c r="M19787" i="9"/>
  <c r="M19786" i="9"/>
  <c r="M19785" i="9"/>
  <c r="M19784" i="9"/>
  <c r="M19783" i="9"/>
  <c r="M19782" i="9"/>
  <c r="M19781" i="9"/>
  <c r="M19780" i="9"/>
  <c r="M19779" i="9"/>
  <c r="M19778" i="9"/>
  <c r="M19777" i="9"/>
  <c r="M19776" i="9"/>
  <c r="M19775" i="9"/>
  <c r="M19774" i="9"/>
  <c r="M19773" i="9"/>
  <c r="M19772" i="9"/>
  <c r="M19771" i="9"/>
  <c r="M19770" i="9"/>
  <c r="M19769" i="9"/>
  <c r="M19768" i="9"/>
  <c r="M19767" i="9"/>
  <c r="M19766" i="9"/>
  <c r="M19765" i="9"/>
  <c r="M19764" i="9"/>
  <c r="M19763" i="9"/>
  <c r="M19762" i="9"/>
  <c r="M19761" i="9"/>
  <c r="M19760" i="9"/>
  <c r="M19759" i="9"/>
  <c r="M19758" i="9"/>
  <c r="M19757" i="9"/>
  <c r="M19756" i="9"/>
  <c r="M19755" i="9"/>
  <c r="M19754" i="9"/>
  <c r="M19753" i="9"/>
  <c r="M19752" i="9"/>
  <c r="M19751" i="9"/>
  <c r="M19750" i="9"/>
  <c r="M19749" i="9"/>
  <c r="M19748" i="9"/>
  <c r="M19747" i="9"/>
  <c r="M19746" i="9"/>
  <c r="M19745" i="9"/>
  <c r="M19744" i="9"/>
  <c r="M19743" i="9"/>
  <c r="M19742" i="9"/>
  <c r="M19741" i="9"/>
  <c r="M19740" i="9"/>
  <c r="M19739" i="9"/>
  <c r="M19738" i="9"/>
  <c r="M19737" i="9"/>
  <c r="M19736" i="9"/>
  <c r="M19735" i="9"/>
  <c r="M19734" i="9"/>
  <c r="M19733" i="9"/>
  <c r="M19732" i="9"/>
  <c r="M19731" i="9"/>
  <c r="M19730" i="9"/>
  <c r="M19729" i="9"/>
  <c r="M19728" i="9"/>
  <c r="M19727" i="9"/>
  <c r="M19726" i="9"/>
  <c r="M19725" i="9"/>
  <c r="M19724" i="9"/>
  <c r="M19723" i="9"/>
  <c r="M19722" i="9"/>
  <c r="M19721" i="9"/>
  <c r="M19720" i="9"/>
  <c r="M19719" i="9"/>
  <c r="M19718" i="9"/>
  <c r="M19717" i="9"/>
  <c r="M19716" i="9"/>
  <c r="M19715" i="9"/>
  <c r="M19714" i="9"/>
  <c r="M19713" i="9"/>
  <c r="M19712" i="9"/>
  <c r="M19711" i="9"/>
  <c r="M19710" i="9"/>
  <c r="M19709" i="9"/>
  <c r="M19708" i="9"/>
  <c r="M19707" i="9"/>
  <c r="M19706" i="9"/>
  <c r="M19705" i="9"/>
  <c r="M19704" i="9"/>
  <c r="M19703" i="9"/>
  <c r="M19702" i="9"/>
  <c r="M19701" i="9"/>
  <c r="M19700" i="9"/>
  <c r="M19699" i="9"/>
  <c r="M19698" i="9"/>
  <c r="M19697" i="9"/>
  <c r="M19696" i="9"/>
  <c r="M19695" i="9"/>
  <c r="M19694" i="9"/>
  <c r="M19693" i="9"/>
  <c r="M19692" i="9"/>
  <c r="M19691" i="9"/>
  <c r="M19690" i="9"/>
  <c r="M19689" i="9"/>
  <c r="M19688" i="9"/>
  <c r="M19687" i="9"/>
  <c r="M19686" i="9"/>
  <c r="M19685" i="9"/>
  <c r="M19684" i="9"/>
  <c r="M19683" i="9"/>
  <c r="M19682" i="9"/>
  <c r="M19681" i="9"/>
  <c r="M19680" i="9"/>
  <c r="M19679" i="9"/>
  <c r="M19678" i="9"/>
  <c r="M19677" i="9"/>
  <c r="M19676" i="9"/>
  <c r="M19675" i="9"/>
  <c r="M19674" i="9"/>
  <c r="M19673" i="9"/>
  <c r="M19672" i="9"/>
  <c r="M19671" i="9"/>
  <c r="M19670" i="9"/>
  <c r="M19669" i="9"/>
  <c r="M19668" i="9"/>
  <c r="M19667" i="9"/>
  <c r="M19666" i="9"/>
  <c r="M19665" i="9"/>
  <c r="M19664" i="9"/>
  <c r="M19663" i="9"/>
  <c r="M19662" i="9"/>
  <c r="M19661" i="9"/>
  <c r="M19660" i="9"/>
  <c r="M19659" i="9"/>
  <c r="M19658" i="9"/>
  <c r="M19657" i="9"/>
  <c r="M19656" i="9"/>
  <c r="M19655" i="9"/>
  <c r="M19654" i="9"/>
  <c r="M19653" i="9"/>
  <c r="M19652" i="9"/>
  <c r="M19651" i="9"/>
  <c r="M19650" i="9"/>
  <c r="M19649" i="9"/>
  <c r="M19648" i="9"/>
  <c r="M19647" i="9"/>
  <c r="M19646" i="9"/>
  <c r="M19645" i="9"/>
  <c r="M19644" i="9"/>
  <c r="M19643" i="9"/>
  <c r="M19642" i="9"/>
  <c r="M19641" i="9"/>
  <c r="M19640" i="9"/>
  <c r="M19639" i="9"/>
  <c r="M19638" i="9"/>
  <c r="M19637" i="9"/>
  <c r="M19636" i="9"/>
  <c r="M19635" i="9"/>
  <c r="M19634" i="9"/>
  <c r="M19633" i="9"/>
  <c r="M19632" i="9"/>
  <c r="M19631" i="9"/>
  <c r="M19630" i="9"/>
  <c r="M19629" i="9"/>
  <c r="M19628" i="9"/>
  <c r="M19627" i="9"/>
  <c r="M19626" i="9"/>
  <c r="M19625" i="9"/>
  <c r="M19624" i="9"/>
  <c r="M19623" i="9"/>
  <c r="M19622" i="9"/>
  <c r="M19621" i="9"/>
  <c r="M19620" i="9"/>
  <c r="M19619" i="9"/>
  <c r="M19618" i="9"/>
  <c r="M19617" i="9"/>
  <c r="M19616" i="9"/>
  <c r="M19615" i="9"/>
  <c r="M19614" i="9"/>
  <c r="M19613" i="9"/>
  <c r="M19612" i="9"/>
  <c r="M19611" i="9"/>
  <c r="M19610" i="9"/>
  <c r="M19609" i="9"/>
  <c r="M19608" i="9"/>
  <c r="M19607" i="9"/>
  <c r="M19606" i="9"/>
  <c r="M19605" i="9"/>
  <c r="M19604" i="9"/>
  <c r="M19603" i="9"/>
  <c r="M19602" i="9"/>
  <c r="M19601" i="9"/>
  <c r="M19600" i="9"/>
  <c r="M19599" i="9"/>
  <c r="M19598" i="9"/>
  <c r="M19597" i="9"/>
  <c r="M19596" i="9"/>
  <c r="M19595" i="9"/>
  <c r="M19594" i="9"/>
  <c r="M19593" i="9"/>
  <c r="M19592" i="9"/>
  <c r="M19591" i="9"/>
  <c r="M19590" i="9"/>
  <c r="M19589" i="9"/>
  <c r="M19588" i="9"/>
  <c r="M19587" i="9"/>
  <c r="M19586" i="9"/>
  <c r="M19585" i="9"/>
  <c r="M19584" i="9"/>
  <c r="M19583" i="9"/>
  <c r="M19582" i="9"/>
  <c r="M19581" i="9"/>
  <c r="M19580" i="9"/>
  <c r="M19579" i="9"/>
  <c r="M19578" i="9"/>
  <c r="M19577" i="9"/>
  <c r="M19576" i="9"/>
  <c r="M19575" i="9"/>
  <c r="M19574" i="9"/>
  <c r="M19573" i="9"/>
  <c r="M19572" i="9"/>
  <c r="M19571" i="9"/>
  <c r="M19570" i="9"/>
  <c r="M19569" i="9"/>
  <c r="M19568" i="9"/>
  <c r="M19567" i="9"/>
  <c r="M19566" i="9"/>
  <c r="M19565" i="9"/>
  <c r="M19564" i="9"/>
  <c r="M19563" i="9"/>
  <c r="M19562" i="9"/>
  <c r="M19561" i="9"/>
  <c r="M19560" i="9"/>
  <c r="M19559" i="9"/>
  <c r="M19558" i="9"/>
  <c r="M19557" i="9"/>
  <c r="M19556" i="9"/>
  <c r="M19555" i="9"/>
  <c r="M19554" i="9"/>
  <c r="M19553" i="9"/>
  <c r="M19552" i="9"/>
  <c r="M19551" i="9"/>
  <c r="M19550" i="9"/>
  <c r="M19549" i="9"/>
  <c r="M19548" i="9"/>
  <c r="M19547" i="9"/>
  <c r="M19546" i="9"/>
  <c r="M19545" i="9"/>
  <c r="M19544" i="9"/>
  <c r="M19543" i="9"/>
  <c r="M19542" i="9"/>
  <c r="M19541" i="9"/>
  <c r="M19540" i="9"/>
  <c r="M19539" i="9"/>
  <c r="M19538" i="9"/>
  <c r="M19537" i="9"/>
  <c r="M19536" i="9"/>
  <c r="M19535" i="9"/>
  <c r="M19534" i="9"/>
  <c r="M19533" i="9"/>
  <c r="M19532" i="9"/>
  <c r="M19531" i="9"/>
  <c r="M19530" i="9"/>
  <c r="M19529" i="9"/>
  <c r="M19528" i="9"/>
  <c r="M19527" i="9"/>
  <c r="M19526" i="9"/>
  <c r="M19525" i="9"/>
  <c r="M19524" i="9"/>
  <c r="M19523" i="9"/>
  <c r="M19522" i="9"/>
  <c r="M19521" i="9"/>
  <c r="M19520" i="9"/>
  <c r="M19519" i="9"/>
  <c r="M19518" i="9"/>
  <c r="M19517" i="9"/>
  <c r="M19516" i="9"/>
  <c r="M19515" i="9"/>
  <c r="M19514" i="9"/>
  <c r="M19513" i="9"/>
  <c r="M19512" i="9"/>
  <c r="M19511" i="9"/>
  <c r="M19510" i="9"/>
  <c r="M19509" i="9"/>
  <c r="M19508" i="9"/>
  <c r="M19507" i="9"/>
  <c r="M19506" i="9"/>
  <c r="M19505" i="9"/>
  <c r="M19504" i="9"/>
  <c r="M19503" i="9"/>
  <c r="M19502" i="9"/>
  <c r="M19501" i="9"/>
  <c r="M19500" i="9"/>
  <c r="M19499" i="9"/>
  <c r="M19498" i="9"/>
  <c r="M19497" i="9"/>
  <c r="M19496" i="9"/>
  <c r="M19495" i="9"/>
  <c r="M19494" i="9"/>
  <c r="M19493" i="9"/>
  <c r="M19492" i="9"/>
  <c r="M19491" i="9"/>
  <c r="M19490" i="9"/>
  <c r="M19489" i="9"/>
  <c r="M19488" i="9"/>
  <c r="M19487" i="9"/>
  <c r="M19486" i="9"/>
  <c r="M19485" i="9"/>
  <c r="M19484" i="9"/>
  <c r="M19483" i="9"/>
  <c r="M19482" i="9"/>
  <c r="M19481" i="9"/>
  <c r="M19480" i="9"/>
  <c r="M19479" i="9"/>
  <c r="M19478" i="9"/>
  <c r="M19477" i="9"/>
  <c r="M19476" i="9"/>
  <c r="M19475" i="9"/>
  <c r="M19474" i="9"/>
  <c r="M19473" i="9"/>
  <c r="M19472" i="9"/>
  <c r="M19471" i="9"/>
  <c r="M19470" i="9"/>
  <c r="M19469" i="9"/>
  <c r="M19468" i="9"/>
  <c r="M19467" i="9"/>
  <c r="M19466" i="9"/>
  <c r="M19465" i="9"/>
  <c r="M19464" i="9"/>
  <c r="M19463" i="9"/>
  <c r="M19462" i="9"/>
  <c r="M19461" i="9"/>
  <c r="M19460" i="9"/>
  <c r="M19459" i="9"/>
  <c r="M19458" i="9"/>
  <c r="M19457" i="9"/>
  <c r="M19456" i="9"/>
  <c r="M19455" i="9"/>
  <c r="M19454" i="9"/>
  <c r="M19453" i="9"/>
  <c r="M19452" i="9"/>
  <c r="M19451" i="9"/>
  <c r="M19450" i="9"/>
  <c r="M19449" i="9"/>
  <c r="M19448" i="9"/>
  <c r="M19447" i="9"/>
  <c r="M19446" i="9"/>
  <c r="M19445" i="9"/>
  <c r="M19444" i="9"/>
  <c r="M19443" i="9"/>
  <c r="M19442" i="9"/>
  <c r="M19441" i="9"/>
  <c r="M19440" i="9"/>
  <c r="M19439" i="9"/>
  <c r="M19438" i="9"/>
  <c r="M19437" i="9"/>
  <c r="M19436" i="9"/>
  <c r="M19435" i="9"/>
  <c r="M19434" i="9"/>
  <c r="M19433" i="9"/>
  <c r="M19432" i="9"/>
  <c r="M19431" i="9"/>
  <c r="M19430" i="9"/>
  <c r="M19429" i="9"/>
  <c r="M19428" i="9"/>
  <c r="M19427" i="9"/>
  <c r="M19426" i="9"/>
  <c r="M19425" i="9"/>
  <c r="M19424" i="9"/>
  <c r="M19423" i="9"/>
  <c r="M19422" i="9"/>
  <c r="M19421" i="9"/>
  <c r="M19420" i="9"/>
  <c r="M19419" i="9"/>
  <c r="M19418" i="9"/>
  <c r="M19417" i="9"/>
  <c r="M19416" i="9"/>
  <c r="M19415" i="9"/>
  <c r="M19414" i="9"/>
  <c r="M19413" i="9"/>
  <c r="M19412" i="9"/>
  <c r="M19411" i="9"/>
  <c r="M19410" i="9"/>
  <c r="M19409" i="9"/>
  <c r="M19408" i="9"/>
  <c r="M19407" i="9"/>
  <c r="M19406" i="9"/>
  <c r="M19405" i="9"/>
  <c r="M19404" i="9"/>
  <c r="M19403" i="9"/>
  <c r="M19402" i="9"/>
  <c r="M19401" i="9"/>
  <c r="M19400" i="9"/>
  <c r="M19399" i="9"/>
  <c r="M19398" i="9"/>
  <c r="M19397" i="9"/>
  <c r="M19396" i="9"/>
  <c r="M19395" i="9"/>
  <c r="M19394" i="9"/>
  <c r="M19393" i="9"/>
  <c r="M19392" i="9"/>
  <c r="M19391" i="9"/>
  <c r="M19390" i="9"/>
  <c r="M19389" i="9"/>
  <c r="M19388" i="9"/>
  <c r="M19387" i="9"/>
  <c r="M19386" i="9"/>
  <c r="M19385" i="9"/>
  <c r="M19384" i="9"/>
  <c r="M19383" i="9"/>
  <c r="M19382" i="9"/>
  <c r="M19381" i="9"/>
  <c r="M19380" i="9"/>
  <c r="M19379" i="9"/>
  <c r="M19378" i="9"/>
  <c r="M19377" i="9"/>
  <c r="M19376" i="9"/>
  <c r="M19375" i="9"/>
  <c r="M19374" i="9"/>
  <c r="M19373" i="9"/>
  <c r="M19372" i="9"/>
  <c r="M19371" i="9"/>
  <c r="M19370" i="9"/>
  <c r="M19369" i="9"/>
  <c r="M19368" i="9"/>
  <c r="M19367" i="9"/>
  <c r="M19366" i="9"/>
  <c r="M19365" i="9"/>
  <c r="M19364" i="9"/>
  <c r="M19363" i="9"/>
  <c r="M19362" i="9"/>
  <c r="M19361" i="9"/>
  <c r="M19360" i="9"/>
  <c r="M19359" i="9"/>
  <c r="M19358" i="9"/>
  <c r="M19357" i="9"/>
  <c r="M19356" i="9"/>
  <c r="M19355" i="9"/>
  <c r="M19354" i="9"/>
  <c r="M19353" i="9"/>
  <c r="M19352" i="9"/>
  <c r="M19351" i="9"/>
  <c r="M19350" i="9"/>
  <c r="M19349" i="9"/>
  <c r="M19348" i="9"/>
  <c r="M19347" i="9"/>
  <c r="M19346" i="9"/>
  <c r="M19345" i="9"/>
  <c r="M19344" i="9"/>
  <c r="M19343" i="9"/>
  <c r="M19342" i="9"/>
  <c r="M19341" i="9"/>
  <c r="M19340" i="9"/>
  <c r="M19339" i="9"/>
  <c r="M19338" i="9"/>
  <c r="M19337" i="9"/>
  <c r="M19336" i="9"/>
  <c r="M19335" i="9"/>
  <c r="M19334" i="9"/>
  <c r="M19333" i="9"/>
  <c r="M19332" i="9"/>
  <c r="M19331" i="9"/>
  <c r="M19330" i="9"/>
  <c r="M19329" i="9"/>
  <c r="M19328" i="9"/>
  <c r="M19327" i="9"/>
  <c r="M19326" i="9"/>
  <c r="M19325" i="9"/>
  <c r="M19324" i="9"/>
  <c r="M19323" i="9"/>
  <c r="M19322" i="9"/>
  <c r="M19321" i="9"/>
  <c r="M19320" i="9"/>
  <c r="M19319" i="9"/>
  <c r="M19318" i="9"/>
  <c r="M19317" i="9"/>
  <c r="M19316" i="9"/>
  <c r="M19315" i="9"/>
  <c r="M19314" i="9"/>
  <c r="M19313" i="9"/>
  <c r="M19312" i="9"/>
  <c r="M19311" i="9"/>
  <c r="M19310" i="9"/>
  <c r="M19309" i="9"/>
  <c r="M19308" i="9"/>
  <c r="M19307" i="9"/>
  <c r="M19306" i="9"/>
  <c r="M19305" i="9"/>
  <c r="M19304" i="9"/>
  <c r="M19303" i="9"/>
  <c r="M19302" i="9"/>
  <c r="M19301" i="9"/>
  <c r="M19300" i="9"/>
  <c r="M19299" i="9"/>
  <c r="M19298" i="9"/>
  <c r="M19297" i="9"/>
  <c r="M19296" i="9"/>
  <c r="M19295" i="9"/>
  <c r="M19294" i="9"/>
  <c r="M19293" i="9"/>
  <c r="M19292" i="9"/>
  <c r="M19291" i="9"/>
  <c r="M19290" i="9"/>
  <c r="M19289" i="9"/>
  <c r="M19288" i="9"/>
  <c r="M19287" i="9"/>
  <c r="M19286" i="9"/>
  <c r="M19285" i="9"/>
  <c r="M19284" i="9"/>
  <c r="M19283" i="9"/>
  <c r="M19282" i="9"/>
  <c r="M19281" i="9"/>
  <c r="M19280" i="9"/>
  <c r="M19279" i="9"/>
  <c r="M19278" i="9"/>
  <c r="M19277" i="9"/>
  <c r="M19276" i="9"/>
  <c r="M19275" i="9"/>
  <c r="M19274" i="9"/>
  <c r="M19273" i="9"/>
  <c r="M19272" i="9"/>
  <c r="M19271" i="9"/>
  <c r="M19270" i="9"/>
  <c r="M19269" i="9"/>
  <c r="M19268" i="9"/>
  <c r="M19267" i="9"/>
  <c r="M19266" i="9"/>
  <c r="M19265" i="9"/>
  <c r="M19264" i="9"/>
  <c r="M19263" i="9"/>
  <c r="M19262" i="9"/>
  <c r="M19261" i="9"/>
  <c r="M19260" i="9"/>
  <c r="M19259" i="9"/>
  <c r="M19258" i="9"/>
  <c r="M19257" i="9"/>
  <c r="M19256" i="9"/>
  <c r="M19255" i="9"/>
  <c r="M19254" i="9"/>
  <c r="M19253" i="9"/>
  <c r="M19252" i="9"/>
  <c r="M19251" i="9"/>
  <c r="M19250" i="9"/>
  <c r="M19249" i="9"/>
  <c r="M19248" i="9"/>
  <c r="M19247" i="9"/>
  <c r="M19246" i="9"/>
  <c r="M19245" i="9"/>
  <c r="M19244" i="9"/>
  <c r="M19243" i="9"/>
  <c r="M19242" i="9"/>
  <c r="M19241" i="9"/>
  <c r="M19240" i="9"/>
  <c r="M19239" i="9"/>
  <c r="M19238" i="9"/>
  <c r="M19237" i="9"/>
  <c r="M19236" i="9"/>
  <c r="M19235" i="9"/>
  <c r="M19234" i="9"/>
  <c r="M19233" i="9"/>
  <c r="M19232" i="9"/>
  <c r="M19231" i="9"/>
  <c r="M19230" i="9"/>
  <c r="M19229" i="9"/>
  <c r="M19228" i="9"/>
  <c r="M19227" i="9"/>
  <c r="M19226" i="9"/>
  <c r="M19225" i="9"/>
  <c r="M19224" i="9"/>
  <c r="M19223" i="9"/>
  <c r="M19222" i="9"/>
  <c r="M19221" i="9"/>
  <c r="M19220" i="9"/>
  <c r="M19219" i="9"/>
  <c r="M19218" i="9"/>
  <c r="M19217" i="9"/>
  <c r="M19216" i="9"/>
  <c r="M19215" i="9"/>
  <c r="M19214" i="9"/>
  <c r="M19213" i="9"/>
  <c r="M19212" i="9"/>
  <c r="M19211" i="9"/>
  <c r="M19210" i="9"/>
  <c r="M19209" i="9"/>
  <c r="M19208" i="9"/>
  <c r="M19207" i="9"/>
  <c r="M19206" i="9"/>
  <c r="M19205" i="9"/>
  <c r="M19204" i="9"/>
  <c r="M19203" i="9"/>
  <c r="M19202" i="9"/>
  <c r="M19201" i="9"/>
  <c r="M19200" i="9"/>
  <c r="M19199" i="9"/>
  <c r="M19198" i="9"/>
  <c r="M19197" i="9"/>
  <c r="M19196" i="9"/>
  <c r="M19195" i="9"/>
  <c r="M19194" i="9"/>
  <c r="M19193" i="9"/>
  <c r="M19192" i="9"/>
  <c r="M19191" i="9"/>
  <c r="M19190" i="9"/>
  <c r="M19189" i="9"/>
  <c r="M19188" i="9"/>
  <c r="M19187" i="9"/>
  <c r="M19186" i="9"/>
  <c r="M19185" i="9"/>
  <c r="M19184" i="9"/>
  <c r="M19183" i="9"/>
  <c r="M19182" i="9"/>
  <c r="M19181" i="9"/>
  <c r="M19180" i="9"/>
  <c r="M19179" i="9"/>
  <c r="M19178" i="9"/>
  <c r="M19177" i="9"/>
  <c r="M19176" i="9"/>
  <c r="M19175" i="9"/>
  <c r="M19174" i="9"/>
  <c r="M19173" i="9"/>
  <c r="M19172" i="9"/>
  <c r="M19171" i="9"/>
  <c r="M19170" i="9"/>
  <c r="M19169" i="9"/>
  <c r="M19168" i="9"/>
  <c r="M19167" i="9"/>
  <c r="M19166" i="9"/>
  <c r="M19165" i="9"/>
  <c r="M19164" i="9"/>
  <c r="M19163" i="9"/>
  <c r="M19162" i="9"/>
  <c r="M19161" i="9"/>
  <c r="M19160" i="9"/>
  <c r="M19159" i="9"/>
  <c r="M19158" i="9"/>
  <c r="M19157" i="9"/>
  <c r="M19156" i="9"/>
  <c r="M19155" i="9"/>
  <c r="M19154" i="9"/>
  <c r="M19153" i="9"/>
  <c r="M19152" i="9"/>
  <c r="M19151" i="9"/>
  <c r="M19150" i="9"/>
  <c r="M19149" i="9"/>
  <c r="M19148" i="9"/>
  <c r="M19147" i="9"/>
  <c r="M19146" i="9"/>
  <c r="M19145" i="9"/>
  <c r="M19144" i="9"/>
  <c r="M19143" i="9"/>
  <c r="M19142" i="9"/>
  <c r="M19141" i="9"/>
  <c r="M19140" i="9"/>
  <c r="M19139" i="9"/>
  <c r="M19138" i="9"/>
  <c r="M19137" i="9"/>
  <c r="M19136" i="9"/>
  <c r="M19135" i="9"/>
  <c r="M19134" i="9"/>
  <c r="M19133" i="9"/>
  <c r="M19132" i="9"/>
  <c r="M19131" i="9"/>
  <c r="M19130" i="9"/>
  <c r="M19129" i="9"/>
  <c r="M19128" i="9"/>
  <c r="M19127" i="9"/>
  <c r="M19126" i="9"/>
  <c r="M19125" i="9"/>
  <c r="M19124" i="9"/>
  <c r="M19123" i="9"/>
  <c r="M19122" i="9"/>
  <c r="M19121" i="9"/>
  <c r="M19120" i="9"/>
  <c r="M19119" i="9"/>
  <c r="M19118" i="9"/>
  <c r="M19117" i="9"/>
  <c r="M19116" i="9"/>
  <c r="M19115" i="9"/>
  <c r="M19114" i="9"/>
  <c r="M19113" i="9"/>
  <c r="M19112" i="9"/>
  <c r="M19111" i="9"/>
  <c r="M19110" i="9"/>
  <c r="M19109" i="9"/>
  <c r="M19108" i="9"/>
  <c r="M19107" i="9"/>
  <c r="M19106" i="9"/>
  <c r="M19105" i="9"/>
  <c r="M19104" i="9"/>
  <c r="M19103" i="9"/>
  <c r="M19102" i="9"/>
  <c r="M19101" i="9"/>
  <c r="M19100" i="9"/>
  <c r="M19099" i="9"/>
  <c r="M19098" i="9"/>
  <c r="M19097" i="9"/>
  <c r="M19096" i="9"/>
  <c r="M19095" i="9"/>
  <c r="M19094" i="9"/>
  <c r="M19093" i="9"/>
  <c r="M19092" i="9"/>
  <c r="M19091" i="9"/>
  <c r="M19090" i="9"/>
  <c r="M19089" i="9"/>
  <c r="M19088" i="9"/>
  <c r="M19087" i="9"/>
  <c r="M19086" i="9"/>
  <c r="M19085" i="9"/>
  <c r="M19084" i="9"/>
  <c r="M19083" i="9"/>
  <c r="M19082" i="9"/>
  <c r="M19081" i="9"/>
  <c r="M19080" i="9"/>
  <c r="M19079" i="9"/>
  <c r="M19078" i="9"/>
  <c r="M19077" i="9"/>
  <c r="M19076" i="9"/>
  <c r="M19075" i="9"/>
  <c r="M19074" i="9"/>
  <c r="M19073" i="9"/>
  <c r="M19072" i="9"/>
  <c r="M19071" i="9"/>
  <c r="M19070" i="9"/>
  <c r="M19069" i="9"/>
  <c r="M19068" i="9"/>
  <c r="M19067" i="9"/>
  <c r="M19066" i="9"/>
  <c r="M19065" i="9"/>
  <c r="M19064" i="9"/>
  <c r="M19063" i="9"/>
  <c r="M19062" i="9"/>
  <c r="M19061" i="9"/>
  <c r="M19060" i="9"/>
  <c r="M19059" i="9"/>
  <c r="M19058" i="9"/>
  <c r="M19057" i="9"/>
  <c r="M19056" i="9"/>
  <c r="M19055" i="9"/>
  <c r="M19054" i="9"/>
  <c r="M19053" i="9"/>
  <c r="M19052" i="9"/>
  <c r="M19051" i="9"/>
  <c r="M19050" i="9"/>
  <c r="M19049" i="9"/>
  <c r="M19048" i="9"/>
  <c r="M19047" i="9"/>
  <c r="M19046" i="9"/>
  <c r="M19045" i="9"/>
  <c r="M19044" i="9"/>
  <c r="M19043" i="9"/>
  <c r="M19042" i="9"/>
  <c r="M19041" i="9"/>
  <c r="M19040" i="9"/>
  <c r="M19039" i="9"/>
  <c r="M19038" i="9"/>
  <c r="M19037" i="9"/>
  <c r="M19036" i="9"/>
  <c r="M19035" i="9"/>
  <c r="M19034" i="9"/>
  <c r="M19033" i="9"/>
  <c r="M19032" i="9"/>
  <c r="M19031" i="9"/>
  <c r="M19030" i="9"/>
  <c r="M19029" i="9"/>
  <c r="M19028" i="9"/>
  <c r="M19027" i="9"/>
  <c r="M19026" i="9"/>
  <c r="M19025" i="9"/>
  <c r="M19024" i="9"/>
  <c r="M19023" i="9"/>
  <c r="M19022" i="9"/>
  <c r="M19021" i="9"/>
  <c r="M19020" i="9"/>
  <c r="M19019" i="9"/>
  <c r="M19018" i="9"/>
  <c r="M19017" i="9"/>
  <c r="M19016" i="9"/>
  <c r="M19015" i="9"/>
  <c r="M19014" i="9"/>
  <c r="M19013" i="9"/>
  <c r="M19012" i="9"/>
  <c r="M19011" i="9"/>
  <c r="M19010" i="9"/>
  <c r="M19009" i="9"/>
  <c r="M19008" i="9"/>
  <c r="M19007" i="9"/>
  <c r="M19006" i="9"/>
  <c r="M19005" i="9"/>
  <c r="M19004" i="9"/>
  <c r="M19003" i="9"/>
  <c r="M19002" i="9"/>
  <c r="M19001" i="9"/>
  <c r="M19000" i="9"/>
  <c r="M18999" i="9"/>
  <c r="M18998" i="9"/>
  <c r="M18997" i="9"/>
  <c r="M18996" i="9"/>
  <c r="M18995" i="9"/>
  <c r="M18994" i="9"/>
  <c r="M18993" i="9"/>
  <c r="M18992" i="9"/>
  <c r="M18991" i="9"/>
  <c r="M18990" i="9"/>
  <c r="M18989" i="9"/>
  <c r="M18988" i="9"/>
  <c r="M18987" i="9"/>
  <c r="M18986" i="9"/>
  <c r="M18985" i="9"/>
  <c r="M18984" i="9"/>
  <c r="M18983" i="9"/>
  <c r="M18982" i="9"/>
  <c r="M18981" i="9"/>
  <c r="M18980" i="9"/>
  <c r="M18979" i="9"/>
  <c r="M18978" i="9"/>
  <c r="M18977" i="9"/>
  <c r="M18976" i="9"/>
  <c r="M18975" i="9"/>
  <c r="M18974" i="9"/>
  <c r="M18973" i="9"/>
  <c r="M18972" i="9"/>
  <c r="M18971" i="9"/>
  <c r="M18970" i="9"/>
  <c r="M18969" i="9"/>
  <c r="M18968" i="9"/>
  <c r="M18967" i="9"/>
  <c r="M18966" i="9"/>
  <c r="M18965" i="9"/>
  <c r="M18964" i="9"/>
  <c r="M18963" i="9"/>
  <c r="M18962" i="9"/>
  <c r="M18961" i="9"/>
  <c r="M18960" i="9"/>
  <c r="M18959" i="9"/>
  <c r="M18958" i="9"/>
  <c r="M18957" i="9"/>
  <c r="M18956" i="9"/>
  <c r="M18955" i="9"/>
  <c r="M18954" i="9"/>
  <c r="M18953" i="9"/>
  <c r="M18952" i="9"/>
  <c r="M18951" i="9"/>
  <c r="M18950" i="9"/>
  <c r="M18949" i="9"/>
  <c r="M18948" i="9"/>
  <c r="M18947" i="9"/>
  <c r="M18946" i="9"/>
  <c r="M18945" i="9"/>
  <c r="M18944" i="9"/>
  <c r="M18943" i="9"/>
  <c r="M18942" i="9"/>
  <c r="M18941" i="9"/>
  <c r="M18940" i="9"/>
  <c r="M18939" i="9"/>
  <c r="M18938" i="9"/>
  <c r="M18937" i="9"/>
  <c r="M18936" i="9"/>
  <c r="M18935" i="9"/>
  <c r="M18934" i="9"/>
  <c r="M18933" i="9"/>
  <c r="M18932" i="9"/>
  <c r="M18931" i="9"/>
  <c r="M18930" i="9"/>
  <c r="M18929" i="9"/>
  <c r="M18928" i="9"/>
  <c r="M18927" i="9"/>
  <c r="M18926" i="9"/>
  <c r="M18925" i="9"/>
  <c r="M18924" i="9"/>
  <c r="M18923" i="9"/>
  <c r="M18922" i="9"/>
  <c r="M18921" i="9"/>
  <c r="M18920" i="9"/>
  <c r="M18919" i="9"/>
  <c r="M18918" i="9"/>
  <c r="M18917" i="9"/>
  <c r="M18916" i="9"/>
  <c r="M18915" i="9"/>
  <c r="M18914" i="9"/>
  <c r="M18913" i="9"/>
  <c r="M18912" i="9"/>
  <c r="M18911" i="9"/>
  <c r="M18910" i="9"/>
  <c r="M18909" i="9"/>
  <c r="M18908" i="9"/>
  <c r="M18907" i="9"/>
  <c r="M18906" i="9"/>
  <c r="M18905" i="9"/>
  <c r="M18904" i="9"/>
  <c r="M18903" i="9"/>
  <c r="M18902" i="9"/>
  <c r="M18901" i="9"/>
  <c r="M18900" i="9"/>
  <c r="M18899" i="9"/>
  <c r="M18898" i="9"/>
  <c r="M18897" i="9"/>
  <c r="M18896" i="9"/>
  <c r="M18895" i="9"/>
  <c r="M18894" i="9"/>
  <c r="M18893" i="9"/>
  <c r="M18892" i="9"/>
  <c r="M18891" i="9"/>
  <c r="M18890" i="9"/>
  <c r="M18889" i="9"/>
  <c r="M18888" i="9"/>
  <c r="M18887" i="9"/>
  <c r="M18886" i="9"/>
  <c r="M18885" i="9"/>
  <c r="M18884" i="9"/>
  <c r="M18883" i="9"/>
  <c r="M18882" i="9"/>
  <c r="M18881" i="9"/>
  <c r="M18880" i="9"/>
  <c r="M18879" i="9"/>
  <c r="M18878" i="9"/>
  <c r="M18877" i="9"/>
  <c r="M18876" i="9"/>
  <c r="M18875" i="9"/>
  <c r="M18874" i="9"/>
  <c r="M18873" i="9"/>
  <c r="M18872" i="9"/>
  <c r="M18871" i="9"/>
  <c r="M18870" i="9"/>
  <c r="M18869" i="9"/>
  <c r="M18868" i="9"/>
  <c r="M18867" i="9"/>
  <c r="M18866" i="9"/>
  <c r="M18865" i="9"/>
  <c r="M18864" i="9"/>
  <c r="M18863" i="9"/>
  <c r="M18862" i="9"/>
  <c r="M18861" i="9"/>
  <c r="M18860" i="9"/>
  <c r="M18859" i="9"/>
  <c r="M18858" i="9"/>
  <c r="M18857" i="9"/>
  <c r="M18856" i="9"/>
  <c r="M18855" i="9"/>
  <c r="M18854" i="9"/>
  <c r="M18853" i="9"/>
  <c r="M18852" i="9"/>
  <c r="M18851" i="9"/>
  <c r="M18850" i="9"/>
  <c r="M18849" i="9"/>
  <c r="M18848" i="9"/>
  <c r="M18847" i="9"/>
  <c r="M18846" i="9"/>
  <c r="M18845" i="9"/>
  <c r="M18844" i="9"/>
  <c r="M18843" i="9"/>
  <c r="M18842" i="9"/>
  <c r="M18841" i="9"/>
  <c r="M18840" i="9"/>
  <c r="M18839" i="9"/>
  <c r="M18838" i="9"/>
  <c r="M18837" i="9"/>
  <c r="M18836" i="9"/>
  <c r="M18835" i="9"/>
  <c r="M18834" i="9"/>
  <c r="M18833" i="9"/>
  <c r="M18832" i="9"/>
  <c r="M18831" i="9"/>
  <c r="M18830" i="9"/>
  <c r="M18829" i="9"/>
  <c r="M18828" i="9"/>
  <c r="M18827" i="9"/>
  <c r="M18826" i="9"/>
  <c r="M18825" i="9"/>
  <c r="M18824" i="9"/>
  <c r="M18823" i="9"/>
  <c r="M18822" i="9"/>
  <c r="M18821" i="9"/>
  <c r="M18820" i="9"/>
  <c r="M18819" i="9"/>
  <c r="M18818" i="9"/>
  <c r="M18817" i="9"/>
  <c r="M18816" i="9"/>
  <c r="M18815" i="9"/>
  <c r="M18814" i="9"/>
  <c r="M18813" i="9"/>
  <c r="M18812" i="9"/>
  <c r="M18811" i="9"/>
  <c r="M18810" i="9"/>
  <c r="M18809" i="9"/>
  <c r="M18808" i="9"/>
  <c r="M18807" i="9"/>
  <c r="M18806" i="9"/>
  <c r="M18805" i="9"/>
  <c r="M18804" i="9"/>
  <c r="M18803" i="9"/>
  <c r="M18802" i="9"/>
  <c r="M18801" i="9"/>
  <c r="M18800" i="9"/>
  <c r="M18799" i="9"/>
  <c r="M18798" i="9"/>
  <c r="M18797" i="9"/>
  <c r="M18796" i="9"/>
  <c r="M18795" i="9"/>
  <c r="M18794" i="9"/>
  <c r="M18793" i="9"/>
  <c r="M18792" i="9"/>
  <c r="M18791" i="9"/>
  <c r="M18790" i="9"/>
  <c r="M18789" i="9"/>
  <c r="M18788" i="9"/>
  <c r="M18787" i="9"/>
  <c r="M18786" i="9"/>
  <c r="M18785" i="9"/>
  <c r="M18784" i="9"/>
  <c r="M18783" i="9"/>
  <c r="M18782" i="9"/>
  <c r="M18781" i="9"/>
  <c r="M18780" i="9"/>
  <c r="M18779" i="9"/>
  <c r="M18778" i="9"/>
  <c r="M18777" i="9"/>
  <c r="M18776" i="9"/>
  <c r="M18775" i="9"/>
  <c r="M18774" i="9"/>
  <c r="M18773" i="9"/>
  <c r="M18772" i="9"/>
  <c r="M18771" i="9"/>
  <c r="M18770" i="9"/>
  <c r="M18769" i="9"/>
  <c r="M18768" i="9"/>
  <c r="M18767" i="9"/>
  <c r="M18766" i="9"/>
  <c r="M18765" i="9"/>
  <c r="M18764" i="9"/>
  <c r="M18763" i="9"/>
  <c r="M18762" i="9"/>
  <c r="M18761" i="9"/>
  <c r="M18760" i="9"/>
  <c r="M18759" i="9"/>
  <c r="M18758" i="9"/>
  <c r="M18757" i="9"/>
  <c r="M18756" i="9"/>
  <c r="M18755" i="9"/>
  <c r="M18754" i="9"/>
  <c r="M18753" i="9"/>
  <c r="M18752" i="9"/>
  <c r="M18751" i="9"/>
  <c r="M18750" i="9"/>
  <c r="M18749" i="9"/>
  <c r="M18748" i="9"/>
  <c r="M18747" i="9"/>
  <c r="M18746" i="9"/>
  <c r="M18745" i="9"/>
  <c r="M18744" i="9"/>
  <c r="M18743" i="9"/>
  <c r="M18742" i="9"/>
  <c r="M18741" i="9"/>
  <c r="M18740" i="9"/>
  <c r="M18739" i="9"/>
  <c r="M18738" i="9"/>
  <c r="M18737" i="9"/>
  <c r="M18736" i="9"/>
  <c r="M18735" i="9"/>
  <c r="M18734" i="9"/>
  <c r="M18733" i="9"/>
  <c r="M18732" i="9"/>
  <c r="M18731" i="9"/>
  <c r="M18730" i="9"/>
  <c r="M18729" i="9"/>
  <c r="M18728" i="9"/>
  <c r="M18727" i="9"/>
  <c r="M18726" i="9"/>
  <c r="M18725" i="9"/>
  <c r="M18724" i="9"/>
  <c r="M18723" i="9"/>
  <c r="M18722" i="9"/>
  <c r="M18721" i="9"/>
  <c r="M18720" i="9"/>
  <c r="M18719" i="9"/>
  <c r="M18718" i="9"/>
  <c r="M18717" i="9"/>
  <c r="M18716" i="9"/>
  <c r="M18715" i="9"/>
  <c r="M18714" i="9"/>
  <c r="M18713" i="9"/>
  <c r="M18712" i="9"/>
  <c r="M18711" i="9"/>
  <c r="M18710" i="9"/>
  <c r="M18709" i="9"/>
  <c r="M18708" i="9"/>
  <c r="M18707" i="9"/>
  <c r="M18706" i="9"/>
  <c r="M18705" i="9"/>
  <c r="M18704" i="9"/>
  <c r="M18703" i="9"/>
  <c r="M18702" i="9"/>
  <c r="M18701" i="9"/>
  <c r="M18700" i="9"/>
  <c r="M18699" i="9"/>
  <c r="M18698" i="9"/>
  <c r="M18697" i="9"/>
  <c r="M18696" i="9"/>
  <c r="M18695" i="9"/>
  <c r="M18694" i="9"/>
  <c r="M18693" i="9"/>
  <c r="M18692" i="9"/>
  <c r="M18691" i="9"/>
  <c r="M18690" i="9"/>
  <c r="M18689" i="9"/>
  <c r="M18688" i="9"/>
  <c r="M18687" i="9"/>
  <c r="M18686" i="9"/>
  <c r="M18685" i="9"/>
  <c r="M18684" i="9"/>
  <c r="M18683" i="9"/>
  <c r="M18682" i="9"/>
  <c r="M18681" i="9"/>
  <c r="M18680" i="9"/>
  <c r="M18679" i="9"/>
  <c r="M18678" i="9"/>
  <c r="M18677" i="9"/>
  <c r="M18676" i="9"/>
  <c r="M18675" i="9"/>
  <c r="M18674" i="9"/>
  <c r="M18673" i="9"/>
  <c r="M18672" i="9"/>
  <c r="M18671" i="9"/>
  <c r="M18670" i="9"/>
  <c r="M18669" i="9"/>
  <c r="M18668" i="9"/>
  <c r="M18667" i="9"/>
  <c r="M18666" i="9"/>
  <c r="M18665" i="9"/>
  <c r="M18664" i="9"/>
  <c r="M18663" i="9"/>
  <c r="M18662" i="9"/>
  <c r="M18661" i="9"/>
  <c r="M18660" i="9"/>
  <c r="M18659" i="9"/>
  <c r="M18658" i="9"/>
  <c r="M18657" i="9"/>
  <c r="M18656" i="9"/>
  <c r="M18655" i="9"/>
  <c r="M18654" i="9"/>
  <c r="M18653" i="9"/>
  <c r="M18652" i="9"/>
  <c r="M18651" i="9"/>
  <c r="M18650" i="9"/>
  <c r="M18649" i="9"/>
  <c r="M18648" i="9"/>
  <c r="M18647" i="9"/>
  <c r="M18646" i="9"/>
  <c r="M18645" i="9"/>
  <c r="M18644" i="9"/>
  <c r="M18643" i="9"/>
  <c r="M18642" i="9"/>
  <c r="M18641" i="9"/>
  <c r="M18640" i="9"/>
  <c r="M18639" i="9"/>
  <c r="M18638" i="9"/>
  <c r="M18637" i="9"/>
  <c r="M18636" i="9"/>
  <c r="M18635" i="9"/>
  <c r="M18634" i="9"/>
  <c r="M18633" i="9"/>
  <c r="M18632" i="9"/>
  <c r="M18631" i="9"/>
  <c r="M18630" i="9"/>
  <c r="M18629" i="9"/>
  <c r="M18628" i="9"/>
  <c r="M18627" i="9"/>
  <c r="M18626" i="9"/>
  <c r="M18625" i="9"/>
  <c r="M18624" i="9"/>
  <c r="M18623" i="9"/>
  <c r="M18622" i="9"/>
  <c r="M18621" i="9"/>
  <c r="M18620" i="9"/>
  <c r="M18619" i="9"/>
  <c r="M18618" i="9"/>
  <c r="M18617" i="9"/>
  <c r="M18616" i="9"/>
  <c r="M18615" i="9"/>
  <c r="M18614" i="9"/>
  <c r="M18613" i="9"/>
  <c r="M18612" i="9"/>
  <c r="M18611" i="9"/>
  <c r="M18610" i="9"/>
  <c r="M18609" i="9"/>
  <c r="M18608" i="9"/>
  <c r="M18607" i="9"/>
  <c r="M18606" i="9"/>
  <c r="M18605" i="9"/>
  <c r="M18604" i="9"/>
  <c r="M18603" i="9"/>
  <c r="M18602" i="9"/>
  <c r="M18601" i="9"/>
  <c r="M18600" i="9"/>
  <c r="M18599" i="9"/>
  <c r="M18598" i="9"/>
  <c r="M18597" i="9"/>
  <c r="M18596" i="9"/>
  <c r="M18595" i="9"/>
  <c r="M18594" i="9"/>
  <c r="M18593" i="9"/>
  <c r="M18592" i="9"/>
  <c r="M18591" i="9"/>
  <c r="M18590" i="9"/>
  <c r="M18589" i="9"/>
  <c r="M18588" i="9"/>
  <c r="M18587" i="9"/>
  <c r="M18586" i="9"/>
  <c r="M18585" i="9"/>
  <c r="M18584" i="9"/>
  <c r="M18583" i="9"/>
  <c r="M18582" i="9"/>
  <c r="M18581" i="9"/>
  <c r="M18580" i="9"/>
  <c r="M18579" i="9"/>
  <c r="M18578" i="9"/>
  <c r="M18577" i="9"/>
  <c r="M18576" i="9"/>
  <c r="M18575" i="9"/>
  <c r="M18574" i="9"/>
  <c r="M18573" i="9"/>
  <c r="M18572" i="9"/>
  <c r="M18571" i="9"/>
  <c r="M18570" i="9"/>
  <c r="M18569" i="9"/>
  <c r="M18568" i="9"/>
  <c r="M18567" i="9"/>
  <c r="M18566" i="9"/>
  <c r="M18565" i="9"/>
  <c r="M18564" i="9"/>
  <c r="M18563" i="9"/>
  <c r="M18562" i="9"/>
  <c r="M18561" i="9"/>
  <c r="M18560" i="9"/>
  <c r="M18559" i="9"/>
  <c r="M18558" i="9"/>
  <c r="M18557" i="9"/>
  <c r="M18556" i="9"/>
  <c r="M18555" i="9"/>
  <c r="M18554" i="9"/>
  <c r="M18553" i="9"/>
  <c r="M18552" i="9"/>
  <c r="M18551" i="9"/>
  <c r="M18550" i="9"/>
  <c r="M18549" i="9"/>
  <c r="M18548" i="9"/>
  <c r="M18547" i="9"/>
  <c r="M18546" i="9"/>
  <c r="M18545" i="9"/>
  <c r="M18544" i="9"/>
  <c r="M18543" i="9"/>
  <c r="M18542" i="9"/>
  <c r="M18541" i="9"/>
  <c r="M18540" i="9"/>
  <c r="M18539" i="9"/>
  <c r="M18538" i="9"/>
  <c r="M18537" i="9"/>
  <c r="M18536" i="9"/>
  <c r="M18535" i="9"/>
  <c r="M18534" i="9"/>
  <c r="M18533" i="9"/>
  <c r="M18532" i="9"/>
  <c r="M18531" i="9"/>
  <c r="M18530" i="9"/>
  <c r="M18529" i="9"/>
  <c r="M18528" i="9"/>
  <c r="M18527" i="9"/>
  <c r="M18526" i="9"/>
  <c r="M18525" i="9"/>
  <c r="M18524" i="9"/>
  <c r="M18523" i="9"/>
  <c r="M18522" i="9"/>
  <c r="M18521" i="9"/>
  <c r="M18520" i="9"/>
  <c r="M18519" i="9"/>
  <c r="M18518" i="9"/>
  <c r="M18517" i="9"/>
  <c r="M18516" i="9"/>
  <c r="M18515" i="9"/>
  <c r="M18514" i="9"/>
  <c r="M18513" i="9"/>
  <c r="M18512" i="9"/>
  <c r="M18511" i="9"/>
  <c r="M18510" i="9"/>
  <c r="M18509" i="9"/>
  <c r="M18508" i="9"/>
  <c r="M18507" i="9"/>
  <c r="M18506" i="9"/>
  <c r="M18505" i="9"/>
  <c r="M18504" i="9"/>
  <c r="M18503" i="9"/>
  <c r="M18502" i="9"/>
  <c r="M18501" i="9"/>
  <c r="M18500" i="9"/>
  <c r="M18499" i="9"/>
  <c r="M18498" i="9"/>
  <c r="M18497" i="9"/>
  <c r="M18496" i="9"/>
  <c r="M18495" i="9"/>
  <c r="M18494" i="9"/>
  <c r="M18493" i="9"/>
  <c r="M18492" i="9"/>
  <c r="M18491" i="9"/>
  <c r="M18490" i="9"/>
  <c r="M18489" i="9"/>
  <c r="M18488" i="9"/>
  <c r="M18487" i="9"/>
  <c r="M18486" i="9"/>
  <c r="M18485" i="9"/>
  <c r="M18484" i="9"/>
  <c r="M18483" i="9"/>
  <c r="M18482" i="9"/>
  <c r="M18481" i="9"/>
  <c r="M18480" i="9"/>
  <c r="M18479" i="9"/>
  <c r="M18478" i="9"/>
  <c r="M18477" i="9"/>
  <c r="M18476" i="9"/>
  <c r="M18475" i="9"/>
  <c r="M18474" i="9"/>
  <c r="M18473" i="9"/>
  <c r="M18472" i="9"/>
  <c r="M18471" i="9"/>
  <c r="M18470" i="9"/>
  <c r="M18469" i="9"/>
  <c r="M18468" i="9"/>
  <c r="M18467" i="9"/>
  <c r="M18466" i="9"/>
  <c r="M18465" i="9"/>
  <c r="M18464" i="9"/>
  <c r="M18463" i="9"/>
  <c r="M18462" i="9"/>
  <c r="M18461" i="9"/>
  <c r="M18460" i="9"/>
  <c r="M18459" i="9"/>
  <c r="M18458" i="9"/>
  <c r="M18457" i="9"/>
  <c r="M18456" i="9"/>
  <c r="M18455" i="9"/>
  <c r="M18454" i="9"/>
  <c r="M18453" i="9"/>
  <c r="M18452" i="9"/>
  <c r="M18451" i="9"/>
  <c r="M18450" i="9"/>
  <c r="M18449" i="9"/>
  <c r="M18448" i="9"/>
  <c r="M18447" i="9"/>
  <c r="M18446" i="9"/>
  <c r="M18445" i="9"/>
  <c r="M18444" i="9"/>
  <c r="M18443" i="9"/>
  <c r="M18442" i="9"/>
  <c r="M18441" i="9"/>
  <c r="M18440" i="9"/>
  <c r="M18439" i="9"/>
  <c r="M18438" i="9"/>
  <c r="M18437" i="9"/>
  <c r="M18436" i="9"/>
  <c r="M18435" i="9"/>
  <c r="M18434" i="9"/>
  <c r="M18433" i="9"/>
  <c r="M18432" i="9"/>
  <c r="M18431" i="9"/>
  <c r="M18430" i="9"/>
  <c r="M18429" i="9"/>
  <c r="M18428" i="9"/>
  <c r="M18427" i="9"/>
  <c r="M18426" i="9"/>
  <c r="M18425" i="9"/>
  <c r="M18424" i="9"/>
  <c r="M18423" i="9"/>
  <c r="M18422" i="9"/>
  <c r="M18421" i="9"/>
  <c r="M18420" i="9"/>
  <c r="M18419" i="9"/>
  <c r="M18418" i="9"/>
  <c r="M18417" i="9"/>
  <c r="M18416" i="9"/>
  <c r="M18415" i="9"/>
  <c r="M18414" i="9"/>
  <c r="M18413" i="9"/>
  <c r="M18412" i="9"/>
  <c r="M18411" i="9"/>
  <c r="M18410" i="9"/>
  <c r="M18409" i="9"/>
  <c r="M18408" i="9"/>
  <c r="M18407" i="9"/>
  <c r="M18406" i="9"/>
  <c r="M18405" i="9"/>
  <c r="M18404" i="9"/>
  <c r="M18403" i="9"/>
  <c r="M18402" i="9"/>
  <c r="M18401" i="9"/>
  <c r="M18400" i="9"/>
  <c r="M18399" i="9"/>
  <c r="M18398" i="9"/>
  <c r="M18397" i="9"/>
  <c r="M18396" i="9"/>
  <c r="M18395" i="9"/>
  <c r="M18394" i="9"/>
  <c r="M18393" i="9"/>
  <c r="M18392" i="9"/>
  <c r="M18391" i="9"/>
  <c r="M18390" i="9"/>
  <c r="M18389" i="9"/>
  <c r="M18388" i="9"/>
  <c r="M18387" i="9"/>
  <c r="M18386" i="9"/>
  <c r="M18385" i="9"/>
  <c r="M18384" i="9"/>
  <c r="M18383" i="9"/>
  <c r="M18382" i="9"/>
  <c r="M18381" i="9"/>
  <c r="M18380" i="9"/>
  <c r="M18379" i="9"/>
  <c r="M18378" i="9"/>
  <c r="M18377" i="9"/>
  <c r="M18376" i="9"/>
  <c r="M18375" i="9"/>
  <c r="M18374" i="9"/>
  <c r="M18373" i="9"/>
  <c r="M18372" i="9"/>
  <c r="M18371" i="9"/>
  <c r="M18370" i="9"/>
  <c r="M18369" i="9"/>
  <c r="M18368" i="9"/>
  <c r="M18367" i="9"/>
  <c r="M18366" i="9"/>
  <c r="M18365" i="9"/>
  <c r="M18364" i="9"/>
  <c r="M18363" i="9"/>
  <c r="M18362" i="9"/>
  <c r="M18361" i="9"/>
  <c r="M18360" i="9"/>
  <c r="M18359" i="9"/>
  <c r="M18358" i="9"/>
  <c r="M18357" i="9"/>
  <c r="M18356" i="9"/>
  <c r="M18355" i="9"/>
  <c r="M18354" i="9"/>
  <c r="M18353" i="9"/>
  <c r="M18352" i="9"/>
  <c r="M18351" i="9"/>
  <c r="M18350" i="9"/>
  <c r="M18349" i="9"/>
  <c r="M18348" i="9"/>
  <c r="M18347" i="9"/>
  <c r="M18346" i="9"/>
  <c r="M18345" i="9"/>
  <c r="M18344" i="9"/>
  <c r="M18343" i="9"/>
  <c r="M18342" i="9"/>
  <c r="M18341" i="9"/>
  <c r="M18340" i="9"/>
  <c r="M18339" i="9"/>
  <c r="M18338" i="9"/>
  <c r="M18337" i="9"/>
  <c r="M18336" i="9"/>
  <c r="M18335" i="9"/>
  <c r="M18334" i="9"/>
  <c r="M18333" i="9"/>
  <c r="M18332" i="9"/>
  <c r="M18331" i="9"/>
  <c r="M18330" i="9"/>
  <c r="M18329" i="9"/>
  <c r="M18328" i="9"/>
  <c r="M18327" i="9"/>
  <c r="M18326" i="9"/>
  <c r="M18325" i="9"/>
  <c r="M18324" i="9"/>
  <c r="M18323" i="9"/>
  <c r="M18322" i="9"/>
  <c r="M18321" i="9"/>
  <c r="M18320" i="9"/>
  <c r="M18319" i="9"/>
  <c r="M18318" i="9"/>
  <c r="M18317" i="9"/>
  <c r="M18316" i="9"/>
  <c r="M18315" i="9"/>
  <c r="M18314" i="9"/>
  <c r="M18313" i="9"/>
  <c r="M18312" i="9"/>
  <c r="M18311" i="9"/>
  <c r="M18310" i="9"/>
  <c r="M18309" i="9"/>
  <c r="M18308" i="9"/>
  <c r="M18307" i="9"/>
  <c r="M18306" i="9"/>
  <c r="M18305" i="9"/>
  <c r="M18304" i="9"/>
  <c r="M18303" i="9"/>
  <c r="M18302" i="9"/>
  <c r="M18301" i="9"/>
  <c r="M18300" i="9"/>
  <c r="M18299" i="9"/>
  <c r="M18298" i="9"/>
  <c r="M18297" i="9"/>
  <c r="M18296" i="9"/>
  <c r="M18295" i="9"/>
  <c r="M18294" i="9"/>
  <c r="M18293" i="9"/>
  <c r="M18292" i="9"/>
  <c r="M18291" i="9"/>
  <c r="M18290" i="9"/>
  <c r="M18289" i="9"/>
  <c r="M18288" i="9"/>
  <c r="M18287" i="9"/>
  <c r="M18286" i="9"/>
  <c r="M18285" i="9"/>
  <c r="M18284" i="9"/>
  <c r="M18283" i="9"/>
  <c r="M18282" i="9"/>
  <c r="M18281" i="9"/>
  <c r="M18280" i="9"/>
  <c r="M18279" i="9"/>
  <c r="M18278" i="9"/>
  <c r="M18277" i="9"/>
  <c r="M18276" i="9"/>
  <c r="M18275" i="9"/>
  <c r="M18274" i="9"/>
  <c r="M18273" i="9"/>
  <c r="M18272" i="9"/>
  <c r="M18271" i="9"/>
  <c r="M18270" i="9"/>
  <c r="M18269" i="9"/>
  <c r="M18268" i="9"/>
  <c r="M18267" i="9"/>
  <c r="M18266" i="9"/>
  <c r="M18265" i="9"/>
  <c r="M18264" i="9"/>
  <c r="M18263" i="9"/>
  <c r="M18262" i="9"/>
  <c r="M18261" i="9"/>
  <c r="M18260" i="9"/>
  <c r="M18259" i="9"/>
  <c r="M18258" i="9"/>
  <c r="M18257" i="9"/>
  <c r="M18256" i="9"/>
  <c r="M18255" i="9"/>
  <c r="M18254" i="9"/>
  <c r="M18253" i="9"/>
  <c r="M18252" i="9"/>
  <c r="M18251" i="9"/>
  <c r="M18250" i="9"/>
  <c r="M18249" i="9"/>
  <c r="M18248" i="9"/>
  <c r="M18247" i="9"/>
  <c r="M18246" i="9"/>
  <c r="M18245" i="9"/>
  <c r="M18244" i="9"/>
  <c r="M18243" i="9"/>
  <c r="M18242" i="9"/>
  <c r="M18241" i="9"/>
  <c r="M18240" i="9"/>
  <c r="M18239" i="9"/>
  <c r="M18238" i="9"/>
  <c r="M18237" i="9"/>
  <c r="M18236" i="9"/>
  <c r="M18235" i="9"/>
  <c r="M18234" i="9"/>
  <c r="M18233" i="9"/>
  <c r="M18232" i="9"/>
  <c r="M18231" i="9"/>
  <c r="M18230" i="9"/>
  <c r="M18229" i="9"/>
  <c r="M18228" i="9"/>
  <c r="M18227" i="9"/>
  <c r="M18226" i="9"/>
  <c r="M18225" i="9"/>
  <c r="M18224" i="9"/>
  <c r="M18223" i="9"/>
  <c r="M18222" i="9"/>
  <c r="M18221" i="9"/>
  <c r="M18220" i="9"/>
  <c r="M18219" i="9"/>
  <c r="M18218" i="9"/>
  <c r="M18217" i="9"/>
  <c r="M18216" i="9"/>
  <c r="M18215" i="9"/>
  <c r="M18214" i="9"/>
  <c r="M18213" i="9"/>
  <c r="M18212" i="9"/>
  <c r="M18211" i="9"/>
  <c r="M18210" i="9"/>
  <c r="M18209" i="9"/>
  <c r="M18208" i="9"/>
  <c r="M18207" i="9"/>
  <c r="M18206" i="9"/>
  <c r="M18205" i="9"/>
  <c r="M18204" i="9"/>
  <c r="M18203" i="9"/>
  <c r="M18202" i="9"/>
  <c r="M18201" i="9"/>
  <c r="M18200" i="9"/>
  <c r="M18199" i="9"/>
  <c r="M18198" i="9"/>
  <c r="M18197" i="9"/>
  <c r="M18196" i="9"/>
  <c r="M18195" i="9"/>
  <c r="M18194" i="9"/>
  <c r="M18193" i="9"/>
  <c r="M18192" i="9"/>
  <c r="M18191" i="9"/>
  <c r="M18190" i="9"/>
  <c r="M18189" i="9"/>
  <c r="M18188" i="9"/>
  <c r="M18187" i="9"/>
  <c r="M18186" i="9"/>
  <c r="M18185" i="9"/>
  <c r="M18184" i="9"/>
  <c r="M18183" i="9"/>
  <c r="M18182" i="9"/>
  <c r="M18181" i="9"/>
  <c r="M18180" i="9"/>
  <c r="M18179" i="9"/>
  <c r="M18178" i="9"/>
  <c r="M18177" i="9"/>
  <c r="M18176" i="9"/>
  <c r="M18175" i="9"/>
  <c r="M18174" i="9"/>
  <c r="M18173" i="9"/>
  <c r="M18172" i="9"/>
  <c r="M18171" i="9"/>
  <c r="M18170" i="9"/>
  <c r="M18169" i="9"/>
  <c r="M18168" i="9"/>
  <c r="M18167" i="9"/>
  <c r="M18166" i="9"/>
  <c r="M18165" i="9"/>
  <c r="M18164" i="9"/>
  <c r="M18163" i="9"/>
  <c r="M18162" i="9"/>
  <c r="M18161" i="9"/>
  <c r="M18160" i="9"/>
  <c r="M18159" i="9"/>
  <c r="M18158" i="9"/>
  <c r="M18157" i="9"/>
  <c r="M18156" i="9"/>
  <c r="M18155" i="9"/>
  <c r="M18154" i="9"/>
  <c r="M18153" i="9"/>
  <c r="M18152" i="9"/>
  <c r="M18151" i="9"/>
  <c r="M18150" i="9"/>
  <c r="M18149" i="9"/>
  <c r="M18148" i="9"/>
  <c r="M18147" i="9"/>
  <c r="M18146" i="9"/>
  <c r="M18145" i="9"/>
  <c r="M18144" i="9"/>
  <c r="M18143" i="9"/>
  <c r="M18142" i="9"/>
  <c r="M18141" i="9"/>
  <c r="M18140" i="9"/>
  <c r="M18139" i="9"/>
  <c r="M18138" i="9"/>
  <c r="M18137" i="9"/>
  <c r="M18136" i="9"/>
  <c r="M18135" i="9"/>
  <c r="M18134" i="9"/>
  <c r="M18133" i="9"/>
  <c r="M18132" i="9"/>
  <c r="M18131" i="9"/>
  <c r="M18130" i="9"/>
  <c r="M18129" i="9"/>
  <c r="M18128" i="9"/>
  <c r="M18127" i="9"/>
  <c r="M18126" i="9"/>
  <c r="M18125" i="9"/>
  <c r="M18124" i="9"/>
  <c r="M18123" i="9"/>
  <c r="M18122" i="9"/>
  <c r="M18121" i="9"/>
  <c r="M18120" i="9"/>
  <c r="M18119" i="9"/>
  <c r="M18118" i="9"/>
  <c r="M18117" i="9"/>
  <c r="M18116" i="9"/>
  <c r="M18115" i="9"/>
  <c r="M18114" i="9"/>
  <c r="M18113" i="9"/>
  <c r="M18112" i="9"/>
  <c r="M18111" i="9"/>
  <c r="M18110" i="9"/>
  <c r="M18109" i="9"/>
  <c r="M18108" i="9"/>
  <c r="M18107" i="9"/>
  <c r="M18106" i="9"/>
  <c r="M18105" i="9"/>
  <c r="M18104" i="9"/>
  <c r="M18103" i="9"/>
  <c r="M18102" i="9"/>
  <c r="M18101" i="9"/>
  <c r="M18100" i="9"/>
  <c r="M18099" i="9"/>
  <c r="M18098" i="9"/>
  <c r="M18097" i="9"/>
  <c r="M18096" i="9"/>
  <c r="M18095" i="9"/>
  <c r="M18094" i="9"/>
  <c r="M18093" i="9"/>
  <c r="M18092" i="9"/>
  <c r="M18091" i="9"/>
  <c r="M18090" i="9"/>
  <c r="M18089" i="9"/>
  <c r="M18088" i="9"/>
  <c r="M18087" i="9"/>
  <c r="M18086" i="9"/>
  <c r="M18085" i="9"/>
  <c r="M18084" i="9"/>
  <c r="M18083" i="9"/>
  <c r="M18082" i="9"/>
  <c r="M18081" i="9"/>
  <c r="M18080" i="9"/>
  <c r="M18079" i="9"/>
  <c r="M18078" i="9"/>
  <c r="M18077" i="9"/>
  <c r="M18076" i="9"/>
  <c r="M18075" i="9"/>
  <c r="M18074" i="9"/>
  <c r="M18073" i="9"/>
  <c r="M18072" i="9"/>
  <c r="M18071" i="9"/>
  <c r="M18070" i="9"/>
  <c r="M18069" i="9"/>
  <c r="M18068" i="9"/>
  <c r="M18067" i="9"/>
  <c r="M18066" i="9"/>
  <c r="M18065" i="9"/>
  <c r="M18064" i="9"/>
  <c r="M18063" i="9"/>
  <c r="M18062" i="9"/>
  <c r="M18061" i="9"/>
  <c r="M18060" i="9"/>
  <c r="M18059" i="9"/>
  <c r="M18058" i="9"/>
  <c r="M18057" i="9"/>
  <c r="M18056" i="9"/>
  <c r="M18055" i="9"/>
  <c r="M18054" i="9"/>
  <c r="M18053" i="9"/>
  <c r="M18052" i="9"/>
  <c r="M18051" i="9"/>
  <c r="M18050" i="9"/>
  <c r="M18049" i="9"/>
  <c r="M18048" i="9"/>
  <c r="M18047" i="9"/>
  <c r="M18046" i="9"/>
  <c r="M18045" i="9"/>
  <c r="M18044" i="9"/>
  <c r="M18043" i="9"/>
  <c r="M18042" i="9"/>
  <c r="M18041" i="9"/>
  <c r="M18040" i="9"/>
  <c r="M18039" i="9"/>
  <c r="M18038" i="9"/>
  <c r="M18037" i="9"/>
  <c r="M18036" i="9"/>
  <c r="M18035" i="9"/>
  <c r="M18034" i="9"/>
  <c r="M18033" i="9"/>
  <c r="M18032" i="9"/>
  <c r="M18031" i="9"/>
  <c r="M18030" i="9"/>
  <c r="M18029" i="9"/>
  <c r="M18028" i="9"/>
  <c r="M18027" i="9"/>
  <c r="M18026" i="9"/>
  <c r="M18025" i="9"/>
  <c r="M18024" i="9"/>
  <c r="M18023" i="9"/>
  <c r="M18022" i="9"/>
  <c r="M18021" i="9"/>
  <c r="M18020" i="9"/>
  <c r="M18019" i="9"/>
  <c r="M18018" i="9"/>
  <c r="M18017" i="9"/>
  <c r="M18016" i="9"/>
  <c r="M18015" i="9"/>
  <c r="M18014" i="9"/>
  <c r="M18013" i="9"/>
  <c r="M18012" i="9"/>
  <c r="M18011" i="9"/>
  <c r="M18010" i="9"/>
  <c r="M18009" i="9"/>
  <c r="M18008" i="9"/>
  <c r="M18007" i="9"/>
  <c r="M18006" i="9"/>
  <c r="M18005" i="9"/>
  <c r="M18004" i="9"/>
  <c r="M18003" i="9"/>
  <c r="M18002" i="9"/>
  <c r="M18001" i="9"/>
  <c r="M18000" i="9"/>
  <c r="M17999" i="9"/>
  <c r="M17998" i="9"/>
  <c r="M17997" i="9"/>
  <c r="M17996" i="9"/>
  <c r="M17995" i="9"/>
  <c r="M17994" i="9"/>
  <c r="M17993" i="9"/>
  <c r="M17992" i="9"/>
  <c r="M17991" i="9"/>
  <c r="M17990" i="9"/>
  <c r="M17989" i="9"/>
  <c r="M17988" i="9"/>
  <c r="M17987" i="9"/>
  <c r="M17986" i="9"/>
  <c r="M17985" i="9"/>
  <c r="M17984" i="9"/>
  <c r="M17983" i="9"/>
  <c r="M17982" i="9"/>
  <c r="M17981" i="9"/>
  <c r="M17980" i="9"/>
  <c r="M17979" i="9"/>
  <c r="M17978" i="9"/>
  <c r="M17977" i="9"/>
  <c r="M17976" i="9"/>
  <c r="M17975" i="9"/>
  <c r="M17974" i="9"/>
  <c r="M17973" i="9"/>
  <c r="M17972" i="9"/>
  <c r="M17971" i="9"/>
  <c r="M17970" i="9"/>
  <c r="M17969" i="9"/>
  <c r="M17968" i="9"/>
  <c r="M17967" i="9"/>
  <c r="M17966" i="9"/>
  <c r="M17965" i="9"/>
  <c r="M17964" i="9"/>
  <c r="M17963" i="9"/>
  <c r="M17962" i="9"/>
  <c r="M17961" i="9"/>
  <c r="M17960" i="9"/>
  <c r="M17959" i="9"/>
  <c r="M17958" i="9"/>
  <c r="M17957" i="9"/>
  <c r="M17956" i="9"/>
  <c r="M17955" i="9"/>
  <c r="M17954" i="9"/>
  <c r="M17953" i="9"/>
  <c r="M17952" i="9"/>
  <c r="M17951" i="9"/>
  <c r="M17950" i="9"/>
  <c r="M17949" i="9"/>
  <c r="M17948" i="9"/>
  <c r="M17947" i="9"/>
  <c r="M17946" i="9"/>
  <c r="M17945" i="9"/>
  <c r="M17944" i="9"/>
  <c r="M17943" i="9"/>
  <c r="M17942" i="9"/>
  <c r="M17941" i="9"/>
  <c r="M17940" i="9"/>
  <c r="M17939" i="9"/>
  <c r="M17938" i="9"/>
  <c r="M17937" i="9"/>
  <c r="M17936" i="9"/>
  <c r="M17935" i="9"/>
  <c r="M17934" i="9"/>
  <c r="M17933" i="9"/>
  <c r="M17932" i="9"/>
  <c r="M17931" i="9"/>
  <c r="M17930" i="9"/>
  <c r="M17929" i="9"/>
  <c r="M17928" i="9"/>
  <c r="M17927" i="9"/>
  <c r="M17926" i="9"/>
  <c r="M17925" i="9"/>
  <c r="M17924" i="9"/>
  <c r="M17923" i="9"/>
  <c r="M17922" i="9"/>
  <c r="M17921" i="9"/>
  <c r="M17920" i="9"/>
  <c r="M17919" i="9"/>
  <c r="M17918" i="9"/>
  <c r="M17917" i="9"/>
  <c r="M17916" i="9"/>
  <c r="M17915" i="9"/>
  <c r="M17914" i="9"/>
  <c r="M17913" i="9"/>
  <c r="M17912" i="9"/>
  <c r="M17911" i="9"/>
  <c r="M17910" i="9"/>
  <c r="M17909" i="9"/>
  <c r="M17908" i="9"/>
  <c r="M17907" i="9"/>
  <c r="M17906" i="9"/>
  <c r="M17905" i="9"/>
  <c r="M17904" i="9"/>
  <c r="M17903" i="9"/>
  <c r="M17902" i="9"/>
  <c r="M17901" i="9"/>
  <c r="M17900" i="9"/>
  <c r="M17899" i="9"/>
  <c r="M17898" i="9"/>
  <c r="M17897" i="9"/>
  <c r="M17896" i="9"/>
  <c r="M17895" i="9"/>
  <c r="M17894" i="9"/>
  <c r="M17893" i="9"/>
  <c r="M17892" i="9"/>
  <c r="M17891" i="9"/>
  <c r="M17890" i="9"/>
  <c r="M17889" i="9"/>
  <c r="M17888" i="9"/>
  <c r="M17887" i="9"/>
  <c r="M17886" i="9"/>
  <c r="M17885" i="9"/>
  <c r="M17884" i="9"/>
  <c r="M17883" i="9"/>
  <c r="M17882" i="9"/>
  <c r="M17881" i="9"/>
  <c r="M17880" i="9"/>
  <c r="M17879" i="9"/>
  <c r="M17878" i="9"/>
  <c r="M17877" i="9"/>
  <c r="M17876" i="9"/>
  <c r="M17875" i="9"/>
  <c r="M17874" i="9"/>
  <c r="M17873" i="9"/>
  <c r="M17872" i="9"/>
  <c r="M17871" i="9"/>
  <c r="M17870" i="9"/>
  <c r="M17869" i="9"/>
  <c r="M17868" i="9"/>
  <c r="M17867" i="9"/>
  <c r="M17866" i="9"/>
  <c r="M17865" i="9"/>
  <c r="M17864" i="9"/>
  <c r="M17863" i="9"/>
  <c r="M17862" i="9"/>
  <c r="M17861" i="9"/>
  <c r="M17860" i="9"/>
  <c r="M17859" i="9"/>
  <c r="M17858" i="9"/>
  <c r="M17857" i="9"/>
  <c r="M17856" i="9"/>
  <c r="M17855" i="9"/>
  <c r="M17854" i="9"/>
  <c r="M17853" i="9"/>
  <c r="M17852" i="9"/>
  <c r="M17851" i="9"/>
  <c r="M17850" i="9"/>
  <c r="M17849" i="9"/>
  <c r="M17848" i="9"/>
  <c r="M17847" i="9"/>
  <c r="M17846" i="9"/>
  <c r="M17845" i="9"/>
  <c r="M17844" i="9"/>
  <c r="M17843" i="9"/>
  <c r="M17842" i="9"/>
  <c r="M17841" i="9"/>
  <c r="M17840" i="9"/>
  <c r="M17839" i="9"/>
  <c r="M17838" i="9"/>
  <c r="M17837" i="9"/>
  <c r="M17836" i="9"/>
  <c r="M17835" i="9"/>
  <c r="M17834" i="9"/>
  <c r="M17833" i="9"/>
  <c r="M17832" i="9"/>
  <c r="M17831" i="9"/>
  <c r="M17830" i="9"/>
  <c r="M17829" i="9"/>
  <c r="M17828" i="9"/>
  <c r="M17827" i="9"/>
  <c r="M17826" i="9"/>
  <c r="M17825" i="9"/>
  <c r="M17824" i="9"/>
  <c r="M17823" i="9"/>
  <c r="M17822" i="9"/>
  <c r="M17821" i="9"/>
  <c r="M17820" i="9"/>
  <c r="M17819" i="9"/>
  <c r="M17818" i="9"/>
  <c r="M17817" i="9"/>
  <c r="M17816" i="9"/>
  <c r="M17815" i="9"/>
  <c r="M17814" i="9"/>
  <c r="M17813" i="9"/>
  <c r="M17812" i="9"/>
  <c r="M17811" i="9"/>
  <c r="M17810" i="9"/>
  <c r="M17809" i="9"/>
  <c r="M17808" i="9"/>
  <c r="M17807" i="9"/>
  <c r="M17806" i="9"/>
  <c r="M17805" i="9"/>
  <c r="M17804" i="9"/>
  <c r="M17803" i="9"/>
  <c r="M17802" i="9"/>
  <c r="M17801" i="9"/>
  <c r="M17800" i="9"/>
  <c r="M17799" i="9"/>
  <c r="M17798" i="9"/>
  <c r="M17797" i="9"/>
  <c r="M17796" i="9"/>
  <c r="M17795" i="9"/>
  <c r="M17794" i="9"/>
  <c r="M17793" i="9"/>
  <c r="M17792" i="9"/>
  <c r="M17791" i="9"/>
  <c r="M17790" i="9"/>
  <c r="M17789" i="9"/>
  <c r="M17788" i="9"/>
  <c r="M17787" i="9"/>
  <c r="M17786" i="9"/>
  <c r="M17785" i="9"/>
  <c r="M17784" i="9"/>
  <c r="M17783" i="9"/>
  <c r="M17782" i="9"/>
  <c r="M17781" i="9"/>
  <c r="M17780" i="9"/>
  <c r="M17779" i="9"/>
  <c r="M17778" i="9"/>
  <c r="M17777" i="9"/>
  <c r="M17776" i="9"/>
  <c r="M17775" i="9"/>
  <c r="M17774" i="9"/>
  <c r="M17773" i="9"/>
  <c r="M17772" i="9"/>
  <c r="M17771" i="9"/>
  <c r="M17770" i="9"/>
  <c r="M17769" i="9"/>
  <c r="M17768" i="9"/>
  <c r="M17767" i="9"/>
  <c r="M17766" i="9"/>
  <c r="M17765" i="9"/>
  <c r="M17764" i="9"/>
  <c r="M17763" i="9"/>
  <c r="M17762" i="9"/>
  <c r="M17761" i="9"/>
  <c r="M17760" i="9"/>
  <c r="M17759" i="9"/>
  <c r="M17758" i="9"/>
  <c r="M17757" i="9"/>
  <c r="M17756" i="9"/>
  <c r="M17755" i="9"/>
  <c r="M17754" i="9"/>
  <c r="M17753" i="9"/>
  <c r="M17752" i="9"/>
  <c r="M17751" i="9"/>
  <c r="M17750" i="9"/>
  <c r="M17749" i="9"/>
  <c r="M17748" i="9"/>
  <c r="M17747" i="9"/>
  <c r="M17746" i="9"/>
  <c r="M17745" i="9"/>
  <c r="M17744" i="9"/>
  <c r="M17743" i="9"/>
  <c r="M17742" i="9"/>
  <c r="M17741" i="9"/>
  <c r="M17740" i="9"/>
  <c r="M17739" i="9"/>
  <c r="M17738" i="9"/>
  <c r="M17737" i="9"/>
  <c r="M17736" i="9"/>
  <c r="M17735" i="9"/>
  <c r="M17734" i="9"/>
  <c r="M17733" i="9"/>
  <c r="M17732" i="9"/>
  <c r="M17731" i="9"/>
  <c r="M17730" i="9"/>
  <c r="M17729" i="9"/>
  <c r="M17728" i="9"/>
  <c r="M17727" i="9"/>
  <c r="M17726" i="9"/>
  <c r="M17725" i="9"/>
  <c r="M17724" i="9"/>
  <c r="M17723" i="9"/>
  <c r="M17722" i="9"/>
  <c r="M17721" i="9"/>
  <c r="M17720" i="9"/>
  <c r="M17719" i="9"/>
  <c r="M17718" i="9"/>
  <c r="M17717" i="9"/>
  <c r="M17716" i="9"/>
  <c r="M17715" i="9"/>
  <c r="M17714" i="9"/>
  <c r="M17713" i="9"/>
  <c r="M17712" i="9"/>
  <c r="M17711" i="9"/>
  <c r="M17710" i="9"/>
  <c r="M17709" i="9"/>
  <c r="M17708" i="9"/>
  <c r="M17707" i="9"/>
  <c r="M17706" i="9"/>
  <c r="M17705" i="9"/>
  <c r="M17704" i="9"/>
  <c r="M17703" i="9"/>
  <c r="M17702" i="9"/>
  <c r="M17701" i="9"/>
  <c r="M17700" i="9"/>
  <c r="M17699" i="9"/>
  <c r="M17698" i="9"/>
  <c r="M17697" i="9"/>
  <c r="M17696" i="9"/>
  <c r="M17695" i="9"/>
  <c r="M17694" i="9"/>
  <c r="M17693" i="9"/>
  <c r="M17692" i="9"/>
  <c r="M17691" i="9"/>
  <c r="M17690" i="9"/>
  <c r="M17689" i="9"/>
  <c r="M17688" i="9"/>
  <c r="M17687" i="9"/>
  <c r="M17686" i="9"/>
  <c r="M17685" i="9"/>
  <c r="M17684" i="9"/>
  <c r="M17683" i="9"/>
  <c r="M17682" i="9"/>
  <c r="M17681" i="9"/>
  <c r="M17680" i="9"/>
  <c r="M17679" i="9"/>
  <c r="M17678" i="9"/>
  <c r="M17677" i="9"/>
  <c r="M17676" i="9"/>
  <c r="M17675" i="9"/>
  <c r="M17674" i="9"/>
  <c r="M17673" i="9"/>
  <c r="M17672" i="9"/>
  <c r="M17671" i="9"/>
  <c r="M17670" i="9"/>
  <c r="M17669" i="9"/>
  <c r="M17668" i="9"/>
  <c r="M17667" i="9"/>
  <c r="M17666" i="9"/>
  <c r="M17665" i="9"/>
  <c r="M17664" i="9"/>
  <c r="M17663" i="9"/>
  <c r="M17662" i="9"/>
  <c r="M17661" i="9"/>
  <c r="M17660" i="9"/>
  <c r="M17659" i="9"/>
  <c r="M17658" i="9"/>
  <c r="M17657" i="9"/>
  <c r="M17656" i="9"/>
  <c r="M17655" i="9"/>
  <c r="M17654" i="9"/>
  <c r="M17653" i="9"/>
  <c r="M17652" i="9"/>
  <c r="M17651" i="9"/>
  <c r="M17650" i="9"/>
  <c r="M17649" i="9"/>
  <c r="M17648" i="9"/>
  <c r="M17647" i="9"/>
  <c r="M17646" i="9"/>
  <c r="M17645" i="9"/>
  <c r="M17644" i="9"/>
  <c r="M17643" i="9"/>
  <c r="M17642" i="9"/>
  <c r="M17641" i="9"/>
  <c r="M17640" i="9"/>
  <c r="M17639" i="9"/>
  <c r="M17638" i="9"/>
  <c r="M17637" i="9"/>
  <c r="M17636" i="9"/>
  <c r="M17635" i="9"/>
  <c r="M17634" i="9"/>
  <c r="M17633" i="9"/>
  <c r="M17632" i="9"/>
  <c r="M17631" i="9"/>
  <c r="M17630" i="9"/>
  <c r="M17629" i="9"/>
  <c r="M17628" i="9"/>
  <c r="M17627" i="9"/>
  <c r="M17626" i="9"/>
  <c r="M17625" i="9"/>
  <c r="M17624" i="9"/>
  <c r="M17623" i="9"/>
  <c r="M17622" i="9"/>
  <c r="M17621" i="9"/>
  <c r="M17620" i="9"/>
  <c r="M17619" i="9"/>
  <c r="M17618" i="9"/>
  <c r="M17617" i="9"/>
  <c r="M17616" i="9"/>
  <c r="M17615" i="9"/>
  <c r="M17614" i="9"/>
  <c r="M17613" i="9"/>
  <c r="M17612" i="9"/>
  <c r="M17611" i="9"/>
  <c r="M17610" i="9"/>
  <c r="M17609" i="9"/>
  <c r="M17608" i="9"/>
  <c r="M17607" i="9"/>
  <c r="M17606" i="9"/>
  <c r="M17605" i="9"/>
  <c r="M17604" i="9"/>
  <c r="M17603" i="9"/>
  <c r="M17602" i="9"/>
  <c r="M17601" i="9"/>
  <c r="M17600" i="9"/>
  <c r="M17599" i="9"/>
  <c r="M17598" i="9"/>
  <c r="M17597" i="9"/>
  <c r="M17596" i="9"/>
  <c r="M17595" i="9"/>
  <c r="M17594" i="9"/>
  <c r="M17593" i="9"/>
  <c r="M17592" i="9"/>
  <c r="M17591" i="9"/>
  <c r="M17590" i="9"/>
  <c r="M17589" i="9"/>
  <c r="M17588" i="9"/>
  <c r="M17587" i="9"/>
  <c r="M17586" i="9"/>
  <c r="M17585" i="9"/>
  <c r="M17584" i="9"/>
  <c r="M17583" i="9"/>
  <c r="M17582" i="9"/>
  <c r="M17581" i="9"/>
  <c r="M17580" i="9"/>
  <c r="M17579" i="9"/>
  <c r="M17578" i="9"/>
  <c r="M17577" i="9"/>
  <c r="M17576" i="9"/>
  <c r="M17575" i="9"/>
  <c r="M17574" i="9"/>
  <c r="M17573" i="9"/>
  <c r="M17572" i="9"/>
  <c r="M17571" i="9"/>
  <c r="M17570" i="9"/>
  <c r="M17569" i="9"/>
  <c r="M17568" i="9"/>
  <c r="M17567" i="9"/>
  <c r="M17566" i="9"/>
  <c r="M17565" i="9"/>
  <c r="M17564" i="9"/>
  <c r="M17563" i="9"/>
  <c r="M17562" i="9"/>
  <c r="M17561" i="9"/>
  <c r="M17560" i="9"/>
  <c r="M17559" i="9"/>
  <c r="M17558" i="9"/>
  <c r="M17557" i="9"/>
  <c r="M17556" i="9"/>
  <c r="M17555" i="9"/>
  <c r="M17554" i="9"/>
  <c r="M17553" i="9"/>
  <c r="M17552" i="9"/>
  <c r="M17551" i="9"/>
  <c r="M17550" i="9"/>
  <c r="M17549" i="9"/>
  <c r="M17548" i="9"/>
  <c r="M17547" i="9"/>
  <c r="M17546" i="9"/>
  <c r="M17545" i="9"/>
  <c r="M17544" i="9"/>
  <c r="M17543" i="9"/>
  <c r="M17542" i="9"/>
  <c r="M17541" i="9"/>
  <c r="M17540" i="9"/>
  <c r="M17539" i="9"/>
  <c r="M17538" i="9"/>
  <c r="M17537" i="9"/>
  <c r="M17536" i="9"/>
  <c r="M17535" i="9"/>
  <c r="M17534" i="9"/>
  <c r="M17533" i="9"/>
  <c r="M17532" i="9"/>
  <c r="M17531" i="9"/>
  <c r="M17530" i="9"/>
  <c r="M17529" i="9"/>
  <c r="M17528" i="9"/>
  <c r="M17527" i="9"/>
  <c r="M17526" i="9"/>
  <c r="M17525" i="9"/>
  <c r="M17524" i="9"/>
  <c r="M17523" i="9"/>
  <c r="M17522" i="9"/>
  <c r="M17521" i="9"/>
  <c r="M17520" i="9"/>
  <c r="M17519" i="9"/>
  <c r="M17518" i="9"/>
  <c r="M17517" i="9"/>
  <c r="M17516" i="9"/>
  <c r="M17515" i="9"/>
  <c r="M17514" i="9"/>
  <c r="M17513" i="9"/>
  <c r="M17512" i="9"/>
  <c r="M17511" i="9"/>
  <c r="M17510" i="9"/>
  <c r="M17509" i="9"/>
  <c r="M17508" i="9"/>
  <c r="M17507" i="9"/>
  <c r="M17506" i="9"/>
  <c r="M17505" i="9"/>
  <c r="M17504" i="9"/>
  <c r="M17503" i="9"/>
  <c r="M17502" i="9"/>
  <c r="M17501" i="9"/>
  <c r="M17500" i="9"/>
  <c r="M17499" i="9"/>
  <c r="M17498" i="9"/>
  <c r="M17497" i="9"/>
  <c r="M17496" i="9"/>
  <c r="M17495" i="9"/>
  <c r="M17494" i="9"/>
  <c r="M17493" i="9"/>
  <c r="M17492" i="9"/>
  <c r="M17491" i="9"/>
  <c r="M17490" i="9"/>
  <c r="M17489" i="9"/>
  <c r="M17488" i="9"/>
  <c r="M17487" i="9"/>
  <c r="M17486" i="9"/>
  <c r="M17485" i="9"/>
  <c r="M17484" i="9"/>
  <c r="M17483" i="9"/>
  <c r="M17482" i="9"/>
  <c r="M17481" i="9"/>
  <c r="M17480" i="9"/>
  <c r="M17479" i="9"/>
  <c r="M17478" i="9"/>
  <c r="M17477" i="9"/>
  <c r="M17476" i="9"/>
  <c r="M17475" i="9"/>
  <c r="M17474" i="9"/>
  <c r="M17473" i="9"/>
  <c r="M17472" i="9"/>
  <c r="M17471" i="9"/>
  <c r="M17470" i="9"/>
  <c r="M17469" i="9"/>
  <c r="M17468" i="9"/>
  <c r="M17467" i="9"/>
  <c r="M17466" i="9"/>
  <c r="M17465" i="9"/>
  <c r="M17464" i="9"/>
  <c r="M17463" i="9"/>
  <c r="M17462" i="9"/>
  <c r="M17461" i="9"/>
  <c r="M17460" i="9"/>
  <c r="M17459" i="9"/>
  <c r="M17458" i="9"/>
  <c r="M17457" i="9"/>
  <c r="M17456" i="9"/>
  <c r="M17455" i="9"/>
  <c r="M17454" i="9"/>
  <c r="M17453" i="9"/>
  <c r="M17452" i="9"/>
  <c r="M17451" i="9"/>
  <c r="M17450" i="9"/>
  <c r="M17449" i="9"/>
  <c r="M17448" i="9"/>
  <c r="M17447" i="9"/>
  <c r="M17446" i="9"/>
  <c r="M17445" i="9"/>
  <c r="M17444" i="9"/>
  <c r="M17443" i="9"/>
  <c r="M17442" i="9"/>
  <c r="M17441" i="9"/>
  <c r="M17440" i="9"/>
  <c r="M17439" i="9"/>
  <c r="M17438" i="9"/>
  <c r="M17437" i="9"/>
  <c r="M17436" i="9"/>
  <c r="M17435" i="9"/>
  <c r="M17434" i="9"/>
  <c r="M17433" i="9"/>
  <c r="M17432" i="9"/>
  <c r="M17431" i="9"/>
  <c r="M17430" i="9"/>
  <c r="M17429" i="9"/>
  <c r="M17428" i="9"/>
  <c r="M17427" i="9"/>
  <c r="M17426" i="9"/>
  <c r="M17425" i="9"/>
  <c r="M17424" i="9"/>
  <c r="M17423" i="9"/>
  <c r="M17422" i="9"/>
  <c r="M17421" i="9"/>
  <c r="M17420" i="9"/>
  <c r="M17419" i="9"/>
  <c r="M17418" i="9"/>
  <c r="M17417" i="9"/>
  <c r="M17416" i="9"/>
  <c r="M17415" i="9"/>
  <c r="M17414" i="9"/>
  <c r="M17413" i="9"/>
  <c r="M17412" i="9"/>
  <c r="M17411" i="9"/>
  <c r="M17410" i="9"/>
  <c r="M17409" i="9"/>
  <c r="M17408" i="9"/>
  <c r="M17407" i="9"/>
  <c r="M17406" i="9"/>
  <c r="M17405" i="9"/>
  <c r="M17404" i="9"/>
  <c r="M17403" i="9"/>
  <c r="M17402" i="9"/>
  <c r="M17401" i="9"/>
  <c r="M17400" i="9"/>
  <c r="M17399" i="9"/>
  <c r="M17398" i="9"/>
  <c r="M17397" i="9"/>
  <c r="M17396" i="9"/>
  <c r="M17395" i="9"/>
  <c r="M17394" i="9"/>
  <c r="M17393" i="9"/>
  <c r="M17392" i="9"/>
  <c r="M17391" i="9"/>
  <c r="M17390" i="9"/>
  <c r="M17389" i="9"/>
  <c r="M17388" i="9"/>
  <c r="M17387" i="9"/>
  <c r="M17386" i="9"/>
  <c r="M17385" i="9"/>
  <c r="M17384" i="9"/>
  <c r="M17383" i="9"/>
  <c r="M17382" i="9"/>
  <c r="M17381" i="9"/>
  <c r="M17380" i="9"/>
  <c r="M17379" i="9"/>
  <c r="M17378" i="9"/>
  <c r="M17377" i="9"/>
  <c r="M17376" i="9"/>
  <c r="M17375" i="9"/>
  <c r="M17374" i="9"/>
  <c r="M17373" i="9"/>
  <c r="M17372" i="9"/>
  <c r="M17371" i="9"/>
  <c r="M17370" i="9"/>
  <c r="M17369" i="9"/>
  <c r="M17368" i="9"/>
  <c r="M17367" i="9"/>
  <c r="M17366" i="9"/>
  <c r="M17365" i="9"/>
  <c r="M17364" i="9"/>
  <c r="M17363" i="9"/>
  <c r="M17362" i="9"/>
  <c r="M17361" i="9"/>
  <c r="M17360" i="9"/>
  <c r="M17359" i="9"/>
  <c r="M17358" i="9"/>
  <c r="M17357" i="9"/>
  <c r="M17356" i="9"/>
  <c r="M17355" i="9"/>
  <c r="M17354" i="9"/>
  <c r="M17353" i="9"/>
  <c r="M17352" i="9"/>
  <c r="M17351" i="9"/>
  <c r="M17350" i="9"/>
  <c r="M17349" i="9"/>
  <c r="M17348" i="9"/>
  <c r="M17347" i="9"/>
  <c r="M17346" i="9"/>
  <c r="M17345" i="9"/>
  <c r="M17344" i="9"/>
  <c r="M17343" i="9"/>
  <c r="M17342" i="9"/>
  <c r="M17341" i="9"/>
  <c r="M17340" i="9"/>
  <c r="M17339" i="9"/>
  <c r="M17338" i="9"/>
  <c r="M17337" i="9"/>
  <c r="M17336" i="9"/>
  <c r="M17335" i="9"/>
  <c r="M17334" i="9"/>
  <c r="M17333" i="9"/>
  <c r="M17332" i="9"/>
  <c r="M17331" i="9"/>
  <c r="M17330" i="9"/>
  <c r="M17329" i="9"/>
  <c r="M17328" i="9"/>
  <c r="M17327" i="9"/>
  <c r="M17326" i="9"/>
  <c r="M17325" i="9"/>
  <c r="M17324" i="9"/>
  <c r="M17323" i="9"/>
  <c r="M17322" i="9"/>
  <c r="M17321" i="9"/>
  <c r="M17320" i="9"/>
  <c r="M17319" i="9"/>
  <c r="M17318" i="9"/>
  <c r="M17317" i="9"/>
  <c r="M17316" i="9"/>
  <c r="M17315" i="9"/>
  <c r="M17314" i="9"/>
  <c r="M17313" i="9"/>
  <c r="M17312" i="9"/>
  <c r="M17311" i="9"/>
  <c r="M17310" i="9"/>
  <c r="M17309" i="9"/>
  <c r="M17308" i="9"/>
  <c r="M17307" i="9"/>
  <c r="M17306" i="9"/>
  <c r="M17305" i="9"/>
  <c r="M17304" i="9"/>
  <c r="M17303" i="9"/>
  <c r="M17302" i="9"/>
  <c r="M17301" i="9"/>
  <c r="M17300" i="9"/>
  <c r="M17299" i="9"/>
  <c r="M17298" i="9"/>
  <c r="M17297" i="9"/>
  <c r="M17296" i="9"/>
  <c r="M17295" i="9"/>
  <c r="M17294" i="9"/>
  <c r="M17293" i="9"/>
  <c r="M17292" i="9"/>
  <c r="M17291" i="9"/>
  <c r="M17290" i="9"/>
  <c r="M17289" i="9"/>
  <c r="M17288" i="9"/>
  <c r="M17287" i="9"/>
  <c r="M17286" i="9"/>
  <c r="M17285" i="9"/>
  <c r="M17284" i="9"/>
  <c r="M17283" i="9"/>
  <c r="M17282" i="9"/>
  <c r="M17281" i="9"/>
  <c r="M17280" i="9"/>
  <c r="M17279" i="9"/>
  <c r="M17278" i="9"/>
  <c r="M17277" i="9"/>
  <c r="M17276" i="9"/>
  <c r="M17275" i="9"/>
  <c r="M17274" i="9"/>
  <c r="M17273" i="9"/>
  <c r="M17272" i="9"/>
  <c r="M17271" i="9"/>
  <c r="M17270" i="9"/>
  <c r="M17269" i="9"/>
  <c r="M17268" i="9"/>
  <c r="M17267" i="9"/>
  <c r="M17266" i="9"/>
  <c r="M17265" i="9"/>
  <c r="M17264" i="9"/>
  <c r="M17263" i="9"/>
  <c r="M17262" i="9"/>
  <c r="M17261" i="9"/>
  <c r="M17260" i="9"/>
  <c r="M17259" i="9"/>
  <c r="M17258" i="9"/>
  <c r="M17257" i="9"/>
  <c r="M17256" i="9"/>
  <c r="M17255" i="9"/>
  <c r="M17254" i="9"/>
  <c r="M17253" i="9"/>
  <c r="M17252" i="9"/>
  <c r="M17251" i="9"/>
  <c r="M17250" i="9"/>
  <c r="M17249" i="9"/>
  <c r="M17248" i="9"/>
  <c r="M17247" i="9"/>
  <c r="M17246" i="9"/>
  <c r="M17245" i="9"/>
  <c r="M17244" i="9"/>
  <c r="M17243" i="9"/>
  <c r="M17242" i="9"/>
  <c r="M17241" i="9"/>
  <c r="M17240" i="9"/>
  <c r="M17239" i="9"/>
  <c r="M17238" i="9"/>
  <c r="M17237" i="9"/>
  <c r="M17236" i="9"/>
  <c r="M17235" i="9"/>
  <c r="M17234" i="9"/>
  <c r="M17233" i="9"/>
  <c r="M17232" i="9"/>
  <c r="M17231" i="9"/>
  <c r="M17230" i="9"/>
  <c r="M17229" i="9"/>
  <c r="M17228" i="9"/>
  <c r="M17227" i="9"/>
  <c r="M17226" i="9"/>
  <c r="M17225" i="9"/>
  <c r="M17224" i="9"/>
  <c r="M17223" i="9"/>
  <c r="M17222" i="9"/>
  <c r="M17221" i="9"/>
  <c r="M17220" i="9"/>
  <c r="M17219" i="9"/>
  <c r="M17218" i="9"/>
  <c r="M17217" i="9"/>
  <c r="M17216" i="9"/>
  <c r="M17215" i="9"/>
  <c r="M17214" i="9"/>
  <c r="M17213" i="9"/>
  <c r="M17212" i="9"/>
  <c r="M17211" i="9"/>
  <c r="M17210" i="9"/>
  <c r="M17209" i="9"/>
  <c r="M17208" i="9"/>
  <c r="M17207" i="9"/>
  <c r="M17206" i="9"/>
  <c r="M17205" i="9"/>
  <c r="M17204" i="9"/>
  <c r="M17203" i="9"/>
  <c r="M17202" i="9"/>
  <c r="M17201" i="9"/>
  <c r="M17200" i="9"/>
  <c r="M17199" i="9"/>
  <c r="M17198" i="9"/>
  <c r="M17197" i="9"/>
  <c r="M17196" i="9"/>
  <c r="M17195" i="9"/>
  <c r="M17194" i="9"/>
  <c r="M17193" i="9"/>
  <c r="M17192" i="9"/>
  <c r="M17191" i="9"/>
  <c r="M17190" i="9"/>
  <c r="M17189" i="9"/>
  <c r="M17188" i="9"/>
  <c r="M17187" i="9"/>
  <c r="M17186" i="9"/>
  <c r="M17185" i="9"/>
  <c r="M17184" i="9"/>
  <c r="M17183" i="9"/>
  <c r="M17182" i="9"/>
  <c r="M17181" i="9"/>
  <c r="M17180" i="9"/>
  <c r="M17179" i="9"/>
  <c r="M17178" i="9"/>
  <c r="M17177" i="9"/>
  <c r="M17176" i="9"/>
  <c r="M17175" i="9"/>
  <c r="M17174" i="9"/>
  <c r="M17173" i="9"/>
  <c r="M17172" i="9"/>
  <c r="M17171" i="9"/>
  <c r="M17170" i="9"/>
  <c r="M17169" i="9"/>
  <c r="M17168" i="9"/>
  <c r="M17167" i="9"/>
  <c r="M17166" i="9"/>
  <c r="M17165" i="9"/>
  <c r="M17164" i="9"/>
  <c r="M17163" i="9"/>
  <c r="M17162" i="9"/>
  <c r="M17161" i="9"/>
  <c r="M17160" i="9"/>
  <c r="M17159" i="9"/>
  <c r="M17158" i="9"/>
  <c r="M17157" i="9"/>
  <c r="M17156" i="9"/>
  <c r="M17155" i="9"/>
  <c r="M17154" i="9"/>
  <c r="M17153" i="9"/>
  <c r="M17152" i="9"/>
  <c r="M17151" i="9"/>
  <c r="M17150" i="9"/>
  <c r="M17149" i="9"/>
  <c r="M17148" i="9"/>
  <c r="M17147" i="9"/>
  <c r="M17146" i="9"/>
  <c r="M17145" i="9"/>
  <c r="M17144" i="9"/>
  <c r="M17143" i="9"/>
  <c r="M17142" i="9"/>
  <c r="M17141" i="9"/>
  <c r="M17140" i="9"/>
  <c r="M17139" i="9"/>
  <c r="M17138" i="9"/>
  <c r="M17137" i="9"/>
  <c r="M17136" i="9"/>
  <c r="M17135" i="9"/>
  <c r="M17134" i="9"/>
  <c r="M17133" i="9"/>
  <c r="M17132" i="9"/>
  <c r="M17131" i="9"/>
  <c r="M17130" i="9"/>
  <c r="M17129" i="9"/>
  <c r="M17128" i="9"/>
  <c r="M17127" i="9"/>
  <c r="M17126" i="9"/>
  <c r="M17125" i="9"/>
  <c r="M17124" i="9"/>
  <c r="M17123" i="9"/>
  <c r="M17122" i="9"/>
  <c r="M17121" i="9"/>
  <c r="M17120" i="9"/>
  <c r="M17119" i="9"/>
  <c r="M17118" i="9"/>
  <c r="M17117" i="9"/>
  <c r="M17116" i="9"/>
  <c r="M17115" i="9"/>
  <c r="M17114" i="9"/>
  <c r="M17113" i="9"/>
  <c r="M17112" i="9"/>
  <c r="M17111" i="9"/>
  <c r="M17110" i="9"/>
  <c r="M17109" i="9"/>
  <c r="M17108" i="9"/>
  <c r="M17107" i="9"/>
  <c r="M17106" i="9"/>
  <c r="M17105" i="9"/>
  <c r="M17104" i="9"/>
  <c r="M17103" i="9"/>
  <c r="M17102" i="9"/>
  <c r="M17101" i="9"/>
  <c r="M17100" i="9"/>
  <c r="M17099" i="9"/>
  <c r="M17098" i="9"/>
  <c r="M17097" i="9"/>
  <c r="M17096" i="9"/>
  <c r="M17095" i="9"/>
  <c r="M17094" i="9"/>
  <c r="M17093" i="9"/>
  <c r="M17092" i="9"/>
  <c r="M17091" i="9"/>
  <c r="M17090" i="9"/>
  <c r="M17089" i="9"/>
  <c r="M17088" i="9"/>
  <c r="M17087" i="9"/>
  <c r="M17086" i="9"/>
  <c r="M17085" i="9"/>
  <c r="M17084" i="9"/>
  <c r="M17083" i="9"/>
  <c r="M17082" i="9"/>
  <c r="M17081" i="9"/>
  <c r="M17080" i="9"/>
  <c r="M17079" i="9"/>
  <c r="M17078" i="9"/>
  <c r="M17077" i="9"/>
  <c r="M17076" i="9"/>
  <c r="M17075" i="9"/>
  <c r="M17074" i="9"/>
  <c r="M17073" i="9"/>
  <c r="M17072" i="9"/>
  <c r="M17071" i="9"/>
  <c r="M17070" i="9"/>
  <c r="M17069" i="9"/>
  <c r="M17068" i="9"/>
  <c r="M17067" i="9"/>
  <c r="M17066" i="9"/>
  <c r="M17065" i="9"/>
  <c r="M17064" i="9"/>
  <c r="M17063" i="9"/>
  <c r="M17062" i="9"/>
  <c r="M17061" i="9"/>
  <c r="M17060" i="9"/>
  <c r="M17059" i="9"/>
  <c r="M17058" i="9"/>
  <c r="M17057" i="9"/>
  <c r="M17056" i="9"/>
  <c r="M17055" i="9"/>
  <c r="M17054" i="9"/>
  <c r="M17053" i="9"/>
  <c r="M17052" i="9"/>
  <c r="M17051" i="9"/>
  <c r="M17050" i="9"/>
  <c r="M17049" i="9"/>
  <c r="M17048" i="9"/>
  <c r="M17047" i="9"/>
  <c r="M17046" i="9"/>
  <c r="M17045" i="9"/>
  <c r="M17044" i="9"/>
  <c r="M17043" i="9"/>
  <c r="M17042" i="9"/>
  <c r="M17041" i="9"/>
  <c r="M17040" i="9"/>
  <c r="M17039" i="9"/>
  <c r="M17038" i="9"/>
  <c r="M17037" i="9"/>
  <c r="M17036" i="9"/>
  <c r="M17035" i="9"/>
  <c r="M17034" i="9"/>
  <c r="M17033" i="9"/>
  <c r="M17032" i="9"/>
  <c r="M17031" i="9"/>
  <c r="M17030" i="9"/>
  <c r="M17029" i="9"/>
  <c r="M17028" i="9"/>
  <c r="M17027" i="9"/>
  <c r="M17026" i="9"/>
  <c r="M17025" i="9"/>
  <c r="M17024" i="9"/>
  <c r="M17023" i="9"/>
  <c r="M17022" i="9"/>
  <c r="M17021" i="9"/>
  <c r="M17020" i="9"/>
  <c r="M17019" i="9"/>
  <c r="M17018" i="9"/>
  <c r="M17017" i="9"/>
  <c r="M17016" i="9"/>
  <c r="M17015" i="9"/>
  <c r="M17014" i="9"/>
  <c r="M17013" i="9"/>
  <c r="M17012" i="9"/>
  <c r="M17011" i="9"/>
  <c r="M17010" i="9"/>
  <c r="M17009" i="9"/>
  <c r="M17008" i="9"/>
  <c r="M17007" i="9"/>
  <c r="M17006" i="9"/>
  <c r="M17005" i="9"/>
  <c r="M17004" i="9"/>
  <c r="M17003" i="9"/>
  <c r="M17002" i="9"/>
  <c r="M17001" i="9"/>
  <c r="M17000" i="9"/>
  <c r="M16999" i="9"/>
  <c r="M16998" i="9"/>
  <c r="M16997" i="9"/>
  <c r="M16996" i="9"/>
  <c r="M16995" i="9"/>
  <c r="M16994" i="9"/>
  <c r="M16993" i="9"/>
  <c r="M16992" i="9"/>
  <c r="M16991" i="9"/>
  <c r="M16990" i="9"/>
  <c r="M16989" i="9"/>
  <c r="M16988" i="9"/>
  <c r="M16987" i="9"/>
  <c r="M16986" i="9"/>
  <c r="M16985" i="9"/>
  <c r="M16984" i="9"/>
  <c r="M16983" i="9"/>
  <c r="M16982" i="9"/>
  <c r="M16981" i="9"/>
  <c r="M16980" i="9"/>
  <c r="M16979" i="9"/>
  <c r="M16978" i="9"/>
  <c r="M16977" i="9"/>
  <c r="M16976" i="9"/>
  <c r="M16975" i="9"/>
  <c r="M16974" i="9"/>
  <c r="M16973" i="9"/>
  <c r="M16972" i="9"/>
  <c r="M16971" i="9"/>
  <c r="M16970" i="9"/>
  <c r="M16969" i="9"/>
  <c r="M16968" i="9"/>
  <c r="M16967" i="9"/>
  <c r="M16966" i="9"/>
  <c r="M16965" i="9"/>
  <c r="M16964" i="9"/>
  <c r="M16963" i="9"/>
  <c r="M16962" i="9"/>
  <c r="M16961" i="9"/>
  <c r="M16960" i="9"/>
  <c r="M16959" i="9"/>
  <c r="M16958" i="9"/>
  <c r="M16957" i="9"/>
  <c r="M16956" i="9"/>
  <c r="M16955" i="9"/>
  <c r="M16954" i="9"/>
  <c r="M16953" i="9"/>
  <c r="M16952" i="9"/>
  <c r="M16951" i="9"/>
  <c r="M16950" i="9"/>
  <c r="M16949" i="9"/>
  <c r="M16948" i="9"/>
  <c r="M16947" i="9"/>
  <c r="M16946" i="9"/>
  <c r="M16945" i="9"/>
  <c r="M16944" i="9"/>
  <c r="M16943" i="9"/>
  <c r="M16942" i="9"/>
  <c r="M16941" i="9"/>
  <c r="M16940" i="9"/>
  <c r="M16939" i="9"/>
  <c r="M16938" i="9"/>
  <c r="M16937" i="9"/>
  <c r="M16936" i="9"/>
  <c r="M16935" i="9"/>
  <c r="M16934" i="9"/>
  <c r="M16933" i="9"/>
  <c r="M16932" i="9"/>
  <c r="M16931" i="9"/>
  <c r="M16930" i="9"/>
  <c r="M16929" i="9"/>
  <c r="M16928" i="9"/>
  <c r="M16927" i="9"/>
  <c r="M16926" i="9"/>
  <c r="M16925" i="9"/>
  <c r="M16924" i="9"/>
  <c r="M16923" i="9"/>
  <c r="M16922" i="9"/>
  <c r="M16921" i="9"/>
  <c r="M16920" i="9"/>
  <c r="M16919" i="9"/>
  <c r="M16918" i="9"/>
  <c r="M16917" i="9"/>
  <c r="M16916" i="9"/>
  <c r="M16915" i="9"/>
  <c r="M16914" i="9"/>
  <c r="M16913" i="9"/>
  <c r="M16912" i="9"/>
  <c r="M16911" i="9"/>
  <c r="M16910" i="9"/>
  <c r="M16909" i="9"/>
  <c r="M16908" i="9"/>
  <c r="M16907" i="9"/>
  <c r="M16906" i="9"/>
  <c r="M16905" i="9"/>
  <c r="M16904" i="9"/>
  <c r="M16903" i="9"/>
  <c r="M16902" i="9"/>
  <c r="M16901" i="9"/>
  <c r="M16900" i="9"/>
  <c r="M16899" i="9"/>
  <c r="M16898" i="9"/>
  <c r="M16897" i="9"/>
  <c r="M16896" i="9"/>
  <c r="M16895" i="9"/>
  <c r="M16894" i="9"/>
  <c r="M16893" i="9"/>
  <c r="M16892" i="9"/>
  <c r="M16891" i="9"/>
  <c r="M16890" i="9"/>
  <c r="M16889" i="9"/>
  <c r="M16888" i="9"/>
  <c r="M16887" i="9"/>
  <c r="M16886" i="9"/>
  <c r="M16885" i="9"/>
  <c r="M16884" i="9"/>
  <c r="M16883" i="9"/>
  <c r="M16882" i="9"/>
  <c r="M16881" i="9"/>
  <c r="M16880" i="9"/>
  <c r="M16879" i="9"/>
  <c r="M16878" i="9"/>
  <c r="M16877" i="9"/>
  <c r="M16876" i="9"/>
  <c r="M16875" i="9"/>
  <c r="M16874" i="9"/>
  <c r="M16873" i="9"/>
  <c r="M16872" i="9"/>
  <c r="M16871" i="9"/>
  <c r="M16870" i="9"/>
  <c r="M16869" i="9"/>
  <c r="M16868" i="9"/>
  <c r="M16867" i="9"/>
  <c r="M16866" i="9"/>
  <c r="M16865" i="9"/>
  <c r="M16864" i="9"/>
  <c r="M16863" i="9"/>
  <c r="M16862" i="9"/>
  <c r="M16861" i="9"/>
  <c r="M16860" i="9"/>
  <c r="M16859" i="9"/>
  <c r="M16858" i="9"/>
  <c r="M16857" i="9"/>
  <c r="M16856" i="9"/>
  <c r="M16855" i="9"/>
  <c r="M16854" i="9"/>
  <c r="M16853" i="9"/>
  <c r="M16852" i="9"/>
  <c r="M16851" i="9"/>
  <c r="M16850" i="9"/>
  <c r="M16849" i="9"/>
  <c r="M16848" i="9"/>
  <c r="M16847" i="9"/>
  <c r="M16846" i="9"/>
  <c r="M16845" i="9"/>
  <c r="M16844" i="9"/>
  <c r="M16843" i="9"/>
  <c r="M16842" i="9"/>
  <c r="M16841" i="9"/>
  <c r="M16840" i="9"/>
  <c r="M16839" i="9"/>
  <c r="M16838" i="9"/>
  <c r="M16837" i="9"/>
  <c r="M16836" i="9"/>
  <c r="M16835" i="9"/>
  <c r="M16834" i="9"/>
  <c r="M16833" i="9"/>
  <c r="M16832" i="9"/>
  <c r="M16831" i="9"/>
  <c r="M16830" i="9"/>
  <c r="M16829" i="9"/>
  <c r="M16828" i="9"/>
  <c r="M16827" i="9"/>
  <c r="M16826" i="9"/>
  <c r="M16825" i="9"/>
  <c r="M16824" i="9"/>
  <c r="M16823" i="9"/>
  <c r="M16822" i="9"/>
  <c r="M16821" i="9"/>
  <c r="M16820" i="9"/>
  <c r="M16819" i="9"/>
  <c r="M16818" i="9"/>
  <c r="M16817" i="9"/>
  <c r="M16816" i="9"/>
  <c r="M16815" i="9"/>
  <c r="M16814" i="9"/>
  <c r="M16813" i="9"/>
  <c r="M16812" i="9"/>
  <c r="M16811" i="9"/>
  <c r="M16810" i="9"/>
  <c r="M16809" i="9"/>
  <c r="M16808" i="9"/>
  <c r="M16807" i="9"/>
  <c r="M16806" i="9"/>
  <c r="M16805" i="9"/>
  <c r="M16804" i="9"/>
  <c r="M16803" i="9"/>
  <c r="M16802" i="9"/>
  <c r="M16801" i="9"/>
  <c r="M16800" i="9"/>
  <c r="M16799" i="9"/>
  <c r="M16798" i="9"/>
  <c r="M16797" i="9"/>
  <c r="M16796" i="9"/>
  <c r="M16795" i="9"/>
  <c r="M16794" i="9"/>
  <c r="M16793" i="9"/>
  <c r="M16792" i="9"/>
  <c r="M16791" i="9"/>
  <c r="M16790" i="9"/>
  <c r="M16789" i="9"/>
  <c r="M16788" i="9"/>
  <c r="M16787" i="9"/>
  <c r="M16786" i="9"/>
  <c r="M16785" i="9"/>
  <c r="M16784" i="9"/>
  <c r="M16783" i="9"/>
  <c r="M16782" i="9"/>
  <c r="M16781" i="9"/>
  <c r="M16780" i="9"/>
  <c r="M16779" i="9"/>
  <c r="M16778" i="9"/>
  <c r="M16777" i="9"/>
  <c r="M16776" i="9"/>
  <c r="M16775" i="9"/>
  <c r="M16774" i="9"/>
  <c r="M16773" i="9"/>
  <c r="M16772" i="9"/>
  <c r="M16771" i="9"/>
  <c r="M16770" i="9"/>
  <c r="M16769" i="9"/>
  <c r="M16768" i="9"/>
  <c r="M16767" i="9"/>
  <c r="M16766" i="9"/>
  <c r="M16765" i="9"/>
  <c r="M16764" i="9"/>
  <c r="M16763" i="9"/>
  <c r="M16762" i="9"/>
  <c r="M16761" i="9"/>
  <c r="M16760" i="9"/>
  <c r="M16759" i="9"/>
  <c r="M16758" i="9"/>
  <c r="M16757" i="9"/>
  <c r="M16756" i="9"/>
  <c r="M16755" i="9"/>
  <c r="M16754" i="9"/>
  <c r="M16753" i="9"/>
  <c r="M16752" i="9"/>
  <c r="M16751" i="9"/>
  <c r="M16750" i="9"/>
  <c r="M16749" i="9"/>
  <c r="M16748" i="9"/>
  <c r="M16747" i="9"/>
  <c r="M16746" i="9"/>
  <c r="M16745" i="9"/>
  <c r="M16744" i="9"/>
  <c r="M16743" i="9"/>
  <c r="M16742" i="9"/>
  <c r="M16741" i="9"/>
  <c r="M16740" i="9"/>
  <c r="M16739" i="9"/>
  <c r="M16738" i="9"/>
  <c r="M16737" i="9"/>
  <c r="M16736" i="9"/>
  <c r="M16735" i="9"/>
  <c r="M16734" i="9"/>
  <c r="M16733" i="9"/>
  <c r="M16732" i="9"/>
  <c r="M16731" i="9"/>
  <c r="M16730" i="9"/>
  <c r="M16729" i="9"/>
  <c r="M16728" i="9"/>
  <c r="M16727" i="9"/>
  <c r="M16726" i="9"/>
  <c r="M16725" i="9"/>
  <c r="M16724" i="9"/>
  <c r="M16723" i="9"/>
  <c r="M16722" i="9"/>
  <c r="M16721" i="9"/>
  <c r="M16720" i="9"/>
  <c r="M16719" i="9"/>
  <c r="M16718" i="9"/>
  <c r="M16717" i="9"/>
  <c r="M16716" i="9"/>
  <c r="M16715" i="9"/>
  <c r="M16714" i="9"/>
  <c r="M16713" i="9"/>
  <c r="M16712" i="9"/>
  <c r="M16711" i="9"/>
  <c r="M16710" i="9"/>
  <c r="M16709" i="9"/>
  <c r="M16708" i="9"/>
  <c r="M16707" i="9"/>
  <c r="M16706" i="9"/>
  <c r="M16705" i="9"/>
  <c r="M16704" i="9"/>
  <c r="M16703" i="9"/>
  <c r="M16702" i="9"/>
  <c r="M16701" i="9"/>
  <c r="M16700" i="9"/>
  <c r="M16699" i="9"/>
  <c r="M16698" i="9"/>
  <c r="M16697" i="9"/>
  <c r="M16696" i="9"/>
  <c r="M16695" i="9"/>
  <c r="M16694" i="9"/>
  <c r="M16693" i="9"/>
  <c r="M16692" i="9"/>
  <c r="M16691" i="9"/>
  <c r="M16690" i="9"/>
  <c r="M16689" i="9"/>
  <c r="M16688" i="9"/>
  <c r="M16687" i="9"/>
  <c r="M16686" i="9"/>
  <c r="M16685" i="9"/>
  <c r="M16684" i="9"/>
  <c r="M16683" i="9"/>
  <c r="M16682" i="9"/>
  <c r="M16681" i="9"/>
  <c r="M16680" i="9"/>
  <c r="M16679" i="9"/>
  <c r="M16678" i="9"/>
  <c r="M16677" i="9"/>
  <c r="M16676" i="9"/>
  <c r="M16675" i="9"/>
  <c r="M16674" i="9"/>
  <c r="M16673" i="9"/>
  <c r="M16672" i="9"/>
  <c r="M16671" i="9"/>
  <c r="M16670" i="9"/>
  <c r="M16669" i="9"/>
  <c r="M16668" i="9"/>
  <c r="M16667" i="9"/>
  <c r="M16666" i="9"/>
  <c r="M16665" i="9"/>
  <c r="M16664" i="9"/>
  <c r="M16663" i="9"/>
  <c r="M16662" i="9"/>
  <c r="M16661" i="9"/>
  <c r="M16660" i="9"/>
  <c r="M16659" i="9"/>
  <c r="M16658" i="9"/>
  <c r="M16657" i="9"/>
  <c r="M16656" i="9"/>
  <c r="M16655" i="9"/>
  <c r="M16654" i="9"/>
  <c r="M16653" i="9"/>
  <c r="M16652" i="9"/>
  <c r="M16651" i="9"/>
  <c r="M16650" i="9"/>
  <c r="M16649" i="9"/>
  <c r="M16648" i="9"/>
  <c r="M16647" i="9"/>
  <c r="M16646" i="9"/>
  <c r="M16645" i="9"/>
  <c r="M16644" i="9"/>
  <c r="M16643" i="9"/>
  <c r="M16642" i="9"/>
  <c r="M16641" i="9"/>
  <c r="M16640" i="9"/>
  <c r="M16639" i="9"/>
  <c r="M16638" i="9"/>
  <c r="M16637" i="9"/>
  <c r="M16636" i="9"/>
  <c r="M16635" i="9"/>
  <c r="M16634" i="9"/>
  <c r="M16633" i="9"/>
  <c r="M16632" i="9"/>
  <c r="M16631" i="9"/>
  <c r="M16630" i="9"/>
  <c r="M16629" i="9"/>
  <c r="M16628" i="9"/>
  <c r="M16627" i="9"/>
  <c r="M16626" i="9"/>
  <c r="M16625" i="9"/>
  <c r="M16624" i="9"/>
  <c r="M16623" i="9"/>
  <c r="M16622" i="9"/>
  <c r="M16621" i="9"/>
  <c r="M16620" i="9"/>
  <c r="M16619" i="9"/>
  <c r="M16618" i="9"/>
  <c r="M16617" i="9"/>
  <c r="M16616" i="9"/>
  <c r="M16615" i="9"/>
  <c r="M16614" i="9"/>
  <c r="M16613" i="9"/>
  <c r="M16612" i="9"/>
  <c r="M16611" i="9"/>
  <c r="M16610" i="9"/>
  <c r="M16609" i="9"/>
  <c r="M16608" i="9"/>
  <c r="M16607" i="9"/>
  <c r="M16606" i="9"/>
  <c r="M16605" i="9"/>
  <c r="M16604" i="9"/>
  <c r="M16603" i="9"/>
  <c r="M16602" i="9"/>
  <c r="M16601" i="9"/>
  <c r="M16600" i="9"/>
  <c r="M16599" i="9"/>
  <c r="M16598" i="9"/>
  <c r="M16597" i="9"/>
  <c r="M16596" i="9"/>
  <c r="M16595" i="9"/>
  <c r="M16594" i="9"/>
  <c r="M16593" i="9"/>
  <c r="M16592" i="9"/>
  <c r="M16591" i="9"/>
  <c r="M16590" i="9"/>
  <c r="M16589" i="9"/>
  <c r="M16588" i="9"/>
  <c r="M16587" i="9"/>
  <c r="M16586" i="9"/>
  <c r="M16585" i="9"/>
  <c r="M16584" i="9"/>
  <c r="M16583" i="9"/>
  <c r="M16582" i="9"/>
  <c r="M16581" i="9"/>
  <c r="M16580" i="9"/>
  <c r="M16579" i="9"/>
  <c r="M16578" i="9"/>
  <c r="M16577" i="9"/>
  <c r="M16576" i="9"/>
  <c r="M16575" i="9"/>
  <c r="M16574" i="9"/>
  <c r="M16573" i="9"/>
  <c r="M16572" i="9"/>
  <c r="M16571" i="9"/>
  <c r="M16570" i="9"/>
  <c r="M16569" i="9"/>
  <c r="M16568" i="9"/>
  <c r="M16567" i="9"/>
  <c r="M16566" i="9"/>
  <c r="M16565" i="9"/>
  <c r="M16564" i="9"/>
  <c r="M16563" i="9"/>
  <c r="M16562" i="9"/>
  <c r="M16561" i="9"/>
  <c r="M16560" i="9"/>
  <c r="M16559" i="9"/>
  <c r="M16558" i="9"/>
  <c r="M16557" i="9"/>
  <c r="M16556" i="9"/>
  <c r="M16555" i="9"/>
  <c r="M16554" i="9"/>
  <c r="M16553" i="9"/>
  <c r="M16552" i="9"/>
  <c r="M16551" i="9"/>
  <c r="M16550" i="9"/>
  <c r="M16549" i="9"/>
  <c r="M16548" i="9"/>
  <c r="M16547" i="9"/>
  <c r="M16546" i="9"/>
  <c r="M16545" i="9"/>
  <c r="M16544" i="9"/>
  <c r="M16543" i="9"/>
  <c r="M16542" i="9"/>
  <c r="M16541" i="9"/>
  <c r="M16540" i="9"/>
  <c r="M16539" i="9"/>
  <c r="M16538" i="9"/>
  <c r="M16537" i="9"/>
  <c r="M16536" i="9"/>
  <c r="M16535" i="9"/>
  <c r="M16534" i="9"/>
  <c r="M16533" i="9"/>
  <c r="M16532" i="9"/>
  <c r="M16531" i="9"/>
  <c r="M16530" i="9"/>
  <c r="M16529" i="9"/>
  <c r="M16528" i="9"/>
  <c r="M16527" i="9"/>
  <c r="M16526" i="9"/>
  <c r="M16525" i="9"/>
  <c r="M16524" i="9"/>
  <c r="M16523" i="9"/>
  <c r="M16522" i="9"/>
  <c r="M16521" i="9"/>
  <c r="M16520" i="9"/>
  <c r="M16519" i="9"/>
  <c r="M16518" i="9"/>
  <c r="M16517" i="9"/>
  <c r="M16516" i="9"/>
  <c r="M16515" i="9"/>
  <c r="M16514" i="9"/>
  <c r="M16513" i="9"/>
  <c r="M16512" i="9"/>
  <c r="M16511" i="9"/>
  <c r="M16510" i="9"/>
  <c r="M16509" i="9"/>
  <c r="M16508" i="9"/>
  <c r="M16507" i="9"/>
  <c r="M16506" i="9"/>
  <c r="M16505" i="9"/>
  <c r="M16504" i="9"/>
  <c r="M16503" i="9"/>
  <c r="M16502" i="9"/>
  <c r="M16501" i="9"/>
  <c r="M16500" i="9"/>
  <c r="M16499" i="9"/>
  <c r="M16498" i="9"/>
  <c r="M16497" i="9"/>
  <c r="M16496" i="9"/>
  <c r="M16495" i="9"/>
  <c r="M16494" i="9"/>
  <c r="M16493" i="9"/>
  <c r="M16492" i="9"/>
  <c r="M16491" i="9"/>
  <c r="M16490" i="9"/>
  <c r="M16489" i="9"/>
  <c r="M16488" i="9"/>
  <c r="M16487" i="9"/>
  <c r="M16486" i="9"/>
  <c r="M16485" i="9"/>
  <c r="M16484" i="9"/>
  <c r="M16483" i="9"/>
  <c r="M16482" i="9"/>
  <c r="M16481" i="9"/>
  <c r="M16480" i="9"/>
  <c r="M16479" i="9"/>
  <c r="M16478" i="9"/>
  <c r="M16477" i="9"/>
  <c r="M16476" i="9"/>
  <c r="M16475" i="9"/>
  <c r="M16474" i="9"/>
  <c r="M16473" i="9"/>
  <c r="M16472" i="9"/>
  <c r="M16471" i="9"/>
  <c r="M16470" i="9"/>
  <c r="M16469" i="9"/>
  <c r="M16468" i="9"/>
  <c r="M16467" i="9"/>
  <c r="M16466" i="9"/>
  <c r="M16465" i="9"/>
  <c r="M16464" i="9"/>
  <c r="M16463" i="9"/>
  <c r="M16462" i="9"/>
  <c r="M16461" i="9"/>
  <c r="M16460" i="9"/>
  <c r="M16459" i="9"/>
  <c r="M16458" i="9"/>
  <c r="M16457" i="9"/>
  <c r="M16456" i="9"/>
  <c r="M16455" i="9"/>
  <c r="M16454" i="9"/>
  <c r="M16453" i="9"/>
  <c r="M16452" i="9"/>
  <c r="M16451" i="9"/>
  <c r="M16450" i="9"/>
  <c r="M16449" i="9"/>
  <c r="M16448" i="9"/>
  <c r="M16447" i="9"/>
  <c r="M16446" i="9"/>
  <c r="M16445" i="9"/>
  <c r="M16444" i="9"/>
  <c r="M16443" i="9"/>
  <c r="M16442" i="9"/>
  <c r="M16441" i="9"/>
  <c r="M16440" i="9"/>
  <c r="M16439" i="9"/>
  <c r="M16438" i="9"/>
  <c r="M16437" i="9"/>
  <c r="M16436" i="9"/>
  <c r="M16435" i="9"/>
  <c r="M16434" i="9"/>
  <c r="M16433" i="9"/>
  <c r="M16432" i="9"/>
  <c r="M16431" i="9"/>
  <c r="M16430" i="9"/>
  <c r="M16429" i="9"/>
  <c r="M16428" i="9"/>
  <c r="M16427" i="9"/>
  <c r="M16426" i="9"/>
  <c r="M16425" i="9"/>
  <c r="M16424" i="9"/>
  <c r="M16423" i="9"/>
  <c r="M16422" i="9"/>
  <c r="M16421" i="9"/>
  <c r="M16420" i="9"/>
  <c r="M16419" i="9"/>
  <c r="M16418" i="9"/>
  <c r="M16417" i="9"/>
  <c r="M16416" i="9"/>
  <c r="M16415" i="9"/>
  <c r="M16414" i="9"/>
  <c r="M16413" i="9"/>
  <c r="M16412" i="9"/>
  <c r="M16411" i="9"/>
  <c r="M16410" i="9"/>
  <c r="M16409" i="9"/>
  <c r="M16408" i="9"/>
  <c r="M16407" i="9"/>
  <c r="M16406" i="9"/>
  <c r="M16405" i="9"/>
  <c r="M16404" i="9"/>
  <c r="M16403" i="9"/>
  <c r="M16402" i="9"/>
  <c r="M16401" i="9"/>
  <c r="M16400" i="9"/>
  <c r="M16399" i="9"/>
  <c r="M16398" i="9"/>
  <c r="M16397" i="9"/>
  <c r="M16396" i="9"/>
  <c r="M16395" i="9"/>
  <c r="M16394" i="9"/>
  <c r="M16393" i="9"/>
  <c r="M16392" i="9"/>
  <c r="M16391" i="9"/>
  <c r="M16390" i="9"/>
  <c r="M16389" i="9"/>
  <c r="M16388" i="9"/>
  <c r="M16387" i="9"/>
  <c r="M16386" i="9"/>
  <c r="M16385" i="9"/>
  <c r="M16384" i="9"/>
  <c r="M16383" i="9"/>
  <c r="M16382" i="9"/>
  <c r="M16381" i="9"/>
  <c r="M16380" i="9"/>
  <c r="M16379" i="9"/>
  <c r="M16378" i="9"/>
  <c r="M16377" i="9"/>
  <c r="M16376" i="9"/>
  <c r="M16375" i="9"/>
  <c r="M16374" i="9"/>
  <c r="M16373" i="9"/>
  <c r="M16372" i="9"/>
  <c r="M16371" i="9"/>
  <c r="M16370" i="9"/>
  <c r="M16369" i="9"/>
  <c r="M16368" i="9"/>
  <c r="M16367" i="9"/>
  <c r="M16366" i="9"/>
  <c r="M16365" i="9"/>
  <c r="M16364" i="9"/>
  <c r="M16363" i="9"/>
  <c r="M16362" i="9"/>
  <c r="M16361" i="9"/>
  <c r="M16360" i="9"/>
  <c r="M16359" i="9"/>
  <c r="M16358" i="9"/>
  <c r="M16357" i="9"/>
  <c r="M16356" i="9"/>
  <c r="M16355" i="9"/>
  <c r="M16354" i="9"/>
  <c r="M16353" i="9"/>
  <c r="M16352" i="9"/>
  <c r="M16351" i="9"/>
  <c r="M16350" i="9"/>
  <c r="M16349" i="9"/>
  <c r="M16348" i="9"/>
  <c r="M16347" i="9"/>
  <c r="M16346" i="9"/>
  <c r="M16345" i="9"/>
  <c r="M16344" i="9"/>
  <c r="M16343" i="9"/>
  <c r="M16342" i="9"/>
  <c r="M16341" i="9"/>
  <c r="M16340" i="9"/>
  <c r="M16339" i="9"/>
  <c r="M16338" i="9"/>
  <c r="M16337" i="9"/>
  <c r="M16336" i="9"/>
  <c r="M16335" i="9"/>
  <c r="M16334" i="9"/>
  <c r="M16333" i="9"/>
  <c r="M16332" i="9"/>
  <c r="M16331" i="9"/>
  <c r="M16330" i="9"/>
  <c r="M16329" i="9"/>
  <c r="M16328" i="9"/>
  <c r="M16327" i="9"/>
  <c r="M16326" i="9"/>
  <c r="M16325" i="9"/>
  <c r="M16324" i="9"/>
  <c r="M16323" i="9"/>
  <c r="M16322" i="9"/>
  <c r="M16321" i="9"/>
  <c r="M16320" i="9"/>
  <c r="M16319" i="9"/>
  <c r="M16318" i="9"/>
  <c r="M16317" i="9"/>
  <c r="M16316" i="9"/>
  <c r="M16315" i="9"/>
  <c r="M16314" i="9"/>
  <c r="M16313" i="9"/>
  <c r="M16312" i="9"/>
  <c r="M16311" i="9"/>
  <c r="M16310" i="9"/>
  <c r="M16309" i="9"/>
  <c r="M16308" i="9"/>
  <c r="M16307" i="9"/>
  <c r="M16306" i="9"/>
  <c r="M16305" i="9"/>
  <c r="M16304" i="9"/>
  <c r="M16303" i="9"/>
  <c r="M16302" i="9"/>
  <c r="M16301" i="9"/>
  <c r="M16300" i="9"/>
  <c r="M16299" i="9"/>
  <c r="M16298" i="9"/>
  <c r="M16297" i="9"/>
  <c r="M16296" i="9"/>
  <c r="M16295" i="9"/>
  <c r="M16294" i="9"/>
  <c r="M16293" i="9"/>
  <c r="M16292" i="9"/>
  <c r="M16291" i="9"/>
  <c r="M16290" i="9"/>
  <c r="M16289" i="9"/>
  <c r="M16288" i="9"/>
  <c r="M16287" i="9"/>
  <c r="M16286" i="9"/>
  <c r="M16285" i="9"/>
  <c r="M16284" i="9"/>
  <c r="M16283" i="9"/>
  <c r="M16282" i="9"/>
  <c r="M16281" i="9"/>
  <c r="M16280" i="9"/>
  <c r="M16279" i="9"/>
  <c r="M16278" i="9"/>
  <c r="M16277" i="9"/>
  <c r="M16276" i="9"/>
  <c r="M16275" i="9"/>
  <c r="M16274" i="9"/>
  <c r="M16273" i="9"/>
  <c r="M16272" i="9"/>
  <c r="M16271" i="9"/>
  <c r="M16270" i="9"/>
  <c r="M16269" i="9"/>
  <c r="M16268" i="9"/>
  <c r="M16267" i="9"/>
  <c r="M16266" i="9"/>
  <c r="M16265" i="9"/>
  <c r="M16264" i="9"/>
  <c r="M16263" i="9"/>
  <c r="M16262" i="9"/>
  <c r="M16261" i="9"/>
  <c r="M16260" i="9"/>
  <c r="M16259" i="9"/>
  <c r="M16258" i="9"/>
  <c r="M16257" i="9"/>
  <c r="M16256" i="9"/>
  <c r="M16255" i="9"/>
  <c r="M16254" i="9"/>
  <c r="M16253" i="9"/>
  <c r="M16252" i="9"/>
  <c r="M16251" i="9"/>
  <c r="M16250" i="9"/>
  <c r="M16249" i="9"/>
  <c r="M16248" i="9"/>
  <c r="M16247" i="9"/>
  <c r="M16246" i="9"/>
  <c r="M16245" i="9"/>
  <c r="M16244" i="9"/>
  <c r="M16243" i="9"/>
  <c r="M16242" i="9"/>
  <c r="M16241" i="9"/>
  <c r="M16240" i="9"/>
  <c r="M16239" i="9"/>
  <c r="M16238" i="9"/>
  <c r="M16237" i="9"/>
  <c r="M16236" i="9"/>
  <c r="M16235" i="9"/>
  <c r="M16234" i="9"/>
  <c r="M16233" i="9"/>
  <c r="M16232" i="9"/>
  <c r="M16231" i="9"/>
  <c r="M16230" i="9"/>
  <c r="M16229" i="9"/>
  <c r="M16228" i="9"/>
  <c r="M16227" i="9"/>
  <c r="M16226" i="9"/>
  <c r="M16225" i="9"/>
  <c r="M16224" i="9"/>
  <c r="M16223" i="9"/>
  <c r="M16222" i="9"/>
  <c r="M16221" i="9"/>
  <c r="M16220" i="9"/>
  <c r="M16219" i="9"/>
  <c r="M16218" i="9"/>
  <c r="M16217" i="9"/>
  <c r="M16216" i="9"/>
  <c r="M16215" i="9"/>
  <c r="M16214" i="9"/>
  <c r="M16213" i="9"/>
  <c r="M16212" i="9"/>
  <c r="M16211" i="9"/>
  <c r="M16210" i="9"/>
  <c r="M16209" i="9"/>
  <c r="M16208" i="9"/>
  <c r="M16207" i="9"/>
  <c r="M16206" i="9"/>
  <c r="M16205" i="9"/>
  <c r="M16204" i="9"/>
  <c r="M16203" i="9"/>
  <c r="M16202" i="9"/>
  <c r="M16201" i="9"/>
  <c r="M16200" i="9"/>
  <c r="M16199" i="9"/>
  <c r="M16198" i="9"/>
  <c r="M16197" i="9"/>
  <c r="M16196" i="9"/>
  <c r="M16195" i="9"/>
  <c r="M16194" i="9"/>
  <c r="M16193" i="9"/>
  <c r="M16192" i="9"/>
  <c r="M16191" i="9"/>
  <c r="M16190" i="9"/>
  <c r="M16189" i="9"/>
  <c r="M16188" i="9"/>
  <c r="M16187" i="9"/>
  <c r="M16186" i="9"/>
  <c r="M16185" i="9"/>
  <c r="M16184" i="9"/>
  <c r="M16183" i="9"/>
  <c r="M16182" i="9"/>
  <c r="M16181" i="9"/>
  <c r="M16180" i="9"/>
  <c r="M16179" i="9"/>
  <c r="M16178" i="9"/>
  <c r="M16177" i="9"/>
  <c r="M16176" i="9"/>
  <c r="M16175" i="9"/>
  <c r="M16174" i="9"/>
  <c r="M16173" i="9"/>
  <c r="M16172" i="9"/>
  <c r="M16171" i="9"/>
  <c r="M16170" i="9"/>
  <c r="M16169" i="9"/>
  <c r="M16168" i="9"/>
  <c r="M16167" i="9"/>
  <c r="M16166" i="9"/>
  <c r="M16165" i="9"/>
  <c r="M16164" i="9"/>
  <c r="M16163" i="9"/>
  <c r="M16162" i="9"/>
  <c r="M16161" i="9"/>
  <c r="M16160" i="9"/>
  <c r="M16159" i="9"/>
  <c r="M16158" i="9"/>
  <c r="M16157" i="9"/>
  <c r="M16156" i="9"/>
  <c r="M16155" i="9"/>
  <c r="M16154" i="9"/>
  <c r="M16153" i="9"/>
  <c r="M16152" i="9"/>
  <c r="M16151" i="9"/>
  <c r="M16150" i="9"/>
  <c r="M16149" i="9"/>
  <c r="M16148" i="9"/>
  <c r="M16147" i="9"/>
  <c r="M16146" i="9"/>
  <c r="M16145" i="9"/>
  <c r="M16144" i="9"/>
  <c r="M16143" i="9"/>
  <c r="M16142" i="9"/>
  <c r="M16141" i="9"/>
  <c r="M16140" i="9"/>
  <c r="M16139" i="9"/>
  <c r="M16138" i="9"/>
  <c r="M16137" i="9"/>
  <c r="M16136" i="9"/>
  <c r="M16135" i="9"/>
  <c r="M16134" i="9"/>
  <c r="M16133" i="9"/>
  <c r="M16132" i="9"/>
  <c r="M16131" i="9"/>
  <c r="M16130" i="9"/>
  <c r="M16129" i="9"/>
  <c r="M16128" i="9"/>
  <c r="M16127" i="9"/>
  <c r="M16126" i="9"/>
  <c r="M16125" i="9"/>
  <c r="M16124" i="9"/>
  <c r="M16123" i="9"/>
  <c r="M16122" i="9"/>
  <c r="M16121" i="9"/>
  <c r="M16120" i="9"/>
  <c r="M16119" i="9"/>
  <c r="M16118" i="9"/>
  <c r="M16117" i="9"/>
  <c r="M16116" i="9"/>
  <c r="M16115" i="9"/>
  <c r="M16114" i="9"/>
  <c r="M16113" i="9"/>
  <c r="M16112" i="9"/>
  <c r="M16111" i="9"/>
  <c r="M16110" i="9"/>
  <c r="M16109" i="9"/>
  <c r="M16108" i="9"/>
  <c r="M16107" i="9"/>
  <c r="M16106" i="9"/>
  <c r="M16105" i="9"/>
  <c r="M16104" i="9"/>
  <c r="M16103" i="9"/>
  <c r="M16102" i="9"/>
  <c r="M16101" i="9"/>
  <c r="M16100" i="9"/>
  <c r="M16099" i="9"/>
  <c r="M16098" i="9"/>
  <c r="M16097" i="9"/>
  <c r="M16096" i="9"/>
  <c r="M16095" i="9"/>
  <c r="M16094" i="9"/>
  <c r="M16093" i="9"/>
  <c r="M16092" i="9"/>
  <c r="M16091" i="9"/>
  <c r="M16090" i="9"/>
  <c r="M16089" i="9"/>
  <c r="M16088" i="9"/>
  <c r="M16087" i="9"/>
  <c r="M16086" i="9"/>
  <c r="M16085" i="9"/>
  <c r="M16084" i="9"/>
  <c r="M16083" i="9"/>
  <c r="M16082" i="9"/>
  <c r="M16081" i="9"/>
  <c r="M16080" i="9"/>
  <c r="M16079" i="9"/>
  <c r="M16078" i="9"/>
  <c r="M16077" i="9"/>
  <c r="M16076" i="9"/>
  <c r="M16075" i="9"/>
  <c r="M16074" i="9"/>
  <c r="M16073" i="9"/>
  <c r="M16072" i="9"/>
  <c r="M16071" i="9"/>
  <c r="M16070" i="9"/>
  <c r="M16069" i="9"/>
  <c r="M16068" i="9"/>
  <c r="M16067" i="9"/>
  <c r="M16066" i="9"/>
  <c r="M16065" i="9"/>
  <c r="M16064" i="9"/>
  <c r="M16063" i="9"/>
  <c r="M16062" i="9"/>
  <c r="M16061" i="9"/>
  <c r="M16060" i="9"/>
  <c r="M16059" i="9"/>
  <c r="M16058" i="9"/>
  <c r="M16057" i="9"/>
  <c r="M16056" i="9"/>
  <c r="M16055" i="9"/>
  <c r="M16054" i="9"/>
  <c r="M16053" i="9"/>
  <c r="M16052" i="9"/>
  <c r="M16051" i="9"/>
  <c r="M16050" i="9"/>
  <c r="M16049" i="9"/>
  <c r="M16048" i="9"/>
  <c r="M16047" i="9"/>
  <c r="M16046" i="9"/>
  <c r="M16045" i="9"/>
  <c r="M16044" i="9"/>
  <c r="M16043" i="9"/>
  <c r="M16042" i="9"/>
  <c r="M16041" i="9"/>
  <c r="M16040" i="9"/>
  <c r="M16039" i="9"/>
  <c r="M16038" i="9"/>
  <c r="M16037" i="9"/>
  <c r="M16036" i="9"/>
  <c r="M16035" i="9"/>
  <c r="M16034" i="9"/>
  <c r="M16033" i="9"/>
  <c r="M16032" i="9"/>
  <c r="M16031" i="9"/>
  <c r="M16030" i="9"/>
  <c r="M16029" i="9"/>
  <c r="M16028" i="9"/>
  <c r="M16027" i="9"/>
  <c r="M16026" i="9"/>
  <c r="M16025" i="9"/>
  <c r="M16024" i="9"/>
  <c r="M16023" i="9"/>
  <c r="M16022" i="9"/>
  <c r="M16021" i="9"/>
  <c r="M16020" i="9"/>
  <c r="M16019" i="9"/>
  <c r="M16018" i="9"/>
  <c r="M16017" i="9"/>
  <c r="M16016" i="9"/>
  <c r="M16015" i="9"/>
  <c r="M16014" i="9"/>
  <c r="M16013" i="9"/>
  <c r="M16012" i="9"/>
  <c r="M16011" i="9"/>
  <c r="M16010" i="9"/>
  <c r="M16009" i="9"/>
  <c r="M16008" i="9"/>
  <c r="M16007" i="9"/>
  <c r="M16006" i="9"/>
  <c r="M16005" i="9"/>
  <c r="M16004" i="9"/>
  <c r="M16003" i="9"/>
  <c r="M16002" i="9"/>
  <c r="M16001" i="9"/>
  <c r="M16000" i="9"/>
  <c r="M15999" i="9"/>
  <c r="M15998" i="9"/>
  <c r="M15997" i="9"/>
  <c r="M15996" i="9"/>
  <c r="M15995" i="9"/>
  <c r="M15994" i="9"/>
  <c r="M15993" i="9"/>
  <c r="M15992" i="9"/>
  <c r="M15991" i="9"/>
  <c r="M15990" i="9"/>
  <c r="M15989" i="9"/>
  <c r="M15988" i="9"/>
  <c r="M15987" i="9"/>
  <c r="M15986" i="9"/>
  <c r="M15985" i="9"/>
  <c r="M15984" i="9"/>
  <c r="M15983" i="9"/>
  <c r="M15982" i="9"/>
  <c r="M15981" i="9"/>
  <c r="M15980" i="9"/>
  <c r="M15979" i="9"/>
  <c r="M15978" i="9"/>
  <c r="M15977" i="9"/>
  <c r="M15976" i="9"/>
  <c r="M15975" i="9"/>
  <c r="M15974" i="9"/>
  <c r="M15973" i="9"/>
  <c r="M15972" i="9"/>
  <c r="M15971" i="9"/>
  <c r="M15970" i="9"/>
  <c r="M15969" i="9"/>
  <c r="M15968" i="9"/>
  <c r="M15967" i="9"/>
  <c r="M15966" i="9"/>
  <c r="M15965" i="9"/>
  <c r="M15964" i="9"/>
  <c r="M15963" i="9"/>
  <c r="M15962" i="9"/>
  <c r="M15961" i="9"/>
  <c r="M15960" i="9"/>
  <c r="M15959" i="9"/>
  <c r="M15958" i="9"/>
  <c r="M15957" i="9"/>
  <c r="M15956" i="9"/>
  <c r="M15955" i="9"/>
  <c r="M15954" i="9"/>
  <c r="M15953" i="9"/>
  <c r="M15952" i="9"/>
  <c r="M15951" i="9"/>
  <c r="M15950" i="9"/>
  <c r="M15949" i="9"/>
  <c r="M15948" i="9"/>
  <c r="M15947" i="9"/>
  <c r="M15946" i="9"/>
  <c r="M15945" i="9"/>
  <c r="M15944" i="9"/>
  <c r="M15943" i="9"/>
  <c r="M15942" i="9"/>
  <c r="M15941" i="9"/>
  <c r="M15940" i="9"/>
  <c r="M15939" i="9"/>
  <c r="M15938" i="9"/>
  <c r="M15937" i="9"/>
  <c r="M15936" i="9"/>
  <c r="M15935" i="9"/>
  <c r="M15934" i="9"/>
  <c r="M15933" i="9"/>
  <c r="M15932" i="9"/>
  <c r="M15931" i="9"/>
  <c r="M15930" i="9"/>
  <c r="M15929" i="9"/>
  <c r="M15928" i="9"/>
  <c r="M15927" i="9"/>
  <c r="M15926" i="9"/>
  <c r="M15925" i="9"/>
  <c r="M15924" i="9"/>
  <c r="M15923" i="9"/>
  <c r="M15922" i="9"/>
  <c r="M15921" i="9"/>
  <c r="M15920" i="9"/>
  <c r="M15919" i="9"/>
  <c r="M15918" i="9"/>
  <c r="M15917" i="9"/>
  <c r="M15916" i="9"/>
  <c r="M15915" i="9"/>
  <c r="M15914" i="9"/>
  <c r="M15913" i="9"/>
  <c r="M15912" i="9"/>
  <c r="M15911" i="9"/>
  <c r="M15910" i="9"/>
  <c r="M15909" i="9"/>
  <c r="M15908" i="9"/>
  <c r="M15907" i="9"/>
  <c r="M15906" i="9"/>
  <c r="M15905" i="9"/>
  <c r="M15904" i="9"/>
  <c r="M15903" i="9"/>
  <c r="M15902" i="9"/>
  <c r="M15901" i="9"/>
  <c r="M15900" i="9"/>
  <c r="M15899" i="9"/>
  <c r="M15898" i="9"/>
  <c r="M15897" i="9"/>
  <c r="M15896" i="9"/>
  <c r="M15895" i="9"/>
  <c r="M15894" i="9"/>
  <c r="M15893" i="9"/>
  <c r="M15892" i="9"/>
  <c r="M15891" i="9"/>
  <c r="M15890" i="9"/>
  <c r="M15889" i="9"/>
  <c r="M15888" i="9"/>
  <c r="M15887" i="9"/>
  <c r="M15886" i="9"/>
  <c r="M15885" i="9"/>
  <c r="M15884" i="9"/>
  <c r="M15883" i="9"/>
  <c r="M15882" i="9"/>
  <c r="M15881" i="9"/>
  <c r="M15880" i="9"/>
  <c r="M15879" i="9"/>
  <c r="M15878" i="9"/>
  <c r="M15877" i="9"/>
  <c r="M15876" i="9"/>
  <c r="M15875" i="9"/>
  <c r="M15874" i="9"/>
  <c r="M15873" i="9"/>
  <c r="M15872" i="9"/>
  <c r="M15871" i="9"/>
  <c r="M15870" i="9"/>
  <c r="M15869" i="9"/>
  <c r="M15868" i="9"/>
  <c r="M15867" i="9"/>
  <c r="M15866" i="9"/>
  <c r="M15865" i="9"/>
  <c r="M15864" i="9"/>
  <c r="M15863" i="9"/>
  <c r="M15862" i="9"/>
  <c r="M15861" i="9"/>
  <c r="M15860" i="9"/>
  <c r="M15859" i="9"/>
  <c r="M15858" i="9"/>
  <c r="M15857" i="9"/>
  <c r="M15856" i="9"/>
  <c r="M15855" i="9"/>
  <c r="M15854" i="9"/>
  <c r="M15853" i="9"/>
  <c r="M15852" i="9"/>
  <c r="M15851" i="9"/>
  <c r="M15850" i="9"/>
  <c r="M15849" i="9"/>
  <c r="M15848" i="9"/>
  <c r="M15847" i="9"/>
  <c r="M15846" i="9"/>
  <c r="M15845" i="9"/>
  <c r="M15844" i="9"/>
  <c r="M15843" i="9"/>
  <c r="M15842" i="9"/>
  <c r="M15841" i="9"/>
  <c r="M15840" i="9"/>
  <c r="M15839" i="9"/>
  <c r="M15838" i="9"/>
  <c r="M15837" i="9"/>
  <c r="M15836" i="9"/>
  <c r="M15835" i="9"/>
  <c r="M15834" i="9"/>
  <c r="M15833" i="9"/>
  <c r="M15832" i="9"/>
  <c r="M15831" i="9"/>
  <c r="M15830" i="9"/>
  <c r="M15829" i="9"/>
  <c r="M15828" i="9"/>
  <c r="M15827" i="9"/>
  <c r="M15826" i="9"/>
  <c r="M15825" i="9"/>
  <c r="M15824" i="9"/>
  <c r="M15823" i="9"/>
  <c r="M15822" i="9"/>
  <c r="M15821" i="9"/>
  <c r="M15820" i="9"/>
  <c r="M15819" i="9"/>
  <c r="M15818" i="9"/>
  <c r="M15817" i="9"/>
  <c r="M15816" i="9"/>
  <c r="M15815" i="9"/>
  <c r="M15814" i="9"/>
  <c r="M15813" i="9"/>
  <c r="M15812" i="9"/>
  <c r="M15811" i="9"/>
  <c r="M15810" i="9"/>
  <c r="M15809" i="9"/>
  <c r="M15808" i="9"/>
  <c r="M15807" i="9"/>
  <c r="M15806" i="9"/>
  <c r="M15805" i="9"/>
  <c r="M15804" i="9"/>
  <c r="M15803" i="9"/>
  <c r="M15802" i="9"/>
  <c r="M15801" i="9"/>
  <c r="M15800" i="9"/>
  <c r="M15799" i="9"/>
  <c r="M15798" i="9"/>
  <c r="M15797" i="9"/>
  <c r="M15796" i="9"/>
  <c r="M15795" i="9"/>
  <c r="M15794" i="9"/>
  <c r="M15793" i="9"/>
  <c r="M15792" i="9"/>
  <c r="M15791" i="9"/>
  <c r="M15790" i="9"/>
  <c r="M15789" i="9"/>
  <c r="M15788" i="9"/>
  <c r="M15787" i="9"/>
  <c r="M15786" i="9"/>
  <c r="M15785" i="9"/>
  <c r="M15784" i="9"/>
  <c r="M15783" i="9"/>
  <c r="M15782" i="9"/>
  <c r="M15781" i="9"/>
  <c r="M15780" i="9"/>
  <c r="M15779" i="9"/>
  <c r="M15778" i="9"/>
  <c r="M15777" i="9"/>
  <c r="M15776" i="9"/>
  <c r="M15775" i="9"/>
  <c r="M15774" i="9"/>
  <c r="M15773" i="9"/>
  <c r="M15772" i="9"/>
  <c r="M15771" i="9"/>
  <c r="M15770" i="9"/>
  <c r="M15769" i="9"/>
  <c r="M15768" i="9"/>
  <c r="M15767" i="9"/>
  <c r="M15766" i="9"/>
  <c r="M15765" i="9"/>
  <c r="M15764" i="9"/>
  <c r="M15763" i="9"/>
  <c r="M15762" i="9"/>
  <c r="M15761" i="9"/>
  <c r="M15760" i="9"/>
  <c r="M15759" i="9"/>
  <c r="M15758" i="9"/>
  <c r="M15757" i="9"/>
  <c r="M15756" i="9"/>
  <c r="M15755" i="9"/>
  <c r="M15754" i="9"/>
  <c r="M15753" i="9"/>
  <c r="M15752" i="9"/>
  <c r="M15751" i="9"/>
  <c r="M15750" i="9"/>
  <c r="M15749" i="9"/>
  <c r="M15748" i="9"/>
  <c r="M15747" i="9"/>
  <c r="M15746" i="9"/>
  <c r="M15745" i="9"/>
  <c r="M15744" i="9"/>
  <c r="M15743" i="9"/>
  <c r="M15742" i="9"/>
  <c r="M15741" i="9"/>
  <c r="M15740" i="9"/>
  <c r="M15739" i="9"/>
  <c r="M15738" i="9"/>
  <c r="M15737" i="9"/>
  <c r="M15736" i="9"/>
  <c r="M15735" i="9"/>
  <c r="M15734" i="9"/>
  <c r="M15733" i="9"/>
  <c r="M15732" i="9"/>
  <c r="M15731" i="9"/>
  <c r="M15730" i="9"/>
  <c r="M15729" i="9"/>
  <c r="M15728" i="9"/>
  <c r="M15727" i="9"/>
  <c r="M15726" i="9"/>
  <c r="M15725" i="9"/>
  <c r="M15724" i="9"/>
  <c r="M15723" i="9"/>
  <c r="M15722" i="9"/>
  <c r="M15721" i="9"/>
  <c r="M15720" i="9"/>
  <c r="M15719" i="9"/>
  <c r="M15718" i="9"/>
  <c r="M15717" i="9"/>
  <c r="M15716" i="9"/>
  <c r="M15715" i="9"/>
  <c r="M15714" i="9"/>
  <c r="M15713" i="9"/>
  <c r="M15712" i="9"/>
  <c r="M15711" i="9"/>
  <c r="M15710" i="9"/>
  <c r="M15709" i="9"/>
  <c r="M15708" i="9"/>
  <c r="M15707" i="9"/>
  <c r="M15706" i="9"/>
  <c r="M15705" i="9"/>
  <c r="M15704" i="9"/>
  <c r="M15703" i="9"/>
  <c r="M15702" i="9"/>
  <c r="M15701" i="9"/>
  <c r="M15700" i="9"/>
  <c r="M15699" i="9"/>
  <c r="M15698" i="9"/>
  <c r="M15697" i="9"/>
  <c r="M15696" i="9"/>
  <c r="M15695" i="9"/>
  <c r="M15694" i="9"/>
  <c r="M15693" i="9"/>
  <c r="M15692" i="9"/>
  <c r="M15691" i="9"/>
  <c r="M15690" i="9"/>
  <c r="M15689" i="9"/>
  <c r="M15688" i="9"/>
  <c r="M15687" i="9"/>
  <c r="M15686" i="9"/>
  <c r="M15685" i="9"/>
  <c r="M15684" i="9"/>
  <c r="M15683" i="9"/>
  <c r="M15682" i="9"/>
  <c r="M15681" i="9"/>
  <c r="M15680" i="9"/>
  <c r="M15679" i="9"/>
  <c r="M15678" i="9"/>
  <c r="M15677" i="9"/>
  <c r="M15676" i="9"/>
  <c r="M15675" i="9"/>
  <c r="M15674" i="9"/>
  <c r="M15673" i="9"/>
  <c r="M15672" i="9"/>
  <c r="M15671" i="9"/>
  <c r="M15670" i="9"/>
  <c r="M15669" i="9"/>
  <c r="M15668" i="9"/>
  <c r="M15667" i="9"/>
  <c r="M15666" i="9"/>
  <c r="M15665" i="9"/>
  <c r="M15664" i="9"/>
  <c r="M15663" i="9"/>
  <c r="M15662" i="9"/>
  <c r="M15661" i="9"/>
  <c r="M15660" i="9"/>
  <c r="M15659" i="9"/>
  <c r="M15658" i="9"/>
  <c r="M15657" i="9"/>
  <c r="M15656" i="9"/>
  <c r="M15655" i="9"/>
  <c r="M15654" i="9"/>
  <c r="M15653" i="9"/>
  <c r="M15652" i="9"/>
  <c r="M15651" i="9"/>
  <c r="M15650" i="9"/>
  <c r="M15649" i="9"/>
  <c r="M15648" i="9"/>
  <c r="M15647" i="9"/>
  <c r="M15646" i="9"/>
  <c r="M15645" i="9"/>
  <c r="M15644" i="9"/>
  <c r="M15643" i="9"/>
  <c r="M15642" i="9"/>
  <c r="M15641" i="9"/>
  <c r="M15640" i="9"/>
  <c r="M15639" i="9"/>
  <c r="M15638" i="9"/>
  <c r="M15637" i="9"/>
  <c r="M15636" i="9"/>
  <c r="M15635" i="9"/>
  <c r="M15634" i="9"/>
  <c r="M15633" i="9"/>
  <c r="M15632" i="9"/>
  <c r="M15631" i="9"/>
  <c r="M15630" i="9"/>
  <c r="M15629" i="9"/>
  <c r="M15628" i="9"/>
  <c r="M15627" i="9"/>
  <c r="M15626" i="9"/>
  <c r="M15625" i="9"/>
  <c r="M15624" i="9"/>
  <c r="M15623" i="9"/>
  <c r="M15622" i="9"/>
  <c r="M15621" i="9"/>
  <c r="M15620" i="9"/>
  <c r="M15619" i="9"/>
  <c r="M15618" i="9"/>
  <c r="M15617" i="9"/>
  <c r="M15616" i="9"/>
  <c r="M15615" i="9"/>
  <c r="M15614" i="9"/>
  <c r="M15613" i="9"/>
  <c r="M15612" i="9"/>
  <c r="M15611" i="9"/>
  <c r="M15610" i="9"/>
  <c r="M15609" i="9"/>
  <c r="M15608" i="9"/>
  <c r="M15607" i="9"/>
  <c r="M15606" i="9"/>
  <c r="M15605" i="9"/>
  <c r="M15604" i="9"/>
  <c r="M15603" i="9"/>
  <c r="M15602" i="9"/>
  <c r="M15601" i="9"/>
  <c r="M15600" i="9"/>
  <c r="M15599" i="9"/>
  <c r="M15598" i="9"/>
  <c r="M15597" i="9"/>
  <c r="M15596" i="9"/>
  <c r="M15595" i="9"/>
  <c r="M15594" i="9"/>
  <c r="M15593" i="9"/>
  <c r="M15592" i="9"/>
  <c r="M15591" i="9"/>
  <c r="M15590" i="9"/>
  <c r="M15589" i="9"/>
  <c r="M15588" i="9"/>
  <c r="M15587" i="9"/>
  <c r="M15586" i="9"/>
  <c r="M15585" i="9"/>
  <c r="M15584" i="9"/>
  <c r="M15583" i="9"/>
  <c r="M15582" i="9"/>
  <c r="M15581" i="9"/>
  <c r="M15580" i="9"/>
  <c r="M15579" i="9"/>
  <c r="M15578" i="9"/>
  <c r="M15577" i="9"/>
  <c r="M15576" i="9"/>
  <c r="M15575" i="9"/>
  <c r="M15574" i="9"/>
  <c r="M15573" i="9"/>
  <c r="M15572" i="9"/>
  <c r="M15571" i="9"/>
  <c r="M15570" i="9"/>
  <c r="M15569" i="9"/>
  <c r="M15568" i="9"/>
  <c r="M15567" i="9"/>
  <c r="M15566" i="9"/>
  <c r="M15565" i="9"/>
  <c r="M15564" i="9"/>
  <c r="M15563" i="9"/>
  <c r="M15562" i="9"/>
  <c r="M15561" i="9"/>
  <c r="M15560" i="9"/>
  <c r="M15559" i="9"/>
  <c r="M15558" i="9"/>
  <c r="M15557" i="9"/>
  <c r="M15556" i="9"/>
  <c r="M15555" i="9"/>
  <c r="M15554" i="9"/>
  <c r="M15553" i="9"/>
  <c r="M15552" i="9"/>
  <c r="M15551" i="9"/>
  <c r="M15550" i="9"/>
  <c r="M15549" i="9"/>
  <c r="M15548" i="9"/>
  <c r="M15547" i="9"/>
  <c r="M15546" i="9"/>
  <c r="M15545" i="9"/>
  <c r="M15544" i="9"/>
  <c r="M15543" i="9"/>
  <c r="M15542" i="9"/>
  <c r="M15541" i="9"/>
  <c r="M15540" i="9"/>
  <c r="M15539" i="9"/>
  <c r="M15538" i="9"/>
  <c r="M15537" i="9"/>
  <c r="M15536" i="9"/>
  <c r="M15535" i="9"/>
  <c r="M15534" i="9"/>
  <c r="M15533" i="9"/>
  <c r="M15532" i="9"/>
  <c r="M15531" i="9"/>
  <c r="M15530" i="9"/>
  <c r="M15529" i="9"/>
  <c r="M15528" i="9"/>
  <c r="M15527" i="9"/>
  <c r="M15526" i="9"/>
  <c r="M15525" i="9"/>
  <c r="M15524" i="9"/>
  <c r="M15523" i="9"/>
  <c r="M15522" i="9"/>
  <c r="M15521" i="9"/>
  <c r="M15520" i="9"/>
  <c r="M15519" i="9"/>
  <c r="M15518" i="9"/>
  <c r="M15517" i="9"/>
  <c r="M15516" i="9"/>
  <c r="M15515" i="9"/>
  <c r="M15514" i="9"/>
  <c r="M15513" i="9"/>
  <c r="M15512" i="9"/>
  <c r="M15511" i="9"/>
  <c r="M15510" i="9"/>
  <c r="M15509" i="9"/>
  <c r="M15508" i="9"/>
  <c r="M15507" i="9"/>
  <c r="M15506" i="9"/>
  <c r="M15505" i="9"/>
  <c r="M15504" i="9"/>
  <c r="M15503" i="9"/>
  <c r="M15502" i="9"/>
  <c r="M15501" i="9"/>
  <c r="M15500" i="9"/>
  <c r="M15499" i="9"/>
  <c r="M15498" i="9"/>
  <c r="M15497" i="9"/>
  <c r="M15496" i="9"/>
  <c r="M15495" i="9"/>
  <c r="M15494" i="9"/>
  <c r="M15493" i="9"/>
  <c r="M15492" i="9"/>
  <c r="M15491" i="9"/>
  <c r="M15490" i="9"/>
  <c r="M15489" i="9"/>
  <c r="M15488" i="9"/>
  <c r="M15487" i="9"/>
  <c r="M15486" i="9"/>
  <c r="M15485" i="9"/>
  <c r="M15484" i="9"/>
  <c r="M15483" i="9"/>
  <c r="M15482" i="9"/>
  <c r="M15481" i="9"/>
  <c r="M15480" i="9"/>
  <c r="M15479" i="9"/>
  <c r="M15478" i="9"/>
  <c r="M15477" i="9"/>
  <c r="M15476" i="9"/>
  <c r="M15475" i="9"/>
  <c r="M15474" i="9"/>
  <c r="M15473" i="9"/>
  <c r="M15472" i="9"/>
  <c r="M15471" i="9"/>
  <c r="M15470" i="9"/>
  <c r="M15469" i="9"/>
  <c r="M15468" i="9"/>
  <c r="M15467" i="9"/>
  <c r="M15466" i="9"/>
  <c r="M15465" i="9"/>
  <c r="M15464" i="9"/>
  <c r="M15463" i="9"/>
  <c r="M15462" i="9"/>
  <c r="M15461" i="9"/>
  <c r="M15460" i="9"/>
  <c r="M15459" i="9"/>
  <c r="M15458" i="9"/>
  <c r="M15457" i="9"/>
  <c r="M15456" i="9"/>
  <c r="M15455" i="9"/>
  <c r="M15454" i="9"/>
  <c r="M15453" i="9"/>
  <c r="M15452" i="9"/>
  <c r="M15451" i="9"/>
  <c r="M15450" i="9"/>
  <c r="M15449" i="9"/>
  <c r="M15448" i="9"/>
  <c r="M15447" i="9"/>
  <c r="M15446" i="9"/>
  <c r="M15445" i="9"/>
  <c r="M15444" i="9"/>
  <c r="M15443" i="9"/>
  <c r="M15442" i="9"/>
  <c r="M15441" i="9"/>
  <c r="M15440" i="9"/>
  <c r="M15439" i="9"/>
  <c r="M15438" i="9"/>
  <c r="M15437" i="9"/>
  <c r="M15436" i="9"/>
  <c r="M15435" i="9"/>
  <c r="M15434" i="9"/>
  <c r="M15433" i="9"/>
  <c r="M15432" i="9"/>
  <c r="M15431" i="9"/>
  <c r="M15430" i="9"/>
  <c r="M15429" i="9"/>
  <c r="M15428" i="9"/>
  <c r="M15427" i="9"/>
  <c r="M15426" i="9"/>
  <c r="M15425" i="9"/>
  <c r="M15424" i="9"/>
  <c r="M15423" i="9"/>
  <c r="M15422" i="9"/>
  <c r="M15421" i="9"/>
  <c r="M15420" i="9"/>
  <c r="M15419" i="9"/>
  <c r="M15418" i="9"/>
  <c r="M15417" i="9"/>
  <c r="M15416" i="9"/>
  <c r="M15415" i="9"/>
  <c r="M15414" i="9"/>
  <c r="M15413" i="9"/>
  <c r="M15412" i="9"/>
  <c r="M15411" i="9"/>
  <c r="M15410" i="9"/>
  <c r="M15409" i="9"/>
  <c r="M15408" i="9"/>
  <c r="M15407" i="9"/>
  <c r="M15406" i="9"/>
  <c r="M15405" i="9"/>
  <c r="M15404" i="9"/>
  <c r="M15403" i="9"/>
  <c r="M15402" i="9"/>
  <c r="M15401" i="9"/>
  <c r="M15400" i="9"/>
  <c r="M15399" i="9"/>
  <c r="M15398" i="9"/>
  <c r="M15397" i="9"/>
  <c r="M15396" i="9"/>
  <c r="M15395" i="9"/>
  <c r="M15394" i="9"/>
  <c r="M15393" i="9"/>
  <c r="M15392" i="9"/>
  <c r="M15391" i="9"/>
  <c r="M15390" i="9"/>
  <c r="M15389" i="9"/>
  <c r="M15388" i="9"/>
  <c r="M15387" i="9"/>
  <c r="M15386" i="9"/>
  <c r="M15385" i="9"/>
  <c r="M15384" i="9"/>
  <c r="M15383" i="9"/>
  <c r="M15382" i="9"/>
  <c r="M15381" i="9"/>
  <c r="M15380" i="9"/>
  <c r="M15379" i="9"/>
  <c r="M15378" i="9"/>
  <c r="M15377" i="9"/>
  <c r="M15376" i="9"/>
  <c r="M15375" i="9"/>
  <c r="M15374" i="9"/>
  <c r="M15373" i="9"/>
  <c r="M15372" i="9"/>
  <c r="M15371" i="9"/>
  <c r="M15370" i="9"/>
  <c r="M15369" i="9"/>
  <c r="M15368" i="9"/>
  <c r="M15367" i="9"/>
  <c r="M15366" i="9"/>
  <c r="M15365" i="9"/>
  <c r="M15364" i="9"/>
  <c r="M15363" i="9"/>
  <c r="M15362" i="9"/>
  <c r="M15361" i="9"/>
  <c r="M15360" i="9"/>
  <c r="M15359" i="9"/>
  <c r="M15358" i="9"/>
  <c r="M15357" i="9"/>
  <c r="M15356" i="9"/>
  <c r="M15355" i="9"/>
  <c r="M15354" i="9"/>
  <c r="M15353" i="9"/>
  <c r="M15352" i="9"/>
  <c r="M15351" i="9"/>
  <c r="M15350" i="9"/>
  <c r="M15349" i="9"/>
  <c r="M15348" i="9"/>
  <c r="M15347" i="9"/>
  <c r="M15346" i="9"/>
  <c r="M15345" i="9"/>
  <c r="M15344" i="9"/>
  <c r="M15343" i="9"/>
  <c r="M15342" i="9"/>
  <c r="M15341" i="9"/>
  <c r="M15340" i="9"/>
  <c r="M15339" i="9"/>
  <c r="M15338" i="9"/>
  <c r="M15337" i="9"/>
  <c r="M15336" i="9"/>
  <c r="M15335" i="9"/>
  <c r="M15334" i="9"/>
  <c r="M15333" i="9"/>
  <c r="M15332" i="9"/>
  <c r="M15331" i="9"/>
  <c r="M15330" i="9"/>
  <c r="M15329" i="9"/>
  <c r="M15328" i="9"/>
  <c r="M15327" i="9"/>
  <c r="M15326" i="9"/>
  <c r="M15325" i="9"/>
  <c r="M15324" i="9"/>
  <c r="M15323" i="9"/>
  <c r="M15322" i="9"/>
  <c r="M15321" i="9"/>
  <c r="M15320" i="9"/>
  <c r="M15319" i="9"/>
  <c r="M15318" i="9"/>
  <c r="M15317" i="9"/>
  <c r="M15316" i="9"/>
  <c r="M15315" i="9"/>
  <c r="M15314" i="9"/>
  <c r="M15313" i="9"/>
  <c r="M15312" i="9"/>
  <c r="M15311" i="9"/>
  <c r="M15310" i="9"/>
  <c r="M15309" i="9"/>
  <c r="M15308" i="9"/>
  <c r="M15307" i="9"/>
  <c r="M15306" i="9"/>
  <c r="M15305" i="9"/>
  <c r="M15304" i="9"/>
  <c r="M15303" i="9"/>
  <c r="M15302" i="9"/>
  <c r="M15301" i="9"/>
  <c r="M15300" i="9"/>
  <c r="M15299" i="9"/>
  <c r="M15298" i="9"/>
  <c r="M15297" i="9"/>
  <c r="M15296" i="9"/>
  <c r="M15295" i="9"/>
  <c r="M15294" i="9"/>
  <c r="M15293" i="9"/>
  <c r="M15292" i="9"/>
  <c r="M15291" i="9"/>
  <c r="M15290" i="9"/>
  <c r="M15289" i="9"/>
  <c r="M15288" i="9"/>
  <c r="M15287" i="9"/>
  <c r="M15286" i="9"/>
  <c r="M15285" i="9"/>
  <c r="M15284" i="9"/>
  <c r="M15283" i="9"/>
  <c r="M15282" i="9"/>
  <c r="M15281" i="9"/>
  <c r="M15280" i="9"/>
  <c r="M15279" i="9"/>
  <c r="M15278" i="9"/>
  <c r="M15277" i="9"/>
  <c r="M15276" i="9"/>
  <c r="M15275" i="9"/>
  <c r="M15274" i="9"/>
  <c r="M15273" i="9"/>
  <c r="M15272" i="9"/>
  <c r="M15271" i="9"/>
  <c r="M15270" i="9"/>
  <c r="M15269" i="9"/>
  <c r="M15268" i="9"/>
  <c r="M15267" i="9"/>
  <c r="M15266" i="9"/>
  <c r="M15265" i="9"/>
  <c r="M15264" i="9"/>
  <c r="M15263" i="9"/>
  <c r="M15262" i="9"/>
  <c r="M15261" i="9"/>
  <c r="M15260" i="9"/>
  <c r="M15259" i="9"/>
  <c r="M15258" i="9"/>
  <c r="M15257" i="9"/>
  <c r="M15256" i="9"/>
  <c r="M15255" i="9"/>
  <c r="M15254" i="9"/>
  <c r="M15253" i="9"/>
  <c r="M15252" i="9"/>
  <c r="M15251" i="9"/>
  <c r="M15250" i="9"/>
  <c r="M15249" i="9"/>
  <c r="M15248" i="9"/>
  <c r="M15247" i="9"/>
  <c r="M15246" i="9"/>
  <c r="M15245" i="9"/>
  <c r="M15244" i="9"/>
  <c r="M15243" i="9"/>
  <c r="M15242" i="9"/>
  <c r="M15241" i="9"/>
  <c r="M15240" i="9"/>
  <c r="M15239" i="9"/>
  <c r="M15238" i="9"/>
  <c r="M15237" i="9"/>
  <c r="M15236" i="9"/>
  <c r="M15235" i="9"/>
  <c r="M15234" i="9"/>
  <c r="M15233" i="9"/>
  <c r="M15232" i="9"/>
  <c r="M15231" i="9"/>
  <c r="M15230" i="9"/>
  <c r="M15229" i="9"/>
  <c r="M15228" i="9"/>
  <c r="M15227" i="9"/>
  <c r="M15226" i="9"/>
  <c r="M15225" i="9"/>
  <c r="M15224" i="9"/>
  <c r="M15223" i="9"/>
  <c r="M15222" i="9"/>
  <c r="M15221" i="9"/>
  <c r="M15220" i="9"/>
  <c r="M15219" i="9"/>
  <c r="M15218" i="9"/>
  <c r="M15217" i="9"/>
  <c r="M15216" i="9"/>
  <c r="M15215" i="9"/>
  <c r="M15214" i="9"/>
  <c r="M15213" i="9"/>
  <c r="M15212" i="9"/>
  <c r="M15211" i="9"/>
  <c r="M15210" i="9"/>
  <c r="M15209" i="9"/>
  <c r="M15208" i="9"/>
  <c r="M15207" i="9"/>
  <c r="M15206" i="9"/>
  <c r="M15205" i="9"/>
  <c r="M15204" i="9"/>
  <c r="M15203" i="9"/>
  <c r="M15202" i="9"/>
  <c r="M15201" i="9"/>
  <c r="M15200" i="9"/>
  <c r="M15199" i="9"/>
  <c r="M15198" i="9"/>
  <c r="M15197" i="9"/>
  <c r="M15196" i="9"/>
  <c r="M15195" i="9"/>
  <c r="M15194" i="9"/>
  <c r="M15193" i="9"/>
  <c r="M15192" i="9"/>
  <c r="M15191" i="9"/>
  <c r="M15190" i="9"/>
  <c r="M15189" i="9"/>
  <c r="M15188" i="9"/>
  <c r="M15187" i="9"/>
  <c r="M15186" i="9"/>
  <c r="M15185" i="9"/>
  <c r="M15184" i="9"/>
  <c r="M15183" i="9"/>
  <c r="M15182" i="9"/>
  <c r="M15181" i="9"/>
  <c r="M15180" i="9"/>
  <c r="M15179" i="9"/>
  <c r="M15178" i="9"/>
  <c r="M15177" i="9"/>
  <c r="M15176" i="9"/>
  <c r="M15175" i="9"/>
  <c r="M15174" i="9"/>
  <c r="M15173" i="9"/>
  <c r="M15172" i="9"/>
  <c r="M15171" i="9"/>
  <c r="M15170" i="9"/>
  <c r="M15169" i="9"/>
  <c r="M15168" i="9"/>
  <c r="M15167" i="9"/>
  <c r="M15166" i="9"/>
  <c r="M15165" i="9"/>
  <c r="M15164" i="9"/>
  <c r="M15163" i="9"/>
  <c r="M15162" i="9"/>
  <c r="M15161" i="9"/>
  <c r="M15160" i="9"/>
  <c r="M15159" i="9"/>
  <c r="M15158" i="9"/>
  <c r="M15157" i="9"/>
  <c r="M15156" i="9"/>
  <c r="M15155" i="9"/>
  <c r="M15154" i="9"/>
  <c r="M15153" i="9"/>
  <c r="M15152" i="9"/>
  <c r="M15151" i="9"/>
  <c r="M15150" i="9"/>
  <c r="M15149" i="9"/>
  <c r="M15148" i="9"/>
  <c r="M15147" i="9"/>
  <c r="M15146" i="9"/>
  <c r="M15145" i="9"/>
  <c r="M15144" i="9"/>
  <c r="M15143" i="9"/>
  <c r="M15142" i="9"/>
  <c r="M15141" i="9"/>
  <c r="M15140" i="9"/>
  <c r="M15139" i="9"/>
  <c r="M15138" i="9"/>
  <c r="M15137" i="9"/>
  <c r="M15136" i="9"/>
  <c r="M15135" i="9"/>
  <c r="M15134" i="9"/>
  <c r="M15133" i="9"/>
  <c r="M15132" i="9"/>
  <c r="M15131" i="9"/>
  <c r="M15130" i="9"/>
  <c r="M15129" i="9"/>
  <c r="M15128" i="9"/>
  <c r="M15127" i="9"/>
  <c r="M15126" i="9"/>
  <c r="M15125" i="9"/>
  <c r="M15124" i="9"/>
  <c r="M15123" i="9"/>
  <c r="M15122" i="9"/>
  <c r="M15121" i="9"/>
  <c r="M15120" i="9"/>
  <c r="M15119" i="9"/>
  <c r="M15118" i="9"/>
  <c r="M15117" i="9"/>
  <c r="M15116" i="9"/>
  <c r="M15115" i="9"/>
  <c r="M15114" i="9"/>
  <c r="M15113" i="9"/>
  <c r="M15112" i="9"/>
  <c r="M15111" i="9"/>
  <c r="M15110" i="9"/>
  <c r="M15109" i="9"/>
  <c r="M15108" i="9"/>
  <c r="M15107" i="9"/>
  <c r="M15106" i="9"/>
  <c r="M15105" i="9"/>
  <c r="M15104" i="9"/>
  <c r="M15103" i="9"/>
  <c r="M15102" i="9"/>
  <c r="M15101" i="9"/>
  <c r="M15100" i="9"/>
  <c r="M15099" i="9"/>
  <c r="M15098" i="9"/>
  <c r="M15097" i="9"/>
  <c r="M15096" i="9"/>
  <c r="M15095" i="9"/>
  <c r="M15094" i="9"/>
  <c r="M15093" i="9"/>
  <c r="M15092" i="9"/>
  <c r="M15091" i="9"/>
  <c r="M15090" i="9"/>
  <c r="M15089" i="9"/>
  <c r="M15088" i="9"/>
  <c r="M15087" i="9"/>
  <c r="M15086" i="9"/>
  <c r="M15085" i="9"/>
  <c r="M15084" i="9"/>
  <c r="M15083" i="9"/>
  <c r="M15082" i="9"/>
  <c r="M15081" i="9"/>
  <c r="M15080" i="9"/>
  <c r="M15079" i="9"/>
  <c r="M15078" i="9"/>
  <c r="M15077" i="9"/>
  <c r="M15076" i="9"/>
  <c r="M15075" i="9"/>
  <c r="M15074" i="9"/>
  <c r="M15073" i="9"/>
  <c r="M15072" i="9"/>
  <c r="M15071" i="9"/>
  <c r="M15070" i="9"/>
  <c r="M15069" i="9"/>
  <c r="M15068" i="9"/>
  <c r="M15067" i="9"/>
  <c r="M15066" i="9"/>
  <c r="M15065" i="9"/>
  <c r="M15064" i="9"/>
  <c r="M15063" i="9"/>
  <c r="M15062" i="9"/>
  <c r="M15061" i="9"/>
  <c r="M15060" i="9"/>
  <c r="M15059" i="9"/>
  <c r="M15058" i="9"/>
  <c r="M15057" i="9"/>
  <c r="M15056" i="9"/>
  <c r="M15055" i="9"/>
  <c r="M15054" i="9"/>
  <c r="M15053" i="9"/>
  <c r="M15052" i="9"/>
  <c r="M15051" i="9"/>
  <c r="M15050" i="9"/>
  <c r="M15049" i="9"/>
  <c r="M15048" i="9"/>
  <c r="M15047" i="9"/>
  <c r="M15046" i="9"/>
  <c r="M15045" i="9"/>
  <c r="M15044" i="9"/>
  <c r="M15043" i="9"/>
  <c r="M15042" i="9"/>
  <c r="M15041" i="9"/>
  <c r="M15040" i="9"/>
  <c r="M15039" i="9"/>
  <c r="M15038" i="9"/>
  <c r="M15037" i="9"/>
  <c r="M15036" i="9"/>
  <c r="M15035" i="9"/>
  <c r="M15034" i="9"/>
  <c r="M15033" i="9"/>
  <c r="M15032" i="9"/>
  <c r="M15031" i="9"/>
  <c r="M15030" i="9"/>
  <c r="M15029" i="9"/>
  <c r="M15028" i="9"/>
  <c r="M15027" i="9"/>
  <c r="M15026" i="9"/>
  <c r="M15025" i="9"/>
  <c r="M15024" i="9"/>
  <c r="M15023" i="9"/>
  <c r="M15022" i="9"/>
  <c r="M15021" i="9"/>
  <c r="M15020" i="9"/>
  <c r="M15019" i="9"/>
  <c r="M15018" i="9"/>
  <c r="M15017" i="9"/>
  <c r="M15016" i="9"/>
  <c r="M15015" i="9"/>
  <c r="M15014" i="9"/>
  <c r="M15013" i="9"/>
  <c r="M15012" i="9"/>
  <c r="M15011" i="9"/>
  <c r="M15010" i="9"/>
  <c r="M15009" i="9"/>
  <c r="M15008" i="9"/>
  <c r="M15007" i="9"/>
  <c r="M15006" i="9"/>
  <c r="M15005" i="9"/>
  <c r="M15004" i="9"/>
  <c r="M15003" i="9"/>
  <c r="M15002" i="9"/>
  <c r="M15001" i="9"/>
  <c r="M15000" i="9"/>
  <c r="M14999" i="9"/>
  <c r="M14998" i="9"/>
  <c r="M14997" i="9"/>
  <c r="M14996" i="9"/>
  <c r="M14995" i="9"/>
  <c r="M14994" i="9"/>
  <c r="M14993" i="9"/>
  <c r="M14992" i="9"/>
  <c r="M14991" i="9"/>
  <c r="M14990" i="9"/>
  <c r="M14989" i="9"/>
  <c r="M14988" i="9"/>
  <c r="M14987" i="9"/>
  <c r="M14986" i="9"/>
  <c r="M14985" i="9"/>
  <c r="M14984" i="9"/>
  <c r="M14983" i="9"/>
  <c r="M14982" i="9"/>
  <c r="M14981" i="9"/>
  <c r="M14980" i="9"/>
  <c r="M14979" i="9"/>
  <c r="M14978" i="9"/>
  <c r="M14977" i="9"/>
  <c r="M14976" i="9"/>
  <c r="M14975" i="9"/>
  <c r="M14974" i="9"/>
  <c r="M14973" i="9"/>
  <c r="M14972" i="9"/>
  <c r="M14971" i="9"/>
  <c r="M14970" i="9"/>
  <c r="M14969" i="9"/>
  <c r="M14968" i="9"/>
  <c r="M14967" i="9"/>
  <c r="M14966" i="9"/>
  <c r="M14965" i="9"/>
  <c r="M14964" i="9"/>
  <c r="M14963" i="9"/>
  <c r="M14962" i="9"/>
  <c r="M14961" i="9"/>
  <c r="M14960" i="9"/>
  <c r="M14959" i="9"/>
  <c r="M14958" i="9"/>
  <c r="M14957" i="9"/>
  <c r="M14956" i="9"/>
  <c r="M14955" i="9"/>
  <c r="M14954" i="9"/>
  <c r="M14953" i="9"/>
  <c r="M14952" i="9"/>
  <c r="M14951" i="9"/>
  <c r="M14950" i="9"/>
  <c r="M14949" i="9"/>
  <c r="M14948" i="9"/>
  <c r="M14947" i="9"/>
  <c r="M14946" i="9"/>
  <c r="M14945" i="9"/>
  <c r="M14944" i="9"/>
  <c r="M14943" i="9"/>
  <c r="M14942" i="9"/>
  <c r="M14941" i="9"/>
  <c r="M14940" i="9"/>
  <c r="M14939" i="9"/>
  <c r="M14938" i="9"/>
  <c r="M14937" i="9"/>
  <c r="M14936" i="9"/>
  <c r="M14935" i="9"/>
  <c r="M14934" i="9"/>
  <c r="M14933" i="9"/>
  <c r="M14932" i="9"/>
  <c r="M14931" i="9"/>
  <c r="M14930" i="9"/>
  <c r="M14929" i="9"/>
  <c r="M14928" i="9"/>
  <c r="M14927" i="9"/>
  <c r="M14926" i="9"/>
  <c r="M14925" i="9"/>
  <c r="M14924" i="9"/>
  <c r="M14923" i="9"/>
  <c r="M14922" i="9"/>
  <c r="M14921" i="9"/>
  <c r="M14920" i="9"/>
  <c r="M14919" i="9"/>
  <c r="M14918" i="9"/>
  <c r="M14917" i="9"/>
  <c r="M14916" i="9"/>
  <c r="M14915" i="9"/>
  <c r="M14914" i="9"/>
  <c r="M14913" i="9"/>
  <c r="M14912" i="9"/>
  <c r="M14911" i="9"/>
  <c r="M14910" i="9"/>
  <c r="M14909" i="9"/>
  <c r="M14908" i="9"/>
  <c r="M14907" i="9"/>
  <c r="M14906" i="9"/>
  <c r="M14905" i="9"/>
  <c r="M14904" i="9"/>
  <c r="M14903" i="9"/>
  <c r="M14902" i="9"/>
  <c r="M14901" i="9"/>
  <c r="M14900" i="9"/>
  <c r="M14899" i="9"/>
  <c r="M14898" i="9"/>
  <c r="M14897" i="9"/>
  <c r="M14896" i="9"/>
  <c r="M14895" i="9"/>
  <c r="M14894" i="9"/>
  <c r="M14893" i="9"/>
  <c r="M14892" i="9"/>
  <c r="M14891" i="9"/>
  <c r="M14890" i="9"/>
  <c r="M14889" i="9"/>
  <c r="M14888" i="9"/>
  <c r="M14887" i="9"/>
  <c r="M14886" i="9"/>
  <c r="M14885" i="9"/>
  <c r="M14884" i="9"/>
  <c r="M14883" i="9"/>
  <c r="M14882" i="9"/>
  <c r="M14881" i="9"/>
  <c r="M14880" i="9"/>
  <c r="M14879" i="9"/>
  <c r="M14878" i="9"/>
  <c r="M14877" i="9"/>
  <c r="M14876" i="9"/>
  <c r="M14875" i="9"/>
  <c r="M14874" i="9"/>
  <c r="M14873" i="9"/>
  <c r="M14872" i="9"/>
  <c r="M14871" i="9"/>
  <c r="M14870" i="9"/>
  <c r="M14869" i="9"/>
  <c r="M14868" i="9"/>
  <c r="M14867" i="9"/>
  <c r="M14866" i="9"/>
  <c r="M14865" i="9"/>
  <c r="M14864" i="9"/>
  <c r="M14863" i="9"/>
  <c r="M14862" i="9"/>
  <c r="M14861" i="9"/>
  <c r="M14860" i="9"/>
  <c r="M14859" i="9"/>
  <c r="M14858" i="9"/>
  <c r="M14857" i="9"/>
  <c r="M14856" i="9"/>
  <c r="M14855" i="9"/>
  <c r="M14854" i="9"/>
  <c r="M14853" i="9"/>
  <c r="M14852" i="9"/>
  <c r="M14851" i="9"/>
  <c r="M14850" i="9"/>
  <c r="M14849" i="9"/>
  <c r="M14848" i="9"/>
  <c r="M14847" i="9"/>
  <c r="M14846" i="9"/>
  <c r="M14845" i="9"/>
  <c r="M14844" i="9"/>
  <c r="M14843" i="9"/>
  <c r="M14842" i="9"/>
  <c r="M14841" i="9"/>
  <c r="M14840" i="9"/>
  <c r="M14839" i="9"/>
  <c r="M14838" i="9"/>
  <c r="M14837" i="9"/>
  <c r="M14836" i="9"/>
  <c r="M14835" i="9"/>
  <c r="M14834" i="9"/>
  <c r="M14833" i="9"/>
  <c r="M14832" i="9"/>
  <c r="M14831" i="9"/>
  <c r="M14830" i="9"/>
  <c r="M14829" i="9"/>
  <c r="M14828" i="9"/>
  <c r="M14827" i="9"/>
  <c r="M14826" i="9"/>
  <c r="M14825" i="9"/>
  <c r="M14824" i="9"/>
  <c r="M14823" i="9"/>
  <c r="M14822" i="9"/>
  <c r="M14821" i="9"/>
  <c r="M14820" i="9"/>
  <c r="M14819" i="9"/>
  <c r="M14818" i="9"/>
  <c r="M14817" i="9"/>
  <c r="M14816" i="9"/>
  <c r="M14815" i="9"/>
  <c r="M14814" i="9"/>
  <c r="M14813" i="9"/>
  <c r="M14812" i="9"/>
  <c r="M14811" i="9"/>
  <c r="M14810" i="9"/>
  <c r="M14809" i="9"/>
  <c r="M14808" i="9"/>
  <c r="M14807" i="9"/>
  <c r="M14806" i="9"/>
  <c r="M14805" i="9"/>
  <c r="M14804" i="9"/>
  <c r="M14803" i="9"/>
  <c r="M14802" i="9"/>
  <c r="M14801" i="9"/>
  <c r="M14800" i="9"/>
  <c r="M14799" i="9"/>
  <c r="M14798" i="9"/>
  <c r="M14797" i="9"/>
  <c r="M14796" i="9"/>
  <c r="M14795" i="9"/>
  <c r="M14794" i="9"/>
  <c r="M14793" i="9"/>
  <c r="M14792" i="9"/>
  <c r="M14791" i="9"/>
  <c r="M14790" i="9"/>
  <c r="M14789" i="9"/>
  <c r="M14788" i="9"/>
  <c r="M14787" i="9"/>
  <c r="M14786" i="9"/>
  <c r="M14785" i="9"/>
  <c r="M14784" i="9"/>
  <c r="M14783" i="9"/>
  <c r="M14782" i="9"/>
  <c r="M14781" i="9"/>
  <c r="M14780" i="9"/>
  <c r="M14779" i="9"/>
  <c r="M14778" i="9"/>
  <c r="M14777" i="9"/>
  <c r="M14776" i="9"/>
  <c r="M14775" i="9"/>
  <c r="M14774" i="9"/>
  <c r="M14773" i="9"/>
  <c r="M14772" i="9"/>
  <c r="M14771" i="9"/>
  <c r="M14770" i="9"/>
  <c r="M14769" i="9"/>
  <c r="M14768" i="9"/>
  <c r="M14767" i="9"/>
  <c r="M14766" i="9"/>
  <c r="M14765" i="9"/>
  <c r="M14764" i="9"/>
  <c r="M14763" i="9"/>
  <c r="M14762" i="9"/>
  <c r="M14761" i="9"/>
  <c r="M14760" i="9"/>
  <c r="M14759" i="9"/>
  <c r="M14758" i="9"/>
  <c r="M14757" i="9"/>
  <c r="M14756" i="9"/>
  <c r="M14755" i="9"/>
  <c r="M14754" i="9"/>
  <c r="M14753" i="9"/>
  <c r="M14752" i="9"/>
  <c r="M14751" i="9"/>
  <c r="M14750" i="9"/>
  <c r="M14749" i="9"/>
  <c r="M14748" i="9"/>
  <c r="M14747" i="9"/>
  <c r="M14746" i="9"/>
  <c r="M14745" i="9"/>
  <c r="M14744" i="9"/>
  <c r="M14743" i="9"/>
  <c r="M14742" i="9"/>
  <c r="M14741" i="9"/>
  <c r="M14740" i="9"/>
  <c r="M14739" i="9"/>
  <c r="M14738" i="9"/>
  <c r="M14737" i="9"/>
  <c r="M14736" i="9"/>
  <c r="M14735" i="9"/>
  <c r="M14734" i="9"/>
  <c r="M14733" i="9"/>
  <c r="M14732" i="9"/>
  <c r="M14731" i="9"/>
  <c r="M14730" i="9"/>
  <c r="M14729" i="9"/>
  <c r="M14728" i="9"/>
  <c r="M14727" i="9"/>
  <c r="M14726" i="9"/>
  <c r="M14725" i="9"/>
  <c r="M14724" i="9"/>
  <c r="M14723" i="9"/>
  <c r="M14722" i="9"/>
  <c r="M14721" i="9"/>
  <c r="M14720" i="9"/>
  <c r="M14719" i="9"/>
  <c r="M14718" i="9"/>
  <c r="M14717" i="9"/>
  <c r="M14716" i="9"/>
  <c r="M14715" i="9"/>
  <c r="M14714" i="9"/>
  <c r="M14713" i="9"/>
  <c r="M14712" i="9"/>
  <c r="M14711" i="9"/>
  <c r="M14710" i="9"/>
  <c r="M14709" i="9"/>
  <c r="M14708" i="9"/>
  <c r="M14707" i="9"/>
  <c r="M14706" i="9"/>
  <c r="M14705" i="9"/>
  <c r="M14704" i="9"/>
  <c r="M14703" i="9"/>
  <c r="M14702" i="9"/>
  <c r="M14701" i="9"/>
  <c r="M14700" i="9"/>
  <c r="M14699" i="9"/>
  <c r="M14698" i="9"/>
  <c r="M14697" i="9"/>
  <c r="M14696" i="9"/>
  <c r="M14695" i="9"/>
  <c r="M14694" i="9"/>
  <c r="M14693" i="9"/>
  <c r="M14692" i="9"/>
  <c r="M14691" i="9"/>
  <c r="M14690" i="9"/>
  <c r="M14689" i="9"/>
  <c r="M14688" i="9"/>
  <c r="M14687" i="9"/>
  <c r="M14686" i="9"/>
  <c r="M14685" i="9"/>
  <c r="M14684" i="9"/>
  <c r="M14683" i="9"/>
  <c r="M14682" i="9"/>
  <c r="M14681" i="9"/>
  <c r="M14680" i="9"/>
  <c r="M14679" i="9"/>
  <c r="M14678" i="9"/>
  <c r="M14677" i="9"/>
  <c r="M14676" i="9"/>
  <c r="M14675" i="9"/>
  <c r="M14674" i="9"/>
  <c r="M14673" i="9"/>
  <c r="M14672" i="9"/>
  <c r="M14671" i="9"/>
  <c r="M14670" i="9"/>
  <c r="M14669" i="9"/>
  <c r="M14668" i="9"/>
  <c r="M14667" i="9"/>
  <c r="M14666" i="9"/>
  <c r="M14665" i="9"/>
  <c r="M14664" i="9"/>
  <c r="M14663" i="9"/>
  <c r="M14662" i="9"/>
  <c r="M14661" i="9"/>
  <c r="M14660" i="9"/>
  <c r="M14659" i="9"/>
  <c r="M14658" i="9"/>
  <c r="M14657" i="9"/>
  <c r="M14656" i="9"/>
  <c r="M14655" i="9"/>
  <c r="M14654" i="9"/>
  <c r="M14653" i="9"/>
  <c r="M14652" i="9"/>
  <c r="M14651" i="9"/>
  <c r="M14650" i="9"/>
  <c r="M14649" i="9"/>
  <c r="M14648" i="9"/>
  <c r="M14647" i="9"/>
  <c r="M14646" i="9"/>
  <c r="M14645" i="9"/>
  <c r="M14644" i="9"/>
  <c r="M14643" i="9"/>
  <c r="M14642" i="9"/>
  <c r="M14641" i="9"/>
  <c r="M14640" i="9"/>
  <c r="M14639" i="9"/>
  <c r="M14638" i="9"/>
  <c r="M14637" i="9"/>
  <c r="M14636" i="9"/>
  <c r="M14635" i="9"/>
  <c r="M14634" i="9"/>
  <c r="M14633" i="9"/>
  <c r="M14632" i="9"/>
  <c r="M14631" i="9"/>
  <c r="M14630" i="9"/>
  <c r="M14629" i="9"/>
  <c r="M14628" i="9"/>
  <c r="M14627" i="9"/>
  <c r="M14626" i="9"/>
  <c r="M14625" i="9"/>
  <c r="M14624" i="9"/>
  <c r="M14623" i="9"/>
  <c r="M14622" i="9"/>
  <c r="M14621" i="9"/>
  <c r="M14620" i="9"/>
  <c r="M14619" i="9"/>
  <c r="M14618" i="9"/>
  <c r="M14617" i="9"/>
  <c r="M14616" i="9"/>
  <c r="M14615" i="9"/>
  <c r="M14614" i="9"/>
  <c r="M14613" i="9"/>
  <c r="M14612" i="9"/>
  <c r="M14611" i="9"/>
  <c r="M14610" i="9"/>
  <c r="M14609" i="9"/>
  <c r="M14608" i="9"/>
  <c r="M14607" i="9"/>
  <c r="M14606" i="9"/>
  <c r="M14605" i="9"/>
  <c r="M14604" i="9"/>
  <c r="M14603" i="9"/>
  <c r="M14602" i="9"/>
  <c r="M14601" i="9"/>
  <c r="M14600" i="9"/>
  <c r="M14599" i="9"/>
  <c r="M14598" i="9"/>
  <c r="M14597" i="9"/>
  <c r="M14596" i="9"/>
  <c r="M14595" i="9"/>
  <c r="M14594" i="9"/>
  <c r="M14593" i="9"/>
  <c r="M14592" i="9"/>
  <c r="M14591" i="9"/>
  <c r="M14590" i="9"/>
  <c r="M14589" i="9"/>
  <c r="M14588" i="9"/>
  <c r="M14587" i="9"/>
  <c r="M14586" i="9"/>
  <c r="M14585" i="9"/>
  <c r="M14584" i="9"/>
  <c r="M14583" i="9"/>
  <c r="M14582" i="9"/>
  <c r="M14581" i="9"/>
  <c r="M14580" i="9"/>
  <c r="M14579" i="9"/>
  <c r="M14578" i="9"/>
  <c r="M14577" i="9"/>
  <c r="M14576" i="9"/>
  <c r="M14575" i="9"/>
  <c r="M14574" i="9"/>
  <c r="M14573" i="9"/>
  <c r="M14572" i="9"/>
  <c r="M14571" i="9"/>
  <c r="M14570" i="9"/>
  <c r="M14569" i="9"/>
  <c r="M14568" i="9"/>
  <c r="M14567" i="9"/>
  <c r="M14566" i="9"/>
  <c r="M14565" i="9"/>
  <c r="M14564" i="9"/>
  <c r="M14563" i="9"/>
  <c r="M14562" i="9"/>
  <c r="M14561" i="9"/>
  <c r="M14560" i="9"/>
  <c r="M14559" i="9"/>
  <c r="M14558" i="9"/>
  <c r="M14557" i="9"/>
  <c r="M14556" i="9"/>
  <c r="M14555" i="9"/>
  <c r="M14554" i="9"/>
  <c r="M14553" i="9"/>
  <c r="M14552" i="9"/>
  <c r="M14551" i="9"/>
  <c r="M14550" i="9"/>
  <c r="M14549" i="9"/>
  <c r="M14548" i="9"/>
  <c r="M14547" i="9"/>
  <c r="M14546" i="9"/>
  <c r="M14545" i="9"/>
  <c r="M14544" i="9"/>
  <c r="M14543" i="9"/>
  <c r="M14542" i="9"/>
  <c r="M14541" i="9"/>
  <c r="M14540" i="9"/>
  <c r="M14539" i="9"/>
  <c r="M14538" i="9"/>
  <c r="M14537" i="9"/>
  <c r="M14536" i="9"/>
  <c r="M14535" i="9"/>
  <c r="M14534" i="9"/>
  <c r="M14533" i="9"/>
  <c r="M14532" i="9"/>
  <c r="M14531" i="9"/>
  <c r="M14530" i="9"/>
  <c r="M14529" i="9"/>
  <c r="M14528" i="9"/>
  <c r="M14527" i="9"/>
  <c r="M14526" i="9"/>
  <c r="M14525" i="9"/>
  <c r="M14524" i="9"/>
  <c r="M14523" i="9"/>
  <c r="M14522" i="9"/>
  <c r="M14521" i="9"/>
  <c r="M14520" i="9"/>
  <c r="M14519" i="9"/>
  <c r="M14518" i="9"/>
  <c r="M14517" i="9"/>
  <c r="M14516" i="9"/>
  <c r="M14515" i="9"/>
  <c r="M14514" i="9"/>
  <c r="M14513" i="9"/>
  <c r="M14512" i="9"/>
  <c r="M14511" i="9"/>
  <c r="M14510" i="9"/>
  <c r="M14509" i="9"/>
  <c r="M14508" i="9"/>
  <c r="M14507" i="9"/>
  <c r="M14506" i="9"/>
  <c r="M14505" i="9"/>
  <c r="M14504" i="9"/>
  <c r="M14503" i="9"/>
  <c r="M14502" i="9"/>
  <c r="M14501" i="9"/>
  <c r="M14500" i="9"/>
  <c r="M14499" i="9"/>
  <c r="M14498" i="9"/>
  <c r="M14497" i="9"/>
  <c r="M14496" i="9"/>
  <c r="M14495" i="9"/>
  <c r="M14494" i="9"/>
  <c r="M14493" i="9"/>
  <c r="M14492" i="9"/>
  <c r="M14491" i="9"/>
  <c r="M14490" i="9"/>
  <c r="M14489" i="9"/>
  <c r="M14488" i="9"/>
  <c r="M14487" i="9"/>
  <c r="M14486" i="9"/>
  <c r="M14485" i="9"/>
  <c r="M14484" i="9"/>
  <c r="M14483" i="9"/>
  <c r="M14482" i="9"/>
  <c r="M14481" i="9"/>
  <c r="M14480" i="9"/>
  <c r="M14479" i="9"/>
  <c r="M14478" i="9"/>
  <c r="M14477" i="9"/>
  <c r="M14476" i="9"/>
  <c r="M14475" i="9"/>
  <c r="M14474" i="9"/>
  <c r="M14473" i="9"/>
  <c r="M14472" i="9"/>
  <c r="M14471" i="9"/>
  <c r="M14470" i="9"/>
  <c r="M14469" i="9"/>
  <c r="M14468" i="9"/>
  <c r="M14467" i="9"/>
  <c r="M14466" i="9"/>
  <c r="M14465" i="9"/>
  <c r="M14464" i="9"/>
  <c r="M14463" i="9"/>
  <c r="M14462" i="9"/>
  <c r="M14461" i="9"/>
  <c r="M14460" i="9"/>
  <c r="M14459" i="9"/>
  <c r="M14458" i="9"/>
  <c r="M14457" i="9"/>
  <c r="M14456" i="9"/>
  <c r="M14455" i="9"/>
  <c r="M14454" i="9"/>
  <c r="M14453" i="9"/>
  <c r="M14452" i="9"/>
  <c r="M14451" i="9"/>
  <c r="M14450" i="9"/>
  <c r="M14449" i="9"/>
  <c r="M14448" i="9"/>
  <c r="M14447" i="9"/>
  <c r="M14446" i="9"/>
  <c r="M14445" i="9"/>
  <c r="M14444" i="9"/>
  <c r="M14443" i="9"/>
  <c r="M14442" i="9"/>
  <c r="M14441" i="9"/>
  <c r="M14440" i="9"/>
  <c r="M14439" i="9"/>
  <c r="M14438" i="9"/>
  <c r="M14437" i="9"/>
  <c r="M14436" i="9"/>
  <c r="M14435" i="9"/>
  <c r="M14434" i="9"/>
  <c r="M14433" i="9"/>
  <c r="M14432" i="9"/>
  <c r="M14431" i="9"/>
  <c r="M14430" i="9"/>
  <c r="M14429" i="9"/>
  <c r="M14428" i="9"/>
  <c r="M14427" i="9"/>
  <c r="M14426" i="9"/>
  <c r="M14425" i="9"/>
  <c r="M14424" i="9"/>
  <c r="M14423" i="9"/>
  <c r="M14422" i="9"/>
  <c r="M14421" i="9"/>
  <c r="M14420" i="9"/>
  <c r="M14419" i="9"/>
  <c r="M14418" i="9"/>
  <c r="M14417" i="9"/>
  <c r="M14416" i="9"/>
  <c r="M14415" i="9"/>
  <c r="M14414" i="9"/>
  <c r="M14413" i="9"/>
  <c r="M14412" i="9"/>
  <c r="M14411" i="9"/>
  <c r="M14410" i="9"/>
  <c r="M14409" i="9"/>
  <c r="M14408" i="9"/>
  <c r="M14407" i="9"/>
  <c r="M14406" i="9"/>
  <c r="M14405" i="9"/>
  <c r="M14404" i="9"/>
  <c r="M14403" i="9"/>
  <c r="M14402" i="9"/>
  <c r="M14401" i="9"/>
  <c r="M14400" i="9"/>
  <c r="M14399" i="9"/>
  <c r="M14398" i="9"/>
  <c r="M14397" i="9"/>
  <c r="M14396" i="9"/>
  <c r="M14395" i="9"/>
  <c r="M14394" i="9"/>
  <c r="M14393" i="9"/>
  <c r="M14392" i="9"/>
  <c r="M14391" i="9"/>
  <c r="M14390" i="9"/>
  <c r="M14389" i="9"/>
  <c r="M14388" i="9"/>
  <c r="M14387" i="9"/>
  <c r="M14386" i="9"/>
  <c r="M14385" i="9"/>
  <c r="M14384" i="9"/>
  <c r="M14383" i="9"/>
  <c r="M14382" i="9"/>
  <c r="M14381" i="9"/>
  <c r="M14380" i="9"/>
  <c r="M14379" i="9"/>
  <c r="M14378" i="9"/>
  <c r="M14377" i="9"/>
  <c r="M14376" i="9"/>
  <c r="M14375" i="9"/>
  <c r="M14374" i="9"/>
  <c r="M14373" i="9"/>
  <c r="M14372" i="9"/>
  <c r="M14371" i="9"/>
  <c r="M14370" i="9"/>
  <c r="M14369" i="9"/>
  <c r="M14368" i="9"/>
  <c r="M14367" i="9"/>
  <c r="M14366" i="9"/>
  <c r="M14365" i="9"/>
  <c r="M14364" i="9"/>
  <c r="M14363" i="9"/>
  <c r="M14362" i="9"/>
  <c r="M14361" i="9"/>
  <c r="M14360" i="9"/>
  <c r="M14359" i="9"/>
  <c r="M14358" i="9"/>
  <c r="M14357" i="9"/>
  <c r="M14356" i="9"/>
  <c r="M14355" i="9"/>
  <c r="M14354" i="9"/>
  <c r="M14353" i="9"/>
  <c r="M14352" i="9"/>
  <c r="M14351" i="9"/>
  <c r="M14350" i="9"/>
  <c r="M14349" i="9"/>
  <c r="M14348" i="9"/>
  <c r="M14347" i="9"/>
  <c r="M14346" i="9"/>
  <c r="M14345" i="9"/>
  <c r="M14344" i="9"/>
  <c r="M14343" i="9"/>
  <c r="M14342" i="9"/>
  <c r="M14341" i="9"/>
  <c r="M14340" i="9"/>
  <c r="M14339" i="9"/>
  <c r="M14338" i="9"/>
  <c r="M14337" i="9"/>
  <c r="M14336" i="9"/>
  <c r="M14335" i="9"/>
  <c r="M14334" i="9"/>
  <c r="M14333" i="9"/>
  <c r="M14332" i="9"/>
  <c r="M14331" i="9"/>
  <c r="M14330" i="9"/>
  <c r="M14329" i="9"/>
  <c r="M14328" i="9"/>
  <c r="M14327" i="9"/>
  <c r="M14326" i="9"/>
  <c r="M14325" i="9"/>
  <c r="M14324" i="9"/>
  <c r="M14323" i="9"/>
  <c r="M14322" i="9"/>
  <c r="M14321" i="9"/>
  <c r="M14320" i="9"/>
  <c r="M14319" i="9"/>
  <c r="M14318" i="9"/>
  <c r="M14317" i="9"/>
  <c r="M14316" i="9"/>
  <c r="M14315" i="9"/>
  <c r="M14314" i="9"/>
  <c r="M14313" i="9"/>
  <c r="M14312" i="9"/>
  <c r="M14311" i="9"/>
  <c r="M14310" i="9"/>
  <c r="M14309" i="9"/>
  <c r="M14308" i="9"/>
  <c r="M14307" i="9"/>
  <c r="M14306" i="9"/>
  <c r="M14305" i="9"/>
  <c r="M14304" i="9"/>
  <c r="M14303" i="9"/>
  <c r="M14302" i="9"/>
  <c r="M14301" i="9"/>
  <c r="M14300" i="9"/>
  <c r="M14299" i="9"/>
  <c r="M14298" i="9"/>
  <c r="M14297" i="9"/>
  <c r="M14296" i="9"/>
  <c r="M14295" i="9"/>
  <c r="M14294" i="9"/>
  <c r="M14293" i="9"/>
  <c r="M14292" i="9"/>
  <c r="M14291" i="9"/>
  <c r="M14290" i="9"/>
  <c r="M14289" i="9"/>
  <c r="M14288" i="9"/>
  <c r="M14287" i="9"/>
  <c r="M14286" i="9"/>
  <c r="M14285" i="9"/>
  <c r="M14284" i="9"/>
  <c r="M14283" i="9"/>
  <c r="M14282" i="9"/>
  <c r="M14281" i="9"/>
  <c r="M14280" i="9"/>
  <c r="M14279" i="9"/>
  <c r="M14278" i="9"/>
  <c r="M14277" i="9"/>
  <c r="M14276" i="9"/>
  <c r="M14275" i="9"/>
  <c r="M14274" i="9"/>
  <c r="M14273" i="9"/>
  <c r="M14272" i="9"/>
  <c r="M14271" i="9"/>
  <c r="M14270" i="9"/>
  <c r="M14269" i="9"/>
  <c r="M14268" i="9"/>
  <c r="M14267" i="9"/>
  <c r="M14266" i="9"/>
  <c r="M14265" i="9"/>
  <c r="M14264" i="9"/>
  <c r="M14263" i="9"/>
  <c r="M14262" i="9"/>
  <c r="M14261" i="9"/>
  <c r="M14260" i="9"/>
  <c r="M14259" i="9"/>
  <c r="M14258" i="9"/>
  <c r="M14257" i="9"/>
  <c r="M14256" i="9"/>
  <c r="M14255" i="9"/>
  <c r="M14254" i="9"/>
  <c r="M14253" i="9"/>
  <c r="M14252" i="9"/>
  <c r="M14251" i="9"/>
  <c r="M14250" i="9"/>
  <c r="M14249" i="9"/>
  <c r="M14248" i="9"/>
  <c r="M14247" i="9"/>
  <c r="M14246" i="9"/>
  <c r="M14245" i="9"/>
  <c r="M14244" i="9"/>
  <c r="M14243" i="9"/>
  <c r="M14242" i="9"/>
  <c r="M14241" i="9"/>
  <c r="M14240" i="9"/>
  <c r="M14239" i="9"/>
  <c r="M14238" i="9"/>
  <c r="M14237" i="9"/>
  <c r="M14236" i="9"/>
  <c r="M14235" i="9"/>
  <c r="M14234" i="9"/>
  <c r="M14233" i="9"/>
  <c r="M14232" i="9"/>
  <c r="M14231" i="9"/>
  <c r="M14230" i="9"/>
  <c r="M14229" i="9"/>
  <c r="M14228" i="9"/>
  <c r="M14227" i="9"/>
  <c r="M14226" i="9"/>
  <c r="M14225" i="9"/>
  <c r="M14224" i="9"/>
  <c r="M14223" i="9"/>
  <c r="M14222" i="9"/>
  <c r="M14221" i="9"/>
  <c r="M14220" i="9"/>
  <c r="M14219" i="9"/>
  <c r="M14218" i="9"/>
  <c r="M14217" i="9"/>
  <c r="M14216" i="9"/>
  <c r="M14215" i="9"/>
  <c r="M14214" i="9"/>
  <c r="M14213" i="9"/>
  <c r="M14212" i="9"/>
  <c r="M14211" i="9"/>
  <c r="M14210" i="9"/>
  <c r="M14209" i="9"/>
  <c r="M14208" i="9"/>
  <c r="M14207" i="9"/>
  <c r="M14206" i="9"/>
  <c r="M14205" i="9"/>
  <c r="M14204" i="9"/>
  <c r="M14203" i="9"/>
  <c r="M14202" i="9"/>
  <c r="M14201" i="9"/>
  <c r="M14200" i="9"/>
  <c r="M14199" i="9"/>
  <c r="M14198" i="9"/>
  <c r="M14197" i="9"/>
  <c r="M14196" i="9"/>
  <c r="M14195" i="9"/>
  <c r="M14194" i="9"/>
  <c r="M14193" i="9"/>
  <c r="M14192" i="9"/>
  <c r="M14191" i="9"/>
  <c r="M14190" i="9"/>
  <c r="M14189" i="9"/>
  <c r="M14188" i="9"/>
  <c r="M14187" i="9"/>
  <c r="M14186" i="9"/>
  <c r="M14185" i="9"/>
  <c r="M14184" i="9"/>
  <c r="M14183" i="9"/>
  <c r="M14182" i="9"/>
  <c r="M14181" i="9"/>
  <c r="M14180" i="9"/>
  <c r="M14179" i="9"/>
  <c r="M14178" i="9"/>
  <c r="M14177" i="9"/>
  <c r="M14176" i="9"/>
  <c r="M14175" i="9"/>
  <c r="M14174" i="9"/>
  <c r="M14173" i="9"/>
  <c r="M14172" i="9"/>
  <c r="M14171" i="9"/>
  <c r="M14170" i="9"/>
  <c r="M14169" i="9"/>
  <c r="M14168" i="9"/>
  <c r="M14167" i="9"/>
  <c r="M14166" i="9"/>
  <c r="M14165" i="9"/>
  <c r="M14164" i="9"/>
  <c r="M14163" i="9"/>
  <c r="M14162" i="9"/>
  <c r="M14161" i="9"/>
  <c r="M14160" i="9"/>
  <c r="M14159" i="9"/>
  <c r="M14158" i="9"/>
  <c r="M14157" i="9"/>
  <c r="M14156" i="9"/>
  <c r="M14155" i="9"/>
  <c r="M14154" i="9"/>
  <c r="M14153" i="9"/>
  <c r="M14152" i="9"/>
  <c r="M14151" i="9"/>
  <c r="M14150" i="9"/>
  <c r="M14149" i="9"/>
  <c r="M14148" i="9"/>
  <c r="M14147" i="9"/>
  <c r="M14146" i="9"/>
  <c r="M14145" i="9"/>
  <c r="M14144" i="9"/>
  <c r="M14143" i="9"/>
  <c r="M14142" i="9"/>
  <c r="M14141" i="9"/>
  <c r="M14140" i="9"/>
  <c r="M14139" i="9"/>
  <c r="M14138" i="9"/>
  <c r="M14137" i="9"/>
  <c r="M14136" i="9"/>
  <c r="M14135" i="9"/>
  <c r="M14134" i="9"/>
  <c r="M14133" i="9"/>
  <c r="M14132" i="9"/>
  <c r="M14131" i="9"/>
  <c r="M14130" i="9"/>
  <c r="M14129" i="9"/>
  <c r="M14128" i="9"/>
  <c r="M14127" i="9"/>
  <c r="M14126" i="9"/>
  <c r="M14125" i="9"/>
  <c r="M14124" i="9"/>
  <c r="M14123" i="9"/>
  <c r="M14122" i="9"/>
  <c r="M14121" i="9"/>
  <c r="M14120" i="9"/>
  <c r="M14119" i="9"/>
  <c r="M14118" i="9"/>
  <c r="M14117" i="9"/>
  <c r="M14116" i="9"/>
  <c r="M14115" i="9"/>
  <c r="M14114" i="9"/>
  <c r="M14113" i="9"/>
  <c r="M14112" i="9"/>
  <c r="M14111" i="9"/>
  <c r="M14110" i="9"/>
  <c r="M14109" i="9"/>
  <c r="M14108" i="9"/>
  <c r="M14107" i="9"/>
  <c r="M14106" i="9"/>
  <c r="M14105" i="9"/>
  <c r="M14104" i="9"/>
  <c r="M14103" i="9"/>
  <c r="M14102" i="9"/>
  <c r="M14101" i="9"/>
  <c r="M14100" i="9"/>
  <c r="M14099" i="9"/>
  <c r="M14098" i="9"/>
  <c r="M14097" i="9"/>
  <c r="M14096" i="9"/>
  <c r="M14095" i="9"/>
  <c r="M14094" i="9"/>
  <c r="M14093" i="9"/>
  <c r="M14092" i="9"/>
  <c r="M14091" i="9"/>
  <c r="M14090" i="9"/>
  <c r="M14089" i="9"/>
  <c r="M14088" i="9"/>
  <c r="M14087" i="9"/>
  <c r="M14086" i="9"/>
  <c r="M14085" i="9"/>
  <c r="M14084" i="9"/>
  <c r="M14083" i="9"/>
  <c r="M14082" i="9"/>
  <c r="M14081" i="9"/>
  <c r="M14080" i="9"/>
  <c r="M14079" i="9"/>
  <c r="M14078" i="9"/>
  <c r="M14077" i="9"/>
  <c r="M14076" i="9"/>
  <c r="M14075" i="9"/>
  <c r="M14074" i="9"/>
  <c r="M14073" i="9"/>
  <c r="M14072" i="9"/>
  <c r="M14071" i="9"/>
  <c r="M14070" i="9"/>
  <c r="M14069" i="9"/>
  <c r="M14068" i="9"/>
  <c r="M14067" i="9"/>
  <c r="M14066" i="9"/>
  <c r="M14065" i="9"/>
  <c r="M14064" i="9"/>
  <c r="M14063" i="9"/>
  <c r="M14062" i="9"/>
  <c r="M14061" i="9"/>
  <c r="M14060" i="9"/>
  <c r="M14059" i="9"/>
  <c r="M14058" i="9"/>
  <c r="M14057" i="9"/>
  <c r="M14056" i="9"/>
  <c r="M14055" i="9"/>
  <c r="M14054" i="9"/>
  <c r="M14053" i="9"/>
  <c r="M14052" i="9"/>
  <c r="M14051" i="9"/>
  <c r="M14050" i="9"/>
  <c r="M14049" i="9"/>
  <c r="M14048" i="9"/>
  <c r="M14047" i="9"/>
  <c r="M14046" i="9"/>
  <c r="M14045" i="9"/>
  <c r="M14044" i="9"/>
  <c r="M14043" i="9"/>
  <c r="M14042" i="9"/>
  <c r="M14041" i="9"/>
  <c r="M14040" i="9"/>
  <c r="M14039" i="9"/>
  <c r="M14038" i="9"/>
  <c r="M14037" i="9"/>
  <c r="M14036" i="9"/>
  <c r="M14035" i="9"/>
  <c r="M14034" i="9"/>
  <c r="M14033" i="9"/>
  <c r="M14032" i="9"/>
  <c r="M14031" i="9"/>
  <c r="M14030" i="9"/>
  <c r="M14029" i="9"/>
  <c r="M14028" i="9"/>
  <c r="M14027" i="9"/>
  <c r="M14026" i="9"/>
  <c r="M14025" i="9"/>
  <c r="M14024" i="9"/>
  <c r="M14023" i="9"/>
  <c r="M14022" i="9"/>
  <c r="M14021" i="9"/>
  <c r="M14020" i="9"/>
  <c r="M14019" i="9"/>
  <c r="M14018" i="9"/>
  <c r="M14017" i="9"/>
  <c r="M14016" i="9"/>
  <c r="M14015" i="9"/>
  <c r="M14014" i="9"/>
  <c r="M14013" i="9"/>
  <c r="M14012" i="9"/>
  <c r="M14011" i="9"/>
  <c r="M14010" i="9"/>
  <c r="M14009" i="9"/>
  <c r="M14008" i="9"/>
  <c r="M14007" i="9"/>
  <c r="M14006" i="9"/>
  <c r="M14005" i="9"/>
  <c r="M14004" i="9"/>
  <c r="M14003" i="9"/>
  <c r="M14002" i="9"/>
  <c r="M14001" i="9"/>
  <c r="M14000" i="9"/>
  <c r="M13999" i="9"/>
  <c r="M13998" i="9"/>
  <c r="M13997" i="9"/>
  <c r="M13996" i="9"/>
  <c r="M13995" i="9"/>
  <c r="M13994" i="9"/>
  <c r="M13993" i="9"/>
  <c r="M13992" i="9"/>
  <c r="M13991" i="9"/>
  <c r="M13990" i="9"/>
  <c r="M13989" i="9"/>
  <c r="M13988" i="9"/>
  <c r="M13987" i="9"/>
  <c r="M13986" i="9"/>
  <c r="M13985" i="9"/>
  <c r="M13984" i="9"/>
  <c r="M13983" i="9"/>
  <c r="M13982" i="9"/>
  <c r="M13981" i="9"/>
  <c r="M13980" i="9"/>
  <c r="M13979" i="9"/>
  <c r="M13978" i="9"/>
  <c r="M13977" i="9"/>
  <c r="M13976" i="9"/>
  <c r="M13975" i="9"/>
  <c r="M13974" i="9"/>
  <c r="M13973" i="9"/>
  <c r="M13972" i="9"/>
  <c r="M13971" i="9"/>
  <c r="M13970" i="9"/>
  <c r="M13969" i="9"/>
  <c r="M13968" i="9"/>
  <c r="M13967" i="9"/>
  <c r="M13966" i="9"/>
  <c r="M13965" i="9"/>
  <c r="M13964" i="9"/>
  <c r="M13963" i="9"/>
  <c r="M13962" i="9"/>
  <c r="M13961" i="9"/>
  <c r="M13960" i="9"/>
  <c r="M13959" i="9"/>
  <c r="M13958" i="9"/>
  <c r="M13957" i="9"/>
  <c r="M13956" i="9"/>
  <c r="M13955" i="9"/>
  <c r="M13954" i="9"/>
  <c r="M13953" i="9"/>
  <c r="M13952" i="9"/>
  <c r="M13951" i="9"/>
  <c r="M13950" i="9"/>
  <c r="M13949" i="9"/>
  <c r="M13948" i="9"/>
  <c r="M13947" i="9"/>
  <c r="M13946" i="9"/>
  <c r="M13945" i="9"/>
  <c r="M13944" i="9"/>
  <c r="M13943" i="9"/>
  <c r="M13942" i="9"/>
  <c r="M13941" i="9"/>
  <c r="M13940" i="9"/>
  <c r="M13939" i="9"/>
  <c r="M13938" i="9"/>
  <c r="M13937" i="9"/>
  <c r="M13936" i="9"/>
  <c r="M13935" i="9"/>
  <c r="M13934" i="9"/>
  <c r="M13933" i="9"/>
  <c r="M13932" i="9"/>
  <c r="M13931" i="9"/>
  <c r="M13930" i="9"/>
  <c r="M13929" i="9"/>
  <c r="M13928" i="9"/>
  <c r="M13927" i="9"/>
  <c r="M13926" i="9"/>
  <c r="M13925" i="9"/>
  <c r="M13924" i="9"/>
  <c r="M13923" i="9"/>
  <c r="M13922" i="9"/>
  <c r="M13921" i="9"/>
  <c r="M13920" i="9"/>
  <c r="M13919" i="9"/>
  <c r="M13918" i="9"/>
  <c r="M13917" i="9"/>
  <c r="M13916" i="9"/>
  <c r="M13915" i="9"/>
  <c r="M13914" i="9"/>
  <c r="M13913" i="9"/>
  <c r="M13912" i="9"/>
  <c r="M13911" i="9"/>
  <c r="M13910" i="9"/>
  <c r="M13909" i="9"/>
  <c r="M13908" i="9"/>
  <c r="M13907" i="9"/>
  <c r="M13906" i="9"/>
  <c r="M13905" i="9"/>
  <c r="M13904" i="9"/>
  <c r="M13903" i="9"/>
  <c r="M13902" i="9"/>
  <c r="M13901" i="9"/>
  <c r="M13900" i="9"/>
  <c r="M13899" i="9"/>
  <c r="M13898" i="9"/>
  <c r="M13897" i="9"/>
  <c r="M13896" i="9"/>
  <c r="M13895" i="9"/>
  <c r="M13894" i="9"/>
  <c r="M13893" i="9"/>
  <c r="M13892" i="9"/>
  <c r="M13891" i="9"/>
  <c r="M13890" i="9"/>
  <c r="M13889" i="9"/>
  <c r="M13888" i="9"/>
  <c r="M13887" i="9"/>
  <c r="M13886" i="9"/>
  <c r="M13885" i="9"/>
  <c r="M13884" i="9"/>
  <c r="M13883" i="9"/>
  <c r="M13882" i="9"/>
  <c r="M13881" i="9"/>
  <c r="M13880" i="9"/>
  <c r="M13879" i="9"/>
  <c r="M13878" i="9"/>
  <c r="M13877" i="9"/>
  <c r="M13876" i="9"/>
  <c r="M13875" i="9"/>
  <c r="M13874" i="9"/>
  <c r="M13873" i="9"/>
  <c r="M13872" i="9"/>
  <c r="M13871" i="9"/>
  <c r="M13870" i="9"/>
  <c r="M13869" i="9"/>
  <c r="M13868" i="9"/>
  <c r="M13867" i="9"/>
  <c r="M13866" i="9"/>
  <c r="M13865" i="9"/>
  <c r="M13864" i="9"/>
  <c r="M13863" i="9"/>
  <c r="M13862" i="9"/>
  <c r="M13861" i="9"/>
  <c r="M13860" i="9"/>
  <c r="M13859" i="9"/>
  <c r="M13858" i="9"/>
  <c r="M13857" i="9"/>
  <c r="M13856" i="9"/>
  <c r="M13855" i="9"/>
  <c r="M13854" i="9"/>
  <c r="M13853" i="9"/>
  <c r="M13852" i="9"/>
  <c r="M13851" i="9"/>
  <c r="M13850" i="9"/>
  <c r="M13849" i="9"/>
  <c r="M13848" i="9"/>
  <c r="M13847" i="9"/>
  <c r="M13846" i="9"/>
  <c r="M13845" i="9"/>
  <c r="M13844" i="9"/>
  <c r="M13843" i="9"/>
  <c r="M13842" i="9"/>
  <c r="M13841" i="9"/>
  <c r="M13840" i="9"/>
  <c r="M13839" i="9"/>
  <c r="M13838" i="9"/>
  <c r="M13837" i="9"/>
  <c r="M13836" i="9"/>
  <c r="M13835" i="9"/>
  <c r="M13834" i="9"/>
  <c r="M13833" i="9"/>
  <c r="M13832" i="9"/>
  <c r="M13831" i="9"/>
  <c r="M13830" i="9"/>
  <c r="M13829" i="9"/>
  <c r="M13828" i="9"/>
  <c r="M13827" i="9"/>
  <c r="M13826" i="9"/>
  <c r="M13825" i="9"/>
  <c r="M13824" i="9"/>
  <c r="M13823" i="9"/>
  <c r="M13822" i="9"/>
  <c r="M13821" i="9"/>
  <c r="M13820" i="9"/>
  <c r="M13819" i="9"/>
  <c r="M13818" i="9"/>
  <c r="M13817" i="9"/>
  <c r="M13816" i="9"/>
  <c r="M13815" i="9"/>
  <c r="M13814" i="9"/>
  <c r="M13813" i="9"/>
  <c r="M13812" i="9"/>
  <c r="M13811" i="9"/>
  <c r="M13810" i="9"/>
  <c r="M13809" i="9"/>
  <c r="M13808" i="9"/>
  <c r="M13807" i="9"/>
  <c r="M13806" i="9"/>
  <c r="M13805" i="9"/>
  <c r="M13804" i="9"/>
  <c r="M13803" i="9"/>
  <c r="M13802" i="9"/>
  <c r="M13801" i="9"/>
  <c r="M13800" i="9"/>
  <c r="M13799" i="9"/>
  <c r="M13798" i="9"/>
  <c r="M13797" i="9"/>
  <c r="M13796" i="9"/>
  <c r="M13795" i="9"/>
  <c r="M13794" i="9"/>
  <c r="M13793" i="9"/>
  <c r="M13792" i="9"/>
  <c r="M13791" i="9"/>
  <c r="M13790" i="9"/>
  <c r="M13789" i="9"/>
  <c r="M13788" i="9"/>
  <c r="M13787" i="9"/>
  <c r="M13786" i="9"/>
  <c r="M13785" i="9"/>
  <c r="M13784" i="9"/>
  <c r="M13783" i="9"/>
  <c r="M13782" i="9"/>
  <c r="M13781" i="9"/>
  <c r="M13780" i="9"/>
  <c r="M13779" i="9"/>
  <c r="M13778" i="9"/>
  <c r="M13777" i="9"/>
  <c r="M13776" i="9"/>
  <c r="M13775" i="9"/>
  <c r="M13774" i="9"/>
  <c r="M13773" i="9"/>
  <c r="M13772" i="9"/>
  <c r="M13771" i="9"/>
  <c r="M13770" i="9"/>
  <c r="M13769" i="9"/>
  <c r="M13768" i="9"/>
  <c r="M13767" i="9"/>
  <c r="M13766" i="9"/>
  <c r="M13765" i="9"/>
  <c r="M13764" i="9"/>
  <c r="M13763" i="9"/>
  <c r="M13762" i="9"/>
  <c r="M13761" i="9"/>
  <c r="M13760" i="9"/>
  <c r="M13759" i="9"/>
  <c r="M13758" i="9"/>
  <c r="M13757" i="9"/>
  <c r="M13756" i="9"/>
  <c r="M13755" i="9"/>
  <c r="M13754" i="9"/>
  <c r="M13753" i="9"/>
  <c r="M13752" i="9"/>
  <c r="M13751" i="9"/>
  <c r="M13750" i="9"/>
  <c r="M13749" i="9"/>
  <c r="M13748" i="9"/>
  <c r="M13747" i="9"/>
  <c r="M13746" i="9"/>
  <c r="M13745" i="9"/>
  <c r="M13744" i="9"/>
  <c r="M13743" i="9"/>
  <c r="M13742" i="9"/>
  <c r="M13741" i="9"/>
  <c r="M13740" i="9"/>
  <c r="M13739" i="9"/>
  <c r="M13738" i="9"/>
  <c r="M13737" i="9"/>
  <c r="M13736" i="9"/>
  <c r="M13735" i="9"/>
  <c r="M13734" i="9"/>
  <c r="M13733" i="9"/>
  <c r="M13732" i="9"/>
  <c r="M13731" i="9"/>
  <c r="M13730" i="9"/>
  <c r="M13729" i="9"/>
  <c r="M13728" i="9"/>
  <c r="M13727" i="9"/>
  <c r="M13726" i="9"/>
  <c r="M13725" i="9"/>
  <c r="M13724" i="9"/>
  <c r="M13723" i="9"/>
  <c r="M13722" i="9"/>
  <c r="M13721" i="9"/>
  <c r="M13720" i="9"/>
  <c r="M13719" i="9"/>
  <c r="M13718" i="9"/>
  <c r="M13717" i="9"/>
  <c r="M13716" i="9"/>
  <c r="M13715" i="9"/>
  <c r="M13714" i="9"/>
  <c r="M13713" i="9"/>
  <c r="M13712" i="9"/>
  <c r="M13711" i="9"/>
  <c r="M13710" i="9"/>
  <c r="M13709" i="9"/>
  <c r="M13708" i="9"/>
  <c r="M13707" i="9"/>
  <c r="M13706" i="9"/>
  <c r="M13705" i="9"/>
  <c r="M13704" i="9"/>
  <c r="M13703" i="9"/>
  <c r="M13702" i="9"/>
  <c r="M13701" i="9"/>
  <c r="M13700" i="9"/>
  <c r="M13699" i="9"/>
  <c r="M13698" i="9"/>
  <c r="M13697" i="9"/>
  <c r="M13696" i="9"/>
  <c r="M13695" i="9"/>
  <c r="M13694" i="9"/>
  <c r="M13693" i="9"/>
  <c r="M13692" i="9"/>
  <c r="M13691" i="9"/>
  <c r="M13690" i="9"/>
  <c r="M13689" i="9"/>
  <c r="M13688" i="9"/>
  <c r="M13687" i="9"/>
  <c r="M13686" i="9"/>
  <c r="M13685" i="9"/>
  <c r="M13684" i="9"/>
  <c r="M13683" i="9"/>
  <c r="M13682" i="9"/>
  <c r="M13681" i="9"/>
  <c r="M13680" i="9"/>
  <c r="M13679" i="9"/>
  <c r="M13678" i="9"/>
  <c r="M13677" i="9"/>
  <c r="M13676" i="9"/>
  <c r="M13675" i="9"/>
  <c r="M13674" i="9"/>
  <c r="M13673" i="9"/>
  <c r="M13672" i="9"/>
  <c r="M13671" i="9"/>
  <c r="M13670" i="9"/>
  <c r="M13669" i="9"/>
  <c r="M13668" i="9"/>
  <c r="M13667" i="9"/>
  <c r="M13666" i="9"/>
  <c r="M13665" i="9"/>
  <c r="M13664" i="9"/>
  <c r="M13663" i="9"/>
  <c r="M13662" i="9"/>
  <c r="M13661" i="9"/>
  <c r="M13660" i="9"/>
  <c r="M13659" i="9"/>
  <c r="M13658" i="9"/>
  <c r="M13657" i="9"/>
  <c r="M13656" i="9"/>
  <c r="M13655" i="9"/>
  <c r="M13654" i="9"/>
  <c r="M13653" i="9"/>
  <c r="M13652" i="9"/>
  <c r="M13651" i="9"/>
  <c r="M13650" i="9"/>
  <c r="M13649" i="9"/>
  <c r="M13648" i="9"/>
  <c r="M13647" i="9"/>
  <c r="M13646" i="9"/>
  <c r="M13645" i="9"/>
  <c r="M13644" i="9"/>
  <c r="M13643" i="9"/>
  <c r="M13642" i="9"/>
  <c r="M13641" i="9"/>
  <c r="M13640" i="9"/>
  <c r="M13639" i="9"/>
  <c r="M13638" i="9"/>
  <c r="M13637" i="9"/>
  <c r="M13636" i="9"/>
  <c r="M13635" i="9"/>
  <c r="M13634" i="9"/>
  <c r="M13633" i="9"/>
  <c r="M13632" i="9"/>
  <c r="M13631" i="9"/>
  <c r="M13630" i="9"/>
  <c r="M13629" i="9"/>
  <c r="M13628" i="9"/>
  <c r="M13627" i="9"/>
  <c r="M13626" i="9"/>
  <c r="M13625" i="9"/>
  <c r="M13624" i="9"/>
  <c r="M13623" i="9"/>
  <c r="M13622" i="9"/>
  <c r="M13621" i="9"/>
  <c r="M13620" i="9"/>
  <c r="M13619" i="9"/>
  <c r="M13618" i="9"/>
  <c r="M13617" i="9"/>
  <c r="M13616" i="9"/>
  <c r="M13615" i="9"/>
  <c r="M13614" i="9"/>
  <c r="M13613" i="9"/>
  <c r="M13612" i="9"/>
  <c r="M13611" i="9"/>
  <c r="M13610" i="9"/>
  <c r="M13609" i="9"/>
  <c r="M13608" i="9"/>
  <c r="M13607" i="9"/>
  <c r="M13606" i="9"/>
  <c r="M13605" i="9"/>
  <c r="M13604" i="9"/>
  <c r="M13603" i="9"/>
  <c r="M13602" i="9"/>
  <c r="M13601" i="9"/>
  <c r="M13600" i="9"/>
  <c r="M13599" i="9"/>
  <c r="M13598" i="9"/>
  <c r="M13597" i="9"/>
  <c r="M13596" i="9"/>
  <c r="M13595" i="9"/>
  <c r="M13594" i="9"/>
  <c r="M13593" i="9"/>
  <c r="M13592" i="9"/>
  <c r="M13591" i="9"/>
  <c r="M13590" i="9"/>
  <c r="M13589" i="9"/>
  <c r="M13588" i="9"/>
  <c r="M13587" i="9"/>
  <c r="M13586" i="9"/>
  <c r="M13585" i="9"/>
  <c r="M13584" i="9"/>
  <c r="M13583" i="9"/>
  <c r="M13582" i="9"/>
  <c r="M13581" i="9"/>
  <c r="M13580" i="9"/>
  <c r="M13579" i="9"/>
  <c r="M13578" i="9"/>
  <c r="M13577" i="9"/>
  <c r="M13576" i="9"/>
  <c r="M13575" i="9"/>
  <c r="M13574" i="9"/>
  <c r="M13573" i="9"/>
  <c r="M13572" i="9"/>
  <c r="M13571" i="9"/>
  <c r="M13570" i="9"/>
  <c r="M13569" i="9"/>
  <c r="M13568" i="9"/>
  <c r="M13567" i="9"/>
  <c r="M13566" i="9"/>
  <c r="M13565" i="9"/>
  <c r="M13564" i="9"/>
  <c r="M13563" i="9"/>
  <c r="M13562" i="9"/>
  <c r="M13561" i="9"/>
  <c r="M13560" i="9"/>
  <c r="M13559" i="9"/>
  <c r="M13558" i="9"/>
  <c r="M13557" i="9"/>
  <c r="M13556" i="9"/>
  <c r="M13555" i="9"/>
  <c r="M13554" i="9"/>
  <c r="M13553" i="9"/>
  <c r="M13552" i="9"/>
  <c r="M13551" i="9"/>
  <c r="M13550" i="9"/>
  <c r="M13549" i="9"/>
  <c r="M13548" i="9"/>
  <c r="M13547" i="9"/>
  <c r="M13546" i="9"/>
  <c r="M13545" i="9"/>
  <c r="M13544" i="9"/>
  <c r="M13543" i="9"/>
  <c r="M13542" i="9"/>
  <c r="M13541" i="9"/>
  <c r="M13540" i="9"/>
  <c r="M13539" i="9"/>
  <c r="M13538" i="9"/>
  <c r="M13537" i="9"/>
  <c r="M13536" i="9"/>
  <c r="M13535" i="9"/>
  <c r="M13534" i="9"/>
  <c r="M13533" i="9"/>
  <c r="M13532" i="9"/>
  <c r="M13531" i="9"/>
  <c r="M13530" i="9"/>
  <c r="M13529" i="9"/>
  <c r="M13528" i="9"/>
  <c r="M13527" i="9"/>
  <c r="M13526" i="9"/>
  <c r="M13525" i="9"/>
  <c r="M13524" i="9"/>
  <c r="M13523" i="9"/>
  <c r="M13522" i="9"/>
  <c r="M13521" i="9"/>
  <c r="M13520" i="9"/>
  <c r="M13519" i="9"/>
  <c r="M13518" i="9"/>
  <c r="M13517" i="9"/>
  <c r="M13516" i="9"/>
  <c r="M13515" i="9"/>
  <c r="M13514" i="9"/>
  <c r="M13513" i="9"/>
  <c r="M13512" i="9"/>
  <c r="M13511" i="9"/>
  <c r="M13510" i="9"/>
  <c r="M13509" i="9"/>
  <c r="M13508" i="9"/>
  <c r="M13507" i="9"/>
  <c r="M13506" i="9"/>
  <c r="M13505" i="9"/>
  <c r="M13504" i="9"/>
  <c r="M13503" i="9"/>
  <c r="M13502" i="9"/>
  <c r="M13501" i="9"/>
  <c r="M13500" i="9"/>
  <c r="M13499" i="9"/>
  <c r="M13498" i="9"/>
  <c r="M13497" i="9"/>
  <c r="M13496" i="9"/>
  <c r="M13495" i="9"/>
  <c r="M13494" i="9"/>
  <c r="M13493" i="9"/>
  <c r="M13492" i="9"/>
  <c r="M13491" i="9"/>
  <c r="M13490" i="9"/>
  <c r="M13489" i="9"/>
  <c r="M13488" i="9"/>
  <c r="M13487" i="9"/>
  <c r="M13486" i="9"/>
  <c r="M13485" i="9"/>
  <c r="M13484" i="9"/>
  <c r="M13483" i="9"/>
  <c r="M13482" i="9"/>
  <c r="M13481" i="9"/>
  <c r="M13480" i="9"/>
  <c r="M13479" i="9"/>
  <c r="M13478" i="9"/>
  <c r="M13477" i="9"/>
  <c r="M13476" i="9"/>
  <c r="M13475" i="9"/>
  <c r="M13474" i="9"/>
  <c r="M13473" i="9"/>
  <c r="M13472" i="9"/>
  <c r="M13471" i="9"/>
  <c r="M13470" i="9"/>
  <c r="M13469" i="9"/>
  <c r="M13468" i="9"/>
  <c r="M13467" i="9"/>
  <c r="M13466" i="9"/>
  <c r="M13465" i="9"/>
  <c r="M13464" i="9"/>
  <c r="M13463" i="9"/>
  <c r="M13462" i="9"/>
  <c r="M13461" i="9"/>
  <c r="M13460" i="9"/>
  <c r="M13459" i="9"/>
  <c r="M13458" i="9"/>
  <c r="M13457" i="9"/>
  <c r="M13456" i="9"/>
  <c r="M13455" i="9"/>
  <c r="M13454" i="9"/>
  <c r="M13453" i="9"/>
  <c r="M13452" i="9"/>
  <c r="M13451" i="9"/>
  <c r="M13450" i="9"/>
  <c r="M13449" i="9"/>
  <c r="M13448" i="9"/>
  <c r="M13447" i="9"/>
  <c r="M13446" i="9"/>
  <c r="M13445" i="9"/>
  <c r="M13444" i="9"/>
  <c r="M13443" i="9"/>
  <c r="M13442" i="9"/>
  <c r="M13441" i="9"/>
  <c r="M13440" i="9"/>
  <c r="M13439" i="9"/>
  <c r="M13438" i="9"/>
  <c r="M13437" i="9"/>
  <c r="M13436" i="9"/>
  <c r="M13435" i="9"/>
  <c r="M13434" i="9"/>
  <c r="M13433" i="9"/>
  <c r="M13432" i="9"/>
  <c r="M13431" i="9"/>
  <c r="M13430" i="9"/>
  <c r="M13429" i="9"/>
  <c r="M13428" i="9"/>
  <c r="M13427" i="9"/>
  <c r="M13426" i="9"/>
  <c r="M13425" i="9"/>
  <c r="M13424" i="9"/>
  <c r="M13423" i="9"/>
  <c r="M13422" i="9"/>
  <c r="M13421" i="9"/>
  <c r="M13420" i="9"/>
  <c r="M13419" i="9"/>
  <c r="M13418" i="9"/>
  <c r="M13417" i="9"/>
  <c r="M13416" i="9"/>
  <c r="M13415" i="9"/>
  <c r="M13414" i="9"/>
  <c r="M13413" i="9"/>
  <c r="M13412" i="9"/>
  <c r="M13411" i="9"/>
  <c r="M13410" i="9"/>
  <c r="M13409" i="9"/>
  <c r="M13408" i="9"/>
  <c r="M13407" i="9"/>
  <c r="M13406" i="9"/>
  <c r="M13405" i="9"/>
  <c r="M13404" i="9"/>
  <c r="M13403" i="9"/>
  <c r="M13402" i="9"/>
  <c r="M13401" i="9"/>
  <c r="M13400" i="9"/>
  <c r="M13399" i="9"/>
  <c r="M13398" i="9"/>
  <c r="M13397" i="9"/>
  <c r="M13396" i="9"/>
  <c r="M13395" i="9"/>
  <c r="M13394" i="9"/>
  <c r="M13393" i="9"/>
  <c r="M13392" i="9"/>
  <c r="M13391" i="9"/>
  <c r="M13390" i="9"/>
  <c r="M13389" i="9"/>
  <c r="M13388" i="9"/>
  <c r="M13387" i="9"/>
  <c r="M13386" i="9"/>
  <c r="M13385" i="9"/>
  <c r="M13384" i="9"/>
  <c r="M13383" i="9"/>
  <c r="M13382" i="9"/>
  <c r="M13381" i="9"/>
  <c r="M13380" i="9"/>
  <c r="M13379" i="9"/>
  <c r="M13378" i="9"/>
  <c r="M13377" i="9"/>
  <c r="M13376" i="9"/>
  <c r="M13375" i="9"/>
  <c r="M13374" i="9"/>
  <c r="M13373" i="9"/>
  <c r="M13372" i="9"/>
  <c r="M13371" i="9"/>
  <c r="M13370" i="9"/>
  <c r="M13369" i="9"/>
  <c r="M13368" i="9"/>
  <c r="M13367" i="9"/>
  <c r="M13366" i="9"/>
  <c r="M13365" i="9"/>
  <c r="M13364" i="9"/>
  <c r="M13363" i="9"/>
  <c r="M13362" i="9"/>
  <c r="M13361" i="9"/>
  <c r="M13360" i="9"/>
  <c r="M13359" i="9"/>
  <c r="M13358" i="9"/>
  <c r="M13357" i="9"/>
  <c r="M13356" i="9"/>
  <c r="M13355" i="9"/>
  <c r="M13354" i="9"/>
  <c r="M13353" i="9"/>
  <c r="M13352" i="9"/>
  <c r="M13351" i="9"/>
  <c r="M13350" i="9"/>
  <c r="M13349" i="9"/>
  <c r="M13348" i="9"/>
  <c r="M13347" i="9"/>
  <c r="M13346" i="9"/>
  <c r="M13345" i="9"/>
  <c r="M13344" i="9"/>
  <c r="M13343" i="9"/>
  <c r="M13342" i="9"/>
  <c r="M13341" i="9"/>
  <c r="M13340" i="9"/>
  <c r="M13339" i="9"/>
  <c r="M13338" i="9"/>
  <c r="M13337" i="9"/>
  <c r="M13336" i="9"/>
  <c r="M13335" i="9"/>
  <c r="M13334" i="9"/>
  <c r="M13333" i="9"/>
  <c r="M13332" i="9"/>
  <c r="M13331" i="9"/>
  <c r="M13330" i="9"/>
  <c r="M13329" i="9"/>
  <c r="M13328" i="9"/>
  <c r="M13327" i="9"/>
  <c r="M13326" i="9"/>
  <c r="M13325" i="9"/>
  <c r="M13324" i="9"/>
  <c r="M13323" i="9"/>
  <c r="M13322" i="9"/>
  <c r="M13321" i="9"/>
  <c r="M13320" i="9"/>
  <c r="M13319" i="9"/>
  <c r="M13318" i="9"/>
  <c r="M13317" i="9"/>
  <c r="M13316" i="9"/>
  <c r="M13315" i="9"/>
  <c r="M13314" i="9"/>
  <c r="M13313" i="9"/>
  <c r="M13312" i="9"/>
  <c r="M13311" i="9"/>
  <c r="M13310" i="9"/>
  <c r="M13309" i="9"/>
  <c r="M13308" i="9"/>
  <c r="M13307" i="9"/>
  <c r="M13306" i="9"/>
  <c r="M13305" i="9"/>
  <c r="M13304" i="9"/>
  <c r="M13303" i="9"/>
  <c r="M13302" i="9"/>
  <c r="M13301" i="9"/>
  <c r="M13300" i="9"/>
  <c r="M13299" i="9"/>
  <c r="M13298" i="9"/>
  <c r="M13297" i="9"/>
  <c r="M13296" i="9"/>
  <c r="M13295" i="9"/>
  <c r="M13294" i="9"/>
  <c r="M13293" i="9"/>
  <c r="M13292" i="9"/>
  <c r="M13291" i="9"/>
  <c r="M13290" i="9"/>
  <c r="M13289" i="9"/>
  <c r="M13288" i="9"/>
  <c r="M13287" i="9"/>
  <c r="M13286" i="9"/>
  <c r="M13285" i="9"/>
  <c r="M13284" i="9"/>
  <c r="M13283" i="9"/>
  <c r="M13282" i="9"/>
  <c r="M13281" i="9"/>
  <c r="M13280" i="9"/>
  <c r="M13279" i="9"/>
  <c r="M13278" i="9"/>
  <c r="M13277" i="9"/>
  <c r="M13276" i="9"/>
  <c r="M13275" i="9"/>
  <c r="M13274" i="9"/>
  <c r="M13273" i="9"/>
  <c r="M13272" i="9"/>
  <c r="M13271" i="9"/>
  <c r="M13270" i="9"/>
  <c r="M13269" i="9"/>
  <c r="M13268" i="9"/>
  <c r="M13267" i="9"/>
  <c r="M13266" i="9"/>
  <c r="M13265" i="9"/>
  <c r="M13264" i="9"/>
  <c r="M13263" i="9"/>
  <c r="M13262" i="9"/>
  <c r="M13261" i="9"/>
  <c r="M13260" i="9"/>
  <c r="M13259" i="9"/>
  <c r="M13258" i="9"/>
  <c r="M13257" i="9"/>
  <c r="M13256" i="9"/>
  <c r="M13255" i="9"/>
  <c r="M13254" i="9"/>
  <c r="M13253" i="9"/>
  <c r="M13252" i="9"/>
  <c r="M13251" i="9"/>
  <c r="M13250" i="9"/>
  <c r="M13249" i="9"/>
  <c r="M13248" i="9"/>
  <c r="M13247" i="9"/>
  <c r="M13246" i="9"/>
  <c r="M13245" i="9"/>
  <c r="M13244" i="9"/>
  <c r="M13243" i="9"/>
  <c r="M13242" i="9"/>
  <c r="M13241" i="9"/>
  <c r="M13240" i="9"/>
  <c r="M13239" i="9"/>
  <c r="M13238" i="9"/>
  <c r="M13237" i="9"/>
  <c r="M13236" i="9"/>
  <c r="M13235" i="9"/>
  <c r="M13234" i="9"/>
  <c r="M13233" i="9"/>
  <c r="M13232" i="9"/>
  <c r="M13231" i="9"/>
  <c r="M13230" i="9"/>
  <c r="M13229" i="9"/>
  <c r="M13228" i="9"/>
  <c r="M13227" i="9"/>
  <c r="M13226" i="9"/>
  <c r="M13225" i="9"/>
  <c r="M13224" i="9"/>
  <c r="M13223" i="9"/>
  <c r="M13222" i="9"/>
  <c r="M13221" i="9"/>
  <c r="M13220" i="9"/>
  <c r="M13219" i="9"/>
  <c r="M13218" i="9"/>
  <c r="M13217" i="9"/>
  <c r="M13216" i="9"/>
  <c r="M13215" i="9"/>
  <c r="M13214" i="9"/>
  <c r="M13213" i="9"/>
  <c r="M13212" i="9"/>
  <c r="M13211" i="9"/>
  <c r="M13210" i="9"/>
  <c r="M13209" i="9"/>
  <c r="M13208" i="9"/>
  <c r="M13207" i="9"/>
  <c r="M13206" i="9"/>
  <c r="M13205" i="9"/>
  <c r="M13204" i="9"/>
  <c r="M13203" i="9"/>
  <c r="M13202" i="9"/>
  <c r="M13201" i="9"/>
  <c r="M13200" i="9"/>
  <c r="M13199" i="9"/>
  <c r="M13198" i="9"/>
  <c r="M13197" i="9"/>
  <c r="M13196" i="9"/>
  <c r="M13195" i="9"/>
  <c r="M13194" i="9"/>
  <c r="M13193" i="9"/>
  <c r="M13192" i="9"/>
  <c r="M13191" i="9"/>
  <c r="M13190" i="9"/>
  <c r="M13189" i="9"/>
  <c r="M13188" i="9"/>
  <c r="M13187" i="9"/>
  <c r="M13186" i="9"/>
  <c r="M13185" i="9"/>
  <c r="M13184" i="9"/>
  <c r="M13183" i="9"/>
  <c r="M13182" i="9"/>
  <c r="M13181" i="9"/>
  <c r="M13180" i="9"/>
  <c r="M13179" i="9"/>
  <c r="M13178" i="9"/>
  <c r="M13177" i="9"/>
  <c r="M13176" i="9"/>
  <c r="M13175" i="9"/>
  <c r="M13174" i="9"/>
  <c r="M13173" i="9"/>
  <c r="M13172" i="9"/>
  <c r="M13171" i="9"/>
  <c r="M13170" i="9"/>
  <c r="M13169" i="9"/>
  <c r="M13168" i="9"/>
  <c r="M13167" i="9"/>
  <c r="M13166" i="9"/>
  <c r="M13165" i="9"/>
  <c r="M13164" i="9"/>
  <c r="M13163" i="9"/>
  <c r="M13162" i="9"/>
  <c r="M13161" i="9"/>
  <c r="M13160" i="9"/>
  <c r="M13159" i="9"/>
  <c r="M13158" i="9"/>
  <c r="M13157" i="9"/>
  <c r="M13156" i="9"/>
  <c r="M13155" i="9"/>
  <c r="M13154" i="9"/>
  <c r="M13153" i="9"/>
  <c r="M13152" i="9"/>
  <c r="M13151" i="9"/>
  <c r="M13150" i="9"/>
  <c r="M13149" i="9"/>
  <c r="M13148" i="9"/>
  <c r="M13147" i="9"/>
  <c r="M13146" i="9"/>
  <c r="M13145" i="9"/>
  <c r="M13144" i="9"/>
  <c r="M13143" i="9"/>
  <c r="M13142" i="9"/>
  <c r="M13141" i="9"/>
  <c r="M13140" i="9"/>
  <c r="M13139" i="9"/>
  <c r="M13138" i="9"/>
  <c r="M13137" i="9"/>
  <c r="M13136" i="9"/>
  <c r="M13135" i="9"/>
  <c r="M13134" i="9"/>
  <c r="M13133" i="9"/>
  <c r="M13132" i="9"/>
  <c r="M13131" i="9"/>
  <c r="M13130" i="9"/>
  <c r="M13129" i="9"/>
  <c r="M13128" i="9"/>
  <c r="M13127" i="9"/>
  <c r="M13126" i="9"/>
  <c r="M13125" i="9"/>
  <c r="M13124" i="9"/>
  <c r="M13123" i="9"/>
  <c r="M13122" i="9"/>
  <c r="M13121" i="9"/>
  <c r="M13120" i="9"/>
  <c r="M13119" i="9"/>
  <c r="M13118" i="9"/>
  <c r="M13117" i="9"/>
  <c r="M13116" i="9"/>
  <c r="M13115" i="9"/>
  <c r="M13114" i="9"/>
  <c r="M13113" i="9"/>
  <c r="M13112" i="9"/>
  <c r="M13111" i="9"/>
  <c r="M13110" i="9"/>
  <c r="M13109" i="9"/>
  <c r="M13108" i="9"/>
  <c r="M13107" i="9"/>
  <c r="M13106" i="9"/>
  <c r="M13105" i="9"/>
  <c r="M13104" i="9"/>
  <c r="M13103" i="9"/>
  <c r="M13102" i="9"/>
  <c r="M13101" i="9"/>
  <c r="M13100" i="9"/>
  <c r="M13099" i="9"/>
  <c r="M13098" i="9"/>
  <c r="M13097" i="9"/>
  <c r="M13096" i="9"/>
  <c r="M13095" i="9"/>
  <c r="M13094" i="9"/>
  <c r="M13093" i="9"/>
  <c r="M13092" i="9"/>
  <c r="M13091" i="9"/>
  <c r="M13090" i="9"/>
  <c r="M13089" i="9"/>
  <c r="M13088" i="9"/>
  <c r="M13087" i="9"/>
  <c r="M13086" i="9"/>
  <c r="M13085" i="9"/>
  <c r="M13084" i="9"/>
  <c r="M13083" i="9"/>
  <c r="M13082" i="9"/>
  <c r="M13081" i="9"/>
  <c r="M13080" i="9"/>
  <c r="M13079" i="9"/>
  <c r="M13078" i="9"/>
  <c r="M13077" i="9"/>
  <c r="M13076" i="9"/>
  <c r="M13075" i="9"/>
  <c r="M13074" i="9"/>
  <c r="M13073" i="9"/>
  <c r="M13072" i="9"/>
  <c r="M13071" i="9"/>
  <c r="M13070" i="9"/>
  <c r="M13069" i="9"/>
  <c r="M13068" i="9"/>
  <c r="M13067" i="9"/>
  <c r="M13066" i="9"/>
  <c r="M13065" i="9"/>
  <c r="M13064" i="9"/>
  <c r="M13063" i="9"/>
  <c r="M13062" i="9"/>
  <c r="M13061" i="9"/>
  <c r="M13060" i="9"/>
  <c r="M13059" i="9"/>
  <c r="M13058" i="9"/>
  <c r="M13057" i="9"/>
  <c r="M13056" i="9"/>
  <c r="M13055" i="9"/>
  <c r="M13054" i="9"/>
  <c r="M13053" i="9"/>
  <c r="M13052" i="9"/>
  <c r="M13051" i="9"/>
  <c r="M13050" i="9"/>
  <c r="M13049" i="9"/>
  <c r="M13048" i="9"/>
  <c r="M13047" i="9"/>
  <c r="M13046" i="9"/>
  <c r="M13045" i="9"/>
  <c r="M13044" i="9"/>
  <c r="M13043" i="9"/>
  <c r="M13042" i="9"/>
  <c r="M13041" i="9"/>
  <c r="M13040" i="9"/>
  <c r="M13039" i="9"/>
  <c r="M13038" i="9"/>
  <c r="M13037" i="9"/>
  <c r="M13036" i="9"/>
  <c r="M13035" i="9"/>
  <c r="M13034" i="9"/>
  <c r="M13033" i="9"/>
  <c r="M13032" i="9"/>
  <c r="M13031" i="9"/>
  <c r="M13030" i="9"/>
  <c r="M13029" i="9"/>
  <c r="M13028" i="9"/>
  <c r="M13027" i="9"/>
  <c r="M13026" i="9"/>
  <c r="M13025" i="9"/>
  <c r="M13024" i="9"/>
  <c r="M13023" i="9"/>
  <c r="M13022" i="9"/>
  <c r="M13021" i="9"/>
  <c r="M13020" i="9"/>
  <c r="M13019" i="9"/>
  <c r="M13018" i="9"/>
  <c r="M13017" i="9"/>
  <c r="M13016" i="9"/>
  <c r="M13015" i="9"/>
  <c r="M13014" i="9"/>
  <c r="M13013" i="9"/>
  <c r="M13012" i="9"/>
  <c r="M13011" i="9"/>
  <c r="M13010" i="9"/>
  <c r="M13009" i="9"/>
  <c r="M13008" i="9"/>
  <c r="M13007" i="9"/>
  <c r="M13006" i="9"/>
  <c r="M13005" i="9"/>
  <c r="M13004" i="9"/>
  <c r="M13003" i="9"/>
  <c r="M13002" i="9"/>
  <c r="M13001" i="9"/>
  <c r="M13000" i="9"/>
  <c r="M12999" i="9"/>
  <c r="M12998" i="9"/>
  <c r="M12997" i="9"/>
  <c r="M12996" i="9"/>
  <c r="M12995" i="9"/>
  <c r="M12994" i="9"/>
  <c r="M12993" i="9"/>
  <c r="M12992" i="9"/>
  <c r="M12991" i="9"/>
  <c r="M12990" i="9"/>
  <c r="M12989" i="9"/>
  <c r="M12988" i="9"/>
  <c r="M12987" i="9"/>
  <c r="M12986" i="9"/>
  <c r="M12985" i="9"/>
  <c r="M12984" i="9"/>
  <c r="M12983" i="9"/>
  <c r="M12982" i="9"/>
  <c r="M12981" i="9"/>
  <c r="M12980" i="9"/>
  <c r="M12979" i="9"/>
  <c r="M12978" i="9"/>
  <c r="M12977" i="9"/>
  <c r="M12976" i="9"/>
  <c r="M12975" i="9"/>
  <c r="M12974" i="9"/>
  <c r="M12973" i="9"/>
  <c r="M12972" i="9"/>
  <c r="M12971" i="9"/>
  <c r="M12970" i="9"/>
  <c r="M12969" i="9"/>
  <c r="M12968" i="9"/>
  <c r="M12967" i="9"/>
  <c r="M12966" i="9"/>
  <c r="M12965" i="9"/>
  <c r="M12964" i="9"/>
  <c r="M12963" i="9"/>
  <c r="M12962" i="9"/>
  <c r="M12961" i="9"/>
  <c r="M12960" i="9"/>
  <c r="M12959" i="9"/>
  <c r="M12958" i="9"/>
  <c r="M12957" i="9"/>
  <c r="M12956" i="9"/>
  <c r="M12955" i="9"/>
  <c r="M12954" i="9"/>
  <c r="M12953" i="9"/>
  <c r="M12952" i="9"/>
  <c r="M12951" i="9"/>
  <c r="M12950" i="9"/>
  <c r="M12949" i="9"/>
  <c r="M12948" i="9"/>
  <c r="M12947" i="9"/>
  <c r="M12946" i="9"/>
  <c r="M12945" i="9"/>
  <c r="M12944" i="9"/>
  <c r="M12943" i="9"/>
  <c r="M12942" i="9"/>
  <c r="M12941" i="9"/>
  <c r="M12940" i="9"/>
  <c r="M12939" i="9"/>
  <c r="M12938" i="9"/>
  <c r="M12937" i="9"/>
  <c r="M12936" i="9"/>
  <c r="M12935" i="9"/>
  <c r="M12934" i="9"/>
  <c r="M12933" i="9"/>
  <c r="M12932" i="9"/>
  <c r="M12931" i="9"/>
  <c r="M12930" i="9"/>
  <c r="M12929" i="9"/>
  <c r="M12928" i="9"/>
  <c r="M12927" i="9"/>
  <c r="M12926" i="9"/>
  <c r="M12925" i="9"/>
  <c r="M12924" i="9"/>
  <c r="M12923" i="9"/>
  <c r="M12922" i="9"/>
  <c r="M12921" i="9"/>
  <c r="M12920" i="9"/>
  <c r="M12919" i="9"/>
  <c r="M12918" i="9"/>
  <c r="M12917" i="9"/>
  <c r="M12916" i="9"/>
  <c r="M12915" i="9"/>
  <c r="M12914" i="9"/>
  <c r="M12913" i="9"/>
  <c r="M12912" i="9"/>
  <c r="M12911" i="9"/>
  <c r="M12910" i="9"/>
  <c r="M12909" i="9"/>
  <c r="M12908" i="9"/>
  <c r="M12907" i="9"/>
  <c r="M12906" i="9"/>
  <c r="M12905" i="9"/>
  <c r="M12904" i="9"/>
  <c r="M12903" i="9"/>
  <c r="M12902" i="9"/>
  <c r="M12901" i="9"/>
  <c r="M12900" i="9"/>
  <c r="M12899" i="9"/>
  <c r="M12898" i="9"/>
  <c r="M12897" i="9"/>
  <c r="M12896" i="9"/>
  <c r="M12895" i="9"/>
  <c r="M12894" i="9"/>
  <c r="M12893" i="9"/>
  <c r="M12892" i="9"/>
  <c r="M12891" i="9"/>
  <c r="M12890" i="9"/>
  <c r="M12889" i="9"/>
  <c r="M12888" i="9"/>
  <c r="M12887" i="9"/>
  <c r="M12886" i="9"/>
  <c r="M12885" i="9"/>
  <c r="M12884" i="9"/>
  <c r="M12883" i="9"/>
  <c r="M12882" i="9"/>
  <c r="M12881" i="9"/>
  <c r="M12880" i="9"/>
  <c r="M12879" i="9"/>
  <c r="M12878" i="9"/>
  <c r="M12877" i="9"/>
  <c r="M12876" i="9"/>
  <c r="M12875" i="9"/>
  <c r="M12874" i="9"/>
  <c r="M12873" i="9"/>
  <c r="M12872" i="9"/>
  <c r="M12871" i="9"/>
  <c r="M12870" i="9"/>
  <c r="M12869" i="9"/>
  <c r="M12868" i="9"/>
  <c r="M12867" i="9"/>
  <c r="M12866" i="9"/>
  <c r="M12865" i="9"/>
  <c r="M12864" i="9"/>
  <c r="M12863" i="9"/>
  <c r="M12862" i="9"/>
  <c r="M12861" i="9"/>
  <c r="M12860" i="9"/>
  <c r="M12859" i="9"/>
  <c r="M12858" i="9"/>
  <c r="M12857" i="9"/>
  <c r="M12856" i="9"/>
  <c r="M12855" i="9"/>
  <c r="M12854" i="9"/>
  <c r="M12853" i="9"/>
  <c r="M12852" i="9"/>
  <c r="M12851" i="9"/>
  <c r="M12850" i="9"/>
  <c r="M12849" i="9"/>
  <c r="M12848" i="9"/>
  <c r="M12847" i="9"/>
  <c r="M12846" i="9"/>
  <c r="M12845" i="9"/>
  <c r="M12844" i="9"/>
  <c r="M12843" i="9"/>
  <c r="M12842" i="9"/>
  <c r="M12841" i="9"/>
  <c r="M12840" i="9"/>
  <c r="M12839" i="9"/>
  <c r="M12838" i="9"/>
  <c r="M12837" i="9"/>
  <c r="M12836" i="9"/>
  <c r="M12835" i="9"/>
  <c r="M12834" i="9"/>
  <c r="M12833" i="9"/>
  <c r="M12832" i="9"/>
  <c r="M12831" i="9"/>
  <c r="M12830" i="9"/>
  <c r="M12829" i="9"/>
  <c r="M12828" i="9"/>
  <c r="M12827" i="9"/>
  <c r="M12826" i="9"/>
  <c r="M12825" i="9"/>
  <c r="M12824" i="9"/>
  <c r="M12823" i="9"/>
  <c r="M12822" i="9"/>
  <c r="M12821" i="9"/>
  <c r="M12820" i="9"/>
  <c r="M12819" i="9"/>
  <c r="M12818" i="9"/>
  <c r="M12817" i="9"/>
  <c r="M12816" i="9"/>
  <c r="M12815" i="9"/>
  <c r="M12814" i="9"/>
  <c r="M12813" i="9"/>
  <c r="M12812" i="9"/>
  <c r="M12811" i="9"/>
  <c r="M12810" i="9"/>
  <c r="M12809" i="9"/>
  <c r="M12808" i="9"/>
  <c r="M12807" i="9"/>
  <c r="M12806" i="9"/>
  <c r="M12805" i="9"/>
  <c r="M12804" i="9"/>
  <c r="M12803" i="9"/>
  <c r="M12802" i="9"/>
  <c r="M12801" i="9"/>
  <c r="M12800" i="9"/>
  <c r="M12799" i="9"/>
  <c r="M12798" i="9"/>
  <c r="M12797" i="9"/>
  <c r="M12796" i="9"/>
  <c r="M12795" i="9"/>
  <c r="M12794" i="9"/>
  <c r="M12793" i="9"/>
  <c r="M12792" i="9"/>
  <c r="M12791" i="9"/>
  <c r="M12790" i="9"/>
  <c r="M12789" i="9"/>
  <c r="M12788" i="9"/>
  <c r="M12787" i="9"/>
  <c r="M12786" i="9"/>
  <c r="M12785" i="9"/>
  <c r="M12784" i="9"/>
  <c r="M12783" i="9"/>
  <c r="M12782" i="9"/>
  <c r="M12781" i="9"/>
  <c r="M12780" i="9"/>
  <c r="M12779" i="9"/>
  <c r="M12778" i="9"/>
  <c r="M12777" i="9"/>
  <c r="M12776" i="9"/>
  <c r="M12775" i="9"/>
  <c r="M12774" i="9"/>
  <c r="M12773" i="9"/>
  <c r="M12772" i="9"/>
  <c r="M12771" i="9"/>
  <c r="M12770" i="9"/>
  <c r="M12769" i="9"/>
  <c r="M12768" i="9"/>
  <c r="M12767" i="9"/>
  <c r="M12766" i="9"/>
  <c r="M12765" i="9"/>
  <c r="M12764" i="9"/>
  <c r="M12763" i="9"/>
  <c r="M12762" i="9"/>
  <c r="M12761" i="9"/>
  <c r="M12760" i="9"/>
  <c r="M12759" i="9"/>
  <c r="M12758" i="9"/>
  <c r="M12757" i="9"/>
  <c r="M12756" i="9"/>
  <c r="M12755" i="9"/>
  <c r="M12754" i="9"/>
  <c r="M12753" i="9"/>
  <c r="M12752" i="9"/>
  <c r="M12751" i="9"/>
  <c r="M12750" i="9"/>
  <c r="M12749" i="9"/>
  <c r="M12748" i="9"/>
  <c r="M12747" i="9"/>
  <c r="M12746" i="9"/>
  <c r="M12745" i="9"/>
  <c r="M12744" i="9"/>
  <c r="M12743" i="9"/>
  <c r="M12742" i="9"/>
  <c r="M12741" i="9"/>
  <c r="M12740" i="9"/>
  <c r="M12739" i="9"/>
  <c r="M12738" i="9"/>
  <c r="M12737" i="9"/>
  <c r="M12736" i="9"/>
  <c r="M12735" i="9"/>
  <c r="M12734" i="9"/>
  <c r="M12733" i="9"/>
  <c r="M12732" i="9"/>
  <c r="M12731" i="9"/>
  <c r="M12730" i="9"/>
  <c r="M12729" i="9"/>
  <c r="M12728" i="9"/>
  <c r="M12727" i="9"/>
  <c r="M12726" i="9"/>
  <c r="M12725" i="9"/>
  <c r="M12724" i="9"/>
  <c r="M12723" i="9"/>
  <c r="M12722" i="9"/>
  <c r="M12721" i="9"/>
  <c r="M12720" i="9"/>
  <c r="M12719" i="9"/>
  <c r="M12718" i="9"/>
  <c r="M12717" i="9"/>
  <c r="M12716" i="9"/>
  <c r="M12715" i="9"/>
  <c r="M12714" i="9"/>
  <c r="M12713" i="9"/>
  <c r="M12712" i="9"/>
  <c r="M12711" i="9"/>
  <c r="M12710" i="9"/>
  <c r="M12709" i="9"/>
  <c r="M12708" i="9"/>
  <c r="M12707" i="9"/>
  <c r="M12706" i="9"/>
  <c r="M12705" i="9"/>
  <c r="M12704" i="9"/>
  <c r="M12703" i="9"/>
  <c r="M12702" i="9"/>
  <c r="M12701" i="9"/>
  <c r="M12700" i="9"/>
  <c r="M12699" i="9"/>
  <c r="M12698" i="9"/>
  <c r="M12697" i="9"/>
  <c r="M12696" i="9"/>
  <c r="M12695" i="9"/>
  <c r="M12694" i="9"/>
  <c r="M12693" i="9"/>
  <c r="M12692" i="9"/>
  <c r="M12691" i="9"/>
  <c r="M12690" i="9"/>
  <c r="M12689" i="9"/>
  <c r="M12688" i="9"/>
  <c r="M12687" i="9"/>
  <c r="M12686" i="9"/>
  <c r="M12685" i="9"/>
  <c r="M12684" i="9"/>
  <c r="M12683" i="9"/>
  <c r="M12682" i="9"/>
  <c r="M12681" i="9"/>
  <c r="M12680" i="9"/>
  <c r="M12679" i="9"/>
  <c r="M12678" i="9"/>
  <c r="M12677" i="9"/>
  <c r="M12676" i="9"/>
  <c r="M12675" i="9"/>
  <c r="M12674" i="9"/>
  <c r="M12673" i="9"/>
  <c r="M12672" i="9"/>
  <c r="M12671" i="9"/>
  <c r="M12670" i="9"/>
  <c r="M12669" i="9"/>
  <c r="M12668" i="9"/>
  <c r="M12667" i="9"/>
  <c r="M12666" i="9"/>
  <c r="M12665" i="9"/>
  <c r="M12664" i="9"/>
  <c r="M12663" i="9"/>
  <c r="M12662" i="9"/>
  <c r="M12661" i="9"/>
  <c r="M12660" i="9"/>
  <c r="M12659" i="9"/>
  <c r="M12658" i="9"/>
  <c r="M12657" i="9"/>
  <c r="M12656" i="9"/>
  <c r="M12655" i="9"/>
  <c r="M12654" i="9"/>
  <c r="M12653" i="9"/>
  <c r="M12652" i="9"/>
  <c r="M12651" i="9"/>
  <c r="M12650" i="9"/>
  <c r="M12649" i="9"/>
  <c r="M12648" i="9"/>
  <c r="M12647" i="9"/>
  <c r="M12646" i="9"/>
  <c r="M12645" i="9"/>
  <c r="M12644" i="9"/>
  <c r="M12643" i="9"/>
  <c r="M12642" i="9"/>
  <c r="M12641" i="9"/>
  <c r="M12640" i="9"/>
  <c r="M12639" i="9"/>
  <c r="M12638" i="9"/>
  <c r="M12637" i="9"/>
  <c r="M12636" i="9"/>
  <c r="M12635" i="9"/>
  <c r="M12634" i="9"/>
  <c r="M12633" i="9"/>
  <c r="M12632" i="9"/>
  <c r="M12631" i="9"/>
  <c r="M12630" i="9"/>
  <c r="M12629" i="9"/>
  <c r="M12628" i="9"/>
  <c r="M12627" i="9"/>
  <c r="M12626" i="9"/>
  <c r="M12625" i="9"/>
  <c r="M12624" i="9"/>
  <c r="M12623" i="9"/>
  <c r="M12622" i="9"/>
  <c r="M12621" i="9"/>
  <c r="M12620" i="9"/>
  <c r="M12619" i="9"/>
  <c r="M12618" i="9"/>
  <c r="M12617" i="9"/>
  <c r="M12616" i="9"/>
  <c r="M12615" i="9"/>
  <c r="M12614" i="9"/>
  <c r="M12613" i="9"/>
  <c r="M12612" i="9"/>
  <c r="M12611" i="9"/>
  <c r="M12610" i="9"/>
  <c r="M12609" i="9"/>
  <c r="M12608" i="9"/>
  <c r="M12607" i="9"/>
  <c r="M12606" i="9"/>
  <c r="M12605" i="9"/>
  <c r="M12604" i="9"/>
  <c r="M12603" i="9"/>
  <c r="M12602" i="9"/>
  <c r="M12601" i="9"/>
  <c r="M12600" i="9"/>
  <c r="M12599" i="9"/>
  <c r="M12598" i="9"/>
  <c r="M12597" i="9"/>
  <c r="M12596" i="9"/>
  <c r="M12595" i="9"/>
  <c r="M12594" i="9"/>
  <c r="M12593" i="9"/>
  <c r="M12592" i="9"/>
  <c r="M12591" i="9"/>
  <c r="M12590" i="9"/>
  <c r="M12589" i="9"/>
  <c r="M12588" i="9"/>
  <c r="M12587" i="9"/>
  <c r="M12586" i="9"/>
  <c r="M12585" i="9"/>
  <c r="M12584" i="9"/>
  <c r="M12583" i="9"/>
  <c r="M12582" i="9"/>
  <c r="M12581" i="9"/>
  <c r="M12580" i="9"/>
  <c r="M12579" i="9"/>
  <c r="M12578" i="9"/>
  <c r="M12577" i="9"/>
  <c r="M12576" i="9"/>
  <c r="M12575" i="9"/>
  <c r="M12574" i="9"/>
  <c r="M12573" i="9"/>
  <c r="M12572" i="9"/>
  <c r="M12571" i="9"/>
  <c r="M12570" i="9"/>
  <c r="M12569" i="9"/>
  <c r="M12568" i="9"/>
  <c r="M12567" i="9"/>
  <c r="M12566" i="9"/>
  <c r="M12565" i="9"/>
  <c r="M12564" i="9"/>
  <c r="M12563" i="9"/>
  <c r="M12562" i="9"/>
  <c r="M12561" i="9"/>
  <c r="M12560" i="9"/>
  <c r="M12559" i="9"/>
  <c r="M12558" i="9"/>
  <c r="M12557" i="9"/>
  <c r="M12556" i="9"/>
  <c r="M12555" i="9"/>
  <c r="M12554" i="9"/>
  <c r="M12553" i="9"/>
  <c r="M12552" i="9"/>
  <c r="M12551" i="9"/>
  <c r="M12550" i="9"/>
  <c r="M12549" i="9"/>
  <c r="M12548" i="9"/>
  <c r="M12547" i="9"/>
  <c r="M12546" i="9"/>
  <c r="M12545" i="9"/>
  <c r="M12544" i="9"/>
  <c r="M12543" i="9"/>
  <c r="M12542" i="9"/>
  <c r="M12541" i="9"/>
  <c r="M12540" i="9"/>
  <c r="M12539" i="9"/>
  <c r="M12538" i="9"/>
  <c r="M12537" i="9"/>
  <c r="M12536" i="9"/>
  <c r="M12535" i="9"/>
  <c r="M12534" i="9"/>
  <c r="M12533" i="9"/>
  <c r="M12532" i="9"/>
  <c r="M12531" i="9"/>
  <c r="M12530" i="9"/>
  <c r="M12529" i="9"/>
  <c r="M12528" i="9"/>
  <c r="M12527" i="9"/>
  <c r="M12526" i="9"/>
  <c r="M12525" i="9"/>
  <c r="M12524" i="9"/>
  <c r="M12523" i="9"/>
  <c r="M12522" i="9"/>
  <c r="M12521" i="9"/>
  <c r="M12520" i="9"/>
  <c r="M12519" i="9"/>
  <c r="M12518" i="9"/>
  <c r="M12517" i="9"/>
  <c r="M12516" i="9"/>
  <c r="M12515" i="9"/>
  <c r="M12514" i="9"/>
  <c r="M12513" i="9"/>
  <c r="M12512" i="9"/>
  <c r="M12511" i="9"/>
  <c r="M12510" i="9"/>
  <c r="M12509" i="9"/>
  <c r="M12508" i="9"/>
  <c r="M12507" i="9"/>
  <c r="M12506" i="9"/>
  <c r="M12505" i="9"/>
  <c r="M12504" i="9"/>
  <c r="M12503" i="9"/>
  <c r="M12502" i="9"/>
  <c r="M12501" i="9"/>
  <c r="M12500" i="9"/>
  <c r="M12499" i="9"/>
  <c r="M12498" i="9"/>
  <c r="M12497" i="9"/>
  <c r="M12496" i="9"/>
  <c r="M12495" i="9"/>
  <c r="M12494" i="9"/>
  <c r="M12493" i="9"/>
  <c r="M12492" i="9"/>
  <c r="M12491" i="9"/>
  <c r="M12490" i="9"/>
  <c r="M12489" i="9"/>
  <c r="M12488" i="9"/>
  <c r="M12487" i="9"/>
  <c r="M12486" i="9"/>
  <c r="M12485" i="9"/>
  <c r="M12484" i="9"/>
  <c r="M12483" i="9"/>
  <c r="M12482" i="9"/>
  <c r="M12481" i="9"/>
  <c r="M12480" i="9"/>
  <c r="M12479" i="9"/>
  <c r="M12478" i="9"/>
  <c r="M12477" i="9"/>
  <c r="M12476" i="9"/>
  <c r="M12475" i="9"/>
  <c r="M12474" i="9"/>
  <c r="M12473" i="9"/>
  <c r="M12472" i="9"/>
  <c r="M12471" i="9"/>
  <c r="M12470" i="9"/>
  <c r="M12469" i="9"/>
  <c r="M12468" i="9"/>
  <c r="M12467" i="9"/>
  <c r="M12466" i="9"/>
  <c r="M12465" i="9"/>
  <c r="M12464" i="9"/>
  <c r="M12463" i="9"/>
  <c r="M12462" i="9"/>
  <c r="M12461" i="9"/>
  <c r="M12460" i="9"/>
  <c r="M12459" i="9"/>
  <c r="M12458" i="9"/>
  <c r="M12457" i="9"/>
  <c r="M12456" i="9"/>
  <c r="M12455" i="9"/>
  <c r="M12454" i="9"/>
  <c r="M12453" i="9"/>
  <c r="M12452" i="9"/>
  <c r="M12451" i="9"/>
  <c r="M12450" i="9"/>
  <c r="M12449" i="9"/>
  <c r="M12448" i="9"/>
  <c r="M12447" i="9"/>
  <c r="M12446" i="9"/>
  <c r="M12445" i="9"/>
  <c r="M12444" i="9"/>
  <c r="M12443" i="9"/>
  <c r="M12442" i="9"/>
  <c r="M12441" i="9"/>
  <c r="M12440" i="9"/>
  <c r="M12439" i="9"/>
  <c r="M12438" i="9"/>
  <c r="M12437" i="9"/>
  <c r="M12436" i="9"/>
  <c r="M12435" i="9"/>
  <c r="M12434" i="9"/>
  <c r="M12433" i="9"/>
  <c r="M12432" i="9"/>
  <c r="M12431" i="9"/>
  <c r="M12430" i="9"/>
  <c r="M12429" i="9"/>
  <c r="M12428" i="9"/>
  <c r="M12427" i="9"/>
  <c r="M12426" i="9"/>
  <c r="M12425" i="9"/>
  <c r="M12424" i="9"/>
  <c r="M12423" i="9"/>
  <c r="M12422" i="9"/>
  <c r="M12421" i="9"/>
  <c r="M12420" i="9"/>
  <c r="M12419" i="9"/>
  <c r="M12418" i="9"/>
  <c r="M12417" i="9"/>
  <c r="M12416" i="9"/>
  <c r="M12415" i="9"/>
  <c r="M12414" i="9"/>
  <c r="M12413" i="9"/>
  <c r="M12412" i="9"/>
  <c r="M12411" i="9"/>
  <c r="M12410" i="9"/>
  <c r="M12409" i="9"/>
  <c r="M12408" i="9"/>
  <c r="M12407" i="9"/>
  <c r="M12406" i="9"/>
  <c r="M12405" i="9"/>
  <c r="M12404" i="9"/>
  <c r="M12403" i="9"/>
  <c r="M12402" i="9"/>
  <c r="M12401" i="9"/>
  <c r="M12400" i="9"/>
  <c r="M12399" i="9"/>
  <c r="M12398" i="9"/>
  <c r="M12397" i="9"/>
  <c r="M12396" i="9"/>
  <c r="M12395" i="9"/>
  <c r="M12394" i="9"/>
  <c r="M12393" i="9"/>
  <c r="M12392" i="9"/>
  <c r="M12391" i="9"/>
  <c r="M12390" i="9"/>
  <c r="M12389" i="9"/>
  <c r="M12388" i="9"/>
  <c r="M12387" i="9"/>
  <c r="M12386" i="9"/>
  <c r="M12385" i="9"/>
  <c r="M12384" i="9"/>
  <c r="M12383" i="9"/>
  <c r="M12382" i="9"/>
  <c r="M12381" i="9"/>
  <c r="M12380" i="9"/>
  <c r="M12379" i="9"/>
  <c r="M12378" i="9"/>
  <c r="M12377" i="9"/>
  <c r="M12376" i="9"/>
  <c r="M12375" i="9"/>
  <c r="M12374" i="9"/>
  <c r="M12373" i="9"/>
  <c r="M12372" i="9"/>
  <c r="M12371" i="9"/>
  <c r="M12370" i="9"/>
  <c r="M12369" i="9"/>
  <c r="M12368" i="9"/>
  <c r="M12367" i="9"/>
  <c r="M12366" i="9"/>
  <c r="M12365" i="9"/>
  <c r="M12364" i="9"/>
  <c r="M12363" i="9"/>
  <c r="M12362" i="9"/>
  <c r="M12361" i="9"/>
  <c r="M12360" i="9"/>
  <c r="M12359" i="9"/>
  <c r="M12358" i="9"/>
  <c r="M12357" i="9"/>
  <c r="M12356" i="9"/>
  <c r="M12355" i="9"/>
  <c r="M12354" i="9"/>
  <c r="M12353" i="9"/>
  <c r="M12352" i="9"/>
  <c r="M12351" i="9"/>
  <c r="M12350" i="9"/>
  <c r="M12349" i="9"/>
  <c r="M12348" i="9"/>
  <c r="M12347" i="9"/>
  <c r="M12346" i="9"/>
  <c r="M12345" i="9"/>
  <c r="M12344" i="9"/>
  <c r="M12343" i="9"/>
  <c r="M12342" i="9"/>
  <c r="M12341" i="9"/>
  <c r="M12340" i="9"/>
  <c r="M12339" i="9"/>
  <c r="M12338" i="9"/>
  <c r="M12337" i="9"/>
  <c r="M12336" i="9"/>
  <c r="M12335" i="9"/>
  <c r="M12334" i="9"/>
  <c r="M12333" i="9"/>
  <c r="M12332" i="9"/>
  <c r="M12331" i="9"/>
  <c r="M12330" i="9"/>
  <c r="M12329" i="9"/>
  <c r="M12328" i="9"/>
  <c r="M12327" i="9"/>
  <c r="M12326" i="9"/>
  <c r="M12325" i="9"/>
  <c r="M12324" i="9"/>
  <c r="M12323" i="9"/>
  <c r="M12322" i="9"/>
  <c r="M12321" i="9"/>
  <c r="M12320" i="9"/>
  <c r="M12319" i="9"/>
  <c r="M12318" i="9"/>
  <c r="M12317" i="9"/>
  <c r="M12316" i="9"/>
  <c r="M12315" i="9"/>
  <c r="M12314" i="9"/>
  <c r="M12313" i="9"/>
  <c r="M12312" i="9"/>
  <c r="M12311" i="9"/>
  <c r="M12310" i="9"/>
  <c r="M12309" i="9"/>
  <c r="M12308" i="9"/>
  <c r="M12307" i="9"/>
  <c r="M12306" i="9"/>
  <c r="M12305" i="9"/>
  <c r="M12304" i="9"/>
  <c r="M12303" i="9"/>
  <c r="M12302" i="9"/>
  <c r="M12301" i="9"/>
  <c r="M12300" i="9"/>
  <c r="M12299" i="9"/>
  <c r="M12298" i="9"/>
  <c r="M12297" i="9"/>
  <c r="M12296" i="9"/>
  <c r="M12295" i="9"/>
  <c r="M12294" i="9"/>
  <c r="M12293" i="9"/>
  <c r="M12292" i="9"/>
  <c r="M12291" i="9"/>
  <c r="M12290" i="9"/>
  <c r="M12289" i="9"/>
  <c r="M12288" i="9"/>
  <c r="M12287" i="9"/>
  <c r="M12286" i="9"/>
  <c r="M12285" i="9"/>
  <c r="M12284" i="9"/>
  <c r="M12283" i="9"/>
  <c r="M12282" i="9"/>
  <c r="M12281" i="9"/>
  <c r="M12280" i="9"/>
  <c r="M12279" i="9"/>
  <c r="M12278" i="9"/>
  <c r="M12277" i="9"/>
  <c r="M12276" i="9"/>
  <c r="M12275" i="9"/>
  <c r="M12274" i="9"/>
  <c r="M12273" i="9"/>
  <c r="M12272" i="9"/>
  <c r="M12271" i="9"/>
  <c r="M12270" i="9"/>
  <c r="M12269" i="9"/>
  <c r="M12268" i="9"/>
  <c r="M12267" i="9"/>
  <c r="M12266" i="9"/>
  <c r="M12265" i="9"/>
  <c r="M12264" i="9"/>
  <c r="M12263" i="9"/>
  <c r="M12262" i="9"/>
  <c r="M12261" i="9"/>
  <c r="M12260" i="9"/>
  <c r="M12259" i="9"/>
  <c r="M12258" i="9"/>
  <c r="M12257" i="9"/>
  <c r="M12256" i="9"/>
  <c r="M12255" i="9"/>
  <c r="M12254" i="9"/>
  <c r="M12253" i="9"/>
  <c r="M12252" i="9"/>
  <c r="M12251" i="9"/>
  <c r="M12250" i="9"/>
  <c r="M12249" i="9"/>
  <c r="M12248" i="9"/>
  <c r="M12247" i="9"/>
  <c r="M12246" i="9"/>
  <c r="M12245" i="9"/>
  <c r="M12244" i="9"/>
  <c r="M12243" i="9"/>
  <c r="M12242" i="9"/>
  <c r="M12241" i="9"/>
  <c r="M12240" i="9"/>
  <c r="M12239" i="9"/>
  <c r="M12238" i="9"/>
  <c r="M12237" i="9"/>
  <c r="M12236" i="9"/>
  <c r="M12235" i="9"/>
  <c r="M12234" i="9"/>
  <c r="M12233" i="9"/>
  <c r="M12232" i="9"/>
  <c r="M12231" i="9"/>
  <c r="M12230" i="9"/>
  <c r="M12229" i="9"/>
  <c r="M12228" i="9"/>
  <c r="M12227" i="9"/>
  <c r="M12226" i="9"/>
  <c r="M12225" i="9"/>
  <c r="M12224" i="9"/>
  <c r="M12223" i="9"/>
  <c r="M12222" i="9"/>
  <c r="M12221" i="9"/>
  <c r="M12220" i="9"/>
  <c r="M12219" i="9"/>
  <c r="M12218" i="9"/>
  <c r="M12217" i="9"/>
  <c r="M12216" i="9"/>
  <c r="M12215" i="9"/>
  <c r="M12214" i="9"/>
  <c r="M12213" i="9"/>
  <c r="M12212" i="9"/>
  <c r="M12211" i="9"/>
  <c r="M12210" i="9"/>
  <c r="M12209" i="9"/>
  <c r="M12208" i="9"/>
  <c r="M12207" i="9"/>
  <c r="M12206" i="9"/>
  <c r="M12205" i="9"/>
  <c r="M12204" i="9"/>
  <c r="M12203" i="9"/>
  <c r="M12202" i="9"/>
  <c r="M12201" i="9"/>
  <c r="M12200" i="9"/>
  <c r="M12199" i="9"/>
  <c r="M12198" i="9"/>
  <c r="M12197" i="9"/>
  <c r="M12196" i="9"/>
  <c r="M12195" i="9"/>
  <c r="M12194" i="9"/>
  <c r="M12193" i="9"/>
  <c r="M12192" i="9"/>
  <c r="M12191" i="9"/>
  <c r="M12190" i="9"/>
  <c r="M12189" i="9"/>
  <c r="M12188" i="9"/>
  <c r="M12187" i="9"/>
  <c r="M12186" i="9"/>
  <c r="M12185" i="9"/>
  <c r="M12184" i="9"/>
  <c r="M12183" i="9"/>
  <c r="M12182" i="9"/>
  <c r="M12181" i="9"/>
  <c r="M12180" i="9"/>
  <c r="M12179" i="9"/>
  <c r="M12178" i="9"/>
  <c r="M12177" i="9"/>
  <c r="M12176" i="9"/>
  <c r="M12175" i="9"/>
  <c r="M12174" i="9"/>
  <c r="M12173" i="9"/>
  <c r="M12172" i="9"/>
  <c r="M12171" i="9"/>
  <c r="M12170" i="9"/>
  <c r="M12169" i="9"/>
  <c r="M12168" i="9"/>
  <c r="M12167" i="9"/>
  <c r="M12166" i="9"/>
  <c r="M12165" i="9"/>
  <c r="M12164" i="9"/>
  <c r="M12163" i="9"/>
  <c r="M12162" i="9"/>
  <c r="M12161" i="9"/>
  <c r="M12160" i="9"/>
  <c r="M12159" i="9"/>
  <c r="M12158" i="9"/>
  <c r="M12157" i="9"/>
  <c r="M12156" i="9"/>
  <c r="M12155" i="9"/>
  <c r="M12154" i="9"/>
  <c r="M12153" i="9"/>
  <c r="M12152" i="9"/>
  <c r="M12151" i="9"/>
  <c r="M12150" i="9"/>
  <c r="M12149" i="9"/>
  <c r="M12148" i="9"/>
  <c r="M12147" i="9"/>
  <c r="M12146" i="9"/>
  <c r="M12145" i="9"/>
  <c r="M12144" i="9"/>
  <c r="M12143" i="9"/>
  <c r="M12142" i="9"/>
  <c r="M12141" i="9"/>
  <c r="M12140" i="9"/>
  <c r="M12139" i="9"/>
  <c r="M12138" i="9"/>
  <c r="M12137" i="9"/>
  <c r="M12136" i="9"/>
  <c r="M12135" i="9"/>
  <c r="M12134" i="9"/>
  <c r="M12133" i="9"/>
  <c r="M12132" i="9"/>
  <c r="M12131" i="9"/>
  <c r="M12130" i="9"/>
  <c r="M12129" i="9"/>
  <c r="M12128" i="9"/>
  <c r="M12127" i="9"/>
  <c r="M12126" i="9"/>
  <c r="M12125" i="9"/>
  <c r="M12124" i="9"/>
  <c r="M12123" i="9"/>
  <c r="M12122" i="9"/>
  <c r="M12121" i="9"/>
  <c r="M12120" i="9"/>
  <c r="M12119" i="9"/>
  <c r="M12118" i="9"/>
  <c r="M12117" i="9"/>
  <c r="M12116" i="9"/>
  <c r="M12115" i="9"/>
  <c r="M12114" i="9"/>
  <c r="M12113" i="9"/>
  <c r="M12112" i="9"/>
  <c r="M12111" i="9"/>
  <c r="M12110" i="9"/>
  <c r="M12109" i="9"/>
  <c r="M12108" i="9"/>
  <c r="M12107" i="9"/>
  <c r="M12106" i="9"/>
  <c r="M12105" i="9"/>
  <c r="M12104" i="9"/>
  <c r="M12103" i="9"/>
  <c r="M12102" i="9"/>
  <c r="M12101" i="9"/>
  <c r="M12100" i="9"/>
  <c r="M12099" i="9"/>
  <c r="M12098" i="9"/>
  <c r="M12097" i="9"/>
  <c r="M12096" i="9"/>
  <c r="M12095" i="9"/>
  <c r="M12094" i="9"/>
  <c r="M12093" i="9"/>
  <c r="M12092" i="9"/>
  <c r="M12091" i="9"/>
  <c r="M12090" i="9"/>
  <c r="M12089" i="9"/>
  <c r="M12088" i="9"/>
  <c r="M12087" i="9"/>
  <c r="M12086" i="9"/>
  <c r="M12085" i="9"/>
  <c r="M12084" i="9"/>
  <c r="M12083" i="9"/>
  <c r="M12082" i="9"/>
  <c r="M12081" i="9"/>
  <c r="M12080" i="9"/>
  <c r="M12079" i="9"/>
  <c r="M12078" i="9"/>
  <c r="M12077" i="9"/>
  <c r="M12076" i="9"/>
  <c r="M12075" i="9"/>
  <c r="M12074" i="9"/>
  <c r="M12073" i="9"/>
  <c r="M12072" i="9"/>
  <c r="M12071" i="9"/>
  <c r="M12070" i="9"/>
  <c r="M12069" i="9"/>
  <c r="M12068" i="9"/>
  <c r="M12067" i="9"/>
  <c r="M12066" i="9"/>
  <c r="M12065" i="9"/>
  <c r="M12064" i="9"/>
  <c r="M12063" i="9"/>
  <c r="M12062" i="9"/>
  <c r="M12061" i="9"/>
  <c r="M12060" i="9"/>
  <c r="M12059" i="9"/>
  <c r="M12058" i="9"/>
  <c r="M12057" i="9"/>
  <c r="M12056" i="9"/>
  <c r="M12055" i="9"/>
  <c r="M12054" i="9"/>
  <c r="M12053" i="9"/>
  <c r="M12052" i="9"/>
  <c r="M12051" i="9"/>
  <c r="M12050" i="9"/>
  <c r="M12049" i="9"/>
  <c r="M12048" i="9"/>
  <c r="M12047" i="9"/>
  <c r="M12046" i="9"/>
  <c r="M12045" i="9"/>
  <c r="M12044" i="9"/>
  <c r="M12043" i="9"/>
  <c r="M12042" i="9"/>
  <c r="M12041" i="9"/>
  <c r="M12040" i="9"/>
  <c r="M12039" i="9"/>
  <c r="M12038" i="9"/>
  <c r="M12037" i="9"/>
  <c r="M12036" i="9"/>
  <c r="M12035" i="9"/>
  <c r="M12034" i="9"/>
  <c r="M12033" i="9"/>
  <c r="M12032" i="9"/>
  <c r="M12031" i="9"/>
  <c r="M12030" i="9"/>
  <c r="M12029" i="9"/>
  <c r="M12028" i="9"/>
  <c r="M12027" i="9"/>
  <c r="M12026" i="9"/>
  <c r="M12025" i="9"/>
  <c r="M12024" i="9"/>
  <c r="M12023" i="9"/>
  <c r="M12022" i="9"/>
  <c r="M12021" i="9"/>
  <c r="M12020" i="9"/>
  <c r="M12019" i="9"/>
  <c r="M12018" i="9"/>
  <c r="M12017" i="9"/>
  <c r="M12016" i="9"/>
  <c r="M12015" i="9"/>
  <c r="M12014" i="9"/>
  <c r="M12013" i="9"/>
  <c r="M12012" i="9"/>
  <c r="M12011" i="9"/>
  <c r="M12010" i="9"/>
  <c r="M12009" i="9"/>
  <c r="M12008" i="9"/>
  <c r="M12007" i="9"/>
  <c r="M12006" i="9"/>
  <c r="M12005" i="9"/>
  <c r="M12004" i="9"/>
  <c r="M12003" i="9"/>
  <c r="M12002" i="9"/>
  <c r="M12001" i="9"/>
  <c r="M12000" i="9"/>
  <c r="M11999" i="9"/>
  <c r="M11998" i="9"/>
  <c r="M11997" i="9"/>
  <c r="M11996" i="9"/>
  <c r="M11995" i="9"/>
  <c r="M11994" i="9"/>
  <c r="M11993" i="9"/>
  <c r="M11992" i="9"/>
  <c r="M11991" i="9"/>
  <c r="M11990" i="9"/>
  <c r="M11989" i="9"/>
  <c r="M11988" i="9"/>
  <c r="M11987" i="9"/>
  <c r="M11986" i="9"/>
  <c r="M11985" i="9"/>
  <c r="M11984" i="9"/>
  <c r="M11983" i="9"/>
  <c r="M11982" i="9"/>
  <c r="M11981" i="9"/>
  <c r="M11980" i="9"/>
  <c r="M11979" i="9"/>
  <c r="M11978" i="9"/>
  <c r="M11977" i="9"/>
  <c r="M11976" i="9"/>
  <c r="M11975" i="9"/>
  <c r="M11974" i="9"/>
  <c r="M11973" i="9"/>
  <c r="M11972" i="9"/>
  <c r="M11971" i="9"/>
  <c r="M11970" i="9"/>
  <c r="M11969" i="9"/>
  <c r="M11968" i="9"/>
  <c r="M11967" i="9"/>
  <c r="M11966" i="9"/>
  <c r="M11965" i="9"/>
  <c r="M11964" i="9"/>
  <c r="M11963" i="9"/>
  <c r="M11962" i="9"/>
  <c r="M11961" i="9"/>
  <c r="M11960" i="9"/>
  <c r="M11959" i="9"/>
  <c r="M11958" i="9"/>
  <c r="M11957" i="9"/>
  <c r="M11956" i="9"/>
  <c r="M11955" i="9"/>
  <c r="M11954" i="9"/>
  <c r="M11953" i="9"/>
  <c r="M11952" i="9"/>
  <c r="M11951" i="9"/>
  <c r="M11950" i="9"/>
  <c r="M11949" i="9"/>
  <c r="M11948" i="9"/>
  <c r="M11947" i="9"/>
  <c r="M11946" i="9"/>
  <c r="M11945" i="9"/>
  <c r="M11944" i="9"/>
  <c r="M11943" i="9"/>
  <c r="M11942" i="9"/>
  <c r="M11941" i="9"/>
  <c r="M11940" i="9"/>
  <c r="M11939" i="9"/>
  <c r="M11938" i="9"/>
  <c r="M11937" i="9"/>
  <c r="M11936" i="9"/>
  <c r="M11935" i="9"/>
  <c r="M11934" i="9"/>
  <c r="M11933" i="9"/>
  <c r="M11932" i="9"/>
  <c r="M11931" i="9"/>
  <c r="M11930" i="9"/>
  <c r="M11929" i="9"/>
  <c r="M11928" i="9"/>
  <c r="M11927" i="9"/>
  <c r="M11926" i="9"/>
  <c r="M11925" i="9"/>
  <c r="M11924" i="9"/>
  <c r="M11923" i="9"/>
  <c r="M11922" i="9"/>
  <c r="M11921" i="9"/>
  <c r="M11920" i="9"/>
  <c r="M11919" i="9"/>
  <c r="M11918" i="9"/>
  <c r="M11917" i="9"/>
  <c r="M11916" i="9"/>
  <c r="M11915" i="9"/>
  <c r="M11914" i="9"/>
  <c r="M11913" i="9"/>
  <c r="M11912" i="9"/>
  <c r="M11911" i="9"/>
  <c r="M11910" i="9"/>
  <c r="M11909" i="9"/>
  <c r="M11908" i="9"/>
  <c r="M11907" i="9"/>
  <c r="M11906" i="9"/>
  <c r="M11905" i="9"/>
  <c r="M11904" i="9"/>
  <c r="M11903" i="9"/>
  <c r="M11902" i="9"/>
  <c r="M11901" i="9"/>
  <c r="M11900" i="9"/>
  <c r="M11899" i="9"/>
  <c r="M11898" i="9"/>
  <c r="M11897" i="9"/>
  <c r="M11896" i="9"/>
  <c r="M11895" i="9"/>
  <c r="M11894" i="9"/>
  <c r="M11893" i="9"/>
  <c r="M11892" i="9"/>
  <c r="M11891" i="9"/>
  <c r="M11890" i="9"/>
  <c r="M11889" i="9"/>
  <c r="M11888" i="9"/>
  <c r="M11887" i="9"/>
  <c r="M11886" i="9"/>
  <c r="M11885" i="9"/>
  <c r="M11884" i="9"/>
  <c r="M11883" i="9"/>
  <c r="M11882" i="9"/>
  <c r="M11881" i="9"/>
  <c r="M11880" i="9"/>
  <c r="M11879" i="9"/>
  <c r="M11878" i="9"/>
  <c r="M11877" i="9"/>
  <c r="M11876" i="9"/>
  <c r="M11875" i="9"/>
  <c r="M11874" i="9"/>
  <c r="M11873" i="9"/>
  <c r="M11872" i="9"/>
  <c r="M11871" i="9"/>
  <c r="M11870" i="9"/>
  <c r="M11869" i="9"/>
  <c r="M11868" i="9"/>
  <c r="M11867" i="9"/>
  <c r="M11866" i="9"/>
  <c r="M11865" i="9"/>
  <c r="M11864" i="9"/>
  <c r="M11863" i="9"/>
  <c r="M11862" i="9"/>
  <c r="M11861" i="9"/>
  <c r="M11860" i="9"/>
  <c r="M11859" i="9"/>
  <c r="M11858" i="9"/>
  <c r="M11857" i="9"/>
  <c r="M11856" i="9"/>
  <c r="M11855" i="9"/>
  <c r="M11854" i="9"/>
  <c r="M11853" i="9"/>
  <c r="M11852" i="9"/>
  <c r="M11851" i="9"/>
  <c r="M11850" i="9"/>
  <c r="M11849" i="9"/>
  <c r="M11848" i="9"/>
  <c r="M11847" i="9"/>
  <c r="M11846" i="9"/>
  <c r="M11845" i="9"/>
  <c r="M11844" i="9"/>
  <c r="M11843" i="9"/>
  <c r="M11842" i="9"/>
  <c r="M11841" i="9"/>
  <c r="M11840" i="9"/>
  <c r="M11839" i="9"/>
  <c r="M11838" i="9"/>
  <c r="M11837" i="9"/>
  <c r="M11836" i="9"/>
  <c r="M11835" i="9"/>
  <c r="M11834" i="9"/>
  <c r="M11833" i="9"/>
  <c r="M11832" i="9"/>
  <c r="M11831" i="9"/>
  <c r="M11830" i="9"/>
  <c r="M11829" i="9"/>
  <c r="M11828" i="9"/>
  <c r="M11827" i="9"/>
  <c r="M11826" i="9"/>
  <c r="M11825" i="9"/>
  <c r="M11824" i="9"/>
  <c r="M11823" i="9"/>
  <c r="M11822" i="9"/>
  <c r="M11821" i="9"/>
  <c r="M11820" i="9"/>
  <c r="M11819" i="9"/>
  <c r="M11818" i="9"/>
  <c r="M11817" i="9"/>
  <c r="M11816" i="9"/>
  <c r="M11815" i="9"/>
  <c r="M11814" i="9"/>
  <c r="M11813" i="9"/>
  <c r="M11812" i="9"/>
  <c r="M11811" i="9"/>
  <c r="M11810" i="9"/>
  <c r="M11809" i="9"/>
  <c r="M11808" i="9"/>
  <c r="M11807" i="9"/>
  <c r="M11806" i="9"/>
  <c r="M11805" i="9"/>
  <c r="M11804" i="9"/>
  <c r="M11803" i="9"/>
  <c r="M11802" i="9"/>
  <c r="M11801" i="9"/>
  <c r="M11800" i="9"/>
  <c r="M11799" i="9"/>
  <c r="M11798" i="9"/>
  <c r="M11797" i="9"/>
  <c r="M11796" i="9"/>
  <c r="M11795" i="9"/>
  <c r="M11794" i="9"/>
  <c r="M11793" i="9"/>
  <c r="M11792" i="9"/>
  <c r="M11791" i="9"/>
  <c r="M11790" i="9"/>
  <c r="M11789" i="9"/>
  <c r="M11788" i="9"/>
  <c r="M11787" i="9"/>
  <c r="M11786" i="9"/>
  <c r="M11785" i="9"/>
  <c r="M11784" i="9"/>
  <c r="M11783" i="9"/>
  <c r="M11782" i="9"/>
  <c r="M11781" i="9"/>
  <c r="M11780" i="9"/>
  <c r="M11779" i="9"/>
  <c r="M11778" i="9"/>
  <c r="M11777" i="9"/>
  <c r="M11776" i="9"/>
  <c r="M11775" i="9"/>
  <c r="M11774" i="9"/>
  <c r="M11773" i="9"/>
  <c r="M11772" i="9"/>
  <c r="M11771" i="9"/>
  <c r="M11770" i="9"/>
  <c r="M11769" i="9"/>
  <c r="M11768" i="9"/>
  <c r="M11767" i="9"/>
  <c r="M11766" i="9"/>
  <c r="M11765" i="9"/>
  <c r="M11764" i="9"/>
  <c r="M11763" i="9"/>
  <c r="M11762" i="9"/>
  <c r="M11761" i="9"/>
  <c r="M11760" i="9"/>
  <c r="M11759" i="9"/>
  <c r="M11758" i="9"/>
  <c r="M11757" i="9"/>
  <c r="M11756" i="9"/>
  <c r="M11755" i="9"/>
  <c r="M11754" i="9"/>
  <c r="M11753" i="9"/>
  <c r="M11752" i="9"/>
  <c r="M11751" i="9"/>
  <c r="M11750" i="9"/>
  <c r="M11749" i="9"/>
  <c r="M11748" i="9"/>
  <c r="M11747" i="9"/>
  <c r="M11746" i="9"/>
  <c r="M11745" i="9"/>
  <c r="M11744" i="9"/>
  <c r="M11743" i="9"/>
  <c r="M11742" i="9"/>
  <c r="M11741" i="9"/>
  <c r="M11740" i="9"/>
  <c r="M11739" i="9"/>
  <c r="M11738" i="9"/>
  <c r="M11737" i="9"/>
  <c r="M11736" i="9"/>
  <c r="M11735" i="9"/>
  <c r="M11734" i="9"/>
  <c r="M11733" i="9"/>
  <c r="M11732" i="9"/>
  <c r="M11731" i="9"/>
  <c r="M11730" i="9"/>
  <c r="M11729" i="9"/>
  <c r="M11728" i="9"/>
  <c r="M11727" i="9"/>
  <c r="M11726" i="9"/>
  <c r="M11725" i="9"/>
  <c r="M11724" i="9"/>
  <c r="M11723" i="9"/>
  <c r="M11722" i="9"/>
  <c r="M11721" i="9"/>
  <c r="M11720" i="9"/>
  <c r="M11719" i="9"/>
  <c r="M11718" i="9"/>
  <c r="M11717" i="9"/>
  <c r="M11716" i="9"/>
  <c r="M11715" i="9"/>
  <c r="M11714" i="9"/>
  <c r="M11713" i="9"/>
  <c r="M11712" i="9"/>
  <c r="M11711" i="9"/>
  <c r="M11710" i="9"/>
  <c r="M11709" i="9"/>
  <c r="M11708" i="9"/>
  <c r="M11707" i="9"/>
  <c r="M11706" i="9"/>
  <c r="M11705" i="9"/>
  <c r="M11704" i="9"/>
  <c r="M11703" i="9"/>
  <c r="M11702" i="9"/>
  <c r="M11701" i="9"/>
  <c r="M11700" i="9"/>
  <c r="M11699" i="9"/>
  <c r="M11698" i="9"/>
  <c r="M11697" i="9"/>
  <c r="M11696" i="9"/>
  <c r="M11695" i="9"/>
  <c r="M11694" i="9"/>
  <c r="M11693" i="9"/>
  <c r="M11692" i="9"/>
  <c r="M11691" i="9"/>
  <c r="M11690" i="9"/>
  <c r="M11689" i="9"/>
  <c r="M11688" i="9"/>
  <c r="M11687" i="9"/>
  <c r="M11686" i="9"/>
  <c r="M11685" i="9"/>
  <c r="M11684" i="9"/>
  <c r="M11683" i="9"/>
  <c r="M11682" i="9"/>
  <c r="M11681" i="9"/>
  <c r="M11680" i="9"/>
  <c r="M11679" i="9"/>
  <c r="M11678" i="9"/>
  <c r="M11677" i="9"/>
  <c r="M11676" i="9"/>
  <c r="M11675" i="9"/>
  <c r="M11674" i="9"/>
  <c r="M11673" i="9"/>
  <c r="M11672" i="9"/>
  <c r="M11671" i="9"/>
  <c r="M11670" i="9"/>
  <c r="M11669" i="9"/>
  <c r="M11668" i="9"/>
  <c r="M11667" i="9"/>
  <c r="M11666" i="9"/>
  <c r="M11665" i="9"/>
  <c r="M11664" i="9"/>
  <c r="M11663" i="9"/>
  <c r="M11662" i="9"/>
  <c r="M11661" i="9"/>
  <c r="M11660" i="9"/>
  <c r="M11659" i="9"/>
  <c r="M11658" i="9"/>
  <c r="M11657" i="9"/>
  <c r="M11656" i="9"/>
  <c r="M11655" i="9"/>
  <c r="M11654" i="9"/>
  <c r="M11653" i="9"/>
  <c r="M11652" i="9"/>
  <c r="M11651" i="9"/>
  <c r="M11650" i="9"/>
  <c r="M11649" i="9"/>
  <c r="M11648" i="9"/>
  <c r="M11647" i="9"/>
  <c r="M11646" i="9"/>
  <c r="M11645" i="9"/>
  <c r="M11644" i="9"/>
  <c r="M11643" i="9"/>
  <c r="M11642" i="9"/>
  <c r="M11641" i="9"/>
  <c r="M11640" i="9"/>
  <c r="M11639" i="9"/>
  <c r="M11638" i="9"/>
  <c r="M11637" i="9"/>
  <c r="M11636" i="9"/>
  <c r="M11635" i="9"/>
  <c r="M11634" i="9"/>
  <c r="M11633" i="9"/>
  <c r="M11632" i="9"/>
  <c r="M11631" i="9"/>
  <c r="M11630" i="9"/>
  <c r="M11629" i="9"/>
  <c r="M11628" i="9"/>
  <c r="M11627" i="9"/>
  <c r="M11626" i="9"/>
  <c r="M11625" i="9"/>
  <c r="M11624" i="9"/>
  <c r="M11623" i="9"/>
  <c r="M11622" i="9"/>
  <c r="M11621" i="9"/>
  <c r="M11620" i="9"/>
  <c r="M11619" i="9"/>
  <c r="M11618" i="9"/>
  <c r="M11617" i="9"/>
  <c r="M11616" i="9"/>
  <c r="M11615" i="9"/>
  <c r="M11614" i="9"/>
  <c r="M11613" i="9"/>
  <c r="M11612" i="9"/>
  <c r="M11611" i="9"/>
  <c r="M11610" i="9"/>
  <c r="M11609" i="9"/>
  <c r="M11608" i="9"/>
  <c r="M11607" i="9"/>
  <c r="M11606" i="9"/>
  <c r="M11605" i="9"/>
  <c r="M11604" i="9"/>
  <c r="M11603" i="9"/>
  <c r="M11602" i="9"/>
  <c r="M11601" i="9"/>
  <c r="M11600" i="9"/>
  <c r="M11599" i="9"/>
  <c r="M11598" i="9"/>
  <c r="M11597" i="9"/>
  <c r="M11596" i="9"/>
  <c r="M11595" i="9"/>
  <c r="M11594" i="9"/>
  <c r="M11593" i="9"/>
  <c r="M11592" i="9"/>
  <c r="M11591" i="9"/>
  <c r="M11590" i="9"/>
  <c r="M11589" i="9"/>
  <c r="M11588" i="9"/>
  <c r="M11587" i="9"/>
  <c r="M11586" i="9"/>
  <c r="M11585" i="9"/>
  <c r="M11584" i="9"/>
  <c r="M11583" i="9"/>
  <c r="M11582" i="9"/>
  <c r="M11581" i="9"/>
  <c r="M11580" i="9"/>
  <c r="M11579" i="9"/>
  <c r="M11578" i="9"/>
  <c r="M11577" i="9"/>
  <c r="M11576" i="9"/>
  <c r="M11575" i="9"/>
  <c r="M11574" i="9"/>
  <c r="M11573" i="9"/>
  <c r="M11572" i="9"/>
  <c r="M11571" i="9"/>
  <c r="M11570" i="9"/>
  <c r="M11569" i="9"/>
  <c r="M11568" i="9"/>
  <c r="M11567" i="9"/>
  <c r="M11566" i="9"/>
  <c r="M11565" i="9"/>
  <c r="M11564" i="9"/>
  <c r="M11563" i="9"/>
  <c r="M11562" i="9"/>
  <c r="M11561" i="9"/>
  <c r="M11560" i="9"/>
  <c r="M11559" i="9"/>
  <c r="M11558" i="9"/>
  <c r="M11557" i="9"/>
  <c r="M11556" i="9"/>
  <c r="M11555" i="9"/>
  <c r="M11554" i="9"/>
  <c r="M11553" i="9"/>
  <c r="M11552" i="9"/>
  <c r="M11551" i="9"/>
  <c r="M11550" i="9"/>
  <c r="M11549" i="9"/>
  <c r="M11548" i="9"/>
  <c r="M11547" i="9"/>
  <c r="M11546" i="9"/>
  <c r="M11545" i="9"/>
  <c r="M11544" i="9"/>
  <c r="M11543" i="9"/>
  <c r="M11542" i="9"/>
  <c r="M11541" i="9"/>
  <c r="M11540" i="9"/>
  <c r="M11539" i="9"/>
  <c r="M11538" i="9"/>
  <c r="M11537" i="9"/>
  <c r="M11536" i="9"/>
  <c r="M11535" i="9"/>
  <c r="M11534" i="9"/>
  <c r="M11533" i="9"/>
  <c r="M11532" i="9"/>
  <c r="M11531" i="9"/>
  <c r="M11530" i="9"/>
  <c r="M11529" i="9"/>
  <c r="M11528" i="9"/>
  <c r="M11527" i="9"/>
  <c r="M11526" i="9"/>
  <c r="M11525" i="9"/>
  <c r="M11524" i="9"/>
  <c r="M11523" i="9"/>
  <c r="M11522" i="9"/>
  <c r="M11521" i="9"/>
  <c r="M11520" i="9"/>
  <c r="M11519" i="9"/>
  <c r="M11518" i="9"/>
  <c r="M11517" i="9"/>
  <c r="M11516" i="9"/>
  <c r="M11515" i="9"/>
  <c r="M11514" i="9"/>
  <c r="M11513" i="9"/>
  <c r="M11512" i="9"/>
  <c r="M11511" i="9"/>
  <c r="M11510" i="9"/>
  <c r="M11509" i="9"/>
  <c r="M11508" i="9"/>
  <c r="M11507" i="9"/>
  <c r="M11506" i="9"/>
  <c r="M11505" i="9"/>
  <c r="M11504" i="9"/>
  <c r="M11503" i="9"/>
  <c r="M11502" i="9"/>
  <c r="M11501" i="9"/>
  <c r="M11500" i="9"/>
  <c r="M11499" i="9"/>
  <c r="M11498" i="9"/>
  <c r="M11497" i="9"/>
  <c r="M11496" i="9"/>
  <c r="M11495" i="9"/>
  <c r="M11494" i="9"/>
  <c r="M11493" i="9"/>
  <c r="M11492" i="9"/>
  <c r="M11491" i="9"/>
  <c r="M11490" i="9"/>
  <c r="M11489" i="9"/>
  <c r="M11488" i="9"/>
  <c r="M11487" i="9"/>
  <c r="M11486" i="9"/>
  <c r="M11485" i="9"/>
  <c r="M11484" i="9"/>
  <c r="M11483" i="9"/>
  <c r="M11482" i="9"/>
  <c r="M11481" i="9"/>
  <c r="M11480" i="9"/>
  <c r="M11479" i="9"/>
  <c r="M11478" i="9"/>
  <c r="M11477" i="9"/>
  <c r="M11476" i="9"/>
  <c r="M11475" i="9"/>
  <c r="M11474" i="9"/>
  <c r="M11473" i="9"/>
  <c r="M11472" i="9"/>
  <c r="M11471" i="9"/>
  <c r="M11470" i="9"/>
  <c r="M11469" i="9"/>
  <c r="M11468" i="9"/>
  <c r="M11467" i="9"/>
  <c r="M11466" i="9"/>
  <c r="M11465" i="9"/>
  <c r="M11464" i="9"/>
  <c r="M11463" i="9"/>
  <c r="M11462" i="9"/>
  <c r="M11461" i="9"/>
  <c r="M11460" i="9"/>
  <c r="M11459" i="9"/>
  <c r="M11458" i="9"/>
  <c r="M11457" i="9"/>
  <c r="M11456" i="9"/>
  <c r="M11455" i="9"/>
  <c r="M11454" i="9"/>
  <c r="M11453" i="9"/>
  <c r="M11452" i="9"/>
  <c r="M11451" i="9"/>
  <c r="M11450" i="9"/>
  <c r="M11449" i="9"/>
  <c r="M11448" i="9"/>
  <c r="M11447" i="9"/>
  <c r="M11446" i="9"/>
  <c r="M11445" i="9"/>
  <c r="M11444" i="9"/>
  <c r="M11443" i="9"/>
  <c r="M11442" i="9"/>
  <c r="M11441" i="9"/>
  <c r="M11440" i="9"/>
  <c r="M11439" i="9"/>
  <c r="M11438" i="9"/>
  <c r="M11437" i="9"/>
  <c r="M11436" i="9"/>
  <c r="M11435" i="9"/>
  <c r="M11434" i="9"/>
  <c r="M11433" i="9"/>
  <c r="M11432" i="9"/>
  <c r="M11431" i="9"/>
  <c r="M11430" i="9"/>
  <c r="M11429" i="9"/>
  <c r="M11428" i="9"/>
  <c r="M11427" i="9"/>
  <c r="M11426" i="9"/>
  <c r="M11425" i="9"/>
  <c r="M11424" i="9"/>
  <c r="M11423" i="9"/>
  <c r="M11422" i="9"/>
  <c r="M11421" i="9"/>
  <c r="M11420" i="9"/>
  <c r="M11419" i="9"/>
  <c r="M11418" i="9"/>
  <c r="M11417" i="9"/>
  <c r="M11416" i="9"/>
  <c r="M11415" i="9"/>
  <c r="M11414" i="9"/>
  <c r="M11413" i="9"/>
  <c r="M11412" i="9"/>
  <c r="M11411" i="9"/>
  <c r="M11410" i="9"/>
  <c r="M11409" i="9"/>
  <c r="M11408" i="9"/>
  <c r="M11407" i="9"/>
  <c r="M11406" i="9"/>
  <c r="M11405" i="9"/>
  <c r="M11404" i="9"/>
  <c r="M11403" i="9"/>
  <c r="M11402" i="9"/>
  <c r="M11401" i="9"/>
  <c r="M11400" i="9"/>
  <c r="M11399" i="9"/>
  <c r="M11398" i="9"/>
  <c r="M11397" i="9"/>
  <c r="M11396" i="9"/>
  <c r="M11395" i="9"/>
  <c r="M11394" i="9"/>
  <c r="M11393" i="9"/>
  <c r="M11392" i="9"/>
  <c r="M11391" i="9"/>
  <c r="M11390" i="9"/>
  <c r="M11389" i="9"/>
  <c r="M11388" i="9"/>
  <c r="M11387" i="9"/>
  <c r="M11386" i="9"/>
  <c r="M11385" i="9"/>
  <c r="M11384" i="9"/>
  <c r="M11383" i="9"/>
  <c r="M11382" i="9"/>
  <c r="M11381" i="9"/>
  <c r="M11380" i="9"/>
  <c r="M11379" i="9"/>
  <c r="M11378" i="9"/>
  <c r="M11377" i="9"/>
  <c r="M11376" i="9"/>
  <c r="M11375" i="9"/>
  <c r="M11374" i="9"/>
  <c r="M11373" i="9"/>
  <c r="M11372" i="9"/>
  <c r="M11371" i="9"/>
  <c r="M11370" i="9"/>
  <c r="M11369" i="9"/>
  <c r="M11368" i="9"/>
  <c r="M11367" i="9"/>
  <c r="M11366" i="9"/>
  <c r="M11365" i="9"/>
  <c r="M11364" i="9"/>
  <c r="M11363" i="9"/>
  <c r="M11362" i="9"/>
  <c r="M11361" i="9"/>
  <c r="M11360" i="9"/>
  <c r="M11359" i="9"/>
  <c r="M11358" i="9"/>
  <c r="M11357" i="9"/>
  <c r="M11356" i="9"/>
  <c r="M11355" i="9"/>
  <c r="M11354" i="9"/>
  <c r="M11353" i="9"/>
  <c r="M11352" i="9"/>
  <c r="M11351" i="9"/>
  <c r="M11350" i="9"/>
  <c r="M11349" i="9"/>
  <c r="M11348" i="9"/>
  <c r="M11347" i="9"/>
  <c r="M11346" i="9"/>
  <c r="M11345" i="9"/>
  <c r="M11344" i="9"/>
  <c r="M11343" i="9"/>
  <c r="M11342" i="9"/>
  <c r="M11341" i="9"/>
  <c r="M11340" i="9"/>
  <c r="M11339" i="9"/>
  <c r="M11338" i="9"/>
  <c r="M11337" i="9"/>
  <c r="M11336" i="9"/>
  <c r="M11335" i="9"/>
  <c r="M11334" i="9"/>
  <c r="M11333" i="9"/>
  <c r="M11332" i="9"/>
  <c r="M11331" i="9"/>
  <c r="M11330" i="9"/>
  <c r="M11329" i="9"/>
  <c r="M11328" i="9"/>
  <c r="M11327" i="9"/>
  <c r="M11326" i="9"/>
  <c r="M11325" i="9"/>
  <c r="M11324" i="9"/>
  <c r="M11323" i="9"/>
  <c r="M11322" i="9"/>
  <c r="M11321" i="9"/>
  <c r="M11320" i="9"/>
  <c r="M11319" i="9"/>
  <c r="M11318" i="9"/>
  <c r="M11317" i="9"/>
  <c r="M11316" i="9"/>
  <c r="M11315" i="9"/>
  <c r="M11314" i="9"/>
  <c r="M11313" i="9"/>
  <c r="M11312" i="9"/>
  <c r="M11311" i="9"/>
  <c r="M11310" i="9"/>
  <c r="M11309" i="9"/>
  <c r="M11308" i="9"/>
  <c r="M11307" i="9"/>
  <c r="M11306" i="9"/>
  <c r="M11305" i="9"/>
  <c r="M11304" i="9"/>
  <c r="M11303" i="9"/>
  <c r="M11302" i="9"/>
  <c r="M11301" i="9"/>
  <c r="M11300" i="9"/>
  <c r="M11299" i="9"/>
  <c r="M11298" i="9"/>
  <c r="M11297" i="9"/>
  <c r="M11296" i="9"/>
  <c r="M11295" i="9"/>
  <c r="M11294" i="9"/>
  <c r="M11293" i="9"/>
  <c r="M11292" i="9"/>
  <c r="M11291" i="9"/>
  <c r="M11290" i="9"/>
  <c r="M11289" i="9"/>
  <c r="M11288" i="9"/>
  <c r="M11287" i="9"/>
  <c r="M11286" i="9"/>
  <c r="M11285" i="9"/>
  <c r="M11284" i="9"/>
  <c r="M11283" i="9"/>
  <c r="M11282" i="9"/>
  <c r="M11281" i="9"/>
  <c r="M11280" i="9"/>
  <c r="M11279" i="9"/>
  <c r="M11278" i="9"/>
  <c r="M11277" i="9"/>
  <c r="M11276" i="9"/>
  <c r="M11275" i="9"/>
  <c r="M11274" i="9"/>
  <c r="M11273" i="9"/>
  <c r="M11272" i="9"/>
  <c r="M11271" i="9"/>
  <c r="M11270" i="9"/>
  <c r="M11269" i="9"/>
  <c r="M11268" i="9"/>
  <c r="M11267" i="9"/>
  <c r="M11266" i="9"/>
  <c r="M11265" i="9"/>
  <c r="M11264" i="9"/>
  <c r="M11263" i="9"/>
  <c r="M11262" i="9"/>
  <c r="M11261" i="9"/>
  <c r="M11260" i="9"/>
  <c r="M11259" i="9"/>
  <c r="M11258" i="9"/>
  <c r="M11257" i="9"/>
  <c r="M11256" i="9"/>
  <c r="M11255" i="9"/>
  <c r="M11254" i="9"/>
  <c r="M11253" i="9"/>
  <c r="M11252" i="9"/>
  <c r="M11251" i="9"/>
  <c r="M11250" i="9"/>
  <c r="M11249" i="9"/>
  <c r="M11248" i="9"/>
  <c r="M11247" i="9"/>
  <c r="M11246" i="9"/>
  <c r="M11245" i="9"/>
  <c r="M11244" i="9"/>
  <c r="M11243" i="9"/>
  <c r="M11242" i="9"/>
  <c r="M11241" i="9"/>
  <c r="M11240" i="9"/>
  <c r="M11239" i="9"/>
  <c r="M11238" i="9"/>
  <c r="M11237" i="9"/>
  <c r="M11236" i="9"/>
  <c r="M11235" i="9"/>
  <c r="M11234" i="9"/>
  <c r="M11233" i="9"/>
  <c r="M11232" i="9"/>
  <c r="M11231" i="9"/>
  <c r="M11230" i="9"/>
  <c r="M11229" i="9"/>
  <c r="M11228" i="9"/>
  <c r="M11227" i="9"/>
  <c r="M11226" i="9"/>
  <c r="M11225" i="9"/>
  <c r="M11224" i="9"/>
  <c r="M11223" i="9"/>
  <c r="M11222" i="9"/>
  <c r="M11221" i="9"/>
  <c r="M11220" i="9"/>
  <c r="M11219" i="9"/>
  <c r="M11218" i="9"/>
  <c r="M11217" i="9"/>
  <c r="M11216" i="9"/>
  <c r="M11215" i="9"/>
  <c r="M11214" i="9"/>
  <c r="M11213" i="9"/>
  <c r="M11212" i="9"/>
  <c r="M11211" i="9"/>
  <c r="M11210" i="9"/>
  <c r="M11209" i="9"/>
  <c r="M11208" i="9"/>
  <c r="M11207" i="9"/>
  <c r="M11206" i="9"/>
  <c r="M11205" i="9"/>
  <c r="M11204" i="9"/>
  <c r="M11203" i="9"/>
  <c r="M11202" i="9"/>
  <c r="M11201" i="9"/>
  <c r="M11200" i="9"/>
  <c r="M11199" i="9"/>
  <c r="M11198" i="9"/>
  <c r="M11197" i="9"/>
  <c r="M11196" i="9"/>
  <c r="M11195" i="9"/>
  <c r="M11194" i="9"/>
  <c r="M11193" i="9"/>
  <c r="M11192" i="9"/>
  <c r="M11191" i="9"/>
  <c r="M11190" i="9"/>
  <c r="M11189" i="9"/>
  <c r="M11188" i="9"/>
  <c r="M11187" i="9"/>
  <c r="M11186" i="9"/>
  <c r="M11185" i="9"/>
  <c r="M11184" i="9"/>
  <c r="M11183" i="9"/>
  <c r="M11182" i="9"/>
  <c r="M11181" i="9"/>
  <c r="M11180" i="9"/>
  <c r="M11179" i="9"/>
  <c r="M11178" i="9"/>
  <c r="M11177" i="9"/>
  <c r="M11176" i="9"/>
  <c r="M11175" i="9"/>
  <c r="M11174" i="9"/>
  <c r="M11173" i="9"/>
  <c r="M11172" i="9"/>
  <c r="M11171" i="9"/>
  <c r="M11170" i="9"/>
  <c r="M11169" i="9"/>
  <c r="M11168" i="9"/>
  <c r="M11167" i="9"/>
  <c r="M11166" i="9"/>
  <c r="M11165" i="9"/>
  <c r="M11164" i="9"/>
  <c r="M11163" i="9"/>
  <c r="M11162" i="9"/>
  <c r="M11161" i="9"/>
  <c r="M11160" i="9"/>
  <c r="M11159" i="9"/>
  <c r="M11158" i="9"/>
  <c r="M11157" i="9"/>
  <c r="M11156" i="9"/>
  <c r="M11155" i="9"/>
  <c r="M11154" i="9"/>
  <c r="M11153" i="9"/>
  <c r="M11152" i="9"/>
  <c r="M11151" i="9"/>
  <c r="M11150" i="9"/>
  <c r="M11149" i="9"/>
  <c r="M11148" i="9"/>
  <c r="M11147" i="9"/>
  <c r="M11146" i="9"/>
  <c r="M11145" i="9"/>
  <c r="M11144" i="9"/>
  <c r="M11143" i="9"/>
  <c r="M11142" i="9"/>
  <c r="M11141" i="9"/>
  <c r="M11140" i="9"/>
  <c r="M11139" i="9"/>
  <c r="M11138" i="9"/>
  <c r="M11137" i="9"/>
  <c r="M11136" i="9"/>
  <c r="M11135" i="9"/>
  <c r="M11134" i="9"/>
  <c r="M11133" i="9"/>
  <c r="M11132" i="9"/>
  <c r="M11131" i="9"/>
  <c r="M11130" i="9"/>
  <c r="M11129" i="9"/>
  <c r="M11128" i="9"/>
  <c r="M11127" i="9"/>
  <c r="M11126" i="9"/>
  <c r="M11125" i="9"/>
  <c r="M11124" i="9"/>
  <c r="M11123" i="9"/>
  <c r="M11122" i="9"/>
  <c r="M11121" i="9"/>
  <c r="M11120" i="9"/>
  <c r="M11119" i="9"/>
  <c r="M11118" i="9"/>
  <c r="M11117" i="9"/>
  <c r="M11116" i="9"/>
  <c r="M11115" i="9"/>
  <c r="M11114" i="9"/>
  <c r="M11113" i="9"/>
  <c r="M11112" i="9"/>
  <c r="M11111" i="9"/>
  <c r="M11110" i="9"/>
  <c r="M11109" i="9"/>
  <c r="M11108" i="9"/>
  <c r="M11107" i="9"/>
  <c r="M11106" i="9"/>
  <c r="M11105" i="9"/>
  <c r="M11104" i="9"/>
  <c r="M11103" i="9"/>
  <c r="M11102" i="9"/>
  <c r="M11101" i="9"/>
  <c r="M11100" i="9"/>
  <c r="M11099" i="9"/>
  <c r="M11098" i="9"/>
  <c r="M11097" i="9"/>
  <c r="M11096" i="9"/>
  <c r="M11095" i="9"/>
  <c r="M11094" i="9"/>
  <c r="M11093" i="9"/>
  <c r="M11092" i="9"/>
  <c r="M11091" i="9"/>
  <c r="M11090" i="9"/>
  <c r="M11089" i="9"/>
  <c r="M11088" i="9"/>
  <c r="M11087" i="9"/>
  <c r="M11086" i="9"/>
  <c r="M11085" i="9"/>
  <c r="M11084" i="9"/>
  <c r="M11083" i="9"/>
  <c r="M11082" i="9"/>
  <c r="M11081" i="9"/>
  <c r="M11080" i="9"/>
  <c r="M11079" i="9"/>
  <c r="M11078" i="9"/>
  <c r="M11077" i="9"/>
  <c r="M11076" i="9"/>
  <c r="M11075" i="9"/>
  <c r="M11074" i="9"/>
  <c r="M11073" i="9"/>
  <c r="M11072" i="9"/>
  <c r="M11071" i="9"/>
  <c r="M11070" i="9"/>
  <c r="M11069" i="9"/>
  <c r="M11068" i="9"/>
  <c r="M11067" i="9"/>
  <c r="M11066" i="9"/>
  <c r="M11065" i="9"/>
  <c r="M11064" i="9"/>
  <c r="M11063" i="9"/>
  <c r="M11062" i="9"/>
  <c r="M11061" i="9"/>
  <c r="M11060" i="9"/>
  <c r="M11059" i="9"/>
  <c r="M11058" i="9"/>
  <c r="M11057" i="9"/>
  <c r="M11056" i="9"/>
  <c r="M11055" i="9"/>
  <c r="M11054" i="9"/>
  <c r="M11053" i="9"/>
  <c r="M11052" i="9"/>
  <c r="M11051" i="9"/>
  <c r="M11050" i="9"/>
  <c r="M11049" i="9"/>
  <c r="M11048" i="9"/>
  <c r="M11047" i="9"/>
  <c r="M11046" i="9"/>
  <c r="M11045" i="9"/>
  <c r="M11044" i="9"/>
  <c r="M11043" i="9"/>
  <c r="M11042" i="9"/>
  <c r="M11041" i="9"/>
  <c r="M11040" i="9"/>
  <c r="M11039" i="9"/>
  <c r="M11038" i="9"/>
  <c r="M11037" i="9"/>
  <c r="M11036" i="9"/>
  <c r="M11035" i="9"/>
  <c r="M11034" i="9"/>
  <c r="M11033" i="9"/>
  <c r="M11032" i="9"/>
  <c r="M11031" i="9"/>
  <c r="M11030" i="9"/>
  <c r="M11029" i="9"/>
  <c r="M11028" i="9"/>
  <c r="M11027" i="9"/>
  <c r="M11026" i="9"/>
  <c r="M11025" i="9"/>
  <c r="M11024" i="9"/>
  <c r="M11023" i="9"/>
  <c r="M11022" i="9"/>
  <c r="M11021" i="9"/>
  <c r="M11020" i="9"/>
  <c r="M11019" i="9"/>
  <c r="M11018" i="9"/>
  <c r="M11017" i="9"/>
  <c r="M11016" i="9"/>
  <c r="M11015" i="9"/>
  <c r="M11014" i="9"/>
  <c r="M11013" i="9"/>
  <c r="M11012" i="9"/>
  <c r="M11011" i="9"/>
  <c r="M11010" i="9"/>
  <c r="M11009" i="9"/>
  <c r="M11008" i="9"/>
  <c r="M11007" i="9"/>
  <c r="M11006" i="9"/>
  <c r="M11005" i="9"/>
  <c r="M11004" i="9"/>
  <c r="M11003" i="9"/>
  <c r="M11002" i="9"/>
  <c r="M11001" i="9"/>
  <c r="M11000" i="9"/>
  <c r="M10999" i="9"/>
  <c r="M10998" i="9"/>
  <c r="M10997" i="9"/>
  <c r="M10996" i="9"/>
  <c r="M10995" i="9"/>
  <c r="M10994" i="9"/>
  <c r="M10993" i="9"/>
  <c r="M10992" i="9"/>
  <c r="M10991" i="9"/>
  <c r="M10990" i="9"/>
  <c r="M10989" i="9"/>
  <c r="M10988" i="9"/>
  <c r="M10987" i="9"/>
  <c r="M10986" i="9"/>
  <c r="M10985" i="9"/>
  <c r="M10984" i="9"/>
  <c r="M10983" i="9"/>
  <c r="M10982" i="9"/>
  <c r="M10981" i="9"/>
  <c r="M10980" i="9"/>
  <c r="M10979" i="9"/>
  <c r="M10978" i="9"/>
  <c r="M10977" i="9"/>
  <c r="M10976" i="9"/>
  <c r="M10975" i="9"/>
  <c r="M10974" i="9"/>
  <c r="M10973" i="9"/>
  <c r="M10972" i="9"/>
  <c r="M10971" i="9"/>
  <c r="M10970" i="9"/>
  <c r="M10969" i="9"/>
  <c r="M10968" i="9"/>
  <c r="M10967" i="9"/>
  <c r="M10966" i="9"/>
  <c r="M10965" i="9"/>
  <c r="M10964" i="9"/>
  <c r="M10963" i="9"/>
  <c r="M10962" i="9"/>
  <c r="M10961" i="9"/>
  <c r="M10960" i="9"/>
  <c r="M10959" i="9"/>
  <c r="M10958" i="9"/>
  <c r="M10957" i="9"/>
  <c r="M10956" i="9"/>
  <c r="M10955" i="9"/>
  <c r="M10954" i="9"/>
  <c r="M10953" i="9"/>
  <c r="M10952" i="9"/>
  <c r="M10951" i="9"/>
  <c r="M10950" i="9"/>
  <c r="M10949" i="9"/>
  <c r="M10948" i="9"/>
  <c r="M10947" i="9"/>
  <c r="M10946" i="9"/>
  <c r="M10945" i="9"/>
  <c r="M10944" i="9"/>
  <c r="M10943" i="9"/>
  <c r="M10942" i="9"/>
  <c r="M10941" i="9"/>
  <c r="M10940" i="9"/>
  <c r="M10939" i="9"/>
  <c r="M10938" i="9"/>
  <c r="M10937" i="9"/>
  <c r="M10936" i="9"/>
  <c r="M10935" i="9"/>
  <c r="M10934" i="9"/>
  <c r="M10933" i="9"/>
  <c r="M10932" i="9"/>
  <c r="M10931" i="9"/>
  <c r="M10930" i="9"/>
  <c r="M10929" i="9"/>
  <c r="M10928" i="9"/>
  <c r="M10927" i="9"/>
  <c r="M10926" i="9"/>
  <c r="M10925" i="9"/>
  <c r="M10924" i="9"/>
  <c r="M10923" i="9"/>
  <c r="M10922" i="9"/>
  <c r="M10921" i="9"/>
  <c r="M10920" i="9"/>
  <c r="M10919" i="9"/>
  <c r="M10918" i="9"/>
  <c r="M10917" i="9"/>
  <c r="M10916" i="9"/>
  <c r="M10915" i="9"/>
  <c r="M10914" i="9"/>
  <c r="M10913" i="9"/>
  <c r="M10912" i="9"/>
  <c r="M10911" i="9"/>
  <c r="M10910" i="9"/>
  <c r="M10909" i="9"/>
  <c r="M10908" i="9"/>
  <c r="M10907" i="9"/>
  <c r="M10906" i="9"/>
  <c r="M10905" i="9"/>
  <c r="M10904" i="9"/>
  <c r="M10903" i="9"/>
  <c r="M10902" i="9"/>
  <c r="M10901" i="9"/>
  <c r="M10900" i="9"/>
  <c r="M10899" i="9"/>
  <c r="M10898" i="9"/>
  <c r="M10897" i="9"/>
  <c r="M10896" i="9"/>
  <c r="M10895" i="9"/>
  <c r="M10894" i="9"/>
  <c r="M10893" i="9"/>
  <c r="M10892" i="9"/>
  <c r="M10891" i="9"/>
  <c r="M10890" i="9"/>
  <c r="M10889" i="9"/>
  <c r="M10888" i="9"/>
  <c r="M10887" i="9"/>
  <c r="M10886" i="9"/>
  <c r="M10885" i="9"/>
  <c r="M10884" i="9"/>
  <c r="M10883" i="9"/>
  <c r="M10882" i="9"/>
  <c r="M10881" i="9"/>
  <c r="M10880" i="9"/>
  <c r="M10879" i="9"/>
  <c r="M10878" i="9"/>
  <c r="M10877" i="9"/>
  <c r="M10876" i="9"/>
  <c r="M10875" i="9"/>
  <c r="M10874" i="9"/>
  <c r="M10873" i="9"/>
  <c r="M10872" i="9"/>
  <c r="M10871" i="9"/>
  <c r="M10870" i="9"/>
  <c r="M10869" i="9"/>
  <c r="M10868" i="9"/>
  <c r="M10867" i="9"/>
  <c r="M10866" i="9"/>
  <c r="M10865" i="9"/>
  <c r="M10864" i="9"/>
  <c r="M10863" i="9"/>
  <c r="M10862" i="9"/>
  <c r="M10861" i="9"/>
  <c r="M10860" i="9"/>
  <c r="M10859" i="9"/>
  <c r="M10858" i="9"/>
  <c r="M10857" i="9"/>
  <c r="M10856" i="9"/>
  <c r="M10855" i="9"/>
  <c r="M10854" i="9"/>
  <c r="M10853" i="9"/>
  <c r="M10852" i="9"/>
  <c r="M10851" i="9"/>
  <c r="M10850" i="9"/>
  <c r="M10849" i="9"/>
  <c r="M10848" i="9"/>
  <c r="M10847" i="9"/>
  <c r="M10846" i="9"/>
  <c r="M10845" i="9"/>
  <c r="M10844" i="9"/>
  <c r="M10843" i="9"/>
  <c r="M10842" i="9"/>
  <c r="M10841" i="9"/>
  <c r="M10840" i="9"/>
  <c r="M10839" i="9"/>
  <c r="M10838" i="9"/>
  <c r="M10837" i="9"/>
  <c r="M10836" i="9"/>
  <c r="M10835" i="9"/>
  <c r="M10834" i="9"/>
  <c r="M10833" i="9"/>
  <c r="M10832" i="9"/>
  <c r="M10831" i="9"/>
  <c r="M10830" i="9"/>
  <c r="M10829" i="9"/>
  <c r="M10828" i="9"/>
  <c r="M10827" i="9"/>
  <c r="M10826" i="9"/>
  <c r="M10825" i="9"/>
  <c r="M10824" i="9"/>
  <c r="M10823" i="9"/>
  <c r="M10822" i="9"/>
  <c r="M10821" i="9"/>
  <c r="M10820" i="9"/>
  <c r="M10819" i="9"/>
  <c r="M10818" i="9"/>
  <c r="M10817" i="9"/>
  <c r="M10816" i="9"/>
  <c r="M10815" i="9"/>
  <c r="M10814" i="9"/>
  <c r="M10813" i="9"/>
  <c r="M10812" i="9"/>
  <c r="M10811" i="9"/>
  <c r="M10810" i="9"/>
  <c r="M10809" i="9"/>
  <c r="M10808" i="9"/>
  <c r="M10807" i="9"/>
  <c r="M10806" i="9"/>
  <c r="M10805" i="9"/>
  <c r="M10804" i="9"/>
  <c r="M10803" i="9"/>
  <c r="M10802" i="9"/>
  <c r="M10801" i="9"/>
  <c r="M10800" i="9"/>
  <c r="M10799" i="9"/>
  <c r="M10798" i="9"/>
  <c r="M10797" i="9"/>
  <c r="M10796" i="9"/>
  <c r="M10795" i="9"/>
  <c r="M10794" i="9"/>
  <c r="M10793" i="9"/>
  <c r="M10792" i="9"/>
  <c r="M10791" i="9"/>
  <c r="M10790" i="9"/>
  <c r="M10789" i="9"/>
  <c r="M10788" i="9"/>
  <c r="M10787" i="9"/>
  <c r="M10786" i="9"/>
  <c r="M10785" i="9"/>
  <c r="M10784" i="9"/>
  <c r="M10783" i="9"/>
  <c r="M10782" i="9"/>
  <c r="M10781" i="9"/>
  <c r="M10780" i="9"/>
  <c r="M10779" i="9"/>
  <c r="M10778" i="9"/>
  <c r="M10777" i="9"/>
  <c r="M10776" i="9"/>
  <c r="M10775" i="9"/>
  <c r="M10774" i="9"/>
  <c r="M10773" i="9"/>
  <c r="M10772" i="9"/>
  <c r="M10771" i="9"/>
  <c r="M10770" i="9"/>
  <c r="M10769" i="9"/>
  <c r="M10768" i="9"/>
  <c r="M10767" i="9"/>
  <c r="M10766" i="9"/>
  <c r="M10765" i="9"/>
  <c r="M10764" i="9"/>
  <c r="M10763" i="9"/>
  <c r="M10762" i="9"/>
  <c r="M10761" i="9"/>
  <c r="M10760" i="9"/>
  <c r="M10759" i="9"/>
  <c r="M10758" i="9"/>
  <c r="M10757" i="9"/>
  <c r="M10756" i="9"/>
  <c r="M10755" i="9"/>
  <c r="M10754" i="9"/>
  <c r="M10753" i="9"/>
  <c r="M10752" i="9"/>
  <c r="M10751" i="9"/>
  <c r="M10750" i="9"/>
  <c r="M10749" i="9"/>
  <c r="M10748" i="9"/>
  <c r="M10747" i="9"/>
  <c r="M10746" i="9"/>
  <c r="M10745" i="9"/>
  <c r="M10744" i="9"/>
  <c r="M10743" i="9"/>
  <c r="M10742" i="9"/>
  <c r="M10741" i="9"/>
  <c r="M10740" i="9"/>
  <c r="M10739" i="9"/>
  <c r="M10738" i="9"/>
  <c r="M10737" i="9"/>
  <c r="M10736" i="9"/>
  <c r="M10735" i="9"/>
  <c r="M10734" i="9"/>
  <c r="M10733" i="9"/>
  <c r="M10732" i="9"/>
  <c r="M10731" i="9"/>
  <c r="M10730" i="9"/>
  <c r="M10729" i="9"/>
  <c r="M10728" i="9"/>
  <c r="M10727" i="9"/>
  <c r="M10726" i="9"/>
  <c r="M10725" i="9"/>
  <c r="M10724" i="9"/>
  <c r="M10723" i="9"/>
  <c r="M10722" i="9"/>
  <c r="M10721" i="9"/>
  <c r="M10720" i="9"/>
  <c r="M10719" i="9"/>
  <c r="M10718" i="9"/>
  <c r="M10717" i="9"/>
  <c r="M10716" i="9"/>
  <c r="M10715" i="9"/>
  <c r="M10714" i="9"/>
  <c r="M10713" i="9"/>
  <c r="M10712" i="9"/>
  <c r="M10711" i="9"/>
  <c r="M10710" i="9"/>
  <c r="M10709" i="9"/>
  <c r="M10708" i="9"/>
  <c r="M10707" i="9"/>
  <c r="M10706" i="9"/>
  <c r="M10705" i="9"/>
  <c r="M10704" i="9"/>
  <c r="M10703" i="9"/>
  <c r="M10702" i="9"/>
  <c r="M10701" i="9"/>
  <c r="M10700" i="9"/>
  <c r="M10699" i="9"/>
  <c r="M10698" i="9"/>
  <c r="M10697" i="9"/>
  <c r="M10696" i="9"/>
  <c r="M10695" i="9"/>
  <c r="M10694" i="9"/>
  <c r="M10693" i="9"/>
  <c r="M10692" i="9"/>
  <c r="M10691" i="9"/>
  <c r="M10690" i="9"/>
  <c r="M10689" i="9"/>
  <c r="M10688" i="9"/>
  <c r="M10687" i="9"/>
  <c r="M10686" i="9"/>
  <c r="M10685" i="9"/>
  <c r="M10684" i="9"/>
  <c r="M10683" i="9"/>
  <c r="M10682" i="9"/>
  <c r="M10681" i="9"/>
  <c r="M10680" i="9"/>
  <c r="M10679" i="9"/>
  <c r="M10678" i="9"/>
  <c r="M10677" i="9"/>
  <c r="M10676" i="9"/>
  <c r="M10675" i="9"/>
  <c r="M10674" i="9"/>
  <c r="M10673" i="9"/>
  <c r="M10672" i="9"/>
  <c r="M10671" i="9"/>
  <c r="M10670" i="9"/>
  <c r="M10669" i="9"/>
  <c r="M10668" i="9"/>
  <c r="M10667" i="9"/>
  <c r="M10666" i="9"/>
  <c r="M10665" i="9"/>
  <c r="M10664" i="9"/>
  <c r="M10663" i="9"/>
  <c r="M10662" i="9"/>
  <c r="M10661" i="9"/>
  <c r="M10660" i="9"/>
  <c r="M10659" i="9"/>
  <c r="M10658" i="9"/>
  <c r="M10657" i="9"/>
  <c r="M10656" i="9"/>
  <c r="M10655" i="9"/>
  <c r="M10654" i="9"/>
  <c r="M10653" i="9"/>
  <c r="M10652" i="9"/>
  <c r="M10651" i="9"/>
  <c r="M10650" i="9"/>
  <c r="M10649" i="9"/>
  <c r="M10648" i="9"/>
  <c r="M10647" i="9"/>
  <c r="M10646" i="9"/>
  <c r="M10645" i="9"/>
  <c r="M10644" i="9"/>
  <c r="M10643" i="9"/>
  <c r="M10642" i="9"/>
  <c r="M10641" i="9"/>
  <c r="M10640" i="9"/>
  <c r="M10639" i="9"/>
  <c r="M10638" i="9"/>
  <c r="M10637" i="9"/>
  <c r="M10636" i="9"/>
  <c r="M10635" i="9"/>
  <c r="M10634" i="9"/>
  <c r="M10633" i="9"/>
  <c r="M10632" i="9"/>
  <c r="M10631" i="9"/>
  <c r="M10630" i="9"/>
  <c r="M10629" i="9"/>
  <c r="M10628" i="9"/>
  <c r="M10627" i="9"/>
  <c r="M10626" i="9"/>
  <c r="M10625" i="9"/>
  <c r="M10624" i="9"/>
  <c r="M10623" i="9"/>
  <c r="M10622" i="9"/>
  <c r="M10621" i="9"/>
  <c r="M10620" i="9"/>
  <c r="M10619" i="9"/>
  <c r="M10618" i="9"/>
  <c r="M10617" i="9"/>
  <c r="M10616" i="9"/>
  <c r="M10615" i="9"/>
  <c r="M10614" i="9"/>
  <c r="M10613" i="9"/>
  <c r="M10612" i="9"/>
  <c r="M10611" i="9"/>
  <c r="M10610" i="9"/>
  <c r="M10609" i="9"/>
  <c r="M10608" i="9"/>
  <c r="M10607" i="9"/>
  <c r="M10606" i="9"/>
  <c r="M10605" i="9"/>
  <c r="M10604" i="9"/>
  <c r="M10603" i="9"/>
  <c r="M10602" i="9"/>
  <c r="M10601" i="9"/>
  <c r="M10600" i="9"/>
  <c r="M10599" i="9"/>
  <c r="M10598" i="9"/>
  <c r="M10597" i="9"/>
  <c r="M10596" i="9"/>
  <c r="M10595" i="9"/>
  <c r="M10594" i="9"/>
  <c r="M10593" i="9"/>
  <c r="M10592" i="9"/>
  <c r="M10591" i="9"/>
  <c r="M10590" i="9"/>
  <c r="M10589" i="9"/>
  <c r="M10588" i="9"/>
  <c r="M10587" i="9"/>
  <c r="M10586" i="9"/>
  <c r="M10585" i="9"/>
  <c r="M10584" i="9"/>
  <c r="M10583" i="9"/>
  <c r="M10582" i="9"/>
  <c r="M10581" i="9"/>
  <c r="M10580" i="9"/>
  <c r="M10579" i="9"/>
  <c r="M10578" i="9"/>
  <c r="M10577" i="9"/>
  <c r="M10576" i="9"/>
  <c r="M10575" i="9"/>
  <c r="M10574" i="9"/>
  <c r="M10573" i="9"/>
  <c r="M10572" i="9"/>
  <c r="M10571" i="9"/>
  <c r="M10570" i="9"/>
  <c r="M10569" i="9"/>
  <c r="M10568" i="9"/>
  <c r="M10567" i="9"/>
  <c r="M10566" i="9"/>
  <c r="M10565" i="9"/>
  <c r="M10564" i="9"/>
  <c r="M10563" i="9"/>
  <c r="M10562" i="9"/>
  <c r="M10561" i="9"/>
  <c r="M10560" i="9"/>
  <c r="M10559" i="9"/>
  <c r="M10558" i="9"/>
  <c r="M10557" i="9"/>
  <c r="M10556" i="9"/>
  <c r="M10555" i="9"/>
  <c r="M10554" i="9"/>
  <c r="M10553" i="9"/>
  <c r="M10552" i="9"/>
  <c r="M10551" i="9"/>
  <c r="M10550" i="9"/>
  <c r="M10549" i="9"/>
  <c r="M10548" i="9"/>
  <c r="M10547" i="9"/>
  <c r="M10546" i="9"/>
  <c r="M10545" i="9"/>
  <c r="M10544" i="9"/>
  <c r="M10543" i="9"/>
  <c r="M10542" i="9"/>
  <c r="M10541" i="9"/>
  <c r="M10540" i="9"/>
  <c r="M10539" i="9"/>
  <c r="M10538" i="9"/>
  <c r="M10537" i="9"/>
  <c r="M10536" i="9"/>
  <c r="M10535" i="9"/>
  <c r="M10534" i="9"/>
  <c r="M10533" i="9"/>
  <c r="M10532" i="9"/>
  <c r="M10531" i="9"/>
  <c r="M10530" i="9"/>
  <c r="M10529" i="9"/>
  <c r="M10528" i="9"/>
  <c r="M10527" i="9"/>
  <c r="M10526" i="9"/>
  <c r="M10525" i="9"/>
  <c r="M10524" i="9"/>
  <c r="M10523" i="9"/>
  <c r="M10522" i="9"/>
  <c r="M10521" i="9"/>
  <c r="M10520" i="9"/>
  <c r="M10519" i="9"/>
  <c r="M10518" i="9"/>
  <c r="M10517" i="9"/>
  <c r="M10516" i="9"/>
  <c r="M10515" i="9"/>
  <c r="M10514" i="9"/>
  <c r="M10513" i="9"/>
  <c r="M10512" i="9"/>
  <c r="M10511" i="9"/>
  <c r="M10510" i="9"/>
  <c r="M10509" i="9"/>
  <c r="M10508" i="9"/>
  <c r="M10507" i="9"/>
  <c r="M10506" i="9"/>
  <c r="M10505" i="9"/>
  <c r="M10504" i="9"/>
  <c r="M10503" i="9"/>
  <c r="M10502" i="9"/>
  <c r="M10501" i="9"/>
  <c r="M10500" i="9"/>
  <c r="M10499" i="9"/>
  <c r="M10498" i="9"/>
  <c r="M10497" i="9"/>
  <c r="M10496" i="9"/>
  <c r="M10495" i="9"/>
  <c r="M10494" i="9"/>
  <c r="M10493" i="9"/>
  <c r="M10492" i="9"/>
  <c r="M10491" i="9"/>
  <c r="M10490" i="9"/>
  <c r="M10489" i="9"/>
  <c r="M10488" i="9"/>
  <c r="M10487" i="9"/>
  <c r="M10486" i="9"/>
  <c r="M10485" i="9"/>
  <c r="M10484" i="9"/>
  <c r="M10483" i="9"/>
  <c r="M10482" i="9"/>
  <c r="M10481" i="9"/>
  <c r="M10480" i="9"/>
  <c r="M10479" i="9"/>
  <c r="M10478" i="9"/>
  <c r="M10477" i="9"/>
  <c r="M10476" i="9"/>
  <c r="M10475" i="9"/>
  <c r="M10474" i="9"/>
  <c r="M10473" i="9"/>
  <c r="M10472" i="9"/>
  <c r="M10471" i="9"/>
  <c r="M10470" i="9"/>
  <c r="M10469" i="9"/>
  <c r="M10468" i="9"/>
  <c r="M10467" i="9"/>
  <c r="M10466" i="9"/>
  <c r="M10465" i="9"/>
  <c r="M10464" i="9"/>
  <c r="M10463" i="9"/>
  <c r="M10462" i="9"/>
  <c r="M10461" i="9"/>
  <c r="M10460" i="9"/>
  <c r="M10459" i="9"/>
  <c r="M10458" i="9"/>
  <c r="M10457" i="9"/>
  <c r="M10456" i="9"/>
  <c r="M10455" i="9"/>
  <c r="M10454" i="9"/>
  <c r="M10453" i="9"/>
  <c r="M10452" i="9"/>
  <c r="M10451" i="9"/>
  <c r="M10450" i="9"/>
  <c r="M10449" i="9"/>
  <c r="M10448" i="9"/>
  <c r="M10447" i="9"/>
  <c r="M10446" i="9"/>
  <c r="M10445" i="9"/>
  <c r="M10444" i="9"/>
  <c r="M10443" i="9"/>
  <c r="M10442" i="9"/>
  <c r="M10441" i="9"/>
  <c r="M10440" i="9"/>
  <c r="M10439" i="9"/>
  <c r="M10438" i="9"/>
  <c r="M10437" i="9"/>
  <c r="M10436" i="9"/>
  <c r="M10435" i="9"/>
  <c r="M10434" i="9"/>
  <c r="M10433" i="9"/>
  <c r="M10432" i="9"/>
  <c r="M10431" i="9"/>
  <c r="M10430" i="9"/>
  <c r="M10429" i="9"/>
  <c r="M10428" i="9"/>
  <c r="M10427" i="9"/>
  <c r="M10426" i="9"/>
  <c r="M10425" i="9"/>
  <c r="M10424" i="9"/>
  <c r="M10423" i="9"/>
  <c r="M10422" i="9"/>
  <c r="M10421" i="9"/>
  <c r="M10420" i="9"/>
  <c r="M10419" i="9"/>
  <c r="M10418" i="9"/>
  <c r="M10417" i="9"/>
  <c r="M10416" i="9"/>
  <c r="M10415" i="9"/>
  <c r="M10414" i="9"/>
  <c r="M10413" i="9"/>
  <c r="M10412" i="9"/>
  <c r="M10411" i="9"/>
  <c r="M10410" i="9"/>
  <c r="M10409" i="9"/>
  <c r="M10408" i="9"/>
  <c r="M10407" i="9"/>
  <c r="M10406" i="9"/>
  <c r="M10405" i="9"/>
  <c r="M10404" i="9"/>
  <c r="M10403" i="9"/>
  <c r="M10402" i="9"/>
  <c r="M10401" i="9"/>
  <c r="M10400" i="9"/>
  <c r="M10399" i="9"/>
  <c r="M10398" i="9"/>
  <c r="M10397" i="9"/>
  <c r="M10396" i="9"/>
  <c r="M10395" i="9"/>
  <c r="M10394" i="9"/>
  <c r="M10393" i="9"/>
  <c r="M10392" i="9"/>
  <c r="M10391" i="9"/>
  <c r="M10390" i="9"/>
  <c r="M10389" i="9"/>
  <c r="M10388" i="9"/>
  <c r="M10387" i="9"/>
  <c r="M10386" i="9"/>
  <c r="M10385" i="9"/>
  <c r="M10384" i="9"/>
  <c r="M10383" i="9"/>
  <c r="M10382" i="9"/>
  <c r="M10381" i="9"/>
  <c r="M10380" i="9"/>
  <c r="M10379" i="9"/>
  <c r="M10378" i="9"/>
  <c r="M10377" i="9"/>
  <c r="M10376" i="9"/>
  <c r="M10375" i="9"/>
  <c r="M10374" i="9"/>
  <c r="M10373" i="9"/>
  <c r="M10372" i="9"/>
  <c r="M10371" i="9"/>
  <c r="M10370" i="9"/>
  <c r="M10369" i="9"/>
  <c r="M10368" i="9"/>
  <c r="M10367" i="9"/>
  <c r="M10366" i="9"/>
  <c r="M10365" i="9"/>
  <c r="M10364" i="9"/>
  <c r="M10363" i="9"/>
  <c r="M10362" i="9"/>
  <c r="M10361" i="9"/>
  <c r="M10360" i="9"/>
  <c r="M10359" i="9"/>
  <c r="M10358" i="9"/>
  <c r="M10357" i="9"/>
  <c r="M10356" i="9"/>
  <c r="M10355" i="9"/>
  <c r="M10354" i="9"/>
  <c r="M10353" i="9"/>
  <c r="M10352" i="9"/>
  <c r="M10351" i="9"/>
  <c r="M10350" i="9"/>
  <c r="M10349" i="9"/>
  <c r="M10348" i="9"/>
  <c r="M10347" i="9"/>
  <c r="M10346" i="9"/>
  <c r="M10345" i="9"/>
  <c r="M10344" i="9"/>
  <c r="M10343" i="9"/>
  <c r="M10342" i="9"/>
  <c r="M10341" i="9"/>
  <c r="M10340" i="9"/>
  <c r="M10339" i="9"/>
  <c r="M10338" i="9"/>
  <c r="M10337" i="9"/>
  <c r="M10336" i="9"/>
  <c r="M10335" i="9"/>
  <c r="M10334" i="9"/>
  <c r="M10333" i="9"/>
  <c r="M10332" i="9"/>
  <c r="M10331" i="9"/>
  <c r="M10330" i="9"/>
  <c r="M10329" i="9"/>
  <c r="M10328" i="9"/>
  <c r="M10327" i="9"/>
  <c r="M10326" i="9"/>
  <c r="M10325" i="9"/>
  <c r="M10324" i="9"/>
  <c r="M10323" i="9"/>
  <c r="M10322" i="9"/>
  <c r="M10321" i="9"/>
  <c r="M10320" i="9"/>
  <c r="M10319" i="9"/>
  <c r="M10318" i="9"/>
  <c r="M10317" i="9"/>
  <c r="M10316" i="9"/>
  <c r="M10315" i="9"/>
  <c r="M10314" i="9"/>
  <c r="M10313" i="9"/>
  <c r="M10312" i="9"/>
  <c r="M10311" i="9"/>
  <c r="M10310" i="9"/>
  <c r="M10309" i="9"/>
  <c r="M10308" i="9"/>
  <c r="M10307" i="9"/>
  <c r="M10306" i="9"/>
  <c r="M10305" i="9"/>
  <c r="M10304" i="9"/>
  <c r="M10303" i="9"/>
  <c r="M10302" i="9"/>
  <c r="M10301" i="9"/>
  <c r="M10300" i="9"/>
  <c r="M10299" i="9"/>
  <c r="M10298" i="9"/>
  <c r="M10297" i="9"/>
  <c r="M10296" i="9"/>
  <c r="M10295" i="9"/>
  <c r="M10294" i="9"/>
  <c r="M10293" i="9"/>
  <c r="M10292" i="9"/>
  <c r="M10291" i="9"/>
  <c r="M10290" i="9"/>
  <c r="M10289" i="9"/>
  <c r="M10288" i="9"/>
  <c r="M10287" i="9"/>
  <c r="M10286" i="9"/>
  <c r="M10285" i="9"/>
  <c r="M10284" i="9"/>
  <c r="M10283" i="9"/>
  <c r="M10282" i="9"/>
  <c r="M10281" i="9"/>
  <c r="M10280" i="9"/>
  <c r="M10279" i="9"/>
  <c r="M10278" i="9"/>
  <c r="M10277" i="9"/>
  <c r="M10276" i="9"/>
  <c r="M10275" i="9"/>
  <c r="M10274" i="9"/>
  <c r="M10273" i="9"/>
  <c r="M10272" i="9"/>
  <c r="M10271" i="9"/>
  <c r="M10270" i="9"/>
  <c r="M10269" i="9"/>
  <c r="M10268" i="9"/>
  <c r="M10267" i="9"/>
  <c r="M10266" i="9"/>
  <c r="M10265" i="9"/>
  <c r="M10264" i="9"/>
  <c r="M10263" i="9"/>
  <c r="M10262" i="9"/>
  <c r="M10261" i="9"/>
  <c r="M10260" i="9"/>
  <c r="M10259" i="9"/>
  <c r="M10258" i="9"/>
  <c r="M10257" i="9"/>
  <c r="M10256" i="9"/>
  <c r="M10255" i="9"/>
  <c r="M10254" i="9"/>
  <c r="M10253" i="9"/>
  <c r="M10252" i="9"/>
  <c r="M10251" i="9"/>
  <c r="M10250" i="9"/>
  <c r="M10249" i="9"/>
  <c r="M10248" i="9"/>
  <c r="M10247" i="9"/>
  <c r="M10246" i="9"/>
  <c r="M10245" i="9"/>
  <c r="M10244" i="9"/>
  <c r="M10243" i="9"/>
  <c r="M10242" i="9"/>
  <c r="M10241" i="9"/>
  <c r="M10240" i="9"/>
  <c r="M10239" i="9"/>
  <c r="M10238" i="9"/>
  <c r="M10237" i="9"/>
  <c r="M10236" i="9"/>
  <c r="M10235" i="9"/>
  <c r="M10234" i="9"/>
  <c r="M10233" i="9"/>
  <c r="M10232" i="9"/>
  <c r="M10231" i="9"/>
  <c r="M10230" i="9"/>
  <c r="M10229" i="9"/>
  <c r="M10228" i="9"/>
  <c r="M10227" i="9"/>
  <c r="M10226" i="9"/>
  <c r="M10225" i="9"/>
  <c r="M10224" i="9"/>
  <c r="M10223" i="9"/>
  <c r="M10222" i="9"/>
  <c r="M10221" i="9"/>
  <c r="M10220" i="9"/>
  <c r="M10219" i="9"/>
  <c r="M10218" i="9"/>
  <c r="M10217" i="9"/>
  <c r="M10216" i="9"/>
  <c r="M10215" i="9"/>
  <c r="M10214" i="9"/>
  <c r="M10213" i="9"/>
  <c r="M10212" i="9"/>
  <c r="M10211" i="9"/>
  <c r="M10210" i="9"/>
  <c r="M10209" i="9"/>
  <c r="M10208" i="9"/>
  <c r="M10207" i="9"/>
  <c r="M10206" i="9"/>
  <c r="M10205" i="9"/>
  <c r="M10204" i="9"/>
  <c r="M10203" i="9"/>
  <c r="M10202" i="9"/>
  <c r="M10201" i="9"/>
  <c r="M10200" i="9"/>
  <c r="M10199" i="9"/>
  <c r="M10198" i="9"/>
  <c r="M10197" i="9"/>
  <c r="M10196" i="9"/>
  <c r="M10195" i="9"/>
  <c r="M10194" i="9"/>
  <c r="M10193" i="9"/>
  <c r="M10192" i="9"/>
  <c r="M10191" i="9"/>
  <c r="M10190" i="9"/>
  <c r="M10189" i="9"/>
  <c r="M10188" i="9"/>
  <c r="M10187" i="9"/>
  <c r="M10186" i="9"/>
  <c r="M10185" i="9"/>
  <c r="M10184" i="9"/>
  <c r="M10183" i="9"/>
  <c r="M10182" i="9"/>
  <c r="M10181" i="9"/>
  <c r="M10180" i="9"/>
  <c r="M10179" i="9"/>
  <c r="M10178" i="9"/>
  <c r="M10177" i="9"/>
  <c r="M10176" i="9"/>
  <c r="M10175" i="9"/>
  <c r="M10174" i="9"/>
  <c r="M10173" i="9"/>
  <c r="M10172" i="9"/>
  <c r="M10171" i="9"/>
  <c r="M10170" i="9"/>
  <c r="M10169" i="9"/>
  <c r="M10168" i="9"/>
  <c r="M10167" i="9"/>
  <c r="M10166" i="9"/>
  <c r="M10165" i="9"/>
  <c r="M10164" i="9"/>
  <c r="M10163" i="9"/>
  <c r="M10162" i="9"/>
  <c r="M10161" i="9"/>
  <c r="M10160" i="9"/>
  <c r="M10159" i="9"/>
  <c r="M10158" i="9"/>
  <c r="M10157" i="9"/>
  <c r="M10156" i="9"/>
  <c r="M10155" i="9"/>
  <c r="M10154" i="9"/>
  <c r="M10153" i="9"/>
  <c r="M10152" i="9"/>
  <c r="M10151" i="9"/>
  <c r="M10150" i="9"/>
  <c r="M10149" i="9"/>
  <c r="M10148" i="9"/>
  <c r="M10147" i="9"/>
  <c r="M10146" i="9"/>
  <c r="M10145" i="9"/>
  <c r="M10144" i="9"/>
  <c r="M10143" i="9"/>
  <c r="M10142" i="9"/>
  <c r="M10141" i="9"/>
  <c r="M10140" i="9"/>
  <c r="M10139" i="9"/>
  <c r="M10138" i="9"/>
  <c r="M10137" i="9"/>
  <c r="M10136" i="9"/>
  <c r="M10135" i="9"/>
  <c r="M10134" i="9"/>
  <c r="M10133" i="9"/>
  <c r="M10132" i="9"/>
  <c r="M10131" i="9"/>
  <c r="M10130" i="9"/>
  <c r="M10129" i="9"/>
  <c r="M10128" i="9"/>
  <c r="M10127" i="9"/>
  <c r="M10126" i="9"/>
  <c r="M10125" i="9"/>
  <c r="M10124" i="9"/>
  <c r="M10123" i="9"/>
  <c r="M10122" i="9"/>
  <c r="M10121" i="9"/>
  <c r="M10120" i="9"/>
  <c r="M10119" i="9"/>
  <c r="M10118" i="9"/>
  <c r="M10117" i="9"/>
  <c r="M10116" i="9"/>
  <c r="M10115" i="9"/>
  <c r="M10114" i="9"/>
  <c r="M10113" i="9"/>
  <c r="M10112" i="9"/>
  <c r="M10111" i="9"/>
  <c r="M10110" i="9"/>
  <c r="M10109" i="9"/>
  <c r="M10108" i="9"/>
  <c r="M10107" i="9"/>
  <c r="M10106" i="9"/>
  <c r="M10105" i="9"/>
  <c r="M10104" i="9"/>
  <c r="M10103" i="9"/>
  <c r="M10102" i="9"/>
  <c r="M10101" i="9"/>
  <c r="M10100" i="9"/>
  <c r="M10099" i="9"/>
  <c r="M10098" i="9"/>
  <c r="M10097" i="9"/>
  <c r="M10096" i="9"/>
  <c r="M10095" i="9"/>
  <c r="M10094" i="9"/>
  <c r="M10093" i="9"/>
  <c r="M10092" i="9"/>
  <c r="M10091" i="9"/>
  <c r="M10090" i="9"/>
  <c r="M10089" i="9"/>
  <c r="M10088" i="9"/>
  <c r="M10087" i="9"/>
  <c r="M10086" i="9"/>
  <c r="M10085" i="9"/>
  <c r="M10084" i="9"/>
  <c r="M10083" i="9"/>
  <c r="M10082" i="9"/>
  <c r="M10081" i="9"/>
  <c r="M10080" i="9"/>
  <c r="M10079" i="9"/>
  <c r="M10078" i="9"/>
  <c r="M10077" i="9"/>
  <c r="M10076" i="9"/>
  <c r="M10075" i="9"/>
  <c r="M10074" i="9"/>
  <c r="M10073" i="9"/>
  <c r="M10072" i="9"/>
  <c r="M10071" i="9"/>
  <c r="M10070" i="9"/>
  <c r="M10069" i="9"/>
  <c r="M10068" i="9"/>
  <c r="M10067" i="9"/>
  <c r="M10066" i="9"/>
  <c r="M10065" i="9"/>
  <c r="M10064" i="9"/>
  <c r="M10063" i="9"/>
  <c r="M10062" i="9"/>
  <c r="M10061" i="9"/>
  <c r="M10060" i="9"/>
  <c r="M10059" i="9"/>
  <c r="M10058" i="9"/>
  <c r="M10057" i="9"/>
  <c r="M10056" i="9"/>
  <c r="M10055" i="9"/>
  <c r="M10054" i="9"/>
  <c r="M10053" i="9"/>
  <c r="M10052" i="9"/>
  <c r="M10051" i="9"/>
  <c r="M10050" i="9"/>
  <c r="M10049" i="9"/>
  <c r="M10048" i="9"/>
  <c r="M10047" i="9"/>
  <c r="M10046" i="9"/>
  <c r="M10045" i="9"/>
  <c r="M10044" i="9"/>
  <c r="M10043" i="9"/>
  <c r="M10042" i="9"/>
  <c r="M10041" i="9"/>
  <c r="M10040" i="9"/>
  <c r="M10039" i="9"/>
  <c r="M10038" i="9"/>
  <c r="M10037" i="9"/>
  <c r="M10036" i="9"/>
  <c r="M10035" i="9"/>
  <c r="M10034" i="9"/>
  <c r="M10033" i="9"/>
  <c r="M10032" i="9"/>
  <c r="M10031" i="9"/>
  <c r="M10030" i="9"/>
  <c r="M10029" i="9"/>
  <c r="M10028" i="9"/>
  <c r="M10027" i="9"/>
  <c r="M10026" i="9"/>
  <c r="M10025" i="9"/>
  <c r="M10024" i="9"/>
  <c r="M10023" i="9"/>
  <c r="M10022" i="9"/>
  <c r="M10021" i="9"/>
  <c r="M10020" i="9"/>
  <c r="M10019" i="9"/>
  <c r="M10018" i="9"/>
  <c r="M10017" i="9"/>
  <c r="M10016" i="9"/>
  <c r="M10015" i="9"/>
  <c r="M10014" i="9"/>
  <c r="M10013" i="9"/>
  <c r="M10012" i="9"/>
  <c r="M10011" i="9"/>
  <c r="M10010" i="9"/>
  <c r="M10009" i="9"/>
  <c r="M10008" i="9"/>
  <c r="M10007" i="9"/>
  <c r="M10006" i="9"/>
  <c r="M10005" i="9"/>
  <c r="M10004" i="9"/>
  <c r="M10003" i="9"/>
  <c r="M10002" i="9"/>
  <c r="M10001" i="9"/>
  <c r="M10000" i="9"/>
  <c r="M9999" i="9"/>
  <c r="M9998" i="9"/>
  <c r="M9997" i="9"/>
  <c r="M9996" i="9"/>
  <c r="M9995" i="9"/>
  <c r="M9994" i="9"/>
  <c r="M9993" i="9"/>
  <c r="M9992" i="9"/>
  <c r="M9991" i="9"/>
  <c r="M9990" i="9"/>
  <c r="M9989" i="9"/>
  <c r="M9988" i="9"/>
  <c r="M9987" i="9"/>
  <c r="M9986" i="9"/>
  <c r="M9985" i="9"/>
  <c r="M9984" i="9"/>
  <c r="M9983" i="9"/>
  <c r="M9982" i="9"/>
  <c r="M9981" i="9"/>
  <c r="M9980" i="9"/>
  <c r="M9979" i="9"/>
  <c r="M9978" i="9"/>
  <c r="M9977" i="9"/>
  <c r="M9976" i="9"/>
  <c r="M9975" i="9"/>
  <c r="M9974" i="9"/>
  <c r="M9973" i="9"/>
  <c r="M9972" i="9"/>
  <c r="M9971" i="9"/>
  <c r="M9970" i="9"/>
  <c r="M9969" i="9"/>
  <c r="M9968" i="9"/>
  <c r="M9967" i="9"/>
  <c r="M9966" i="9"/>
  <c r="M9965" i="9"/>
  <c r="M9964" i="9"/>
  <c r="M9963" i="9"/>
  <c r="M9962" i="9"/>
  <c r="M9961" i="9"/>
  <c r="M9960" i="9"/>
  <c r="M9959" i="9"/>
  <c r="M9958" i="9"/>
  <c r="M9957" i="9"/>
  <c r="M9956" i="9"/>
  <c r="M9955" i="9"/>
  <c r="M9954" i="9"/>
  <c r="M9953" i="9"/>
  <c r="M9952" i="9"/>
  <c r="M9951" i="9"/>
  <c r="M9950" i="9"/>
  <c r="M9949" i="9"/>
  <c r="M9948" i="9"/>
  <c r="M9947" i="9"/>
  <c r="M9946" i="9"/>
  <c r="M9945" i="9"/>
  <c r="M9944" i="9"/>
  <c r="M9943" i="9"/>
  <c r="M9942" i="9"/>
  <c r="M9941" i="9"/>
  <c r="M9940" i="9"/>
  <c r="M9939" i="9"/>
  <c r="M9938" i="9"/>
  <c r="M9937" i="9"/>
  <c r="M9936" i="9"/>
  <c r="M9935" i="9"/>
  <c r="M9934" i="9"/>
  <c r="M9933" i="9"/>
  <c r="M9932" i="9"/>
  <c r="M9931" i="9"/>
  <c r="M9930" i="9"/>
  <c r="M9929" i="9"/>
  <c r="M9928" i="9"/>
  <c r="M9927" i="9"/>
  <c r="M9926" i="9"/>
  <c r="M9925" i="9"/>
  <c r="M9924" i="9"/>
  <c r="M9923" i="9"/>
  <c r="M9922" i="9"/>
  <c r="M9921" i="9"/>
  <c r="M9920" i="9"/>
  <c r="M9919" i="9"/>
  <c r="M9918" i="9"/>
  <c r="M9917" i="9"/>
  <c r="M9916" i="9"/>
  <c r="M9915" i="9"/>
  <c r="M9914" i="9"/>
  <c r="M9913" i="9"/>
  <c r="M9912" i="9"/>
  <c r="M9911" i="9"/>
  <c r="M9910" i="9"/>
  <c r="M9909" i="9"/>
  <c r="M9908" i="9"/>
  <c r="M9907" i="9"/>
  <c r="M9906" i="9"/>
  <c r="M9905" i="9"/>
  <c r="M9904" i="9"/>
  <c r="M9903" i="9"/>
  <c r="M9902" i="9"/>
  <c r="M9901" i="9"/>
  <c r="M9900" i="9"/>
  <c r="M9899" i="9"/>
  <c r="M9898" i="9"/>
  <c r="M9897" i="9"/>
  <c r="M9896" i="9"/>
  <c r="M9895" i="9"/>
  <c r="M9894" i="9"/>
  <c r="M9893" i="9"/>
  <c r="M9892" i="9"/>
  <c r="M9891" i="9"/>
  <c r="M9890" i="9"/>
  <c r="M9889" i="9"/>
  <c r="M9888" i="9"/>
  <c r="M9887" i="9"/>
  <c r="M9886" i="9"/>
  <c r="M9885" i="9"/>
  <c r="M9884" i="9"/>
  <c r="M9883" i="9"/>
  <c r="M9882" i="9"/>
  <c r="M9881" i="9"/>
  <c r="M9880" i="9"/>
  <c r="M9879" i="9"/>
  <c r="M9878" i="9"/>
  <c r="M9877" i="9"/>
  <c r="M9876" i="9"/>
  <c r="M9875" i="9"/>
  <c r="M9874" i="9"/>
  <c r="M9873" i="9"/>
  <c r="M9872" i="9"/>
  <c r="M9871" i="9"/>
  <c r="M9870" i="9"/>
  <c r="M9869" i="9"/>
  <c r="M9868" i="9"/>
  <c r="M9867" i="9"/>
  <c r="M9866" i="9"/>
  <c r="M9865" i="9"/>
  <c r="M9864" i="9"/>
  <c r="M9863" i="9"/>
  <c r="M9862" i="9"/>
  <c r="M9861" i="9"/>
  <c r="M9860" i="9"/>
  <c r="M9859" i="9"/>
  <c r="M9858" i="9"/>
  <c r="M9857" i="9"/>
  <c r="M9856" i="9"/>
  <c r="M9855" i="9"/>
  <c r="M9854" i="9"/>
  <c r="M9853" i="9"/>
  <c r="M9852" i="9"/>
  <c r="M9851" i="9"/>
  <c r="M9850" i="9"/>
  <c r="M9849" i="9"/>
  <c r="M9848" i="9"/>
  <c r="M9847" i="9"/>
  <c r="M9846" i="9"/>
  <c r="M9845" i="9"/>
  <c r="M9844" i="9"/>
  <c r="M9843" i="9"/>
  <c r="M9842" i="9"/>
  <c r="M9841" i="9"/>
  <c r="M9840" i="9"/>
  <c r="M9839" i="9"/>
  <c r="M9838" i="9"/>
  <c r="M9837" i="9"/>
  <c r="M9836" i="9"/>
  <c r="M9835" i="9"/>
  <c r="M9834" i="9"/>
  <c r="M9833" i="9"/>
  <c r="M9832" i="9"/>
  <c r="M9831" i="9"/>
  <c r="M9830" i="9"/>
  <c r="M9829" i="9"/>
  <c r="M9828" i="9"/>
  <c r="M9827" i="9"/>
  <c r="M9826" i="9"/>
  <c r="M9825" i="9"/>
  <c r="M9824" i="9"/>
  <c r="M9823" i="9"/>
  <c r="M9822" i="9"/>
  <c r="M9821" i="9"/>
  <c r="M9820" i="9"/>
  <c r="M9819" i="9"/>
  <c r="M9818" i="9"/>
  <c r="M9817" i="9"/>
  <c r="M9816" i="9"/>
  <c r="M9815" i="9"/>
  <c r="M9814" i="9"/>
  <c r="M9813" i="9"/>
  <c r="M9812" i="9"/>
  <c r="M9811" i="9"/>
  <c r="M9810" i="9"/>
  <c r="M9809" i="9"/>
  <c r="M9808" i="9"/>
  <c r="M9807" i="9"/>
  <c r="M9806" i="9"/>
  <c r="M9805" i="9"/>
  <c r="M9804" i="9"/>
  <c r="M9803" i="9"/>
  <c r="M9802" i="9"/>
  <c r="M9801" i="9"/>
  <c r="M9800" i="9"/>
  <c r="M9799" i="9"/>
  <c r="M9798" i="9"/>
  <c r="M9797" i="9"/>
  <c r="M9796" i="9"/>
  <c r="M9795" i="9"/>
  <c r="M9794" i="9"/>
  <c r="M9793" i="9"/>
  <c r="M9792" i="9"/>
  <c r="M9791" i="9"/>
  <c r="M9790" i="9"/>
  <c r="M9789" i="9"/>
  <c r="M9788" i="9"/>
  <c r="M9787" i="9"/>
  <c r="M9786" i="9"/>
  <c r="M9785" i="9"/>
  <c r="M9784" i="9"/>
  <c r="M9783" i="9"/>
  <c r="M9782" i="9"/>
  <c r="M9781" i="9"/>
  <c r="M9780" i="9"/>
  <c r="M9779" i="9"/>
  <c r="M9778" i="9"/>
  <c r="M9777" i="9"/>
  <c r="M9776" i="9"/>
  <c r="M9775" i="9"/>
  <c r="M9774" i="9"/>
  <c r="M9773" i="9"/>
  <c r="M9772" i="9"/>
  <c r="M9771" i="9"/>
  <c r="M9770" i="9"/>
  <c r="M9769" i="9"/>
  <c r="M9768" i="9"/>
  <c r="M9767" i="9"/>
  <c r="M9766" i="9"/>
  <c r="M9765" i="9"/>
  <c r="M9764" i="9"/>
  <c r="M9763" i="9"/>
  <c r="M9762" i="9"/>
  <c r="M9761" i="9"/>
  <c r="M9760" i="9"/>
  <c r="M9759" i="9"/>
  <c r="M9758" i="9"/>
  <c r="M9757" i="9"/>
  <c r="M9756" i="9"/>
  <c r="M9755" i="9"/>
  <c r="M9754" i="9"/>
  <c r="M9753" i="9"/>
  <c r="M9752" i="9"/>
  <c r="M9751" i="9"/>
  <c r="M9750" i="9"/>
  <c r="M9749" i="9"/>
  <c r="M9748" i="9"/>
  <c r="M9747" i="9"/>
  <c r="M9746" i="9"/>
  <c r="M9745" i="9"/>
  <c r="M9744" i="9"/>
  <c r="M9743" i="9"/>
  <c r="M9742" i="9"/>
  <c r="M9741" i="9"/>
  <c r="M9740" i="9"/>
  <c r="M9739" i="9"/>
  <c r="M9738" i="9"/>
  <c r="M9737" i="9"/>
  <c r="M9736" i="9"/>
  <c r="M9735" i="9"/>
  <c r="M9734" i="9"/>
  <c r="M9733" i="9"/>
  <c r="M9732" i="9"/>
  <c r="M9731" i="9"/>
  <c r="M9730" i="9"/>
  <c r="M9729" i="9"/>
  <c r="M9728" i="9"/>
  <c r="M9727" i="9"/>
  <c r="M9726" i="9"/>
  <c r="M9725" i="9"/>
  <c r="M9724" i="9"/>
  <c r="M9723" i="9"/>
  <c r="M9722" i="9"/>
  <c r="M9721" i="9"/>
  <c r="M9720" i="9"/>
  <c r="M9719" i="9"/>
  <c r="M9718" i="9"/>
  <c r="M9717" i="9"/>
  <c r="M9716" i="9"/>
  <c r="M9715" i="9"/>
  <c r="M9714" i="9"/>
  <c r="M9713" i="9"/>
  <c r="M9712" i="9"/>
  <c r="M9711" i="9"/>
  <c r="M9710" i="9"/>
  <c r="M9709" i="9"/>
  <c r="M9708" i="9"/>
  <c r="M9707" i="9"/>
  <c r="M9706" i="9"/>
  <c r="M9705" i="9"/>
  <c r="M9704" i="9"/>
  <c r="M9703" i="9"/>
  <c r="M9702" i="9"/>
  <c r="M9701" i="9"/>
  <c r="M9700" i="9"/>
  <c r="M9699" i="9"/>
  <c r="M9698" i="9"/>
  <c r="M9697" i="9"/>
  <c r="M9696" i="9"/>
  <c r="M9695" i="9"/>
  <c r="M9694" i="9"/>
  <c r="M9693" i="9"/>
  <c r="M9692" i="9"/>
  <c r="M9691" i="9"/>
  <c r="M9690" i="9"/>
  <c r="M9689" i="9"/>
  <c r="M9688" i="9"/>
  <c r="M9687" i="9"/>
  <c r="M9686" i="9"/>
  <c r="M9685" i="9"/>
  <c r="M9684" i="9"/>
  <c r="M9683" i="9"/>
  <c r="M9682" i="9"/>
  <c r="M9681" i="9"/>
  <c r="M9680" i="9"/>
  <c r="M9679" i="9"/>
  <c r="M9678" i="9"/>
  <c r="M9677" i="9"/>
  <c r="M9676" i="9"/>
  <c r="M9675" i="9"/>
  <c r="M9674" i="9"/>
  <c r="M9673" i="9"/>
  <c r="M9672" i="9"/>
  <c r="M9671" i="9"/>
  <c r="M9670" i="9"/>
  <c r="M9669" i="9"/>
  <c r="M9668" i="9"/>
  <c r="M9667" i="9"/>
  <c r="M9666" i="9"/>
  <c r="M9665" i="9"/>
  <c r="M9664" i="9"/>
  <c r="M9663" i="9"/>
  <c r="M9662" i="9"/>
  <c r="M9661" i="9"/>
  <c r="M9660" i="9"/>
  <c r="M9659" i="9"/>
  <c r="M9658" i="9"/>
  <c r="M9657" i="9"/>
  <c r="M9656" i="9"/>
  <c r="M9655" i="9"/>
  <c r="M9654" i="9"/>
  <c r="M9653" i="9"/>
  <c r="M9652" i="9"/>
  <c r="M9651" i="9"/>
  <c r="M9650" i="9"/>
  <c r="M9649" i="9"/>
  <c r="M9648" i="9"/>
  <c r="M9647" i="9"/>
  <c r="M9646" i="9"/>
  <c r="M9645" i="9"/>
  <c r="M9644" i="9"/>
  <c r="M9643" i="9"/>
  <c r="M9642" i="9"/>
  <c r="M9641" i="9"/>
  <c r="M9640" i="9"/>
  <c r="M9639" i="9"/>
  <c r="M9638" i="9"/>
  <c r="M9637" i="9"/>
  <c r="M9636" i="9"/>
  <c r="M9635" i="9"/>
  <c r="M9634" i="9"/>
  <c r="M9633" i="9"/>
  <c r="M9632" i="9"/>
  <c r="M9631" i="9"/>
  <c r="M9630" i="9"/>
  <c r="M9629" i="9"/>
  <c r="M9628" i="9"/>
  <c r="M9627" i="9"/>
  <c r="M9626" i="9"/>
  <c r="M9625" i="9"/>
  <c r="M9624" i="9"/>
  <c r="M9623" i="9"/>
  <c r="M9622" i="9"/>
  <c r="M9621" i="9"/>
  <c r="M9620" i="9"/>
  <c r="M9619" i="9"/>
  <c r="M9618" i="9"/>
  <c r="M9617" i="9"/>
  <c r="M9616" i="9"/>
  <c r="M9615" i="9"/>
  <c r="M9614" i="9"/>
  <c r="M9613" i="9"/>
  <c r="M9612" i="9"/>
  <c r="M9611" i="9"/>
  <c r="M9610" i="9"/>
  <c r="M9609" i="9"/>
  <c r="M9608" i="9"/>
  <c r="M9607" i="9"/>
  <c r="M9606" i="9"/>
  <c r="M9605" i="9"/>
  <c r="M9604" i="9"/>
  <c r="M9603" i="9"/>
  <c r="M9602" i="9"/>
  <c r="M9601" i="9"/>
  <c r="M9600" i="9"/>
  <c r="M9599" i="9"/>
  <c r="M9598" i="9"/>
  <c r="M9597" i="9"/>
  <c r="M9596" i="9"/>
  <c r="M9595" i="9"/>
  <c r="M9594" i="9"/>
  <c r="M9593" i="9"/>
  <c r="M9592" i="9"/>
  <c r="M9591" i="9"/>
  <c r="M9590" i="9"/>
  <c r="M9589" i="9"/>
  <c r="M9588" i="9"/>
  <c r="M9587" i="9"/>
  <c r="M9586" i="9"/>
  <c r="M9585" i="9"/>
  <c r="M9584" i="9"/>
  <c r="M9583" i="9"/>
  <c r="M9582" i="9"/>
  <c r="M9581" i="9"/>
  <c r="M9580" i="9"/>
  <c r="M9579" i="9"/>
  <c r="M9578" i="9"/>
  <c r="M9577" i="9"/>
  <c r="M9576" i="9"/>
  <c r="M9575" i="9"/>
  <c r="M9574" i="9"/>
  <c r="M9573" i="9"/>
  <c r="M9572" i="9"/>
  <c r="M9571" i="9"/>
  <c r="M9570" i="9"/>
  <c r="M9569" i="9"/>
  <c r="M9568" i="9"/>
  <c r="M9567" i="9"/>
  <c r="M9566" i="9"/>
  <c r="M9565" i="9"/>
  <c r="M9564" i="9"/>
  <c r="M9563" i="9"/>
  <c r="M9562" i="9"/>
  <c r="M9561" i="9"/>
  <c r="M9560" i="9"/>
  <c r="M9559" i="9"/>
  <c r="M9558" i="9"/>
  <c r="M9557" i="9"/>
  <c r="M9556" i="9"/>
  <c r="M9555" i="9"/>
  <c r="M9554" i="9"/>
  <c r="M9553" i="9"/>
  <c r="M9552" i="9"/>
  <c r="M9551" i="9"/>
  <c r="M9550" i="9"/>
  <c r="M9549" i="9"/>
  <c r="M9548" i="9"/>
  <c r="M9547" i="9"/>
  <c r="M9546" i="9"/>
  <c r="M9545" i="9"/>
  <c r="M9544" i="9"/>
  <c r="M9543" i="9"/>
  <c r="M9542" i="9"/>
  <c r="M9541" i="9"/>
  <c r="M9540" i="9"/>
  <c r="M9539" i="9"/>
  <c r="M9538" i="9"/>
  <c r="M9537" i="9"/>
  <c r="M9536" i="9"/>
  <c r="M9535" i="9"/>
  <c r="M9534" i="9"/>
  <c r="M9533" i="9"/>
  <c r="M9532" i="9"/>
  <c r="M9531" i="9"/>
  <c r="M9530" i="9"/>
  <c r="M9529" i="9"/>
  <c r="M9528" i="9"/>
  <c r="M9527" i="9"/>
  <c r="M9526" i="9"/>
  <c r="M9525" i="9"/>
  <c r="M9524" i="9"/>
  <c r="M9523" i="9"/>
  <c r="M9522" i="9"/>
  <c r="M9521" i="9"/>
  <c r="M9520" i="9"/>
  <c r="M9519" i="9"/>
  <c r="M9518" i="9"/>
  <c r="M9517" i="9"/>
  <c r="M9516" i="9"/>
  <c r="M9515" i="9"/>
  <c r="M9514" i="9"/>
  <c r="M9513" i="9"/>
  <c r="M9512" i="9"/>
  <c r="M9511" i="9"/>
  <c r="M9510" i="9"/>
  <c r="M9509" i="9"/>
  <c r="M9508" i="9"/>
  <c r="M9507" i="9"/>
  <c r="M9506" i="9"/>
  <c r="M9505" i="9"/>
  <c r="M9504" i="9"/>
  <c r="M9503" i="9"/>
  <c r="M9502" i="9"/>
  <c r="M9501" i="9"/>
  <c r="M9500" i="9"/>
  <c r="M9499" i="9"/>
  <c r="M9498" i="9"/>
  <c r="M9497" i="9"/>
  <c r="M9496" i="9"/>
  <c r="M9495" i="9"/>
  <c r="M9494" i="9"/>
  <c r="M9493" i="9"/>
  <c r="M9492" i="9"/>
  <c r="M9491" i="9"/>
  <c r="M9490" i="9"/>
  <c r="M9489" i="9"/>
  <c r="M9488" i="9"/>
  <c r="M9487" i="9"/>
  <c r="M9486" i="9"/>
  <c r="M9485" i="9"/>
  <c r="M9484" i="9"/>
  <c r="M9483" i="9"/>
  <c r="M9482" i="9"/>
  <c r="M9481" i="9"/>
  <c r="M9480" i="9"/>
  <c r="M9479" i="9"/>
  <c r="M9478" i="9"/>
  <c r="M9477" i="9"/>
  <c r="M9476" i="9"/>
  <c r="M9475" i="9"/>
  <c r="M9474" i="9"/>
  <c r="M9473" i="9"/>
  <c r="M9472" i="9"/>
  <c r="M9471" i="9"/>
  <c r="M9470" i="9"/>
  <c r="M9469" i="9"/>
  <c r="M9468" i="9"/>
  <c r="M9467" i="9"/>
  <c r="M9466" i="9"/>
  <c r="M9465" i="9"/>
  <c r="M9464" i="9"/>
  <c r="M9463" i="9"/>
  <c r="M9462" i="9"/>
  <c r="M9461" i="9"/>
  <c r="M9460" i="9"/>
  <c r="M9459" i="9"/>
  <c r="M9458" i="9"/>
  <c r="M9457" i="9"/>
  <c r="M9456" i="9"/>
  <c r="M9455" i="9"/>
  <c r="M9454" i="9"/>
  <c r="M9453" i="9"/>
  <c r="M9452" i="9"/>
  <c r="M9451" i="9"/>
  <c r="M9450" i="9"/>
  <c r="M9449" i="9"/>
  <c r="M9448" i="9"/>
  <c r="M9447" i="9"/>
  <c r="M9446" i="9"/>
  <c r="M9445" i="9"/>
  <c r="M9444" i="9"/>
  <c r="M9443" i="9"/>
  <c r="M9442" i="9"/>
  <c r="M9441" i="9"/>
  <c r="M9440" i="9"/>
  <c r="M9439" i="9"/>
  <c r="M9438" i="9"/>
  <c r="M9437" i="9"/>
  <c r="M9436" i="9"/>
  <c r="M9435" i="9"/>
  <c r="M9434" i="9"/>
  <c r="M9433" i="9"/>
  <c r="M9432" i="9"/>
  <c r="M9431" i="9"/>
  <c r="M9430" i="9"/>
  <c r="M9429" i="9"/>
  <c r="M9428" i="9"/>
  <c r="M9427" i="9"/>
  <c r="M9426" i="9"/>
  <c r="M9425" i="9"/>
  <c r="M9424" i="9"/>
  <c r="M9423" i="9"/>
  <c r="M9422" i="9"/>
  <c r="M9421" i="9"/>
  <c r="M9420" i="9"/>
  <c r="M9419" i="9"/>
  <c r="M9418" i="9"/>
  <c r="M9417" i="9"/>
  <c r="M9416" i="9"/>
  <c r="M9415" i="9"/>
  <c r="M9414" i="9"/>
  <c r="M9413" i="9"/>
  <c r="M9412" i="9"/>
  <c r="M9411" i="9"/>
  <c r="M9410" i="9"/>
  <c r="M9409" i="9"/>
  <c r="M9408" i="9"/>
  <c r="M9407" i="9"/>
  <c r="M9406" i="9"/>
  <c r="M9405" i="9"/>
  <c r="M9404" i="9"/>
  <c r="M9403" i="9"/>
  <c r="M9402" i="9"/>
  <c r="M9401" i="9"/>
  <c r="M9400" i="9"/>
  <c r="M9399" i="9"/>
  <c r="M9398" i="9"/>
  <c r="M9397" i="9"/>
  <c r="M9396" i="9"/>
  <c r="M9395" i="9"/>
  <c r="M9394" i="9"/>
  <c r="M9393" i="9"/>
  <c r="M9392" i="9"/>
  <c r="M9391" i="9"/>
  <c r="M9390" i="9"/>
  <c r="M9389" i="9"/>
  <c r="M9388" i="9"/>
  <c r="M9387" i="9"/>
  <c r="M9386" i="9"/>
  <c r="M9385" i="9"/>
  <c r="M9384" i="9"/>
  <c r="M9383" i="9"/>
  <c r="M9382" i="9"/>
  <c r="M9381" i="9"/>
  <c r="M9380" i="9"/>
  <c r="M9379" i="9"/>
  <c r="M9378" i="9"/>
  <c r="M9377" i="9"/>
  <c r="M9376" i="9"/>
  <c r="M9375" i="9"/>
  <c r="M9374" i="9"/>
  <c r="M9373" i="9"/>
  <c r="M9372" i="9"/>
  <c r="M9371" i="9"/>
  <c r="M9370" i="9"/>
  <c r="M9369" i="9"/>
  <c r="M9368" i="9"/>
  <c r="M9367" i="9"/>
  <c r="M9366" i="9"/>
  <c r="M9365" i="9"/>
  <c r="M9364" i="9"/>
  <c r="M9363" i="9"/>
  <c r="M9362" i="9"/>
  <c r="M9361" i="9"/>
  <c r="M9360" i="9"/>
  <c r="M9359" i="9"/>
  <c r="M9358" i="9"/>
  <c r="M9357" i="9"/>
  <c r="M9356" i="9"/>
  <c r="M9355" i="9"/>
  <c r="M9354" i="9"/>
  <c r="M9353" i="9"/>
  <c r="M9352" i="9"/>
  <c r="M9351" i="9"/>
  <c r="M9350" i="9"/>
  <c r="M9349" i="9"/>
  <c r="M9348" i="9"/>
  <c r="M9347" i="9"/>
  <c r="M9346" i="9"/>
  <c r="M9345" i="9"/>
  <c r="M9344" i="9"/>
  <c r="M9343" i="9"/>
  <c r="M9342" i="9"/>
  <c r="M9341" i="9"/>
  <c r="M9340" i="9"/>
  <c r="M9339" i="9"/>
  <c r="M9338" i="9"/>
  <c r="M9337" i="9"/>
  <c r="M9336" i="9"/>
  <c r="M9335" i="9"/>
  <c r="M9334" i="9"/>
  <c r="M9333" i="9"/>
  <c r="M9332" i="9"/>
  <c r="M9331" i="9"/>
  <c r="M9330" i="9"/>
  <c r="M9329" i="9"/>
  <c r="M9328" i="9"/>
  <c r="M9327" i="9"/>
  <c r="M9326" i="9"/>
  <c r="M9325" i="9"/>
  <c r="M9324" i="9"/>
  <c r="M9323" i="9"/>
  <c r="M9322" i="9"/>
  <c r="M9321" i="9"/>
  <c r="M9320" i="9"/>
  <c r="M9319" i="9"/>
  <c r="M9318" i="9"/>
  <c r="M9317" i="9"/>
  <c r="M9316" i="9"/>
  <c r="M9315" i="9"/>
  <c r="M9314" i="9"/>
  <c r="M9313" i="9"/>
  <c r="M9312" i="9"/>
  <c r="M9311" i="9"/>
  <c r="M9310" i="9"/>
  <c r="M9309" i="9"/>
  <c r="M9308" i="9"/>
  <c r="M9307" i="9"/>
  <c r="M9306" i="9"/>
  <c r="M9305" i="9"/>
  <c r="M9304" i="9"/>
  <c r="M9303" i="9"/>
  <c r="M9302" i="9"/>
  <c r="M9301" i="9"/>
  <c r="M9300" i="9"/>
  <c r="M9299" i="9"/>
  <c r="M9298" i="9"/>
  <c r="M9297" i="9"/>
  <c r="M9296" i="9"/>
  <c r="M9295" i="9"/>
  <c r="M9294" i="9"/>
  <c r="M9293" i="9"/>
  <c r="M9292" i="9"/>
  <c r="M9291" i="9"/>
  <c r="M9290" i="9"/>
  <c r="M9289" i="9"/>
  <c r="M9288" i="9"/>
  <c r="M9287" i="9"/>
  <c r="M9286" i="9"/>
  <c r="M9285" i="9"/>
  <c r="M9284" i="9"/>
  <c r="M9283" i="9"/>
  <c r="M9282" i="9"/>
  <c r="M9281" i="9"/>
  <c r="M9280" i="9"/>
  <c r="M9279" i="9"/>
  <c r="M9278" i="9"/>
  <c r="M9277" i="9"/>
  <c r="M9276" i="9"/>
  <c r="M9275" i="9"/>
  <c r="M9274" i="9"/>
  <c r="M9273" i="9"/>
  <c r="M9272" i="9"/>
  <c r="M9271" i="9"/>
  <c r="M9270" i="9"/>
  <c r="M9269" i="9"/>
  <c r="M9268" i="9"/>
  <c r="M9267" i="9"/>
  <c r="M9266" i="9"/>
  <c r="M9265" i="9"/>
  <c r="M9264" i="9"/>
  <c r="M9263" i="9"/>
  <c r="M9262" i="9"/>
  <c r="M9261" i="9"/>
  <c r="M9260" i="9"/>
  <c r="M9259" i="9"/>
  <c r="M9258" i="9"/>
  <c r="M9257" i="9"/>
  <c r="M9256" i="9"/>
  <c r="M9255" i="9"/>
  <c r="M9254" i="9"/>
  <c r="M9253" i="9"/>
  <c r="M9252" i="9"/>
  <c r="M9251" i="9"/>
  <c r="M9250" i="9"/>
  <c r="M9249" i="9"/>
  <c r="M9248" i="9"/>
  <c r="M9247" i="9"/>
  <c r="M9246" i="9"/>
  <c r="M9245" i="9"/>
  <c r="M9244" i="9"/>
  <c r="M9243" i="9"/>
  <c r="M9242" i="9"/>
  <c r="M9241" i="9"/>
  <c r="M9240" i="9"/>
  <c r="M9239" i="9"/>
  <c r="M9238" i="9"/>
  <c r="M9237" i="9"/>
  <c r="M9236" i="9"/>
  <c r="M9235" i="9"/>
  <c r="M9234" i="9"/>
  <c r="M9233" i="9"/>
  <c r="M9232" i="9"/>
  <c r="M9231" i="9"/>
  <c r="M9230" i="9"/>
  <c r="M9229" i="9"/>
  <c r="M9228" i="9"/>
  <c r="M9227" i="9"/>
  <c r="M9226" i="9"/>
  <c r="M9225" i="9"/>
  <c r="M9224" i="9"/>
  <c r="M9223" i="9"/>
  <c r="M9222" i="9"/>
  <c r="M9221" i="9"/>
  <c r="M9220" i="9"/>
  <c r="M9219" i="9"/>
  <c r="M9218" i="9"/>
  <c r="M9217" i="9"/>
  <c r="M9216" i="9"/>
  <c r="M9215" i="9"/>
  <c r="M9214" i="9"/>
  <c r="M9213" i="9"/>
  <c r="M9212" i="9"/>
  <c r="M9211" i="9"/>
  <c r="M9210" i="9"/>
  <c r="M9209" i="9"/>
  <c r="M9208" i="9"/>
  <c r="M9207" i="9"/>
  <c r="M9206" i="9"/>
  <c r="M9205" i="9"/>
  <c r="M9204" i="9"/>
  <c r="M9203" i="9"/>
  <c r="M9202" i="9"/>
  <c r="M9201" i="9"/>
  <c r="M9200" i="9"/>
  <c r="M9199" i="9"/>
  <c r="M9198" i="9"/>
  <c r="M9197" i="9"/>
  <c r="M9196" i="9"/>
  <c r="M9195" i="9"/>
  <c r="M9194" i="9"/>
  <c r="M9193" i="9"/>
  <c r="M9192" i="9"/>
  <c r="M9191" i="9"/>
  <c r="M9190" i="9"/>
  <c r="M9189" i="9"/>
  <c r="M9188" i="9"/>
  <c r="M9187" i="9"/>
  <c r="M9186" i="9"/>
  <c r="M9185" i="9"/>
  <c r="M9184" i="9"/>
  <c r="M9183" i="9"/>
  <c r="M9182" i="9"/>
  <c r="M9181" i="9"/>
  <c r="M9180" i="9"/>
  <c r="M9179" i="9"/>
  <c r="M9178" i="9"/>
  <c r="M9177" i="9"/>
  <c r="M9176" i="9"/>
  <c r="M9175" i="9"/>
  <c r="M9174" i="9"/>
  <c r="M9173" i="9"/>
  <c r="M9172" i="9"/>
  <c r="M9171" i="9"/>
  <c r="M9170" i="9"/>
  <c r="M9169" i="9"/>
  <c r="M9168" i="9"/>
  <c r="M9167" i="9"/>
  <c r="M9166" i="9"/>
  <c r="M9165" i="9"/>
  <c r="M9164" i="9"/>
  <c r="M9163" i="9"/>
  <c r="M9162" i="9"/>
  <c r="M9161" i="9"/>
  <c r="M9160" i="9"/>
  <c r="M9159" i="9"/>
  <c r="M9158" i="9"/>
  <c r="M9157" i="9"/>
  <c r="M9156" i="9"/>
  <c r="M9155" i="9"/>
  <c r="M9154" i="9"/>
  <c r="M9153" i="9"/>
  <c r="M9152" i="9"/>
  <c r="M9151" i="9"/>
  <c r="M9150" i="9"/>
  <c r="M9149" i="9"/>
  <c r="M9148" i="9"/>
  <c r="M9147" i="9"/>
  <c r="M9146" i="9"/>
  <c r="M9145" i="9"/>
  <c r="M9144" i="9"/>
  <c r="M9143" i="9"/>
  <c r="M9142" i="9"/>
  <c r="M9141" i="9"/>
  <c r="M9140" i="9"/>
  <c r="M9139" i="9"/>
  <c r="M9138" i="9"/>
  <c r="M9137" i="9"/>
  <c r="M9136" i="9"/>
  <c r="M9135" i="9"/>
  <c r="M9134" i="9"/>
  <c r="M9133" i="9"/>
  <c r="M9132" i="9"/>
  <c r="M9131" i="9"/>
  <c r="M9130" i="9"/>
  <c r="M9129" i="9"/>
  <c r="M9128" i="9"/>
  <c r="M9127" i="9"/>
  <c r="M9126" i="9"/>
  <c r="M9125" i="9"/>
  <c r="M9124" i="9"/>
  <c r="M9123" i="9"/>
  <c r="M9122" i="9"/>
  <c r="M9121" i="9"/>
  <c r="M9120" i="9"/>
  <c r="M9119" i="9"/>
  <c r="M9118" i="9"/>
  <c r="M9117" i="9"/>
  <c r="M9116" i="9"/>
  <c r="M9115" i="9"/>
  <c r="M9114" i="9"/>
  <c r="M9113" i="9"/>
  <c r="M9112" i="9"/>
  <c r="M9111" i="9"/>
  <c r="M9110" i="9"/>
  <c r="M9109" i="9"/>
  <c r="M9108" i="9"/>
  <c r="M9107" i="9"/>
  <c r="M9106" i="9"/>
  <c r="M9105" i="9"/>
  <c r="M9104" i="9"/>
  <c r="M9103" i="9"/>
  <c r="M9102" i="9"/>
  <c r="M9101" i="9"/>
  <c r="M9100" i="9"/>
  <c r="M9099" i="9"/>
  <c r="M9098" i="9"/>
  <c r="M9097" i="9"/>
  <c r="M9096" i="9"/>
  <c r="M9095" i="9"/>
  <c r="M9094" i="9"/>
  <c r="M9093" i="9"/>
  <c r="M9092" i="9"/>
  <c r="M9091" i="9"/>
  <c r="M9090" i="9"/>
  <c r="M9089" i="9"/>
  <c r="M9088" i="9"/>
  <c r="M9087" i="9"/>
  <c r="M9086" i="9"/>
  <c r="M9085" i="9"/>
  <c r="M9084" i="9"/>
  <c r="M9083" i="9"/>
  <c r="M9082" i="9"/>
  <c r="M9081" i="9"/>
  <c r="M9080" i="9"/>
  <c r="M9079" i="9"/>
  <c r="M9078" i="9"/>
  <c r="M9077" i="9"/>
  <c r="M9076" i="9"/>
  <c r="M9075" i="9"/>
  <c r="M9074" i="9"/>
  <c r="M9073" i="9"/>
  <c r="M9072" i="9"/>
  <c r="M9071" i="9"/>
  <c r="M9070" i="9"/>
  <c r="M9069" i="9"/>
  <c r="M9068" i="9"/>
  <c r="M9067" i="9"/>
  <c r="M9066" i="9"/>
  <c r="M9065" i="9"/>
  <c r="M9064" i="9"/>
  <c r="M9063" i="9"/>
  <c r="M9062" i="9"/>
  <c r="M9061" i="9"/>
  <c r="M9060" i="9"/>
  <c r="M9059" i="9"/>
  <c r="M9058" i="9"/>
  <c r="M9057" i="9"/>
  <c r="M9056" i="9"/>
  <c r="M9055" i="9"/>
  <c r="M9054" i="9"/>
  <c r="M9053" i="9"/>
  <c r="M9052" i="9"/>
  <c r="M9051" i="9"/>
  <c r="M9050" i="9"/>
  <c r="M9049" i="9"/>
  <c r="M9048" i="9"/>
  <c r="M9047" i="9"/>
  <c r="M9046" i="9"/>
  <c r="M9045" i="9"/>
  <c r="M9044" i="9"/>
  <c r="M9043" i="9"/>
  <c r="M9042" i="9"/>
  <c r="M9041" i="9"/>
  <c r="M9040" i="9"/>
  <c r="M9039" i="9"/>
  <c r="M9038" i="9"/>
  <c r="M9037" i="9"/>
  <c r="M9036" i="9"/>
  <c r="M9035" i="9"/>
  <c r="M9034" i="9"/>
  <c r="M9033" i="9"/>
  <c r="M9032" i="9"/>
  <c r="M9031" i="9"/>
  <c r="M9030" i="9"/>
  <c r="M9029" i="9"/>
  <c r="M9028" i="9"/>
  <c r="M9027" i="9"/>
  <c r="M9026" i="9"/>
  <c r="M9025" i="9"/>
  <c r="M9024" i="9"/>
  <c r="M9023" i="9"/>
  <c r="M9022" i="9"/>
  <c r="M9021" i="9"/>
  <c r="M9020" i="9"/>
  <c r="M9019" i="9"/>
  <c r="M9018" i="9"/>
  <c r="M9017" i="9"/>
  <c r="M9016" i="9"/>
  <c r="M9015" i="9"/>
  <c r="M9014" i="9"/>
  <c r="M9013" i="9"/>
  <c r="M9012" i="9"/>
  <c r="M9011" i="9"/>
  <c r="M9010" i="9"/>
  <c r="M9009" i="9"/>
  <c r="M9008" i="9"/>
  <c r="M9007" i="9"/>
  <c r="M9006" i="9"/>
  <c r="M9005" i="9"/>
  <c r="M9004" i="9"/>
  <c r="M9003" i="9"/>
  <c r="M9002" i="9"/>
  <c r="M9001" i="9"/>
  <c r="M9000" i="9"/>
  <c r="M8999" i="9"/>
  <c r="M8998" i="9"/>
  <c r="M8997" i="9"/>
  <c r="M8996" i="9"/>
  <c r="M8995" i="9"/>
  <c r="M8994" i="9"/>
  <c r="M8993" i="9"/>
  <c r="M8992" i="9"/>
  <c r="M8991" i="9"/>
  <c r="M8990" i="9"/>
  <c r="M8989" i="9"/>
  <c r="M8988" i="9"/>
  <c r="M8987" i="9"/>
  <c r="M8986" i="9"/>
  <c r="M8985" i="9"/>
  <c r="M8984" i="9"/>
  <c r="M8983" i="9"/>
  <c r="M8982" i="9"/>
  <c r="M8981" i="9"/>
  <c r="M8980" i="9"/>
  <c r="M8979" i="9"/>
  <c r="M8978" i="9"/>
  <c r="M8977" i="9"/>
  <c r="M8976" i="9"/>
  <c r="M8975" i="9"/>
  <c r="M8974" i="9"/>
  <c r="M8973" i="9"/>
  <c r="M8972" i="9"/>
  <c r="M8971" i="9"/>
  <c r="M8970" i="9"/>
  <c r="M8969" i="9"/>
  <c r="M8968" i="9"/>
  <c r="M8967" i="9"/>
  <c r="M8966" i="9"/>
  <c r="M8965" i="9"/>
  <c r="M8964" i="9"/>
  <c r="M8963" i="9"/>
  <c r="M8962" i="9"/>
  <c r="M8961" i="9"/>
  <c r="M8960" i="9"/>
  <c r="M8959" i="9"/>
  <c r="M8958" i="9"/>
  <c r="M8957" i="9"/>
  <c r="M8956" i="9"/>
  <c r="M8955" i="9"/>
  <c r="M8954" i="9"/>
  <c r="M8953" i="9"/>
  <c r="M8952" i="9"/>
  <c r="M8951" i="9"/>
  <c r="M8950" i="9"/>
  <c r="M8949" i="9"/>
  <c r="M8948" i="9"/>
  <c r="M8947" i="9"/>
  <c r="M8946" i="9"/>
  <c r="M8945" i="9"/>
  <c r="M8944" i="9"/>
  <c r="M8943" i="9"/>
  <c r="M8942" i="9"/>
  <c r="M8941" i="9"/>
  <c r="M8940" i="9"/>
  <c r="M8939" i="9"/>
  <c r="M8938" i="9"/>
  <c r="M8937" i="9"/>
  <c r="M8936" i="9"/>
  <c r="M8935" i="9"/>
  <c r="M8934" i="9"/>
  <c r="M8933" i="9"/>
  <c r="M8932" i="9"/>
  <c r="M8931" i="9"/>
  <c r="M8930" i="9"/>
  <c r="M8929" i="9"/>
  <c r="M8928" i="9"/>
  <c r="M8927" i="9"/>
  <c r="M8926" i="9"/>
  <c r="M8925" i="9"/>
  <c r="M8924" i="9"/>
  <c r="M8923" i="9"/>
  <c r="M8922" i="9"/>
  <c r="M8921" i="9"/>
  <c r="M8920" i="9"/>
  <c r="M8919" i="9"/>
  <c r="M8918" i="9"/>
  <c r="M8917" i="9"/>
  <c r="M8916" i="9"/>
  <c r="M8915" i="9"/>
  <c r="M8914" i="9"/>
  <c r="M8913" i="9"/>
  <c r="M8912" i="9"/>
  <c r="M8911" i="9"/>
  <c r="M8910" i="9"/>
  <c r="M8909" i="9"/>
  <c r="M8908" i="9"/>
  <c r="M8907" i="9"/>
  <c r="M8906" i="9"/>
  <c r="M8905" i="9"/>
  <c r="M8904" i="9"/>
  <c r="M8903" i="9"/>
  <c r="M8902" i="9"/>
  <c r="M8901" i="9"/>
  <c r="M8900" i="9"/>
  <c r="M8899" i="9"/>
  <c r="M8898" i="9"/>
  <c r="M8897" i="9"/>
  <c r="M8896" i="9"/>
  <c r="M8895" i="9"/>
  <c r="M8894" i="9"/>
  <c r="M8893" i="9"/>
  <c r="M8892" i="9"/>
  <c r="M8891" i="9"/>
  <c r="M8890" i="9"/>
  <c r="M8889" i="9"/>
  <c r="M8888" i="9"/>
  <c r="M8887" i="9"/>
  <c r="M8886" i="9"/>
  <c r="M8885" i="9"/>
  <c r="M8884" i="9"/>
  <c r="M8883" i="9"/>
  <c r="M8882" i="9"/>
  <c r="M8881" i="9"/>
  <c r="M8880" i="9"/>
  <c r="M8879" i="9"/>
  <c r="M8878" i="9"/>
  <c r="M8877" i="9"/>
  <c r="M8876" i="9"/>
  <c r="M8875" i="9"/>
  <c r="M8874" i="9"/>
  <c r="M8873" i="9"/>
  <c r="M8872" i="9"/>
  <c r="M8871" i="9"/>
  <c r="M8870" i="9"/>
  <c r="M8869" i="9"/>
  <c r="M8868" i="9"/>
  <c r="M8867" i="9"/>
  <c r="M8866" i="9"/>
  <c r="M8865" i="9"/>
  <c r="M8864" i="9"/>
  <c r="M8863" i="9"/>
  <c r="M8862" i="9"/>
  <c r="M8861" i="9"/>
  <c r="M8860" i="9"/>
  <c r="M8859" i="9"/>
  <c r="M8858" i="9"/>
  <c r="M8857" i="9"/>
  <c r="M8856" i="9"/>
  <c r="M8855" i="9"/>
  <c r="M8854" i="9"/>
  <c r="M8853" i="9"/>
  <c r="M8852" i="9"/>
  <c r="M8851" i="9"/>
  <c r="M8850" i="9"/>
  <c r="M8849" i="9"/>
  <c r="M8848" i="9"/>
  <c r="M8847" i="9"/>
  <c r="M8846" i="9"/>
  <c r="M8845" i="9"/>
  <c r="M8844" i="9"/>
  <c r="M8843" i="9"/>
  <c r="M8842" i="9"/>
  <c r="M8841" i="9"/>
  <c r="M8840" i="9"/>
  <c r="M8839" i="9"/>
  <c r="M8838" i="9"/>
  <c r="M8837" i="9"/>
  <c r="M8836" i="9"/>
  <c r="M8835" i="9"/>
  <c r="M8834" i="9"/>
  <c r="M8833" i="9"/>
  <c r="M8832" i="9"/>
  <c r="M8831" i="9"/>
  <c r="M8830" i="9"/>
  <c r="M8829" i="9"/>
  <c r="M8828" i="9"/>
  <c r="M8827" i="9"/>
  <c r="M8826" i="9"/>
  <c r="M8825" i="9"/>
  <c r="M8824" i="9"/>
  <c r="M8823" i="9"/>
  <c r="M8822" i="9"/>
  <c r="M8821" i="9"/>
  <c r="M8820" i="9"/>
  <c r="M8819" i="9"/>
  <c r="M8818" i="9"/>
  <c r="M8817" i="9"/>
  <c r="M8816" i="9"/>
  <c r="M8815" i="9"/>
  <c r="M8814" i="9"/>
  <c r="M8813" i="9"/>
  <c r="M8812" i="9"/>
  <c r="M8811" i="9"/>
  <c r="M8810" i="9"/>
  <c r="M8809" i="9"/>
  <c r="M8808" i="9"/>
  <c r="M8807" i="9"/>
  <c r="M8806" i="9"/>
  <c r="M8805" i="9"/>
  <c r="M8804" i="9"/>
  <c r="M8803" i="9"/>
  <c r="M8802" i="9"/>
  <c r="M8801" i="9"/>
  <c r="M8800" i="9"/>
  <c r="M8799" i="9"/>
  <c r="M8798" i="9"/>
  <c r="M8797" i="9"/>
  <c r="M8796" i="9"/>
  <c r="M8795" i="9"/>
  <c r="M8794" i="9"/>
  <c r="M8793" i="9"/>
  <c r="M8792" i="9"/>
  <c r="M8791" i="9"/>
  <c r="M8790" i="9"/>
  <c r="M8789" i="9"/>
  <c r="M8788" i="9"/>
  <c r="M8787" i="9"/>
  <c r="M8786" i="9"/>
  <c r="M8785" i="9"/>
  <c r="M8784" i="9"/>
  <c r="M8783" i="9"/>
  <c r="M8782" i="9"/>
  <c r="M8781" i="9"/>
  <c r="M8780" i="9"/>
  <c r="M8779" i="9"/>
  <c r="M8778" i="9"/>
  <c r="M8777" i="9"/>
  <c r="M8776" i="9"/>
  <c r="M8775" i="9"/>
  <c r="M8774" i="9"/>
  <c r="M8773" i="9"/>
  <c r="M8772" i="9"/>
  <c r="M8771" i="9"/>
  <c r="M8770" i="9"/>
  <c r="M8769" i="9"/>
  <c r="M8768" i="9"/>
  <c r="M8767" i="9"/>
  <c r="M8766" i="9"/>
  <c r="M8765" i="9"/>
  <c r="M8764" i="9"/>
  <c r="M8763" i="9"/>
  <c r="M8762" i="9"/>
  <c r="M8761" i="9"/>
  <c r="M8760" i="9"/>
  <c r="M8759" i="9"/>
  <c r="M8758" i="9"/>
  <c r="M8757" i="9"/>
  <c r="M8756" i="9"/>
  <c r="M8755" i="9"/>
  <c r="M8754" i="9"/>
  <c r="M8753" i="9"/>
  <c r="M8752" i="9"/>
  <c r="M8751" i="9"/>
  <c r="M8750" i="9"/>
  <c r="M8749" i="9"/>
  <c r="M8748" i="9"/>
  <c r="M8747" i="9"/>
  <c r="M8746" i="9"/>
  <c r="M8745" i="9"/>
  <c r="M8744" i="9"/>
  <c r="M8743" i="9"/>
  <c r="M8742" i="9"/>
  <c r="M8741" i="9"/>
  <c r="M8740" i="9"/>
  <c r="M8739" i="9"/>
  <c r="M8738" i="9"/>
  <c r="M8737" i="9"/>
  <c r="M8736" i="9"/>
  <c r="M8735" i="9"/>
  <c r="M8734" i="9"/>
  <c r="M8733" i="9"/>
  <c r="M8732" i="9"/>
  <c r="M8731" i="9"/>
  <c r="M8730" i="9"/>
  <c r="M8729" i="9"/>
  <c r="M8728" i="9"/>
  <c r="M8727" i="9"/>
  <c r="M8726" i="9"/>
  <c r="M8725" i="9"/>
  <c r="M8724" i="9"/>
  <c r="M8723" i="9"/>
  <c r="M8722" i="9"/>
  <c r="M8721" i="9"/>
  <c r="M8720" i="9"/>
  <c r="M8719" i="9"/>
  <c r="M8718" i="9"/>
  <c r="M8717" i="9"/>
  <c r="M8716" i="9"/>
  <c r="M8715" i="9"/>
  <c r="M8714" i="9"/>
  <c r="M8713" i="9"/>
  <c r="M8712" i="9"/>
  <c r="M8711" i="9"/>
  <c r="M8710" i="9"/>
  <c r="M8709" i="9"/>
  <c r="M8708" i="9"/>
  <c r="M8707" i="9"/>
  <c r="M8706" i="9"/>
  <c r="M8705" i="9"/>
  <c r="M8704" i="9"/>
  <c r="M8703" i="9"/>
  <c r="M8702" i="9"/>
  <c r="M8701" i="9"/>
  <c r="M8700" i="9"/>
  <c r="M8699" i="9"/>
  <c r="M8698" i="9"/>
  <c r="M8697" i="9"/>
  <c r="M8696" i="9"/>
  <c r="M8695" i="9"/>
  <c r="M8694" i="9"/>
  <c r="M8693" i="9"/>
  <c r="M8692" i="9"/>
  <c r="M8691" i="9"/>
  <c r="M8690" i="9"/>
  <c r="M8689" i="9"/>
  <c r="M8688" i="9"/>
  <c r="M8687" i="9"/>
  <c r="M8686" i="9"/>
  <c r="M8685" i="9"/>
  <c r="M8684" i="9"/>
  <c r="M8683" i="9"/>
  <c r="M8682" i="9"/>
  <c r="M8681" i="9"/>
  <c r="M8680" i="9"/>
  <c r="M8679" i="9"/>
  <c r="M8678" i="9"/>
  <c r="M8677" i="9"/>
  <c r="M8676" i="9"/>
  <c r="M8675" i="9"/>
  <c r="M8674" i="9"/>
  <c r="M8673" i="9"/>
  <c r="M8672" i="9"/>
  <c r="M8671" i="9"/>
  <c r="M8670" i="9"/>
  <c r="M8669" i="9"/>
  <c r="M8668" i="9"/>
  <c r="M8667" i="9"/>
  <c r="M8666" i="9"/>
  <c r="M8665" i="9"/>
  <c r="M8664" i="9"/>
  <c r="M8663" i="9"/>
  <c r="M8662" i="9"/>
  <c r="M8661" i="9"/>
  <c r="M8660" i="9"/>
  <c r="M8659" i="9"/>
  <c r="M8658" i="9"/>
  <c r="M8657" i="9"/>
  <c r="M8656" i="9"/>
  <c r="M8655" i="9"/>
  <c r="M8654" i="9"/>
  <c r="M8653" i="9"/>
  <c r="M8652" i="9"/>
  <c r="M8651" i="9"/>
  <c r="M8650" i="9"/>
  <c r="M8649" i="9"/>
  <c r="M8648" i="9"/>
  <c r="M8647" i="9"/>
  <c r="M8646" i="9"/>
  <c r="M8645" i="9"/>
  <c r="M8644" i="9"/>
  <c r="M8643" i="9"/>
  <c r="M8642" i="9"/>
  <c r="M8641" i="9"/>
  <c r="M8640" i="9"/>
  <c r="M8639" i="9"/>
  <c r="M8638" i="9"/>
  <c r="M8637" i="9"/>
  <c r="M8636" i="9"/>
  <c r="M8635" i="9"/>
  <c r="M8634" i="9"/>
  <c r="M8633" i="9"/>
  <c r="M8632" i="9"/>
  <c r="M8631" i="9"/>
  <c r="M8630" i="9"/>
  <c r="M8629" i="9"/>
  <c r="M8628" i="9"/>
  <c r="M8627" i="9"/>
  <c r="M8626" i="9"/>
  <c r="M8625" i="9"/>
  <c r="M8624" i="9"/>
  <c r="M8623" i="9"/>
  <c r="M8622" i="9"/>
  <c r="M8621" i="9"/>
  <c r="M8620" i="9"/>
  <c r="M8619" i="9"/>
  <c r="M8618" i="9"/>
  <c r="M8617" i="9"/>
  <c r="M8616" i="9"/>
  <c r="M8615" i="9"/>
  <c r="M8614" i="9"/>
  <c r="M8613" i="9"/>
  <c r="M8612" i="9"/>
  <c r="M8611" i="9"/>
  <c r="M8610" i="9"/>
  <c r="M8609" i="9"/>
  <c r="M8608" i="9"/>
  <c r="M8607" i="9"/>
  <c r="M8606" i="9"/>
  <c r="M8605" i="9"/>
  <c r="M8604" i="9"/>
  <c r="M8603" i="9"/>
  <c r="M8602" i="9"/>
  <c r="M8601" i="9"/>
  <c r="M8600" i="9"/>
  <c r="M8599" i="9"/>
  <c r="M8598" i="9"/>
  <c r="M8597" i="9"/>
  <c r="M8596" i="9"/>
  <c r="M8595" i="9"/>
  <c r="M8594" i="9"/>
  <c r="M8593" i="9"/>
  <c r="M8592" i="9"/>
  <c r="M8591" i="9"/>
  <c r="M8590" i="9"/>
  <c r="M8589" i="9"/>
  <c r="M8588" i="9"/>
  <c r="M8587" i="9"/>
  <c r="M8586" i="9"/>
  <c r="M8585" i="9"/>
  <c r="M8584" i="9"/>
  <c r="M8583" i="9"/>
  <c r="M8582" i="9"/>
  <c r="M8581" i="9"/>
  <c r="M8580" i="9"/>
  <c r="M8579" i="9"/>
  <c r="M8578" i="9"/>
  <c r="M8577" i="9"/>
  <c r="M8576" i="9"/>
  <c r="M8575" i="9"/>
  <c r="M8574" i="9"/>
  <c r="M8573" i="9"/>
  <c r="M8572" i="9"/>
  <c r="M8571" i="9"/>
  <c r="M8570" i="9"/>
  <c r="M8569" i="9"/>
  <c r="M8568" i="9"/>
  <c r="M8567" i="9"/>
  <c r="M8566" i="9"/>
  <c r="M8565" i="9"/>
  <c r="M8564" i="9"/>
  <c r="M8563" i="9"/>
  <c r="M8562" i="9"/>
  <c r="M8561" i="9"/>
  <c r="M8560" i="9"/>
  <c r="M8559" i="9"/>
  <c r="M8558" i="9"/>
  <c r="M8557" i="9"/>
  <c r="M8556" i="9"/>
  <c r="M8555" i="9"/>
  <c r="M8554" i="9"/>
  <c r="M8553" i="9"/>
  <c r="M8552" i="9"/>
  <c r="M8551" i="9"/>
  <c r="M8550" i="9"/>
  <c r="M8549" i="9"/>
  <c r="M8548" i="9"/>
  <c r="M8547" i="9"/>
  <c r="M8546" i="9"/>
  <c r="M8545" i="9"/>
  <c r="M8544" i="9"/>
  <c r="M8543" i="9"/>
  <c r="M8542" i="9"/>
  <c r="M8541" i="9"/>
  <c r="M8540" i="9"/>
  <c r="M8539" i="9"/>
  <c r="M8538" i="9"/>
  <c r="M8537" i="9"/>
  <c r="M8536" i="9"/>
  <c r="M8535" i="9"/>
  <c r="M8534" i="9"/>
  <c r="M8533" i="9"/>
  <c r="M8532" i="9"/>
  <c r="M8531" i="9"/>
  <c r="M8530" i="9"/>
  <c r="M8529" i="9"/>
  <c r="M8528" i="9"/>
  <c r="M8527" i="9"/>
  <c r="M8526" i="9"/>
  <c r="M8525" i="9"/>
  <c r="M8524" i="9"/>
  <c r="M8523" i="9"/>
  <c r="M8522" i="9"/>
  <c r="M8521" i="9"/>
  <c r="M8520" i="9"/>
  <c r="M8519" i="9"/>
  <c r="M8518" i="9"/>
  <c r="M8517" i="9"/>
  <c r="M8516" i="9"/>
  <c r="M8515" i="9"/>
  <c r="M8514" i="9"/>
  <c r="M8513" i="9"/>
  <c r="M8512" i="9"/>
  <c r="M8511" i="9"/>
  <c r="M8510" i="9"/>
  <c r="M8509" i="9"/>
  <c r="M8508" i="9"/>
  <c r="M8507" i="9"/>
  <c r="M8506" i="9"/>
  <c r="M8505" i="9"/>
  <c r="M8504" i="9"/>
  <c r="M8503" i="9"/>
  <c r="M8502" i="9"/>
  <c r="M8501" i="9"/>
  <c r="M8500" i="9"/>
  <c r="M8499" i="9"/>
  <c r="M8498" i="9"/>
  <c r="M8497" i="9"/>
  <c r="M8496" i="9"/>
  <c r="M8495" i="9"/>
  <c r="M8494" i="9"/>
  <c r="M8493" i="9"/>
  <c r="M8492" i="9"/>
  <c r="M8491" i="9"/>
  <c r="M8490" i="9"/>
  <c r="M8489" i="9"/>
  <c r="M8488" i="9"/>
  <c r="M8487" i="9"/>
  <c r="M8486" i="9"/>
  <c r="M8485" i="9"/>
  <c r="M8484" i="9"/>
  <c r="M8483" i="9"/>
  <c r="M8482" i="9"/>
  <c r="M8481" i="9"/>
  <c r="M8480" i="9"/>
  <c r="M8479" i="9"/>
  <c r="M8478" i="9"/>
  <c r="M8477" i="9"/>
  <c r="M8476" i="9"/>
  <c r="M8475" i="9"/>
  <c r="M8474" i="9"/>
  <c r="M8473" i="9"/>
  <c r="M8472" i="9"/>
  <c r="M8471" i="9"/>
  <c r="M8470" i="9"/>
  <c r="M8469" i="9"/>
  <c r="M8468" i="9"/>
  <c r="M8467" i="9"/>
  <c r="M8466" i="9"/>
  <c r="M8465" i="9"/>
  <c r="M8464" i="9"/>
  <c r="M8463" i="9"/>
  <c r="M8462" i="9"/>
  <c r="M8461" i="9"/>
  <c r="M8460" i="9"/>
  <c r="M8459" i="9"/>
  <c r="M8458" i="9"/>
  <c r="M8457" i="9"/>
  <c r="M8456" i="9"/>
  <c r="M8455" i="9"/>
  <c r="M8454" i="9"/>
  <c r="M8453" i="9"/>
  <c r="M8452" i="9"/>
  <c r="M8451" i="9"/>
  <c r="M8450" i="9"/>
  <c r="M8449" i="9"/>
  <c r="M8448" i="9"/>
  <c r="M8447" i="9"/>
  <c r="M8446" i="9"/>
  <c r="M8445" i="9"/>
  <c r="M8444" i="9"/>
  <c r="M8443" i="9"/>
  <c r="M8442" i="9"/>
  <c r="M8441" i="9"/>
  <c r="M8440" i="9"/>
  <c r="M8439" i="9"/>
  <c r="M8438" i="9"/>
  <c r="M8437" i="9"/>
  <c r="M8436" i="9"/>
  <c r="M8435" i="9"/>
  <c r="M8434" i="9"/>
  <c r="M8433" i="9"/>
  <c r="M8432" i="9"/>
  <c r="M8431" i="9"/>
  <c r="M8430" i="9"/>
  <c r="M8429" i="9"/>
  <c r="M8428" i="9"/>
  <c r="M8427" i="9"/>
  <c r="M8426" i="9"/>
  <c r="M8425" i="9"/>
  <c r="M8424" i="9"/>
  <c r="M8423" i="9"/>
  <c r="M8422" i="9"/>
  <c r="M8421" i="9"/>
  <c r="M8420" i="9"/>
  <c r="M8419" i="9"/>
  <c r="M8418" i="9"/>
  <c r="M8417" i="9"/>
  <c r="M8416" i="9"/>
  <c r="M8415" i="9"/>
  <c r="M8414" i="9"/>
  <c r="M8413" i="9"/>
  <c r="M8412" i="9"/>
  <c r="M8411" i="9"/>
  <c r="M8410" i="9"/>
  <c r="M8409" i="9"/>
  <c r="M8408" i="9"/>
  <c r="M8407" i="9"/>
  <c r="M8406" i="9"/>
  <c r="M8405" i="9"/>
  <c r="M8404" i="9"/>
  <c r="M8403" i="9"/>
  <c r="M8402" i="9"/>
  <c r="M8401" i="9"/>
  <c r="M8400" i="9"/>
  <c r="M8399" i="9"/>
  <c r="M8398" i="9"/>
  <c r="M8397" i="9"/>
  <c r="M8396" i="9"/>
  <c r="M8395" i="9"/>
  <c r="M8394" i="9"/>
  <c r="M8393" i="9"/>
  <c r="M8392" i="9"/>
  <c r="M8391" i="9"/>
  <c r="M8390" i="9"/>
  <c r="M8389" i="9"/>
  <c r="M8388" i="9"/>
  <c r="M8387" i="9"/>
  <c r="M8386" i="9"/>
  <c r="M8385" i="9"/>
  <c r="M8384" i="9"/>
  <c r="M8383" i="9"/>
  <c r="M8382" i="9"/>
  <c r="M8381" i="9"/>
  <c r="M8380" i="9"/>
  <c r="M8379" i="9"/>
  <c r="M8378" i="9"/>
  <c r="M8377" i="9"/>
  <c r="M8376" i="9"/>
  <c r="M8375" i="9"/>
  <c r="M8374" i="9"/>
  <c r="M8373" i="9"/>
  <c r="M8372" i="9"/>
  <c r="M8371" i="9"/>
  <c r="M8370" i="9"/>
  <c r="M8369" i="9"/>
  <c r="M8368" i="9"/>
  <c r="M8367" i="9"/>
  <c r="M8366" i="9"/>
  <c r="M8365" i="9"/>
  <c r="M8364" i="9"/>
  <c r="M8363" i="9"/>
  <c r="M8362" i="9"/>
  <c r="M8361" i="9"/>
  <c r="M8360" i="9"/>
  <c r="M8359" i="9"/>
  <c r="M8358" i="9"/>
  <c r="M8357" i="9"/>
  <c r="M8356" i="9"/>
  <c r="M8355" i="9"/>
  <c r="M8354" i="9"/>
  <c r="M8353" i="9"/>
  <c r="M8352" i="9"/>
  <c r="M8351" i="9"/>
  <c r="M8350" i="9"/>
  <c r="M8349" i="9"/>
  <c r="M8348" i="9"/>
  <c r="M8347" i="9"/>
  <c r="M8346" i="9"/>
  <c r="M8345" i="9"/>
  <c r="M8344" i="9"/>
  <c r="M8343" i="9"/>
  <c r="M8342" i="9"/>
  <c r="M8341" i="9"/>
  <c r="M8340" i="9"/>
  <c r="M8339" i="9"/>
  <c r="M8338" i="9"/>
  <c r="M8337" i="9"/>
  <c r="M8336" i="9"/>
  <c r="M8335" i="9"/>
  <c r="M8334" i="9"/>
  <c r="M8333" i="9"/>
  <c r="M8332" i="9"/>
  <c r="M8331" i="9"/>
  <c r="M8330" i="9"/>
  <c r="M8329" i="9"/>
  <c r="M8328" i="9"/>
  <c r="M8327" i="9"/>
  <c r="M8326" i="9"/>
  <c r="M8325" i="9"/>
  <c r="M8324" i="9"/>
  <c r="M8323" i="9"/>
  <c r="M8322" i="9"/>
  <c r="M8321" i="9"/>
  <c r="M8320" i="9"/>
  <c r="M8319" i="9"/>
  <c r="M8318" i="9"/>
  <c r="M8317" i="9"/>
  <c r="M8316" i="9"/>
  <c r="M8315" i="9"/>
  <c r="M8314" i="9"/>
  <c r="M8313" i="9"/>
  <c r="M8312" i="9"/>
  <c r="M8311" i="9"/>
  <c r="M8310" i="9"/>
  <c r="M8309" i="9"/>
  <c r="M8308" i="9"/>
  <c r="M8307" i="9"/>
  <c r="M8306" i="9"/>
  <c r="M8305" i="9"/>
  <c r="M8304" i="9"/>
  <c r="M8303" i="9"/>
  <c r="M8302" i="9"/>
  <c r="M8301" i="9"/>
  <c r="M8300" i="9"/>
  <c r="M8299" i="9"/>
  <c r="M8298" i="9"/>
  <c r="M8297" i="9"/>
  <c r="M8296" i="9"/>
  <c r="M8295" i="9"/>
  <c r="M8294" i="9"/>
  <c r="M8293" i="9"/>
  <c r="M8292" i="9"/>
  <c r="M8291" i="9"/>
  <c r="M8290" i="9"/>
  <c r="M8289" i="9"/>
  <c r="M8288" i="9"/>
  <c r="M8287" i="9"/>
  <c r="M8286" i="9"/>
  <c r="M8285" i="9"/>
  <c r="M8284" i="9"/>
  <c r="M8283" i="9"/>
  <c r="M8282" i="9"/>
  <c r="M8281" i="9"/>
  <c r="M8280" i="9"/>
  <c r="M8279" i="9"/>
  <c r="M8278" i="9"/>
  <c r="M8277" i="9"/>
  <c r="M8276" i="9"/>
  <c r="M8275" i="9"/>
  <c r="M8274" i="9"/>
  <c r="M8273" i="9"/>
  <c r="M8272" i="9"/>
  <c r="M8271" i="9"/>
  <c r="M8270" i="9"/>
  <c r="M8269" i="9"/>
  <c r="M8268" i="9"/>
  <c r="M8267" i="9"/>
  <c r="M8266" i="9"/>
  <c r="M8265" i="9"/>
  <c r="M8264" i="9"/>
  <c r="M8263" i="9"/>
  <c r="M8262" i="9"/>
  <c r="M8261" i="9"/>
  <c r="M8260" i="9"/>
  <c r="M8259" i="9"/>
  <c r="M8258" i="9"/>
  <c r="M8257" i="9"/>
  <c r="M8256" i="9"/>
  <c r="M8255" i="9"/>
  <c r="M8254" i="9"/>
  <c r="M8253" i="9"/>
  <c r="M8252" i="9"/>
  <c r="M8251" i="9"/>
  <c r="M8250" i="9"/>
  <c r="M8249" i="9"/>
  <c r="M8248" i="9"/>
  <c r="M8247" i="9"/>
  <c r="M8246" i="9"/>
  <c r="M8245" i="9"/>
  <c r="M8244" i="9"/>
  <c r="M8243" i="9"/>
  <c r="M8242" i="9"/>
  <c r="M8241" i="9"/>
  <c r="M8240" i="9"/>
  <c r="M8239" i="9"/>
  <c r="M8238" i="9"/>
  <c r="M8237" i="9"/>
  <c r="M8236" i="9"/>
  <c r="M8235" i="9"/>
  <c r="M8234" i="9"/>
  <c r="M8233" i="9"/>
  <c r="M8232" i="9"/>
  <c r="M8231" i="9"/>
  <c r="M8230" i="9"/>
  <c r="M8229" i="9"/>
  <c r="M8228" i="9"/>
  <c r="M8227" i="9"/>
  <c r="M8226" i="9"/>
  <c r="M8225" i="9"/>
  <c r="M8224" i="9"/>
  <c r="M8223" i="9"/>
  <c r="M8222" i="9"/>
  <c r="M8221" i="9"/>
  <c r="M8220" i="9"/>
  <c r="M8219" i="9"/>
  <c r="M8218" i="9"/>
  <c r="M8217" i="9"/>
  <c r="M8216" i="9"/>
  <c r="M8215" i="9"/>
  <c r="M8214" i="9"/>
  <c r="M8213" i="9"/>
  <c r="M8212" i="9"/>
  <c r="M8211" i="9"/>
  <c r="M8210" i="9"/>
  <c r="M8209" i="9"/>
  <c r="M8208" i="9"/>
  <c r="M8207" i="9"/>
  <c r="M8206" i="9"/>
  <c r="M8205" i="9"/>
  <c r="M8204" i="9"/>
  <c r="M8203" i="9"/>
  <c r="M8202" i="9"/>
  <c r="M8201" i="9"/>
  <c r="M8200" i="9"/>
  <c r="M8199" i="9"/>
  <c r="M8198" i="9"/>
  <c r="M8197" i="9"/>
  <c r="M8196" i="9"/>
  <c r="M8195" i="9"/>
  <c r="M8194" i="9"/>
  <c r="M8193" i="9"/>
  <c r="M8192" i="9"/>
  <c r="M8191" i="9"/>
  <c r="M8190" i="9"/>
  <c r="M8189" i="9"/>
  <c r="M8188" i="9"/>
  <c r="M8187" i="9"/>
  <c r="M8186" i="9"/>
  <c r="M8185" i="9"/>
  <c r="M8184" i="9"/>
  <c r="M8183" i="9"/>
  <c r="M8182" i="9"/>
  <c r="M8181" i="9"/>
  <c r="M8180" i="9"/>
  <c r="M8179" i="9"/>
  <c r="M8178" i="9"/>
  <c r="M8177" i="9"/>
  <c r="M8176" i="9"/>
  <c r="M8175" i="9"/>
  <c r="M8174" i="9"/>
  <c r="M8173" i="9"/>
  <c r="M8172" i="9"/>
  <c r="M8171" i="9"/>
  <c r="M8170" i="9"/>
  <c r="M8169" i="9"/>
  <c r="M8168" i="9"/>
  <c r="M8167" i="9"/>
  <c r="M8166" i="9"/>
  <c r="M8165" i="9"/>
  <c r="M8164" i="9"/>
  <c r="M8163" i="9"/>
  <c r="M8162" i="9"/>
  <c r="M8161" i="9"/>
  <c r="M8160" i="9"/>
  <c r="M8159" i="9"/>
  <c r="M8158" i="9"/>
  <c r="M8157" i="9"/>
  <c r="M8156" i="9"/>
  <c r="M8155" i="9"/>
  <c r="M8154" i="9"/>
  <c r="M8153" i="9"/>
  <c r="M8152" i="9"/>
  <c r="M8151" i="9"/>
  <c r="M8150" i="9"/>
  <c r="M8149" i="9"/>
  <c r="M8148" i="9"/>
  <c r="M8147" i="9"/>
  <c r="M8146" i="9"/>
  <c r="M8145" i="9"/>
  <c r="M8144" i="9"/>
  <c r="M8143" i="9"/>
  <c r="M8142" i="9"/>
  <c r="M8141" i="9"/>
  <c r="M8140" i="9"/>
  <c r="M8139" i="9"/>
  <c r="M8138" i="9"/>
  <c r="M8137" i="9"/>
  <c r="M8136" i="9"/>
  <c r="M8135" i="9"/>
  <c r="M8134" i="9"/>
  <c r="M8133" i="9"/>
  <c r="M8132" i="9"/>
  <c r="M8131" i="9"/>
  <c r="M8130" i="9"/>
  <c r="M8129" i="9"/>
  <c r="M8128" i="9"/>
  <c r="M8127" i="9"/>
  <c r="M8126" i="9"/>
  <c r="M8125" i="9"/>
  <c r="M8124" i="9"/>
  <c r="M8123" i="9"/>
  <c r="M8122" i="9"/>
  <c r="M8121" i="9"/>
  <c r="M8120" i="9"/>
  <c r="M8119" i="9"/>
  <c r="M8118" i="9"/>
  <c r="M8117" i="9"/>
  <c r="M8116" i="9"/>
  <c r="M8115" i="9"/>
  <c r="M8114" i="9"/>
  <c r="M8113" i="9"/>
  <c r="M8112" i="9"/>
  <c r="M8111" i="9"/>
  <c r="M8110" i="9"/>
  <c r="M8109" i="9"/>
  <c r="M8108" i="9"/>
  <c r="M8107" i="9"/>
  <c r="M8106" i="9"/>
  <c r="M8105" i="9"/>
  <c r="M8104" i="9"/>
  <c r="M8103" i="9"/>
  <c r="M8102" i="9"/>
  <c r="M8101" i="9"/>
  <c r="M8100" i="9"/>
  <c r="M8099" i="9"/>
  <c r="M8098" i="9"/>
  <c r="M8097" i="9"/>
  <c r="M8096" i="9"/>
  <c r="M8095" i="9"/>
  <c r="M8094" i="9"/>
  <c r="M8093" i="9"/>
  <c r="M8092" i="9"/>
  <c r="M8091" i="9"/>
  <c r="M8090" i="9"/>
  <c r="M8089" i="9"/>
  <c r="M8088" i="9"/>
  <c r="M8087" i="9"/>
  <c r="M8086" i="9"/>
  <c r="M8085" i="9"/>
  <c r="M8084" i="9"/>
  <c r="M8083" i="9"/>
  <c r="M8082" i="9"/>
  <c r="M8081" i="9"/>
  <c r="M8080" i="9"/>
  <c r="M8079" i="9"/>
  <c r="M8078" i="9"/>
  <c r="M8077" i="9"/>
  <c r="M8076" i="9"/>
  <c r="M8075" i="9"/>
  <c r="M8074" i="9"/>
  <c r="M8073" i="9"/>
  <c r="M8072" i="9"/>
  <c r="M8071" i="9"/>
  <c r="M8070" i="9"/>
  <c r="M8069" i="9"/>
  <c r="M8068" i="9"/>
  <c r="M8067" i="9"/>
  <c r="M8066" i="9"/>
  <c r="M8065" i="9"/>
  <c r="M8064" i="9"/>
  <c r="M8063" i="9"/>
  <c r="M8062" i="9"/>
  <c r="M8061" i="9"/>
  <c r="M8060" i="9"/>
  <c r="M8059" i="9"/>
  <c r="M8058" i="9"/>
  <c r="M8057" i="9"/>
  <c r="M8056" i="9"/>
  <c r="M8055" i="9"/>
  <c r="M8054" i="9"/>
  <c r="M8053" i="9"/>
  <c r="M8052" i="9"/>
  <c r="M8051" i="9"/>
  <c r="M8050" i="9"/>
  <c r="M8049" i="9"/>
  <c r="M8048" i="9"/>
  <c r="M8047" i="9"/>
  <c r="M8046" i="9"/>
  <c r="M8045" i="9"/>
  <c r="M8044" i="9"/>
  <c r="M8043" i="9"/>
  <c r="M8042" i="9"/>
  <c r="M8041" i="9"/>
  <c r="M8040" i="9"/>
  <c r="M8039" i="9"/>
  <c r="M8038" i="9"/>
  <c r="M8037" i="9"/>
  <c r="M8036" i="9"/>
  <c r="M8035" i="9"/>
  <c r="M8034" i="9"/>
  <c r="M8033" i="9"/>
  <c r="M8032" i="9"/>
  <c r="M8031" i="9"/>
  <c r="M8030" i="9"/>
  <c r="M8029" i="9"/>
  <c r="M8028" i="9"/>
  <c r="M8027" i="9"/>
  <c r="M8026" i="9"/>
  <c r="M8025" i="9"/>
  <c r="M8024" i="9"/>
  <c r="M8023" i="9"/>
  <c r="M8022" i="9"/>
  <c r="M8021" i="9"/>
  <c r="M8020" i="9"/>
  <c r="M8019" i="9"/>
  <c r="M8018" i="9"/>
  <c r="M8017" i="9"/>
  <c r="M8016" i="9"/>
  <c r="M8015" i="9"/>
  <c r="M8014" i="9"/>
  <c r="M8013" i="9"/>
  <c r="M8012" i="9"/>
  <c r="M8011" i="9"/>
  <c r="M8010" i="9"/>
  <c r="M8009" i="9"/>
  <c r="M8008" i="9"/>
  <c r="M8007" i="9"/>
  <c r="M8006" i="9"/>
  <c r="M8005" i="9"/>
  <c r="M8004" i="9"/>
  <c r="M8003" i="9"/>
  <c r="M8002" i="9"/>
  <c r="M8001" i="9"/>
  <c r="M8000" i="9"/>
  <c r="M7999" i="9"/>
  <c r="M7998" i="9"/>
  <c r="M7997" i="9"/>
  <c r="M7996" i="9"/>
  <c r="M7995" i="9"/>
  <c r="M7994" i="9"/>
  <c r="M7993" i="9"/>
  <c r="M7992" i="9"/>
  <c r="M7991" i="9"/>
  <c r="M7990" i="9"/>
  <c r="M7989" i="9"/>
  <c r="M7988" i="9"/>
  <c r="M7987" i="9"/>
  <c r="M7986" i="9"/>
  <c r="M7985" i="9"/>
  <c r="M7984" i="9"/>
  <c r="M7983" i="9"/>
  <c r="M7982" i="9"/>
  <c r="M7981" i="9"/>
  <c r="M7980" i="9"/>
  <c r="M7979" i="9"/>
  <c r="M7978" i="9"/>
  <c r="M7977" i="9"/>
  <c r="M7976" i="9"/>
  <c r="M7975" i="9"/>
  <c r="M7974" i="9"/>
  <c r="M7973" i="9"/>
  <c r="M7972" i="9"/>
  <c r="M7971" i="9"/>
  <c r="M7970" i="9"/>
  <c r="M7969" i="9"/>
  <c r="M7968" i="9"/>
  <c r="M7967" i="9"/>
  <c r="M7966" i="9"/>
  <c r="M7965" i="9"/>
  <c r="M7964" i="9"/>
  <c r="M7963" i="9"/>
  <c r="M7962" i="9"/>
  <c r="M7961" i="9"/>
  <c r="M7960" i="9"/>
  <c r="M7959" i="9"/>
  <c r="M7958" i="9"/>
  <c r="M7957" i="9"/>
  <c r="M7956" i="9"/>
  <c r="M7955" i="9"/>
  <c r="M7954" i="9"/>
  <c r="M7953" i="9"/>
  <c r="M7952" i="9"/>
  <c r="M7951" i="9"/>
  <c r="M7950" i="9"/>
  <c r="M7949" i="9"/>
  <c r="M7948" i="9"/>
  <c r="M7947" i="9"/>
  <c r="M7946" i="9"/>
  <c r="M7945" i="9"/>
  <c r="M7944" i="9"/>
  <c r="M7943" i="9"/>
  <c r="M7942" i="9"/>
  <c r="M7941" i="9"/>
  <c r="M7940" i="9"/>
  <c r="M7939" i="9"/>
  <c r="M7938" i="9"/>
  <c r="M7937" i="9"/>
  <c r="M7936" i="9"/>
  <c r="M7935" i="9"/>
  <c r="M7934" i="9"/>
  <c r="M7933" i="9"/>
  <c r="M7932" i="9"/>
  <c r="M7931" i="9"/>
  <c r="M7930" i="9"/>
  <c r="M7929" i="9"/>
  <c r="M7928" i="9"/>
  <c r="M7927" i="9"/>
  <c r="M7926" i="9"/>
  <c r="M7925" i="9"/>
  <c r="M7924" i="9"/>
  <c r="M7923" i="9"/>
  <c r="M7922" i="9"/>
  <c r="M7921" i="9"/>
  <c r="M7920" i="9"/>
  <c r="M7919" i="9"/>
  <c r="M7918" i="9"/>
  <c r="M7917" i="9"/>
  <c r="M7916" i="9"/>
  <c r="M7915" i="9"/>
  <c r="M7914" i="9"/>
  <c r="M7913" i="9"/>
  <c r="M7912" i="9"/>
  <c r="M7911" i="9"/>
  <c r="M7910" i="9"/>
  <c r="M7909" i="9"/>
  <c r="M7908" i="9"/>
  <c r="M7907" i="9"/>
  <c r="M7906" i="9"/>
  <c r="M7905" i="9"/>
  <c r="M7904" i="9"/>
  <c r="M7903" i="9"/>
  <c r="M7902" i="9"/>
  <c r="M7901" i="9"/>
  <c r="M7900" i="9"/>
  <c r="M7899" i="9"/>
  <c r="M7898" i="9"/>
  <c r="M7897" i="9"/>
  <c r="M7896" i="9"/>
  <c r="M7895" i="9"/>
  <c r="M7894" i="9"/>
  <c r="M7893" i="9"/>
  <c r="M7892" i="9"/>
  <c r="M7891" i="9"/>
  <c r="M7890" i="9"/>
  <c r="M7889" i="9"/>
  <c r="M7888" i="9"/>
  <c r="M7887" i="9"/>
  <c r="M7886" i="9"/>
  <c r="M7885" i="9"/>
  <c r="M7884" i="9"/>
  <c r="M7883" i="9"/>
  <c r="M7882" i="9"/>
  <c r="M7881" i="9"/>
  <c r="M7880" i="9"/>
  <c r="M7879" i="9"/>
  <c r="M7878" i="9"/>
  <c r="M7877" i="9"/>
  <c r="M7876" i="9"/>
  <c r="M7875" i="9"/>
  <c r="M7874" i="9"/>
  <c r="M7873" i="9"/>
  <c r="M7872" i="9"/>
  <c r="M7871" i="9"/>
  <c r="M7870" i="9"/>
  <c r="M7869" i="9"/>
  <c r="M7868" i="9"/>
  <c r="M7867" i="9"/>
  <c r="M7866" i="9"/>
  <c r="M7865" i="9"/>
  <c r="M7864" i="9"/>
  <c r="M7863" i="9"/>
  <c r="M7862" i="9"/>
  <c r="M7861" i="9"/>
  <c r="M7860" i="9"/>
  <c r="M7859" i="9"/>
  <c r="M7858" i="9"/>
  <c r="M7857" i="9"/>
  <c r="M7856" i="9"/>
  <c r="M7855" i="9"/>
  <c r="M7854" i="9"/>
  <c r="M7853" i="9"/>
  <c r="M7852" i="9"/>
  <c r="M7851" i="9"/>
  <c r="M7850" i="9"/>
  <c r="M7849" i="9"/>
  <c r="M7848" i="9"/>
  <c r="M7847" i="9"/>
  <c r="M7846" i="9"/>
  <c r="M7845" i="9"/>
  <c r="M7844" i="9"/>
  <c r="M7843" i="9"/>
  <c r="M7842" i="9"/>
  <c r="M7841" i="9"/>
  <c r="M7840" i="9"/>
  <c r="M7839" i="9"/>
  <c r="M7838" i="9"/>
  <c r="M7837" i="9"/>
  <c r="M7836" i="9"/>
  <c r="M7835" i="9"/>
  <c r="M7834" i="9"/>
  <c r="M7833" i="9"/>
  <c r="M7832" i="9"/>
  <c r="M7831" i="9"/>
  <c r="M7830" i="9"/>
  <c r="M7829" i="9"/>
  <c r="M7828" i="9"/>
  <c r="M7827" i="9"/>
  <c r="M7826" i="9"/>
  <c r="M7825" i="9"/>
  <c r="M7824" i="9"/>
  <c r="M7823" i="9"/>
  <c r="M7822" i="9"/>
  <c r="M7821" i="9"/>
  <c r="M7820" i="9"/>
  <c r="M7819" i="9"/>
  <c r="M7818" i="9"/>
  <c r="M7817" i="9"/>
  <c r="M7816" i="9"/>
  <c r="M7815" i="9"/>
  <c r="M7814" i="9"/>
  <c r="M7813" i="9"/>
  <c r="M7812" i="9"/>
  <c r="M7811" i="9"/>
  <c r="M7810" i="9"/>
  <c r="M7809" i="9"/>
  <c r="M7808" i="9"/>
  <c r="M7807" i="9"/>
  <c r="M7806" i="9"/>
  <c r="M7805" i="9"/>
  <c r="M7804" i="9"/>
  <c r="M7803" i="9"/>
  <c r="M7802" i="9"/>
  <c r="M7801" i="9"/>
  <c r="M7800" i="9"/>
  <c r="M7799" i="9"/>
  <c r="M7798" i="9"/>
  <c r="M7797" i="9"/>
  <c r="M7796" i="9"/>
  <c r="M7795" i="9"/>
  <c r="M7794" i="9"/>
  <c r="M7793" i="9"/>
  <c r="M7792" i="9"/>
  <c r="M7791" i="9"/>
  <c r="M7790" i="9"/>
  <c r="M7789" i="9"/>
  <c r="M7788" i="9"/>
  <c r="M7787" i="9"/>
  <c r="M7786" i="9"/>
  <c r="M7785" i="9"/>
  <c r="M7784" i="9"/>
  <c r="M7783" i="9"/>
  <c r="M7782" i="9"/>
  <c r="M7781" i="9"/>
  <c r="M7780" i="9"/>
  <c r="M7779" i="9"/>
  <c r="M7778" i="9"/>
  <c r="M7777" i="9"/>
  <c r="M7776" i="9"/>
  <c r="M7775" i="9"/>
  <c r="M7774" i="9"/>
  <c r="M7773" i="9"/>
  <c r="M7772" i="9"/>
  <c r="M7771" i="9"/>
  <c r="M7770" i="9"/>
  <c r="M7769" i="9"/>
  <c r="M7768" i="9"/>
  <c r="M7767" i="9"/>
  <c r="M7766" i="9"/>
  <c r="M7765" i="9"/>
  <c r="M7764" i="9"/>
  <c r="M7763" i="9"/>
  <c r="M7762" i="9"/>
  <c r="M7761" i="9"/>
  <c r="M7760" i="9"/>
  <c r="M7759" i="9"/>
  <c r="M7758" i="9"/>
  <c r="M7757" i="9"/>
  <c r="M7756" i="9"/>
  <c r="M7755" i="9"/>
  <c r="M7754" i="9"/>
  <c r="M7753" i="9"/>
  <c r="M7752" i="9"/>
  <c r="M7751" i="9"/>
  <c r="M7750" i="9"/>
  <c r="M7749" i="9"/>
  <c r="M7748" i="9"/>
  <c r="M7747" i="9"/>
  <c r="M7746" i="9"/>
  <c r="M7745" i="9"/>
  <c r="M7744" i="9"/>
  <c r="M7743" i="9"/>
  <c r="M7742" i="9"/>
  <c r="M7741" i="9"/>
  <c r="M7740" i="9"/>
  <c r="M7739" i="9"/>
  <c r="M7738" i="9"/>
  <c r="M7737" i="9"/>
  <c r="M7736" i="9"/>
  <c r="M7735" i="9"/>
  <c r="M7734" i="9"/>
  <c r="M7733" i="9"/>
  <c r="M7732" i="9"/>
  <c r="M7731" i="9"/>
  <c r="M7730" i="9"/>
  <c r="M7729" i="9"/>
  <c r="M7728" i="9"/>
  <c r="M7727" i="9"/>
  <c r="M7726" i="9"/>
  <c r="M7725" i="9"/>
  <c r="M7724" i="9"/>
  <c r="M7723" i="9"/>
  <c r="M7722" i="9"/>
  <c r="M7721" i="9"/>
  <c r="M7720" i="9"/>
  <c r="M7719" i="9"/>
  <c r="M7718" i="9"/>
  <c r="M7717" i="9"/>
  <c r="M7716" i="9"/>
  <c r="M7715" i="9"/>
  <c r="M7714" i="9"/>
  <c r="M7713" i="9"/>
  <c r="M7712" i="9"/>
  <c r="M7711" i="9"/>
  <c r="M7710" i="9"/>
  <c r="M7709" i="9"/>
  <c r="M7708" i="9"/>
  <c r="M7707" i="9"/>
  <c r="M7706" i="9"/>
  <c r="M7705" i="9"/>
  <c r="M7704" i="9"/>
  <c r="M7703" i="9"/>
  <c r="M7702" i="9"/>
  <c r="M7701" i="9"/>
  <c r="M7700" i="9"/>
  <c r="M7699" i="9"/>
  <c r="M7698" i="9"/>
  <c r="M7697" i="9"/>
  <c r="M7696" i="9"/>
  <c r="M7695" i="9"/>
  <c r="M7694" i="9"/>
  <c r="M7693" i="9"/>
  <c r="M7692" i="9"/>
  <c r="M7691" i="9"/>
  <c r="M7690" i="9"/>
  <c r="M7689" i="9"/>
  <c r="M7688" i="9"/>
  <c r="M7687" i="9"/>
  <c r="M7686" i="9"/>
  <c r="M7685" i="9"/>
  <c r="M7684" i="9"/>
  <c r="M7683" i="9"/>
  <c r="M7682" i="9"/>
  <c r="M7681" i="9"/>
  <c r="M7680" i="9"/>
  <c r="M7679" i="9"/>
  <c r="M7678" i="9"/>
  <c r="M7677" i="9"/>
  <c r="M7676" i="9"/>
  <c r="M7675" i="9"/>
  <c r="M7674" i="9"/>
  <c r="M7673" i="9"/>
  <c r="M7672" i="9"/>
  <c r="M7671" i="9"/>
  <c r="M7670" i="9"/>
  <c r="M7669" i="9"/>
  <c r="M7668" i="9"/>
  <c r="M7667" i="9"/>
  <c r="M7666" i="9"/>
  <c r="M7665" i="9"/>
  <c r="M7664" i="9"/>
  <c r="M7663" i="9"/>
  <c r="M7662" i="9"/>
  <c r="M7661" i="9"/>
  <c r="M7660" i="9"/>
  <c r="M7659" i="9"/>
  <c r="M7658" i="9"/>
  <c r="M7657" i="9"/>
  <c r="M7656" i="9"/>
  <c r="M7655" i="9"/>
  <c r="M7654" i="9"/>
  <c r="M7653" i="9"/>
  <c r="M7652" i="9"/>
  <c r="M7651" i="9"/>
  <c r="M7650" i="9"/>
  <c r="M7649" i="9"/>
  <c r="M7648" i="9"/>
  <c r="M7647" i="9"/>
  <c r="M7646" i="9"/>
  <c r="M7645" i="9"/>
  <c r="M7644" i="9"/>
  <c r="M7643" i="9"/>
  <c r="M7642" i="9"/>
  <c r="M7641" i="9"/>
  <c r="M7640" i="9"/>
  <c r="M7639" i="9"/>
  <c r="M7638" i="9"/>
  <c r="M7637" i="9"/>
  <c r="M7636" i="9"/>
  <c r="M7635" i="9"/>
  <c r="M7634" i="9"/>
  <c r="M7633" i="9"/>
  <c r="M7632" i="9"/>
  <c r="M7631" i="9"/>
  <c r="M7630" i="9"/>
  <c r="M7629" i="9"/>
  <c r="M7628" i="9"/>
  <c r="M7627" i="9"/>
  <c r="M7626" i="9"/>
  <c r="M7625" i="9"/>
  <c r="M7624" i="9"/>
  <c r="M7623" i="9"/>
  <c r="M7622" i="9"/>
  <c r="M7621" i="9"/>
  <c r="M7620" i="9"/>
  <c r="M7619" i="9"/>
  <c r="M7618" i="9"/>
  <c r="M7617" i="9"/>
  <c r="M7616" i="9"/>
  <c r="M7615" i="9"/>
  <c r="M7614" i="9"/>
  <c r="M7613" i="9"/>
  <c r="M7612" i="9"/>
  <c r="M7611" i="9"/>
  <c r="M7610" i="9"/>
  <c r="M7609" i="9"/>
  <c r="M7608" i="9"/>
  <c r="M7607" i="9"/>
  <c r="M7606" i="9"/>
  <c r="M7605" i="9"/>
  <c r="M7604" i="9"/>
  <c r="M7603" i="9"/>
  <c r="M7602" i="9"/>
  <c r="M7601" i="9"/>
  <c r="M7600" i="9"/>
  <c r="M7599" i="9"/>
  <c r="M7598" i="9"/>
  <c r="M7597" i="9"/>
  <c r="M7596" i="9"/>
  <c r="M7595" i="9"/>
  <c r="M7594" i="9"/>
  <c r="M7593" i="9"/>
  <c r="M7592" i="9"/>
  <c r="M7591" i="9"/>
  <c r="M7590" i="9"/>
  <c r="M7589" i="9"/>
  <c r="M7588" i="9"/>
  <c r="M7587" i="9"/>
  <c r="M7586" i="9"/>
  <c r="M7585" i="9"/>
  <c r="M7584" i="9"/>
  <c r="M7583" i="9"/>
  <c r="M7582" i="9"/>
  <c r="M7581" i="9"/>
  <c r="M7580" i="9"/>
  <c r="M7579" i="9"/>
  <c r="M7578" i="9"/>
  <c r="M7577" i="9"/>
  <c r="M7576" i="9"/>
  <c r="M7575" i="9"/>
  <c r="M7574" i="9"/>
  <c r="M7573" i="9"/>
  <c r="M7572" i="9"/>
  <c r="M7571" i="9"/>
  <c r="M7570" i="9"/>
  <c r="M7569" i="9"/>
  <c r="M7568" i="9"/>
  <c r="M7567" i="9"/>
  <c r="M7566" i="9"/>
  <c r="M7565" i="9"/>
  <c r="M7564" i="9"/>
  <c r="M7563" i="9"/>
  <c r="M7562" i="9"/>
  <c r="M7561" i="9"/>
  <c r="M7560" i="9"/>
  <c r="M7559" i="9"/>
  <c r="M7558" i="9"/>
  <c r="M7557" i="9"/>
  <c r="M7556" i="9"/>
  <c r="M7555" i="9"/>
  <c r="M7554" i="9"/>
  <c r="M7553" i="9"/>
  <c r="M7552" i="9"/>
  <c r="M7551" i="9"/>
  <c r="M7550" i="9"/>
  <c r="M7549" i="9"/>
  <c r="M7548" i="9"/>
  <c r="M7547" i="9"/>
  <c r="M7546" i="9"/>
  <c r="M7545" i="9"/>
  <c r="M7544" i="9"/>
  <c r="M7543" i="9"/>
  <c r="M7542" i="9"/>
  <c r="M7541" i="9"/>
  <c r="M7540" i="9"/>
  <c r="M7539" i="9"/>
  <c r="M7538" i="9"/>
  <c r="M7537" i="9"/>
  <c r="M7536" i="9"/>
  <c r="M7535" i="9"/>
  <c r="M7534" i="9"/>
  <c r="M7533" i="9"/>
  <c r="M7532" i="9"/>
  <c r="M7531" i="9"/>
  <c r="M7530" i="9"/>
  <c r="M7529" i="9"/>
  <c r="M7528" i="9"/>
  <c r="M7527" i="9"/>
  <c r="M7526" i="9"/>
  <c r="M7525" i="9"/>
  <c r="M7524" i="9"/>
  <c r="M7523" i="9"/>
  <c r="M7522" i="9"/>
  <c r="M7521" i="9"/>
  <c r="M7520" i="9"/>
  <c r="M7519" i="9"/>
  <c r="M7518" i="9"/>
  <c r="M7517" i="9"/>
  <c r="M7516" i="9"/>
  <c r="M7515" i="9"/>
  <c r="M7514" i="9"/>
  <c r="M7513" i="9"/>
  <c r="M7512" i="9"/>
  <c r="M7511" i="9"/>
  <c r="M7510" i="9"/>
  <c r="M7509" i="9"/>
  <c r="M7508" i="9"/>
  <c r="M7507" i="9"/>
  <c r="M7506" i="9"/>
  <c r="M7505" i="9"/>
  <c r="M7504" i="9"/>
  <c r="M7503" i="9"/>
  <c r="M7502" i="9"/>
  <c r="M7501" i="9"/>
  <c r="M7500" i="9"/>
  <c r="M7499" i="9"/>
  <c r="M7498" i="9"/>
  <c r="M7497" i="9"/>
  <c r="M7496" i="9"/>
  <c r="M7495" i="9"/>
  <c r="M7494" i="9"/>
  <c r="M7493" i="9"/>
  <c r="M7492" i="9"/>
  <c r="M7491" i="9"/>
  <c r="M7490" i="9"/>
  <c r="M7489" i="9"/>
  <c r="M7488" i="9"/>
  <c r="M7487" i="9"/>
  <c r="M7486" i="9"/>
  <c r="M7485" i="9"/>
  <c r="M7484" i="9"/>
  <c r="M7483" i="9"/>
  <c r="M7482" i="9"/>
  <c r="M7481" i="9"/>
  <c r="M7480" i="9"/>
  <c r="M7479" i="9"/>
  <c r="M7478" i="9"/>
  <c r="M7477" i="9"/>
  <c r="M7476" i="9"/>
  <c r="M7475" i="9"/>
  <c r="M7474" i="9"/>
  <c r="M7473" i="9"/>
  <c r="M7472" i="9"/>
  <c r="M7471" i="9"/>
  <c r="M7470" i="9"/>
  <c r="M7469" i="9"/>
  <c r="M7468" i="9"/>
  <c r="M7467" i="9"/>
  <c r="M7466" i="9"/>
  <c r="M7465" i="9"/>
  <c r="M7464" i="9"/>
  <c r="M7463" i="9"/>
  <c r="M7462" i="9"/>
  <c r="M7461" i="9"/>
  <c r="M7460" i="9"/>
  <c r="M7459" i="9"/>
  <c r="M7458" i="9"/>
  <c r="M7457" i="9"/>
  <c r="M7456" i="9"/>
  <c r="M7455" i="9"/>
  <c r="M7454" i="9"/>
  <c r="M7453" i="9"/>
  <c r="M7452" i="9"/>
  <c r="M7451" i="9"/>
  <c r="M7450" i="9"/>
  <c r="M7449" i="9"/>
  <c r="M7448" i="9"/>
  <c r="M7447" i="9"/>
  <c r="M7446" i="9"/>
  <c r="M7445" i="9"/>
  <c r="M7444" i="9"/>
  <c r="M7443" i="9"/>
  <c r="M7442" i="9"/>
  <c r="M7441" i="9"/>
  <c r="M7440" i="9"/>
  <c r="M7439" i="9"/>
  <c r="M7438" i="9"/>
  <c r="M7437" i="9"/>
  <c r="M7436" i="9"/>
  <c r="M7435" i="9"/>
  <c r="M7434" i="9"/>
  <c r="M7433" i="9"/>
  <c r="M7432" i="9"/>
  <c r="M7431" i="9"/>
  <c r="M7430" i="9"/>
  <c r="M7429" i="9"/>
  <c r="M7428" i="9"/>
  <c r="M7427" i="9"/>
  <c r="M7426" i="9"/>
  <c r="M7425" i="9"/>
  <c r="M7424" i="9"/>
  <c r="M7423" i="9"/>
  <c r="M7422" i="9"/>
  <c r="M7421" i="9"/>
  <c r="M7420" i="9"/>
  <c r="M7419" i="9"/>
  <c r="M7418" i="9"/>
  <c r="M7417" i="9"/>
  <c r="M7416" i="9"/>
  <c r="M7415" i="9"/>
  <c r="M7414" i="9"/>
  <c r="M7413" i="9"/>
  <c r="M7412" i="9"/>
  <c r="M7411" i="9"/>
  <c r="M7410" i="9"/>
  <c r="M7409" i="9"/>
  <c r="M7408" i="9"/>
  <c r="M7407" i="9"/>
  <c r="M7406" i="9"/>
  <c r="M7405" i="9"/>
  <c r="M7404" i="9"/>
  <c r="M7403" i="9"/>
  <c r="M7402" i="9"/>
  <c r="M7401" i="9"/>
  <c r="M7400" i="9"/>
  <c r="M7399" i="9"/>
  <c r="M7398" i="9"/>
  <c r="M7397" i="9"/>
  <c r="M7396" i="9"/>
  <c r="M7395" i="9"/>
  <c r="M7394" i="9"/>
  <c r="M7393" i="9"/>
  <c r="M7392" i="9"/>
  <c r="M7391" i="9"/>
  <c r="M7390" i="9"/>
  <c r="M7389" i="9"/>
  <c r="M7388" i="9"/>
  <c r="M7387" i="9"/>
  <c r="M7386" i="9"/>
  <c r="M7385" i="9"/>
  <c r="M7384" i="9"/>
  <c r="M7383" i="9"/>
  <c r="M7382" i="9"/>
  <c r="M7381" i="9"/>
  <c r="M7380" i="9"/>
  <c r="M7379" i="9"/>
  <c r="M7378" i="9"/>
  <c r="M7377" i="9"/>
  <c r="M7376" i="9"/>
  <c r="M7375" i="9"/>
  <c r="M7374" i="9"/>
  <c r="M7373" i="9"/>
  <c r="M7372" i="9"/>
  <c r="M7371" i="9"/>
  <c r="M7370" i="9"/>
  <c r="M7369" i="9"/>
  <c r="M7368" i="9"/>
  <c r="M7367" i="9"/>
  <c r="M7366" i="9"/>
  <c r="M7365" i="9"/>
  <c r="M7364" i="9"/>
  <c r="M7363" i="9"/>
  <c r="M7362" i="9"/>
  <c r="M7361" i="9"/>
  <c r="M7360" i="9"/>
  <c r="M7359" i="9"/>
  <c r="M7358" i="9"/>
  <c r="M7357" i="9"/>
  <c r="M7356" i="9"/>
  <c r="M7355" i="9"/>
  <c r="M7354" i="9"/>
  <c r="M7353" i="9"/>
  <c r="M7352" i="9"/>
  <c r="M7351" i="9"/>
  <c r="M7350" i="9"/>
  <c r="M7349" i="9"/>
  <c r="M7348" i="9"/>
  <c r="M7347" i="9"/>
  <c r="M7346" i="9"/>
  <c r="M7345" i="9"/>
  <c r="M7344" i="9"/>
  <c r="M7343" i="9"/>
  <c r="M7342" i="9"/>
  <c r="M7341" i="9"/>
  <c r="M7340" i="9"/>
  <c r="M7339" i="9"/>
  <c r="M7338" i="9"/>
  <c r="M7337" i="9"/>
  <c r="M7336" i="9"/>
  <c r="M7335" i="9"/>
  <c r="M7334" i="9"/>
  <c r="M7333" i="9"/>
  <c r="M7332" i="9"/>
  <c r="M7331" i="9"/>
  <c r="M7330" i="9"/>
  <c r="M7329" i="9"/>
  <c r="M7328" i="9"/>
  <c r="M7327" i="9"/>
  <c r="M7326" i="9"/>
  <c r="M7325" i="9"/>
  <c r="M7324" i="9"/>
  <c r="M7323" i="9"/>
  <c r="M7322" i="9"/>
  <c r="M7321" i="9"/>
  <c r="M7320" i="9"/>
  <c r="M7319" i="9"/>
  <c r="M7318" i="9"/>
  <c r="M7317" i="9"/>
  <c r="M7316" i="9"/>
  <c r="M7315" i="9"/>
  <c r="M7314" i="9"/>
  <c r="M7313" i="9"/>
  <c r="M7312" i="9"/>
  <c r="M7311" i="9"/>
  <c r="M7310" i="9"/>
  <c r="M7309" i="9"/>
  <c r="M7308" i="9"/>
  <c r="M7307" i="9"/>
  <c r="M7306" i="9"/>
  <c r="M7305" i="9"/>
  <c r="M7304" i="9"/>
  <c r="M7303" i="9"/>
  <c r="M7302" i="9"/>
  <c r="M7301" i="9"/>
  <c r="M7300" i="9"/>
  <c r="M7299" i="9"/>
  <c r="M7298" i="9"/>
  <c r="M7297" i="9"/>
  <c r="M7296" i="9"/>
  <c r="M7295" i="9"/>
  <c r="M7294" i="9"/>
  <c r="M7293" i="9"/>
  <c r="M7292" i="9"/>
  <c r="M7291" i="9"/>
  <c r="M7290" i="9"/>
  <c r="M7289" i="9"/>
  <c r="M7288" i="9"/>
  <c r="M7287" i="9"/>
  <c r="M7286" i="9"/>
  <c r="M7285" i="9"/>
  <c r="M7284" i="9"/>
  <c r="M7283" i="9"/>
  <c r="M7282" i="9"/>
  <c r="M7281" i="9"/>
  <c r="M7280" i="9"/>
  <c r="M7279" i="9"/>
  <c r="M7278" i="9"/>
  <c r="M7277" i="9"/>
  <c r="M7276" i="9"/>
  <c r="M7275" i="9"/>
  <c r="M7274" i="9"/>
  <c r="M7273" i="9"/>
  <c r="M7272" i="9"/>
  <c r="M7271" i="9"/>
  <c r="M7270" i="9"/>
  <c r="M7269" i="9"/>
  <c r="M7268" i="9"/>
  <c r="M7267" i="9"/>
  <c r="M7266" i="9"/>
  <c r="M7265" i="9"/>
  <c r="M7264" i="9"/>
  <c r="M7263" i="9"/>
  <c r="M7262" i="9"/>
  <c r="M7261" i="9"/>
  <c r="M7260" i="9"/>
  <c r="M7259" i="9"/>
  <c r="M7258" i="9"/>
  <c r="M7257" i="9"/>
  <c r="M7256" i="9"/>
  <c r="M7255" i="9"/>
  <c r="M7254" i="9"/>
  <c r="M7253" i="9"/>
  <c r="M7252" i="9"/>
  <c r="M7251" i="9"/>
  <c r="M7250" i="9"/>
  <c r="M7249" i="9"/>
  <c r="M7248" i="9"/>
  <c r="M7247" i="9"/>
  <c r="M7246" i="9"/>
  <c r="M7245" i="9"/>
  <c r="M7244" i="9"/>
  <c r="M7243" i="9"/>
  <c r="M7242" i="9"/>
  <c r="M7241" i="9"/>
  <c r="M7240" i="9"/>
  <c r="M7239" i="9"/>
  <c r="M7238" i="9"/>
  <c r="M7237" i="9"/>
  <c r="M7236" i="9"/>
  <c r="M7235" i="9"/>
  <c r="M7234" i="9"/>
  <c r="M7233" i="9"/>
  <c r="M7232" i="9"/>
  <c r="M7231" i="9"/>
  <c r="M7230" i="9"/>
  <c r="M7229" i="9"/>
  <c r="M7228" i="9"/>
  <c r="M7227" i="9"/>
  <c r="M7226" i="9"/>
  <c r="M7225" i="9"/>
  <c r="M7224" i="9"/>
  <c r="M7223" i="9"/>
  <c r="M7222" i="9"/>
  <c r="M7221" i="9"/>
  <c r="M7220" i="9"/>
  <c r="M7219" i="9"/>
  <c r="M7218" i="9"/>
  <c r="M7217" i="9"/>
  <c r="M7216" i="9"/>
  <c r="M7215" i="9"/>
  <c r="M7214" i="9"/>
  <c r="M7213" i="9"/>
  <c r="M7212" i="9"/>
  <c r="M7211" i="9"/>
  <c r="M7210" i="9"/>
  <c r="M7209" i="9"/>
  <c r="M7208" i="9"/>
  <c r="M7207" i="9"/>
  <c r="M7206" i="9"/>
  <c r="M7205" i="9"/>
  <c r="M7204" i="9"/>
  <c r="M7203" i="9"/>
  <c r="M7202" i="9"/>
  <c r="M7201" i="9"/>
  <c r="M7200" i="9"/>
  <c r="M7199" i="9"/>
  <c r="M7198" i="9"/>
  <c r="M7197" i="9"/>
  <c r="M7196" i="9"/>
  <c r="M7195" i="9"/>
  <c r="M7194" i="9"/>
  <c r="M7193" i="9"/>
  <c r="M7192" i="9"/>
  <c r="M7191" i="9"/>
  <c r="M7190" i="9"/>
  <c r="M7189" i="9"/>
  <c r="M7188" i="9"/>
  <c r="M7187" i="9"/>
  <c r="M7186" i="9"/>
  <c r="M7185" i="9"/>
  <c r="M7184" i="9"/>
  <c r="M7183" i="9"/>
  <c r="M7182" i="9"/>
  <c r="M7181" i="9"/>
  <c r="M7180" i="9"/>
  <c r="M7179" i="9"/>
  <c r="M7178" i="9"/>
  <c r="M7177" i="9"/>
  <c r="M7176" i="9"/>
  <c r="M7175" i="9"/>
  <c r="M7174" i="9"/>
  <c r="M7173" i="9"/>
  <c r="M7172" i="9"/>
  <c r="M7171" i="9"/>
  <c r="M7170" i="9"/>
  <c r="M7169" i="9"/>
  <c r="M7168" i="9"/>
  <c r="M7167" i="9"/>
  <c r="M7166" i="9"/>
  <c r="M7165" i="9"/>
  <c r="M7164" i="9"/>
  <c r="M7163" i="9"/>
  <c r="M7162" i="9"/>
  <c r="M7161" i="9"/>
  <c r="M7160" i="9"/>
  <c r="M7159" i="9"/>
  <c r="M7158" i="9"/>
  <c r="M7157" i="9"/>
  <c r="M7156" i="9"/>
  <c r="M7155" i="9"/>
  <c r="M7154" i="9"/>
  <c r="M7153" i="9"/>
  <c r="M7152" i="9"/>
  <c r="M7151" i="9"/>
  <c r="M7150" i="9"/>
  <c r="M7149" i="9"/>
  <c r="M7148" i="9"/>
  <c r="M7147" i="9"/>
  <c r="M7146" i="9"/>
  <c r="M7145" i="9"/>
  <c r="M7144" i="9"/>
  <c r="M7143" i="9"/>
  <c r="M7142" i="9"/>
  <c r="M7141" i="9"/>
  <c r="M7140" i="9"/>
  <c r="M7139" i="9"/>
  <c r="M7138" i="9"/>
  <c r="M7137" i="9"/>
  <c r="M7136" i="9"/>
  <c r="M7135" i="9"/>
  <c r="M7134" i="9"/>
  <c r="M7133" i="9"/>
  <c r="M7132" i="9"/>
  <c r="M7131" i="9"/>
  <c r="M7130" i="9"/>
  <c r="M7129" i="9"/>
  <c r="M7128" i="9"/>
  <c r="M7127" i="9"/>
  <c r="M7126" i="9"/>
  <c r="M7125" i="9"/>
  <c r="M7124" i="9"/>
  <c r="M7123" i="9"/>
  <c r="M7122" i="9"/>
  <c r="M7121" i="9"/>
  <c r="M7120" i="9"/>
  <c r="M7119" i="9"/>
  <c r="M7118" i="9"/>
  <c r="M7117" i="9"/>
  <c r="M7116" i="9"/>
  <c r="M7115" i="9"/>
  <c r="M7114" i="9"/>
  <c r="M7113" i="9"/>
  <c r="M7112" i="9"/>
  <c r="M7111" i="9"/>
  <c r="M7110" i="9"/>
  <c r="M7109" i="9"/>
  <c r="M7108" i="9"/>
  <c r="M7107" i="9"/>
  <c r="M7106" i="9"/>
  <c r="M7105" i="9"/>
  <c r="M7104" i="9"/>
  <c r="M7103" i="9"/>
  <c r="M7102" i="9"/>
  <c r="M7101" i="9"/>
  <c r="M7100" i="9"/>
  <c r="M7099" i="9"/>
  <c r="M7098" i="9"/>
  <c r="M7097" i="9"/>
  <c r="M7096" i="9"/>
  <c r="M7095" i="9"/>
  <c r="M7094" i="9"/>
  <c r="M7093" i="9"/>
  <c r="M7092" i="9"/>
  <c r="M7091" i="9"/>
  <c r="M7090" i="9"/>
  <c r="M7089" i="9"/>
  <c r="M7088" i="9"/>
  <c r="M7087" i="9"/>
  <c r="M7086" i="9"/>
  <c r="M7085" i="9"/>
  <c r="M7084" i="9"/>
  <c r="M7083" i="9"/>
  <c r="M7082" i="9"/>
  <c r="M7081" i="9"/>
  <c r="M7080" i="9"/>
  <c r="M7079" i="9"/>
  <c r="M7078" i="9"/>
  <c r="M7077" i="9"/>
  <c r="M7076" i="9"/>
  <c r="M7075" i="9"/>
  <c r="M7074" i="9"/>
  <c r="M7073" i="9"/>
  <c r="M7072" i="9"/>
  <c r="M7071" i="9"/>
  <c r="M7070" i="9"/>
  <c r="M7069" i="9"/>
  <c r="M7068" i="9"/>
  <c r="M7067" i="9"/>
  <c r="M7066" i="9"/>
  <c r="M7065" i="9"/>
  <c r="M7064" i="9"/>
  <c r="M7063" i="9"/>
  <c r="M7062" i="9"/>
  <c r="M7061" i="9"/>
  <c r="M7060" i="9"/>
  <c r="M7059" i="9"/>
  <c r="M7058" i="9"/>
  <c r="M7057" i="9"/>
  <c r="M7056" i="9"/>
  <c r="M7055" i="9"/>
  <c r="M7054" i="9"/>
  <c r="M7053" i="9"/>
  <c r="M7052" i="9"/>
  <c r="M7051" i="9"/>
  <c r="M7050" i="9"/>
  <c r="M7049" i="9"/>
  <c r="M7048" i="9"/>
  <c r="M7047" i="9"/>
  <c r="M7046" i="9"/>
  <c r="M7045" i="9"/>
  <c r="M7044" i="9"/>
  <c r="M7043" i="9"/>
  <c r="M7042" i="9"/>
  <c r="M7041" i="9"/>
  <c r="M7040" i="9"/>
  <c r="M7039" i="9"/>
  <c r="M7038" i="9"/>
  <c r="M7037" i="9"/>
  <c r="M7036" i="9"/>
  <c r="M7035" i="9"/>
  <c r="M7034" i="9"/>
  <c r="M7033" i="9"/>
  <c r="M7032" i="9"/>
  <c r="M7031" i="9"/>
  <c r="M7030" i="9"/>
  <c r="M7029" i="9"/>
  <c r="M7028" i="9"/>
  <c r="M7027" i="9"/>
  <c r="M7026" i="9"/>
  <c r="M7025" i="9"/>
  <c r="M7024" i="9"/>
  <c r="M7023" i="9"/>
  <c r="M7022" i="9"/>
  <c r="M7021" i="9"/>
  <c r="M7020" i="9"/>
  <c r="M7019" i="9"/>
  <c r="M7018" i="9"/>
  <c r="M7017" i="9"/>
  <c r="M7016" i="9"/>
  <c r="M7015" i="9"/>
  <c r="M7014" i="9"/>
  <c r="M7013" i="9"/>
  <c r="M7012" i="9"/>
  <c r="M7011" i="9"/>
  <c r="M7010" i="9"/>
  <c r="M7009" i="9"/>
  <c r="M7008" i="9"/>
  <c r="M7007" i="9"/>
  <c r="M7006" i="9"/>
  <c r="M7005" i="9"/>
  <c r="M7004" i="9"/>
  <c r="M7003" i="9"/>
  <c r="M7002" i="9"/>
  <c r="M7001" i="9"/>
  <c r="M7000" i="9"/>
  <c r="M6999" i="9"/>
  <c r="M6998" i="9"/>
  <c r="M6997" i="9"/>
  <c r="M6996" i="9"/>
  <c r="M6995" i="9"/>
  <c r="M6994" i="9"/>
  <c r="M6993" i="9"/>
  <c r="M6992" i="9"/>
  <c r="M6991" i="9"/>
  <c r="M6990" i="9"/>
  <c r="M6989" i="9"/>
  <c r="M6988" i="9"/>
  <c r="M6987" i="9"/>
  <c r="M6986" i="9"/>
  <c r="M6985" i="9"/>
  <c r="M6984" i="9"/>
  <c r="M6983" i="9"/>
  <c r="M6982" i="9"/>
  <c r="M6981" i="9"/>
  <c r="M6980" i="9"/>
  <c r="M6979" i="9"/>
  <c r="M6978" i="9"/>
  <c r="M6977" i="9"/>
  <c r="M6976" i="9"/>
  <c r="M6975" i="9"/>
  <c r="M6974" i="9"/>
  <c r="M6973" i="9"/>
  <c r="M6972" i="9"/>
  <c r="M6971" i="9"/>
  <c r="M6970" i="9"/>
  <c r="M6969" i="9"/>
  <c r="M6968" i="9"/>
  <c r="M6967" i="9"/>
  <c r="M6966" i="9"/>
  <c r="M6965" i="9"/>
  <c r="M6964" i="9"/>
  <c r="M6963" i="9"/>
  <c r="M6962" i="9"/>
  <c r="M6961" i="9"/>
  <c r="M6960" i="9"/>
  <c r="M6959" i="9"/>
  <c r="M6958" i="9"/>
  <c r="M6957" i="9"/>
  <c r="M6956" i="9"/>
  <c r="M6955" i="9"/>
  <c r="M6954" i="9"/>
  <c r="M6953" i="9"/>
  <c r="M6952" i="9"/>
  <c r="M6951" i="9"/>
  <c r="M6950" i="9"/>
  <c r="M6949" i="9"/>
  <c r="M6948" i="9"/>
  <c r="M6947" i="9"/>
  <c r="M6946" i="9"/>
  <c r="M6945" i="9"/>
  <c r="M6944" i="9"/>
  <c r="M6943" i="9"/>
  <c r="M6942" i="9"/>
  <c r="M6941" i="9"/>
  <c r="M6940" i="9"/>
  <c r="M6939" i="9"/>
  <c r="M6938" i="9"/>
  <c r="M6937" i="9"/>
  <c r="M6936" i="9"/>
  <c r="M6935" i="9"/>
  <c r="M6934" i="9"/>
  <c r="M6933" i="9"/>
  <c r="M6932" i="9"/>
  <c r="M6931" i="9"/>
  <c r="M6930" i="9"/>
  <c r="M6929" i="9"/>
  <c r="M6928" i="9"/>
  <c r="M6927" i="9"/>
  <c r="M6926" i="9"/>
  <c r="M6925" i="9"/>
  <c r="M6924" i="9"/>
  <c r="M6923" i="9"/>
  <c r="M6922" i="9"/>
  <c r="M6921" i="9"/>
  <c r="M6920" i="9"/>
  <c r="M6919" i="9"/>
  <c r="M6918" i="9"/>
  <c r="M6917" i="9"/>
  <c r="M6916" i="9"/>
  <c r="M6915" i="9"/>
  <c r="M6914" i="9"/>
  <c r="M6913" i="9"/>
  <c r="M6912" i="9"/>
  <c r="M6911" i="9"/>
  <c r="M6910" i="9"/>
  <c r="M6909" i="9"/>
  <c r="M6908" i="9"/>
  <c r="M6907" i="9"/>
  <c r="M6906" i="9"/>
  <c r="M6905" i="9"/>
  <c r="M6904" i="9"/>
  <c r="M6903" i="9"/>
  <c r="M6902" i="9"/>
  <c r="M6901" i="9"/>
  <c r="M6900" i="9"/>
  <c r="M6899" i="9"/>
  <c r="M6898" i="9"/>
  <c r="M6897" i="9"/>
  <c r="M6896" i="9"/>
  <c r="M6895" i="9"/>
  <c r="M6894" i="9"/>
  <c r="M6893" i="9"/>
  <c r="M6892" i="9"/>
  <c r="M6891" i="9"/>
  <c r="M6890" i="9"/>
  <c r="M6889" i="9"/>
  <c r="M6888" i="9"/>
  <c r="M6887" i="9"/>
  <c r="M6886" i="9"/>
  <c r="M6885" i="9"/>
  <c r="M6884" i="9"/>
  <c r="M6883" i="9"/>
  <c r="M6882" i="9"/>
  <c r="M6881" i="9"/>
  <c r="M6880" i="9"/>
  <c r="M6879" i="9"/>
  <c r="M6878" i="9"/>
  <c r="M6877" i="9"/>
  <c r="M6876" i="9"/>
  <c r="M6875" i="9"/>
  <c r="M6874" i="9"/>
  <c r="M6873" i="9"/>
  <c r="M6872" i="9"/>
  <c r="M6871" i="9"/>
  <c r="M6870" i="9"/>
  <c r="M6869" i="9"/>
  <c r="M6868" i="9"/>
  <c r="M6867" i="9"/>
  <c r="M6866" i="9"/>
  <c r="M6865" i="9"/>
  <c r="M6864" i="9"/>
  <c r="M6863" i="9"/>
  <c r="M6862" i="9"/>
  <c r="M6861" i="9"/>
  <c r="M6860" i="9"/>
  <c r="M6859" i="9"/>
  <c r="M6858" i="9"/>
  <c r="M6857" i="9"/>
  <c r="M6856" i="9"/>
  <c r="M6855" i="9"/>
  <c r="M6854" i="9"/>
  <c r="M6853" i="9"/>
  <c r="M6852" i="9"/>
  <c r="M6851" i="9"/>
  <c r="M6850" i="9"/>
  <c r="M6849" i="9"/>
  <c r="M6848" i="9"/>
  <c r="M6847" i="9"/>
  <c r="M6846" i="9"/>
  <c r="M6845" i="9"/>
  <c r="M6844" i="9"/>
  <c r="M6843" i="9"/>
  <c r="M6842" i="9"/>
  <c r="M6841" i="9"/>
  <c r="M6840" i="9"/>
  <c r="M6839" i="9"/>
  <c r="M6838" i="9"/>
  <c r="M6837" i="9"/>
  <c r="M6836" i="9"/>
  <c r="M6835" i="9"/>
  <c r="M6834" i="9"/>
  <c r="M6833" i="9"/>
  <c r="M6832" i="9"/>
  <c r="M6831" i="9"/>
  <c r="M6830" i="9"/>
  <c r="M6829" i="9"/>
  <c r="M6828" i="9"/>
  <c r="M6827" i="9"/>
  <c r="M6826" i="9"/>
  <c r="M6825" i="9"/>
  <c r="M6824" i="9"/>
  <c r="M6823" i="9"/>
  <c r="M6822" i="9"/>
  <c r="M6821" i="9"/>
  <c r="M6820" i="9"/>
  <c r="M6819" i="9"/>
  <c r="M6818" i="9"/>
  <c r="M6817" i="9"/>
  <c r="M6816" i="9"/>
  <c r="M6815" i="9"/>
  <c r="M6814" i="9"/>
  <c r="M6813" i="9"/>
  <c r="M6812" i="9"/>
  <c r="M6811" i="9"/>
  <c r="M6810" i="9"/>
  <c r="M6809" i="9"/>
  <c r="M6808" i="9"/>
  <c r="M6807" i="9"/>
  <c r="M6806" i="9"/>
  <c r="M6805" i="9"/>
  <c r="M6804" i="9"/>
  <c r="M6803" i="9"/>
  <c r="M6802" i="9"/>
  <c r="M6801" i="9"/>
  <c r="M6800" i="9"/>
  <c r="M6799" i="9"/>
  <c r="M6798" i="9"/>
  <c r="M6797" i="9"/>
  <c r="M6796" i="9"/>
  <c r="M6795" i="9"/>
  <c r="M6794" i="9"/>
  <c r="M6793" i="9"/>
  <c r="M6792" i="9"/>
  <c r="M6791" i="9"/>
  <c r="M6790" i="9"/>
  <c r="M6789" i="9"/>
  <c r="M6788" i="9"/>
  <c r="M6787" i="9"/>
  <c r="M6786" i="9"/>
  <c r="M6785" i="9"/>
  <c r="M6784" i="9"/>
  <c r="M6783" i="9"/>
  <c r="M6782" i="9"/>
  <c r="M6781" i="9"/>
  <c r="M6780" i="9"/>
  <c r="M6779" i="9"/>
  <c r="M6778" i="9"/>
  <c r="M6777" i="9"/>
  <c r="M6776" i="9"/>
  <c r="M6775" i="9"/>
  <c r="M6774" i="9"/>
  <c r="M6773" i="9"/>
  <c r="M6772" i="9"/>
  <c r="M6771" i="9"/>
  <c r="M6770" i="9"/>
  <c r="M6769" i="9"/>
  <c r="M6768" i="9"/>
  <c r="M6767" i="9"/>
  <c r="M6766" i="9"/>
  <c r="M6765" i="9"/>
  <c r="M6764" i="9"/>
  <c r="M6763" i="9"/>
  <c r="M6762" i="9"/>
  <c r="M6761" i="9"/>
  <c r="M6760" i="9"/>
  <c r="M6759" i="9"/>
  <c r="M6758" i="9"/>
  <c r="M6757" i="9"/>
  <c r="M6756" i="9"/>
  <c r="M6755" i="9"/>
  <c r="M6754" i="9"/>
  <c r="M6753" i="9"/>
  <c r="M6752" i="9"/>
  <c r="M6751" i="9"/>
  <c r="M6750" i="9"/>
  <c r="M6749" i="9"/>
  <c r="M6748" i="9"/>
  <c r="M6747" i="9"/>
  <c r="M6746" i="9"/>
  <c r="M6745" i="9"/>
  <c r="M6744" i="9"/>
  <c r="M6743" i="9"/>
  <c r="M6742" i="9"/>
  <c r="M6741" i="9"/>
  <c r="M6740" i="9"/>
  <c r="M6739" i="9"/>
  <c r="M6738" i="9"/>
  <c r="M6737" i="9"/>
  <c r="M6736" i="9"/>
  <c r="M6735" i="9"/>
  <c r="M6734" i="9"/>
  <c r="M6733" i="9"/>
  <c r="M6732" i="9"/>
  <c r="M6731" i="9"/>
  <c r="M6730" i="9"/>
  <c r="M6729" i="9"/>
  <c r="M6728" i="9"/>
  <c r="M6727" i="9"/>
  <c r="M6726" i="9"/>
  <c r="M6725" i="9"/>
  <c r="M6724" i="9"/>
  <c r="M6723" i="9"/>
  <c r="M6722" i="9"/>
  <c r="M6721" i="9"/>
  <c r="M6720" i="9"/>
  <c r="M6719" i="9"/>
  <c r="M6718" i="9"/>
  <c r="M6717" i="9"/>
  <c r="M6716" i="9"/>
  <c r="M6715" i="9"/>
  <c r="M6714" i="9"/>
  <c r="M6713" i="9"/>
  <c r="M6712" i="9"/>
  <c r="M6711" i="9"/>
  <c r="M6710" i="9"/>
  <c r="M6709" i="9"/>
  <c r="M6708" i="9"/>
  <c r="M6707" i="9"/>
  <c r="M6706" i="9"/>
  <c r="M6705" i="9"/>
  <c r="M6704" i="9"/>
  <c r="M6703" i="9"/>
  <c r="M6702" i="9"/>
  <c r="M6701" i="9"/>
  <c r="M6700" i="9"/>
  <c r="M6699" i="9"/>
  <c r="M6698" i="9"/>
  <c r="M6697" i="9"/>
  <c r="M6696" i="9"/>
  <c r="M6695" i="9"/>
  <c r="M6694" i="9"/>
  <c r="M6693" i="9"/>
  <c r="M6692" i="9"/>
  <c r="M6691" i="9"/>
  <c r="M6690" i="9"/>
  <c r="M6689" i="9"/>
  <c r="M6688" i="9"/>
  <c r="M6687" i="9"/>
  <c r="M6686" i="9"/>
  <c r="M6685" i="9"/>
  <c r="M6684" i="9"/>
  <c r="M6683" i="9"/>
  <c r="M6682" i="9"/>
  <c r="M6681" i="9"/>
  <c r="M6680" i="9"/>
  <c r="M6679" i="9"/>
  <c r="M6678" i="9"/>
  <c r="M6677" i="9"/>
  <c r="M6676" i="9"/>
  <c r="M6675" i="9"/>
  <c r="M6674" i="9"/>
  <c r="M6673" i="9"/>
  <c r="M6672" i="9"/>
  <c r="M6671" i="9"/>
  <c r="M6670" i="9"/>
  <c r="M6669" i="9"/>
  <c r="M6668" i="9"/>
  <c r="M6667" i="9"/>
  <c r="M6666" i="9"/>
  <c r="M6665" i="9"/>
  <c r="M6664" i="9"/>
  <c r="M6663" i="9"/>
  <c r="M6662" i="9"/>
  <c r="M6661" i="9"/>
  <c r="M6660" i="9"/>
  <c r="M6659" i="9"/>
  <c r="M6658" i="9"/>
  <c r="M6657" i="9"/>
  <c r="M6656" i="9"/>
  <c r="M6655" i="9"/>
  <c r="M6654" i="9"/>
  <c r="M6653" i="9"/>
  <c r="M6652" i="9"/>
  <c r="M6651" i="9"/>
  <c r="M6650" i="9"/>
  <c r="M6649" i="9"/>
  <c r="M6648" i="9"/>
  <c r="M6647" i="9"/>
  <c r="M6646" i="9"/>
  <c r="M6645" i="9"/>
  <c r="M6644" i="9"/>
  <c r="M6643" i="9"/>
  <c r="M6642" i="9"/>
  <c r="M6641" i="9"/>
  <c r="M6640" i="9"/>
  <c r="M6639" i="9"/>
  <c r="M6638" i="9"/>
  <c r="M6637" i="9"/>
  <c r="M6636" i="9"/>
  <c r="M6635" i="9"/>
  <c r="M6634" i="9"/>
  <c r="M6633" i="9"/>
  <c r="M6632" i="9"/>
  <c r="M6631" i="9"/>
  <c r="M6630" i="9"/>
  <c r="M6629" i="9"/>
  <c r="M6628" i="9"/>
  <c r="M6627" i="9"/>
  <c r="M6626" i="9"/>
  <c r="M6625" i="9"/>
  <c r="M6624" i="9"/>
  <c r="M6623" i="9"/>
  <c r="M6622" i="9"/>
  <c r="M6621" i="9"/>
  <c r="M6620" i="9"/>
  <c r="M6619" i="9"/>
  <c r="M6618" i="9"/>
  <c r="M6617" i="9"/>
  <c r="M6616" i="9"/>
  <c r="M6615" i="9"/>
  <c r="M6614" i="9"/>
  <c r="M6613" i="9"/>
  <c r="M6612" i="9"/>
  <c r="M6611" i="9"/>
  <c r="M6610" i="9"/>
  <c r="M6609" i="9"/>
  <c r="M6608" i="9"/>
  <c r="M6607" i="9"/>
  <c r="M6606" i="9"/>
  <c r="M6605" i="9"/>
  <c r="M6604" i="9"/>
  <c r="M6603" i="9"/>
  <c r="M6602" i="9"/>
  <c r="M6601" i="9"/>
  <c r="M6600" i="9"/>
  <c r="M6599" i="9"/>
  <c r="M6598" i="9"/>
  <c r="M6597" i="9"/>
  <c r="M6596" i="9"/>
  <c r="M6595" i="9"/>
  <c r="M6594" i="9"/>
  <c r="M6593" i="9"/>
  <c r="M6592" i="9"/>
  <c r="M6591" i="9"/>
  <c r="M6590" i="9"/>
  <c r="M6589" i="9"/>
  <c r="M6588" i="9"/>
  <c r="M6587" i="9"/>
  <c r="M6586" i="9"/>
  <c r="M6585" i="9"/>
  <c r="M6584" i="9"/>
  <c r="M6583" i="9"/>
  <c r="M6582" i="9"/>
  <c r="M6581" i="9"/>
  <c r="M6580" i="9"/>
  <c r="M6579" i="9"/>
  <c r="M6578" i="9"/>
  <c r="M6577" i="9"/>
  <c r="M6576" i="9"/>
  <c r="M6575" i="9"/>
  <c r="M6574" i="9"/>
  <c r="M6573" i="9"/>
  <c r="M6572" i="9"/>
  <c r="M6571" i="9"/>
  <c r="M6570" i="9"/>
  <c r="M6569" i="9"/>
  <c r="M6568" i="9"/>
  <c r="M6567" i="9"/>
  <c r="M6566" i="9"/>
  <c r="M6565" i="9"/>
  <c r="M6564" i="9"/>
  <c r="M6563" i="9"/>
  <c r="M6562" i="9"/>
  <c r="M6561" i="9"/>
  <c r="M6560" i="9"/>
  <c r="M6559" i="9"/>
  <c r="M6558" i="9"/>
  <c r="M6557" i="9"/>
  <c r="M6556" i="9"/>
  <c r="M6555" i="9"/>
  <c r="M6554" i="9"/>
  <c r="M6553" i="9"/>
  <c r="M6552" i="9"/>
  <c r="M6551" i="9"/>
  <c r="M6550" i="9"/>
  <c r="M6549" i="9"/>
  <c r="M6548" i="9"/>
  <c r="M6547" i="9"/>
  <c r="M6546" i="9"/>
  <c r="M6545" i="9"/>
  <c r="M6544" i="9"/>
  <c r="M6543" i="9"/>
  <c r="M6542" i="9"/>
  <c r="M6541" i="9"/>
  <c r="M6540" i="9"/>
  <c r="M6539" i="9"/>
  <c r="M6538" i="9"/>
  <c r="M6537" i="9"/>
  <c r="M6536" i="9"/>
  <c r="M6535" i="9"/>
  <c r="M6534" i="9"/>
  <c r="M6533" i="9"/>
  <c r="M6532" i="9"/>
  <c r="M6531" i="9"/>
  <c r="M6530" i="9"/>
  <c r="M6529" i="9"/>
  <c r="M6528" i="9"/>
  <c r="M6527" i="9"/>
  <c r="M6526" i="9"/>
  <c r="M6525" i="9"/>
  <c r="M6524" i="9"/>
  <c r="M6523" i="9"/>
  <c r="M6522" i="9"/>
  <c r="M6521" i="9"/>
  <c r="M6520" i="9"/>
  <c r="M6519" i="9"/>
  <c r="M6518" i="9"/>
  <c r="M6517" i="9"/>
  <c r="M6516" i="9"/>
  <c r="M6515" i="9"/>
  <c r="M6514" i="9"/>
  <c r="M6513" i="9"/>
  <c r="M6512" i="9"/>
  <c r="M6511" i="9"/>
  <c r="M6510" i="9"/>
  <c r="M6509" i="9"/>
  <c r="M6508" i="9"/>
  <c r="M6507" i="9"/>
  <c r="M6506" i="9"/>
  <c r="M6505" i="9"/>
  <c r="M6504" i="9"/>
  <c r="M6503" i="9"/>
  <c r="M6502" i="9"/>
  <c r="M6501" i="9"/>
  <c r="M6500" i="9"/>
  <c r="M6499" i="9"/>
  <c r="M6498" i="9"/>
  <c r="M6497" i="9"/>
  <c r="M6496" i="9"/>
  <c r="M6495" i="9"/>
  <c r="M6494" i="9"/>
  <c r="M6493" i="9"/>
  <c r="M6492" i="9"/>
  <c r="M6491" i="9"/>
  <c r="M6490" i="9"/>
  <c r="M6489" i="9"/>
  <c r="M6488" i="9"/>
  <c r="M6487" i="9"/>
  <c r="M6486" i="9"/>
  <c r="M6485" i="9"/>
  <c r="M6484" i="9"/>
  <c r="M6483" i="9"/>
  <c r="M6482" i="9"/>
  <c r="M6481" i="9"/>
  <c r="M6480" i="9"/>
  <c r="M6479" i="9"/>
  <c r="M6478" i="9"/>
  <c r="M6477" i="9"/>
  <c r="M6476" i="9"/>
  <c r="M6475" i="9"/>
  <c r="M6474" i="9"/>
  <c r="M6473" i="9"/>
  <c r="M6472" i="9"/>
  <c r="M6471" i="9"/>
  <c r="M6470" i="9"/>
  <c r="M6469" i="9"/>
  <c r="M6468" i="9"/>
  <c r="M6467" i="9"/>
  <c r="M6466" i="9"/>
  <c r="M6465" i="9"/>
  <c r="M6464" i="9"/>
  <c r="M6463" i="9"/>
  <c r="M6462" i="9"/>
  <c r="M6461" i="9"/>
  <c r="M6460" i="9"/>
  <c r="M6459" i="9"/>
  <c r="M6458" i="9"/>
  <c r="M6457" i="9"/>
  <c r="M6456" i="9"/>
  <c r="M6455" i="9"/>
  <c r="M6454" i="9"/>
  <c r="M6453" i="9"/>
  <c r="M6452" i="9"/>
  <c r="M6451" i="9"/>
  <c r="M6450" i="9"/>
  <c r="M6449" i="9"/>
  <c r="M6448" i="9"/>
  <c r="M6447" i="9"/>
  <c r="M6446" i="9"/>
  <c r="M6445" i="9"/>
  <c r="M6444" i="9"/>
  <c r="M6443" i="9"/>
  <c r="M6442" i="9"/>
  <c r="M6441" i="9"/>
  <c r="M6440" i="9"/>
  <c r="M6439" i="9"/>
  <c r="M6438" i="9"/>
  <c r="M6437" i="9"/>
  <c r="M6436" i="9"/>
  <c r="M6435" i="9"/>
  <c r="M6434" i="9"/>
  <c r="M6433" i="9"/>
  <c r="M6432" i="9"/>
  <c r="M6431" i="9"/>
  <c r="M6430" i="9"/>
  <c r="M6429" i="9"/>
  <c r="M6428" i="9"/>
  <c r="M6427" i="9"/>
  <c r="M6426" i="9"/>
  <c r="M6425" i="9"/>
  <c r="M6424" i="9"/>
  <c r="M6423" i="9"/>
  <c r="M6422" i="9"/>
  <c r="M6421" i="9"/>
  <c r="M6420" i="9"/>
  <c r="M6419" i="9"/>
  <c r="M6418" i="9"/>
  <c r="M6417" i="9"/>
  <c r="M6416" i="9"/>
  <c r="M6415" i="9"/>
  <c r="M6414" i="9"/>
  <c r="M6413" i="9"/>
  <c r="M6412" i="9"/>
  <c r="M6411" i="9"/>
  <c r="M6410" i="9"/>
  <c r="M6409" i="9"/>
  <c r="M6408" i="9"/>
  <c r="M6407" i="9"/>
  <c r="M6406" i="9"/>
  <c r="M6405" i="9"/>
  <c r="M6404" i="9"/>
  <c r="M6403" i="9"/>
  <c r="M6402" i="9"/>
  <c r="M6401" i="9"/>
  <c r="M6400" i="9"/>
  <c r="M6399" i="9"/>
  <c r="M6398" i="9"/>
  <c r="M6397" i="9"/>
  <c r="M6396" i="9"/>
  <c r="M6395" i="9"/>
  <c r="M6394" i="9"/>
  <c r="M6393" i="9"/>
  <c r="M6392" i="9"/>
  <c r="M6391" i="9"/>
  <c r="M6390" i="9"/>
  <c r="M6389" i="9"/>
  <c r="M6388" i="9"/>
  <c r="M6387" i="9"/>
  <c r="M6386" i="9"/>
  <c r="M6385" i="9"/>
  <c r="M6384" i="9"/>
  <c r="M6383" i="9"/>
  <c r="M6382" i="9"/>
  <c r="M6381" i="9"/>
  <c r="M6380" i="9"/>
  <c r="M6379" i="9"/>
  <c r="M6378" i="9"/>
  <c r="M6377" i="9"/>
  <c r="M6376" i="9"/>
  <c r="M6375" i="9"/>
  <c r="M6374" i="9"/>
  <c r="M6373" i="9"/>
  <c r="M6372" i="9"/>
  <c r="M6371" i="9"/>
  <c r="M6370" i="9"/>
  <c r="M6369" i="9"/>
  <c r="M6368" i="9"/>
  <c r="M6367" i="9"/>
  <c r="M6366" i="9"/>
  <c r="M6365" i="9"/>
  <c r="M6364" i="9"/>
  <c r="M6363" i="9"/>
  <c r="M6362" i="9"/>
  <c r="M6361" i="9"/>
  <c r="M6360" i="9"/>
  <c r="M6359" i="9"/>
  <c r="M6358" i="9"/>
  <c r="M6357" i="9"/>
  <c r="M6356" i="9"/>
  <c r="M6355" i="9"/>
  <c r="M6354" i="9"/>
  <c r="M6353" i="9"/>
  <c r="M6352" i="9"/>
  <c r="M6351" i="9"/>
  <c r="M6350" i="9"/>
  <c r="M6349" i="9"/>
  <c r="M6348" i="9"/>
  <c r="M6347" i="9"/>
  <c r="M6346" i="9"/>
  <c r="M6345" i="9"/>
  <c r="M6344" i="9"/>
  <c r="M6343" i="9"/>
  <c r="M6342" i="9"/>
  <c r="M6341" i="9"/>
  <c r="M6340" i="9"/>
  <c r="M6339" i="9"/>
  <c r="M6338" i="9"/>
  <c r="M6337" i="9"/>
  <c r="M6336" i="9"/>
  <c r="M6335" i="9"/>
  <c r="M6334" i="9"/>
  <c r="M6333" i="9"/>
  <c r="M6332" i="9"/>
  <c r="M6331" i="9"/>
  <c r="M6330" i="9"/>
  <c r="M6329" i="9"/>
  <c r="M6328" i="9"/>
  <c r="M6327" i="9"/>
  <c r="M6326" i="9"/>
  <c r="M6325" i="9"/>
  <c r="M6324" i="9"/>
  <c r="M6323" i="9"/>
  <c r="M6322" i="9"/>
  <c r="M6321" i="9"/>
  <c r="M6320" i="9"/>
  <c r="M6319" i="9"/>
  <c r="M6318" i="9"/>
  <c r="M6317" i="9"/>
  <c r="M6316" i="9"/>
  <c r="M6315" i="9"/>
  <c r="M6314" i="9"/>
  <c r="M6313" i="9"/>
  <c r="M6312" i="9"/>
  <c r="M6311" i="9"/>
  <c r="M6310" i="9"/>
  <c r="M6309" i="9"/>
  <c r="M6308" i="9"/>
  <c r="M6307" i="9"/>
  <c r="M6306" i="9"/>
  <c r="M6305" i="9"/>
  <c r="M6304" i="9"/>
  <c r="M6303" i="9"/>
  <c r="M6302" i="9"/>
  <c r="M6301" i="9"/>
  <c r="M6300" i="9"/>
  <c r="M6299" i="9"/>
  <c r="M6298" i="9"/>
  <c r="M6297" i="9"/>
  <c r="M6296" i="9"/>
  <c r="M6295" i="9"/>
  <c r="M6294" i="9"/>
  <c r="M6293" i="9"/>
  <c r="M6292" i="9"/>
  <c r="M6291" i="9"/>
  <c r="M6290" i="9"/>
  <c r="M6289" i="9"/>
  <c r="M6288" i="9"/>
  <c r="M6287" i="9"/>
  <c r="M6286" i="9"/>
  <c r="M6285" i="9"/>
  <c r="M6284" i="9"/>
  <c r="M6283" i="9"/>
  <c r="M6282" i="9"/>
  <c r="M6281" i="9"/>
  <c r="M6280" i="9"/>
  <c r="M6279" i="9"/>
  <c r="M6278" i="9"/>
  <c r="M6277" i="9"/>
  <c r="M6276" i="9"/>
  <c r="M6275" i="9"/>
  <c r="M6274" i="9"/>
  <c r="M6273" i="9"/>
  <c r="M6272" i="9"/>
  <c r="M6271" i="9"/>
  <c r="M6270" i="9"/>
  <c r="M6269" i="9"/>
  <c r="M6268" i="9"/>
  <c r="M6267" i="9"/>
  <c r="M6266" i="9"/>
  <c r="M6265" i="9"/>
  <c r="M6264" i="9"/>
  <c r="M6263" i="9"/>
  <c r="M6262" i="9"/>
  <c r="M6261" i="9"/>
  <c r="M6260" i="9"/>
  <c r="M6259" i="9"/>
  <c r="M6258" i="9"/>
  <c r="M6257" i="9"/>
  <c r="M6256" i="9"/>
  <c r="M6255" i="9"/>
  <c r="M6254" i="9"/>
  <c r="M6253" i="9"/>
  <c r="M6252" i="9"/>
  <c r="M6251" i="9"/>
  <c r="M6250" i="9"/>
  <c r="M6249" i="9"/>
  <c r="M6248" i="9"/>
  <c r="M6247" i="9"/>
  <c r="M6246" i="9"/>
  <c r="M6245" i="9"/>
  <c r="M6244" i="9"/>
  <c r="M6243" i="9"/>
  <c r="M6242" i="9"/>
  <c r="M6241" i="9"/>
  <c r="M6240" i="9"/>
  <c r="M6239" i="9"/>
  <c r="M6238" i="9"/>
  <c r="M6237" i="9"/>
  <c r="M6236" i="9"/>
  <c r="M6235" i="9"/>
  <c r="M6234" i="9"/>
  <c r="M6233" i="9"/>
  <c r="M6232" i="9"/>
  <c r="M6231" i="9"/>
  <c r="M6230" i="9"/>
  <c r="M6229" i="9"/>
  <c r="M6228" i="9"/>
  <c r="M6227" i="9"/>
  <c r="M6226" i="9"/>
  <c r="M6225" i="9"/>
  <c r="M6224" i="9"/>
  <c r="M6223" i="9"/>
  <c r="M6222" i="9"/>
  <c r="M6221" i="9"/>
  <c r="M6220" i="9"/>
  <c r="M6219" i="9"/>
  <c r="M6218" i="9"/>
  <c r="M6217" i="9"/>
  <c r="M6216" i="9"/>
  <c r="M6215" i="9"/>
  <c r="M6214" i="9"/>
  <c r="M6213" i="9"/>
  <c r="M6212" i="9"/>
  <c r="M6211" i="9"/>
  <c r="M6210" i="9"/>
  <c r="M6209" i="9"/>
  <c r="M6208" i="9"/>
  <c r="M6207" i="9"/>
  <c r="M6206" i="9"/>
  <c r="M6205" i="9"/>
  <c r="M6204" i="9"/>
  <c r="M6203" i="9"/>
  <c r="M6202" i="9"/>
  <c r="M6201" i="9"/>
  <c r="M6200" i="9"/>
  <c r="M6199" i="9"/>
  <c r="M6198" i="9"/>
  <c r="M6197" i="9"/>
  <c r="M6196" i="9"/>
  <c r="M6195" i="9"/>
  <c r="M6194" i="9"/>
  <c r="M6193" i="9"/>
  <c r="M6192" i="9"/>
  <c r="M6191" i="9"/>
  <c r="M6190" i="9"/>
  <c r="M6189" i="9"/>
  <c r="M6188" i="9"/>
  <c r="M6187" i="9"/>
  <c r="M6186" i="9"/>
  <c r="M6185" i="9"/>
  <c r="M6184" i="9"/>
  <c r="M6183" i="9"/>
  <c r="M6182" i="9"/>
  <c r="M6181" i="9"/>
  <c r="M6180" i="9"/>
  <c r="M6179" i="9"/>
  <c r="M6178" i="9"/>
  <c r="M6177" i="9"/>
  <c r="M6176" i="9"/>
  <c r="M6175" i="9"/>
  <c r="M6174" i="9"/>
  <c r="M6173" i="9"/>
  <c r="M6172" i="9"/>
  <c r="M6171" i="9"/>
  <c r="M6170" i="9"/>
  <c r="M6169" i="9"/>
  <c r="M6168" i="9"/>
  <c r="M6167" i="9"/>
  <c r="M6166" i="9"/>
  <c r="M6165" i="9"/>
  <c r="M6164" i="9"/>
  <c r="M6163" i="9"/>
  <c r="M6162" i="9"/>
  <c r="M6161" i="9"/>
  <c r="M6160" i="9"/>
  <c r="M6159" i="9"/>
  <c r="M6158" i="9"/>
  <c r="M6157" i="9"/>
  <c r="M6156" i="9"/>
  <c r="M6155" i="9"/>
  <c r="M6154" i="9"/>
  <c r="M6153" i="9"/>
  <c r="M6152" i="9"/>
  <c r="M6151" i="9"/>
  <c r="M6150" i="9"/>
  <c r="M6149" i="9"/>
  <c r="M6148" i="9"/>
  <c r="M6147" i="9"/>
  <c r="M6146" i="9"/>
  <c r="M6145" i="9"/>
  <c r="M6144" i="9"/>
  <c r="M6143" i="9"/>
  <c r="M6142" i="9"/>
  <c r="M6141" i="9"/>
  <c r="M6140" i="9"/>
  <c r="M6139" i="9"/>
  <c r="M6138" i="9"/>
  <c r="M6137" i="9"/>
  <c r="M6136" i="9"/>
  <c r="M6135" i="9"/>
  <c r="M6134" i="9"/>
  <c r="M6133" i="9"/>
  <c r="M6132" i="9"/>
  <c r="M6131" i="9"/>
  <c r="M6130" i="9"/>
  <c r="M6129" i="9"/>
  <c r="M6128" i="9"/>
  <c r="M6127" i="9"/>
  <c r="M6126" i="9"/>
  <c r="M6125" i="9"/>
  <c r="M6124" i="9"/>
  <c r="M6123" i="9"/>
  <c r="M6122" i="9"/>
  <c r="M6121" i="9"/>
  <c r="M6120" i="9"/>
  <c r="M6119" i="9"/>
  <c r="M6118" i="9"/>
  <c r="M6117" i="9"/>
  <c r="M6116" i="9"/>
  <c r="M6115" i="9"/>
  <c r="M6114" i="9"/>
  <c r="M6113" i="9"/>
  <c r="M6112" i="9"/>
  <c r="M6111" i="9"/>
  <c r="M6110" i="9"/>
  <c r="M6109" i="9"/>
  <c r="M6108" i="9"/>
  <c r="M6107" i="9"/>
  <c r="M6106" i="9"/>
  <c r="M6105" i="9"/>
  <c r="M6104" i="9"/>
  <c r="M6103" i="9"/>
  <c r="M6102" i="9"/>
  <c r="M6101" i="9"/>
  <c r="M6100" i="9"/>
  <c r="M6099" i="9"/>
  <c r="M6098" i="9"/>
  <c r="M6097" i="9"/>
  <c r="M6096" i="9"/>
  <c r="M6095" i="9"/>
  <c r="M6094" i="9"/>
  <c r="M6093" i="9"/>
  <c r="M6092" i="9"/>
  <c r="M6091" i="9"/>
  <c r="M6090" i="9"/>
  <c r="M6089" i="9"/>
  <c r="M6088" i="9"/>
  <c r="M6087" i="9"/>
  <c r="M6086" i="9"/>
  <c r="M6085" i="9"/>
  <c r="M6084" i="9"/>
  <c r="M6083" i="9"/>
  <c r="M6082" i="9"/>
  <c r="M6081" i="9"/>
  <c r="M6080" i="9"/>
  <c r="M6079" i="9"/>
  <c r="M6078" i="9"/>
  <c r="M6077" i="9"/>
  <c r="M6076" i="9"/>
  <c r="M6075" i="9"/>
  <c r="M6074" i="9"/>
  <c r="M6073" i="9"/>
  <c r="M6072" i="9"/>
  <c r="M6071" i="9"/>
  <c r="M6070" i="9"/>
  <c r="M6069" i="9"/>
  <c r="M6068" i="9"/>
  <c r="M6067" i="9"/>
  <c r="M6066" i="9"/>
  <c r="M6065" i="9"/>
  <c r="M6064" i="9"/>
  <c r="M6063" i="9"/>
  <c r="M6062" i="9"/>
  <c r="M6061" i="9"/>
  <c r="M6060" i="9"/>
  <c r="M6059" i="9"/>
  <c r="M6058" i="9"/>
  <c r="M6057" i="9"/>
  <c r="M6056" i="9"/>
  <c r="M6055" i="9"/>
  <c r="M6054" i="9"/>
  <c r="M6053" i="9"/>
  <c r="M6052" i="9"/>
  <c r="M6051" i="9"/>
  <c r="M6050" i="9"/>
  <c r="M6049" i="9"/>
  <c r="M6048" i="9"/>
  <c r="M6047" i="9"/>
  <c r="M6046" i="9"/>
  <c r="M6045" i="9"/>
  <c r="M6044" i="9"/>
  <c r="M6043" i="9"/>
  <c r="M6042" i="9"/>
  <c r="M6041" i="9"/>
  <c r="M6040" i="9"/>
  <c r="M6039" i="9"/>
  <c r="M6038" i="9"/>
  <c r="M6037" i="9"/>
  <c r="M6036" i="9"/>
  <c r="M6035" i="9"/>
  <c r="M6034" i="9"/>
  <c r="M6033" i="9"/>
  <c r="M6032" i="9"/>
  <c r="M6031" i="9"/>
  <c r="M6030" i="9"/>
  <c r="M6029" i="9"/>
  <c r="M6028" i="9"/>
  <c r="M6027" i="9"/>
  <c r="M6026" i="9"/>
  <c r="M6025" i="9"/>
  <c r="M6024" i="9"/>
  <c r="M6023" i="9"/>
  <c r="M6022" i="9"/>
  <c r="M6021" i="9"/>
  <c r="M6020" i="9"/>
  <c r="M6019" i="9"/>
  <c r="M6018" i="9"/>
  <c r="M6017" i="9"/>
  <c r="M6016" i="9"/>
  <c r="M6015" i="9"/>
  <c r="M6014" i="9"/>
  <c r="M6013" i="9"/>
  <c r="M6012" i="9"/>
  <c r="M6011" i="9"/>
  <c r="M6010" i="9"/>
  <c r="M6009" i="9"/>
  <c r="M6008" i="9"/>
  <c r="M6007" i="9"/>
  <c r="M6006" i="9"/>
  <c r="M6005" i="9"/>
  <c r="M6004" i="9"/>
  <c r="M6003" i="9"/>
  <c r="M6002" i="9"/>
  <c r="M6001" i="9"/>
  <c r="M6000" i="9"/>
  <c r="M5999" i="9"/>
  <c r="M5998" i="9"/>
  <c r="M5997" i="9"/>
  <c r="M5996" i="9"/>
  <c r="M5995" i="9"/>
  <c r="M5994" i="9"/>
  <c r="M5993" i="9"/>
  <c r="M5992" i="9"/>
  <c r="M5991" i="9"/>
  <c r="M5990" i="9"/>
  <c r="M5989" i="9"/>
  <c r="M5988" i="9"/>
  <c r="M5987" i="9"/>
  <c r="M5986" i="9"/>
  <c r="M5985" i="9"/>
  <c r="M5984" i="9"/>
  <c r="M5983" i="9"/>
  <c r="M5982" i="9"/>
  <c r="M5981" i="9"/>
  <c r="M5980" i="9"/>
  <c r="M5979" i="9"/>
  <c r="M5978" i="9"/>
  <c r="M5977" i="9"/>
  <c r="M5976" i="9"/>
  <c r="M5975" i="9"/>
  <c r="M5974" i="9"/>
  <c r="M5973" i="9"/>
  <c r="M5972" i="9"/>
  <c r="M5971" i="9"/>
  <c r="M5970" i="9"/>
  <c r="M5969" i="9"/>
  <c r="M5968" i="9"/>
  <c r="M5967" i="9"/>
  <c r="M5966" i="9"/>
  <c r="M5965" i="9"/>
  <c r="M5964" i="9"/>
  <c r="M5963" i="9"/>
  <c r="M5962" i="9"/>
  <c r="M5961" i="9"/>
  <c r="M5960" i="9"/>
  <c r="M5959" i="9"/>
  <c r="M5958" i="9"/>
  <c r="M5957" i="9"/>
  <c r="M5956" i="9"/>
  <c r="M5955" i="9"/>
  <c r="M5954" i="9"/>
  <c r="M5953" i="9"/>
  <c r="M5952" i="9"/>
  <c r="M5951" i="9"/>
  <c r="M5950" i="9"/>
  <c r="M5949" i="9"/>
  <c r="M5948" i="9"/>
  <c r="M5947" i="9"/>
  <c r="M5946" i="9"/>
  <c r="M5945" i="9"/>
  <c r="M5944" i="9"/>
  <c r="M5943" i="9"/>
  <c r="M5942" i="9"/>
  <c r="M5941" i="9"/>
  <c r="M5940" i="9"/>
  <c r="M5939" i="9"/>
  <c r="M5938" i="9"/>
  <c r="M5937" i="9"/>
  <c r="M5936" i="9"/>
  <c r="M5935" i="9"/>
  <c r="M5934" i="9"/>
  <c r="M5933" i="9"/>
  <c r="M5932" i="9"/>
  <c r="M5931" i="9"/>
  <c r="M5930" i="9"/>
  <c r="M5929" i="9"/>
  <c r="M5928" i="9"/>
  <c r="M5927" i="9"/>
  <c r="M5926" i="9"/>
  <c r="M5925" i="9"/>
  <c r="M5924" i="9"/>
  <c r="M5923" i="9"/>
  <c r="M5922" i="9"/>
  <c r="M5921" i="9"/>
  <c r="M5920" i="9"/>
  <c r="M5919" i="9"/>
  <c r="M5918" i="9"/>
  <c r="M5917" i="9"/>
  <c r="M5916" i="9"/>
  <c r="M5915" i="9"/>
  <c r="M5914" i="9"/>
  <c r="M5913" i="9"/>
  <c r="M5912" i="9"/>
  <c r="M5911" i="9"/>
  <c r="M5910" i="9"/>
  <c r="M5909" i="9"/>
  <c r="M5908" i="9"/>
  <c r="M5907" i="9"/>
  <c r="M5906" i="9"/>
  <c r="M5905" i="9"/>
  <c r="M5904" i="9"/>
  <c r="M5903" i="9"/>
  <c r="M5902" i="9"/>
  <c r="M5901" i="9"/>
  <c r="M5900" i="9"/>
  <c r="M5899" i="9"/>
  <c r="M5898" i="9"/>
  <c r="M5897" i="9"/>
  <c r="M5896" i="9"/>
  <c r="M5895" i="9"/>
  <c r="M5894" i="9"/>
  <c r="M5893" i="9"/>
  <c r="M5892" i="9"/>
  <c r="M5891" i="9"/>
  <c r="M5890" i="9"/>
  <c r="M5889" i="9"/>
  <c r="M5888" i="9"/>
  <c r="M5887" i="9"/>
  <c r="M5886" i="9"/>
  <c r="M5885" i="9"/>
  <c r="M5884" i="9"/>
  <c r="M5883" i="9"/>
  <c r="M5882" i="9"/>
  <c r="M5881" i="9"/>
  <c r="M5880" i="9"/>
  <c r="M5879" i="9"/>
  <c r="M5878" i="9"/>
  <c r="M5877" i="9"/>
  <c r="M5876" i="9"/>
  <c r="M5875" i="9"/>
  <c r="M5874" i="9"/>
  <c r="M5873" i="9"/>
  <c r="M5872" i="9"/>
  <c r="M5871" i="9"/>
  <c r="M5870" i="9"/>
  <c r="M5869" i="9"/>
  <c r="M5868" i="9"/>
  <c r="M5867" i="9"/>
  <c r="M5866" i="9"/>
  <c r="M5865" i="9"/>
  <c r="M5864" i="9"/>
  <c r="M5863" i="9"/>
  <c r="M5862" i="9"/>
  <c r="M5861" i="9"/>
  <c r="M5860" i="9"/>
  <c r="M5859" i="9"/>
  <c r="M5858" i="9"/>
  <c r="M5857" i="9"/>
  <c r="M5856" i="9"/>
  <c r="M5855" i="9"/>
  <c r="M5854" i="9"/>
  <c r="M5853" i="9"/>
  <c r="M5852" i="9"/>
  <c r="M5851" i="9"/>
  <c r="M5850" i="9"/>
  <c r="M5849" i="9"/>
  <c r="M5848" i="9"/>
  <c r="M5847" i="9"/>
  <c r="M5846" i="9"/>
  <c r="M5845" i="9"/>
  <c r="M5844" i="9"/>
  <c r="M5843" i="9"/>
  <c r="M5842" i="9"/>
  <c r="M5841" i="9"/>
  <c r="M5840" i="9"/>
  <c r="M5839" i="9"/>
  <c r="M5838" i="9"/>
  <c r="M5837" i="9"/>
  <c r="M5836" i="9"/>
  <c r="M5835" i="9"/>
  <c r="M5834" i="9"/>
  <c r="M5833" i="9"/>
  <c r="M5832" i="9"/>
  <c r="M5831" i="9"/>
  <c r="M5830" i="9"/>
  <c r="M5829" i="9"/>
  <c r="M5828" i="9"/>
  <c r="M5827" i="9"/>
  <c r="M5826" i="9"/>
  <c r="M5825" i="9"/>
  <c r="M5824" i="9"/>
  <c r="M5823" i="9"/>
  <c r="M5822" i="9"/>
  <c r="M5821" i="9"/>
  <c r="M5820" i="9"/>
  <c r="M5819" i="9"/>
  <c r="M5818" i="9"/>
  <c r="M5817" i="9"/>
  <c r="M5816" i="9"/>
  <c r="M5815" i="9"/>
  <c r="M5814" i="9"/>
  <c r="M5813" i="9"/>
  <c r="M5812" i="9"/>
  <c r="M5811" i="9"/>
  <c r="M5810" i="9"/>
  <c r="M5809" i="9"/>
  <c r="M5808" i="9"/>
  <c r="M5807" i="9"/>
  <c r="M5806" i="9"/>
  <c r="M5805" i="9"/>
  <c r="M5804" i="9"/>
  <c r="M5803" i="9"/>
  <c r="M5802" i="9"/>
  <c r="M5801" i="9"/>
  <c r="M5800" i="9"/>
  <c r="M5799" i="9"/>
  <c r="M5798" i="9"/>
  <c r="M5797" i="9"/>
  <c r="M5796" i="9"/>
  <c r="M5795" i="9"/>
  <c r="M5794" i="9"/>
  <c r="M5793" i="9"/>
  <c r="M5792" i="9"/>
  <c r="M5791" i="9"/>
  <c r="M5790" i="9"/>
  <c r="M5789" i="9"/>
  <c r="M5788" i="9"/>
  <c r="M5787" i="9"/>
  <c r="M5786" i="9"/>
  <c r="M5785" i="9"/>
  <c r="M5784" i="9"/>
  <c r="M5783" i="9"/>
  <c r="M5782" i="9"/>
  <c r="M5781" i="9"/>
  <c r="M5780" i="9"/>
  <c r="M5779" i="9"/>
  <c r="M5778" i="9"/>
  <c r="M5777" i="9"/>
  <c r="M5776" i="9"/>
  <c r="M5775" i="9"/>
  <c r="M5774" i="9"/>
  <c r="M5773" i="9"/>
  <c r="M5772" i="9"/>
  <c r="M5771" i="9"/>
  <c r="M5770" i="9"/>
  <c r="M5769" i="9"/>
  <c r="M5768" i="9"/>
  <c r="M5767" i="9"/>
  <c r="M5766" i="9"/>
  <c r="M5765" i="9"/>
  <c r="M5764" i="9"/>
  <c r="M5763" i="9"/>
  <c r="M5762" i="9"/>
  <c r="M5761" i="9"/>
  <c r="M5760" i="9"/>
  <c r="M5759" i="9"/>
  <c r="M5758" i="9"/>
  <c r="M5757" i="9"/>
  <c r="M5756" i="9"/>
  <c r="M5755" i="9"/>
  <c r="M5754" i="9"/>
  <c r="M5753" i="9"/>
  <c r="M5752" i="9"/>
  <c r="M5751" i="9"/>
  <c r="M5750" i="9"/>
  <c r="M5749" i="9"/>
  <c r="M5748" i="9"/>
  <c r="M5747" i="9"/>
  <c r="M5746" i="9"/>
  <c r="M5745" i="9"/>
  <c r="M5744" i="9"/>
  <c r="M5743" i="9"/>
  <c r="M5742" i="9"/>
  <c r="M5741" i="9"/>
  <c r="M5740" i="9"/>
  <c r="M5739" i="9"/>
  <c r="M5738" i="9"/>
  <c r="M5737" i="9"/>
  <c r="M5736" i="9"/>
  <c r="M5735" i="9"/>
  <c r="M5734" i="9"/>
  <c r="M5733" i="9"/>
  <c r="M5732" i="9"/>
  <c r="M5731" i="9"/>
  <c r="M5730" i="9"/>
  <c r="M5729" i="9"/>
  <c r="M5728" i="9"/>
  <c r="M5727" i="9"/>
  <c r="M5726" i="9"/>
  <c r="M5725" i="9"/>
  <c r="M5724" i="9"/>
  <c r="M5723" i="9"/>
  <c r="M5722" i="9"/>
  <c r="M5721" i="9"/>
  <c r="M5720" i="9"/>
  <c r="M5719" i="9"/>
  <c r="M5718" i="9"/>
  <c r="M5717" i="9"/>
  <c r="M5716" i="9"/>
  <c r="M5715" i="9"/>
  <c r="M5714" i="9"/>
  <c r="M5713" i="9"/>
  <c r="M5712" i="9"/>
  <c r="M5711" i="9"/>
  <c r="M5710" i="9"/>
  <c r="M5709" i="9"/>
  <c r="M5708" i="9"/>
  <c r="M5707" i="9"/>
  <c r="M5706" i="9"/>
  <c r="M5705" i="9"/>
  <c r="M5704" i="9"/>
  <c r="M5703" i="9"/>
  <c r="M5702" i="9"/>
  <c r="M5701" i="9"/>
  <c r="M5700" i="9"/>
  <c r="M5699" i="9"/>
  <c r="M5698" i="9"/>
  <c r="M5697" i="9"/>
  <c r="M5696" i="9"/>
  <c r="M5695" i="9"/>
  <c r="M5694" i="9"/>
  <c r="M5693" i="9"/>
  <c r="M5692" i="9"/>
  <c r="M5691" i="9"/>
  <c r="M5690" i="9"/>
  <c r="M5689" i="9"/>
  <c r="M5688" i="9"/>
  <c r="M5687" i="9"/>
  <c r="M5686" i="9"/>
  <c r="M5685" i="9"/>
  <c r="M5684" i="9"/>
  <c r="M5683" i="9"/>
  <c r="M5682" i="9"/>
  <c r="M5681" i="9"/>
  <c r="M5680" i="9"/>
  <c r="M5679" i="9"/>
  <c r="M5678" i="9"/>
  <c r="M5677" i="9"/>
  <c r="M5676" i="9"/>
  <c r="M5675" i="9"/>
  <c r="M5674" i="9"/>
  <c r="M5673" i="9"/>
  <c r="M5672" i="9"/>
  <c r="M5671" i="9"/>
  <c r="M5670" i="9"/>
  <c r="M5669" i="9"/>
  <c r="M5668" i="9"/>
  <c r="M5667" i="9"/>
  <c r="M5666" i="9"/>
  <c r="M5665" i="9"/>
  <c r="M5664" i="9"/>
  <c r="M5663" i="9"/>
  <c r="M5662" i="9"/>
  <c r="M5661" i="9"/>
  <c r="M5660" i="9"/>
  <c r="M5659" i="9"/>
  <c r="M5658" i="9"/>
  <c r="M5657" i="9"/>
  <c r="M5656" i="9"/>
  <c r="M5655" i="9"/>
  <c r="M5654" i="9"/>
  <c r="M5653" i="9"/>
  <c r="M5652" i="9"/>
  <c r="M5651" i="9"/>
  <c r="M5650" i="9"/>
  <c r="M5649" i="9"/>
  <c r="M5648" i="9"/>
  <c r="M5647" i="9"/>
  <c r="M5646" i="9"/>
  <c r="M5645" i="9"/>
  <c r="M5644" i="9"/>
  <c r="M5643" i="9"/>
  <c r="M5642" i="9"/>
  <c r="M5641" i="9"/>
  <c r="M5640" i="9"/>
  <c r="M5639" i="9"/>
  <c r="M5638" i="9"/>
  <c r="M5637" i="9"/>
  <c r="M5636" i="9"/>
  <c r="M5635" i="9"/>
  <c r="M5634" i="9"/>
  <c r="M5633" i="9"/>
  <c r="M5632" i="9"/>
  <c r="M5631" i="9"/>
  <c r="M5630" i="9"/>
  <c r="M5629" i="9"/>
  <c r="M5628" i="9"/>
  <c r="M5627" i="9"/>
  <c r="M5626" i="9"/>
  <c r="M5625" i="9"/>
  <c r="M5624" i="9"/>
  <c r="M5623" i="9"/>
  <c r="M5622" i="9"/>
  <c r="M5621" i="9"/>
  <c r="M5620" i="9"/>
  <c r="M5619" i="9"/>
  <c r="M5618" i="9"/>
  <c r="M5617" i="9"/>
  <c r="M5616" i="9"/>
  <c r="M5615" i="9"/>
  <c r="M5614" i="9"/>
  <c r="M5613" i="9"/>
  <c r="M5612" i="9"/>
  <c r="M5611" i="9"/>
  <c r="M5610" i="9"/>
  <c r="M5609" i="9"/>
  <c r="M5608" i="9"/>
  <c r="M5607" i="9"/>
  <c r="M5606" i="9"/>
  <c r="M5605" i="9"/>
  <c r="M5604" i="9"/>
  <c r="M5603" i="9"/>
  <c r="M5602" i="9"/>
  <c r="M5601" i="9"/>
  <c r="M5600" i="9"/>
  <c r="M5599" i="9"/>
  <c r="M5598" i="9"/>
  <c r="M5597" i="9"/>
  <c r="M5596" i="9"/>
  <c r="M5595" i="9"/>
  <c r="M5594" i="9"/>
  <c r="M5593" i="9"/>
  <c r="M5592" i="9"/>
  <c r="M5591" i="9"/>
  <c r="M5590" i="9"/>
  <c r="M5589" i="9"/>
  <c r="M5588" i="9"/>
  <c r="M5587" i="9"/>
  <c r="M5586" i="9"/>
  <c r="M5585" i="9"/>
  <c r="M5584" i="9"/>
  <c r="M5583" i="9"/>
  <c r="M5582" i="9"/>
  <c r="M5581" i="9"/>
  <c r="M5580" i="9"/>
  <c r="M5579" i="9"/>
  <c r="M5578" i="9"/>
  <c r="M5577" i="9"/>
  <c r="M5576" i="9"/>
  <c r="M5575" i="9"/>
  <c r="M5574" i="9"/>
  <c r="M5573" i="9"/>
  <c r="M5572" i="9"/>
  <c r="M5571" i="9"/>
  <c r="M5570" i="9"/>
  <c r="M5569" i="9"/>
  <c r="M5568" i="9"/>
  <c r="M5567" i="9"/>
  <c r="M5566" i="9"/>
  <c r="M5565" i="9"/>
  <c r="M5564" i="9"/>
  <c r="M5563" i="9"/>
  <c r="M5562" i="9"/>
  <c r="M5561" i="9"/>
  <c r="M5560" i="9"/>
  <c r="M5559" i="9"/>
  <c r="M5558" i="9"/>
  <c r="M5557" i="9"/>
  <c r="M5556" i="9"/>
  <c r="M5555" i="9"/>
  <c r="M5554" i="9"/>
  <c r="M5553" i="9"/>
  <c r="M5552" i="9"/>
  <c r="M5551" i="9"/>
  <c r="M5550" i="9"/>
  <c r="M5549" i="9"/>
  <c r="M5548" i="9"/>
  <c r="M5547" i="9"/>
  <c r="M5546" i="9"/>
  <c r="M5545" i="9"/>
  <c r="M5544" i="9"/>
  <c r="M5543" i="9"/>
  <c r="M5542" i="9"/>
  <c r="M5541" i="9"/>
  <c r="M5540" i="9"/>
  <c r="M5539" i="9"/>
  <c r="M5538" i="9"/>
  <c r="M5537" i="9"/>
  <c r="M5536" i="9"/>
  <c r="M5535" i="9"/>
  <c r="M5534" i="9"/>
  <c r="M5533" i="9"/>
  <c r="M5532" i="9"/>
  <c r="M5531" i="9"/>
  <c r="M5530" i="9"/>
  <c r="M5529" i="9"/>
  <c r="M5528" i="9"/>
  <c r="M5527" i="9"/>
  <c r="M5526" i="9"/>
  <c r="M5525" i="9"/>
  <c r="M5524" i="9"/>
  <c r="M5523" i="9"/>
  <c r="M5522" i="9"/>
  <c r="M5521" i="9"/>
  <c r="M5520" i="9"/>
  <c r="M5519" i="9"/>
  <c r="M5518" i="9"/>
  <c r="M5517" i="9"/>
  <c r="M5516" i="9"/>
  <c r="M5515" i="9"/>
  <c r="M5514" i="9"/>
  <c r="M5513" i="9"/>
  <c r="M5512" i="9"/>
  <c r="M5511" i="9"/>
  <c r="M5510" i="9"/>
  <c r="M5509" i="9"/>
  <c r="M5508" i="9"/>
  <c r="M5507" i="9"/>
  <c r="M5506" i="9"/>
  <c r="M5505" i="9"/>
  <c r="M5504" i="9"/>
  <c r="M5503" i="9"/>
  <c r="M5502" i="9"/>
  <c r="M5501" i="9"/>
  <c r="M5500" i="9"/>
  <c r="M5499" i="9"/>
  <c r="M5498" i="9"/>
  <c r="M5497" i="9"/>
  <c r="M5496" i="9"/>
  <c r="M5495" i="9"/>
  <c r="M5494" i="9"/>
  <c r="M5493" i="9"/>
  <c r="M5492" i="9"/>
  <c r="M5491" i="9"/>
  <c r="M5490" i="9"/>
  <c r="M5489" i="9"/>
  <c r="M5488" i="9"/>
  <c r="M5487" i="9"/>
  <c r="M5486" i="9"/>
  <c r="M5485" i="9"/>
  <c r="M5484" i="9"/>
  <c r="M5483" i="9"/>
  <c r="M5482" i="9"/>
  <c r="M5481" i="9"/>
  <c r="M5480" i="9"/>
  <c r="M5479" i="9"/>
  <c r="M5478" i="9"/>
  <c r="M5477" i="9"/>
  <c r="M5476" i="9"/>
  <c r="M5475" i="9"/>
  <c r="M5474" i="9"/>
  <c r="M5473" i="9"/>
  <c r="M5472" i="9"/>
  <c r="M5471" i="9"/>
  <c r="M5470" i="9"/>
  <c r="M5469" i="9"/>
  <c r="M5468" i="9"/>
  <c r="M5467" i="9"/>
  <c r="M5466" i="9"/>
  <c r="M5465" i="9"/>
  <c r="M5464" i="9"/>
  <c r="M5463" i="9"/>
  <c r="M5462" i="9"/>
  <c r="M5461" i="9"/>
  <c r="M5460" i="9"/>
  <c r="M5459" i="9"/>
  <c r="M5458" i="9"/>
  <c r="M5457" i="9"/>
  <c r="M5456" i="9"/>
  <c r="M5455" i="9"/>
  <c r="M5454" i="9"/>
  <c r="M5453" i="9"/>
  <c r="M5452" i="9"/>
  <c r="M5451" i="9"/>
  <c r="M5450" i="9"/>
  <c r="M5449" i="9"/>
  <c r="M5448" i="9"/>
  <c r="M5447" i="9"/>
  <c r="M5446" i="9"/>
  <c r="M5445" i="9"/>
  <c r="M5444" i="9"/>
  <c r="M5443" i="9"/>
  <c r="M5442" i="9"/>
  <c r="M5441" i="9"/>
  <c r="M5440" i="9"/>
  <c r="M5439" i="9"/>
  <c r="M5438" i="9"/>
  <c r="M5437" i="9"/>
  <c r="M5436" i="9"/>
  <c r="M5435" i="9"/>
  <c r="M5434" i="9"/>
  <c r="M5433" i="9"/>
  <c r="M5432" i="9"/>
  <c r="M5431" i="9"/>
  <c r="M5430" i="9"/>
  <c r="M5429" i="9"/>
  <c r="M5428" i="9"/>
  <c r="M5427" i="9"/>
  <c r="M5426" i="9"/>
  <c r="M5425" i="9"/>
  <c r="M5424" i="9"/>
  <c r="M5423" i="9"/>
  <c r="M5422" i="9"/>
  <c r="M5421" i="9"/>
  <c r="M5420" i="9"/>
  <c r="M5419" i="9"/>
  <c r="M5418" i="9"/>
  <c r="M5417" i="9"/>
  <c r="M5416" i="9"/>
  <c r="M5415" i="9"/>
  <c r="M5414" i="9"/>
  <c r="M5413" i="9"/>
  <c r="M5412" i="9"/>
  <c r="M5411" i="9"/>
  <c r="M5410" i="9"/>
  <c r="M5409" i="9"/>
  <c r="M5408" i="9"/>
  <c r="M5407" i="9"/>
  <c r="M5406" i="9"/>
  <c r="M5405" i="9"/>
  <c r="M5404" i="9"/>
  <c r="M5403" i="9"/>
  <c r="M5402" i="9"/>
  <c r="M5401" i="9"/>
  <c r="M5400" i="9"/>
  <c r="M5399" i="9"/>
  <c r="M5398" i="9"/>
  <c r="M5397" i="9"/>
  <c r="M5396" i="9"/>
  <c r="M5395" i="9"/>
  <c r="M5394" i="9"/>
  <c r="M5393" i="9"/>
  <c r="M5392" i="9"/>
  <c r="M5391" i="9"/>
  <c r="M5390" i="9"/>
  <c r="M5389" i="9"/>
  <c r="M5388" i="9"/>
  <c r="M5387" i="9"/>
  <c r="M5386" i="9"/>
  <c r="M5385" i="9"/>
  <c r="M5384" i="9"/>
  <c r="M5383" i="9"/>
  <c r="M5382" i="9"/>
  <c r="M5381" i="9"/>
  <c r="M5380" i="9"/>
  <c r="M5379" i="9"/>
  <c r="M5378" i="9"/>
  <c r="M5377" i="9"/>
  <c r="M5376" i="9"/>
  <c r="M5375" i="9"/>
  <c r="M5374" i="9"/>
  <c r="M5373" i="9"/>
  <c r="M5372" i="9"/>
  <c r="M5371" i="9"/>
  <c r="M5370" i="9"/>
  <c r="M5369" i="9"/>
  <c r="M5368" i="9"/>
  <c r="M5367" i="9"/>
  <c r="M5366" i="9"/>
  <c r="M5365" i="9"/>
  <c r="M5364" i="9"/>
  <c r="M5363" i="9"/>
  <c r="M5362" i="9"/>
  <c r="M5361" i="9"/>
  <c r="M5360" i="9"/>
  <c r="M5359" i="9"/>
  <c r="M5358" i="9"/>
  <c r="M5357" i="9"/>
  <c r="M5356" i="9"/>
  <c r="M5355" i="9"/>
  <c r="M5354" i="9"/>
  <c r="M5353" i="9"/>
  <c r="M5352" i="9"/>
  <c r="M5351" i="9"/>
  <c r="M5350" i="9"/>
  <c r="M5349" i="9"/>
  <c r="M5348" i="9"/>
  <c r="M5347" i="9"/>
  <c r="M5346" i="9"/>
  <c r="M5345" i="9"/>
  <c r="M5344" i="9"/>
  <c r="M5343" i="9"/>
  <c r="M5342" i="9"/>
  <c r="M5341" i="9"/>
  <c r="M5340" i="9"/>
  <c r="M5339" i="9"/>
  <c r="M5338" i="9"/>
  <c r="M5337" i="9"/>
  <c r="M5336" i="9"/>
  <c r="M5335" i="9"/>
  <c r="M5334" i="9"/>
  <c r="M5333" i="9"/>
  <c r="M5332" i="9"/>
  <c r="M5331" i="9"/>
  <c r="M5330" i="9"/>
  <c r="M5329" i="9"/>
  <c r="M5328" i="9"/>
  <c r="M5327" i="9"/>
  <c r="M5326" i="9"/>
  <c r="M5325" i="9"/>
  <c r="M5324" i="9"/>
  <c r="M5323" i="9"/>
  <c r="M5322" i="9"/>
  <c r="M5321" i="9"/>
  <c r="M5320" i="9"/>
  <c r="M5319" i="9"/>
  <c r="M5318" i="9"/>
  <c r="M5317" i="9"/>
  <c r="M5316" i="9"/>
  <c r="M5315" i="9"/>
  <c r="M5314" i="9"/>
  <c r="M5313" i="9"/>
  <c r="M5312" i="9"/>
  <c r="M5311" i="9"/>
  <c r="M5310" i="9"/>
  <c r="M5309" i="9"/>
  <c r="M5308" i="9"/>
  <c r="M5307" i="9"/>
  <c r="M5306" i="9"/>
  <c r="M5305" i="9"/>
  <c r="M5304" i="9"/>
  <c r="M5303" i="9"/>
  <c r="M5302" i="9"/>
  <c r="M5301" i="9"/>
  <c r="M5300" i="9"/>
  <c r="M5299" i="9"/>
  <c r="M5298" i="9"/>
  <c r="M5297" i="9"/>
  <c r="M5296" i="9"/>
  <c r="M5295" i="9"/>
  <c r="M5294" i="9"/>
  <c r="M5293" i="9"/>
  <c r="M5292" i="9"/>
  <c r="M5291" i="9"/>
  <c r="M5290" i="9"/>
  <c r="M5289" i="9"/>
  <c r="M5288" i="9"/>
  <c r="M5287" i="9"/>
  <c r="M5286" i="9"/>
  <c r="M5285" i="9"/>
  <c r="M5284" i="9"/>
  <c r="M5283" i="9"/>
  <c r="M5282" i="9"/>
  <c r="M5281" i="9"/>
  <c r="M5280" i="9"/>
  <c r="M5279" i="9"/>
  <c r="M5278" i="9"/>
  <c r="M5277" i="9"/>
  <c r="M5276" i="9"/>
  <c r="M5275" i="9"/>
  <c r="M5274" i="9"/>
  <c r="M5273" i="9"/>
  <c r="M5272" i="9"/>
  <c r="M5271" i="9"/>
  <c r="M5270" i="9"/>
  <c r="M5269" i="9"/>
  <c r="M5268" i="9"/>
  <c r="M5267" i="9"/>
  <c r="M5266" i="9"/>
  <c r="M5265" i="9"/>
  <c r="M5264" i="9"/>
  <c r="M5263" i="9"/>
  <c r="M5262" i="9"/>
  <c r="M5261" i="9"/>
  <c r="M5260" i="9"/>
  <c r="M5259" i="9"/>
  <c r="M5258" i="9"/>
  <c r="M5257" i="9"/>
  <c r="M5256" i="9"/>
  <c r="M5255" i="9"/>
  <c r="M5254" i="9"/>
  <c r="M5253" i="9"/>
  <c r="M5252" i="9"/>
  <c r="M5251" i="9"/>
  <c r="M5250" i="9"/>
  <c r="M5249" i="9"/>
  <c r="M5248" i="9"/>
  <c r="M5247" i="9"/>
  <c r="M5246" i="9"/>
  <c r="M5245" i="9"/>
  <c r="M5244" i="9"/>
  <c r="M5243" i="9"/>
  <c r="M5242" i="9"/>
  <c r="M5241" i="9"/>
  <c r="M5240" i="9"/>
  <c r="M5239" i="9"/>
  <c r="M5238" i="9"/>
  <c r="M5237" i="9"/>
  <c r="M5236" i="9"/>
  <c r="M5235" i="9"/>
  <c r="M5234" i="9"/>
  <c r="M5233" i="9"/>
  <c r="M5232" i="9"/>
  <c r="M5231" i="9"/>
  <c r="M5230" i="9"/>
  <c r="M5229" i="9"/>
  <c r="M5228" i="9"/>
  <c r="M5227" i="9"/>
  <c r="M5226" i="9"/>
  <c r="M5225" i="9"/>
  <c r="M5224" i="9"/>
  <c r="M5223" i="9"/>
  <c r="M5222" i="9"/>
  <c r="M5221" i="9"/>
  <c r="M5220" i="9"/>
  <c r="M5219" i="9"/>
  <c r="M5218" i="9"/>
  <c r="M5217" i="9"/>
  <c r="M5216" i="9"/>
  <c r="M5215" i="9"/>
  <c r="M5214" i="9"/>
  <c r="M5213" i="9"/>
  <c r="M5212" i="9"/>
  <c r="M5211" i="9"/>
  <c r="M5210" i="9"/>
  <c r="M5209" i="9"/>
  <c r="M5208" i="9"/>
  <c r="M5207" i="9"/>
  <c r="M5206" i="9"/>
  <c r="M5205" i="9"/>
  <c r="M5204" i="9"/>
  <c r="M5203" i="9"/>
  <c r="M5202" i="9"/>
  <c r="M5201" i="9"/>
  <c r="M5200" i="9"/>
  <c r="M5199" i="9"/>
  <c r="M5198" i="9"/>
  <c r="M5197" i="9"/>
  <c r="M5196" i="9"/>
  <c r="M5195" i="9"/>
  <c r="M5194" i="9"/>
  <c r="M5193" i="9"/>
  <c r="M5192" i="9"/>
  <c r="M5191" i="9"/>
  <c r="M5190" i="9"/>
  <c r="M5189" i="9"/>
  <c r="M5188" i="9"/>
  <c r="M5187" i="9"/>
  <c r="M5186" i="9"/>
  <c r="M5185" i="9"/>
  <c r="M5184" i="9"/>
  <c r="M5183" i="9"/>
  <c r="M5182" i="9"/>
  <c r="M5181" i="9"/>
  <c r="M5180" i="9"/>
  <c r="M5179" i="9"/>
  <c r="M5178" i="9"/>
  <c r="M5177" i="9"/>
  <c r="M5176" i="9"/>
  <c r="M5175" i="9"/>
  <c r="M5174" i="9"/>
  <c r="M5173" i="9"/>
  <c r="M5172" i="9"/>
  <c r="M5171" i="9"/>
  <c r="M5170" i="9"/>
  <c r="M5169" i="9"/>
  <c r="M5168" i="9"/>
  <c r="M5167" i="9"/>
  <c r="M5166" i="9"/>
  <c r="M5165" i="9"/>
  <c r="M5164" i="9"/>
  <c r="M5163" i="9"/>
  <c r="M5162" i="9"/>
  <c r="M5161" i="9"/>
  <c r="M5160" i="9"/>
  <c r="M5159" i="9"/>
  <c r="M5158" i="9"/>
  <c r="M5157" i="9"/>
  <c r="M5156" i="9"/>
  <c r="M5155" i="9"/>
  <c r="M5154" i="9"/>
  <c r="M5153" i="9"/>
  <c r="M5152" i="9"/>
  <c r="M5151" i="9"/>
  <c r="M5150" i="9"/>
  <c r="M5149" i="9"/>
  <c r="M5148" i="9"/>
  <c r="M5147" i="9"/>
  <c r="M5146" i="9"/>
  <c r="M5145" i="9"/>
  <c r="M5144" i="9"/>
  <c r="M5143" i="9"/>
  <c r="M5142" i="9"/>
  <c r="M5141" i="9"/>
  <c r="M5140" i="9"/>
  <c r="M5139" i="9"/>
  <c r="M5138" i="9"/>
  <c r="M5137" i="9"/>
  <c r="M5136" i="9"/>
  <c r="M5135" i="9"/>
  <c r="M5134" i="9"/>
  <c r="M5133" i="9"/>
  <c r="M5132" i="9"/>
  <c r="M5131" i="9"/>
  <c r="M5130" i="9"/>
  <c r="M5129" i="9"/>
  <c r="M5128" i="9"/>
  <c r="M5127" i="9"/>
  <c r="M5126" i="9"/>
  <c r="M5125" i="9"/>
  <c r="M5124" i="9"/>
  <c r="M5123" i="9"/>
  <c r="M5122" i="9"/>
  <c r="M5121" i="9"/>
  <c r="M5120" i="9"/>
  <c r="M5119" i="9"/>
  <c r="M5118" i="9"/>
  <c r="M5117" i="9"/>
  <c r="M5116" i="9"/>
  <c r="M5115" i="9"/>
  <c r="M5114" i="9"/>
  <c r="M5113" i="9"/>
  <c r="M5112" i="9"/>
  <c r="M5111" i="9"/>
  <c r="M5110" i="9"/>
  <c r="M5109" i="9"/>
  <c r="M5108" i="9"/>
  <c r="M5107" i="9"/>
  <c r="M5106" i="9"/>
  <c r="M5105" i="9"/>
  <c r="M5104" i="9"/>
  <c r="M5103" i="9"/>
  <c r="M5102" i="9"/>
  <c r="M5101" i="9"/>
  <c r="M5100" i="9"/>
  <c r="M5099" i="9"/>
  <c r="M5098" i="9"/>
  <c r="M5097" i="9"/>
  <c r="M5096" i="9"/>
  <c r="M5095" i="9"/>
  <c r="M5094" i="9"/>
  <c r="M5093" i="9"/>
  <c r="M5092" i="9"/>
  <c r="M5091" i="9"/>
  <c r="M5090" i="9"/>
  <c r="M5089" i="9"/>
  <c r="M5088" i="9"/>
  <c r="M5087" i="9"/>
  <c r="M5086" i="9"/>
  <c r="M5085" i="9"/>
  <c r="M5084" i="9"/>
  <c r="M5083" i="9"/>
  <c r="M5082" i="9"/>
  <c r="M5081" i="9"/>
  <c r="M5080" i="9"/>
  <c r="M5079" i="9"/>
  <c r="M5078" i="9"/>
  <c r="M5077" i="9"/>
  <c r="M5076" i="9"/>
  <c r="M5075" i="9"/>
  <c r="M5074" i="9"/>
  <c r="M5073" i="9"/>
  <c r="M5072" i="9"/>
  <c r="M5071" i="9"/>
  <c r="M5070" i="9"/>
  <c r="M5069" i="9"/>
  <c r="M5068" i="9"/>
  <c r="M5067" i="9"/>
  <c r="M5066" i="9"/>
  <c r="M5065" i="9"/>
  <c r="M5064" i="9"/>
  <c r="M5063" i="9"/>
  <c r="M5062" i="9"/>
  <c r="M5061" i="9"/>
  <c r="M5060" i="9"/>
  <c r="M5059" i="9"/>
  <c r="M5058" i="9"/>
  <c r="M5057" i="9"/>
  <c r="M5056" i="9"/>
  <c r="M5055" i="9"/>
  <c r="M5054" i="9"/>
  <c r="M5053" i="9"/>
  <c r="M5052" i="9"/>
  <c r="M5051" i="9"/>
  <c r="M5050" i="9"/>
  <c r="M5049" i="9"/>
  <c r="M5048" i="9"/>
  <c r="M5047" i="9"/>
  <c r="M5046" i="9"/>
  <c r="M5045" i="9"/>
  <c r="M5044" i="9"/>
  <c r="M5043" i="9"/>
  <c r="M5042" i="9"/>
  <c r="M5041" i="9"/>
  <c r="M5040" i="9"/>
  <c r="M5039" i="9"/>
  <c r="M5038" i="9"/>
  <c r="M5037" i="9"/>
  <c r="M5036" i="9"/>
  <c r="M5035" i="9"/>
  <c r="M5034" i="9"/>
  <c r="M5033" i="9"/>
  <c r="M5032" i="9"/>
  <c r="M5031" i="9"/>
  <c r="M5030" i="9"/>
  <c r="M5029" i="9"/>
  <c r="M5028" i="9"/>
  <c r="M5027" i="9"/>
  <c r="M5026" i="9"/>
  <c r="M5025" i="9"/>
  <c r="M5024" i="9"/>
  <c r="M5023" i="9"/>
  <c r="M5022" i="9"/>
  <c r="M5021" i="9"/>
  <c r="M5020" i="9"/>
  <c r="M5019" i="9"/>
  <c r="M5018" i="9"/>
  <c r="M5017" i="9"/>
  <c r="M5016" i="9"/>
  <c r="M5015" i="9"/>
  <c r="M5014" i="9"/>
  <c r="M5013" i="9"/>
  <c r="M5012" i="9"/>
  <c r="M5011" i="9"/>
  <c r="M5010" i="9"/>
  <c r="M5009" i="9"/>
  <c r="M5008" i="9"/>
  <c r="M5007" i="9"/>
  <c r="M5006" i="9"/>
  <c r="M5005" i="9"/>
  <c r="M5004" i="9"/>
  <c r="M5003" i="9"/>
  <c r="M5002" i="9"/>
  <c r="M5001" i="9"/>
  <c r="M5000" i="9"/>
  <c r="M4999" i="9"/>
  <c r="M4998" i="9"/>
  <c r="M4997" i="9"/>
  <c r="M4996" i="9"/>
  <c r="M4995" i="9"/>
  <c r="M4994" i="9"/>
  <c r="M4993" i="9"/>
  <c r="M4992" i="9"/>
  <c r="M4991" i="9"/>
  <c r="M4990" i="9"/>
  <c r="M4989" i="9"/>
  <c r="M4988" i="9"/>
  <c r="M4987" i="9"/>
  <c r="M4986" i="9"/>
  <c r="M4985" i="9"/>
  <c r="M4984" i="9"/>
  <c r="M4983" i="9"/>
  <c r="M4982" i="9"/>
  <c r="M4981" i="9"/>
  <c r="M4980" i="9"/>
  <c r="M4979" i="9"/>
  <c r="M4978" i="9"/>
  <c r="M4977" i="9"/>
  <c r="M4976" i="9"/>
  <c r="M4975" i="9"/>
  <c r="M4974" i="9"/>
  <c r="M4973" i="9"/>
  <c r="M4972" i="9"/>
  <c r="M4971" i="9"/>
  <c r="M4970" i="9"/>
  <c r="M4969" i="9"/>
  <c r="M4968" i="9"/>
  <c r="M4967" i="9"/>
  <c r="M4966" i="9"/>
  <c r="M4965" i="9"/>
  <c r="M4964" i="9"/>
  <c r="M4963" i="9"/>
  <c r="M4962" i="9"/>
  <c r="M4961" i="9"/>
  <c r="M4960" i="9"/>
  <c r="M4959" i="9"/>
  <c r="M4958" i="9"/>
  <c r="M4957" i="9"/>
  <c r="M4956" i="9"/>
  <c r="M4955" i="9"/>
  <c r="M4954" i="9"/>
  <c r="M4953" i="9"/>
  <c r="M4952" i="9"/>
  <c r="M4951" i="9"/>
  <c r="M4950" i="9"/>
  <c r="M4949" i="9"/>
  <c r="M4948" i="9"/>
  <c r="M4947" i="9"/>
  <c r="M4946" i="9"/>
  <c r="M4945" i="9"/>
  <c r="M4944" i="9"/>
  <c r="M4943" i="9"/>
  <c r="M4942" i="9"/>
  <c r="M4941" i="9"/>
  <c r="M4940" i="9"/>
  <c r="M4939" i="9"/>
  <c r="M4938" i="9"/>
  <c r="M4937" i="9"/>
  <c r="M4936" i="9"/>
  <c r="M4935" i="9"/>
  <c r="M4934" i="9"/>
  <c r="M4933" i="9"/>
  <c r="M4932" i="9"/>
  <c r="M4931" i="9"/>
  <c r="M4930" i="9"/>
  <c r="M4929" i="9"/>
  <c r="M4928" i="9"/>
  <c r="M4927" i="9"/>
  <c r="M4926" i="9"/>
  <c r="M4925" i="9"/>
  <c r="M4924" i="9"/>
  <c r="M4923" i="9"/>
  <c r="M4922" i="9"/>
  <c r="M4921" i="9"/>
  <c r="M4920" i="9"/>
  <c r="M4919" i="9"/>
  <c r="M4918" i="9"/>
  <c r="M4917" i="9"/>
  <c r="M4916" i="9"/>
  <c r="M4915" i="9"/>
  <c r="M4914" i="9"/>
  <c r="M4913" i="9"/>
  <c r="M4912" i="9"/>
  <c r="M4911" i="9"/>
  <c r="M4910" i="9"/>
  <c r="M4909" i="9"/>
  <c r="M4908" i="9"/>
  <c r="M4907" i="9"/>
  <c r="M4906" i="9"/>
  <c r="M4905" i="9"/>
  <c r="M4904" i="9"/>
  <c r="M4903" i="9"/>
  <c r="M4902" i="9"/>
  <c r="M4901" i="9"/>
  <c r="M4900" i="9"/>
  <c r="M4899" i="9"/>
  <c r="M4898" i="9"/>
  <c r="M4897" i="9"/>
  <c r="M4896" i="9"/>
  <c r="M4895" i="9"/>
  <c r="M4894" i="9"/>
  <c r="M4893" i="9"/>
  <c r="M4892" i="9"/>
  <c r="M4891" i="9"/>
  <c r="M4890" i="9"/>
  <c r="M4889" i="9"/>
  <c r="M4888" i="9"/>
  <c r="M4887" i="9"/>
  <c r="M4886" i="9"/>
  <c r="M4885" i="9"/>
  <c r="M4884" i="9"/>
  <c r="M4883" i="9"/>
  <c r="M4882" i="9"/>
  <c r="M4881" i="9"/>
  <c r="M4880" i="9"/>
  <c r="M4879" i="9"/>
  <c r="M4878" i="9"/>
  <c r="M4877" i="9"/>
  <c r="M4876" i="9"/>
  <c r="M4875" i="9"/>
  <c r="M4874" i="9"/>
  <c r="M4873" i="9"/>
  <c r="M4872" i="9"/>
  <c r="M4871" i="9"/>
  <c r="M4870" i="9"/>
  <c r="M4869" i="9"/>
  <c r="M4868" i="9"/>
  <c r="M4867" i="9"/>
  <c r="M4866" i="9"/>
  <c r="M4865" i="9"/>
  <c r="M4864" i="9"/>
  <c r="M4863" i="9"/>
  <c r="M4862" i="9"/>
  <c r="M4861" i="9"/>
  <c r="M4860" i="9"/>
  <c r="M4859" i="9"/>
  <c r="M4858" i="9"/>
  <c r="M4857" i="9"/>
  <c r="M4856" i="9"/>
  <c r="M4855" i="9"/>
  <c r="M4854" i="9"/>
  <c r="M4853" i="9"/>
  <c r="M4852" i="9"/>
  <c r="M4851" i="9"/>
  <c r="M4850" i="9"/>
  <c r="M4849" i="9"/>
  <c r="M4848" i="9"/>
  <c r="M4847" i="9"/>
  <c r="M4846" i="9"/>
  <c r="M4845" i="9"/>
  <c r="M4844" i="9"/>
  <c r="M4843" i="9"/>
  <c r="M4842" i="9"/>
  <c r="M4841" i="9"/>
  <c r="M4840" i="9"/>
  <c r="M4839" i="9"/>
  <c r="M4838" i="9"/>
  <c r="M4837" i="9"/>
  <c r="M4836" i="9"/>
  <c r="M4835" i="9"/>
  <c r="M4834" i="9"/>
  <c r="M4833" i="9"/>
  <c r="M4832" i="9"/>
  <c r="M4831" i="9"/>
  <c r="M4830" i="9"/>
  <c r="M4829" i="9"/>
  <c r="M4828" i="9"/>
  <c r="M4827" i="9"/>
  <c r="M4826" i="9"/>
  <c r="M4825" i="9"/>
  <c r="M4824" i="9"/>
  <c r="M4823" i="9"/>
  <c r="M4822" i="9"/>
  <c r="M4821" i="9"/>
  <c r="M4820" i="9"/>
  <c r="M4819" i="9"/>
  <c r="M4818" i="9"/>
  <c r="M4817" i="9"/>
  <c r="M4816" i="9"/>
  <c r="M4815" i="9"/>
  <c r="M4814" i="9"/>
  <c r="M4813" i="9"/>
  <c r="M4812" i="9"/>
  <c r="M4811" i="9"/>
  <c r="M4810" i="9"/>
  <c r="M4809" i="9"/>
  <c r="M4808" i="9"/>
  <c r="M4807" i="9"/>
  <c r="M4806" i="9"/>
  <c r="M4805" i="9"/>
  <c r="M4804" i="9"/>
  <c r="M4803" i="9"/>
  <c r="M4802" i="9"/>
  <c r="M4801" i="9"/>
  <c r="M4800" i="9"/>
  <c r="M4799" i="9"/>
  <c r="M4798" i="9"/>
  <c r="M4797" i="9"/>
  <c r="M4796" i="9"/>
  <c r="M4795" i="9"/>
  <c r="M4794" i="9"/>
  <c r="M4793" i="9"/>
  <c r="M4792" i="9"/>
  <c r="M4791" i="9"/>
  <c r="M4790" i="9"/>
  <c r="M4789" i="9"/>
  <c r="M4788" i="9"/>
  <c r="M4787" i="9"/>
  <c r="M4786" i="9"/>
  <c r="M4785" i="9"/>
  <c r="M4784" i="9"/>
  <c r="M4783" i="9"/>
  <c r="M4782" i="9"/>
  <c r="M4781" i="9"/>
  <c r="M4780" i="9"/>
  <c r="M4779" i="9"/>
  <c r="M4778" i="9"/>
  <c r="M4777" i="9"/>
  <c r="M4776" i="9"/>
  <c r="M4775" i="9"/>
  <c r="M4774" i="9"/>
  <c r="M4773" i="9"/>
  <c r="M4772" i="9"/>
  <c r="M4771" i="9"/>
  <c r="M4770" i="9"/>
  <c r="M4769" i="9"/>
  <c r="M4768" i="9"/>
  <c r="M4767" i="9"/>
  <c r="M4766" i="9"/>
  <c r="M4765" i="9"/>
  <c r="M4764" i="9"/>
  <c r="M4763" i="9"/>
  <c r="M4762" i="9"/>
  <c r="M4761" i="9"/>
  <c r="M4760" i="9"/>
  <c r="M4759" i="9"/>
  <c r="M4758" i="9"/>
  <c r="M4757" i="9"/>
  <c r="M4756" i="9"/>
  <c r="M4755" i="9"/>
  <c r="M4754" i="9"/>
  <c r="M4753" i="9"/>
  <c r="M4752" i="9"/>
  <c r="M4751" i="9"/>
  <c r="M4750" i="9"/>
  <c r="M4749" i="9"/>
  <c r="M4748" i="9"/>
  <c r="M4747" i="9"/>
  <c r="M4746" i="9"/>
  <c r="M4745" i="9"/>
  <c r="M4744" i="9"/>
  <c r="M4743" i="9"/>
  <c r="M4742" i="9"/>
  <c r="M4741" i="9"/>
  <c r="M4740" i="9"/>
  <c r="M4739" i="9"/>
  <c r="M4738" i="9"/>
  <c r="M4737" i="9"/>
  <c r="M4736" i="9"/>
  <c r="M4735" i="9"/>
  <c r="M4734" i="9"/>
  <c r="M4733" i="9"/>
  <c r="M4732" i="9"/>
  <c r="M4731" i="9"/>
  <c r="M4730" i="9"/>
  <c r="M4729" i="9"/>
  <c r="M4728" i="9"/>
  <c r="M4727" i="9"/>
  <c r="M4726" i="9"/>
  <c r="M4725" i="9"/>
  <c r="M4724" i="9"/>
  <c r="M4723" i="9"/>
  <c r="M4722" i="9"/>
  <c r="M4721" i="9"/>
  <c r="M4720" i="9"/>
  <c r="M4719" i="9"/>
  <c r="M4718" i="9"/>
  <c r="M4717" i="9"/>
  <c r="M4716" i="9"/>
  <c r="M4715" i="9"/>
  <c r="M4714" i="9"/>
  <c r="M4713" i="9"/>
  <c r="M4712" i="9"/>
  <c r="M4711" i="9"/>
  <c r="M4710" i="9"/>
  <c r="M4709" i="9"/>
  <c r="M4708" i="9"/>
  <c r="M4707" i="9"/>
  <c r="M4706" i="9"/>
  <c r="M4705" i="9"/>
  <c r="M4704" i="9"/>
  <c r="M4703" i="9"/>
  <c r="M4702" i="9"/>
  <c r="M4701" i="9"/>
  <c r="M4700" i="9"/>
  <c r="M4699" i="9"/>
  <c r="M4698" i="9"/>
  <c r="M4697" i="9"/>
  <c r="M4696" i="9"/>
  <c r="M4695" i="9"/>
  <c r="M4694" i="9"/>
  <c r="M4693" i="9"/>
  <c r="M4692" i="9"/>
  <c r="M4691" i="9"/>
  <c r="M4690" i="9"/>
  <c r="M4689" i="9"/>
  <c r="M4688" i="9"/>
  <c r="M4687" i="9"/>
  <c r="M4686" i="9"/>
  <c r="M4685" i="9"/>
  <c r="M4684" i="9"/>
  <c r="M4683" i="9"/>
  <c r="M4682" i="9"/>
  <c r="M4681" i="9"/>
  <c r="M4680" i="9"/>
  <c r="M4679" i="9"/>
  <c r="M4678" i="9"/>
  <c r="M4677" i="9"/>
  <c r="M4676" i="9"/>
  <c r="M4675" i="9"/>
  <c r="M4674" i="9"/>
  <c r="M4673" i="9"/>
  <c r="M4672" i="9"/>
  <c r="M4671" i="9"/>
  <c r="M4670" i="9"/>
  <c r="M4669" i="9"/>
  <c r="M4668" i="9"/>
  <c r="M4667" i="9"/>
  <c r="M4666" i="9"/>
  <c r="M4665" i="9"/>
  <c r="M4664" i="9"/>
  <c r="M4663" i="9"/>
  <c r="M4662" i="9"/>
  <c r="M4661" i="9"/>
  <c r="M4660" i="9"/>
  <c r="M4659" i="9"/>
  <c r="M4658" i="9"/>
  <c r="M4657" i="9"/>
  <c r="M4656" i="9"/>
  <c r="M4655" i="9"/>
  <c r="M4654" i="9"/>
  <c r="M4653" i="9"/>
  <c r="M4652" i="9"/>
  <c r="M4651" i="9"/>
  <c r="M4650" i="9"/>
  <c r="M4649" i="9"/>
  <c r="M4648" i="9"/>
  <c r="M4647" i="9"/>
  <c r="M4646" i="9"/>
  <c r="M4645" i="9"/>
  <c r="M4644" i="9"/>
  <c r="M4643" i="9"/>
  <c r="M4642" i="9"/>
  <c r="M4641" i="9"/>
  <c r="M4640" i="9"/>
  <c r="M4639" i="9"/>
  <c r="M4638" i="9"/>
  <c r="M4637" i="9"/>
  <c r="M4636" i="9"/>
  <c r="M4635" i="9"/>
  <c r="M4634" i="9"/>
  <c r="M4633" i="9"/>
  <c r="M4632" i="9"/>
  <c r="M4631" i="9"/>
  <c r="M4630" i="9"/>
  <c r="M4629" i="9"/>
  <c r="M4628" i="9"/>
  <c r="M4627" i="9"/>
  <c r="M4626" i="9"/>
  <c r="M4625" i="9"/>
  <c r="M4624" i="9"/>
  <c r="M4623" i="9"/>
  <c r="M4622" i="9"/>
  <c r="M4621" i="9"/>
  <c r="M4620" i="9"/>
  <c r="M4619" i="9"/>
  <c r="M4618" i="9"/>
  <c r="M4617" i="9"/>
  <c r="M4616" i="9"/>
  <c r="M4615" i="9"/>
  <c r="M4614" i="9"/>
  <c r="M4613" i="9"/>
  <c r="M4612" i="9"/>
  <c r="M4611" i="9"/>
  <c r="M4610" i="9"/>
  <c r="M4609" i="9"/>
  <c r="M4608" i="9"/>
  <c r="M4607" i="9"/>
  <c r="M4606" i="9"/>
  <c r="M4605" i="9"/>
  <c r="M4604" i="9"/>
  <c r="M4603" i="9"/>
  <c r="M4602" i="9"/>
  <c r="M4601" i="9"/>
  <c r="M4600" i="9"/>
  <c r="M4599" i="9"/>
  <c r="M4598" i="9"/>
  <c r="M4597" i="9"/>
  <c r="M4596" i="9"/>
  <c r="M4595" i="9"/>
  <c r="M4594" i="9"/>
  <c r="M4593" i="9"/>
  <c r="M4592" i="9"/>
  <c r="M4591" i="9"/>
  <c r="M4590" i="9"/>
  <c r="M4589" i="9"/>
  <c r="M4588" i="9"/>
  <c r="M4587" i="9"/>
  <c r="M4586" i="9"/>
  <c r="M4585" i="9"/>
  <c r="M4584" i="9"/>
  <c r="M4583" i="9"/>
  <c r="M4582" i="9"/>
  <c r="M4581" i="9"/>
  <c r="M4580" i="9"/>
  <c r="M4579" i="9"/>
  <c r="M4578" i="9"/>
  <c r="M4577" i="9"/>
  <c r="M4576" i="9"/>
  <c r="M4575" i="9"/>
  <c r="M4574" i="9"/>
  <c r="M4573" i="9"/>
  <c r="M4572" i="9"/>
  <c r="M4571" i="9"/>
  <c r="M4570" i="9"/>
  <c r="M4569" i="9"/>
  <c r="M4568" i="9"/>
  <c r="M4567" i="9"/>
  <c r="M4566" i="9"/>
  <c r="M4565" i="9"/>
  <c r="M4564" i="9"/>
  <c r="M4563" i="9"/>
  <c r="M4562" i="9"/>
  <c r="M4561" i="9"/>
  <c r="M4560" i="9"/>
  <c r="M4559" i="9"/>
  <c r="M4558" i="9"/>
  <c r="M4557" i="9"/>
  <c r="M4556" i="9"/>
  <c r="M4555" i="9"/>
  <c r="M4554" i="9"/>
  <c r="M4553" i="9"/>
  <c r="M4552" i="9"/>
  <c r="M4551" i="9"/>
  <c r="M4550" i="9"/>
  <c r="M4549" i="9"/>
  <c r="M4548" i="9"/>
  <c r="M4547" i="9"/>
  <c r="M4546" i="9"/>
  <c r="M4545" i="9"/>
  <c r="M4544" i="9"/>
  <c r="M4543" i="9"/>
  <c r="M4542" i="9"/>
  <c r="M4541" i="9"/>
  <c r="M4540" i="9"/>
  <c r="M4539" i="9"/>
  <c r="M4538" i="9"/>
  <c r="M4537" i="9"/>
  <c r="M4536" i="9"/>
  <c r="M4535" i="9"/>
  <c r="M4534" i="9"/>
  <c r="M4533" i="9"/>
  <c r="M4532" i="9"/>
  <c r="M4531" i="9"/>
  <c r="M4530" i="9"/>
  <c r="M4529" i="9"/>
  <c r="M4528" i="9"/>
  <c r="M4527" i="9"/>
  <c r="M4526" i="9"/>
  <c r="M4525" i="9"/>
  <c r="M4524" i="9"/>
  <c r="M4523" i="9"/>
  <c r="M4522" i="9"/>
  <c r="M4521" i="9"/>
  <c r="M4520" i="9"/>
  <c r="M4519" i="9"/>
  <c r="M4518" i="9"/>
  <c r="M4517" i="9"/>
  <c r="M4516" i="9"/>
  <c r="M4515" i="9"/>
  <c r="M4514" i="9"/>
  <c r="M4513" i="9"/>
  <c r="M4512" i="9"/>
  <c r="M4511" i="9"/>
  <c r="M4510" i="9"/>
  <c r="M4509" i="9"/>
  <c r="M4508" i="9"/>
  <c r="M4507" i="9"/>
  <c r="M4506" i="9"/>
  <c r="M4505" i="9"/>
  <c r="M4504" i="9"/>
  <c r="M4503" i="9"/>
  <c r="M4502" i="9"/>
  <c r="M4501" i="9"/>
  <c r="M4500" i="9"/>
  <c r="M4499" i="9"/>
  <c r="M4498" i="9"/>
  <c r="M4497" i="9"/>
  <c r="M4496" i="9"/>
  <c r="M4495" i="9"/>
  <c r="M4494" i="9"/>
  <c r="M4493" i="9"/>
  <c r="M4492" i="9"/>
  <c r="M4491" i="9"/>
  <c r="M4490" i="9"/>
  <c r="M4489" i="9"/>
  <c r="M4488" i="9"/>
  <c r="M4487" i="9"/>
  <c r="M4486" i="9"/>
  <c r="M4485" i="9"/>
  <c r="M4484" i="9"/>
  <c r="M4483" i="9"/>
  <c r="M4482" i="9"/>
  <c r="M4481" i="9"/>
  <c r="M4480" i="9"/>
  <c r="M4479" i="9"/>
  <c r="M4478" i="9"/>
  <c r="M4477" i="9"/>
  <c r="M4476" i="9"/>
  <c r="M4475" i="9"/>
  <c r="M4474" i="9"/>
  <c r="M4473" i="9"/>
  <c r="M4472" i="9"/>
  <c r="M4471" i="9"/>
  <c r="M4470" i="9"/>
  <c r="M4469" i="9"/>
  <c r="M4468" i="9"/>
  <c r="M4467" i="9"/>
  <c r="M4466" i="9"/>
  <c r="M4465" i="9"/>
  <c r="M4464" i="9"/>
  <c r="M4463" i="9"/>
  <c r="M4462" i="9"/>
  <c r="M4461" i="9"/>
  <c r="M4460" i="9"/>
  <c r="M4459" i="9"/>
  <c r="M4458" i="9"/>
  <c r="M4457" i="9"/>
  <c r="M4456" i="9"/>
  <c r="M4455" i="9"/>
  <c r="M4454" i="9"/>
  <c r="M4453" i="9"/>
  <c r="M4452" i="9"/>
  <c r="M4451" i="9"/>
  <c r="M4450" i="9"/>
  <c r="M4449" i="9"/>
  <c r="M4448" i="9"/>
  <c r="M4447" i="9"/>
  <c r="M4446" i="9"/>
  <c r="M4445" i="9"/>
  <c r="M4444" i="9"/>
  <c r="M4443" i="9"/>
  <c r="M4442" i="9"/>
  <c r="M4441" i="9"/>
  <c r="M4440" i="9"/>
  <c r="M4439" i="9"/>
  <c r="M4438" i="9"/>
  <c r="M4437" i="9"/>
  <c r="M4436" i="9"/>
  <c r="M4435" i="9"/>
  <c r="M4434" i="9"/>
  <c r="M4433" i="9"/>
  <c r="M4432" i="9"/>
  <c r="M4431" i="9"/>
  <c r="M4430" i="9"/>
  <c r="M4429" i="9"/>
  <c r="M4428" i="9"/>
  <c r="M4427" i="9"/>
  <c r="M4426" i="9"/>
  <c r="M4425" i="9"/>
  <c r="M4424" i="9"/>
  <c r="M4423" i="9"/>
  <c r="M4422" i="9"/>
  <c r="M4421" i="9"/>
  <c r="M4420" i="9"/>
  <c r="M4419" i="9"/>
  <c r="M4418" i="9"/>
  <c r="M4417" i="9"/>
  <c r="M4416" i="9"/>
  <c r="M4415" i="9"/>
  <c r="M4414" i="9"/>
  <c r="M4413" i="9"/>
  <c r="M4412" i="9"/>
  <c r="M4411" i="9"/>
  <c r="M4410" i="9"/>
  <c r="M4409" i="9"/>
  <c r="M4408" i="9"/>
  <c r="M4407" i="9"/>
  <c r="M4406" i="9"/>
  <c r="M4405" i="9"/>
  <c r="M4404" i="9"/>
  <c r="M4403" i="9"/>
  <c r="M4402" i="9"/>
  <c r="M4401" i="9"/>
  <c r="M4400" i="9"/>
  <c r="M4399" i="9"/>
  <c r="M4398" i="9"/>
  <c r="M4397" i="9"/>
  <c r="M4396" i="9"/>
  <c r="M4395" i="9"/>
  <c r="M4394" i="9"/>
  <c r="M4393" i="9"/>
  <c r="M4392" i="9"/>
  <c r="M4391" i="9"/>
  <c r="M4390" i="9"/>
  <c r="M4389" i="9"/>
  <c r="M4388" i="9"/>
  <c r="M4387" i="9"/>
  <c r="M4386" i="9"/>
  <c r="M4385" i="9"/>
  <c r="M4384" i="9"/>
  <c r="M4383" i="9"/>
  <c r="M4382" i="9"/>
  <c r="M4381" i="9"/>
  <c r="M4380" i="9"/>
  <c r="M4379" i="9"/>
  <c r="M4378" i="9"/>
  <c r="M4377" i="9"/>
  <c r="M4376" i="9"/>
  <c r="M4375" i="9"/>
  <c r="M4374" i="9"/>
  <c r="M4373" i="9"/>
  <c r="M4372" i="9"/>
  <c r="M4371" i="9"/>
  <c r="M4370" i="9"/>
  <c r="M4369" i="9"/>
  <c r="M4368" i="9"/>
  <c r="M4367" i="9"/>
  <c r="M4366" i="9"/>
  <c r="M4365" i="9"/>
  <c r="M4364" i="9"/>
  <c r="M4363" i="9"/>
  <c r="M4362" i="9"/>
  <c r="M4361" i="9"/>
  <c r="M4360" i="9"/>
  <c r="M4359" i="9"/>
  <c r="M4358" i="9"/>
  <c r="M4357" i="9"/>
  <c r="M4356" i="9"/>
  <c r="M4355" i="9"/>
  <c r="M4354" i="9"/>
  <c r="M4353" i="9"/>
  <c r="M4352" i="9"/>
  <c r="M4351" i="9"/>
  <c r="M4350" i="9"/>
  <c r="M4349" i="9"/>
  <c r="M4348" i="9"/>
  <c r="M4347" i="9"/>
  <c r="M4346" i="9"/>
  <c r="M4345" i="9"/>
  <c r="M4344" i="9"/>
  <c r="M4343" i="9"/>
  <c r="M4342" i="9"/>
  <c r="M4341" i="9"/>
  <c r="M4340" i="9"/>
  <c r="M4339" i="9"/>
  <c r="M4338" i="9"/>
  <c r="M4337" i="9"/>
  <c r="M4336" i="9"/>
  <c r="M4335" i="9"/>
  <c r="M4334" i="9"/>
  <c r="M4333" i="9"/>
  <c r="M4332" i="9"/>
  <c r="M4331" i="9"/>
  <c r="M4330" i="9"/>
  <c r="M4329" i="9"/>
  <c r="M4328" i="9"/>
  <c r="M4327" i="9"/>
  <c r="M4326" i="9"/>
  <c r="M4325" i="9"/>
  <c r="M4324" i="9"/>
  <c r="M4323" i="9"/>
  <c r="M4322" i="9"/>
  <c r="M4321" i="9"/>
  <c r="M4320" i="9"/>
  <c r="M4319" i="9"/>
  <c r="M4318" i="9"/>
  <c r="M4317" i="9"/>
  <c r="M4316" i="9"/>
  <c r="M4315" i="9"/>
  <c r="M4314" i="9"/>
  <c r="M4313" i="9"/>
  <c r="M4312" i="9"/>
  <c r="M4311" i="9"/>
  <c r="M4310" i="9"/>
  <c r="M4309" i="9"/>
  <c r="M4308" i="9"/>
  <c r="M4307" i="9"/>
  <c r="M4306" i="9"/>
  <c r="M4305" i="9"/>
  <c r="M4304" i="9"/>
  <c r="M4303" i="9"/>
  <c r="M4302" i="9"/>
  <c r="M4301" i="9"/>
  <c r="M4300" i="9"/>
  <c r="M4299" i="9"/>
  <c r="M4298" i="9"/>
  <c r="M4297" i="9"/>
  <c r="M4296" i="9"/>
  <c r="M4295" i="9"/>
  <c r="M4294" i="9"/>
  <c r="M4293" i="9"/>
  <c r="M4292" i="9"/>
  <c r="M4291" i="9"/>
  <c r="M4290" i="9"/>
  <c r="M4289" i="9"/>
  <c r="M4288" i="9"/>
  <c r="M4287" i="9"/>
  <c r="M4286" i="9"/>
  <c r="M4285" i="9"/>
  <c r="M4284" i="9"/>
  <c r="M4283" i="9"/>
  <c r="M4282" i="9"/>
  <c r="M4281" i="9"/>
  <c r="M4280" i="9"/>
  <c r="M4279" i="9"/>
  <c r="M4278" i="9"/>
  <c r="M4277" i="9"/>
  <c r="M4276" i="9"/>
  <c r="M4275" i="9"/>
  <c r="M4274" i="9"/>
  <c r="M4273" i="9"/>
  <c r="M4272" i="9"/>
  <c r="M4271" i="9"/>
  <c r="M4270" i="9"/>
  <c r="M4269" i="9"/>
  <c r="M4268" i="9"/>
  <c r="M4267" i="9"/>
  <c r="M4266" i="9"/>
  <c r="M4265" i="9"/>
  <c r="M4264" i="9"/>
  <c r="M4263" i="9"/>
  <c r="M4262" i="9"/>
  <c r="M4261" i="9"/>
  <c r="M4260" i="9"/>
  <c r="M4259" i="9"/>
  <c r="M4258" i="9"/>
  <c r="M4257" i="9"/>
  <c r="M4256" i="9"/>
  <c r="M4255" i="9"/>
  <c r="M4254" i="9"/>
  <c r="M4253" i="9"/>
  <c r="M4252" i="9"/>
  <c r="M4251" i="9"/>
  <c r="M4250" i="9"/>
  <c r="M4249" i="9"/>
  <c r="M4248" i="9"/>
  <c r="M4247" i="9"/>
  <c r="M4246" i="9"/>
  <c r="M4245" i="9"/>
  <c r="M4244" i="9"/>
  <c r="M4243" i="9"/>
  <c r="M4242" i="9"/>
  <c r="M4241" i="9"/>
  <c r="M4240" i="9"/>
  <c r="M4239" i="9"/>
  <c r="M4238" i="9"/>
  <c r="M4237" i="9"/>
  <c r="M4236" i="9"/>
  <c r="M4235" i="9"/>
  <c r="M4234" i="9"/>
  <c r="M4233" i="9"/>
  <c r="M4232" i="9"/>
  <c r="M4231" i="9"/>
  <c r="M4230" i="9"/>
  <c r="M4229" i="9"/>
  <c r="M4228" i="9"/>
  <c r="M4227" i="9"/>
  <c r="M4226" i="9"/>
  <c r="M4225" i="9"/>
  <c r="M4224" i="9"/>
  <c r="M4223" i="9"/>
  <c r="M4222" i="9"/>
  <c r="M4221" i="9"/>
  <c r="M4220" i="9"/>
  <c r="M4219" i="9"/>
  <c r="M4218" i="9"/>
  <c r="M4217" i="9"/>
  <c r="M4216" i="9"/>
  <c r="M4215" i="9"/>
  <c r="M4214" i="9"/>
  <c r="M4213" i="9"/>
  <c r="M4212" i="9"/>
  <c r="M4211" i="9"/>
  <c r="M4210" i="9"/>
  <c r="M4209" i="9"/>
  <c r="M4208" i="9"/>
  <c r="M4207" i="9"/>
  <c r="M4206" i="9"/>
  <c r="M4205" i="9"/>
  <c r="M4204" i="9"/>
  <c r="M4203" i="9"/>
  <c r="M4202" i="9"/>
  <c r="M4201" i="9"/>
  <c r="M4200" i="9"/>
  <c r="M4199" i="9"/>
  <c r="M4198" i="9"/>
  <c r="M4197" i="9"/>
  <c r="M4196" i="9"/>
  <c r="M4195" i="9"/>
  <c r="M4194" i="9"/>
  <c r="M4193" i="9"/>
  <c r="M4192" i="9"/>
  <c r="M4191" i="9"/>
  <c r="M4190" i="9"/>
  <c r="M4189" i="9"/>
  <c r="M4188" i="9"/>
  <c r="M4187" i="9"/>
  <c r="M4186" i="9"/>
  <c r="M4185" i="9"/>
  <c r="M4184" i="9"/>
  <c r="M4183" i="9"/>
  <c r="M4182" i="9"/>
  <c r="M4181" i="9"/>
  <c r="M4180" i="9"/>
  <c r="M4179" i="9"/>
  <c r="M4178" i="9"/>
  <c r="M4177" i="9"/>
  <c r="M4176" i="9"/>
  <c r="M4175" i="9"/>
  <c r="M4174" i="9"/>
  <c r="M4173" i="9"/>
  <c r="M4172" i="9"/>
  <c r="M4171" i="9"/>
  <c r="M4170" i="9"/>
  <c r="M4169" i="9"/>
  <c r="M4168" i="9"/>
  <c r="M4167" i="9"/>
  <c r="M4166" i="9"/>
  <c r="M4165" i="9"/>
  <c r="M4164" i="9"/>
  <c r="M4163" i="9"/>
  <c r="M4162" i="9"/>
  <c r="M4161" i="9"/>
  <c r="M4160" i="9"/>
  <c r="M4159" i="9"/>
  <c r="M4158" i="9"/>
  <c r="M4157" i="9"/>
  <c r="M4156" i="9"/>
  <c r="M4155" i="9"/>
  <c r="M4154" i="9"/>
  <c r="M4153" i="9"/>
  <c r="M4152" i="9"/>
  <c r="M4151" i="9"/>
  <c r="M4150" i="9"/>
  <c r="M4149" i="9"/>
  <c r="M4148" i="9"/>
  <c r="M4147" i="9"/>
  <c r="M4146" i="9"/>
  <c r="M4145" i="9"/>
  <c r="M4144" i="9"/>
  <c r="M4143" i="9"/>
  <c r="M4142" i="9"/>
  <c r="M4141" i="9"/>
  <c r="M4140" i="9"/>
  <c r="M4139" i="9"/>
  <c r="M4138" i="9"/>
  <c r="M4137" i="9"/>
  <c r="M4136" i="9"/>
  <c r="M4135" i="9"/>
  <c r="M4134" i="9"/>
  <c r="M4133" i="9"/>
  <c r="M4132" i="9"/>
  <c r="M4131" i="9"/>
  <c r="M4130" i="9"/>
  <c r="M4129" i="9"/>
  <c r="M4128" i="9"/>
  <c r="M4127" i="9"/>
  <c r="M4126" i="9"/>
  <c r="M4125" i="9"/>
  <c r="M4124" i="9"/>
  <c r="M4123" i="9"/>
  <c r="M4122" i="9"/>
  <c r="M4121" i="9"/>
  <c r="M4120" i="9"/>
  <c r="M4119" i="9"/>
  <c r="M4118" i="9"/>
  <c r="M4117" i="9"/>
  <c r="M4116" i="9"/>
  <c r="M4115" i="9"/>
  <c r="M4114" i="9"/>
  <c r="M4113" i="9"/>
  <c r="M4112" i="9"/>
  <c r="M4111" i="9"/>
  <c r="M4110" i="9"/>
  <c r="M4109" i="9"/>
  <c r="M4108" i="9"/>
  <c r="M4107" i="9"/>
  <c r="M4106" i="9"/>
  <c r="M4105" i="9"/>
  <c r="M4104" i="9"/>
  <c r="M4103" i="9"/>
  <c r="M4102" i="9"/>
  <c r="M4101" i="9"/>
  <c r="M4100" i="9"/>
  <c r="M4099" i="9"/>
  <c r="M4098" i="9"/>
  <c r="M4097" i="9"/>
  <c r="M4096" i="9"/>
  <c r="M4095" i="9"/>
  <c r="M4094" i="9"/>
  <c r="M4093" i="9"/>
  <c r="M4092" i="9"/>
  <c r="M4091" i="9"/>
  <c r="M4090" i="9"/>
  <c r="M4089" i="9"/>
  <c r="M4088" i="9"/>
  <c r="M4087" i="9"/>
  <c r="M4086" i="9"/>
  <c r="M4085" i="9"/>
  <c r="M4084" i="9"/>
  <c r="M4083" i="9"/>
  <c r="M4082" i="9"/>
  <c r="M4081" i="9"/>
  <c r="M4080" i="9"/>
  <c r="M4079" i="9"/>
  <c r="M4078" i="9"/>
  <c r="M4077" i="9"/>
  <c r="M4076" i="9"/>
  <c r="M4075" i="9"/>
  <c r="M4074" i="9"/>
  <c r="M4073" i="9"/>
  <c r="M4072" i="9"/>
  <c r="M4071" i="9"/>
  <c r="M4070" i="9"/>
  <c r="M4069" i="9"/>
  <c r="M4068" i="9"/>
  <c r="M4067" i="9"/>
  <c r="M4066" i="9"/>
  <c r="M4065" i="9"/>
  <c r="M4064" i="9"/>
  <c r="M4063" i="9"/>
  <c r="M4062" i="9"/>
  <c r="M4061" i="9"/>
  <c r="M4060" i="9"/>
  <c r="M4059" i="9"/>
  <c r="M4058" i="9"/>
  <c r="M4057" i="9"/>
  <c r="M4056" i="9"/>
  <c r="M4055" i="9"/>
  <c r="M4054" i="9"/>
  <c r="M4053" i="9"/>
  <c r="M4052" i="9"/>
  <c r="M4051" i="9"/>
  <c r="M4050" i="9"/>
  <c r="M4049" i="9"/>
  <c r="M4048" i="9"/>
  <c r="M4047" i="9"/>
  <c r="M4046" i="9"/>
  <c r="M4045" i="9"/>
  <c r="M4044" i="9"/>
  <c r="M4043" i="9"/>
  <c r="M4042" i="9"/>
  <c r="M4041" i="9"/>
  <c r="M4040" i="9"/>
  <c r="M4039" i="9"/>
  <c r="M4038" i="9"/>
  <c r="M4037" i="9"/>
  <c r="M4036" i="9"/>
  <c r="M4035" i="9"/>
  <c r="M4034" i="9"/>
  <c r="M4033" i="9"/>
  <c r="M4032" i="9"/>
  <c r="M4031" i="9"/>
  <c r="M4030" i="9"/>
  <c r="M4029" i="9"/>
  <c r="M4028" i="9"/>
  <c r="M4027" i="9"/>
  <c r="M4026" i="9"/>
  <c r="M4025" i="9"/>
  <c r="M4024" i="9"/>
  <c r="M4023" i="9"/>
  <c r="M4022" i="9"/>
  <c r="M4021" i="9"/>
  <c r="M4020" i="9"/>
  <c r="M4019" i="9"/>
  <c r="M4018" i="9"/>
  <c r="M4017" i="9"/>
  <c r="M4016" i="9"/>
  <c r="M4015" i="9"/>
  <c r="M4014" i="9"/>
  <c r="M4013" i="9"/>
  <c r="M4012" i="9"/>
  <c r="M4011" i="9"/>
  <c r="M4010" i="9"/>
  <c r="M4009" i="9"/>
  <c r="M4008" i="9"/>
  <c r="M4007" i="9"/>
  <c r="M4006" i="9"/>
  <c r="M4005" i="9"/>
  <c r="M4004" i="9"/>
  <c r="M4003" i="9"/>
  <c r="M4002" i="9"/>
  <c r="M4001" i="9"/>
  <c r="M4000" i="9"/>
  <c r="M3999" i="9"/>
  <c r="M3998" i="9"/>
  <c r="M3997" i="9"/>
  <c r="M3996" i="9"/>
  <c r="M3995" i="9"/>
  <c r="M3994" i="9"/>
  <c r="M3993" i="9"/>
  <c r="M3992" i="9"/>
  <c r="M3991" i="9"/>
  <c r="M3990" i="9"/>
  <c r="M3989" i="9"/>
  <c r="M3988" i="9"/>
  <c r="M3987" i="9"/>
  <c r="M3986" i="9"/>
  <c r="M3985" i="9"/>
  <c r="M3984" i="9"/>
  <c r="M3983" i="9"/>
  <c r="M3982" i="9"/>
  <c r="M3981" i="9"/>
  <c r="M3980" i="9"/>
  <c r="M3979" i="9"/>
  <c r="M3978" i="9"/>
  <c r="M3977" i="9"/>
  <c r="M3976" i="9"/>
  <c r="M3975" i="9"/>
  <c r="M3974" i="9"/>
  <c r="M3973" i="9"/>
  <c r="M3972" i="9"/>
  <c r="M3971" i="9"/>
  <c r="M3970" i="9"/>
  <c r="M3969" i="9"/>
  <c r="M3968" i="9"/>
  <c r="M3967" i="9"/>
  <c r="M3966" i="9"/>
  <c r="M3965" i="9"/>
  <c r="M3964" i="9"/>
  <c r="M3963" i="9"/>
  <c r="M3962" i="9"/>
  <c r="M3961" i="9"/>
  <c r="M3960" i="9"/>
  <c r="M3959" i="9"/>
  <c r="M3958" i="9"/>
  <c r="M3957" i="9"/>
  <c r="M3956" i="9"/>
  <c r="M3955" i="9"/>
  <c r="M3954" i="9"/>
  <c r="M3953" i="9"/>
  <c r="M3952" i="9"/>
  <c r="M3951" i="9"/>
  <c r="M3950" i="9"/>
  <c r="M3949" i="9"/>
  <c r="M3948" i="9"/>
  <c r="M3947" i="9"/>
  <c r="M3946" i="9"/>
  <c r="M3945" i="9"/>
  <c r="M3944" i="9"/>
  <c r="M3943" i="9"/>
  <c r="M3942" i="9"/>
  <c r="M3941" i="9"/>
  <c r="M3940" i="9"/>
  <c r="M3939" i="9"/>
  <c r="M3938" i="9"/>
  <c r="M3937" i="9"/>
  <c r="M3936" i="9"/>
  <c r="M3935" i="9"/>
  <c r="M3934" i="9"/>
  <c r="M3933" i="9"/>
  <c r="M3932" i="9"/>
  <c r="M3931" i="9"/>
  <c r="M3930" i="9"/>
  <c r="M3929" i="9"/>
  <c r="M3928" i="9"/>
  <c r="M3927" i="9"/>
  <c r="M3926" i="9"/>
  <c r="M3925" i="9"/>
  <c r="M3924" i="9"/>
  <c r="M3923" i="9"/>
  <c r="M3922" i="9"/>
  <c r="M3921" i="9"/>
  <c r="M3920" i="9"/>
  <c r="M3919" i="9"/>
  <c r="M3918" i="9"/>
  <c r="M3917" i="9"/>
  <c r="M3916" i="9"/>
  <c r="M3915" i="9"/>
  <c r="M3914" i="9"/>
  <c r="M3913" i="9"/>
  <c r="M3912" i="9"/>
  <c r="M3911" i="9"/>
  <c r="M3910" i="9"/>
  <c r="M3909" i="9"/>
  <c r="M3908" i="9"/>
  <c r="M3907" i="9"/>
  <c r="M3906" i="9"/>
  <c r="M3905" i="9"/>
  <c r="M3904" i="9"/>
  <c r="M3903" i="9"/>
  <c r="M3902" i="9"/>
  <c r="M3901" i="9"/>
  <c r="M3900" i="9"/>
  <c r="M3899" i="9"/>
  <c r="M3898" i="9"/>
  <c r="M3897" i="9"/>
  <c r="M3896" i="9"/>
  <c r="M3895" i="9"/>
  <c r="M3894" i="9"/>
  <c r="M3893" i="9"/>
  <c r="M3892" i="9"/>
  <c r="M3891" i="9"/>
  <c r="M3890" i="9"/>
  <c r="M3889" i="9"/>
  <c r="M3888" i="9"/>
  <c r="M3887" i="9"/>
  <c r="M3886" i="9"/>
  <c r="M3885" i="9"/>
  <c r="M3884" i="9"/>
  <c r="M3883" i="9"/>
  <c r="M3882" i="9"/>
  <c r="M3881" i="9"/>
  <c r="M3880" i="9"/>
  <c r="M3879" i="9"/>
  <c r="M3878" i="9"/>
  <c r="M3877" i="9"/>
  <c r="M3876" i="9"/>
  <c r="M3875" i="9"/>
  <c r="M3874" i="9"/>
  <c r="M3873" i="9"/>
  <c r="M3872" i="9"/>
  <c r="M3871" i="9"/>
  <c r="M3870" i="9"/>
  <c r="M3869" i="9"/>
  <c r="M3868" i="9"/>
  <c r="M3867" i="9"/>
  <c r="M3866" i="9"/>
  <c r="M3865" i="9"/>
  <c r="M3864" i="9"/>
  <c r="M3863" i="9"/>
  <c r="M3862" i="9"/>
  <c r="M3861" i="9"/>
  <c r="M3860" i="9"/>
  <c r="M3859" i="9"/>
  <c r="M3858" i="9"/>
  <c r="M3857" i="9"/>
  <c r="M3856" i="9"/>
  <c r="M3855" i="9"/>
  <c r="M3854" i="9"/>
  <c r="M3853" i="9"/>
  <c r="M3852" i="9"/>
  <c r="M3851" i="9"/>
  <c r="M3850" i="9"/>
  <c r="M3849" i="9"/>
  <c r="M3848" i="9"/>
  <c r="M3847" i="9"/>
  <c r="M3846" i="9"/>
  <c r="M3845" i="9"/>
  <c r="M3844" i="9"/>
  <c r="M3843" i="9"/>
  <c r="M3842" i="9"/>
  <c r="M3841" i="9"/>
  <c r="M3840" i="9"/>
  <c r="M3839" i="9"/>
  <c r="M3838" i="9"/>
  <c r="M3837" i="9"/>
  <c r="M3836" i="9"/>
  <c r="M3835" i="9"/>
  <c r="M3834" i="9"/>
  <c r="M3833" i="9"/>
  <c r="M3832" i="9"/>
  <c r="M3831" i="9"/>
  <c r="M3830" i="9"/>
  <c r="M3829" i="9"/>
  <c r="M3828" i="9"/>
  <c r="M3827" i="9"/>
  <c r="M3826" i="9"/>
  <c r="M3825" i="9"/>
  <c r="M3824" i="9"/>
  <c r="M3823" i="9"/>
  <c r="M3822" i="9"/>
  <c r="M3821" i="9"/>
  <c r="M3820" i="9"/>
  <c r="M3819" i="9"/>
  <c r="M3818" i="9"/>
  <c r="M3817" i="9"/>
  <c r="M3816" i="9"/>
  <c r="M3815" i="9"/>
  <c r="M3814" i="9"/>
  <c r="M3813" i="9"/>
  <c r="M3812" i="9"/>
  <c r="M3811" i="9"/>
  <c r="M3810" i="9"/>
  <c r="M3809" i="9"/>
  <c r="M3808" i="9"/>
  <c r="M3807" i="9"/>
  <c r="M3806" i="9"/>
  <c r="M3805" i="9"/>
  <c r="M3804" i="9"/>
  <c r="M3803" i="9"/>
  <c r="M3802" i="9"/>
  <c r="M3801" i="9"/>
  <c r="M3800" i="9"/>
  <c r="M3799" i="9"/>
  <c r="M3798" i="9"/>
  <c r="M3797" i="9"/>
  <c r="M3796" i="9"/>
  <c r="M3795" i="9"/>
  <c r="M3794" i="9"/>
  <c r="M3793" i="9"/>
  <c r="M3792" i="9"/>
  <c r="M3791" i="9"/>
  <c r="M3790" i="9"/>
  <c r="M3789" i="9"/>
  <c r="M3788" i="9"/>
  <c r="M3787" i="9"/>
  <c r="M3786" i="9"/>
  <c r="M3785" i="9"/>
  <c r="M3784" i="9"/>
  <c r="M3783" i="9"/>
  <c r="M3782" i="9"/>
  <c r="M3781" i="9"/>
  <c r="M3780" i="9"/>
  <c r="M3779" i="9"/>
  <c r="M3778" i="9"/>
  <c r="M3777" i="9"/>
  <c r="M3776" i="9"/>
  <c r="M3775" i="9"/>
  <c r="M3774" i="9"/>
  <c r="M3773" i="9"/>
  <c r="M3772" i="9"/>
  <c r="M3771" i="9"/>
  <c r="M3770" i="9"/>
  <c r="M3769" i="9"/>
  <c r="M3768" i="9"/>
  <c r="M3767" i="9"/>
  <c r="M3766" i="9"/>
  <c r="M3765" i="9"/>
  <c r="M3764" i="9"/>
  <c r="M3763" i="9"/>
  <c r="M3762" i="9"/>
  <c r="M3761" i="9"/>
  <c r="M3760" i="9"/>
  <c r="M3759" i="9"/>
  <c r="M3758" i="9"/>
  <c r="M3757" i="9"/>
  <c r="M3756" i="9"/>
  <c r="M3755" i="9"/>
  <c r="M3754" i="9"/>
  <c r="M3753" i="9"/>
  <c r="M3752" i="9"/>
  <c r="M3751" i="9"/>
  <c r="M3750" i="9"/>
  <c r="M3749" i="9"/>
  <c r="M3748" i="9"/>
  <c r="M3747" i="9"/>
  <c r="M3746" i="9"/>
  <c r="M3745" i="9"/>
  <c r="M3744" i="9"/>
  <c r="M3743" i="9"/>
  <c r="M3742" i="9"/>
  <c r="M3741" i="9"/>
  <c r="M3740" i="9"/>
  <c r="M3739" i="9"/>
  <c r="M3738" i="9"/>
  <c r="M3737" i="9"/>
  <c r="M3736" i="9"/>
  <c r="M3735" i="9"/>
  <c r="M3734" i="9"/>
  <c r="M3733" i="9"/>
  <c r="M3732" i="9"/>
  <c r="M3731" i="9"/>
  <c r="M3730" i="9"/>
  <c r="M3729" i="9"/>
  <c r="M3728" i="9"/>
  <c r="M3727" i="9"/>
  <c r="M3726" i="9"/>
  <c r="M3725" i="9"/>
  <c r="M3724" i="9"/>
  <c r="M3723" i="9"/>
  <c r="M3722" i="9"/>
  <c r="M3721" i="9"/>
  <c r="M3720" i="9"/>
  <c r="M3719" i="9"/>
  <c r="M3718" i="9"/>
  <c r="M3717" i="9"/>
  <c r="M3716" i="9"/>
  <c r="M3715" i="9"/>
  <c r="M3714" i="9"/>
  <c r="M3713" i="9"/>
  <c r="M3712" i="9"/>
  <c r="M3711" i="9"/>
  <c r="M3710" i="9"/>
  <c r="M3709" i="9"/>
  <c r="M3708" i="9"/>
  <c r="M3707" i="9"/>
  <c r="M3706" i="9"/>
  <c r="M3705" i="9"/>
  <c r="M3704" i="9"/>
  <c r="M3703" i="9"/>
  <c r="M3702" i="9"/>
  <c r="M3701" i="9"/>
  <c r="M3700" i="9"/>
  <c r="M3699" i="9"/>
  <c r="M3698" i="9"/>
  <c r="M3697" i="9"/>
  <c r="M3696" i="9"/>
  <c r="M3695" i="9"/>
  <c r="M3694" i="9"/>
  <c r="M3693" i="9"/>
  <c r="M3692" i="9"/>
  <c r="M3691" i="9"/>
  <c r="M3690" i="9"/>
  <c r="M3689" i="9"/>
  <c r="M3688" i="9"/>
  <c r="M3687" i="9"/>
  <c r="M3686" i="9"/>
  <c r="M3685" i="9"/>
  <c r="M3684" i="9"/>
  <c r="M3683" i="9"/>
  <c r="M3682" i="9"/>
  <c r="M3681" i="9"/>
  <c r="M3680" i="9"/>
  <c r="M3679" i="9"/>
  <c r="M3678" i="9"/>
  <c r="M3677" i="9"/>
  <c r="M3676" i="9"/>
  <c r="M3675" i="9"/>
  <c r="M3674" i="9"/>
  <c r="M3673" i="9"/>
  <c r="M3672" i="9"/>
  <c r="M3671" i="9"/>
  <c r="M3670" i="9"/>
  <c r="M3669" i="9"/>
  <c r="M3668" i="9"/>
  <c r="M3667" i="9"/>
  <c r="M3666" i="9"/>
  <c r="M3665" i="9"/>
  <c r="M3664" i="9"/>
  <c r="M3663" i="9"/>
  <c r="M3662" i="9"/>
  <c r="M3661" i="9"/>
  <c r="M3660" i="9"/>
  <c r="M3659" i="9"/>
  <c r="M3658" i="9"/>
  <c r="M3657" i="9"/>
  <c r="M3656" i="9"/>
  <c r="M3655" i="9"/>
  <c r="M3654" i="9"/>
  <c r="M3653" i="9"/>
  <c r="M3652" i="9"/>
  <c r="M3651" i="9"/>
  <c r="M3650" i="9"/>
  <c r="M3649" i="9"/>
  <c r="M3648" i="9"/>
  <c r="M3647" i="9"/>
  <c r="M3646" i="9"/>
  <c r="M3645" i="9"/>
  <c r="M3644" i="9"/>
  <c r="M3643" i="9"/>
  <c r="M3642" i="9"/>
  <c r="M3641" i="9"/>
  <c r="M3640" i="9"/>
  <c r="M3639" i="9"/>
  <c r="M3638" i="9"/>
  <c r="M3637" i="9"/>
  <c r="M3636" i="9"/>
  <c r="M3635" i="9"/>
  <c r="M3634" i="9"/>
  <c r="M3633" i="9"/>
  <c r="M3632" i="9"/>
  <c r="M3631" i="9"/>
  <c r="M3630" i="9"/>
  <c r="M3629" i="9"/>
  <c r="M3628" i="9"/>
  <c r="M3627" i="9"/>
  <c r="M3626" i="9"/>
  <c r="M3625" i="9"/>
  <c r="M3624" i="9"/>
  <c r="M3623" i="9"/>
  <c r="M3622" i="9"/>
  <c r="M3621" i="9"/>
  <c r="M3620" i="9"/>
  <c r="M3619" i="9"/>
  <c r="M3618" i="9"/>
  <c r="M3617" i="9"/>
  <c r="M3616" i="9"/>
  <c r="M3615" i="9"/>
  <c r="M3614" i="9"/>
  <c r="M3613" i="9"/>
  <c r="M3612" i="9"/>
  <c r="M3611" i="9"/>
  <c r="M3610" i="9"/>
  <c r="M3609" i="9"/>
  <c r="M3608" i="9"/>
  <c r="M3607" i="9"/>
  <c r="M3606" i="9"/>
  <c r="M3605" i="9"/>
  <c r="M3604" i="9"/>
  <c r="M3603" i="9"/>
  <c r="M3602" i="9"/>
  <c r="M3601" i="9"/>
  <c r="M3600" i="9"/>
  <c r="M3599" i="9"/>
  <c r="M3598" i="9"/>
  <c r="M3597" i="9"/>
  <c r="M3596" i="9"/>
  <c r="M3595" i="9"/>
  <c r="M3594" i="9"/>
  <c r="M3593" i="9"/>
  <c r="M3592" i="9"/>
  <c r="M3591" i="9"/>
  <c r="M3590" i="9"/>
  <c r="M3589" i="9"/>
  <c r="M3588" i="9"/>
  <c r="M3587" i="9"/>
  <c r="M3586" i="9"/>
  <c r="M3585" i="9"/>
  <c r="M3584" i="9"/>
  <c r="M3583" i="9"/>
  <c r="M3582" i="9"/>
  <c r="M3581" i="9"/>
  <c r="M3580" i="9"/>
  <c r="M3579" i="9"/>
  <c r="M3578" i="9"/>
  <c r="M3577" i="9"/>
  <c r="M3576" i="9"/>
  <c r="M3575" i="9"/>
  <c r="M3574" i="9"/>
  <c r="M3573" i="9"/>
  <c r="M3572" i="9"/>
  <c r="M3571" i="9"/>
  <c r="M3570" i="9"/>
  <c r="M3569" i="9"/>
  <c r="M3568" i="9"/>
  <c r="M3567" i="9"/>
  <c r="M3566" i="9"/>
  <c r="M3565" i="9"/>
  <c r="M3564" i="9"/>
  <c r="M3563" i="9"/>
  <c r="M3562" i="9"/>
  <c r="M3561" i="9"/>
  <c r="M3560" i="9"/>
  <c r="M3559" i="9"/>
  <c r="M3558" i="9"/>
  <c r="M3557" i="9"/>
  <c r="M3556" i="9"/>
  <c r="M3555" i="9"/>
  <c r="M3554" i="9"/>
  <c r="M3553" i="9"/>
  <c r="M3552" i="9"/>
  <c r="M3551" i="9"/>
  <c r="M3550" i="9"/>
  <c r="M3549" i="9"/>
  <c r="M3548" i="9"/>
  <c r="M3547" i="9"/>
  <c r="M3546" i="9"/>
  <c r="M3545" i="9"/>
  <c r="M3544" i="9"/>
  <c r="M3543" i="9"/>
  <c r="M3542" i="9"/>
  <c r="M3541" i="9"/>
  <c r="M3540" i="9"/>
  <c r="M3539" i="9"/>
  <c r="M3538" i="9"/>
  <c r="M3537" i="9"/>
  <c r="M3536" i="9"/>
  <c r="M3535" i="9"/>
  <c r="M3534" i="9"/>
  <c r="M3533" i="9"/>
  <c r="M3532" i="9"/>
  <c r="M3531" i="9"/>
  <c r="M3530" i="9"/>
  <c r="M3529" i="9"/>
  <c r="M3528" i="9"/>
  <c r="M3527" i="9"/>
  <c r="M3526" i="9"/>
  <c r="M3525" i="9"/>
  <c r="M3524" i="9"/>
  <c r="M3523" i="9"/>
  <c r="M3522" i="9"/>
  <c r="M3521" i="9"/>
  <c r="M3520" i="9"/>
  <c r="M3519" i="9"/>
  <c r="M3518" i="9"/>
  <c r="M3517" i="9"/>
  <c r="M3516" i="9"/>
  <c r="M3515" i="9"/>
  <c r="M3514" i="9"/>
  <c r="M3513" i="9"/>
  <c r="M3512" i="9"/>
  <c r="M3511" i="9"/>
  <c r="M3510" i="9"/>
  <c r="M3509" i="9"/>
  <c r="M3508" i="9"/>
  <c r="M3507" i="9"/>
  <c r="M3506" i="9"/>
  <c r="M3505" i="9"/>
  <c r="M3504" i="9"/>
  <c r="M3503" i="9"/>
  <c r="M3502" i="9"/>
  <c r="M3501" i="9"/>
  <c r="M3500" i="9"/>
  <c r="M3499" i="9"/>
  <c r="M3498" i="9"/>
  <c r="M3497" i="9"/>
  <c r="M3496" i="9"/>
  <c r="M3495" i="9"/>
  <c r="M3494" i="9"/>
  <c r="M3493" i="9"/>
  <c r="M3492" i="9"/>
  <c r="M3491" i="9"/>
  <c r="M3490" i="9"/>
  <c r="M3489" i="9"/>
  <c r="M3488" i="9"/>
  <c r="M3487" i="9"/>
  <c r="M3486" i="9"/>
  <c r="M3485" i="9"/>
  <c r="M3484" i="9"/>
  <c r="M3483" i="9"/>
  <c r="M3482" i="9"/>
  <c r="M3481" i="9"/>
  <c r="M3480" i="9"/>
  <c r="M3479" i="9"/>
  <c r="M3478" i="9"/>
  <c r="M3477" i="9"/>
  <c r="M3476" i="9"/>
  <c r="M3475" i="9"/>
  <c r="M3474" i="9"/>
  <c r="M3473" i="9"/>
  <c r="M3472" i="9"/>
  <c r="M3471" i="9"/>
  <c r="M3470" i="9"/>
  <c r="M3469" i="9"/>
  <c r="M3468" i="9"/>
  <c r="M3467" i="9"/>
  <c r="M3466" i="9"/>
  <c r="M3465" i="9"/>
  <c r="M3464" i="9"/>
  <c r="M3463" i="9"/>
  <c r="M3462" i="9"/>
  <c r="M3461" i="9"/>
  <c r="M3460" i="9"/>
  <c r="M3459" i="9"/>
  <c r="M3458" i="9"/>
  <c r="M3457" i="9"/>
  <c r="M3456" i="9"/>
  <c r="M3455" i="9"/>
  <c r="M3454" i="9"/>
  <c r="M3453" i="9"/>
  <c r="M3452" i="9"/>
  <c r="M3451" i="9"/>
  <c r="M3450" i="9"/>
  <c r="M3449" i="9"/>
  <c r="M3448" i="9"/>
  <c r="M3447" i="9"/>
  <c r="M3446" i="9"/>
  <c r="M3445" i="9"/>
  <c r="M3444" i="9"/>
  <c r="M3443" i="9"/>
  <c r="M3442" i="9"/>
  <c r="M3441" i="9"/>
  <c r="M3440" i="9"/>
  <c r="M3439" i="9"/>
  <c r="M3438" i="9"/>
  <c r="M3437" i="9"/>
  <c r="M3436" i="9"/>
  <c r="M3435" i="9"/>
  <c r="M3434" i="9"/>
  <c r="M3433" i="9"/>
  <c r="M3432" i="9"/>
  <c r="M3431" i="9"/>
  <c r="M3430" i="9"/>
  <c r="M3429" i="9"/>
  <c r="M3428" i="9"/>
  <c r="M3427" i="9"/>
  <c r="M3426" i="9"/>
  <c r="M3425" i="9"/>
  <c r="M3424" i="9"/>
  <c r="M3423" i="9"/>
  <c r="M3422" i="9"/>
  <c r="M3421" i="9"/>
  <c r="M3420" i="9"/>
  <c r="M3419" i="9"/>
  <c r="M3418" i="9"/>
  <c r="M3417" i="9"/>
  <c r="M3416" i="9"/>
  <c r="M3415" i="9"/>
  <c r="M3414" i="9"/>
  <c r="M3413" i="9"/>
  <c r="M3412" i="9"/>
  <c r="M3411" i="9"/>
  <c r="M3410" i="9"/>
  <c r="M3409" i="9"/>
  <c r="M3408" i="9"/>
  <c r="M3407" i="9"/>
  <c r="M3406" i="9"/>
  <c r="M3405" i="9"/>
  <c r="M3404" i="9"/>
  <c r="M3403" i="9"/>
  <c r="M3402" i="9"/>
  <c r="M3401" i="9"/>
  <c r="M3400" i="9"/>
  <c r="M3399" i="9"/>
  <c r="M3398" i="9"/>
  <c r="M3397" i="9"/>
  <c r="M3396" i="9"/>
  <c r="M3395" i="9"/>
  <c r="M3394" i="9"/>
  <c r="M3393" i="9"/>
  <c r="M3392" i="9"/>
  <c r="M3391" i="9"/>
  <c r="M3390" i="9"/>
  <c r="M3389" i="9"/>
  <c r="M3388" i="9"/>
  <c r="M3387" i="9"/>
  <c r="M3386" i="9"/>
  <c r="M3385" i="9"/>
  <c r="M3384" i="9"/>
  <c r="M3383" i="9"/>
  <c r="M3382" i="9"/>
  <c r="M3381" i="9"/>
  <c r="M3380" i="9"/>
  <c r="M3379" i="9"/>
  <c r="M3378" i="9"/>
  <c r="M3377" i="9"/>
  <c r="M3376" i="9"/>
  <c r="M3375" i="9"/>
  <c r="M3374" i="9"/>
  <c r="M3373" i="9"/>
  <c r="M3372" i="9"/>
  <c r="M3371" i="9"/>
  <c r="M3370" i="9"/>
  <c r="M3369" i="9"/>
  <c r="M3368" i="9"/>
  <c r="M3367" i="9"/>
  <c r="M3366" i="9"/>
  <c r="M3365" i="9"/>
  <c r="M3364" i="9"/>
  <c r="M3363" i="9"/>
  <c r="M3362" i="9"/>
  <c r="M3361" i="9"/>
  <c r="M3360" i="9"/>
  <c r="M3359" i="9"/>
  <c r="M3358" i="9"/>
  <c r="M3357" i="9"/>
  <c r="M3356" i="9"/>
  <c r="M3355" i="9"/>
  <c r="M3354" i="9"/>
  <c r="M3353" i="9"/>
  <c r="M3352" i="9"/>
  <c r="M3351" i="9"/>
  <c r="M3350" i="9"/>
  <c r="M3349" i="9"/>
  <c r="M3348" i="9"/>
  <c r="M3347" i="9"/>
  <c r="M3346" i="9"/>
  <c r="M3345" i="9"/>
  <c r="M3344" i="9"/>
  <c r="M3343" i="9"/>
  <c r="M3342" i="9"/>
  <c r="M3341" i="9"/>
  <c r="M3340" i="9"/>
  <c r="M3339" i="9"/>
  <c r="M3338" i="9"/>
  <c r="M3337" i="9"/>
  <c r="M3336" i="9"/>
  <c r="M3335" i="9"/>
  <c r="M3334" i="9"/>
  <c r="M3333" i="9"/>
  <c r="M3332" i="9"/>
  <c r="M3331" i="9"/>
  <c r="M3330" i="9"/>
  <c r="M3329" i="9"/>
  <c r="M3328" i="9"/>
  <c r="M3327" i="9"/>
  <c r="M3326" i="9"/>
  <c r="M3325" i="9"/>
  <c r="M3324" i="9"/>
  <c r="M3323" i="9"/>
  <c r="M3322" i="9"/>
  <c r="M3321" i="9"/>
  <c r="M3320" i="9"/>
  <c r="M3319" i="9"/>
  <c r="M3318" i="9"/>
  <c r="M3317" i="9"/>
  <c r="M3316" i="9"/>
  <c r="M3315" i="9"/>
  <c r="M3314" i="9"/>
  <c r="M3313" i="9"/>
  <c r="M3312" i="9"/>
  <c r="M3311" i="9"/>
  <c r="M3310" i="9"/>
  <c r="M3309" i="9"/>
  <c r="M3308" i="9"/>
  <c r="M3307" i="9"/>
  <c r="M3306" i="9"/>
  <c r="M3305" i="9"/>
  <c r="M3304" i="9"/>
  <c r="M3303" i="9"/>
  <c r="M3302" i="9"/>
  <c r="M3301" i="9"/>
  <c r="M3300" i="9"/>
  <c r="M3299" i="9"/>
  <c r="M3298" i="9"/>
  <c r="M3297" i="9"/>
  <c r="M3296" i="9"/>
  <c r="M3295" i="9"/>
  <c r="M3294" i="9"/>
  <c r="M3293" i="9"/>
  <c r="M3292" i="9"/>
  <c r="M3291" i="9"/>
  <c r="M3290" i="9"/>
  <c r="M3289" i="9"/>
  <c r="M3288" i="9"/>
  <c r="M3287" i="9"/>
  <c r="M3286" i="9"/>
  <c r="M3285" i="9"/>
  <c r="M3284" i="9"/>
  <c r="M3283" i="9"/>
  <c r="M3282" i="9"/>
  <c r="M3281" i="9"/>
  <c r="M3280" i="9"/>
  <c r="M3279" i="9"/>
  <c r="M3278" i="9"/>
  <c r="M3277" i="9"/>
  <c r="M3276" i="9"/>
  <c r="M3275" i="9"/>
  <c r="M3274" i="9"/>
  <c r="M3273" i="9"/>
  <c r="M3272" i="9"/>
  <c r="M3271" i="9"/>
  <c r="M3270" i="9"/>
  <c r="M3269" i="9"/>
  <c r="M3268" i="9"/>
  <c r="M3267" i="9"/>
  <c r="M3266" i="9"/>
  <c r="M3265" i="9"/>
  <c r="M3264" i="9"/>
  <c r="M3263" i="9"/>
  <c r="M3262" i="9"/>
  <c r="M3261" i="9"/>
  <c r="M3260" i="9"/>
  <c r="M3259" i="9"/>
  <c r="M3258" i="9"/>
  <c r="M3257" i="9"/>
  <c r="M3256" i="9"/>
  <c r="M3255" i="9"/>
  <c r="M3254" i="9"/>
  <c r="M3253" i="9"/>
  <c r="M3252" i="9"/>
  <c r="M3251" i="9"/>
  <c r="M3250" i="9"/>
  <c r="M3249" i="9"/>
  <c r="M3248" i="9"/>
  <c r="M3247" i="9"/>
  <c r="M3246" i="9"/>
  <c r="M3245" i="9"/>
  <c r="M3244" i="9"/>
  <c r="M3243" i="9"/>
  <c r="M3242" i="9"/>
  <c r="M3241" i="9"/>
  <c r="M3240" i="9"/>
  <c r="M3239" i="9"/>
  <c r="M3238" i="9"/>
  <c r="M3237" i="9"/>
  <c r="M3236" i="9"/>
  <c r="M3235" i="9"/>
  <c r="M3234" i="9"/>
  <c r="M3233" i="9"/>
  <c r="M3232" i="9"/>
  <c r="M3231" i="9"/>
  <c r="M3230" i="9"/>
  <c r="M3229" i="9"/>
  <c r="M3228" i="9"/>
  <c r="M3227" i="9"/>
  <c r="M3226" i="9"/>
  <c r="M3225" i="9"/>
  <c r="M3224" i="9"/>
  <c r="M3223" i="9"/>
  <c r="M3222" i="9"/>
  <c r="M3221" i="9"/>
  <c r="M3220" i="9"/>
  <c r="M3219" i="9"/>
  <c r="M3218" i="9"/>
  <c r="M3217" i="9"/>
  <c r="M3216" i="9"/>
  <c r="M3215" i="9"/>
  <c r="M3214" i="9"/>
  <c r="M3213" i="9"/>
  <c r="M3212" i="9"/>
  <c r="M3211" i="9"/>
  <c r="M3210" i="9"/>
  <c r="M3209" i="9"/>
  <c r="M3208" i="9"/>
  <c r="M3207" i="9"/>
  <c r="M3206" i="9"/>
  <c r="M3205" i="9"/>
  <c r="M3204" i="9"/>
  <c r="M3203" i="9"/>
  <c r="M3202" i="9"/>
  <c r="M3201" i="9"/>
  <c r="M3200" i="9"/>
  <c r="M3199" i="9"/>
  <c r="M3198" i="9"/>
  <c r="M3197" i="9"/>
  <c r="M3196" i="9"/>
  <c r="M3195" i="9"/>
  <c r="M3194" i="9"/>
  <c r="M3193" i="9"/>
  <c r="M3192" i="9"/>
  <c r="M3191" i="9"/>
  <c r="M3190" i="9"/>
  <c r="M3189" i="9"/>
  <c r="M3188" i="9"/>
  <c r="M3187" i="9"/>
  <c r="M3186" i="9"/>
  <c r="M3185" i="9"/>
  <c r="M3184" i="9"/>
  <c r="M3183" i="9"/>
  <c r="M3182" i="9"/>
  <c r="M3181" i="9"/>
  <c r="M3180" i="9"/>
  <c r="M3179" i="9"/>
  <c r="M3178" i="9"/>
  <c r="M3177" i="9"/>
  <c r="M3176" i="9"/>
  <c r="M3175" i="9"/>
  <c r="M3174" i="9"/>
  <c r="M3173" i="9"/>
  <c r="M3172" i="9"/>
  <c r="M3171" i="9"/>
  <c r="M3170" i="9"/>
  <c r="M3169" i="9"/>
  <c r="M3168" i="9"/>
  <c r="M3167" i="9"/>
  <c r="M3166" i="9"/>
  <c r="M3165" i="9"/>
  <c r="M3164" i="9"/>
  <c r="M3163" i="9"/>
  <c r="M3162" i="9"/>
  <c r="M3161" i="9"/>
  <c r="M3160" i="9"/>
  <c r="M3159" i="9"/>
  <c r="M3158" i="9"/>
  <c r="M3157" i="9"/>
  <c r="M3156" i="9"/>
  <c r="M3155" i="9"/>
  <c r="M3154" i="9"/>
  <c r="M3153" i="9"/>
  <c r="M3152" i="9"/>
  <c r="M3151" i="9"/>
  <c r="M3150" i="9"/>
  <c r="M3149" i="9"/>
  <c r="M3148" i="9"/>
  <c r="M3147" i="9"/>
  <c r="M3146" i="9"/>
  <c r="M3145" i="9"/>
  <c r="M3144" i="9"/>
  <c r="M3143" i="9"/>
  <c r="M3142" i="9"/>
  <c r="M3141" i="9"/>
  <c r="M3140" i="9"/>
  <c r="M3139" i="9"/>
  <c r="M3138" i="9"/>
  <c r="M3137" i="9"/>
  <c r="M3136" i="9"/>
  <c r="M3135" i="9"/>
  <c r="M3134" i="9"/>
  <c r="M3133" i="9"/>
  <c r="M3132" i="9"/>
  <c r="M3131" i="9"/>
  <c r="M3130" i="9"/>
  <c r="M3129" i="9"/>
  <c r="M3128" i="9"/>
  <c r="M3127" i="9"/>
  <c r="M3126" i="9"/>
  <c r="M3125" i="9"/>
  <c r="M3124" i="9"/>
  <c r="M3123" i="9"/>
  <c r="M3122" i="9"/>
  <c r="M3121" i="9"/>
  <c r="M3120" i="9"/>
  <c r="M3119" i="9"/>
  <c r="M3118" i="9"/>
  <c r="M3117" i="9"/>
  <c r="M3116" i="9"/>
  <c r="M3115" i="9"/>
  <c r="M3114" i="9"/>
  <c r="M3113" i="9"/>
  <c r="M3112" i="9"/>
  <c r="M3111" i="9"/>
  <c r="M3110" i="9"/>
  <c r="M3109" i="9"/>
  <c r="M3108" i="9"/>
  <c r="M3107" i="9"/>
  <c r="M3106" i="9"/>
  <c r="M3105" i="9"/>
  <c r="M3104" i="9"/>
  <c r="M3103" i="9"/>
  <c r="M3102" i="9"/>
  <c r="M3101" i="9"/>
  <c r="M3100" i="9"/>
  <c r="M3099" i="9"/>
  <c r="M3098" i="9"/>
  <c r="M3097" i="9"/>
  <c r="M3096" i="9"/>
  <c r="M3095" i="9"/>
  <c r="M3094" i="9"/>
  <c r="M3093" i="9"/>
  <c r="M3092" i="9"/>
  <c r="M3091" i="9"/>
  <c r="M3090" i="9"/>
  <c r="M3089" i="9"/>
  <c r="M3088" i="9"/>
  <c r="M3087" i="9"/>
  <c r="M3086" i="9"/>
  <c r="M3085" i="9"/>
  <c r="M3084" i="9"/>
  <c r="M3083" i="9"/>
  <c r="M3082" i="9"/>
  <c r="M3081" i="9"/>
  <c r="M3080" i="9"/>
  <c r="M3079" i="9"/>
  <c r="M3078" i="9"/>
  <c r="M3077" i="9"/>
  <c r="M3076" i="9"/>
  <c r="M3075" i="9"/>
  <c r="M3074" i="9"/>
  <c r="M3073" i="9"/>
  <c r="M3072" i="9"/>
  <c r="M3071" i="9"/>
  <c r="M3070" i="9"/>
  <c r="M3069" i="9"/>
  <c r="M3068" i="9"/>
  <c r="M3067" i="9"/>
  <c r="M3066" i="9"/>
  <c r="M3065" i="9"/>
  <c r="M3064" i="9"/>
  <c r="M3063" i="9"/>
  <c r="M3062" i="9"/>
  <c r="M3061" i="9"/>
  <c r="M3060" i="9"/>
  <c r="M3059" i="9"/>
  <c r="M3058" i="9"/>
  <c r="M3057" i="9"/>
  <c r="M3056" i="9"/>
  <c r="M3055" i="9"/>
  <c r="M3054" i="9"/>
  <c r="M3053" i="9"/>
  <c r="M3052" i="9"/>
  <c r="M3051" i="9"/>
  <c r="M3050" i="9"/>
  <c r="M3049" i="9"/>
  <c r="M3048" i="9"/>
  <c r="M3047" i="9"/>
  <c r="M3046" i="9"/>
  <c r="M3045" i="9"/>
  <c r="M3044" i="9"/>
  <c r="M3043" i="9"/>
  <c r="M3042" i="9"/>
  <c r="M3041" i="9"/>
  <c r="M3040" i="9"/>
  <c r="M3039" i="9"/>
  <c r="M3038" i="9"/>
  <c r="M3037" i="9"/>
  <c r="M3036" i="9"/>
  <c r="M3035" i="9"/>
  <c r="M3034" i="9"/>
  <c r="M3033" i="9"/>
  <c r="M3032" i="9"/>
  <c r="M3031" i="9"/>
  <c r="M3030" i="9"/>
  <c r="M3029" i="9"/>
  <c r="M3028" i="9"/>
  <c r="M3027" i="9"/>
  <c r="M3026" i="9"/>
  <c r="M3025" i="9"/>
  <c r="M3024" i="9"/>
  <c r="M3023" i="9"/>
  <c r="M3022" i="9"/>
  <c r="M3021" i="9"/>
  <c r="M3020" i="9"/>
  <c r="M3019" i="9"/>
  <c r="M3018" i="9"/>
  <c r="M3017" i="9"/>
  <c r="M3016" i="9"/>
  <c r="M3015" i="9"/>
  <c r="M3014" i="9"/>
  <c r="M3013" i="9"/>
  <c r="M3012" i="9"/>
  <c r="M3011" i="9"/>
  <c r="M3010" i="9"/>
  <c r="M3009" i="9"/>
  <c r="M3008" i="9"/>
  <c r="M3007" i="9"/>
  <c r="M3006" i="9"/>
  <c r="M3005" i="9"/>
  <c r="M3004" i="9"/>
  <c r="M3003" i="9"/>
  <c r="M3002" i="9"/>
  <c r="M3001" i="9"/>
  <c r="M3000" i="9"/>
  <c r="M2999" i="9"/>
  <c r="M2998" i="9"/>
  <c r="M2997" i="9"/>
  <c r="M2996" i="9"/>
  <c r="M2995" i="9"/>
  <c r="M2994" i="9"/>
  <c r="M2993" i="9"/>
  <c r="M2992" i="9"/>
  <c r="M2991" i="9"/>
  <c r="M2990" i="9"/>
  <c r="M2989" i="9"/>
  <c r="M2988" i="9"/>
  <c r="M2987" i="9"/>
  <c r="M2986" i="9"/>
  <c r="M2985" i="9"/>
  <c r="M2984" i="9"/>
  <c r="M2983" i="9"/>
  <c r="M2982" i="9"/>
  <c r="M2981" i="9"/>
  <c r="M2980" i="9"/>
  <c r="M2979" i="9"/>
  <c r="M2978" i="9"/>
  <c r="M2977" i="9"/>
  <c r="M2976" i="9"/>
  <c r="M2975" i="9"/>
  <c r="M2974" i="9"/>
  <c r="M2973" i="9"/>
  <c r="M2972" i="9"/>
  <c r="M2971" i="9"/>
  <c r="M2970" i="9"/>
  <c r="M2969" i="9"/>
  <c r="M2968" i="9"/>
  <c r="M2967" i="9"/>
  <c r="M2966" i="9"/>
  <c r="M2965" i="9"/>
  <c r="M2964" i="9"/>
  <c r="M2963" i="9"/>
  <c r="M2962" i="9"/>
  <c r="M2961" i="9"/>
  <c r="M2960" i="9"/>
  <c r="M2959" i="9"/>
  <c r="M2958" i="9"/>
  <c r="M2957" i="9"/>
  <c r="M2956" i="9"/>
  <c r="M2955" i="9"/>
  <c r="M2954" i="9"/>
  <c r="M2953" i="9"/>
  <c r="M2952" i="9"/>
  <c r="M2951" i="9"/>
  <c r="M2950" i="9"/>
  <c r="M2949" i="9"/>
  <c r="M2948" i="9"/>
  <c r="M2947" i="9"/>
  <c r="M2946" i="9"/>
  <c r="M2945" i="9"/>
  <c r="M2944" i="9"/>
  <c r="M2943" i="9"/>
  <c r="M2942" i="9"/>
  <c r="M2941" i="9"/>
  <c r="M2940" i="9"/>
  <c r="M2939" i="9"/>
  <c r="M2938" i="9"/>
  <c r="M2937" i="9"/>
  <c r="M2936" i="9"/>
  <c r="M2935" i="9"/>
  <c r="M2934" i="9"/>
  <c r="M2933" i="9"/>
  <c r="M2932" i="9"/>
  <c r="M2931" i="9"/>
  <c r="M2930" i="9"/>
  <c r="M2929" i="9"/>
  <c r="M2928" i="9"/>
  <c r="M2927" i="9"/>
  <c r="M2926" i="9"/>
  <c r="M2925" i="9"/>
  <c r="M2924" i="9"/>
  <c r="M2923" i="9"/>
  <c r="M2922" i="9"/>
  <c r="M2921" i="9"/>
  <c r="M2920" i="9"/>
  <c r="M2919" i="9"/>
  <c r="M2918" i="9"/>
  <c r="M2917" i="9"/>
  <c r="M2916" i="9"/>
  <c r="M2915" i="9"/>
  <c r="M2914" i="9"/>
  <c r="M2913" i="9"/>
  <c r="M2912" i="9"/>
  <c r="M2911" i="9"/>
  <c r="M2910" i="9"/>
  <c r="M2909" i="9"/>
  <c r="M2908" i="9"/>
  <c r="M2907" i="9"/>
  <c r="M2906" i="9"/>
  <c r="M2905" i="9"/>
  <c r="M2904" i="9"/>
  <c r="M2903" i="9"/>
  <c r="M2902" i="9"/>
  <c r="M2901" i="9"/>
  <c r="M2900" i="9"/>
  <c r="M2899" i="9"/>
  <c r="M2898" i="9"/>
  <c r="M2897" i="9"/>
  <c r="M2896" i="9"/>
  <c r="M2895" i="9"/>
  <c r="M2894" i="9"/>
  <c r="M2893" i="9"/>
  <c r="M2892" i="9"/>
  <c r="M2891" i="9"/>
  <c r="M2890" i="9"/>
  <c r="M2889" i="9"/>
  <c r="M2888" i="9"/>
  <c r="M2887" i="9"/>
  <c r="M2886" i="9"/>
  <c r="M2885" i="9"/>
  <c r="M2884" i="9"/>
  <c r="M2883" i="9"/>
  <c r="M2882" i="9"/>
  <c r="M2881" i="9"/>
  <c r="M2880" i="9"/>
  <c r="M2879" i="9"/>
  <c r="M2878" i="9"/>
  <c r="M2877" i="9"/>
  <c r="M2876" i="9"/>
  <c r="M2875" i="9"/>
  <c r="M2874" i="9"/>
  <c r="M2873" i="9"/>
  <c r="M2872" i="9"/>
  <c r="M2871" i="9"/>
  <c r="M2870" i="9"/>
  <c r="M2869" i="9"/>
  <c r="M2868" i="9"/>
  <c r="M2867" i="9"/>
  <c r="M2866" i="9"/>
  <c r="M2865" i="9"/>
  <c r="M2864" i="9"/>
  <c r="M2863" i="9"/>
  <c r="M2862" i="9"/>
  <c r="M2861" i="9"/>
  <c r="M2860" i="9"/>
  <c r="M2859" i="9"/>
  <c r="M2858" i="9"/>
  <c r="M2857" i="9"/>
  <c r="M2856" i="9"/>
  <c r="M2855" i="9"/>
  <c r="M2854" i="9"/>
  <c r="M2853" i="9"/>
  <c r="M2852" i="9"/>
  <c r="M2851" i="9"/>
  <c r="M2850" i="9"/>
  <c r="M2849" i="9"/>
  <c r="M2848" i="9"/>
  <c r="M2847" i="9"/>
  <c r="M2846" i="9"/>
  <c r="M2845" i="9"/>
  <c r="M2844" i="9"/>
  <c r="M2843" i="9"/>
  <c r="M2842" i="9"/>
  <c r="M2841" i="9"/>
  <c r="M2840" i="9"/>
  <c r="M2839" i="9"/>
  <c r="M2838" i="9"/>
  <c r="M2837" i="9"/>
  <c r="M2836" i="9"/>
  <c r="M2835" i="9"/>
  <c r="M2834" i="9"/>
  <c r="M2833" i="9"/>
  <c r="M2832" i="9"/>
  <c r="M2831" i="9"/>
  <c r="M2830" i="9"/>
  <c r="M2829" i="9"/>
  <c r="M2828" i="9"/>
  <c r="M2827" i="9"/>
  <c r="M2826" i="9"/>
  <c r="M2825" i="9"/>
  <c r="M2824" i="9"/>
  <c r="M2823" i="9"/>
  <c r="M2822" i="9"/>
  <c r="M2821" i="9"/>
  <c r="M2820" i="9"/>
  <c r="M2819" i="9"/>
  <c r="M2818" i="9"/>
  <c r="M2817" i="9"/>
  <c r="M2816" i="9"/>
  <c r="M2815" i="9"/>
  <c r="M2814" i="9"/>
  <c r="M2813" i="9"/>
  <c r="M2812" i="9"/>
  <c r="M2811" i="9"/>
  <c r="M2810" i="9"/>
  <c r="M2809" i="9"/>
  <c r="M2808" i="9"/>
  <c r="M2807" i="9"/>
  <c r="M2806" i="9"/>
  <c r="M2805" i="9"/>
  <c r="M2804" i="9"/>
  <c r="M2803" i="9"/>
  <c r="M2802" i="9"/>
  <c r="M2801" i="9"/>
  <c r="M2800" i="9"/>
  <c r="M2799" i="9"/>
  <c r="M2798" i="9"/>
  <c r="M2797" i="9"/>
  <c r="M2796" i="9"/>
  <c r="M2795" i="9"/>
  <c r="M2794" i="9"/>
  <c r="M2793" i="9"/>
  <c r="M2792" i="9"/>
  <c r="M2791" i="9"/>
  <c r="M2790" i="9"/>
  <c r="M2789" i="9"/>
  <c r="M2788" i="9"/>
  <c r="M2787" i="9"/>
  <c r="M2786" i="9"/>
  <c r="M2785" i="9"/>
  <c r="M2784" i="9"/>
  <c r="M2783" i="9"/>
  <c r="M2782" i="9"/>
  <c r="M2781" i="9"/>
  <c r="M2780" i="9"/>
  <c r="M2779" i="9"/>
  <c r="M2778" i="9"/>
  <c r="M2777" i="9"/>
  <c r="M2776" i="9"/>
  <c r="M2775" i="9"/>
  <c r="M2774" i="9"/>
  <c r="M2773" i="9"/>
  <c r="M2772" i="9"/>
  <c r="M2771" i="9"/>
  <c r="M2770" i="9"/>
  <c r="M2769" i="9"/>
  <c r="M2768" i="9"/>
  <c r="M2767" i="9"/>
  <c r="M2766" i="9"/>
  <c r="M2765" i="9"/>
  <c r="M2764" i="9"/>
  <c r="M2763" i="9"/>
  <c r="M2762" i="9"/>
  <c r="M2761" i="9"/>
  <c r="M2760" i="9"/>
  <c r="M2759" i="9"/>
  <c r="M2758" i="9"/>
  <c r="M2757" i="9"/>
  <c r="M2756" i="9"/>
  <c r="M2755" i="9"/>
  <c r="M2754" i="9"/>
  <c r="M2753" i="9"/>
  <c r="M2752" i="9"/>
  <c r="M2751" i="9"/>
  <c r="M2750" i="9"/>
  <c r="M2749" i="9"/>
  <c r="M2748" i="9"/>
  <c r="M2747" i="9"/>
  <c r="M2746" i="9"/>
  <c r="M2745" i="9"/>
  <c r="M2744" i="9"/>
  <c r="M2743" i="9"/>
  <c r="M2742" i="9"/>
  <c r="M2741" i="9"/>
  <c r="M2740" i="9"/>
  <c r="M2739" i="9"/>
  <c r="M2738" i="9"/>
  <c r="M2737" i="9"/>
  <c r="M2736" i="9"/>
  <c r="M2735" i="9"/>
  <c r="M2734" i="9"/>
  <c r="M2733" i="9"/>
  <c r="M2732" i="9"/>
  <c r="M2731" i="9"/>
  <c r="M2730" i="9"/>
  <c r="M2729" i="9"/>
  <c r="M2728" i="9"/>
  <c r="M2727" i="9"/>
  <c r="M2726" i="9"/>
  <c r="M2725" i="9"/>
  <c r="M2724" i="9"/>
  <c r="M2723" i="9"/>
  <c r="M2722" i="9"/>
  <c r="M2721" i="9"/>
  <c r="M2720" i="9"/>
  <c r="M2719" i="9"/>
  <c r="M2718" i="9"/>
  <c r="M2717" i="9"/>
  <c r="M2716" i="9"/>
  <c r="M2715" i="9"/>
  <c r="M2714" i="9"/>
  <c r="M2713" i="9"/>
  <c r="M2712" i="9"/>
  <c r="M2711" i="9"/>
  <c r="M2710" i="9"/>
  <c r="M2709" i="9"/>
  <c r="M2708" i="9"/>
  <c r="M2707" i="9"/>
  <c r="M2706" i="9"/>
  <c r="M2705" i="9"/>
  <c r="M2704" i="9"/>
  <c r="M2703" i="9"/>
  <c r="M2702" i="9"/>
  <c r="M2701" i="9"/>
  <c r="M2700" i="9"/>
  <c r="M2699" i="9"/>
  <c r="M2698" i="9"/>
  <c r="M2697" i="9"/>
  <c r="M2696" i="9"/>
  <c r="M2695" i="9"/>
  <c r="M2694" i="9"/>
  <c r="M2693" i="9"/>
  <c r="M2692" i="9"/>
  <c r="M2691" i="9"/>
  <c r="M2690" i="9"/>
  <c r="M2689" i="9"/>
  <c r="M2688" i="9"/>
  <c r="M2687" i="9"/>
  <c r="M2686" i="9"/>
  <c r="M2685" i="9"/>
  <c r="M2684" i="9"/>
  <c r="M2683" i="9"/>
  <c r="M2682" i="9"/>
  <c r="M2681" i="9"/>
  <c r="M2680" i="9"/>
  <c r="M2679" i="9"/>
  <c r="M2678" i="9"/>
  <c r="M2677" i="9"/>
  <c r="M2676" i="9"/>
  <c r="M2675" i="9"/>
  <c r="M2674" i="9"/>
  <c r="M2673" i="9"/>
  <c r="M2672" i="9"/>
  <c r="M2671" i="9"/>
  <c r="M2670" i="9"/>
  <c r="M2669" i="9"/>
  <c r="M2668" i="9"/>
  <c r="M2667" i="9"/>
  <c r="M2666" i="9"/>
  <c r="M2665" i="9"/>
  <c r="M2664" i="9"/>
  <c r="M2663" i="9"/>
  <c r="M2662" i="9"/>
  <c r="M2661" i="9"/>
  <c r="M2660" i="9"/>
  <c r="M2659" i="9"/>
  <c r="M2658" i="9"/>
  <c r="M2657" i="9"/>
  <c r="M2656" i="9"/>
  <c r="M2655" i="9"/>
  <c r="M2654" i="9"/>
  <c r="M2653" i="9"/>
  <c r="M2652" i="9"/>
  <c r="M2651" i="9"/>
  <c r="M2650" i="9"/>
  <c r="M2649" i="9"/>
  <c r="M2648" i="9"/>
  <c r="M2647" i="9"/>
  <c r="M2646" i="9"/>
  <c r="M2645" i="9"/>
  <c r="M2644" i="9"/>
  <c r="M2643" i="9"/>
  <c r="M2642" i="9"/>
  <c r="M2641" i="9"/>
  <c r="M2640" i="9"/>
  <c r="M2639" i="9"/>
  <c r="M2638" i="9"/>
  <c r="M2637" i="9"/>
  <c r="M2636" i="9"/>
  <c r="M2635" i="9"/>
  <c r="M2634" i="9"/>
  <c r="M2633" i="9"/>
  <c r="M2632" i="9"/>
  <c r="M2631" i="9"/>
  <c r="M2630" i="9"/>
  <c r="M2629" i="9"/>
  <c r="M2628" i="9"/>
  <c r="M2627" i="9"/>
  <c r="M2626" i="9"/>
  <c r="M2625" i="9"/>
  <c r="M2624" i="9"/>
  <c r="M2623" i="9"/>
  <c r="M2622" i="9"/>
  <c r="M2621" i="9"/>
  <c r="M2620" i="9"/>
  <c r="M2619" i="9"/>
  <c r="M2618" i="9"/>
  <c r="M2617" i="9"/>
  <c r="M2616" i="9"/>
  <c r="M2615" i="9"/>
  <c r="M2614" i="9"/>
  <c r="M2613" i="9"/>
  <c r="M2612" i="9"/>
  <c r="M2611" i="9"/>
  <c r="M2610" i="9"/>
  <c r="M2609" i="9"/>
  <c r="M2608" i="9"/>
  <c r="M2607" i="9"/>
  <c r="M2606" i="9"/>
  <c r="M2605" i="9"/>
  <c r="M2604" i="9"/>
  <c r="M2603" i="9"/>
  <c r="M2602" i="9"/>
  <c r="M2601" i="9"/>
  <c r="M2600" i="9"/>
  <c r="M2599" i="9"/>
  <c r="M2598" i="9"/>
  <c r="M2597" i="9"/>
  <c r="M2596" i="9"/>
  <c r="M2595" i="9"/>
  <c r="M2594" i="9"/>
  <c r="M2593" i="9"/>
  <c r="M2592" i="9"/>
  <c r="M2591" i="9"/>
  <c r="M2590" i="9"/>
  <c r="M2589" i="9"/>
  <c r="M2588" i="9"/>
  <c r="M2587" i="9"/>
  <c r="M2586" i="9"/>
  <c r="M2585" i="9"/>
  <c r="M2584" i="9"/>
  <c r="M2583" i="9"/>
  <c r="M2582" i="9"/>
  <c r="M2581" i="9"/>
  <c r="M2580" i="9"/>
  <c r="M2579" i="9"/>
  <c r="M2578" i="9"/>
  <c r="M2577" i="9"/>
  <c r="M2576" i="9"/>
  <c r="M2575" i="9"/>
  <c r="M2574" i="9"/>
  <c r="M2573" i="9"/>
  <c r="M2572" i="9"/>
  <c r="M2571" i="9"/>
  <c r="M2570" i="9"/>
  <c r="M2569" i="9"/>
  <c r="M2568" i="9"/>
  <c r="M2567" i="9"/>
  <c r="M2566" i="9"/>
  <c r="M2565" i="9"/>
  <c r="M2564" i="9"/>
  <c r="M2563" i="9"/>
  <c r="M2562" i="9"/>
  <c r="M2561" i="9"/>
  <c r="M2560" i="9"/>
  <c r="M2559" i="9"/>
  <c r="M2558" i="9"/>
  <c r="M2557" i="9"/>
  <c r="M2556" i="9"/>
  <c r="M2555" i="9"/>
  <c r="M2554" i="9"/>
  <c r="M2553" i="9"/>
  <c r="M2552" i="9"/>
  <c r="M2551" i="9"/>
  <c r="M2550" i="9"/>
  <c r="M2549" i="9"/>
  <c r="M2548" i="9"/>
  <c r="M2547" i="9"/>
  <c r="M2546" i="9"/>
  <c r="M2545" i="9"/>
  <c r="M2544" i="9"/>
  <c r="M2543" i="9"/>
  <c r="M2542" i="9"/>
  <c r="M2541" i="9"/>
  <c r="M2540" i="9"/>
  <c r="M2539" i="9"/>
  <c r="M2538" i="9"/>
  <c r="M2537" i="9"/>
  <c r="M2536" i="9"/>
  <c r="M2535" i="9"/>
  <c r="M2534" i="9"/>
  <c r="M2533" i="9"/>
  <c r="M2532" i="9"/>
  <c r="M2531" i="9"/>
  <c r="M2530" i="9"/>
  <c r="M2529" i="9"/>
  <c r="M2528" i="9"/>
  <c r="M2527" i="9"/>
  <c r="M2526" i="9"/>
  <c r="M2525" i="9"/>
  <c r="M2524" i="9"/>
  <c r="M2523" i="9"/>
  <c r="M2522" i="9"/>
  <c r="M2521" i="9"/>
  <c r="M2520" i="9"/>
  <c r="M2519" i="9"/>
  <c r="M2518" i="9"/>
  <c r="M2517" i="9"/>
  <c r="M2516" i="9"/>
  <c r="M2515" i="9"/>
  <c r="M2514" i="9"/>
  <c r="M2513" i="9"/>
  <c r="M2512" i="9"/>
  <c r="M2511" i="9"/>
  <c r="M2510" i="9"/>
  <c r="M2509" i="9"/>
  <c r="M2508" i="9"/>
  <c r="M2507" i="9"/>
  <c r="M2506" i="9"/>
  <c r="M2505" i="9"/>
  <c r="M2504" i="9"/>
  <c r="M2503" i="9"/>
  <c r="M2502" i="9"/>
  <c r="M2501" i="9"/>
  <c r="M2500" i="9"/>
  <c r="M2499" i="9"/>
  <c r="M2498" i="9"/>
  <c r="M2497" i="9"/>
  <c r="M2496" i="9"/>
  <c r="M2495" i="9"/>
  <c r="M2494" i="9"/>
  <c r="M2493" i="9"/>
  <c r="M2492" i="9"/>
  <c r="M2491" i="9"/>
  <c r="M2490" i="9"/>
  <c r="M2489" i="9"/>
  <c r="M2488" i="9"/>
  <c r="M2487" i="9"/>
  <c r="M2486" i="9"/>
  <c r="M2485" i="9"/>
  <c r="M2484" i="9"/>
  <c r="M2483" i="9"/>
  <c r="M2482" i="9"/>
  <c r="M2481" i="9"/>
  <c r="M2480" i="9"/>
  <c r="M2479" i="9"/>
  <c r="M2478" i="9"/>
  <c r="M2477" i="9"/>
  <c r="M2476" i="9"/>
  <c r="M2475" i="9"/>
  <c r="M2474" i="9"/>
  <c r="M2473" i="9"/>
  <c r="M2472" i="9"/>
  <c r="M2471" i="9"/>
  <c r="M2470" i="9"/>
  <c r="M2469" i="9"/>
  <c r="M2468" i="9"/>
  <c r="M2467" i="9"/>
  <c r="M2466" i="9"/>
  <c r="M2465" i="9"/>
  <c r="M2464" i="9"/>
  <c r="M2463" i="9"/>
  <c r="M2462" i="9"/>
  <c r="M2461" i="9"/>
  <c r="M2460" i="9"/>
  <c r="M2459" i="9"/>
  <c r="M2458" i="9"/>
  <c r="M2457" i="9"/>
  <c r="M2456" i="9"/>
  <c r="M2455" i="9"/>
  <c r="M2454" i="9"/>
  <c r="M2453" i="9"/>
  <c r="M2452" i="9"/>
  <c r="M2451" i="9"/>
  <c r="M2450" i="9"/>
  <c r="M2449" i="9"/>
  <c r="M2448" i="9"/>
  <c r="M2447" i="9"/>
  <c r="M2446" i="9"/>
  <c r="M2445" i="9"/>
  <c r="M2444" i="9"/>
  <c r="M2443" i="9"/>
  <c r="M2442" i="9"/>
  <c r="M2441" i="9"/>
  <c r="M2440" i="9"/>
  <c r="M2439" i="9"/>
  <c r="M2438" i="9"/>
  <c r="M2437" i="9"/>
  <c r="M2436" i="9"/>
  <c r="M2435" i="9"/>
  <c r="M2434" i="9"/>
  <c r="M2433" i="9"/>
  <c r="M2432" i="9"/>
  <c r="M2431" i="9"/>
  <c r="M2430" i="9"/>
  <c r="M2429" i="9"/>
  <c r="M2428" i="9"/>
  <c r="M2427" i="9"/>
  <c r="M2426" i="9"/>
  <c r="M2425" i="9"/>
  <c r="M2424" i="9"/>
  <c r="M2423" i="9"/>
  <c r="M2422" i="9"/>
  <c r="M2421" i="9"/>
  <c r="M2420" i="9"/>
  <c r="M2419" i="9"/>
  <c r="M2418" i="9"/>
  <c r="M2417" i="9"/>
  <c r="M2416" i="9"/>
  <c r="M2415" i="9"/>
  <c r="M2414" i="9"/>
  <c r="M2413" i="9"/>
  <c r="M2412" i="9"/>
  <c r="M2411" i="9"/>
  <c r="M2410" i="9"/>
  <c r="M2409" i="9"/>
  <c r="M2408" i="9"/>
  <c r="M2407" i="9"/>
  <c r="M2406" i="9"/>
  <c r="M2405" i="9"/>
  <c r="M2404" i="9"/>
  <c r="M2403" i="9"/>
  <c r="M2402" i="9"/>
  <c r="M2401" i="9"/>
  <c r="M2400" i="9"/>
  <c r="M2399" i="9"/>
  <c r="M2398" i="9"/>
  <c r="M2397" i="9"/>
  <c r="M2396" i="9"/>
  <c r="M2395" i="9"/>
  <c r="M2394" i="9"/>
  <c r="M2393" i="9"/>
  <c r="M2392" i="9"/>
  <c r="M2391" i="9"/>
  <c r="M2390" i="9"/>
  <c r="M2389" i="9"/>
  <c r="M2388" i="9"/>
  <c r="M2387" i="9"/>
  <c r="M2386" i="9"/>
  <c r="M2385" i="9"/>
  <c r="M2384" i="9"/>
  <c r="M2383" i="9"/>
  <c r="M2382" i="9"/>
  <c r="M2381" i="9"/>
  <c r="M2380" i="9"/>
  <c r="M2379" i="9"/>
  <c r="M2378" i="9"/>
  <c r="M2377" i="9"/>
  <c r="M2376" i="9"/>
  <c r="M2375" i="9"/>
  <c r="M2374" i="9"/>
  <c r="M2373" i="9"/>
  <c r="M2372" i="9"/>
  <c r="M2371" i="9"/>
  <c r="M2370" i="9"/>
  <c r="M2369" i="9"/>
  <c r="M2368" i="9"/>
  <c r="M2367" i="9"/>
  <c r="M2366" i="9"/>
  <c r="M2365" i="9"/>
  <c r="M2364" i="9"/>
  <c r="M2363" i="9"/>
  <c r="M2362" i="9"/>
  <c r="M2361" i="9"/>
  <c r="M2360" i="9"/>
  <c r="M2359" i="9"/>
  <c r="M2358" i="9"/>
  <c r="M2357" i="9"/>
  <c r="M2356" i="9"/>
  <c r="M2355" i="9"/>
  <c r="M2354" i="9"/>
  <c r="M2353" i="9"/>
  <c r="M2352" i="9"/>
  <c r="M2351" i="9"/>
  <c r="M2350" i="9"/>
  <c r="M2349" i="9"/>
  <c r="M2348" i="9"/>
  <c r="M2347" i="9"/>
  <c r="M2346" i="9"/>
  <c r="M2345" i="9"/>
  <c r="M2344" i="9"/>
  <c r="M2343" i="9"/>
  <c r="M2342" i="9"/>
  <c r="M2341" i="9"/>
  <c r="M2340" i="9"/>
  <c r="M2339" i="9"/>
  <c r="M2338" i="9"/>
  <c r="M2337" i="9"/>
  <c r="M2336" i="9"/>
  <c r="M2335" i="9"/>
  <c r="M2334" i="9"/>
  <c r="M2333" i="9"/>
  <c r="M2332" i="9"/>
  <c r="M2331" i="9"/>
  <c r="M2330" i="9"/>
  <c r="M2329" i="9"/>
  <c r="M2328" i="9"/>
  <c r="M2327" i="9"/>
  <c r="M2326" i="9"/>
  <c r="M2325" i="9"/>
  <c r="M2324" i="9"/>
  <c r="M2323" i="9"/>
  <c r="M2322" i="9"/>
  <c r="M2321" i="9"/>
  <c r="M2320" i="9"/>
  <c r="M2319" i="9"/>
  <c r="M2318" i="9"/>
  <c r="M2317" i="9"/>
  <c r="M2316" i="9"/>
  <c r="M2315" i="9"/>
  <c r="M2314" i="9"/>
  <c r="M2313" i="9"/>
  <c r="M2312" i="9"/>
  <c r="M2311" i="9"/>
  <c r="M2310" i="9"/>
  <c r="M2309" i="9"/>
  <c r="M2308" i="9"/>
  <c r="M2307" i="9"/>
  <c r="M2306" i="9"/>
  <c r="M2305" i="9"/>
  <c r="M2304" i="9"/>
  <c r="M2303" i="9"/>
  <c r="M2302" i="9"/>
  <c r="M2301" i="9"/>
  <c r="M2300" i="9"/>
  <c r="M2299" i="9"/>
  <c r="M2298" i="9"/>
  <c r="M2297" i="9"/>
  <c r="M2296" i="9"/>
  <c r="M2295" i="9"/>
  <c r="M2294" i="9"/>
  <c r="M2293" i="9"/>
  <c r="M2292" i="9"/>
  <c r="M2291" i="9"/>
  <c r="M2290" i="9"/>
  <c r="M2289" i="9"/>
  <c r="M2288" i="9"/>
  <c r="M2287" i="9"/>
  <c r="M2286" i="9"/>
  <c r="M2285" i="9"/>
  <c r="M2284" i="9"/>
  <c r="M2283" i="9"/>
  <c r="M2282" i="9"/>
  <c r="M2281" i="9"/>
  <c r="M2280" i="9"/>
  <c r="M2279" i="9"/>
  <c r="M2278" i="9"/>
  <c r="M2277" i="9"/>
  <c r="M2276" i="9"/>
  <c r="M2275" i="9"/>
  <c r="M2274" i="9"/>
  <c r="M2273" i="9"/>
  <c r="M2272" i="9"/>
  <c r="M2271" i="9"/>
  <c r="M2270" i="9"/>
  <c r="M2269" i="9"/>
  <c r="M2268" i="9"/>
  <c r="M2267" i="9"/>
  <c r="M2266" i="9"/>
  <c r="M2265" i="9"/>
  <c r="M2264" i="9"/>
  <c r="M2263" i="9"/>
  <c r="M2262" i="9"/>
  <c r="M2261" i="9"/>
  <c r="M2260" i="9"/>
  <c r="M2259" i="9"/>
  <c r="M2258" i="9"/>
  <c r="M2257" i="9"/>
  <c r="M2256" i="9"/>
  <c r="M2255" i="9"/>
  <c r="M2254" i="9"/>
  <c r="M2253" i="9"/>
  <c r="M2252" i="9"/>
  <c r="M2251" i="9"/>
  <c r="M2250" i="9"/>
  <c r="M2249" i="9"/>
  <c r="M2248" i="9"/>
  <c r="M2247" i="9"/>
  <c r="M2246" i="9"/>
  <c r="M2245" i="9"/>
  <c r="M2244" i="9"/>
  <c r="M2243" i="9"/>
  <c r="M2242" i="9"/>
  <c r="M2241" i="9"/>
  <c r="M2240" i="9"/>
  <c r="M2239" i="9"/>
  <c r="M2238" i="9"/>
  <c r="M2237" i="9"/>
  <c r="M2236" i="9"/>
  <c r="M2235" i="9"/>
  <c r="M2234" i="9"/>
  <c r="M2233" i="9"/>
  <c r="M2232" i="9"/>
  <c r="M2231" i="9"/>
  <c r="M2230" i="9"/>
  <c r="M2229" i="9"/>
  <c r="M2228" i="9"/>
  <c r="M2227" i="9"/>
  <c r="M2226" i="9"/>
  <c r="M2225" i="9"/>
  <c r="M2224" i="9"/>
  <c r="M2223" i="9"/>
  <c r="M2222" i="9"/>
  <c r="M2221" i="9"/>
  <c r="M2220" i="9"/>
  <c r="M2219" i="9"/>
  <c r="M2218" i="9"/>
  <c r="M2217" i="9"/>
  <c r="M2216" i="9"/>
  <c r="M2215" i="9"/>
  <c r="M2214" i="9"/>
  <c r="M2213" i="9"/>
  <c r="M2212" i="9"/>
  <c r="M2211" i="9"/>
  <c r="M2210" i="9"/>
  <c r="M2209" i="9"/>
  <c r="M2208" i="9"/>
  <c r="M2207" i="9"/>
  <c r="M2206" i="9"/>
  <c r="M2205" i="9"/>
  <c r="M2204" i="9"/>
  <c r="M2203" i="9"/>
  <c r="M2202" i="9"/>
  <c r="M2201" i="9"/>
  <c r="M2200" i="9"/>
  <c r="M2199" i="9"/>
  <c r="M2198" i="9"/>
  <c r="M2197" i="9"/>
  <c r="M2196" i="9"/>
  <c r="M2195" i="9"/>
  <c r="M2194" i="9"/>
  <c r="M2193" i="9"/>
  <c r="M2192" i="9"/>
  <c r="M2191" i="9"/>
  <c r="M2190" i="9"/>
  <c r="M2189" i="9"/>
  <c r="M2188" i="9"/>
  <c r="M2187" i="9"/>
  <c r="M2186" i="9"/>
  <c r="M2185" i="9"/>
  <c r="M2184" i="9"/>
  <c r="M2183" i="9"/>
  <c r="M2182" i="9"/>
  <c r="M2181" i="9"/>
  <c r="M2180" i="9"/>
  <c r="M2179" i="9"/>
  <c r="M2178" i="9"/>
  <c r="M2177" i="9"/>
  <c r="M2176" i="9"/>
  <c r="M2175" i="9"/>
  <c r="M2174" i="9"/>
  <c r="M2173" i="9"/>
  <c r="M2172" i="9"/>
  <c r="M2171" i="9"/>
  <c r="M2170" i="9"/>
  <c r="M2169" i="9"/>
  <c r="M2168" i="9"/>
  <c r="M2167" i="9"/>
  <c r="M2166" i="9"/>
  <c r="M2165" i="9"/>
  <c r="M2164" i="9"/>
  <c r="M2163" i="9"/>
  <c r="M2162" i="9"/>
  <c r="M2161" i="9"/>
  <c r="M2160" i="9"/>
  <c r="M2159" i="9"/>
  <c r="M2158" i="9"/>
  <c r="M2157" i="9"/>
  <c r="M2156" i="9"/>
  <c r="M2155" i="9"/>
  <c r="M2154" i="9"/>
  <c r="M2153" i="9"/>
  <c r="M2152" i="9"/>
  <c r="M2151" i="9"/>
  <c r="M2150" i="9"/>
  <c r="M2149" i="9"/>
  <c r="M2148" i="9"/>
  <c r="M2147" i="9"/>
  <c r="M2146" i="9"/>
  <c r="M2145" i="9"/>
  <c r="M2144" i="9"/>
  <c r="M2143" i="9"/>
  <c r="M2142" i="9"/>
  <c r="M2141" i="9"/>
  <c r="M2140" i="9"/>
  <c r="M2139" i="9"/>
  <c r="M2138" i="9"/>
  <c r="M2137" i="9"/>
  <c r="M2136" i="9"/>
  <c r="M2135" i="9"/>
  <c r="M2134" i="9"/>
  <c r="M2133" i="9"/>
  <c r="M2132" i="9"/>
  <c r="M2131" i="9"/>
  <c r="M2130" i="9"/>
  <c r="M2129" i="9"/>
  <c r="M2128" i="9"/>
  <c r="M2127" i="9"/>
  <c r="M2126" i="9"/>
  <c r="M2125" i="9"/>
  <c r="M2124" i="9"/>
  <c r="M2123" i="9"/>
  <c r="M2122" i="9"/>
  <c r="M2121" i="9"/>
  <c r="M2120" i="9"/>
  <c r="M2119" i="9"/>
  <c r="M2118" i="9"/>
  <c r="M2117" i="9"/>
  <c r="M2116" i="9"/>
  <c r="M2115" i="9"/>
  <c r="M2114" i="9"/>
  <c r="M2113" i="9"/>
  <c r="M2112" i="9"/>
  <c r="M2111" i="9"/>
  <c r="M2110" i="9"/>
  <c r="M2109" i="9"/>
  <c r="M2108" i="9"/>
  <c r="M2107" i="9"/>
  <c r="M2106" i="9"/>
  <c r="M2105" i="9"/>
  <c r="M2104" i="9"/>
  <c r="M2103" i="9"/>
  <c r="M2102" i="9"/>
  <c r="M2101" i="9"/>
  <c r="M2100" i="9"/>
  <c r="M2099" i="9"/>
  <c r="M2098" i="9"/>
  <c r="M2097" i="9"/>
  <c r="M2096" i="9"/>
  <c r="M2095" i="9"/>
  <c r="M2094" i="9"/>
  <c r="M2093" i="9"/>
  <c r="M2092" i="9"/>
  <c r="M2091" i="9"/>
  <c r="M2090" i="9"/>
  <c r="M2089" i="9"/>
  <c r="M2088" i="9"/>
  <c r="M2087" i="9"/>
  <c r="M2086" i="9"/>
  <c r="M2085" i="9"/>
  <c r="M2084" i="9"/>
  <c r="M2083" i="9"/>
  <c r="M2082" i="9"/>
  <c r="M2081" i="9"/>
  <c r="M2080" i="9"/>
  <c r="M2079" i="9"/>
  <c r="M2078" i="9"/>
  <c r="M2077" i="9"/>
  <c r="M2076" i="9"/>
  <c r="M2075" i="9"/>
  <c r="M2074" i="9"/>
  <c r="M2073" i="9"/>
  <c r="M2072" i="9"/>
  <c r="M2071" i="9"/>
  <c r="M2070" i="9"/>
  <c r="M2069" i="9"/>
  <c r="M2068" i="9"/>
  <c r="M2067" i="9"/>
  <c r="M2066" i="9"/>
  <c r="M2065" i="9"/>
  <c r="M2064" i="9"/>
  <c r="M2063" i="9"/>
  <c r="M2062" i="9"/>
  <c r="M2061" i="9"/>
  <c r="M2060" i="9"/>
  <c r="M2059" i="9"/>
  <c r="M2058" i="9"/>
  <c r="M2057" i="9"/>
  <c r="M2056" i="9"/>
  <c r="M2055" i="9"/>
  <c r="M2054" i="9"/>
  <c r="M2053" i="9"/>
  <c r="M2052" i="9"/>
  <c r="M2051" i="9"/>
  <c r="M2050" i="9"/>
  <c r="M2049" i="9"/>
  <c r="M2048" i="9"/>
  <c r="M2047" i="9"/>
  <c r="M2046" i="9"/>
  <c r="M2045" i="9"/>
  <c r="M2044" i="9"/>
  <c r="M2043" i="9"/>
  <c r="M2042" i="9"/>
  <c r="M2041" i="9"/>
  <c r="M2040" i="9"/>
  <c r="M2039" i="9"/>
  <c r="M2038" i="9"/>
  <c r="M2037" i="9"/>
  <c r="M2036" i="9"/>
  <c r="M2035" i="9"/>
  <c r="M2034" i="9"/>
  <c r="M2033" i="9"/>
  <c r="M2032" i="9"/>
  <c r="M2031" i="9"/>
  <c r="M2030" i="9"/>
  <c r="M2029" i="9"/>
  <c r="M2028" i="9"/>
  <c r="M2027" i="9"/>
  <c r="M2026" i="9"/>
  <c r="M2025" i="9"/>
  <c r="M2024" i="9"/>
  <c r="M2023" i="9"/>
  <c r="M2022" i="9"/>
  <c r="M2021" i="9"/>
  <c r="M2020" i="9"/>
  <c r="M2019" i="9"/>
  <c r="M2018" i="9"/>
  <c r="M2017" i="9"/>
  <c r="M2016" i="9"/>
  <c r="M2015" i="9"/>
  <c r="M2014" i="9"/>
  <c r="M2013" i="9"/>
  <c r="M2012" i="9"/>
  <c r="M2011" i="9"/>
  <c r="M2010" i="9"/>
  <c r="M2009" i="9"/>
  <c r="M2008" i="9"/>
  <c r="M2007" i="9"/>
  <c r="M2006" i="9"/>
  <c r="M2005" i="9"/>
  <c r="M2004" i="9"/>
  <c r="M2003" i="9"/>
  <c r="M2002" i="9"/>
  <c r="M2001" i="9"/>
  <c r="M2000" i="9"/>
  <c r="M1999" i="9"/>
  <c r="M1998" i="9"/>
  <c r="M1997" i="9"/>
  <c r="M1996" i="9"/>
  <c r="M1995" i="9"/>
  <c r="M1994" i="9"/>
  <c r="M1993" i="9"/>
  <c r="M1992" i="9"/>
  <c r="M1991" i="9"/>
  <c r="M1990" i="9"/>
  <c r="M1989" i="9"/>
  <c r="M1988" i="9"/>
  <c r="M1987" i="9"/>
  <c r="M1986" i="9"/>
  <c r="M1985" i="9"/>
  <c r="M1984" i="9"/>
  <c r="M1983" i="9"/>
  <c r="M1982" i="9"/>
  <c r="M1981" i="9"/>
  <c r="M1980" i="9"/>
  <c r="M1979" i="9"/>
  <c r="M1978" i="9"/>
  <c r="M1977" i="9"/>
  <c r="M1976" i="9"/>
  <c r="M1975" i="9"/>
  <c r="M1974" i="9"/>
  <c r="M1973" i="9"/>
  <c r="M1972" i="9"/>
  <c r="M1971" i="9"/>
  <c r="M1970" i="9"/>
  <c r="M1969" i="9"/>
  <c r="M1968" i="9"/>
  <c r="M1967" i="9"/>
  <c r="M1966" i="9"/>
  <c r="M1965" i="9"/>
  <c r="M1964" i="9"/>
  <c r="M1963" i="9"/>
  <c r="M1962" i="9"/>
  <c r="M1961" i="9"/>
  <c r="M1960" i="9"/>
  <c r="M1959" i="9"/>
  <c r="M1958" i="9"/>
  <c r="M1957" i="9"/>
  <c r="M1956" i="9"/>
  <c r="M1955" i="9"/>
  <c r="M1954" i="9"/>
  <c r="M1953" i="9"/>
  <c r="M1952" i="9"/>
  <c r="M1951" i="9"/>
  <c r="M1950" i="9"/>
  <c r="M1949" i="9"/>
  <c r="M1948" i="9"/>
  <c r="M1947" i="9"/>
  <c r="M1946" i="9"/>
  <c r="M1945" i="9"/>
  <c r="M1944" i="9"/>
  <c r="M1943" i="9"/>
  <c r="M1942" i="9"/>
  <c r="M1941" i="9"/>
  <c r="M1940" i="9"/>
  <c r="M1939" i="9"/>
  <c r="M1938" i="9"/>
  <c r="M1937" i="9"/>
  <c r="M1936" i="9"/>
  <c r="M1935" i="9"/>
  <c r="M1934" i="9"/>
  <c r="M1933" i="9"/>
  <c r="M1932" i="9"/>
  <c r="M1931" i="9"/>
  <c r="M1930" i="9"/>
  <c r="M1929" i="9"/>
  <c r="M1928" i="9"/>
  <c r="M1927" i="9"/>
  <c r="M1926" i="9"/>
  <c r="M1925" i="9"/>
  <c r="M1924" i="9"/>
  <c r="M1923" i="9"/>
  <c r="M1922" i="9"/>
  <c r="M1921" i="9"/>
  <c r="M1920" i="9"/>
  <c r="M1919" i="9"/>
  <c r="M1918" i="9"/>
  <c r="M1917" i="9"/>
  <c r="M1916" i="9"/>
  <c r="M1915" i="9"/>
  <c r="M1914" i="9"/>
  <c r="M1913" i="9"/>
  <c r="M1912" i="9"/>
  <c r="M1911" i="9"/>
  <c r="M1910" i="9"/>
  <c r="M1909" i="9"/>
  <c r="M1908" i="9"/>
  <c r="M1907" i="9"/>
  <c r="M1906" i="9"/>
  <c r="M1905" i="9"/>
  <c r="M1904" i="9"/>
  <c r="M1903" i="9"/>
  <c r="M1902" i="9"/>
  <c r="M1901" i="9"/>
  <c r="M1900" i="9"/>
  <c r="M1899" i="9"/>
  <c r="M1898" i="9"/>
  <c r="M1897" i="9"/>
  <c r="M1896" i="9"/>
  <c r="M1895" i="9"/>
  <c r="M1894" i="9"/>
  <c r="M1893" i="9"/>
  <c r="M1892" i="9"/>
  <c r="M1891" i="9"/>
  <c r="M1890" i="9"/>
  <c r="M1889" i="9"/>
  <c r="M1888" i="9"/>
  <c r="M1887" i="9"/>
  <c r="M1886" i="9"/>
  <c r="M1885" i="9"/>
  <c r="M1884" i="9"/>
  <c r="M1883" i="9"/>
  <c r="M1882" i="9"/>
  <c r="M1881" i="9"/>
  <c r="M1880" i="9"/>
  <c r="M1879" i="9"/>
  <c r="M1878" i="9"/>
  <c r="M1877" i="9"/>
  <c r="M1876" i="9"/>
  <c r="M1875" i="9"/>
  <c r="M1874" i="9"/>
  <c r="M1873" i="9"/>
  <c r="M1872" i="9"/>
  <c r="M1871" i="9"/>
  <c r="M1870" i="9"/>
  <c r="M1869" i="9"/>
  <c r="M1868" i="9"/>
  <c r="M1867" i="9"/>
  <c r="M1866" i="9"/>
  <c r="M1865" i="9"/>
  <c r="M1864" i="9"/>
  <c r="M1863" i="9"/>
  <c r="M1862" i="9"/>
  <c r="M1861" i="9"/>
  <c r="M1860" i="9"/>
  <c r="M1859" i="9"/>
  <c r="M1858" i="9"/>
  <c r="M1857" i="9"/>
  <c r="M1856" i="9"/>
  <c r="M1855" i="9"/>
  <c r="M1854" i="9"/>
  <c r="M1853" i="9"/>
  <c r="M1852" i="9"/>
  <c r="M1851" i="9"/>
  <c r="M1850" i="9"/>
  <c r="M1849" i="9"/>
  <c r="M1848" i="9"/>
  <c r="M1847" i="9"/>
  <c r="M1846" i="9"/>
  <c r="M1845" i="9"/>
  <c r="M1844" i="9"/>
  <c r="M1843" i="9"/>
  <c r="M1842" i="9"/>
  <c r="M1841" i="9"/>
  <c r="M1840" i="9"/>
  <c r="M1839" i="9"/>
  <c r="M1838" i="9"/>
  <c r="M1837" i="9"/>
  <c r="M1836" i="9"/>
  <c r="M1835" i="9"/>
  <c r="M1834" i="9"/>
  <c r="M1833" i="9"/>
  <c r="M1832" i="9"/>
  <c r="M1831" i="9"/>
  <c r="M1830" i="9"/>
  <c r="M1829" i="9"/>
  <c r="M1828" i="9"/>
  <c r="M1827" i="9"/>
  <c r="M1826" i="9"/>
  <c r="M1825" i="9"/>
  <c r="M1824" i="9"/>
  <c r="M1823" i="9"/>
  <c r="M1822" i="9"/>
  <c r="M1821" i="9"/>
  <c r="M1820" i="9"/>
  <c r="M1819" i="9"/>
  <c r="M1818" i="9"/>
  <c r="M1817" i="9"/>
  <c r="M1816" i="9"/>
  <c r="M1815" i="9"/>
  <c r="M1814" i="9"/>
  <c r="M1813" i="9"/>
  <c r="M1812" i="9"/>
  <c r="M1811" i="9"/>
  <c r="M1810" i="9"/>
  <c r="M1809" i="9"/>
  <c r="M1808" i="9"/>
  <c r="M1807" i="9"/>
  <c r="M1806" i="9"/>
  <c r="M1805" i="9"/>
  <c r="M1804" i="9"/>
  <c r="M1803" i="9"/>
  <c r="M1802" i="9"/>
  <c r="M1801" i="9"/>
  <c r="M1800" i="9"/>
  <c r="M1799" i="9"/>
  <c r="M1798" i="9"/>
  <c r="M1797" i="9"/>
  <c r="M1796" i="9"/>
  <c r="M1795" i="9"/>
  <c r="M1794" i="9"/>
  <c r="M1793" i="9"/>
  <c r="M1792" i="9"/>
  <c r="M1791" i="9"/>
  <c r="M1790" i="9"/>
  <c r="M1789" i="9"/>
  <c r="M1788" i="9"/>
  <c r="M1787" i="9"/>
  <c r="M1786" i="9"/>
  <c r="M1785" i="9"/>
  <c r="M1784" i="9"/>
  <c r="M1783" i="9"/>
  <c r="M1782" i="9"/>
  <c r="M1781" i="9"/>
  <c r="M1780" i="9"/>
  <c r="M1779" i="9"/>
  <c r="M1778" i="9"/>
  <c r="M1777" i="9"/>
  <c r="M1776" i="9"/>
  <c r="M1775" i="9"/>
  <c r="M1774" i="9"/>
  <c r="M1773" i="9"/>
  <c r="M1772" i="9"/>
  <c r="M1771" i="9"/>
  <c r="M1770" i="9"/>
  <c r="M1769" i="9"/>
  <c r="M1768" i="9"/>
  <c r="M1767" i="9"/>
  <c r="M1766" i="9"/>
  <c r="M1765" i="9"/>
  <c r="M1764" i="9"/>
  <c r="M1763" i="9"/>
  <c r="M1762" i="9"/>
  <c r="M1761" i="9"/>
  <c r="M1760" i="9"/>
  <c r="M1759" i="9"/>
  <c r="M1758" i="9"/>
  <c r="M1757" i="9"/>
  <c r="M1756" i="9"/>
  <c r="M1755" i="9"/>
  <c r="M1754" i="9"/>
  <c r="M1753" i="9"/>
  <c r="M1752" i="9"/>
  <c r="M1751" i="9"/>
  <c r="M1750" i="9"/>
  <c r="M1749" i="9"/>
  <c r="M1748" i="9"/>
  <c r="M1747" i="9"/>
  <c r="M1746" i="9"/>
  <c r="M1745" i="9"/>
  <c r="M1744" i="9"/>
  <c r="M1743" i="9"/>
  <c r="M1742" i="9"/>
  <c r="M1741" i="9"/>
  <c r="M1740" i="9"/>
  <c r="M1739" i="9"/>
  <c r="M1738" i="9"/>
  <c r="M1737" i="9"/>
  <c r="M1736" i="9"/>
  <c r="M1735" i="9"/>
  <c r="M1734" i="9"/>
  <c r="M1733" i="9"/>
  <c r="M1732" i="9"/>
  <c r="M1731" i="9"/>
  <c r="M1730" i="9"/>
  <c r="M1729" i="9"/>
  <c r="M1728" i="9"/>
  <c r="M1727" i="9"/>
  <c r="M1726" i="9"/>
  <c r="M1725" i="9"/>
  <c r="M1724" i="9"/>
  <c r="M1723" i="9"/>
  <c r="M1722" i="9"/>
  <c r="M1721" i="9"/>
  <c r="M1720" i="9"/>
  <c r="M1719" i="9"/>
  <c r="M1718" i="9"/>
  <c r="M1717" i="9"/>
  <c r="M1716" i="9"/>
  <c r="M1715" i="9"/>
  <c r="M1714" i="9"/>
  <c r="M1713" i="9"/>
  <c r="M1712" i="9"/>
  <c r="M1711" i="9"/>
  <c r="M1710" i="9"/>
  <c r="M1709" i="9"/>
  <c r="M1708" i="9"/>
  <c r="M1707" i="9"/>
  <c r="M1706" i="9"/>
  <c r="M1705" i="9"/>
  <c r="M1704" i="9"/>
  <c r="M1703" i="9"/>
  <c r="M1702" i="9"/>
  <c r="M1701" i="9"/>
  <c r="M1700" i="9"/>
  <c r="M1699" i="9"/>
  <c r="M1698" i="9"/>
  <c r="M1697" i="9"/>
  <c r="M1696" i="9"/>
  <c r="M1695" i="9"/>
  <c r="M1694" i="9"/>
  <c r="M1693" i="9"/>
  <c r="M1692" i="9"/>
  <c r="M1691" i="9"/>
  <c r="M1690" i="9"/>
  <c r="M1689" i="9"/>
  <c r="M1688" i="9"/>
  <c r="M1687" i="9"/>
  <c r="M1686" i="9"/>
  <c r="M1685" i="9"/>
  <c r="M1684" i="9"/>
  <c r="M1683" i="9"/>
  <c r="M1682" i="9"/>
  <c r="M1681" i="9"/>
  <c r="M1680" i="9"/>
  <c r="M1679" i="9"/>
  <c r="M1678" i="9"/>
  <c r="M1677" i="9"/>
  <c r="M1676" i="9"/>
  <c r="M1675" i="9"/>
  <c r="M1674" i="9"/>
  <c r="M1673" i="9"/>
  <c r="M1672" i="9"/>
  <c r="M1671" i="9"/>
  <c r="M1670" i="9"/>
  <c r="M1669" i="9"/>
  <c r="M1668" i="9"/>
  <c r="M1667" i="9"/>
  <c r="M1666" i="9"/>
  <c r="M1665" i="9"/>
  <c r="M1664" i="9"/>
  <c r="M1663" i="9"/>
  <c r="M1662" i="9"/>
  <c r="M1661" i="9"/>
  <c r="M1660" i="9"/>
  <c r="M1659" i="9"/>
  <c r="M1658" i="9"/>
  <c r="M1657" i="9"/>
  <c r="M1656" i="9"/>
  <c r="M1655" i="9"/>
  <c r="M1654" i="9"/>
  <c r="M1653" i="9"/>
  <c r="M1652" i="9"/>
  <c r="M1651" i="9"/>
  <c r="M1650" i="9"/>
  <c r="M1649" i="9"/>
  <c r="M1648" i="9"/>
  <c r="M1647" i="9"/>
  <c r="M1646" i="9"/>
  <c r="M1645" i="9"/>
  <c r="M1644" i="9"/>
  <c r="M1643" i="9"/>
  <c r="M1642" i="9"/>
  <c r="M1641" i="9"/>
  <c r="M1640" i="9"/>
  <c r="M1639" i="9"/>
  <c r="M1638" i="9"/>
  <c r="M1637" i="9"/>
  <c r="M1636" i="9"/>
  <c r="M1635" i="9"/>
  <c r="M1634" i="9"/>
  <c r="M1633" i="9"/>
  <c r="M1632" i="9"/>
  <c r="M1631" i="9"/>
  <c r="M1630" i="9"/>
  <c r="M1629" i="9"/>
  <c r="M1628" i="9"/>
  <c r="M1627" i="9"/>
  <c r="M1626" i="9"/>
  <c r="M1625" i="9"/>
  <c r="M1624" i="9"/>
  <c r="M1623" i="9"/>
  <c r="M1622" i="9"/>
  <c r="M1621" i="9"/>
  <c r="M1620" i="9"/>
  <c r="M1619" i="9"/>
  <c r="M1618" i="9"/>
  <c r="M1617" i="9"/>
  <c r="M1616" i="9"/>
  <c r="M1615" i="9"/>
  <c r="M1614" i="9"/>
  <c r="M1613" i="9"/>
  <c r="M1612" i="9"/>
  <c r="M1611" i="9"/>
  <c r="M1610" i="9"/>
  <c r="M1609" i="9"/>
  <c r="M1608" i="9"/>
  <c r="M1607" i="9"/>
  <c r="M1606" i="9"/>
  <c r="M1605" i="9"/>
  <c r="M1604" i="9"/>
  <c r="M1603" i="9"/>
  <c r="M1602" i="9"/>
  <c r="M1601" i="9"/>
  <c r="M1600" i="9"/>
  <c r="M1599" i="9"/>
  <c r="M1598" i="9"/>
  <c r="M1597" i="9"/>
  <c r="M1596" i="9"/>
  <c r="M1595" i="9"/>
  <c r="M1594" i="9"/>
  <c r="M1593" i="9"/>
  <c r="M1592" i="9"/>
  <c r="M1591" i="9"/>
  <c r="M1590" i="9"/>
  <c r="M1589" i="9"/>
  <c r="M1588" i="9"/>
  <c r="M1587" i="9"/>
  <c r="M1586" i="9"/>
  <c r="M1585" i="9"/>
  <c r="M1584" i="9"/>
  <c r="M1583" i="9"/>
  <c r="M1582" i="9"/>
  <c r="M1581" i="9"/>
  <c r="M1580" i="9"/>
  <c r="M1579" i="9"/>
  <c r="M1578" i="9"/>
  <c r="M1577" i="9"/>
  <c r="M1576" i="9"/>
  <c r="M1575" i="9"/>
  <c r="M1574" i="9"/>
  <c r="M1573" i="9"/>
  <c r="M1572" i="9"/>
  <c r="M1571" i="9"/>
  <c r="M1570" i="9"/>
  <c r="M1569" i="9"/>
  <c r="M1568" i="9"/>
  <c r="M1567" i="9"/>
  <c r="M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B11" i="2"/>
  <c r="H40" i="1"/>
  <c r="A40" i="1"/>
  <c r="A39" i="1"/>
  <c r="A38" i="1"/>
  <c r="H37" i="1"/>
  <c r="H35" i="1"/>
  <c r="H39" i="1" s="1"/>
  <c r="R34" i="1"/>
  <c r="H34" i="1"/>
  <c r="W33" i="1"/>
  <c r="W34" i="1" s="1"/>
  <c r="H33" i="1"/>
  <c r="D33" i="1"/>
  <c r="U32" i="1"/>
  <c r="Q32" i="1"/>
  <c r="H32" i="1"/>
  <c r="D32" i="1"/>
  <c r="C32" i="1"/>
  <c r="B32" i="1"/>
  <c r="A32" i="1"/>
  <c r="U31" i="1"/>
  <c r="M31" i="1"/>
  <c r="D31" i="1"/>
  <c r="C31" i="1"/>
  <c r="B31" i="1"/>
  <c r="A31" i="1"/>
  <c r="U30" i="1"/>
  <c r="R30" i="1"/>
  <c r="M30" i="1"/>
  <c r="H30" i="1"/>
  <c r="G30" i="1"/>
  <c r="F30" i="1"/>
  <c r="U29" i="1"/>
  <c r="R29" i="1"/>
  <c r="M29" i="1"/>
  <c r="U28" i="1"/>
  <c r="U27" i="1"/>
  <c r="M27" i="1"/>
  <c r="A27" i="1"/>
  <c r="U26" i="1"/>
  <c r="U25" i="1"/>
  <c r="M25" i="1"/>
  <c r="A25" i="1"/>
  <c r="X21" i="1"/>
  <c r="D21" i="1"/>
  <c r="C21" i="1"/>
  <c r="X20" i="1"/>
  <c r="X19" i="1"/>
  <c r="A19" i="1"/>
  <c r="X18" i="1"/>
  <c r="X17" i="1"/>
  <c r="M17" i="1"/>
  <c r="X16" i="1"/>
  <c r="M16" i="1"/>
  <c r="S15" i="1"/>
  <c r="D15" i="1"/>
  <c r="K14" i="1"/>
  <c r="D14" i="1"/>
  <c r="A14" i="1"/>
  <c r="W13" i="1"/>
  <c r="S13" i="1"/>
  <c r="W12" i="1"/>
  <c r="S12" i="1"/>
  <c r="G12" i="1"/>
  <c r="W11" i="1"/>
  <c r="S11" i="1"/>
  <c r="G11" i="1"/>
  <c r="S10" i="1"/>
  <c r="P10" i="1"/>
  <c r="M10" i="1"/>
  <c r="G10" i="1"/>
  <c r="H19" i="1" s="1"/>
  <c r="C10" i="1"/>
  <c r="U9" i="1"/>
  <c r="G9" i="1"/>
  <c r="M8" i="1"/>
  <c r="G8" i="1"/>
  <c r="D8" i="1"/>
  <c r="S7" i="1"/>
  <c r="D7" i="1"/>
  <c r="U6" i="1"/>
  <c r="S6" i="1"/>
  <c r="P6" i="1"/>
  <c r="K6" i="1"/>
  <c r="H6" i="1"/>
  <c r="F6" i="1"/>
  <c r="D6" i="1"/>
  <c r="A6" i="1"/>
  <c r="A1" i="1"/>
  <c r="M21" i="1" l="1"/>
  <c r="M19" i="1"/>
  <c r="A37" i="1"/>
  <c r="H16" i="1"/>
  <c r="H41" i="1"/>
  <c r="H17" i="1"/>
  <c r="A21" i="1"/>
  <c r="M20" i="1"/>
  <c r="M9" i="1"/>
  <c r="B21" i="1"/>
  <c r="H15" i="1"/>
  <c r="B33" i="1"/>
  <c r="A33" i="1"/>
  <c r="C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W25" i="1"/>
  <c r="X25" i="1"/>
  <c r="M22" i="1" l="1"/>
  <c r="A42" i="1"/>
  <c r="H18" i="1"/>
  <c r="H38" i="1" s="1"/>
</calcChain>
</file>

<file path=xl/sharedStrings.xml><?xml version="1.0" encoding="utf-8"?>
<sst xmlns="http://schemas.openxmlformats.org/spreadsheetml/2006/main" count="400" uniqueCount="337">
  <si>
    <t>Entra</t>
  </si>
  <si>
    <t>Exchange</t>
  </si>
  <si>
    <t>SharePoint</t>
  </si>
  <si>
    <t>Teams</t>
  </si>
  <si>
    <t>Security</t>
  </si>
  <si>
    <t>Users</t>
  </si>
  <si>
    <t>Mailboxes</t>
  </si>
  <si>
    <t>Total size</t>
  </si>
  <si>
    <t>Site Collections</t>
  </si>
  <si>
    <t>MFA Activated</t>
  </si>
  <si>
    <t>Disabled</t>
  </si>
  <si>
    <t>Public</t>
  </si>
  <si>
    <t>Licensed users</t>
  </si>
  <si>
    <t>Private</t>
  </si>
  <si>
    <t>Guest users</t>
  </si>
  <si>
    <t>Room</t>
  </si>
  <si>
    <t>Storage used (GB)</t>
  </si>
  <si>
    <t>Not registered</t>
  </si>
  <si>
    <t>Shared</t>
  </si>
  <si>
    <t>Inactive Sites</t>
  </si>
  <si>
    <t>Channels</t>
  </si>
  <si>
    <t>Identity Types</t>
  </si>
  <si>
    <t xml:space="preserve">Sharing External </t>
  </si>
  <si>
    <t>Standard</t>
  </si>
  <si>
    <t>Groups</t>
  </si>
  <si>
    <t>Security defaults</t>
  </si>
  <si>
    <t>Booking</t>
  </si>
  <si>
    <t>Conditional Access</t>
  </si>
  <si>
    <t>Teams site</t>
  </si>
  <si>
    <t>Guests</t>
  </si>
  <si>
    <t>Password expire</t>
  </si>
  <si>
    <t>Mailboxes Activity*</t>
  </si>
  <si>
    <t>M365</t>
  </si>
  <si>
    <t>Very Active</t>
  </si>
  <si>
    <t>Members</t>
  </si>
  <si>
    <t>Role Assignments</t>
  </si>
  <si>
    <t>Active</t>
  </si>
  <si>
    <t>Global Admin</t>
  </si>
  <si>
    <t>Low Activity</t>
  </si>
  <si>
    <t>External sharing</t>
  </si>
  <si>
    <t>SharePoint Admin</t>
  </si>
  <si>
    <t>Total number of devices</t>
  </si>
  <si>
    <t>Inactive</t>
  </si>
  <si>
    <t>Teams Admin</t>
  </si>
  <si>
    <t>Health Score**</t>
  </si>
  <si>
    <t>User Admin</t>
  </si>
  <si>
    <t>Mail Traffic - 1 Month</t>
  </si>
  <si>
    <t>Exchange Admin</t>
  </si>
  <si>
    <t>Total privileged</t>
  </si>
  <si>
    <t>Seen this
year</t>
  </si>
  <si>
    <t>Stale &gt; 6
months</t>
  </si>
  <si>
    <t>Non
compliant</t>
  </si>
  <si>
    <t>Not Intune
managed</t>
  </si>
  <si>
    <t>Licenses &amp; costs</t>
  </si>
  <si>
    <t>Files</t>
  </si>
  <si>
    <t>Enterprise applications</t>
  </si>
  <si>
    <t xml:space="preserve">External Sharing </t>
  </si>
  <si>
    <t>OneDrive</t>
  </si>
  <si>
    <t>Applications Top 12</t>
  </si>
  <si>
    <t>Send</t>
  </si>
  <si>
    <t>Receive</t>
  </si>
  <si>
    <t>Read</t>
  </si>
  <si>
    <t>Webpart</t>
  </si>
  <si>
    <t>Total Storage (GB)</t>
  </si>
  <si>
    <t>Workflow</t>
  </si>
  <si>
    <t>Total account</t>
  </si>
  <si>
    <t>Custom dev</t>
  </si>
  <si>
    <t>Distribution List</t>
  </si>
  <si>
    <t>Archives</t>
  </si>
  <si>
    <t>Total Month</t>
  </si>
  <si>
    <t>Number of domains</t>
  </si>
  <si>
    <t>Total Year</t>
  </si>
  <si>
    <t>External forwarding</t>
  </si>
  <si>
    <t>M365 AUDIT - CONFIGURATION</t>
  </si>
  <si>
    <t>License pricing - type unit price per month</t>
  </si>
  <si>
    <t>Tenant name</t>
  </si>
  <si>
    <t>Target Tenant</t>
  </si>
  <si>
    <t>FriendlyName</t>
  </si>
  <si>
    <t>UnitPrice/month</t>
  </si>
  <si>
    <t>Very Active threshold (days)</t>
  </si>
  <si>
    <t>Azure Information Protection Premium P1</t>
  </si>
  <si>
    <t>Active threshold (days)</t>
  </si>
  <si>
    <t>Copilot Studio Viral Trial</t>
  </si>
  <si>
    <t>Low Activity threshold (days)</t>
  </si>
  <si>
    <t>Dynamics 365 Customer Service Enterprise</t>
  </si>
  <si>
    <t>Currency label</t>
  </si>
  <si>
    <t>EUR</t>
  </si>
  <si>
    <t>Dynamics 365 Customer Voice Trial</t>
  </si>
  <si>
    <t>Webpart used (Yes/No) - manual answer</t>
  </si>
  <si>
    <t>No</t>
  </si>
  <si>
    <t>Dynamics 365 Sales Enterprise</t>
  </si>
  <si>
    <t>Workflow used (Yes/No) - manual answer</t>
  </si>
  <si>
    <t>Enterprise Mobility + Security E3</t>
  </si>
  <si>
    <t>Custom dev (Yes/No) - manual answer</t>
  </si>
  <si>
    <t>Enterprise Mobility + Security E5</t>
  </si>
  <si>
    <t>Collect external file access (needs audit role, Yes/No)</t>
  </si>
  <si>
    <t>Exchange Online (Plan 1)</t>
  </si>
  <si>
    <t>Reference date (run date, automatic)</t>
  </si>
  <si>
    <t>Exchange Online (Plan 2)</t>
  </si>
  <si>
    <t>Deep mailbox scan (slow, Yes/No)</t>
  </si>
  <si>
    <t>Exchange Online Archiving</t>
  </si>
  <si>
    <t>Exchange Online Kiosk</t>
  </si>
  <si>
    <t>Microsoft 365 Apps for business</t>
  </si>
  <si>
    <t>Microsoft 365 Apps for enterprise</t>
  </si>
  <si>
    <t>Microsoft 365 Audio Conferencing</t>
  </si>
  <si>
    <t>Microsoft 365 Business Basic</t>
  </si>
  <si>
    <t>Microsoft 365 Business Premium</t>
  </si>
  <si>
    <t>Microsoft 365 Business Standard</t>
  </si>
  <si>
    <t>Microsoft 365 Copilot</t>
  </si>
  <si>
    <t>Microsoft 365 E3</t>
  </si>
  <si>
    <t>Microsoft 365 E5</t>
  </si>
  <si>
    <t>Microsoft 365 E5 Developer</t>
  </si>
  <si>
    <t>Microsoft 365 F1</t>
  </si>
  <si>
    <t>Microsoft 365 F3</t>
  </si>
  <si>
    <t>Microsoft Defender for Cloud Apps</t>
  </si>
  <si>
    <t>Microsoft Defender for Endpoint P1</t>
  </si>
  <si>
    <t>Microsoft Defender for Endpoint P2</t>
  </si>
  <si>
    <t>Microsoft Defender for Identity</t>
  </si>
  <si>
    <t>Microsoft Defender for Office 365 (Plan 1)</t>
  </si>
  <si>
    <t>Microsoft Defender for Office 365 (Plan 2)</t>
  </si>
  <si>
    <t>Microsoft Entra ID P1</t>
  </si>
  <si>
    <t>Microsoft Entra ID P2</t>
  </si>
  <si>
    <t>Microsoft Intune Plan 1</t>
  </si>
  <si>
    <t>Microsoft Stream</t>
  </si>
  <si>
    <t>Microsoft Teams Domestic Calling Plan</t>
  </si>
  <si>
    <t>Microsoft Teams Domestic and International Calling Plan</t>
  </si>
  <si>
    <t>Microsoft Teams Essentials</t>
  </si>
  <si>
    <t>Microsoft Teams Exploratory</t>
  </si>
  <si>
    <t>Microsoft Teams Phone Resource Account</t>
  </si>
  <si>
    <t>Microsoft Teams Phone Standard</t>
  </si>
  <si>
    <t>Microsoft Teams Rooms Pro</t>
  </si>
  <si>
    <t>Microsoft Teams Rooms Standard</t>
  </si>
  <si>
    <t>Office 365 E1</t>
  </si>
  <si>
    <t>Office 365 E3</t>
  </si>
  <si>
    <t>Office 365 E5</t>
  </si>
  <si>
    <t>Office 365 E5 without Audio Conferencing</t>
  </si>
  <si>
    <t>Office 365 F3</t>
  </si>
  <si>
    <t>Power Apps Premium</t>
  </si>
  <si>
    <t>Power Automate Free</t>
  </si>
  <si>
    <t>Power Automate Premium</t>
  </si>
  <si>
    <t>Power BI (free)</t>
  </si>
  <si>
    <t>Power BI Premium Per User</t>
  </si>
  <si>
    <t>Power BI Pro</t>
  </si>
  <si>
    <t>Project Plan 1</t>
  </si>
  <si>
    <t>Project Plan 3</t>
  </si>
  <si>
    <t>Project Plan 5</t>
  </si>
  <si>
    <t>SharePoint Online (Plan 1)</t>
  </si>
  <si>
    <t>SharePoint Online (Plan 2)</t>
  </si>
  <si>
    <t>Skype for Business Online (Plan 2)</t>
  </si>
  <si>
    <t>Visio Plan 1</t>
  </si>
  <si>
    <t>Visio Plan 2</t>
  </si>
  <si>
    <t>Windows 10/11 Enterprise E3</t>
  </si>
  <si>
    <t>Windows 10/11 Enterprise E5</t>
  </si>
  <si>
    <t>Windows Store for Business</t>
  </si>
  <si>
    <t>RUN INFO - filled by the importer</t>
  </si>
  <si>
    <t>Run date</t>
  </si>
  <si>
    <t>Account</t>
  </si>
  <si>
    <t>Tenant id</t>
  </si>
  <si>
    <t>Concealed names in usage reports</t>
  </si>
  <si>
    <t>Warnings</t>
  </si>
  <si>
    <t>Dataset</t>
  </si>
  <si>
    <t>Rows</t>
  </si>
  <si>
    <t>Status</t>
  </si>
  <si>
    <t>Message</t>
  </si>
  <si>
    <t>Name</t>
  </si>
  <si>
    <t>Standard Channels</t>
  </si>
  <si>
    <t>Private Channels</t>
  </si>
  <si>
    <t>Shared Channels</t>
  </si>
  <si>
    <t>Team Members</t>
  </si>
  <si>
    <t>Owners</t>
  </si>
  <si>
    <t>Privacy</t>
  </si>
  <si>
    <t>Classification</t>
  </si>
  <si>
    <t>Groups Id</t>
  </si>
  <si>
    <t>Expiration Date</t>
  </si>
  <si>
    <t>Description</t>
  </si>
  <si>
    <t>Sensitivity Label</t>
  </si>
  <si>
    <t>MANUAL INPUT - optional. Export from Teams admin center &gt; Teams &gt; Manage teams &gt; Export. Save as TeamsAdminExport.csv in the MANUAL folder, or paste rows below.</t>
  </si>
  <si>
    <t>Site name</t>
  </si>
  <si>
    <t>URL</t>
  </si>
  <si>
    <t>Hub</t>
  </si>
  <si>
    <t>Template</t>
  </si>
  <si>
    <t>Last activity (UTC)</t>
  </si>
  <si>
    <t>Created by</t>
  </si>
  <si>
    <t>MANUAL INPUT - optional. Export from SharePoint admin center &gt; Active sites &gt; Export. Save as SPAdminSites.csv in the MANUAL folder, or paste rows below.</t>
  </si>
  <si>
    <t>Device ID</t>
  </si>
  <si>
    <t>Device Name</t>
  </si>
  <si>
    <t>Device Category</t>
  </si>
  <si>
    <t>Device Type</t>
  </si>
  <si>
    <t>Device Subtype</t>
  </si>
  <si>
    <t>Discovery sources</t>
  </si>
  <si>
    <t>Domain</t>
  </si>
  <si>
    <t>AAD Device Id</t>
  </si>
  <si>
    <t>First Seen</t>
  </si>
  <si>
    <t>Last device update</t>
  </si>
  <si>
    <t>OS Platform</t>
  </si>
  <si>
    <t>OS Distribution</t>
  </si>
  <si>
    <t>OS Version</t>
  </si>
  <si>
    <t>OS Build</t>
  </si>
  <si>
    <t>Windows 10 Version</t>
  </si>
  <si>
    <t>Tags</t>
  </si>
  <si>
    <t>Group</t>
  </si>
  <si>
    <t>Is AAD Joined</t>
  </si>
  <si>
    <t>Device IPs</t>
  </si>
  <si>
    <t>Device MACs</t>
  </si>
  <si>
    <t>Risk Level</t>
  </si>
  <si>
    <t>Exposure Level</t>
  </si>
  <si>
    <t>Health Status</t>
  </si>
  <si>
    <t>Onboarding Status</t>
  </si>
  <si>
    <t>Device Role</t>
  </si>
  <si>
    <t>Cloud Platforms</t>
  </si>
  <si>
    <t>Is Internet Facing</t>
  </si>
  <si>
    <t>Enrollment Status Code</t>
  </si>
  <si>
    <t>Managed By</t>
  </si>
  <si>
    <t>Enrollment Status</t>
  </si>
  <si>
    <t>Vendor</t>
  </si>
  <si>
    <t>Model</t>
  </si>
  <si>
    <t>MANUAL INPUT - optional. Export from security.microsoft.com &gt; Assets &gt; Devices &gt; Export. Save as MDE_Devices.csv in the MANUAL folder, or paste rows below.</t>
  </si>
  <si>
    <t>Accessed Time</t>
  </si>
  <si>
    <t>External User</t>
  </si>
  <si>
    <t>Accessed File</t>
  </si>
  <si>
    <t>Site URL</t>
  </si>
  <si>
    <t>File Extension</t>
  </si>
  <si>
    <t>Workload</t>
  </si>
  <si>
    <t>More Info</t>
  </si>
  <si>
    <t>MANUAL INPUT - optional. Needs an account with an audit role (View-Only Audit Logs). Run Collect-M365Audit.ps1 with -IncludeExternalFileAccess, or drop ExternalFileAccess.csv in the MANUAL folder.</t>
  </si>
  <si>
    <t>Cost item</t>
  </si>
  <si>
    <t>Category</t>
  </si>
  <si>
    <t>Monthly cost</t>
  </si>
  <si>
    <t>Yearly cost</t>
  </si>
  <si>
    <t>Currency</t>
  </si>
  <si>
    <t>Comment</t>
  </si>
  <si>
    <t>MANUAL INPUT - optional. Free table for local IT costs (POS, SAP, firewall, internet...). Type rows directly or drop ITCosts.csv in the MANUAL folder.</t>
  </si>
  <si>
    <t>Id</t>
  </si>
  <si>
    <t>DisplayName</t>
  </si>
  <si>
    <t>UserPrincipalName</t>
  </si>
  <si>
    <t>Mail</t>
  </si>
  <si>
    <t>UserType</t>
  </si>
  <si>
    <t>AccountEnabled</t>
  </si>
  <si>
    <t>OnPremSynced</t>
  </si>
  <si>
    <t>UsageLocation</t>
  </si>
  <si>
    <t>CreatedDateTime</t>
  </si>
  <si>
    <t>LicenseCount</t>
  </si>
  <si>
    <t>IsLicensed</t>
  </si>
  <si>
    <t>HasMfa (helper)</t>
  </si>
  <si>
    <t>Visibility</t>
  </si>
  <si>
    <t>IsTeam</t>
  </si>
  <si>
    <t>IsMfaRegistered</t>
  </si>
  <si>
    <t>IsMfaCapable</t>
  </si>
  <si>
    <t>IsAdmin</t>
  </si>
  <si>
    <t>MethodsRegistered</t>
  </si>
  <si>
    <t>RoleName</t>
  </si>
  <si>
    <t>MemberDisplayName</t>
  </si>
  <si>
    <t>MemberUpn</t>
  </si>
  <si>
    <t>MemberType</t>
  </si>
  <si>
    <t>AssignmentType</t>
  </si>
  <si>
    <t>AppId</t>
  </si>
  <si>
    <t>PublisherName</t>
  </si>
  <si>
    <t>Homepage</t>
  </si>
  <si>
    <t>IsMicrosoftFirstParty</t>
  </si>
  <si>
    <t>ThirdPartyRank (helper)</t>
  </si>
  <si>
    <t>SecretCount</t>
  </si>
  <si>
    <t>NearestSecretExpiry</t>
  </si>
  <si>
    <t>CertCount</t>
  </si>
  <si>
    <t>SkuPartNumber</t>
  </si>
  <si>
    <t>Total</t>
  </si>
  <si>
    <t>Assigned</t>
  </si>
  <si>
    <t>Available</t>
  </si>
  <si>
    <t>UnitPrice (helper)</t>
  </si>
  <si>
    <t>AssignedRank (helper)</t>
  </si>
  <si>
    <t>PrimarySmtpAddress</t>
  </si>
  <si>
    <t>RecipientTypeDetails</t>
  </si>
  <si>
    <t>SizeGB</t>
  </si>
  <si>
    <t>ItemCount</t>
  </si>
  <si>
    <t>LastUserActionTime</t>
  </si>
  <si>
    <t>LastEmailReceived</t>
  </si>
  <si>
    <t>LastEmailSent</t>
  </si>
  <si>
    <t>ArchiveEnabled</t>
  </si>
  <si>
    <t>LitigationHold</t>
  </si>
  <si>
    <t>ForwardingSmtpAddress</t>
  </si>
  <si>
    <t>ForwardingAddress</t>
  </si>
  <si>
    <t>ForwardsExternally</t>
  </si>
  <si>
    <t>Mailbox</t>
  </si>
  <si>
    <t>PermissionType</t>
  </si>
  <si>
    <t>Grantee</t>
  </si>
  <si>
    <t>Type</t>
  </si>
  <si>
    <t>MemberCountDirect</t>
  </si>
  <si>
    <t>DLName</t>
  </si>
  <si>
    <t>MemberSmtp</t>
  </si>
  <si>
    <t>MemberRecipientType</t>
  </si>
  <si>
    <t>DomainName</t>
  </si>
  <si>
    <t>IsDefault</t>
  </si>
  <si>
    <t>DkimEnabled</t>
  </si>
  <si>
    <t>PasswordValidityDays</t>
  </si>
  <si>
    <t>State</t>
  </si>
  <si>
    <t>Priority</t>
  </si>
  <si>
    <t>Comments</t>
  </si>
  <si>
    <t>ReportDate</t>
  </si>
  <si>
    <t>LastActivityDate</t>
  </si>
  <si>
    <t>SendCount</t>
  </si>
  <si>
    <t>ReceiveCount</t>
  </si>
  <si>
    <t>ReadCount</t>
  </si>
  <si>
    <t>SiteUrl</t>
  </si>
  <si>
    <t>OwnerDisplayName</t>
  </si>
  <si>
    <t>FileCount</t>
  </si>
  <si>
    <t>ActiveFileCount</t>
  </si>
  <si>
    <t>StorageUsedGB</t>
  </si>
  <si>
    <t>RootWebTemplate</t>
  </si>
  <si>
    <t>IsTeamsConnected</t>
  </si>
  <si>
    <t>OwnerUpn</t>
  </si>
  <si>
    <t>TeamName</t>
  </si>
  <si>
    <t>GroupId</t>
  </si>
  <si>
    <t>MemberCount</t>
  </si>
  <si>
    <t>ActiveUsers90d</t>
  </si>
  <si>
    <t>ChannelMessages90d</t>
  </si>
  <si>
    <t>TeamChatMessages</t>
  </si>
  <si>
    <t>PrivateChatMessages</t>
  </si>
  <si>
    <t>Calls</t>
  </si>
  <si>
    <t>Meetings</t>
  </si>
  <si>
    <t>OS</t>
  </si>
  <si>
    <t>OSVersion</t>
  </si>
  <si>
    <t>TrustType</t>
  </si>
  <si>
    <t>LastSignIn</t>
  </si>
  <si>
    <t>IsCompliant</t>
  </si>
  <si>
    <t>IsManaged</t>
  </si>
  <si>
    <t>RegisteredDateTime</t>
  </si>
  <si>
    <t>DeviceName</t>
  </si>
  <si>
    <t>ComplianceState</t>
  </si>
  <si>
    <t>LastSyncDateTime</t>
  </si>
  <si>
    <t>ManagementAgent</t>
  </si>
  <si>
    <t>Manufacturer</t>
  </si>
  <si>
    <t>EnrolledDateTime</t>
  </si>
  <si>
    <t>SecurityDefaultsEnabled</t>
  </si>
  <si>
    <t>CAPoliciesTotal</t>
  </si>
  <si>
    <t>CAPoliciesEnabled</t>
  </si>
  <si>
    <t>TenantSharingCapability</t>
  </si>
  <si>
    <t>SmtpAuthDisabled</t>
  </si>
  <si>
    <t>AuditEnabled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</si>
</sst>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;[Red]\-#,##0.00\ &quot;€&quot;"/>
    <numFmt numFmtId="165" formatCode="_-* #,##0\ &quot;€&quot;_-;\-* #,##0\ &quot;€&quot;_-;_-* &quot;-&quot;\ &quot;€&quot;_-;_-@_-"/>
    <numFmt numFmtId="167" formatCode="_-* #,##0.00_-;\-* #,##0.00_-;_-* &quot;-&quot;??_-;_-@_-"/>
  </numFmts>
  <fonts count="30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sz val="9"/>
      <color theme="0"/>
      <name val="Arial"/>
      <family val="2"/>
    </font>
    <font>
      <b/>
      <sz val="9"/>
      <color theme="2" tint="-0.499984740745262"/>
      <name val="Arial"/>
      <family val="2"/>
    </font>
    <font>
      <sz val="9"/>
      <color theme="2" tint="-0.499984740745262"/>
      <name val="Arial"/>
      <family val="2"/>
    </font>
    <font>
      <sz val="10"/>
      <color theme="2" tint="-0.499984740745262"/>
      <name val="Arial"/>
      <family val="2"/>
    </font>
    <font>
      <i/>
      <sz val="9"/>
      <color theme="2" tint="-0.499984740745262"/>
      <name val="Arial"/>
      <family val="2"/>
    </font>
    <font>
      <b/>
      <sz val="10"/>
      <color theme="2" tint="-0.499984740745262"/>
      <name val="Arial"/>
      <family val="2"/>
    </font>
    <font>
      <b/>
      <sz val="9"/>
      <color rgb="FFFFFFFF"/>
      <name val="Arial"/>
      <family val="2"/>
    </font>
    <font>
      <sz val="8"/>
      <color theme="2" tint="-0.49998474074526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0" tint="-0.499984740745262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i/>
      <sz val="10"/>
      <color theme="1"/>
      <name val="Arial"/>
      <family val="2"/>
    </font>
    <font>
      <b/>
      <sz val="9"/>
      <name val="Arial"/>
      <family val="2"/>
    </font>
    <font>
      <i/>
      <sz val="9"/>
      <color theme="0" tint="-0.499984740745262"/>
      <name val="Arial"/>
      <family val="2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rgb="FF0070C0"/>
      </top>
      <bottom/>
      <diagonal/>
    </border>
    <border>
      <left/>
      <right/>
      <top style="thin">
        <color rgb="FFACB9CA"/>
      </top>
      <bottom/>
      <diagonal/>
    </border>
    <border>
      <left/>
      <right style="thin">
        <color rgb="FFACB9CA"/>
      </right>
      <top/>
      <bottom/>
      <diagonal/>
    </border>
    <border>
      <left style="thin">
        <color rgb="FFACB9CA"/>
      </left>
      <right style="thin">
        <color rgb="FFACB9CA"/>
      </right>
      <top/>
      <bottom/>
      <diagonal/>
    </border>
    <border>
      <left/>
      <right/>
      <top style="thick">
        <color theme="3" tint="0.24994659260841701"/>
      </top>
      <bottom/>
      <diagonal/>
    </border>
    <border>
      <left/>
      <right/>
      <top style="thick">
        <color rgb="FF7030A0"/>
      </top>
      <bottom/>
      <diagonal/>
    </border>
    <border>
      <left/>
      <right/>
      <top style="thick">
        <color rgb="FFFFC000"/>
      </top>
      <bottom/>
      <diagonal/>
    </border>
    <border>
      <left/>
      <right/>
      <top style="thick">
        <color rgb="FFC00000"/>
      </top>
      <bottom/>
      <diagonal/>
    </border>
    <border>
      <left/>
      <right/>
      <top style="thick">
        <color rgb="FFC00000"/>
      </top>
      <bottom style="medium">
        <color theme="0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/>
      <top/>
      <bottom style="thin">
        <color rgb="FFACB9CA"/>
      </bottom>
      <diagonal/>
    </border>
  </borders>
  <cellStyleXfs count="3">
    <xf numFmtId="0" fontId="0" fillId="0" borderId="0"/>
    <xf numFmtId="0" fontId="26" fillId="0" borderId="0"/>
    <xf numFmtId="167" fontId="26" fillId="0" borderId="0" applyFont="0" applyFill="0" applyBorder="0" applyAlignment="0" applyProtection="0"/>
  </cellStyleXfs>
  <cellXfs count="105">
    <xf numFmtId="0" fontId="0" fillId="0" borderId="0" xfId="0"/>
    <xf numFmtId="14" fontId="0" fillId="0" borderId="0" xfId="0" applyNumberFormat="1"/>
    <xf numFmtId="0" fontId="4" fillId="2" borderId="0" xfId="0" applyFont="1" applyFill="1"/>
    <xf numFmtId="0" fontId="8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/>
    <xf numFmtId="0" fontId="7" fillId="2" borderId="0" xfId="0" applyFont="1" applyFill="1" applyAlignment="1">
      <alignment vertical="center" wrapText="1" readingOrder="1"/>
    </xf>
    <xf numFmtId="14" fontId="4" fillId="2" borderId="0" xfId="0" applyNumberFormat="1" applyFont="1" applyFill="1"/>
    <xf numFmtId="0" fontId="4" fillId="2" borderId="0" xfId="0" applyFont="1" applyFill="1" applyAlignment="1">
      <alignment vertical="center"/>
    </xf>
    <xf numFmtId="0" fontId="8" fillId="2" borderId="0" xfId="0" applyFont="1" applyFill="1"/>
    <xf numFmtId="0" fontId="2" fillId="3" borderId="0" xfId="0" applyFont="1" applyFill="1"/>
    <xf numFmtId="0" fontId="10" fillId="3" borderId="0" xfId="0" applyFont="1" applyFill="1"/>
    <xf numFmtId="0" fontId="4" fillId="3" borderId="0" xfId="0" applyFont="1" applyFill="1"/>
    <xf numFmtId="0" fontId="6" fillId="3" borderId="0" xfId="0" applyFont="1" applyFill="1"/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3" fillId="2" borderId="0" xfId="0" applyFont="1" applyFill="1"/>
    <xf numFmtId="0" fontId="16" fillId="3" borderId="0" xfId="0" applyFont="1" applyFill="1"/>
    <xf numFmtId="0" fontId="24" fillId="3" borderId="0" xfId="0" applyFont="1" applyFill="1"/>
    <xf numFmtId="0" fontId="16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/>
    </xf>
    <xf numFmtId="0" fontId="10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2" borderId="0" xfId="0" applyFont="1" applyFill="1"/>
    <xf numFmtId="0" fontId="4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1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7" fillId="3" borderId="0" xfId="0" applyFont="1" applyFill="1"/>
    <xf numFmtId="0" fontId="4" fillId="3" borderId="2" xfId="0" applyFont="1" applyFill="1" applyBorder="1"/>
    <xf numFmtId="0" fontId="1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2" fillId="3" borderId="2" xfId="0" applyFont="1" applyFill="1" applyBorder="1"/>
    <xf numFmtId="0" fontId="13" fillId="3" borderId="5" xfId="0" applyFont="1" applyFill="1" applyBorder="1"/>
    <xf numFmtId="0" fontId="2" fillId="3" borderId="5" xfId="0" applyFont="1" applyFill="1" applyBorder="1"/>
    <xf numFmtId="0" fontId="19" fillId="3" borderId="0" xfId="0" applyFont="1" applyFill="1" applyAlignment="1">
      <alignment vertical="center"/>
    </xf>
    <xf numFmtId="0" fontId="10" fillId="3" borderId="0" xfId="0" applyFont="1" applyFill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16" fillId="3" borderId="0" xfId="0" applyFont="1" applyFill="1" applyAlignment="1">
      <alignment horizontal="right" wrapText="1"/>
    </xf>
    <xf numFmtId="0" fontId="12" fillId="3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Continuous"/>
    </xf>
    <xf numFmtId="0" fontId="19" fillId="3" borderId="0" xfId="0" applyFont="1" applyFill="1" applyAlignment="1">
      <alignment vertical="top"/>
    </xf>
    <xf numFmtId="0" fontId="2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3" fontId="20" fillId="3" borderId="0" xfId="0" applyNumberFormat="1" applyFont="1" applyFill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/>
    </xf>
    <xf numFmtId="0" fontId="2" fillId="3" borderId="11" xfId="0" applyFont="1" applyFill="1" applyBorder="1"/>
    <xf numFmtId="0" fontId="14" fillId="3" borderId="0" xfId="0" applyFont="1" applyFill="1" applyAlignment="1">
      <alignment vertical="center" wrapText="1" readingOrder="1"/>
    </xf>
    <xf numFmtId="0" fontId="2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0" fillId="3" borderId="0" xfId="0" applyFont="1" applyFill="1" applyAlignment="1">
      <alignment vertical="top"/>
    </xf>
    <xf numFmtId="0" fontId="10" fillId="3" borderId="2" xfId="0" applyFont="1" applyFill="1" applyBorder="1"/>
    <xf numFmtId="3" fontId="24" fillId="3" borderId="0" xfId="0" applyNumberFormat="1" applyFont="1" applyFill="1"/>
    <xf numFmtId="3" fontId="16" fillId="3" borderId="0" xfId="0" applyNumberFormat="1" applyFont="1" applyFill="1"/>
    <xf numFmtId="0" fontId="9" fillId="3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3" fontId="17" fillId="3" borderId="0" xfId="0" applyNumberFormat="1" applyFont="1" applyFill="1" applyAlignment="1">
      <alignment vertical="center"/>
    </xf>
    <xf numFmtId="0" fontId="11" fillId="3" borderId="0" xfId="0" applyFont="1" applyFill="1"/>
    <xf numFmtId="0" fontId="9" fillId="3" borderId="7" xfId="0" applyFont="1" applyFill="1" applyBorder="1" applyAlignment="1">
      <alignment vertical="top"/>
    </xf>
    <xf numFmtId="0" fontId="10" fillId="3" borderId="7" xfId="0" applyFont="1" applyFill="1" applyBorder="1" applyAlignment="1">
      <alignment vertical="top"/>
    </xf>
    <xf numFmtId="0" fontId="15" fillId="3" borderId="0" xfId="0" applyFont="1" applyFill="1" applyAlignment="1">
      <alignment horizontal="left"/>
    </xf>
    <xf numFmtId="0" fontId="16" fillId="3" borderId="0" xfId="0" applyFont="1" applyFill="1" applyAlignment="1">
      <alignment horizontal="centerContinuous" vertical="center"/>
    </xf>
    <xf numFmtId="164" fontId="4" fillId="3" borderId="0" xfId="0" applyNumberFormat="1" applyFont="1" applyFill="1" applyAlignment="1">
      <alignment horizontal="left"/>
    </xf>
    <xf numFmtId="165" fontId="24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165" fontId="27" fillId="3" borderId="0" xfId="0" applyNumberFormat="1" applyFont="1" applyFill="1" applyAlignment="1">
      <alignment vertical="center"/>
    </xf>
    <xf numFmtId="0" fontId="13" fillId="3" borderId="6" xfId="0" applyFont="1" applyFill="1" applyBorder="1"/>
    <xf numFmtId="0" fontId="2" fillId="3" borderId="6" xfId="0" applyFont="1" applyFill="1" applyBorder="1"/>
    <xf numFmtId="0" fontId="7" fillId="3" borderId="0" xfId="0" applyFont="1" applyFill="1" applyAlignment="1">
      <alignment vertical="center" wrapText="1" readingOrder="1"/>
    </xf>
    <xf numFmtId="0" fontId="8" fillId="3" borderId="0" xfId="0" applyFont="1" applyFill="1"/>
    <xf numFmtId="0" fontId="2" fillId="3" borderId="0" xfId="0" applyFont="1" applyFill="1" applyAlignment="1">
      <alignment vertical="top"/>
    </xf>
    <xf numFmtId="0" fontId="7" fillId="3" borderId="9" xfId="0" applyFont="1" applyFill="1" applyBorder="1" applyAlignment="1">
      <alignment vertical="center" wrapText="1" readingOrder="1"/>
    </xf>
    <xf numFmtId="0" fontId="2" fillId="3" borderId="8" xfId="0" applyFont="1" applyFill="1" applyBorder="1"/>
    <xf numFmtId="0" fontId="16" fillId="3" borderId="0" xfId="0" applyFont="1" applyFill="1" applyAlignment="1">
      <alignment horizontal="center" vertical="top"/>
    </xf>
    <xf numFmtId="0" fontId="28" fillId="0" borderId="0" xfId="0" applyFont="1"/>
    <xf numFmtId="0" fontId="29" fillId="2" borderId="0" xfId="0" applyFont="1" applyFill="1"/>
    <xf numFmtId="0" fontId="13" fillId="3" borderId="9" xfId="0" applyFont="1" applyFill="1" applyBorder="1" applyAlignment="1">
      <alignment horizontal="left" vertical="center" wrapText="1" readingOrder="1"/>
    </xf>
    <xf numFmtId="0" fontId="1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top" wrapText="1"/>
    </xf>
    <xf numFmtId="0" fontId="15" fillId="3" borderId="1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</cellXfs>
  <cellStyles count="3">
    <cellStyle name="Comma 168" xfId="2" xr:uid="{7E86C072-4FC8-48CA-BEC0-EC5C3AF5E297}"/>
    <cellStyle name="Normal" xfId="0" builtinId="0"/>
    <cellStyle name="Normal 29" xfId="1" xr:uid="{CEF8F658-6E93-4CFC-BFF6-F23117824429}"/>
  </cellStyles>
  <dxfs count="1">
    <dxf>
      <numFmt numFmtId="27" formatCode="m/d/yyyy\ h:mm"/>
    </dxf>
  </dxfs>
  <tableStyles count="0" defaultTableStyle="TableStyleMedium2" defaultPivotStyle="PivotStyleLight16"/>
  <colors>
    <mruColors>
      <color rgb="FFACB9CA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D_EmailActivity!$B$1</c:f>
              <c:strCache>
                <c:ptCount val="1"/>
                <c:pt idx="0">
                  <c:v>Send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D_EmailActivity!$A$2:$A$32</c:f>
              <c:numCache>
                <c:formatCode>General</c:formatCode>
                <c:ptCount val="31"/>
              </c:numCache>
            </c:numRef>
          </c:cat>
          <c:val>
            <c:numRef>
              <c:f>D_EmailActivity!$B$2:$B$32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9-45CF-B350-C2E646126829}"/>
            </c:ext>
          </c:extLst>
        </c:ser>
        <c:ser>
          <c:idx val="1"/>
          <c:order val="1"/>
          <c:tx>
            <c:strRef>
              <c:f>D_EmailActivity!$C$1</c:f>
              <c:strCache>
                <c:ptCount val="1"/>
                <c:pt idx="0">
                  <c:v>Receive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D_EmailActivity!$A$2:$A$32</c:f>
              <c:numCache>
                <c:formatCode>General</c:formatCode>
                <c:ptCount val="31"/>
              </c:numCache>
            </c:numRef>
          </c:cat>
          <c:val>
            <c:numRef>
              <c:f>D_EmailActivity!$C$2:$C$32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9-45CF-B350-C2E646126829}"/>
            </c:ext>
          </c:extLst>
        </c:ser>
        <c:ser>
          <c:idx val="2"/>
          <c:order val="2"/>
          <c:tx>
            <c:strRef>
              <c:f>D_EmailActivity!$D$1</c:f>
              <c:strCache>
                <c:ptCount val="1"/>
                <c:pt idx="0">
                  <c:v>Read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D_EmailActivity!$A$2:$A$32</c:f>
              <c:numCache>
                <c:formatCode>General</c:formatCode>
                <c:ptCount val="31"/>
              </c:numCache>
            </c:numRef>
          </c:cat>
          <c:val>
            <c:numRef>
              <c:f>D_EmailActivity!$D$2:$D$32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9-45CF-B350-C2E646126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219584"/>
        <c:axId val="1022219944"/>
      </c:lineChart>
      <c:catAx>
        <c:axId val="10222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22219944"/>
        <c:crosses val="autoZero"/>
        <c:auto val="1"/>
        <c:lblAlgn val="ctr"/>
        <c:lblOffset val="100"/>
        <c:noMultiLvlLbl val="0"/>
      </c:catAx>
      <c:valAx>
        <c:axId val="102221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222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5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D_TeamsUserActivity!$D$1</c:f>
              <c:strCache>
                <c:ptCount val="1"/>
                <c:pt idx="0">
                  <c:v>PrivateChatMessages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D_TeamsUserActivity!$D$2:$D$31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1B47-47BF-A824-ADF713C5C44E}"/>
            </c:ext>
          </c:extLst>
        </c:ser>
        <c:ser>
          <c:idx val="1"/>
          <c:order val="1"/>
          <c:tx>
            <c:strRef>
              <c:f>D_TeamsUserActivity!$E$1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D_TeamsUserActivity!$E$2:$E$31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1B47-47BF-A824-ADF713C5C44E}"/>
            </c:ext>
          </c:extLst>
        </c:ser>
        <c:ser>
          <c:idx val="2"/>
          <c:order val="2"/>
          <c:tx>
            <c:strRef>
              <c:f>D_TeamsUserActivity!$F$1</c:f>
              <c:strCache>
                <c:ptCount val="1"/>
                <c:pt idx="0">
                  <c:v>Meetings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D_TeamsUserActivity!$F$2:$F$31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2-1B47-47BF-A824-ADF713C5C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418935"/>
        <c:axId val="311420015"/>
      </c:barChart>
      <c:catAx>
        <c:axId val="311418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311420015"/>
        <c:crosses val="autoZero"/>
        <c:auto val="1"/>
        <c:lblAlgn val="ctr"/>
        <c:lblOffset val="100"/>
        <c:noMultiLvlLbl val="0"/>
      </c:catAx>
      <c:valAx>
        <c:axId val="3114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31141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1536852063103415"/>
          <c:w val="0.97212741156600135"/>
          <c:h val="0.170497203750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4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3.png"/><Relationship Id="rId2" Type="http://schemas.openxmlformats.org/officeDocument/2006/relationships/image" Target="../media/image2.sv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29" Type="http://schemas.openxmlformats.org/officeDocument/2006/relationships/image" Target="../media/image27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chart" Target="../charts/chart2.xml"/><Relationship Id="rId28" Type="http://schemas.openxmlformats.org/officeDocument/2006/relationships/image" Target="../media/image26.png"/><Relationship Id="rId10" Type="http://schemas.openxmlformats.org/officeDocument/2006/relationships/image" Target="../media/image10.svg"/><Relationship Id="rId19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1.png"/><Relationship Id="rId27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19932</xdr:rowOff>
    </xdr:from>
    <xdr:to>
      <xdr:col>3</xdr:col>
      <xdr:colOff>411232</xdr:colOff>
      <xdr:row>2</xdr:row>
      <xdr:rowOff>142479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5497F89-2DA4-9A7B-547D-18D63AFF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0" y="200907"/>
          <a:ext cx="296932" cy="28447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131234</xdr:colOff>
      <xdr:row>1</xdr:row>
      <xdr:rowOff>38259</xdr:rowOff>
    </xdr:from>
    <xdr:to>
      <xdr:col>8</xdr:col>
      <xdr:colOff>416059</xdr:colOff>
      <xdr:row>2</xdr:row>
      <xdr:rowOff>124152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132A57D4-79A7-B511-FE07-45ED12D3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98384" y="222409"/>
          <a:ext cx="284825" cy="25099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18</xdr:col>
      <xdr:colOff>135467</xdr:colOff>
      <xdr:row>1</xdr:row>
      <xdr:rowOff>30010</xdr:rowOff>
    </xdr:from>
    <xdr:to>
      <xdr:col>18</xdr:col>
      <xdr:colOff>420292</xdr:colOff>
      <xdr:row>2</xdr:row>
      <xdr:rowOff>135576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9EB92D0-1D79-BD73-8C31-9B3984859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36517" y="214160"/>
          <a:ext cx="284825" cy="27066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133350</xdr:colOff>
      <xdr:row>1</xdr:row>
      <xdr:rowOff>42253</xdr:rowOff>
    </xdr:from>
    <xdr:to>
      <xdr:col>13</xdr:col>
      <xdr:colOff>382175</xdr:colOff>
      <xdr:row>2</xdr:row>
      <xdr:rowOff>126508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8F72C68A-02B5-ED55-DED9-3ABD7DB5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267450" y="226403"/>
          <a:ext cx="248825" cy="24935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23</xdr:col>
      <xdr:colOff>123825</xdr:colOff>
      <xdr:row>1</xdr:row>
      <xdr:rowOff>21343</xdr:rowOff>
    </xdr:from>
    <xdr:to>
      <xdr:col>23</xdr:col>
      <xdr:colOff>415000</xdr:colOff>
      <xdr:row>2</xdr:row>
      <xdr:rowOff>144243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B3B4D47E-4DD0-0B4C-F38A-700E00AC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91825" y="205493"/>
          <a:ext cx="291175" cy="2880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18</xdr:col>
      <xdr:colOff>137300</xdr:colOff>
      <xdr:row>25</xdr:row>
      <xdr:rowOff>48400</xdr:rowOff>
    </xdr:from>
    <xdr:to>
      <xdr:col>18</xdr:col>
      <xdr:colOff>445275</xdr:colOff>
      <xdr:row>26</xdr:row>
      <xdr:rowOff>92850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529867C7-277F-904D-8633-90FF09C6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690750" y="2639200"/>
          <a:ext cx="304800" cy="20002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192881</xdr:colOff>
      <xdr:row>3</xdr:row>
      <xdr:rowOff>123825</xdr:rowOff>
    </xdr:from>
    <xdr:to>
      <xdr:col>3</xdr:col>
      <xdr:colOff>19481</xdr:colOff>
      <xdr:row>5</xdr:row>
      <xdr:rowOff>163150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235254F-5CB0-7731-3F86-39CF6892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schemeClr val="accent1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1259681" y="63817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192881</xdr:colOff>
      <xdr:row>11</xdr:row>
      <xdr:rowOff>107950</xdr:rowOff>
    </xdr:from>
    <xdr:to>
      <xdr:col>3</xdr:col>
      <xdr:colOff>19481</xdr:colOff>
      <xdr:row>13</xdr:row>
      <xdr:rowOff>150450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E2B01D5-5734-DD70-CF9D-52C4A5EEC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duotone>
            <a:schemeClr val="accent1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1259681" y="16065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192881</xdr:colOff>
      <xdr:row>16</xdr:row>
      <xdr:rowOff>95250</xdr:rowOff>
    </xdr:from>
    <xdr:to>
      <xdr:col>3</xdr:col>
      <xdr:colOff>19481</xdr:colOff>
      <xdr:row>18</xdr:row>
      <xdr:rowOff>140925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F904D3-F90D-54FB-3058-28BDF4CB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duotone>
            <a:schemeClr val="accent1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1259681" y="23876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170656</xdr:colOff>
      <xdr:row>25</xdr:row>
      <xdr:rowOff>76200</xdr:rowOff>
    </xdr:from>
    <xdr:to>
      <xdr:col>3</xdr:col>
      <xdr:colOff>1489</xdr:colOff>
      <xdr:row>27</xdr:row>
      <xdr:rowOff>125050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56BDB3F-DE07-470F-8031-8D198CB81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1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1237456" y="4000500"/>
          <a:ext cx="360000" cy="379050"/>
        </a:xfrm>
        <a:prstGeom prst="rect">
          <a:avLst/>
        </a:prstGeom>
      </xdr:spPr>
    </xdr:pic>
    <xdr:clientData/>
  </xdr:twoCellAnchor>
  <xdr:twoCellAnchor editAs="oneCell">
    <xdr:from>
      <xdr:col>7</xdr:col>
      <xdr:colOff>407625</xdr:colOff>
      <xdr:row>6</xdr:row>
      <xdr:rowOff>98424</xdr:rowOff>
    </xdr:from>
    <xdr:to>
      <xdr:col>8</xdr:col>
      <xdr:colOff>350475</xdr:colOff>
      <xdr:row>9</xdr:row>
      <xdr:rowOff>104774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A0AD46-FAE7-66E5-4C26-B92C1E4B1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duotone>
            <a:schemeClr val="accent4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3722325" y="1120774"/>
          <a:ext cx="479425" cy="479425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17</xdr:row>
      <xdr:rowOff>82550</xdr:rowOff>
    </xdr:from>
    <xdr:to>
      <xdr:col>8</xdr:col>
      <xdr:colOff>426675</xdr:colOff>
      <xdr:row>19</xdr:row>
      <xdr:rowOff>121875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9CFE467-F3AE-51A1-D485-0C2F8DBC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duotone>
            <a:schemeClr val="accent4">
              <a:shade val="45000"/>
              <a:satMod val="135000"/>
            </a:schemeClr>
            <a:prstClr val="white"/>
          </a:duotone>
          <a:alphaModFix amt="20000"/>
        </a:blip>
        <a:stretch>
          <a:fillRect/>
        </a:stretch>
      </xdr:blipFill>
      <xdr:spPr>
        <a:xfrm>
          <a:off x="3917950" y="318770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20</xdr:row>
      <xdr:rowOff>0</xdr:rowOff>
    </xdr:from>
    <xdr:to>
      <xdr:col>8</xdr:col>
      <xdr:colOff>444501</xdr:colOff>
      <xdr:row>27</xdr:row>
      <xdr:rowOff>123825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B1BFC1E-2347-48A6-A60F-BB33E802F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12</xdr:col>
      <xdr:colOff>354012</xdr:colOff>
      <xdr:row>3</xdr:row>
      <xdr:rowOff>123825</xdr:rowOff>
    </xdr:from>
    <xdr:to>
      <xdr:col>13</xdr:col>
      <xdr:colOff>183787</xdr:colOff>
      <xdr:row>5</xdr:row>
      <xdr:rowOff>163150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782E744-6F6E-8380-E9F1-3EBECEDA1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duotone>
            <a:schemeClr val="accent3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5916612" y="63817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354012</xdr:colOff>
      <xdr:row>12</xdr:row>
      <xdr:rowOff>6350</xdr:rowOff>
    </xdr:from>
    <xdr:to>
      <xdr:col>13</xdr:col>
      <xdr:colOff>183787</xdr:colOff>
      <xdr:row>14</xdr:row>
      <xdr:rowOff>45675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3052902-3584-5659-E924-FB185A45A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alphaModFix amt="30000"/>
        </a:blip>
        <a:stretch>
          <a:fillRect/>
        </a:stretch>
      </xdr:blipFill>
      <xdr:spPr>
        <a:xfrm>
          <a:off x="5916612" y="19812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95862</xdr:colOff>
      <xdr:row>23</xdr:row>
      <xdr:rowOff>123825</xdr:rowOff>
    </xdr:from>
    <xdr:to>
      <xdr:col>13</xdr:col>
      <xdr:colOff>435587</xdr:colOff>
      <xdr:row>25</xdr:row>
      <xdr:rowOff>149225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34D5F51-2690-8843-908C-1680D948A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alphaModFix amt="20000"/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229962" y="3981450"/>
          <a:ext cx="339725" cy="349250"/>
        </a:xfrm>
        <a:prstGeom prst="rect">
          <a:avLst/>
        </a:prstGeom>
      </xdr:spPr>
    </xdr:pic>
    <xdr:clientData/>
  </xdr:twoCellAnchor>
  <xdr:twoCellAnchor>
    <xdr:from>
      <xdr:col>15</xdr:col>
      <xdr:colOff>12700</xdr:colOff>
      <xdr:row>15</xdr:row>
      <xdr:rowOff>107950</xdr:rowOff>
    </xdr:from>
    <xdr:to>
      <xdr:col>18</xdr:col>
      <xdr:colOff>501650</xdr:colOff>
      <xdr:row>24</xdr:row>
      <xdr:rowOff>50800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B55CB7C-04C9-4032-8FF4-8B607D23E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15</xdr:col>
      <xdr:colOff>501650</xdr:colOff>
      <xdr:row>10</xdr:row>
      <xdr:rowOff>31750</xdr:rowOff>
    </xdr:from>
    <xdr:to>
      <xdr:col>16</xdr:col>
      <xdr:colOff>466725</xdr:colOff>
      <xdr:row>13</xdr:row>
      <xdr:rowOff>47625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E3D5097-CB32-6D85-3C7A-4453D418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duotone>
            <a:schemeClr val="accent5">
              <a:shade val="45000"/>
              <a:satMod val="135000"/>
            </a:schemeClr>
            <a:prstClr val="white"/>
          </a:duotone>
          <a:alphaModFix amt="10000"/>
        </a:blip>
        <a:stretch>
          <a:fillRect/>
        </a:stretch>
      </xdr:blipFill>
      <xdr:spPr>
        <a:xfrm>
          <a:off x="7302500" y="16891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31</xdr:row>
      <xdr:rowOff>127000</xdr:rowOff>
    </xdr:from>
    <xdr:to>
      <xdr:col>18</xdr:col>
      <xdr:colOff>417150</xdr:colOff>
      <xdr:row>34</xdr:row>
      <xdr:rowOff>7575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86F1BB6-5FAD-EE2C-7526-3EEF49B4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alphaModFix amt="15000"/>
        </a:blip>
        <a:stretch>
          <a:fillRect/>
        </a:stretch>
      </xdr:blipFill>
      <xdr:spPr>
        <a:xfrm>
          <a:off x="8458200" y="52451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190500</xdr:colOff>
      <xdr:row>4</xdr:row>
      <xdr:rowOff>114300</xdr:rowOff>
    </xdr:from>
    <xdr:to>
      <xdr:col>23</xdr:col>
      <xdr:colOff>164275</xdr:colOff>
      <xdr:row>7</xdr:row>
      <xdr:rowOff>116650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F53B8B7-59D0-1851-D065-9CB73F2C5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duotone>
            <a:prstClr val="black"/>
            <a:srgbClr val="FF0000">
              <a:tint val="45000"/>
              <a:satMod val="400000"/>
            </a:srgbClr>
          </a:duotone>
          <a:alphaModFix amt="15000"/>
        </a:blip>
        <a:stretch>
          <a:fillRect/>
        </a:stretch>
      </xdr:blipFill>
      <xdr:spPr>
        <a:xfrm>
          <a:off x="10477500" y="793750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23</xdr:col>
      <xdr:colOff>44450</xdr:colOff>
      <xdr:row>10</xdr:row>
      <xdr:rowOff>63500</xdr:rowOff>
    </xdr:from>
    <xdr:to>
      <xdr:col>23</xdr:col>
      <xdr:colOff>404450</xdr:colOff>
      <xdr:row>12</xdr:row>
      <xdr:rowOff>106000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DD68F64-BD3F-8C94-0B04-25A13F040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duotone>
            <a:prstClr val="black"/>
            <a:srgbClr val="C00000">
              <a:tint val="45000"/>
              <a:satMod val="400000"/>
            </a:srgbClr>
          </a:duotone>
          <a:alphaModFix amt="15000"/>
        </a:blip>
        <a:stretch>
          <a:fillRect/>
        </a:stretch>
      </xdr:blipFill>
      <xdr:spPr>
        <a:xfrm>
          <a:off x="10712450" y="17208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23</xdr:col>
      <xdr:colOff>215900</xdr:colOff>
      <xdr:row>21</xdr:row>
      <xdr:rowOff>44450</xdr:rowOff>
    </xdr:from>
    <xdr:to>
      <xdr:col>23</xdr:col>
      <xdr:colOff>507075</xdr:colOff>
      <xdr:row>23</xdr:row>
      <xdr:rowOff>2250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1181BB8-4AFA-B969-C7BF-F484A9848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12500" y="3403600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23</xdr:col>
      <xdr:colOff>92078</xdr:colOff>
      <xdr:row>32</xdr:row>
      <xdr:rowOff>0</xdr:rowOff>
    </xdr:from>
    <xdr:to>
      <xdr:col>23</xdr:col>
      <xdr:colOff>444907</xdr:colOff>
      <xdr:row>34</xdr:row>
      <xdr:rowOff>39325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B0F0311-1A0C-054C-6B01-046D7FA82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alphaModFix amt="15000"/>
        </a:blip>
        <a:stretch>
          <a:fillRect/>
        </a:stretch>
      </xdr:blipFill>
      <xdr:spPr>
        <a:xfrm>
          <a:off x="10760078" y="4972050"/>
          <a:ext cx="356004" cy="35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D435-4EF2-4D43-AB67-0463B869605D}">
  <sheetPr codeName="Sheet1"/>
  <dimension ref="A1:X45"/>
  <sheetViews>
    <sheetView showGridLines="0" tabSelected="1" zoomScaleNormal="100" workbookViewId="0">
      <selection sqref="A1:K2"/>
    </sheetView>
  </sheetViews>
  <sheetFormatPr defaultColWidth="8.734375" defaultRowHeight="12.3" x14ac:dyDescent="0.4"/>
  <cols>
    <col min="1" max="4" width="7.62890625" style="7" customWidth="1"/>
    <col min="5" max="5" width="1.89453125" style="7" customWidth="1"/>
    <col min="6" max="9" width="7.62890625" style="7" customWidth="1"/>
    <col min="10" max="10" width="1.89453125" style="7" customWidth="1"/>
    <col min="11" max="14" width="7.62890625" style="7" customWidth="1"/>
    <col min="15" max="15" width="1.89453125" style="7" customWidth="1"/>
    <col min="16" max="19" width="7.62890625" style="7" customWidth="1"/>
    <col min="20" max="20" width="1.89453125" style="7" customWidth="1"/>
    <col min="21" max="24" width="7.62890625" style="7" customWidth="1"/>
    <col min="25" max="25" width="2.62890625" style="7" customWidth="1"/>
    <col min="26" max="16384" width="8.734375" style="7"/>
  </cols>
  <sheetData>
    <row r="1" spans="1:24" ht="14.5" customHeight="1" x14ac:dyDescent="0.4">
      <c r="A1" s="104" t="str">
        <f>" DASHBOARD MICROSOFT 365 - "&amp;Config!$B$2</f>
        <v xml:space="preserve"> DASHBOARD MICROSOFT 365 - Target Tenant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5"/>
      <c r="M1" s="6"/>
      <c r="O1" s="4"/>
      <c r="P1" s="5"/>
      <c r="Q1" s="4"/>
      <c r="R1" s="6"/>
    </row>
    <row r="2" spans="1:24" ht="12.6" thickBot="1" x14ac:dyDescent="0.4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5"/>
      <c r="M2" s="6"/>
      <c r="O2" s="4"/>
      <c r="P2" s="5"/>
      <c r="Q2" s="4"/>
      <c r="R2" s="6"/>
    </row>
    <row r="3" spans="1:24" ht="13" customHeight="1" thickTop="1" thickBot="1" x14ac:dyDescent="0.45">
      <c r="A3" s="30" t="s">
        <v>0</v>
      </c>
      <c r="B3" s="31"/>
      <c r="C3" s="31"/>
      <c r="D3" s="32"/>
      <c r="F3" s="48" t="s">
        <v>1</v>
      </c>
      <c r="G3" s="49"/>
      <c r="H3" s="49"/>
      <c r="I3" s="49"/>
      <c r="K3" s="64" t="s">
        <v>2</v>
      </c>
      <c r="L3" s="65"/>
      <c r="M3" s="66"/>
      <c r="N3" s="66"/>
      <c r="P3" s="88" t="s">
        <v>3</v>
      </c>
      <c r="Q3" s="89"/>
      <c r="R3" s="89"/>
      <c r="S3" s="89"/>
      <c r="U3" s="98" t="s">
        <v>4</v>
      </c>
      <c r="V3" s="98"/>
      <c r="W3" s="93"/>
      <c r="X3" s="94"/>
    </row>
    <row r="4" spans="1:24" x14ac:dyDescent="0.4">
      <c r="A4" s="14"/>
      <c r="B4" s="14"/>
      <c r="C4" s="14"/>
      <c r="D4" s="14"/>
      <c r="E4" s="2"/>
      <c r="F4" s="14"/>
      <c r="G4" s="14"/>
      <c r="H4" s="14"/>
      <c r="I4" s="14"/>
      <c r="J4" s="2"/>
      <c r="K4" s="67"/>
      <c r="L4" s="67"/>
      <c r="M4" s="67"/>
      <c r="N4" s="67"/>
      <c r="O4" s="8"/>
      <c r="P4" s="90"/>
      <c r="Q4" s="90"/>
      <c r="R4" s="90"/>
      <c r="S4" s="90"/>
      <c r="T4" s="8"/>
      <c r="U4" s="13"/>
      <c r="V4" s="13"/>
      <c r="W4" s="13"/>
      <c r="X4" s="13"/>
    </row>
    <row r="5" spans="1:24" x14ac:dyDescent="0.4">
      <c r="A5" s="23" t="s">
        <v>5</v>
      </c>
      <c r="B5" s="33"/>
      <c r="C5" s="33"/>
      <c r="D5" s="14"/>
      <c r="E5" s="2"/>
      <c r="F5" s="50" t="s">
        <v>6</v>
      </c>
      <c r="G5" s="23"/>
      <c r="H5" s="50" t="s">
        <v>7</v>
      </c>
      <c r="I5" s="23"/>
      <c r="J5" s="2"/>
      <c r="K5" s="23" t="s">
        <v>8</v>
      </c>
      <c r="L5" s="13"/>
      <c r="M5" s="13"/>
      <c r="N5" s="13"/>
      <c r="P5" s="36" t="s">
        <v>3</v>
      </c>
      <c r="Q5" s="55"/>
      <c r="R5" s="55"/>
      <c r="S5" s="55"/>
      <c r="T5" s="11"/>
      <c r="U5" s="13" t="s">
        <v>9</v>
      </c>
      <c r="V5" s="13"/>
      <c r="W5" s="13"/>
      <c r="X5" s="13"/>
    </row>
    <row r="6" spans="1:24" ht="14.5" customHeight="1" x14ac:dyDescent="0.4">
      <c r="A6" s="100">
        <f>COUNTIF(D_Users!$E$2:$E$20001,"Member")</f>
        <v>0</v>
      </c>
      <c r="B6" s="34" t="s">
        <v>10</v>
      </c>
      <c r="C6" s="14"/>
      <c r="D6" s="35">
        <f>COUNTIFS(D_Users!$E$2:$E$20001,"Member",D_Users!$F$2:$F$20001,FALSE)</f>
        <v>0</v>
      </c>
      <c r="E6" s="2"/>
      <c r="F6" s="100">
        <f>COUNTA(D_Mailboxes!$A$2:$A$20001)</f>
        <v>0</v>
      </c>
      <c r="G6" s="14"/>
      <c r="H6" s="101" t="str">
        <f>ROUND(SUM(D_Mailboxes!$D$2:$D$20001),0)&amp;" GB"</f>
        <v>0 GB</v>
      </c>
      <c r="I6" s="51"/>
      <c r="J6" s="2"/>
      <c r="K6" s="100">
        <f>COUNTIFS(D_SPOSites!$A$2:$A$10001,"&lt;&gt;",D_SPOSites!$H$2:$H$10001,FALSE)</f>
        <v>0</v>
      </c>
      <c r="L6" s="13"/>
      <c r="M6" s="13"/>
      <c r="N6" s="13"/>
      <c r="P6" s="99">
        <f>COUNTA(D_Teams!$A$2:$A$10001)</f>
        <v>0</v>
      </c>
      <c r="Q6" s="23"/>
      <c r="R6" s="23" t="s">
        <v>11</v>
      </c>
      <c r="S6" s="44">
        <f>COUNTIF(D_Teams!$C$2:$C$10001,"Public")</f>
        <v>0</v>
      </c>
      <c r="T6" s="9"/>
      <c r="U6" s="99">
        <f>COUNTIF(D_MFA!$B$2:$B$20001,TRUE)</f>
        <v>0</v>
      </c>
      <c r="V6" s="13"/>
      <c r="W6" s="13"/>
      <c r="X6" s="13"/>
    </row>
    <row r="7" spans="1:24" x14ac:dyDescent="0.4">
      <c r="A7" s="100"/>
      <c r="B7" s="34" t="s">
        <v>12</v>
      </c>
      <c r="C7" s="14"/>
      <c r="D7" s="35">
        <f>COUNTIFS(D_Users!$E$2:$E$20001,"Member",D_Users!$K$2:$K$20001,TRUE)</f>
        <v>0</v>
      </c>
      <c r="E7" s="2"/>
      <c r="F7" s="100"/>
      <c r="G7" s="14"/>
      <c r="H7" s="101"/>
      <c r="I7" s="51"/>
      <c r="J7" s="2"/>
      <c r="K7" s="100"/>
      <c r="L7" s="13"/>
      <c r="M7" s="13"/>
      <c r="N7" s="13"/>
      <c r="P7" s="99"/>
      <c r="Q7" s="23"/>
      <c r="R7" s="23" t="s">
        <v>13</v>
      </c>
      <c r="S7" s="44">
        <f>COUNTIF(D_Teams!$C$2:$C$10001,"Private")</f>
        <v>0</v>
      </c>
      <c r="T7" s="9"/>
      <c r="U7" s="99"/>
      <c r="V7" s="13"/>
      <c r="W7" s="13"/>
      <c r="X7" s="13"/>
    </row>
    <row r="8" spans="1:24" x14ac:dyDescent="0.4">
      <c r="A8" s="14"/>
      <c r="B8" s="36" t="s">
        <v>14</v>
      </c>
      <c r="C8" s="14"/>
      <c r="D8" s="35">
        <f>COUNTIF(D_Users!$E$2:$E$20001,"Guest")</f>
        <v>0</v>
      </c>
      <c r="E8" s="2"/>
      <c r="F8" s="52" t="s">
        <v>15</v>
      </c>
      <c r="G8" s="21">
        <f>COUNTIF(D_Mailboxes!$C$2:$C$20001,"RoomMailbox")+COUNTIF(D_Mailboxes!$C$2:$C$20001,"EquipmentMailbox")</f>
        <v>0</v>
      </c>
      <c r="H8" s="12"/>
      <c r="I8" s="51"/>
      <c r="J8" s="2"/>
      <c r="K8" s="23" t="s">
        <v>16</v>
      </c>
      <c r="L8" s="13"/>
      <c r="M8" s="20">
        <f>ROUND(SUMIFS(D_SPOSites!$F$2:$F$10001,D_SPOSites!$H$2:$H$10001,FALSE),1)</f>
        <v>0</v>
      </c>
      <c r="N8" s="13"/>
      <c r="P8" s="23"/>
      <c r="Q8" s="23"/>
      <c r="R8" s="23"/>
      <c r="S8" s="23"/>
      <c r="T8" s="9"/>
      <c r="U8" s="13" t="s">
        <v>17</v>
      </c>
      <c r="V8" s="13"/>
      <c r="W8" s="13"/>
      <c r="X8" s="13"/>
    </row>
    <row r="9" spans="1:24" x14ac:dyDescent="0.4">
      <c r="A9" s="14"/>
      <c r="B9" s="14"/>
      <c r="C9" s="14"/>
      <c r="D9" s="14"/>
      <c r="E9" s="2"/>
      <c r="F9" s="52" t="s">
        <v>18</v>
      </c>
      <c r="G9" s="21">
        <f>COUNTIF(D_Mailboxes!$C$2:$C$20001,"SharedMailbox")</f>
        <v>0</v>
      </c>
      <c r="H9" s="12"/>
      <c r="I9" s="23"/>
      <c r="J9" s="2"/>
      <c r="K9" s="23" t="s">
        <v>19</v>
      </c>
      <c r="L9" s="13"/>
      <c r="M9" s="19">
        <f ca="1">COUNTIFS(D_SPOSites!$A$2:$A$10001,"&lt;&gt;",D_SPOSites!$H$2:$H$10001,FALSE,D_SPOSites!$C$2:$C$10001,"&lt;"&amp;(Config!$B$11-Config!$B$5))+COUNTIFS(D_SPOSites!$A$2:$A$10001,"&lt;&gt;",D_SPOSites!$H$2:$H$10001,FALSE,D_SPOSites!$C$2:$C$10001,"=")</f>
        <v>0</v>
      </c>
      <c r="N9" s="13"/>
      <c r="P9" s="23" t="s">
        <v>20</v>
      </c>
      <c r="Q9" s="23"/>
      <c r="R9" s="23"/>
      <c r="S9" s="23"/>
      <c r="T9" s="9"/>
      <c r="U9" s="99">
        <f>COUNTIFS(D_Users!$E$2:$E$20001,"Member",D_Users!$F$2:$F$20001,TRUE,D_Users!$K$2:$K$20001,TRUE,D_Users!$M$2:$M$20001,FALSE)</f>
        <v>0</v>
      </c>
      <c r="V9" s="13"/>
      <c r="W9" s="13"/>
      <c r="X9" s="13"/>
    </row>
    <row r="10" spans="1:24" x14ac:dyDescent="0.4">
      <c r="A10" s="13" t="s">
        <v>21</v>
      </c>
      <c r="B10" s="14"/>
      <c r="C10" s="37" t="str">
        <f>IF(COUNTA(D_Users!$A$2:$A$20001)=0,"-",IF(COUNTIF(D_Users!$G$2:$G$20001,TRUE)=0,"Cloud-only","Hybrid ("&amp;COUNTIF(D_Users!$G$2:$G$20001,TRUE)&amp;" synced)"))</f>
        <v>-</v>
      </c>
      <c r="D10" s="12"/>
      <c r="E10" s="2"/>
      <c r="F10" s="52" t="s">
        <v>5</v>
      </c>
      <c r="G10" s="21">
        <f>COUNTIF(D_Mailboxes!$C$2:$C$20001,"UserMailbox")</f>
        <v>0</v>
      </c>
      <c r="H10" s="12"/>
      <c r="I10" s="12"/>
      <c r="J10" s="2"/>
      <c r="K10" s="23" t="s">
        <v>22</v>
      </c>
      <c r="L10" s="13"/>
      <c r="M10" s="19" t="str">
        <f>IF(COUNTA(M_SPAdminSites!$A$2:$A$10001)=0,"manual",COUNTIFS(M_SPAdminSites!$E$2:$E$10001,"&lt;&gt;Team site",M_SPAdminSites!$I$2:$I$10001,"On"))</f>
        <v>manual</v>
      </c>
      <c r="N10" s="13"/>
      <c r="P10" s="99" t="str">
        <f>IF(COUNTA(M_TeamsAdminExport!$A$2:$A$10001)=0,"manual",SUM(M_TeamsAdminExport!$B$2:$D$10001))</f>
        <v>manual</v>
      </c>
      <c r="Q10" s="23"/>
      <c r="R10" s="23" t="s">
        <v>23</v>
      </c>
      <c r="S10" s="44" t="str">
        <f>IF(COUNTA(M_TeamsAdminExport!$A$2:$A$10001)=0,"manual",SUM(M_TeamsAdminExport!$B$2:$B$10001))</f>
        <v>manual</v>
      </c>
      <c r="T10" s="9"/>
      <c r="U10" s="99"/>
      <c r="V10" s="13"/>
      <c r="W10" s="13"/>
      <c r="X10" s="13"/>
    </row>
    <row r="11" spans="1:24" x14ac:dyDescent="0.4">
      <c r="A11" s="12"/>
      <c r="B11" s="12"/>
      <c r="C11" s="12"/>
      <c r="D11" s="12"/>
      <c r="E11" s="2"/>
      <c r="F11" s="52" t="s">
        <v>24</v>
      </c>
      <c r="G11" s="21">
        <f>COUNTIF(D_Mailboxes!$C$2:$C$20001,"GroupMailbox")+COUNTIF(D_Mailboxes!$C$2:$C$20001,"TeamMailbox")</f>
        <v>0</v>
      </c>
      <c r="H11" s="12"/>
      <c r="I11" s="12"/>
      <c r="J11" s="2"/>
      <c r="K11" s="23"/>
      <c r="L11" s="13"/>
      <c r="M11" s="13"/>
      <c r="N11" s="13"/>
      <c r="P11" s="99"/>
      <c r="Q11" s="23"/>
      <c r="R11" s="23" t="s">
        <v>13</v>
      </c>
      <c r="S11" s="44" t="str">
        <f>IF(COUNTA(M_TeamsAdminExport!$A$2:$A$10001)=0,"manual",SUM(M_TeamsAdminExport!$C$2:$C$10001))</f>
        <v>manual</v>
      </c>
      <c r="T11" s="9"/>
      <c r="U11" s="13" t="s">
        <v>25</v>
      </c>
      <c r="V11" s="13"/>
      <c r="W11" s="20" t="str">
        <f>IF(D_SecuritySettings!$A$2="","-",IF(D_SecuritySettings!$A$2=TRUE,"Enabled","Disabled"))</f>
        <v>-</v>
      </c>
      <c r="X11" s="13"/>
    </row>
    <row r="12" spans="1:24" ht="12.55" customHeight="1" x14ac:dyDescent="0.4">
      <c r="A12" s="38"/>
      <c r="B12" s="38"/>
      <c r="C12" s="38"/>
      <c r="D12" s="38"/>
      <c r="E12" s="2"/>
      <c r="F12" s="51" t="s">
        <v>26</v>
      </c>
      <c r="G12" s="21">
        <f>COUNTIF(D_Mailboxes!$C$2:$C$20001,"SchedulingMailbox")</f>
        <v>0</v>
      </c>
      <c r="H12" s="12"/>
      <c r="I12" s="12"/>
      <c r="J12" s="2"/>
      <c r="K12" s="47"/>
      <c r="L12" s="47"/>
      <c r="M12" s="47"/>
      <c r="N12" s="47"/>
      <c r="P12" s="23"/>
      <c r="Q12" s="23"/>
      <c r="R12" s="23" t="s">
        <v>18</v>
      </c>
      <c r="S12" s="44" t="str">
        <f>IF(COUNTA(M_TeamsAdminExport!$A$2:$A$10001)=0,"manual",SUM(M_TeamsAdminExport!$D$2:$D$10001))</f>
        <v>manual</v>
      </c>
      <c r="T12" s="9"/>
      <c r="U12" s="13" t="s">
        <v>27</v>
      </c>
      <c r="V12" s="12"/>
      <c r="W12" s="20" t="str">
        <f>IF(D_SecuritySettings!$B$2="","-",D_SecuritySettings!$B$2&amp;" ("&amp;D_SecuritySettings!$C$2&amp;" enabled)")</f>
        <v>-</v>
      </c>
      <c r="X12" s="12"/>
    </row>
    <row r="13" spans="1:24" ht="12.55" customHeight="1" x14ac:dyDescent="0.4">
      <c r="A13" s="13" t="s">
        <v>24</v>
      </c>
      <c r="B13" s="13"/>
      <c r="C13" s="13"/>
      <c r="D13" s="14"/>
      <c r="F13" s="50"/>
      <c r="G13" s="12"/>
      <c r="H13" s="22"/>
      <c r="I13" s="12"/>
      <c r="J13" s="2"/>
      <c r="K13" s="23" t="s">
        <v>28</v>
      </c>
      <c r="L13" s="12"/>
      <c r="M13" s="12"/>
      <c r="N13" s="13"/>
      <c r="P13" s="23"/>
      <c r="Q13" s="23"/>
      <c r="R13" s="23" t="s">
        <v>29</v>
      </c>
      <c r="S13" s="44" t="str">
        <f>IF(COUNTA(M_TeamsAdminExport!$A$2:$A$10001)=0,"manual",SUM(M_TeamsAdminExport!$G$2:$G$10001))</f>
        <v>manual</v>
      </c>
      <c r="T13" s="9"/>
      <c r="U13" s="13" t="s">
        <v>30</v>
      </c>
      <c r="V13" s="13"/>
      <c r="W13" s="20" t="str">
        <f>IF(COUNT(D_Domains!$E$2:$E$301)=0,"-",IF(MIN(D_Domains!$E$2:$E$301)&gt;=2147483647,"Never",MIN(D_Domains!$E$2:$E$301)&amp;" days"))</f>
        <v>-</v>
      </c>
      <c r="X13" s="13"/>
    </row>
    <row r="14" spans="1:24" ht="12.55" customHeight="1" x14ac:dyDescent="0.4">
      <c r="A14" s="39">
        <f>COUNTA(D_Groups!$B$2:$B$10001)</f>
        <v>0</v>
      </c>
      <c r="B14" s="13" t="s">
        <v>4</v>
      </c>
      <c r="C14" s="14"/>
      <c r="D14" s="40">
        <f>COUNTIF(D_Groups!$D$2:$D$10001,"Security")</f>
        <v>0</v>
      </c>
      <c r="E14" s="2"/>
      <c r="F14" s="26" t="s">
        <v>31</v>
      </c>
      <c r="G14" s="23"/>
      <c r="H14" s="23"/>
      <c r="I14" s="12"/>
      <c r="J14" s="2"/>
      <c r="K14" s="100">
        <f>COUNTIF(D_SPOSites!$H$2:$H$10001,TRUE)</f>
        <v>0</v>
      </c>
      <c r="L14" s="13"/>
      <c r="M14" s="13"/>
      <c r="N14" s="13"/>
      <c r="P14" s="23"/>
      <c r="Q14" s="23"/>
      <c r="R14" s="23"/>
      <c r="S14" s="23"/>
      <c r="T14" s="9"/>
      <c r="U14" s="12"/>
      <c r="V14" s="12"/>
      <c r="W14" s="12"/>
      <c r="X14" s="12"/>
    </row>
    <row r="15" spans="1:24" ht="12.55" customHeight="1" x14ac:dyDescent="0.4">
      <c r="A15" s="39"/>
      <c r="B15" s="13" t="s">
        <v>32</v>
      </c>
      <c r="C15" s="14"/>
      <c r="D15" s="40">
        <f>COUNTIF(D_Groups!$D$2:$D$10001,"Microsoft 365")</f>
        <v>0</v>
      </c>
      <c r="E15" s="2"/>
      <c r="F15" s="50" t="s">
        <v>33</v>
      </c>
      <c r="G15" s="23"/>
      <c r="H15" s="53">
        <f ca="1">COUNTIFS(D_Mailboxes!$C$2:$C$20001,"UserMailbox",D_Mailboxes!$F$2:$F$20001,"&gt;="&amp;(Config!$B$11-Config!$B$3))</f>
        <v>0</v>
      </c>
      <c r="I15" s="12"/>
      <c r="J15" s="2"/>
      <c r="K15" s="100"/>
      <c r="L15" s="12"/>
      <c r="M15" s="12"/>
      <c r="N15" s="13"/>
      <c r="P15" s="78" t="s">
        <v>34</v>
      </c>
      <c r="Q15" s="78"/>
      <c r="R15" s="78"/>
      <c r="S15" s="44">
        <f>SUM(D_Teams!$D$2:$D$10001)</f>
        <v>0</v>
      </c>
      <c r="U15" s="13" t="s">
        <v>35</v>
      </c>
      <c r="V15" s="13"/>
      <c r="W15" s="13"/>
      <c r="X15" s="13"/>
    </row>
    <row r="16" spans="1:24" x14ac:dyDescent="0.4">
      <c r="A16" s="14"/>
      <c r="B16" s="14"/>
      <c r="C16" s="14"/>
      <c r="D16" s="14"/>
      <c r="E16" s="2"/>
      <c r="F16" s="50" t="s">
        <v>36</v>
      </c>
      <c r="G16" s="23"/>
      <c r="H16" s="53">
        <f ca="1">COUNTIFS(D_Mailboxes!$C$2:$C$20001,"UserMailbox",D_Mailboxes!$F$2:$F$20001,"&gt;="&amp;(Config!$B$11-Config!$B$4),D_Mailboxes!$F$2:$F$20001,"&lt;"&amp;(Config!$B$11-Config!$B$3))</f>
        <v>0</v>
      </c>
      <c r="I16" s="23"/>
      <c r="J16" s="2"/>
      <c r="K16" s="23" t="s">
        <v>16</v>
      </c>
      <c r="L16" s="23"/>
      <c r="M16" s="68">
        <f>ROUND(SUMIFS(D_SPOSites!$F$2:$F$10001,D_SPOSites!$H$2:$H$10001,TRUE),0)</f>
        <v>0</v>
      </c>
      <c r="N16" s="13"/>
      <c r="P16" s="90"/>
      <c r="Q16" s="90"/>
      <c r="R16" s="90"/>
      <c r="S16" s="90"/>
      <c r="T16" s="8"/>
      <c r="U16" s="13"/>
      <c r="V16" s="13" t="s">
        <v>37</v>
      </c>
      <c r="W16" s="13"/>
      <c r="X16" s="95">
        <f>COUNTIF(D_Roles!$A$2:$A$4001,"Global Administrator")</f>
        <v>0</v>
      </c>
    </row>
    <row r="17" spans="1:24" ht="12.55" customHeight="1" x14ac:dyDescent="0.4">
      <c r="A17" s="38"/>
      <c r="B17" s="38"/>
      <c r="C17" s="38"/>
      <c r="D17" s="38"/>
      <c r="E17" s="2"/>
      <c r="F17" s="50" t="s">
        <v>38</v>
      </c>
      <c r="G17" s="13"/>
      <c r="H17" s="54">
        <f ca="1">COUNTIFS(D_Mailboxes!$C$2:$C$20001,"UserMailbox",D_Mailboxes!$F$2:$F$20001,"&gt;="&amp;(Config!$B$11-Config!$B$5),D_Mailboxes!$F$2:$F$20001,"&lt;"&amp;(Config!$B$11-Config!$B$4))</f>
        <v>0</v>
      </c>
      <c r="I17" s="23"/>
      <c r="J17" s="2"/>
      <c r="K17" s="13" t="s">
        <v>39</v>
      </c>
      <c r="L17" s="23"/>
      <c r="M17" s="21" t="str">
        <f>IF(COUNTA(M_SPAdminSites!$A$2:$A$10001)=0,"manual",COUNTIFS(M_SPAdminSites!$E$2:$E$10001,"Team site",M_SPAdminSites!$I$2:$I$10001,"On"))</f>
        <v>manual</v>
      </c>
      <c r="N17" s="13"/>
      <c r="P17" s="91"/>
      <c r="Q17" s="91"/>
      <c r="R17" s="91"/>
      <c r="S17" s="91"/>
      <c r="T17" s="3"/>
      <c r="U17" s="13"/>
      <c r="V17" s="13" t="s">
        <v>40</v>
      </c>
      <c r="W17" s="13"/>
      <c r="X17" s="95">
        <f>COUNTIF(D_Roles!$A$2:$A$4001,"SharePoint Administrator")</f>
        <v>0</v>
      </c>
    </row>
    <row r="18" spans="1:24" ht="12.55" customHeight="1" x14ac:dyDescent="0.4">
      <c r="A18" s="13" t="s">
        <v>41</v>
      </c>
      <c r="B18" s="14"/>
      <c r="C18" s="14"/>
      <c r="D18" s="14"/>
      <c r="E18" s="2"/>
      <c r="F18" s="23" t="s">
        <v>42</v>
      </c>
      <c r="G18" s="55"/>
      <c r="H18" s="56">
        <f ca="1">COUNTIF(D_Mailboxes!$C$2:$C$20001,"UserMailbox")-H15-H16-H17</f>
        <v>0</v>
      </c>
      <c r="I18" s="57"/>
      <c r="J18" s="2"/>
      <c r="K18" s="12"/>
      <c r="L18" s="12"/>
      <c r="M18" s="12"/>
      <c r="N18" s="13"/>
      <c r="P18" s="12"/>
      <c r="Q18" s="12"/>
      <c r="R18" s="12"/>
      <c r="S18" s="12"/>
      <c r="T18" s="10"/>
      <c r="U18" s="13"/>
      <c r="V18" s="13" t="s">
        <v>43</v>
      </c>
      <c r="W18" s="13"/>
      <c r="X18" s="95">
        <f>COUNTIF(D_Roles!$A$2:$A$4001,"Teams Administrator")</f>
        <v>0</v>
      </c>
    </row>
    <row r="19" spans="1:24" x14ac:dyDescent="0.4">
      <c r="A19" s="41">
        <f>COUNTA(D_DevicesEntra!$A$2:$A$20001)</f>
        <v>0</v>
      </c>
      <c r="B19" s="14"/>
      <c r="C19" s="14"/>
      <c r="D19" s="14"/>
      <c r="E19" s="2"/>
      <c r="F19" s="23" t="s">
        <v>44</v>
      </c>
      <c r="G19" s="23"/>
      <c r="H19" s="58" t="str">
        <f>IF(G10=0,"-",ROUND((H15+H16)/G10*100,1)&amp;"%")</f>
        <v>-</v>
      </c>
      <c r="I19" s="59"/>
      <c r="J19" s="2"/>
      <c r="K19" s="50" t="s">
        <v>33</v>
      </c>
      <c r="L19" s="23"/>
      <c r="M19" s="62">
        <f ca="1">COUNTIFS(D_SPOSites!$H$2:$H$10001,TRUE,D_SPOSites!$C$2:$C$10001,"&gt;="&amp;(Config!$B$11-Config!$B$3))</f>
        <v>0</v>
      </c>
      <c r="N19" s="13"/>
      <c r="P19" s="12"/>
      <c r="Q19" s="12"/>
      <c r="R19" s="12"/>
      <c r="S19" s="12"/>
      <c r="T19" s="10"/>
      <c r="U19" s="12"/>
      <c r="V19" s="23" t="s">
        <v>45</v>
      </c>
      <c r="W19" s="69"/>
      <c r="X19" s="44">
        <f>COUNTIF(D_Roles!$A$2:$A$4001,"User Administrator")</f>
        <v>0</v>
      </c>
    </row>
    <row r="20" spans="1:24" ht="13" customHeight="1" x14ac:dyDescent="0.4">
      <c r="A20" s="42"/>
      <c r="B20" s="12"/>
      <c r="C20" s="13"/>
      <c r="D20" s="13"/>
      <c r="E20" s="2"/>
      <c r="F20" s="50" t="s">
        <v>46</v>
      </c>
      <c r="G20" s="50"/>
      <c r="H20" s="50"/>
      <c r="I20" s="50"/>
      <c r="J20" s="2"/>
      <c r="K20" s="50" t="s">
        <v>36</v>
      </c>
      <c r="L20" s="23"/>
      <c r="M20" s="62">
        <f ca="1">COUNTIFS(D_SPOSites!$H$2:$H$10001,TRUE,D_SPOSites!$C$2:$C$10001,"&gt;="&amp;(Config!$B$11-Config!$B$4),D_SPOSites!$C$2:$C$10001,"&lt;"&amp;(Config!$B$11-Config!$B$3))</f>
        <v>0</v>
      </c>
      <c r="N20" s="13"/>
      <c r="P20" s="12"/>
      <c r="Q20" s="12"/>
      <c r="R20" s="12"/>
      <c r="S20" s="12"/>
      <c r="T20" s="10"/>
      <c r="U20" s="13"/>
      <c r="V20" s="71" t="s">
        <v>47</v>
      </c>
      <c r="W20" s="13"/>
      <c r="X20" s="95">
        <f>COUNTIF(D_Roles!$A$2:$A$4001,"Exchange Administrator")</f>
        <v>0</v>
      </c>
    </row>
    <row r="21" spans="1:24" x14ac:dyDescent="0.4">
      <c r="A21" s="43">
        <f ca="1">COUNTIFS(D_DevicesEntra!$E$2:$E$20001,"&gt;="&amp;DATE(YEAR(Config!$B$11),1,1))</f>
        <v>0</v>
      </c>
      <c r="B21" s="44">
        <f ca="1">COUNTIFS(D_DevicesEntra!$E$2:$E$20001,"&lt;"&amp;(Config!$B$11-182))+COUNTIFS(D_DevicesEntra!$A$2:$A$20001,"&lt;&gt;",D_DevicesEntra!$E$2:$E$20001,"=")</f>
        <v>0</v>
      </c>
      <c r="C21" s="45">
        <f>COUNTIF(D_DevicesIntune!$D$2:$D$20001,"noncompliant")</f>
        <v>0</v>
      </c>
      <c r="D21" s="44">
        <f>COUNTIFS(D_DevicesEntra!$A$2:$A$20001,"&lt;&gt;",D_DevicesEntra!$G$2:$G$20001,FALSE)</f>
        <v>0</v>
      </c>
      <c r="E21" s="2"/>
      <c r="F21" s="50"/>
      <c r="G21" s="50"/>
      <c r="H21" s="50"/>
      <c r="I21" s="50"/>
      <c r="J21" s="2"/>
      <c r="K21" s="50" t="s">
        <v>38</v>
      </c>
      <c r="L21" s="69"/>
      <c r="M21" s="70">
        <f ca="1">COUNTIFS(D_SPOSites!$H$2:$H$10001,TRUE,D_SPOSites!$C$2:$C$10001,"&gt;="&amp;(Config!$B$11-Config!$B$5),D_SPOSites!$C$2:$C$10001,"&lt;"&amp;(Config!$B$11-Config!$B$4))</f>
        <v>0</v>
      </c>
      <c r="N21" s="13"/>
      <c r="P21" s="12"/>
      <c r="Q21" s="12"/>
      <c r="R21" s="12"/>
      <c r="S21" s="12"/>
      <c r="T21" s="10"/>
      <c r="U21" s="12"/>
      <c r="V21" s="71" t="s">
        <v>48</v>
      </c>
      <c r="W21" s="12"/>
      <c r="X21" s="95">
        <f>COUNTA(D_Roles!$A$2:$A$4001)</f>
        <v>0</v>
      </c>
    </row>
    <row r="22" spans="1:24" s="29" customFormat="1" ht="12.55" customHeight="1" thickBot="1" x14ac:dyDescent="0.6">
      <c r="A22" s="102" t="s">
        <v>49</v>
      </c>
      <c r="B22" s="102" t="s">
        <v>50</v>
      </c>
      <c r="C22" s="102" t="s">
        <v>51</v>
      </c>
      <c r="D22" s="102" t="s">
        <v>52</v>
      </c>
      <c r="E22" s="28"/>
      <c r="F22" s="60"/>
      <c r="G22" s="60"/>
      <c r="H22" s="60"/>
      <c r="I22" s="60"/>
      <c r="J22" s="28"/>
      <c r="K22" s="23" t="s">
        <v>42</v>
      </c>
      <c r="L22" s="23"/>
      <c r="M22" s="62">
        <f ca="1">K14-M19-M20-M21</f>
        <v>0</v>
      </c>
      <c r="N22" s="71"/>
      <c r="P22" s="92"/>
      <c r="Q22" s="92"/>
      <c r="R22" s="92"/>
      <c r="S22" s="92"/>
      <c r="T22" s="28"/>
    </row>
    <row r="23" spans="1:24" ht="12.6" thickTop="1" x14ac:dyDescent="0.4">
      <c r="A23" s="102"/>
      <c r="B23" s="102"/>
      <c r="C23" s="102"/>
      <c r="D23" s="102"/>
      <c r="E23" s="2"/>
      <c r="F23" s="50"/>
      <c r="G23" s="50"/>
      <c r="H23" s="50"/>
      <c r="I23" s="50"/>
      <c r="J23" s="2"/>
      <c r="K23" s="12"/>
      <c r="L23" s="12"/>
      <c r="M23" s="12"/>
      <c r="N23" s="12"/>
      <c r="P23" s="12"/>
      <c r="Q23" s="12"/>
      <c r="R23" s="12"/>
      <c r="S23" s="12"/>
      <c r="T23" s="10"/>
      <c r="U23" s="79" t="s">
        <v>53</v>
      </c>
      <c r="V23" s="80"/>
      <c r="W23" s="80"/>
      <c r="X23" s="80"/>
    </row>
    <row r="24" spans="1:24" ht="12.55" customHeight="1" x14ac:dyDescent="0.4">
      <c r="A24" s="103"/>
      <c r="B24" s="46"/>
      <c r="C24" s="46"/>
      <c r="D24" s="46"/>
      <c r="E24" s="2"/>
      <c r="F24" s="50"/>
      <c r="G24" s="50"/>
      <c r="H24" s="50"/>
      <c r="I24" s="50"/>
      <c r="J24" s="2"/>
      <c r="K24" s="72"/>
      <c r="L24" s="72"/>
      <c r="M24" s="72"/>
      <c r="N24" s="72"/>
      <c r="P24" s="12"/>
      <c r="Q24" s="12"/>
      <c r="R24" s="12"/>
      <c r="S24" s="12"/>
      <c r="U24" s="13"/>
      <c r="V24" s="13"/>
      <c r="W24" s="13"/>
      <c r="X24" s="13"/>
    </row>
    <row r="25" spans="1:24" ht="12.55" customHeight="1" x14ac:dyDescent="0.4">
      <c r="A25" s="13" t="str">
        <f>IF(COUNTIF(M_MDE_Devices!$X$2:$X$20001,"Can be onboarded")&gt;0,COUNTIF(M_MDE_Devices!$X$2:$X$20001,"Can be onboarded")&amp;" devices discovered by MDE (unmanaged)","")</f>
        <v/>
      </c>
      <c r="B25" s="47"/>
      <c r="C25" s="47"/>
      <c r="D25" s="47"/>
      <c r="E25" s="2"/>
      <c r="F25" s="50"/>
      <c r="G25" s="50"/>
      <c r="H25" s="50"/>
      <c r="I25" s="50"/>
      <c r="J25" s="2"/>
      <c r="K25" s="13" t="s">
        <v>54</v>
      </c>
      <c r="L25" s="13"/>
      <c r="M25" s="73">
        <f>SUM(D_SPOSites!$D$2:$D$10001)</f>
        <v>0</v>
      </c>
      <c r="N25" s="13"/>
      <c r="P25" s="12"/>
      <c r="Q25" s="12"/>
      <c r="R25" s="12"/>
      <c r="S25" s="12"/>
      <c r="U25" s="81" t="str">
        <f>IFERROR(INDEX(D_Licenses!$B$2:$B$301,MATCH(1,D_Licenses!$G$2:$G$301,0)),"")</f>
        <v/>
      </c>
      <c r="V25" s="12"/>
      <c r="W25" s="82" t="str">
        <f>IF($U25="","",INDEX(D_Licenses!$D$2:$D$301,MATCH(1,D_Licenses!$G$2:$G$301,0)))</f>
        <v/>
      </c>
      <c r="X25" s="83" t="str">
        <f>IF($U25="","",IFERROR(VLOOKUP($U25,Config!$D$3:$E$103,2,FALSE),0))</f>
        <v/>
      </c>
    </row>
    <row r="26" spans="1:24" ht="12.55" customHeight="1" thickBot="1" x14ac:dyDescent="0.45">
      <c r="A26" s="13" t="s">
        <v>55</v>
      </c>
      <c r="B26" s="14"/>
      <c r="C26" s="14"/>
      <c r="D26" s="14"/>
      <c r="E26" s="2"/>
      <c r="F26" s="50"/>
      <c r="G26" s="50"/>
      <c r="H26" s="50"/>
      <c r="I26" s="50"/>
      <c r="J26" s="2"/>
      <c r="K26" s="13"/>
      <c r="L26" s="13"/>
      <c r="M26" s="12"/>
      <c r="N26" s="13"/>
      <c r="P26" s="27"/>
      <c r="Q26" s="27"/>
      <c r="R26" s="27"/>
      <c r="U26" s="81" t="str">
        <f>IFERROR(INDEX(D_Licenses!$B$2:$B$301,MATCH(2,D_Licenses!$G$2:$G$301,0)),"")</f>
        <v/>
      </c>
      <c r="V26" s="12"/>
      <c r="W26" s="82" t="str">
        <f>IF($U26="","",INDEX(D_Licenses!$D$2:$D$301,MATCH(2,D_Licenses!$G$2:$G$301,0)))</f>
        <v/>
      </c>
      <c r="X26" s="83" t="str">
        <f>IF($U26="","",IFERROR(VLOOKUP($U26,Config!$D$3:$E$103,2,FALSE),0))</f>
        <v/>
      </c>
    </row>
    <row r="27" spans="1:24" ht="12.6" thickTop="1" x14ac:dyDescent="0.4">
      <c r="A27" s="42">
        <f>COUNTIFS(D_EnterpriseApps!$A$2:$A$5001,"&lt;&gt;",D_EnterpriseApps!$G$2:$G$5001,FALSE)</f>
        <v>0</v>
      </c>
      <c r="B27" s="13"/>
      <c r="C27" s="13"/>
      <c r="D27" s="13"/>
      <c r="E27" s="2"/>
      <c r="F27" s="50"/>
      <c r="G27" s="50"/>
      <c r="H27" s="50"/>
      <c r="I27" s="50"/>
      <c r="J27" s="2"/>
      <c r="K27" s="13" t="s">
        <v>56</v>
      </c>
      <c r="L27" s="13"/>
      <c r="M27" s="20" t="str">
        <f>IF(D_SecuritySettings!$D$2="","-",IF(D_SecuritySettings!$D$2="Disabled","Disabled",IF(D_SecuritySettings!$D$2="ExistingExternalUserSharingOnly","Existing guests",IF(D_SecuritySettings!$D$2="ExternalUserSharingOnly","New and existing guests",IF(D_SecuritySettings!$D$2="ExternalUserAndGuestSharing","Anyone with link",D_SecuritySettings!$D$2)))))</f>
        <v>-</v>
      </c>
      <c r="N27" s="13"/>
      <c r="P27" s="75" t="s">
        <v>57</v>
      </c>
      <c r="Q27" s="76"/>
      <c r="R27" s="76"/>
      <c r="S27" s="76"/>
      <c r="U27" s="81" t="str">
        <f>IFERROR(INDEX(D_Licenses!$B$2:$B$301,MATCH(3,D_Licenses!$G$2:$G$301,0)),"")</f>
        <v/>
      </c>
      <c r="V27" s="12"/>
      <c r="W27" s="82" t="str">
        <f>IF($U27="","",INDEX(D_Licenses!$D$2:$D$301,MATCH(3,D_Licenses!$G$2:$G$301,0)))</f>
        <v/>
      </c>
      <c r="X27" s="83" t="str">
        <f>IF($U27="","",IFERROR(VLOOKUP($U27,Config!$D$3:$E$103,2,FALSE),0))</f>
        <v/>
      </c>
    </row>
    <row r="28" spans="1:24" x14ac:dyDescent="0.4">
      <c r="A28" s="42"/>
      <c r="B28" s="12"/>
      <c r="C28" s="12"/>
      <c r="D28" s="12"/>
      <c r="E28" s="2"/>
      <c r="F28" s="12"/>
      <c r="G28" s="12"/>
      <c r="H28" s="12"/>
      <c r="I28" s="50"/>
      <c r="J28" s="2"/>
      <c r="K28" s="13"/>
      <c r="L28" s="23"/>
      <c r="M28" s="13"/>
      <c r="N28" s="13"/>
      <c r="P28" s="33"/>
      <c r="Q28" s="33"/>
      <c r="R28" s="33"/>
      <c r="S28" s="33"/>
      <c r="U28" s="81" t="str">
        <f>IFERROR(INDEX(D_Licenses!$B$2:$B$301,MATCH(4,D_Licenses!$G$2:$G$301,0)),"")</f>
        <v/>
      </c>
      <c r="V28" s="12"/>
      <c r="W28" s="82" t="str">
        <f>IF($U28="","",INDEX(D_Licenses!$D$2:$D$301,MATCH(4,D_Licenses!$G$2:$G$301,0)))</f>
        <v/>
      </c>
      <c r="X28" s="83" t="str">
        <f>IF($U28="","",IFERROR(VLOOKUP($U28,Config!$D$3:$E$103,2,FALSE),0))</f>
        <v/>
      </c>
    </row>
    <row r="29" spans="1:24" x14ac:dyDescent="0.4">
      <c r="A29" s="13" t="s">
        <v>58</v>
      </c>
      <c r="B29" s="13"/>
      <c r="C29" s="12"/>
      <c r="D29" s="12"/>
      <c r="E29" s="2"/>
      <c r="F29" s="61" t="s">
        <v>59</v>
      </c>
      <c r="G29" s="24" t="s">
        <v>60</v>
      </c>
      <c r="H29" s="24" t="s">
        <v>61</v>
      </c>
      <c r="I29" s="50"/>
      <c r="J29" s="2"/>
      <c r="K29" s="13" t="s">
        <v>62</v>
      </c>
      <c r="L29" s="23"/>
      <c r="M29" s="74" t="str">
        <f>Config!$B$7</f>
        <v>No</v>
      </c>
      <c r="N29" s="12"/>
      <c r="P29" s="23" t="s">
        <v>63</v>
      </c>
      <c r="Q29" s="23"/>
      <c r="R29" s="77">
        <f>ROUND(SUM(D_OneDrive!$F$2:$F$20001),0)</f>
        <v>0</v>
      </c>
      <c r="S29" s="33"/>
      <c r="U29" s="81" t="str">
        <f>IFERROR(INDEX(D_Licenses!$B$2:$B$301,MATCH(5,D_Licenses!$G$2:$G$301,0)),"")</f>
        <v/>
      </c>
      <c r="V29" s="12"/>
      <c r="W29" s="82" t="str">
        <f>IF($U29="","",INDEX(D_Licenses!$D$2:$D$301,MATCH(5,D_Licenses!$G$2:$G$301,0)))</f>
        <v/>
      </c>
      <c r="X29" s="83" t="str">
        <f>IF($U29="","",IFERROR(VLOOKUP($U29,Config!$D$3:$E$103,2,FALSE),0))</f>
        <v/>
      </c>
    </row>
    <row r="30" spans="1:24" x14ac:dyDescent="0.4">
      <c r="A30" s="12"/>
      <c r="B30" s="12"/>
      <c r="C30" s="12"/>
      <c r="D30" s="12"/>
      <c r="E30" s="2"/>
      <c r="F30" s="62">
        <f>SUM(D_EmailActivity!$B$2:$B$401)</f>
        <v>0</v>
      </c>
      <c r="G30" s="25">
        <f>SUM(D_EmailActivity!$C$2:$C$401)</f>
        <v>0</v>
      </c>
      <c r="H30" s="25">
        <f>SUM(D_EmailActivity!$D$2:$D$401)</f>
        <v>0</v>
      </c>
      <c r="I30" s="23"/>
      <c r="J30" s="2"/>
      <c r="K30" s="13" t="s">
        <v>64</v>
      </c>
      <c r="L30" s="12"/>
      <c r="M30" s="74" t="str">
        <f>Config!$B$8</f>
        <v>No</v>
      </c>
      <c r="N30" s="14"/>
      <c r="P30" s="23" t="s">
        <v>65</v>
      </c>
      <c r="Q30" s="23"/>
      <c r="R30" s="70">
        <f>COUNTA(D_OneDrive!$A$2:$A$20001)</f>
        <v>0</v>
      </c>
      <c r="S30" s="33"/>
      <c r="U30" s="81" t="str">
        <f>IFERROR(INDEX(D_Licenses!$B$2:$B$301,MATCH(6,D_Licenses!$G$2:$G$301,0)),"")</f>
        <v/>
      </c>
      <c r="V30" s="12"/>
      <c r="W30" s="82" t="str">
        <f>IF($U30="","",INDEX(D_Licenses!$D$2:$D$301,MATCH(6,D_Licenses!$G$2:$G$301,0)))</f>
        <v/>
      </c>
      <c r="X30" s="83" t="str">
        <f>IF($U30="","",IFERROR(VLOOKUP($U30,Config!$D$3:$E$103,2,FALSE),0))</f>
        <v/>
      </c>
    </row>
    <row r="31" spans="1:24" x14ac:dyDescent="0.4">
      <c r="A31" s="15" t="str">
        <f>IFERROR(INDEX(D_EnterpriseApps!$A$2:$A$5001,MATCH(1,D_EnterpriseApps!$I$2:$I$5001,0)),"")</f>
        <v/>
      </c>
      <c r="B31" s="15" t="str">
        <f>IFERROR(INDEX(D_EnterpriseApps!$A$2:$A$5001,MATCH(2,D_EnterpriseApps!$I$2:$I$5001,0)),"")</f>
        <v/>
      </c>
      <c r="C31" s="15" t="str">
        <f>IFERROR(INDEX(D_EnterpriseApps!$A$2:$A$5001,MATCH(3,D_EnterpriseApps!$I$2:$I$5001,0)),"")</f>
        <v/>
      </c>
      <c r="D31" s="15" t="str">
        <f>IFERROR(INDEX(D_EnterpriseApps!$A$2:$A$5001,MATCH(4,D_EnterpriseApps!$I$2:$I$5001,0)),"")</f>
        <v/>
      </c>
      <c r="E31" s="2"/>
      <c r="F31" s="50"/>
      <c r="G31" s="12"/>
      <c r="H31" s="12"/>
      <c r="I31" s="23"/>
      <c r="J31" s="2"/>
      <c r="K31" s="13" t="s">
        <v>66</v>
      </c>
      <c r="L31" s="12"/>
      <c r="M31" s="74" t="str">
        <f>Config!$B$9</f>
        <v>No</v>
      </c>
      <c r="N31" s="12"/>
      <c r="P31" s="23"/>
      <c r="Q31" s="23"/>
      <c r="R31" s="23"/>
      <c r="S31" s="33"/>
      <c r="U31" s="81" t="str">
        <f>IFERROR(INDEX(D_Licenses!$B$2:$B$301,MATCH(7,D_Licenses!$G$2:$G$301,0)),"")</f>
        <v/>
      </c>
      <c r="V31" s="13"/>
      <c r="W31" s="82" t="str">
        <f>IF($U31="","",INDEX(D_Licenses!$D$2:$D$301,MATCH(7,D_Licenses!$G$2:$G$301,0)))</f>
        <v/>
      </c>
      <c r="X31" s="83" t="str">
        <f>IF($U31="","",IFERROR(VLOOKUP($U31,Config!$D$3:$E$103,2,FALSE),0))</f>
        <v/>
      </c>
    </row>
    <row r="32" spans="1:24" x14ac:dyDescent="0.4">
      <c r="A32" s="15" t="str">
        <f>IFERROR(INDEX(D_EnterpriseApps!$A$2:$A$5001,MATCH(5,D_EnterpriseApps!$I$2:$I$5001,0)),"")</f>
        <v/>
      </c>
      <c r="B32" s="15" t="str">
        <f>IFERROR(INDEX(D_EnterpriseApps!$A$2:$A$5001,MATCH(6,D_EnterpriseApps!$I$2:$I$5001,0)),"")</f>
        <v/>
      </c>
      <c r="C32" s="15" t="str">
        <f>IFERROR(INDEX(D_EnterpriseApps!$A$2:$A$5001,MATCH(7,D_EnterpriseApps!$I$2:$I$5001,0)),"")</f>
        <v/>
      </c>
      <c r="D32" s="15" t="str">
        <f>IFERROR(INDEX(D_EnterpriseApps!$A$2:$A$5001,MATCH(8,D_EnterpriseApps!$I$2:$I$5001,0)),"")</f>
        <v/>
      </c>
      <c r="E32" s="2"/>
      <c r="F32" s="50" t="s">
        <v>67</v>
      </c>
      <c r="G32" s="12"/>
      <c r="H32" s="22">
        <f>COUNTA(D_DistributionGroups!$A$2:$A$5001)</f>
        <v>0</v>
      </c>
      <c r="I32" s="12"/>
      <c r="J32" s="2"/>
      <c r="K32" s="12"/>
      <c r="L32" s="12"/>
      <c r="M32" s="12"/>
      <c r="N32" s="12"/>
      <c r="P32" s="13" t="s">
        <v>54</v>
      </c>
      <c r="Q32" s="13" t="str">
        <f>IF(SUM(D_OneDrive!$D$2:$D$20001)&gt;=1000000,ROUND(SUM(D_OneDrive!$D$2:$D$20001)/1000000,1)&amp;"M",SUM(D_OneDrive!$D$2:$D$20001)&amp;"")</f>
        <v>0</v>
      </c>
      <c r="R32" s="23"/>
      <c r="S32" s="33"/>
      <c r="U32" s="81" t="str">
        <f>IFERROR(INDEX(D_Licenses!$B$2:$B$301,MATCH(8,D_Licenses!$G$2:$G$301,0)),"")</f>
        <v/>
      </c>
      <c r="V32" s="47"/>
      <c r="W32" s="82" t="str">
        <f>IF($U32="","",INDEX(D_Licenses!$D$2:$D$301,MATCH(8,D_Licenses!$G$2:$G$301,0)))</f>
        <v/>
      </c>
      <c r="X32" s="83" t="str">
        <f>IF($U32="","",IFERROR(VLOOKUP($U32,Config!$D$3:$E$103,2,FALSE),0))</f>
        <v/>
      </c>
    </row>
    <row r="33" spans="1:24" ht="12.55" customHeight="1" x14ac:dyDescent="0.4">
      <c r="A33" s="15" t="str">
        <f>IFERROR(INDEX(D_EnterpriseApps!$A$2:$A$5001,MATCH(9,D_EnterpriseApps!$I$2:$I$5001,0)),"")</f>
        <v/>
      </c>
      <c r="B33" s="15" t="str">
        <f>IFERROR(INDEX(D_EnterpriseApps!$A$2:$A$5001,MATCH(10,D_EnterpriseApps!$I$2:$I$5001,0)),"")</f>
        <v/>
      </c>
      <c r="C33" s="15" t="str">
        <f>IFERROR(INDEX(D_EnterpriseApps!$A$2:$A$5001,MATCH(11,D_EnterpriseApps!$I$2:$I$5001,0)),"")</f>
        <v/>
      </c>
      <c r="D33" s="15" t="str">
        <f>IFERROR(INDEX(D_EnterpriseApps!$A$2:$A$5001,MATCH(12,D_EnterpriseApps!$I$2:$I$5001,0)),"")</f>
        <v/>
      </c>
      <c r="F33" s="50" t="s">
        <v>68</v>
      </c>
      <c r="G33" s="23"/>
      <c r="H33" s="53" t="str">
        <f>IF(COUNTIF(D_Mailboxes!$I$2:$I$20001,TRUE)&gt;0,"Yes ("&amp;COUNTIF(D_Mailboxes!$I$2:$I$20001,TRUE)&amp;")","No")</f>
        <v>No</v>
      </c>
      <c r="I33" s="26"/>
      <c r="K33" s="12"/>
      <c r="L33" s="12"/>
      <c r="M33" s="12"/>
      <c r="N33" s="12"/>
      <c r="P33" s="13"/>
      <c r="Q33" s="23"/>
      <c r="R33" s="78"/>
      <c r="S33" s="12"/>
      <c r="U33" s="23" t="s">
        <v>69</v>
      </c>
      <c r="V33" s="12"/>
      <c r="W33" s="84">
        <f>SUMPRODUCT(D_Licenses!$D$2:$D$301,D_Licenses!$F$2:$F$301)</f>
        <v>0</v>
      </c>
      <c r="X33" s="85"/>
    </row>
    <row r="34" spans="1:24" x14ac:dyDescent="0.4">
      <c r="A34" s="15"/>
      <c r="B34" s="12"/>
      <c r="C34" s="12"/>
      <c r="D34" s="12"/>
      <c r="F34" s="50" t="s">
        <v>70</v>
      </c>
      <c r="G34" s="14"/>
      <c r="H34" s="14">
        <f>COUNTA(D_Domains!$A$2:$A$301)</f>
        <v>0</v>
      </c>
      <c r="I34" s="63"/>
      <c r="K34" s="12"/>
      <c r="L34" s="12"/>
      <c r="M34" s="12"/>
      <c r="N34" s="12"/>
      <c r="P34" s="13" t="s">
        <v>56</v>
      </c>
      <c r="Q34" s="13"/>
      <c r="R34" s="20" t="str">
        <f>IF(D_SecuritySettings!$D$2="","-",IF(D_SecuritySettings!$D$2="Disabled","Disabled",IF(D_SecuritySettings!$D$2="ExistingExternalUserSharingOnly","Existing guests",IF(D_SecuritySettings!$D$2="ExternalUserSharingOnly","New and existing guests",IF(D_SecuritySettings!$D$2="ExternalUserAndGuestSharing","Anyone with link",D_SecuritySettings!$D$2)))))</f>
        <v>-</v>
      </c>
      <c r="S34" s="12"/>
      <c r="U34" s="23" t="s">
        <v>71</v>
      </c>
      <c r="V34" s="86"/>
      <c r="W34" s="87">
        <f>W33*12</f>
        <v>0</v>
      </c>
      <c r="X34" s="13"/>
    </row>
    <row r="35" spans="1:24" ht="14.5" customHeight="1" x14ac:dyDescent="0.4">
      <c r="A35" s="12"/>
      <c r="B35" s="12"/>
      <c r="C35" s="12"/>
      <c r="D35" s="12"/>
      <c r="F35" s="50" t="s">
        <v>72</v>
      </c>
      <c r="G35" s="12"/>
      <c r="H35" s="14">
        <f>COUNTIF(D_Mailboxes!$M$2:$M$20001,TRUE)</f>
        <v>0</v>
      </c>
      <c r="I35" s="12"/>
      <c r="K35" s="12"/>
      <c r="L35" s="12"/>
      <c r="M35" s="12"/>
      <c r="N35" s="12"/>
      <c r="P35" s="12"/>
      <c r="Q35" s="12"/>
      <c r="R35" s="12"/>
      <c r="S35" s="12"/>
      <c r="U35" s="12"/>
      <c r="V35" s="12"/>
      <c r="W35" s="12"/>
      <c r="X35" s="12"/>
    </row>
    <row r="36" spans="1:24" x14ac:dyDescent="0.4">
      <c r="I36" s="2"/>
    </row>
    <row r="37" spans="1:24" ht="12.6" x14ac:dyDescent="0.45">
      <c r="A37" s="16" t="str">
        <f ca="1">"*Very Active: last user action ≤ "&amp;Config!$B$3&amp;" days (since "&amp;TEXT(DAY(Config!$B$11-Config!$B$3),"00")&amp;"/"&amp;TEXT(MONTH(Config!$B$11-Config!$B$3),"00")&amp;"/"&amp;YEAR(Config!$B$11-Config!$B$3)&amp;")"</f>
        <v>*Very Active: last user action ≤ 30 days (since 30/08/2026)</v>
      </c>
      <c r="B37" s="16"/>
      <c r="C37" s="16"/>
      <c r="D37" s="16"/>
      <c r="E37" s="16"/>
      <c r="F37" s="17" t="s">
        <v>33</v>
      </c>
      <c r="G37" s="18"/>
      <c r="H37" s="97" t="str">
        <f>IF(COUNTIFS(D_Mailboxes!$C$2:$C$20001,"UserMailbox",D_Mailboxes!$H$2:$H$20001,"=")&gt;0,"Review "&amp;COUNTIFS(D_Mailboxes!$C$2:$C$20001,"UserMailbox",D_Mailboxes!$H$2:$H$20001,"=")&amp;" mailboxes that never sent emails","")</f>
        <v/>
      </c>
      <c r="I37" s="18"/>
      <c r="J37" s="18"/>
      <c r="K37" s="18"/>
    </row>
    <row r="38" spans="1:24" ht="12.6" x14ac:dyDescent="0.45">
      <c r="A38" s="16" t="str">
        <f>"Active: last user action "&amp;Config!$B$3+1&amp;"-"&amp;Config!$B$4&amp;" days ago"</f>
        <v>Active: last user action 31-90 days ago</v>
      </c>
      <c r="B38" s="16"/>
      <c r="C38" s="16"/>
      <c r="D38" s="16"/>
      <c r="E38" s="16"/>
      <c r="F38" s="17" t="s">
        <v>36</v>
      </c>
      <c r="G38" s="18"/>
      <c r="H38" s="97" t="str">
        <f ca="1">IF(H18&gt;0,"Disable "&amp;H18&amp;" inactive mailboxes (&gt; "&amp;Config!$B$5&amp;" days)","")</f>
        <v/>
      </c>
      <c r="I38" s="18"/>
      <c r="J38" s="18"/>
      <c r="K38" s="18"/>
    </row>
    <row r="39" spans="1:24" ht="12.6" x14ac:dyDescent="0.45">
      <c r="A39" s="16" t="str">
        <f>"Low Activity: last user action "&amp;Config!$B$4+1&amp;"-"&amp;Config!$B$5&amp;" days ago"</f>
        <v>Low Activity: last user action 91-180 days ago</v>
      </c>
      <c r="B39" s="16"/>
      <c r="C39" s="16"/>
      <c r="D39" s="16"/>
      <c r="E39" s="16"/>
      <c r="F39" s="17" t="s">
        <v>38</v>
      </c>
      <c r="G39" s="18"/>
      <c r="H39" s="97" t="str">
        <f>IF(H35&gt;0,H35&amp;" mailboxes forward email outside the tenant","")</f>
        <v/>
      </c>
      <c r="I39" s="18"/>
      <c r="J39" s="18"/>
      <c r="K39" s="18"/>
    </row>
    <row r="40" spans="1:24" ht="12.6" x14ac:dyDescent="0.45">
      <c r="A40" s="16" t="str">
        <f>"Inactive: last user action &gt; "&amp;Config!$B$5&amp;" days ago, or never"</f>
        <v>Inactive: last user action &gt; 180 days ago, or never</v>
      </c>
      <c r="B40" s="16"/>
      <c r="C40" s="16"/>
      <c r="D40" s="16"/>
      <c r="E40" s="16"/>
      <c r="F40" s="17" t="s">
        <v>42</v>
      </c>
      <c r="G40" s="18"/>
      <c r="H40" s="97" t="str">
        <f>IF(COUNTIFS(D_MFA!$D$2:$D$20001,TRUE,D_MFA!$B$2:$B$20001,FALSE)&gt;0,COUNTIFS(D_MFA!$D$2:$D$20001,TRUE,D_MFA!$B$2:$B$20001,FALSE)&amp;" privileged accounts without MFA","")</f>
        <v/>
      </c>
      <c r="I40" s="18"/>
      <c r="J40" s="18"/>
      <c r="K40" s="18"/>
      <c r="L40" s="18"/>
      <c r="M40" s="18"/>
    </row>
    <row r="41" spans="1:24" ht="12.6" x14ac:dyDescent="0.45">
      <c r="A41" s="18"/>
      <c r="B41" s="18"/>
      <c r="C41" s="18"/>
      <c r="D41" s="18"/>
      <c r="E41" s="18"/>
      <c r="F41" s="18"/>
      <c r="G41" s="18"/>
      <c r="H41" s="97" t="str">
        <f ca="1">IF(COUNTIFS(D_AppRegistrations!$E$2:$E$3001,"&gt;="&amp;Config!$B$11,D_AppRegistrations!$E$2:$E$3001,"&lt;"&amp;(Config!$B$11+90))&gt;0,COUNTIFS(D_AppRegistrations!$E$2:$E$3001,"&gt;="&amp;Config!$B$11,D_AppRegistrations!$E$2:$E$3001,"&lt;"&amp;(Config!$B$11+90))&amp;" app secrets expire within 90 days","")</f>
        <v/>
      </c>
      <c r="I41" s="18"/>
      <c r="J41" s="18"/>
      <c r="K41" s="18"/>
      <c r="L41" s="18"/>
      <c r="M41" s="18"/>
    </row>
    <row r="42" spans="1:24" ht="12.6" x14ac:dyDescent="0.45">
      <c r="A42" s="16" t="str">
        <f ca="1">"**("&amp;H15&amp;" + "&amp;H16&amp;") / "&amp;G10&amp;" = "&amp;IF(G10=0,"-",ROUND((H15+H16)/G10*100,1)&amp;"%")&amp;" Healthy Active"</f>
        <v>**(0 + 0) / 0 = - Healthy Active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24" ht="12.6" x14ac:dyDescent="0.45">
      <c r="L43" s="18"/>
      <c r="M43" s="18"/>
    </row>
    <row r="44" spans="1:24" ht="12.6" x14ac:dyDescent="0.45">
      <c r="L44" s="18"/>
      <c r="M44" s="18"/>
    </row>
    <row r="45" spans="1:24" ht="12.6" x14ac:dyDescent="0.45">
      <c r="L45" s="18"/>
      <c r="M45" s="18"/>
    </row>
  </sheetData>
  <mergeCells count="15">
    <mergeCell ref="A1:K2"/>
    <mergeCell ref="B22:B23"/>
    <mergeCell ref="C22:C23"/>
    <mergeCell ref="D22:D23"/>
    <mergeCell ref="A22:A24"/>
    <mergeCell ref="K14:K15"/>
    <mergeCell ref="A6:A7"/>
    <mergeCell ref="U3:V3"/>
    <mergeCell ref="U6:U7"/>
    <mergeCell ref="U9:U10"/>
    <mergeCell ref="F6:F7"/>
    <mergeCell ref="H6:H7"/>
    <mergeCell ref="K6:K7"/>
    <mergeCell ref="P6:P7"/>
    <mergeCell ref="P10:P11"/>
  </mergeCells>
  <conditionalFormatting sqref="H3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/>
  </sheetViews>
  <sheetFormatPr defaultRowHeight="14.4" x14ac:dyDescent="0.55000000000000004"/>
  <cols>
    <col min="1" max="1" width="45" customWidth="1"/>
    <col min="2" max="2" width="16" customWidth="1"/>
    <col min="4" max="4" width="45" customWidth="1"/>
    <col min="5" max="5" width="16" customWidth="1"/>
  </cols>
  <sheetData>
    <row r="1" spans="1:5" x14ac:dyDescent="0.55000000000000004">
      <c r="A1" s="96" t="s">
        <v>73</v>
      </c>
      <c r="D1" s="96" t="s">
        <v>74</v>
      </c>
    </row>
    <row r="2" spans="1:5" x14ac:dyDescent="0.55000000000000004">
      <c r="A2" t="s">
        <v>75</v>
      </c>
      <c r="B2" t="s">
        <v>76</v>
      </c>
      <c r="D2" s="96" t="s">
        <v>77</v>
      </c>
      <c r="E2" s="96" t="s">
        <v>78</v>
      </c>
    </row>
    <row r="3" spans="1:5" x14ac:dyDescent="0.55000000000000004">
      <c r="A3" t="s">
        <v>79</v>
      </c>
      <c r="B3">
        <v>30</v>
      </c>
      <c r="D3" t="s">
        <v>80</v>
      </c>
    </row>
    <row r="4" spans="1:5" x14ac:dyDescent="0.55000000000000004">
      <c r="A4" t="s">
        <v>81</v>
      </c>
      <c r="B4">
        <v>90</v>
      </c>
      <c r="D4" t="s">
        <v>82</v>
      </c>
    </row>
    <row r="5" spans="1:5" x14ac:dyDescent="0.55000000000000004">
      <c r="A5" t="s">
        <v>83</v>
      </c>
      <c r="B5">
        <v>180</v>
      </c>
      <c r="D5" t="s">
        <v>84</v>
      </c>
    </row>
    <row r="6" spans="1:5" x14ac:dyDescent="0.55000000000000004">
      <c r="A6" t="s">
        <v>85</v>
      </c>
      <c r="B6" t="s">
        <v>86</v>
      </c>
      <c r="D6" t="s">
        <v>87</v>
      </c>
    </row>
    <row r="7" spans="1:5" x14ac:dyDescent="0.55000000000000004">
      <c r="A7" t="s">
        <v>88</v>
      </c>
      <c r="B7" t="s">
        <v>89</v>
      </c>
      <c r="D7" t="s">
        <v>90</v>
      </c>
    </row>
    <row r="8" spans="1:5" x14ac:dyDescent="0.55000000000000004">
      <c r="A8" t="s">
        <v>91</v>
      </c>
      <c r="B8" t="s">
        <v>89</v>
      </c>
      <c r="D8" t="s">
        <v>92</v>
      </c>
    </row>
    <row r="9" spans="1:5" x14ac:dyDescent="0.55000000000000004">
      <c r="A9" t="s">
        <v>93</v>
      </c>
      <c r="B9" t="s">
        <v>89</v>
      </c>
      <c r="D9" t="s">
        <v>94</v>
      </c>
    </row>
    <row r="10" spans="1:5" x14ac:dyDescent="0.55000000000000004">
      <c r="A10" t="s">
        <v>95</v>
      </c>
      <c r="B10" t="s">
        <v>89</v>
      </c>
      <c r="D10" t="s">
        <v>96</v>
      </c>
    </row>
    <row r="11" spans="1:5" x14ac:dyDescent="0.55000000000000004">
      <c r="A11" t="s">
        <v>97</v>
      </c>
      <c r="B11" s="1">
        <f ca="1">IF(RunInfo!$B$4="",TODAY(),RunInfo!$B$4)</f>
        <v>46294</v>
      </c>
      <c r="D11" t="s">
        <v>98</v>
      </c>
    </row>
    <row r="12" spans="1:5" x14ac:dyDescent="0.55000000000000004">
      <c r="A12" t="s">
        <v>99</v>
      </c>
      <c r="B12" t="s">
        <v>89</v>
      </c>
      <c r="D12" t="s">
        <v>100</v>
      </c>
    </row>
    <row r="13" spans="1:5" x14ac:dyDescent="0.55000000000000004">
      <c r="D13" t="s">
        <v>101</v>
      </c>
    </row>
    <row r="14" spans="1:5" x14ac:dyDescent="0.55000000000000004">
      <c r="D14" t="s">
        <v>102</v>
      </c>
    </row>
    <row r="15" spans="1:5" x14ac:dyDescent="0.55000000000000004">
      <c r="D15" t="s">
        <v>103</v>
      </c>
    </row>
    <row r="16" spans="1:5" x14ac:dyDescent="0.55000000000000004">
      <c r="D16" t="s">
        <v>104</v>
      </c>
    </row>
    <row r="17" spans="4:4" x14ac:dyDescent="0.55000000000000004">
      <c r="D17" t="s">
        <v>105</v>
      </c>
    </row>
    <row r="18" spans="4:4" x14ac:dyDescent="0.55000000000000004">
      <c r="D18" t="s">
        <v>106</v>
      </c>
    </row>
    <row r="19" spans="4:4" x14ac:dyDescent="0.55000000000000004">
      <c r="D19" t="s">
        <v>107</v>
      </c>
    </row>
    <row r="20" spans="4:4" x14ac:dyDescent="0.55000000000000004">
      <c r="D20" t="s">
        <v>108</v>
      </c>
    </row>
    <row r="21" spans="4:4" x14ac:dyDescent="0.55000000000000004">
      <c r="D21" t="s">
        <v>109</v>
      </c>
    </row>
    <row r="22" spans="4:4" x14ac:dyDescent="0.55000000000000004">
      <c r="D22" t="s">
        <v>110</v>
      </c>
    </row>
    <row r="23" spans="4:4" x14ac:dyDescent="0.55000000000000004">
      <c r="D23" t="s">
        <v>111</v>
      </c>
    </row>
    <row r="24" spans="4:4" x14ac:dyDescent="0.55000000000000004">
      <c r="D24" t="s">
        <v>112</v>
      </c>
    </row>
    <row r="25" spans="4:4" x14ac:dyDescent="0.55000000000000004">
      <c r="D25" t="s">
        <v>113</v>
      </c>
    </row>
    <row r="26" spans="4:4" x14ac:dyDescent="0.55000000000000004">
      <c r="D26" t="s">
        <v>114</v>
      </c>
    </row>
    <row r="27" spans="4:4" x14ac:dyDescent="0.55000000000000004">
      <c r="D27" t="s">
        <v>115</v>
      </c>
    </row>
    <row r="28" spans="4:4" x14ac:dyDescent="0.55000000000000004">
      <c r="D28" t="s">
        <v>116</v>
      </c>
    </row>
    <row r="29" spans="4:4" x14ac:dyDescent="0.55000000000000004">
      <c r="D29" t="s">
        <v>117</v>
      </c>
    </row>
    <row r="30" spans="4:4" x14ac:dyDescent="0.55000000000000004">
      <c r="D30" t="s">
        <v>118</v>
      </c>
    </row>
    <row r="31" spans="4:4" x14ac:dyDescent="0.55000000000000004">
      <c r="D31" t="s">
        <v>119</v>
      </c>
    </row>
    <row r="32" spans="4:4" x14ac:dyDescent="0.55000000000000004">
      <c r="D32" t="s">
        <v>120</v>
      </c>
    </row>
    <row r="33" spans="4:4" x14ac:dyDescent="0.55000000000000004">
      <c r="D33" t="s">
        <v>121</v>
      </c>
    </row>
    <row r="34" spans="4:4" x14ac:dyDescent="0.55000000000000004">
      <c r="D34" t="s">
        <v>122</v>
      </c>
    </row>
    <row r="35" spans="4:4" x14ac:dyDescent="0.55000000000000004">
      <c r="D35" t="s">
        <v>123</v>
      </c>
    </row>
    <row r="36" spans="4:4" x14ac:dyDescent="0.55000000000000004">
      <c r="D36" t="s">
        <v>124</v>
      </c>
    </row>
    <row r="37" spans="4:4" x14ac:dyDescent="0.55000000000000004">
      <c r="D37" t="s">
        <v>125</v>
      </c>
    </row>
    <row r="38" spans="4:4" x14ac:dyDescent="0.55000000000000004">
      <c r="D38" t="s">
        <v>126</v>
      </c>
    </row>
    <row r="39" spans="4:4" x14ac:dyDescent="0.55000000000000004">
      <c r="D39" t="s">
        <v>127</v>
      </c>
    </row>
    <row r="40" spans="4:4" x14ac:dyDescent="0.55000000000000004">
      <c r="D40" t="s">
        <v>128</v>
      </c>
    </row>
    <row r="41" spans="4:4" x14ac:dyDescent="0.55000000000000004">
      <c r="D41" t="s">
        <v>129</v>
      </c>
    </row>
    <row r="42" spans="4:4" x14ac:dyDescent="0.55000000000000004">
      <c r="D42" t="s">
        <v>130</v>
      </c>
    </row>
    <row r="43" spans="4:4" x14ac:dyDescent="0.55000000000000004">
      <c r="D43" t="s">
        <v>131</v>
      </c>
    </row>
    <row r="44" spans="4:4" x14ac:dyDescent="0.55000000000000004">
      <c r="D44" t="s">
        <v>132</v>
      </c>
    </row>
    <row r="45" spans="4:4" x14ac:dyDescent="0.55000000000000004">
      <c r="D45" t="s">
        <v>133</v>
      </c>
    </row>
    <row r="46" spans="4:4" x14ac:dyDescent="0.55000000000000004">
      <c r="D46" t="s">
        <v>134</v>
      </c>
    </row>
    <row r="47" spans="4:4" x14ac:dyDescent="0.55000000000000004">
      <c r="D47" t="s">
        <v>135</v>
      </c>
    </row>
    <row r="48" spans="4:4" x14ac:dyDescent="0.55000000000000004">
      <c r="D48" t="s">
        <v>136</v>
      </c>
    </row>
    <row r="49" spans="4:4" x14ac:dyDescent="0.55000000000000004">
      <c r="D49" t="s">
        <v>137</v>
      </c>
    </row>
    <row r="50" spans="4:4" x14ac:dyDescent="0.55000000000000004">
      <c r="D50" t="s">
        <v>138</v>
      </c>
    </row>
    <row r="51" spans="4:4" x14ac:dyDescent="0.55000000000000004">
      <c r="D51" t="s">
        <v>139</v>
      </c>
    </row>
    <row r="52" spans="4:4" x14ac:dyDescent="0.55000000000000004">
      <c r="D52" t="s">
        <v>140</v>
      </c>
    </row>
    <row r="53" spans="4:4" x14ac:dyDescent="0.55000000000000004">
      <c r="D53" t="s">
        <v>141</v>
      </c>
    </row>
    <row r="54" spans="4:4" x14ac:dyDescent="0.55000000000000004">
      <c r="D54" t="s">
        <v>142</v>
      </c>
    </row>
    <row r="55" spans="4:4" x14ac:dyDescent="0.55000000000000004">
      <c r="D55" t="s">
        <v>143</v>
      </c>
    </row>
    <row r="56" spans="4:4" x14ac:dyDescent="0.55000000000000004">
      <c r="D56" t="s">
        <v>144</v>
      </c>
    </row>
    <row r="57" spans="4:4" x14ac:dyDescent="0.55000000000000004">
      <c r="D57" t="s">
        <v>145</v>
      </c>
    </row>
    <row r="58" spans="4:4" x14ac:dyDescent="0.55000000000000004">
      <c r="D58" t="s">
        <v>146</v>
      </c>
    </row>
    <row r="59" spans="4:4" x14ac:dyDescent="0.55000000000000004">
      <c r="D59" t="s">
        <v>147</v>
      </c>
    </row>
    <row r="60" spans="4:4" x14ac:dyDescent="0.55000000000000004">
      <c r="D60" t="s">
        <v>148</v>
      </c>
    </row>
    <row r="61" spans="4:4" x14ac:dyDescent="0.55000000000000004">
      <c r="D61" t="s">
        <v>149</v>
      </c>
    </row>
    <row r="62" spans="4:4" x14ac:dyDescent="0.55000000000000004">
      <c r="D62" t="s">
        <v>150</v>
      </c>
    </row>
    <row r="63" spans="4:4" x14ac:dyDescent="0.55000000000000004">
      <c r="D63" t="s">
        <v>151</v>
      </c>
    </row>
    <row r="64" spans="4:4" x14ac:dyDescent="0.55000000000000004">
      <c r="D64" t="s">
        <v>152</v>
      </c>
    </row>
    <row r="65" spans="4:4" x14ac:dyDescent="0.55000000000000004">
      <c r="D65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55000000000000004"/>
  <cols>
    <col min="1" max="1" width="34" customWidth="1"/>
    <col min="2" max="3" width="14" customWidth="1"/>
    <col min="4" max="4" width="80" customWidth="1"/>
  </cols>
  <sheetData>
    <row r="1" spans="1:4" x14ac:dyDescent="0.55000000000000004">
      <c r="A1" s="96" t="s">
        <v>154</v>
      </c>
    </row>
    <row r="3" spans="1:4" x14ac:dyDescent="0.55000000000000004">
      <c r="A3" t="s">
        <v>75</v>
      </c>
    </row>
    <row r="4" spans="1:4" x14ac:dyDescent="0.55000000000000004">
      <c r="A4" t="s">
        <v>155</v>
      </c>
      <c r="B4" s="1"/>
    </row>
    <row r="5" spans="1:4" x14ac:dyDescent="0.55000000000000004">
      <c r="A5" t="s">
        <v>156</v>
      </c>
    </row>
    <row r="6" spans="1:4" x14ac:dyDescent="0.55000000000000004">
      <c r="A6" t="s">
        <v>157</v>
      </c>
    </row>
    <row r="7" spans="1:4" x14ac:dyDescent="0.55000000000000004">
      <c r="A7" t="s">
        <v>158</v>
      </c>
    </row>
    <row r="8" spans="1:4" x14ac:dyDescent="0.55000000000000004">
      <c r="A8" t="s">
        <v>159</v>
      </c>
    </row>
    <row r="10" spans="1:4" x14ac:dyDescent="0.55000000000000004">
      <c r="A10" s="96" t="s">
        <v>160</v>
      </c>
      <c r="B10" s="96" t="s">
        <v>161</v>
      </c>
      <c r="C10" s="96" t="s">
        <v>162</v>
      </c>
      <c r="D10" s="9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4" x14ac:dyDescent="0.55000000000000004"/>
  <sheetData>
    <row r="1" spans="1:16" x14ac:dyDescent="0.55000000000000004">
      <c r="A1" s="96" t="s">
        <v>164</v>
      </c>
      <c r="B1" s="96" t="s">
        <v>165</v>
      </c>
      <c r="C1" s="96" t="s">
        <v>166</v>
      </c>
      <c r="D1" s="96" t="s">
        <v>167</v>
      </c>
      <c r="E1" s="96" t="s">
        <v>168</v>
      </c>
      <c r="F1" s="96" t="s">
        <v>169</v>
      </c>
      <c r="G1" s="96" t="s">
        <v>29</v>
      </c>
      <c r="H1" s="96" t="s">
        <v>170</v>
      </c>
      <c r="I1" s="96" t="s">
        <v>162</v>
      </c>
      <c r="J1" s="96" t="s">
        <v>171</v>
      </c>
      <c r="K1" s="96" t="s">
        <v>172</v>
      </c>
      <c r="L1" s="96" t="s">
        <v>173</v>
      </c>
      <c r="M1" s="96" t="s">
        <v>174</v>
      </c>
      <c r="N1" s="96" t="s">
        <v>175</v>
      </c>
      <c r="P1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55000000000000004"/>
  <sheetData>
    <row r="1" spans="1:11" x14ac:dyDescent="0.55000000000000004">
      <c r="A1" s="96" t="s">
        <v>177</v>
      </c>
      <c r="B1" s="96" t="s">
        <v>178</v>
      </c>
      <c r="C1" s="96" t="s">
        <v>16</v>
      </c>
      <c r="D1" s="96" t="s">
        <v>179</v>
      </c>
      <c r="E1" s="96" t="s">
        <v>180</v>
      </c>
      <c r="F1" s="96" t="s">
        <v>181</v>
      </c>
      <c r="G1" s="96" t="s">
        <v>182</v>
      </c>
      <c r="H1" s="96" t="s">
        <v>54</v>
      </c>
      <c r="I1" s="96" t="s">
        <v>39</v>
      </c>
      <c r="K1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"/>
  <sheetViews>
    <sheetView workbookViewId="0"/>
  </sheetViews>
  <sheetFormatPr defaultRowHeight="14.4" x14ac:dyDescent="0.55000000000000004"/>
  <sheetData>
    <row r="1" spans="1:34" x14ac:dyDescent="0.55000000000000004">
      <c r="A1" s="96" t="s">
        <v>184</v>
      </c>
      <c r="B1" s="96" t="s">
        <v>185</v>
      </c>
      <c r="C1" s="96" t="s">
        <v>186</v>
      </c>
      <c r="D1" s="96" t="s">
        <v>187</v>
      </c>
      <c r="E1" s="96" t="s">
        <v>188</v>
      </c>
      <c r="F1" s="96" t="s">
        <v>189</v>
      </c>
      <c r="G1" s="96" t="s">
        <v>190</v>
      </c>
      <c r="H1" s="96" t="s">
        <v>191</v>
      </c>
      <c r="I1" s="96" t="s">
        <v>192</v>
      </c>
      <c r="J1" s="96" t="s">
        <v>193</v>
      </c>
      <c r="K1" s="96" t="s">
        <v>194</v>
      </c>
      <c r="L1" s="96" t="s">
        <v>195</v>
      </c>
      <c r="M1" s="96" t="s">
        <v>196</v>
      </c>
      <c r="N1" s="96" t="s">
        <v>197</v>
      </c>
      <c r="O1" s="96" t="s">
        <v>198</v>
      </c>
      <c r="P1" s="96" t="s">
        <v>199</v>
      </c>
      <c r="Q1" s="96" t="s">
        <v>200</v>
      </c>
      <c r="R1" s="96" t="s">
        <v>201</v>
      </c>
      <c r="S1" s="96" t="s">
        <v>202</v>
      </c>
      <c r="T1" s="96" t="s">
        <v>203</v>
      </c>
      <c r="U1" s="96" t="s">
        <v>204</v>
      </c>
      <c r="V1" s="96" t="s">
        <v>205</v>
      </c>
      <c r="W1" s="96" t="s">
        <v>206</v>
      </c>
      <c r="X1" s="96" t="s">
        <v>207</v>
      </c>
      <c r="Y1" s="96" t="s">
        <v>208</v>
      </c>
      <c r="Z1" s="96" t="s">
        <v>209</v>
      </c>
      <c r="AA1" s="96" t="s">
        <v>210</v>
      </c>
      <c r="AB1" s="96" t="s">
        <v>211</v>
      </c>
      <c r="AC1" s="96" t="s">
        <v>212</v>
      </c>
      <c r="AD1" s="96" t="s">
        <v>213</v>
      </c>
      <c r="AE1" s="96" t="s">
        <v>214</v>
      </c>
      <c r="AF1" s="96" t="s">
        <v>215</v>
      </c>
      <c r="AH1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defaultRowHeight="14.4" x14ac:dyDescent="0.55000000000000004"/>
  <sheetData>
    <row r="1" spans="1:9" x14ac:dyDescent="0.55000000000000004">
      <c r="A1" s="96" t="s">
        <v>217</v>
      </c>
      <c r="B1" s="96" t="s">
        <v>218</v>
      </c>
      <c r="C1" s="96" t="s">
        <v>219</v>
      </c>
      <c r="D1" s="96" t="s">
        <v>220</v>
      </c>
      <c r="E1" s="96" t="s">
        <v>221</v>
      </c>
      <c r="F1" s="96" t="s">
        <v>222</v>
      </c>
      <c r="G1" s="96" t="s">
        <v>223</v>
      </c>
      <c r="I1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55000000000000004"/>
  <sheetData>
    <row r="1" spans="1:8" x14ac:dyDescent="0.55000000000000004">
      <c r="A1" s="96" t="s">
        <v>225</v>
      </c>
      <c r="B1" s="96" t="s">
        <v>226</v>
      </c>
      <c r="C1" s="96" t="s">
        <v>227</v>
      </c>
      <c r="D1" s="96" t="s">
        <v>228</v>
      </c>
      <c r="E1" s="96" t="s">
        <v>229</v>
      </c>
      <c r="F1" s="96" t="s">
        <v>230</v>
      </c>
      <c r="H1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01"/>
  <sheetViews>
    <sheetView workbookViewId="0"/>
  </sheetViews>
  <sheetFormatPr defaultRowHeight="14.4" x14ac:dyDescent="0.55000000000000004"/>
  <sheetData>
    <row r="1" spans="1:13" x14ac:dyDescent="0.55000000000000004">
      <c r="A1" s="96" t="s">
        <v>232</v>
      </c>
      <c r="B1" s="96" t="s">
        <v>233</v>
      </c>
      <c r="C1" s="96" t="s">
        <v>234</v>
      </c>
      <c r="D1" s="96" t="s">
        <v>235</v>
      </c>
      <c r="E1" s="96" t="s">
        <v>236</v>
      </c>
      <c r="F1" s="96" t="s">
        <v>237</v>
      </c>
      <c r="G1" s="96" t="s">
        <v>238</v>
      </c>
      <c r="H1" s="96" t="s">
        <v>239</v>
      </c>
      <c r="I1" s="96" t="s">
        <v>240</v>
      </c>
      <c r="J1" s="96" t="s">
        <v>241</v>
      </c>
      <c r="K1" s="96" t="s">
        <v>242</v>
      </c>
      <c r="M1" s="96" t="s">
        <v>243</v>
      </c>
    </row>
    <row r="2" spans="1:13" x14ac:dyDescent="0.55000000000000004">
      <c r="M2" t="str">
        <f>IF($A2="","",COUNTIFS(D_MFA!$A$2:$A$20001,$C2,D_MFA!$B$2:$B$20001,TRUE)&gt;0)</f>
        <v/>
      </c>
    </row>
    <row r="3" spans="1:13" x14ac:dyDescent="0.55000000000000004">
      <c r="M3" t="str">
        <f>IF($A3="","",COUNTIFS(D_MFA!$A$2:$A$20001,$C3,D_MFA!$B$2:$B$20001,TRUE)&gt;0)</f>
        <v/>
      </c>
    </row>
    <row r="4" spans="1:13" x14ac:dyDescent="0.55000000000000004">
      <c r="M4" t="str">
        <f>IF($A4="","",COUNTIFS(D_MFA!$A$2:$A$20001,$C4,D_MFA!$B$2:$B$20001,TRUE)&gt;0)</f>
        <v/>
      </c>
    </row>
    <row r="5" spans="1:13" x14ac:dyDescent="0.55000000000000004">
      <c r="M5" t="str">
        <f>IF($A5="","",COUNTIFS(D_MFA!$A$2:$A$20001,$C5,D_MFA!$B$2:$B$20001,TRUE)&gt;0)</f>
        <v/>
      </c>
    </row>
    <row r="6" spans="1:13" x14ac:dyDescent="0.55000000000000004">
      <c r="M6" t="str">
        <f>IF($A6="","",COUNTIFS(D_MFA!$A$2:$A$20001,$C6,D_MFA!$B$2:$B$20001,TRUE)&gt;0)</f>
        <v/>
      </c>
    </row>
    <row r="7" spans="1:13" x14ac:dyDescent="0.55000000000000004">
      <c r="M7" t="str">
        <f>IF($A7="","",COUNTIFS(D_MFA!$A$2:$A$20001,$C7,D_MFA!$B$2:$B$20001,TRUE)&gt;0)</f>
        <v/>
      </c>
    </row>
    <row r="8" spans="1:13" x14ac:dyDescent="0.55000000000000004">
      <c r="M8" t="str">
        <f>IF($A8="","",COUNTIFS(D_MFA!$A$2:$A$20001,$C8,D_MFA!$B$2:$B$20001,TRUE)&gt;0)</f>
        <v/>
      </c>
    </row>
    <row r="9" spans="1:13" x14ac:dyDescent="0.55000000000000004">
      <c r="M9" t="str">
        <f>IF($A9="","",COUNTIFS(D_MFA!$A$2:$A$20001,$C9,D_MFA!$B$2:$B$20001,TRUE)&gt;0)</f>
        <v/>
      </c>
    </row>
    <row r="10" spans="1:13" x14ac:dyDescent="0.55000000000000004">
      <c r="M10" t="str">
        <f>IF($A10="","",COUNTIFS(D_MFA!$A$2:$A$20001,$C10,D_MFA!$B$2:$B$20001,TRUE)&gt;0)</f>
        <v/>
      </c>
    </row>
    <row r="11" spans="1:13" x14ac:dyDescent="0.55000000000000004">
      <c r="M11" t="str">
        <f>IF($A11="","",COUNTIFS(D_MFA!$A$2:$A$20001,$C11,D_MFA!$B$2:$B$20001,TRUE)&gt;0)</f>
        <v/>
      </c>
    </row>
    <row r="12" spans="1:13" x14ac:dyDescent="0.55000000000000004">
      <c r="M12" t="str">
        <f>IF($A12="","",COUNTIFS(D_MFA!$A$2:$A$20001,$C12,D_MFA!$B$2:$B$20001,TRUE)&gt;0)</f>
        <v/>
      </c>
    </row>
    <row r="13" spans="1:13" x14ac:dyDescent="0.55000000000000004">
      <c r="M13" t="str">
        <f>IF($A13="","",COUNTIFS(D_MFA!$A$2:$A$20001,$C13,D_MFA!$B$2:$B$20001,TRUE)&gt;0)</f>
        <v/>
      </c>
    </row>
    <row r="14" spans="1:13" x14ac:dyDescent="0.55000000000000004">
      <c r="M14" t="str">
        <f>IF($A14="","",COUNTIFS(D_MFA!$A$2:$A$20001,$C14,D_MFA!$B$2:$B$20001,TRUE)&gt;0)</f>
        <v/>
      </c>
    </row>
    <row r="15" spans="1:13" x14ac:dyDescent="0.55000000000000004">
      <c r="M15" t="str">
        <f>IF($A15="","",COUNTIFS(D_MFA!$A$2:$A$20001,$C15,D_MFA!$B$2:$B$20001,TRUE)&gt;0)</f>
        <v/>
      </c>
    </row>
    <row r="16" spans="1:13" x14ac:dyDescent="0.55000000000000004">
      <c r="M16" t="str">
        <f>IF($A16="","",COUNTIFS(D_MFA!$A$2:$A$20001,$C16,D_MFA!$B$2:$B$20001,TRUE)&gt;0)</f>
        <v/>
      </c>
    </row>
    <row r="17" spans="13:13" x14ac:dyDescent="0.55000000000000004">
      <c r="M17" t="str">
        <f>IF($A17="","",COUNTIFS(D_MFA!$A$2:$A$20001,$C17,D_MFA!$B$2:$B$20001,TRUE)&gt;0)</f>
        <v/>
      </c>
    </row>
    <row r="18" spans="13:13" x14ac:dyDescent="0.55000000000000004">
      <c r="M18" t="str">
        <f>IF($A18="","",COUNTIFS(D_MFA!$A$2:$A$20001,$C18,D_MFA!$B$2:$B$20001,TRUE)&gt;0)</f>
        <v/>
      </c>
    </row>
    <row r="19" spans="13:13" x14ac:dyDescent="0.55000000000000004">
      <c r="M19" t="str">
        <f>IF($A19="","",COUNTIFS(D_MFA!$A$2:$A$20001,$C19,D_MFA!$B$2:$B$20001,TRUE)&gt;0)</f>
        <v/>
      </c>
    </row>
    <row r="20" spans="13:13" x14ac:dyDescent="0.55000000000000004">
      <c r="M20" t="str">
        <f>IF($A20="","",COUNTIFS(D_MFA!$A$2:$A$20001,$C20,D_MFA!$B$2:$B$20001,TRUE)&gt;0)</f>
        <v/>
      </c>
    </row>
    <row r="21" spans="13:13" x14ac:dyDescent="0.55000000000000004">
      <c r="M21" t="str">
        <f>IF($A21="","",COUNTIFS(D_MFA!$A$2:$A$20001,$C21,D_MFA!$B$2:$B$20001,TRUE)&gt;0)</f>
        <v/>
      </c>
    </row>
    <row r="22" spans="13:13" x14ac:dyDescent="0.55000000000000004">
      <c r="M22" t="str">
        <f>IF($A22="","",COUNTIFS(D_MFA!$A$2:$A$20001,$C22,D_MFA!$B$2:$B$20001,TRUE)&gt;0)</f>
        <v/>
      </c>
    </row>
    <row r="23" spans="13:13" x14ac:dyDescent="0.55000000000000004">
      <c r="M23" t="str">
        <f>IF($A23="","",COUNTIFS(D_MFA!$A$2:$A$20001,$C23,D_MFA!$B$2:$B$20001,TRUE)&gt;0)</f>
        <v/>
      </c>
    </row>
    <row r="24" spans="13:13" x14ac:dyDescent="0.55000000000000004">
      <c r="M24" t="str">
        <f>IF($A24="","",COUNTIFS(D_MFA!$A$2:$A$20001,$C24,D_MFA!$B$2:$B$20001,TRUE)&gt;0)</f>
        <v/>
      </c>
    </row>
    <row r="25" spans="13:13" x14ac:dyDescent="0.55000000000000004">
      <c r="M25" t="str">
        <f>IF($A25="","",COUNTIFS(D_MFA!$A$2:$A$20001,$C25,D_MFA!$B$2:$B$20001,TRUE)&gt;0)</f>
        <v/>
      </c>
    </row>
    <row r="26" spans="13:13" x14ac:dyDescent="0.55000000000000004">
      <c r="M26" t="str">
        <f>IF($A26="","",COUNTIFS(D_MFA!$A$2:$A$20001,$C26,D_MFA!$B$2:$B$20001,TRUE)&gt;0)</f>
        <v/>
      </c>
    </row>
    <row r="27" spans="13:13" x14ac:dyDescent="0.55000000000000004">
      <c r="M27" t="str">
        <f>IF($A27="","",COUNTIFS(D_MFA!$A$2:$A$20001,$C27,D_MFA!$B$2:$B$20001,TRUE)&gt;0)</f>
        <v/>
      </c>
    </row>
    <row r="28" spans="13:13" x14ac:dyDescent="0.55000000000000004">
      <c r="M28" t="str">
        <f>IF($A28="","",COUNTIFS(D_MFA!$A$2:$A$20001,$C28,D_MFA!$B$2:$B$20001,TRUE)&gt;0)</f>
        <v/>
      </c>
    </row>
    <row r="29" spans="13:13" x14ac:dyDescent="0.55000000000000004">
      <c r="M29" t="str">
        <f>IF($A29="","",COUNTIFS(D_MFA!$A$2:$A$20001,$C29,D_MFA!$B$2:$B$20001,TRUE)&gt;0)</f>
        <v/>
      </c>
    </row>
    <row r="30" spans="13:13" x14ac:dyDescent="0.55000000000000004">
      <c r="M30" t="str">
        <f>IF($A30="","",COUNTIFS(D_MFA!$A$2:$A$20001,$C30,D_MFA!$B$2:$B$20001,TRUE)&gt;0)</f>
        <v/>
      </c>
    </row>
    <row r="31" spans="13:13" x14ac:dyDescent="0.55000000000000004">
      <c r="M31" t="str">
        <f>IF($A31="","",COUNTIFS(D_MFA!$A$2:$A$20001,$C31,D_MFA!$B$2:$B$20001,TRUE)&gt;0)</f>
        <v/>
      </c>
    </row>
    <row r="32" spans="13:13" x14ac:dyDescent="0.55000000000000004">
      <c r="M32" t="str">
        <f>IF($A32="","",COUNTIFS(D_MFA!$A$2:$A$20001,$C32,D_MFA!$B$2:$B$20001,TRUE)&gt;0)</f>
        <v/>
      </c>
    </row>
    <row r="33" spans="13:13" x14ac:dyDescent="0.55000000000000004">
      <c r="M33" t="str">
        <f>IF($A33="","",COUNTIFS(D_MFA!$A$2:$A$20001,$C33,D_MFA!$B$2:$B$20001,TRUE)&gt;0)</f>
        <v/>
      </c>
    </row>
    <row r="34" spans="13:13" x14ac:dyDescent="0.55000000000000004">
      <c r="M34" t="str">
        <f>IF($A34="","",COUNTIFS(D_MFA!$A$2:$A$20001,$C34,D_MFA!$B$2:$B$20001,TRUE)&gt;0)</f>
        <v/>
      </c>
    </row>
    <row r="35" spans="13:13" x14ac:dyDescent="0.55000000000000004">
      <c r="M35" t="str">
        <f>IF($A35="","",COUNTIFS(D_MFA!$A$2:$A$20001,$C35,D_MFA!$B$2:$B$20001,TRUE)&gt;0)</f>
        <v/>
      </c>
    </row>
    <row r="36" spans="13:13" x14ac:dyDescent="0.55000000000000004">
      <c r="M36" t="str">
        <f>IF($A36="","",COUNTIFS(D_MFA!$A$2:$A$20001,$C36,D_MFA!$B$2:$B$20001,TRUE)&gt;0)</f>
        <v/>
      </c>
    </row>
    <row r="37" spans="13:13" x14ac:dyDescent="0.55000000000000004">
      <c r="M37" t="str">
        <f>IF($A37="","",COUNTIFS(D_MFA!$A$2:$A$20001,$C37,D_MFA!$B$2:$B$20001,TRUE)&gt;0)</f>
        <v/>
      </c>
    </row>
    <row r="38" spans="13:13" x14ac:dyDescent="0.55000000000000004">
      <c r="M38" t="str">
        <f>IF($A38="","",COUNTIFS(D_MFA!$A$2:$A$20001,$C38,D_MFA!$B$2:$B$20001,TRUE)&gt;0)</f>
        <v/>
      </c>
    </row>
    <row r="39" spans="13:13" x14ac:dyDescent="0.55000000000000004">
      <c r="M39" t="str">
        <f>IF($A39="","",COUNTIFS(D_MFA!$A$2:$A$20001,$C39,D_MFA!$B$2:$B$20001,TRUE)&gt;0)</f>
        <v/>
      </c>
    </row>
    <row r="40" spans="13:13" x14ac:dyDescent="0.55000000000000004">
      <c r="M40" t="str">
        <f>IF($A40="","",COUNTIFS(D_MFA!$A$2:$A$20001,$C40,D_MFA!$B$2:$B$20001,TRUE)&gt;0)</f>
        <v/>
      </c>
    </row>
    <row r="41" spans="13:13" x14ac:dyDescent="0.55000000000000004">
      <c r="M41" t="str">
        <f>IF($A41="","",COUNTIFS(D_MFA!$A$2:$A$20001,$C41,D_MFA!$B$2:$B$20001,TRUE)&gt;0)</f>
        <v/>
      </c>
    </row>
    <row r="42" spans="13:13" x14ac:dyDescent="0.55000000000000004">
      <c r="M42" t="str">
        <f>IF($A42="","",COUNTIFS(D_MFA!$A$2:$A$20001,$C42,D_MFA!$B$2:$B$20001,TRUE)&gt;0)</f>
        <v/>
      </c>
    </row>
    <row r="43" spans="13:13" x14ac:dyDescent="0.55000000000000004">
      <c r="M43" t="str">
        <f>IF($A43="","",COUNTIFS(D_MFA!$A$2:$A$20001,$C43,D_MFA!$B$2:$B$20001,TRUE)&gt;0)</f>
        <v/>
      </c>
    </row>
    <row r="44" spans="13:13" x14ac:dyDescent="0.55000000000000004">
      <c r="M44" t="str">
        <f>IF($A44="","",COUNTIFS(D_MFA!$A$2:$A$20001,$C44,D_MFA!$B$2:$B$20001,TRUE)&gt;0)</f>
        <v/>
      </c>
    </row>
    <row r="45" spans="13:13" x14ac:dyDescent="0.55000000000000004">
      <c r="M45" t="str">
        <f>IF($A45="","",COUNTIFS(D_MFA!$A$2:$A$20001,$C45,D_MFA!$B$2:$B$20001,TRUE)&gt;0)</f>
        <v/>
      </c>
    </row>
    <row r="46" spans="13:13" x14ac:dyDescent="0.55000000000000004">
      <c r="M46" t="str">
        <f>IF($A46="","",COUNTIFS(D_MFA!$A$2:$A$20001,$C46,D_MFA!$B$2:$B$20001,TRUE)&gt;0)</f>
        <v/>
      </c>
    </row>
    <row r="47" spans="13:13" x14ac:dyDescent="0.55000000000000004">
      <c r="M47" t="str">
        <f>IF($A47="","",COUNTIFS(D_MFA!$A$2:$A$20001,$C47,D_MFA!$B$2:$B$20001,TRUE)&gt;0)</f>
        <v/>
      </c>
    </row>
    <row r="48" spans="13:13" x14ac:dyDescent="0.55000000000000004">
      <c r="M48" t="str">
        <f>IF($A48="","",COUNTIFS(D_MFA!$A$2:$A$20001,$C48,D_MFA!$B$2:$B$20001,TRUE)&gt;0)</f>
        <v/>
      </c>
    </row>
    <row r="49" spans="13:13" x14ac:dyDescent="0.55000000000000004">
      <c r="M49" t="str">
        <f>IF($A49="","",COUNTIFS(D_MFA!$A$2:$A$20001,$C49,D_MFA!$B$2:$B$20001,TRUE)&gt;0)</f>
        <v/>
      </c>
    </row>
    <row r="50" spans="13:13" x14ac:dyDescent="0.55000000000000004">
      <c r="M50" t="str">
        <f>IF($A50="","",COUNTIFS(D_MFA!$A$2:$A$20001,$C50,D_MFA!$B$2:$B$20001,TRUE)&gt;0)</f>
        <v/>
      </c>
    </row>
    <row r="51" spans="13:13" x14ac:dyDescent="0.55000000000000004">
      <c r="M51" t="str">
        <f>IF($A51="","",COUNTIFS(D_MFA!$A$2:$A$20001,$C51,D_MFA!$B$2:$B$20001,TRUE)&gt;0)</f>
        <v/>
      </c>
    </row>
    <row r="52" spans="13:13" x14ac:dyDescent="0.55000000000000004">
      <c r="M52" t="str">
        <f>IF($A52="","",COUNTIFS(D_MFA!$A$2:$A$20001,$C52,D_MFA!$B$2:$B$20001,TRUE)&gt;0)</f>
        <v/>
      </c>
    </row>
    <row r="53" spans="13:13" x14ac:dyDescent="0.55000000000000004">
      <c r="M53" t="str">
        <f>IF($A53="","",COUNTIFS(D_MFA!$A$2:$A$20001,$C53,D_MFA!$B$2:$B$20001,TRUE)&gt;0)</f>
        <v/>
      </c>
    </row>
    <row r="54" spans="13:13" x14ac:dyDescent="0.55000000000000004">
      <c r="M54" t="str">
        <f>IF($A54="","",COUNTIFS(D_MFA!$A$2:$A$20001,$C54,D_MFA!$B$2:$B$20001,TRUE)&gt;0)</f>
        <v/>
      </c>
    </row>
    <row r="55" spans="13:13" x14ac:dyDescent="0.55000000000000004">
      <c r="M55" t="str">
        <f>IF($A55="","",COUNTIFS(D_MFA!$A$2:$A$20001,$C55,D_MFA!$B$2:$B$20001,TRUE)&gt;0)</f>
        <v/>
      </c>
    </row>
    <row r="56" spans="13:13" x14ac:dyDescent="0.55000000000000004">
      <c r="M56" t="str">
        <f>IF($A56="","",COUNTIFS(D_MFA!$A$2:$A$20001,$C56,D_MFA!$B$2:$B$20001,TRUE)&gt;0)</f>
        <v/>
      </c>
    </row>
    <row r="57" spans="13:13" x14ac:dyDescent="0.55000000000000004">
      <c r="M57" t="str">
        <f>IF($A57="","",COUNTIFS(D_MFA!$A$2:$A$20001,$C57,D_MFA!$B$2:$B$20001,TRUE)&gt;0)</f>
        <v/>
      </c>
    </row>
    <row r="58" spans="13:13" x14ac:dyDescent="0.55000000000000004">
      <c r="M58" t="str">
        <f>IF($A58="","",COUNTIFS(D_MFA!$A$2:$A$20001,$C58,D_MFA!$B$2:$B$20001,TRUE)&gt;0)</f>
        <v/>
      </c>
    </row>
    <row r="59" spans="13:13" x14ac:dyDescent="0.55000000000000004">
      <c r="M59" t="str">
        <f>IF($A59="","",COUNTIFS(D_MFA!$A$2:$A$20001,$C59,D_MFA!$B$2:$B$20001,TRUE)&gt;0)</f>
        <v/>
      </c>
    </row>
    <row r="60" spans="13:13" x14ac:dyDescent="0.55000000000000004">
      <c r="M60" t="str">
        <f>IF($A60="","",COUNTIFS(D_MFA!$A$2:$A$20001,$C60,D_MFA!$B$2:$B$20001,TRUE)&gt;0)</f>
        <v/>
      </c>
    </row>
    <row r="61" spans="13:13" x14ac:dyDescent="0.55000000000000004">
      <c r="M61" t="str">
        <f>IF($A61="","",COUNTIFS(D_MFA!$A$2:$A$20001,$C61,D_MFA!$B$2:$B$20001,TRUE)&gt;0)</f>
        <v/>
      </c>
    </row>
    <row r="62" spans="13:13" x14ac:dyDescent="0.55000000000000004">
      <c r="M62" t="str">
        <f>IF($A62="","",COUNTIFS(D_MFA!$A$2:$A$20001,$C62,D_MFA!$B$2:$B$20001,TRUE)&gt;0)</f>
        <v/>
      </c>
    </row>
    <row r="63" spans="13:13" x14ac:dyDescent="0.55000000000000004">
      <c r="M63" t="str">
        <f>IF($A63="","",COUNTIFS(D_MFA!$A$2:$A$20001,$C63,D_MFA!$B$2:$B$20001,TRUE)&gt;0)</f>
        <v/>
      </c>
    </row>
    <row r="64" spans="13:13" x14ac:dyDescent="0.55000000000000004">
      <c r="M64" t="str">
        <f>IF($A64="","",COUNTIFS(D_MFA!$A$2:$A$20001,$C64,D_MFA!$B$2:$B$20001,TRUE)&gt;0)</f>
        <v/>
      </c>
    </row>
    <row r="65" spans="13:13" x14ac:dyDescent="0.55000000000000004">
      <c r="M65" t="str">
        <f>IF($A65="","",COUNTIFS(D_MFA!$A$2:$A$20001,$C65,D_MFA!$B$2:$B$20001,TRUE)&gt;0)</f>
        <v/>
      </c>
    </row>
    <row r="66" spans="13:13" x14ac:dyDescent="0.55000000000000004">
      <c r="M66" t="str">
        <f>IF($A66="","",COUNTIFS(D_MFA!$A$2:$A$20001,$C66,D_MFA!$B$2:$B$20001,TRUE)&gt;0)</f>
        <v/>
      </c>
    </row>
    <row r="67" spans="13:13" x14ac:dyDescent="0.55000000000000004">
      <c r="M67" t="str">
        <f>IF($A67="","",COUNTIFS(D_MFA!$A$2:$A$20001,$C67,D_MFA!$B$2:$B$20001,TRUE)&gt;0)</f>
        <v/>
      </c>
    </row>
    <row r="68" spans="13:13" x14ac:dyDescent="0.55000000000000004">
      <c r="M68" t="str">
        <f>IF($A68="","",COUNTIFS(D_MFA!$A$2:$A$20001,$C68,D_MFA!$B$2:$B$20001,TRUE)&gt;0)</f>
        <v/>
      </c>
    </row>
    <row r="69" spans="13:13" x14ac:dyDescent="0.55000000000000004">
      <c r="M69" t="str">
        <f>IF($A69="","",COUNTIFS(D_MFA!$A$2:$A$20001,$C69,D_MFA!$B$2:$B$20001,TRUE)&gt;0)</f>
        <v/>
      </c>
    </row>
    <row r="70" spans="13:13" x14ac:dyDescent="0.55000000000000004">
      <c r="M70" t="str">
        <f>IF($A70="","",COUNTIFS(D_MFA!$A$2:$A$20001,$C70,D_MFA!$B$2:$B$20001,TRUE)&gt;0)</f>
        <v/>
      </c>
    </row>
    <row r="71" spans="13:13" x14ac:dyDescent="0.55000000000000004">
      <c r="M71" t="str">
        <f>IF($A71="","",COUNTIFS(D_MFA!$A$2:$A$20001,$C71,D_MFA!$B$2:$B$20001,TRUE)&gt;0)</f>
        <v/>
      </c>
    </row>
    <row r="72" spans="13:13" x14ac:dyDescent="0.55000000000000004">
      <c r="M72" t="str">
        <f>IF($A72="","",COUNTIFS(D_MFA!$A$2:$A$20001,$C72,D_MFA!$B$2:$B$20001,TRUE)&gt;0)</f>
        <v/>
      </c>
    </row>
    <row r="73" spans="13:13" x14ac:dyDescent="0.55000000000000004">
      <c r="M73" t="str">
        <f>IF($A73="","",COUNTIFS(D_MFA!$A$2:$A$20001,$C73,D_MFA!$B$2:$B$20001,TRUE)&gt;0)</f>
        <v/>
      </c>
    </row>
    <row r="74" spans="13:13" x14ac:dyDescent="0.55000000000000004">
      <c r="M74" t="str">
        <f>IF($A74="","",COUNTIFS(D_MFA!$A$2:$A$20001,$C74,D_MFA!$B$2:$B$20001,TRUE)&gt;0)</f>
        <v/>
      </c>
    </row>
    <row r="75" spans="13:13" x14ac:dyDescent="0.55000000000000004">
      <c r="M75" t="str">
        <f>IF($A75="","",COUNTIFS(D_MFA!$A$2:$A$20001,$C75,D_MFA!$B$2:$B$20001,TRUE)&gt;0)</f>
        <v/>
      </c>
    </row>
    <row r="76" spans="13:13" x14ac:dyDescent="0.55000000000000004">
      <c r="M76" t="str">
        <f>IF($A76="","",COUNTIFS(D_MFA!$A$2:$A$20001,$C76,D_MFA!$B$2:$B$20001,TRUE)&gt;0)</f>
        <v/>
      </c>
    </row>
    <row r="77" spans="13:13" x14ac:dyDescent="0.55000000000000004">
      <c r="M77" t="str">
        <f>IF($A77="","",COUNTIFS(D_MFA!$A$2:$A$20001,$C77,D_MFA!$B$2:$B$20001,TRUE)&gt;0)</f>
        <v/>
      </c>
    </row>
    <row r="78" spans="13:13" x14ac:dyDescent="0.55000000000000004">
      <c r="M78" t="str">
        <f>IF($A78="","",COUNTIFS(D_MFA!$A$2:$A$20001,$C78,D_MFA!$B$2:$B$20001,TRUE)&gt;0)</f>
        <v/>
      </c>
    </row>
    <row r="79" spans="13:13" x14ac:dyDescent="0.55000000000000004">
      <c r="M79" t="str">
        <f>IF($A79="","",COUNTIFS(D_MFA!$A$2:$A$20001,$C79,D_MFA!$B$2:$B$20001,TRUE)&gt;0)</f>
        <v/>
      </c>
    </row>
    <row r="80" spans="13:13" x14ac:dyDescent="0.55000000000000004">
      <c r="M80" t="str">
        <f>IF($A80="","",COUNTIFS(D_MFA!$A$2:$A$20001,$C80,D_MFA!$B$2:$B$20001,TRUE)&gt;0)</f>
        <v/>
      </c>
    </row>
    <row r="81" spans="13:13" x14ac:dyDescent="0.55000000000000004">
      <c r="M81" t="str">
        <f>IF($A81="","",COUNTIFS(D_MFA!$A$2:$A$20001,$C81,D_MFA!$B$2:$B$20001,TRUE)&gt;0)</f>
        <v/>
      </c>
    </row>
    <row r="82" spans="13:13" x14ac:dyDescent="0.55000000000000004">
      <c r="M82" t="str">
        <f>IF($A82="","",COUNTIFS(D_MFA!$A$2:$A$20001,$C82,D_MFA!$B$2:$B$20001,TRUE)&gt;0)</f>
        <v/>
      </c>
    </row>
    <row r="83" spans="13:13" x14ac:dyDescent="0.55000000000000004">
      <c r="M83" t="str">
        <f>IF($A83="","",COUNTIFS(D_MFA!$A$2:$A$20001,$C83,D_MFA!$B$2:$B$20001,TRUE)&gt;0)</f>
        <v/>
      </c>
    </row>
    <row r="84" spans="13:13" x14ac:dyDescent="0.55000000000000004">
      <c r="M84" t="str">
        <f>IF($A84="","",COUNTIFS(D_MFA!$A$2:$A$20001,$C84,D_MFA!$B$2:$B$20001,TRUE)&gt;0)</f>
        <v/>
      </c>
    </row>
    <row r="85" spans="13:13" x14ac:dyDescent="0.55000000000000004">
      <c r="M85" t="str">
        <f>IF($A85="","",COUNTIFS(D_MFA!$A$2:$A$20001,$C85,D_MFA!$B$2:$B$20001,TRUE)&gt;0)</f>
        <v/>
      </c>
    </row>
    <row r="86" spans="13:13" x14ac:dyDescent="0.55000000000000004">
      <c r="M86" t="str">
        <f>IF($A86="","",COUNTIFS(D_MFA!$A$2:$A$20001,$C86,D_MFA!$B$2:$B$20001,TRUE)&gt;0)</f>
        <v/>
      </c>
    </row>
    <row r="87" spans="13:13" x14ac:dyDescent="0.55000000000000004">
      <c r="M87" t="str">
        <f>IF($A87="","",COUNTIFS(D_MFA!$A$2:$A$20001,$C87,D_MFA!$B$2:$B$20001,TRUE)&gt;0)</f>
        <v/>
      </c>
    </row>
    <row r="88" spans="13:13" x14ac:dyDescent="0.55000000000000004">
      <c r="M88" t="str">
        <f>IF($A88="","",COUNTIFS(D_MFA!$A$2:$A$20001,$C88,D_MFA!$B$2:$B$20001,TRUE)&gt;0)</f>
        <v/>
      </c>
    </row>
    <row r="89" spans="13:13" x14ac:dyDescent="0.55000000000000004">
      <c r="M89" t="str">
        <f>IF($A89="","",COUNTIFS(D_MFA!$A$2:$A$20001,$C89,D_MFA!$B$2:$B$20001,TRUE)&gt;0)</f>
        <v/>
      </c>
    </row>
    <row r="90" spans="13:13" x14ac:dyDescent="0.55000000000000004">
      <c r="M90" t="str">
        <f>IF($A90="","",COUNTIFS(D_MFA!$A$2:$A$20001,$C90,D_MFA!$B$2:$B$20001,TRUE)&gt;0)</f>
        <v/>
      </c>
    </row>
    <row r="91" spans="13:13" x14ac:dyDescent="0.55000000000000004">
      <c r="M91" t="str">
        <f>IF($A91="","",COUNTIFS(D_MFA!$A$2:$A$20001,$C91,D_MFA!$B$2:$B$20001,TRUE)&gt;0)</f>
        <v/>
      </c>
    </row>
    <row r="92" spans="13:13" x14ac:dyDescent="0.55000000000000004">
      <c r="M92" t="str">
        <f>IF($A92="","",COUNTIFS(D_MFA!$A$2:$A$20001,$C92,D_MFA!$B$2:$B$20001,TRUE)&gt;0)</f>
        <v/>
      </c>
    </row>
    <row r="93" spans="13:13" x14ac:dyDescent="0.55000000000000004">
      <c r="M93" t="str">
        <f>IF($A93="","",COUNTIFS(D_MFA!$A$2:$A$20001,$C93,D_MFA!$B$2:$B$20001,TRUE)&gt;0)</f>
        <v/>
      </c>
    </row>
    <row r="94" spans="13:13" x14ac:dyDescent="0.55000000000000004">
      <c r="M94" t="str">
        <f>IF($A94="","",COUNTIFS(D_MFA!$A$2:$A$20001,$C94,D_MFA!$B$2:$B$20001,TRUE)&gt;0)</f>
        <v/>
      </c>
    </row>
    <row r="95" spans="13:13" x14ac:dyDescent="0.55000000000000004">
      <c r="M95" t="str">
        <f>IF($A95="","",COUNTIFS(D_MFA!$A$2:$A$20001,$C95,D_MFA!$B$2:$B$20001,TRUE)&gt;0)</f>
        <v/>
      </c>
    </row>
    <row r="96" spans="13:13" x14ac:dyDescent="0.55000000000000004">
      <c r="M96" t="str">
        <f>IF($A96="","",COUNTIFS(D_MFA!$A$2:$A$20001,$C96,D_MFA!$B$2:$B$20001,TRUE)&gt;0)</f>
        <v/>
      </c>
    </row>
    <row r="97" spans="13:13" x14ac:dyDescent="0.55000000000000004">
      <c r="M97" t="str">
        <f>IF($A97="","",COUNTIFS(D_MFA!$A$2:$A$20001,$C97,D_MFA!$B$2:$B$20001,TRUE)&gt;0)</f>
        <v/>
      </c>
    </row>
    <row r="98" spans="13:13" x14ac:dyDescent="0.55000000000000004">
      <c r="M98" t="str">
        <f>IF($A98="","",COUNTIFS(D_MFA!$A$2:$A$20001,$C98,D_MFA!$B$2:$B$20001,TRUE)&gt;0)</f>
        <v/>
      </c>
    </row>
    <row r="99" spans="13:13" x14ac:dyDescent="0.55000000000000004">
      <c r="M99" t="str">
        <f>IF($A99="","",COUNTIFS(D_MFA!$A$2:$A$20001,$C99,D_MFA!$B$2:$B$20001,TRUE)&gt;0)</f>
        <v/>
      </c>
    </row>
    <row r="100" spans="13:13" x14ac:dyDescent="0.55000000000000004">
      <c r="M100" t="str">
        <f>IF($A100="","",COUNTIFS(D_MFA!$A$2:$A$20001,$C100,D_MFA!$B$2:$B$20001,TRUE)&gt;0)</f>
        <v/>
      </c>
    </row>
    <row r="101" spans="13:13" x14ac:dyDescent="0.55000000000000004">
      <c r="M101" t="str">
        <f>IF($A101="","",COUNTIFS(D_MFA!$A$2:$A$20001,$C101,D_MFA!$B$2:$B$20001,TRUE)&gt;0)</f>
        <v/>
      </c>
    </row>
    <row r="102" spans="13:13" x14ac:dyDescent="0.55000000000000004">
      <c r="M102" t="str">
        <f>IF($A102="","",COUNTIFS(D_MFA!$A$2:$A$20001,$C102,D_MFA!$B$2:$B$20001,TRUE)&gt;0)</f>
        <v/>
      </c>
    </row>
    <row r="103" spans="13:13" x14ac:dyDescent="0.55000000000000004">
      <c r="M103" t="str">
        <f>IF($A103="","",COUNTIFS(D_MFA!$A$2:$A$20001,$C103,D_MFA!$B$2:$B$20001,TRUE)&gt;0)</f>
        <v/>
      </c>
    </row>
    <row r="104" spans="13:13" x14ac:dyDescent="0.55000000000000004">
      <c r="M104" t="str">
        <f>IF($A104="","",COUNTIFS(D_MFA!$A$2:$A$20001,$C104,D_MFA!$B$2:$B$20001,TRUE)&gt;0)</f>
        <v/>
      </c>
    </row>
    <row r="105" spans="13:13" x14ac:dyDescent="0.55000000000000004">
      <c r="M105" t="str">
        <f>IF($A105="","",COUNTIFS(D_MFA!$A$2:$A$20001,$C105,D_MFA!$B$2:$B$20001,TRUE)&gt;0)</f>
        <v/>
      </c>
    </row>
    <row r="106" spans="13:13" x14ac:dyDescent="0.55000000000000004">
      <c r="M106" t="str">
        <f>IF($A106="","",COUNTIFS(D_MFA!$A$2:$A$20001,$C106,D_MFA!$B$2:$B$20001,TRUE)&gt;0)</f>
        <v/>
      </c>
    </row>
    <row r="107" spans="13:13" x14ac:dyDescent="0.55000000000000004">
      <c r="M107" t="str">
        <f>IF($A107="","",COUNTIFS(D_MFA!$A$2:$A$20001,$C107,D_MFA!$B$2:$B$20001,TRUE)&gt;0)</f>
        <v/>
      </c>
    </row>
    <row r="108" spans="13:13" x14ac:dyDescent="0.55000000000000004">
      <c r="M108" t="str">
        <f>IF($A108="","",COUNTIFS(D_MFA!$A$2:$A$20001,$C108,D_MFA!$B$2:$B$20001,TRUE)&gt;0)</f>
        <v/>
      </c>
    </row>
    <row r="109" spans="13:13" x14ac:dyDescent="0.55000000000000004">
      <c r="M109" t="str">
        <f>IF($A109="","",COUNTIFS(D_MFA!$A$2:$A$20001,$C109,D_MFA!$B$2:$B$20001,TRUE)&gt;0)</f>
        <v/>
      </c>
    </row>
    <row r="110" spans="13:13" x14ac:dyDescent="0.55000000000000004">
      <c r="M110" t="str">
        <f>IF($A110="","",COUNTIFS(D_MFA!$A$2:$A$20001,$C110,D_MFA!$B$2:$B$20001,TRUE)&gt;0)</f>
        <v/>
      </c>
    </row>
    <row r="111" spans="13:13" x14ac:dyDescent="0.55000000000000004">
      <c r="M111" t="str">
        <f>IF($A111="","",COUNTIFS(D_MFA!$A$2:$A$20001,$C111,D_MFA!$B$2:$B$20001,TRUE)&gt;0)</f>
        <v/>
      </c>
    </row>
    <row r="112" spans="13:13" x14ac:dyDescent="0.55000000000000004">
      <c r="M112" t="str">
        <f>IF($A112="","",COUNTIFS(D_MFA!$A$2:$A$20001,$C112,D_MFA!$B$2:$B$20001,TRUE)&gt;0)</f>
        <v/>
      </c>
    </row>
    <row r="113" spans="13:13" x14ac:dyDescent="0.55000000000000004">
      <c r="M113" t="str">
        <f>IF($A113="","",COUNTIFS(D_MFA!$A$2:$A$20001,$C113,D_MFA!$B$2:$B$20001,TRUE)&gt;0)</f>
        <v/>
      </c>
    </row>
    <row r="114" spans="13:13" x14ac:dyDescent="0.55000000000000004">
      <c r="M114" t="str">
        <f>IF($A114="","",COUNTIFS(D_MFA!$A$2:$A$20001,$C114,D_MFA!$B$2:$B$20001,TRUE)&gt;0)</f>
        <v/>
      </c>
    </row>
    <row r="115" spans="13:13" x14ac:dyDescent="0.55000000000000004">
      <c r="M115" t="str">
        <f>IF($A115="","",COUNTIFS(D_MFA!$A$2:$A$20001,$C115,D_MFA!$B$2:$B$20001,TRUE)&gt;0)</f>
        <v/>
      </c>
    </row>
    <row r="116" spans="13:13" x14ac:dyDescent="0.55000000000000004">
      <c r="M116" t="str">
        <f>IF($A116="","",COUNTIFS(D_MFA!$A$2:$A$20001,$C116,D_MFA!$B$2:$B$20001,TRUE)&gt;0)</f>
        <v/>
      </c>
    </row>
    <row r="117" spans="13:13" x14ac:dyDescent="0.55000000000000004">
      <c r="M117" t="str">
        <f>IF($A117="","",COUNTIFS(D_MFA!$A$2:$A$20001,$C117,D_MFA!$B$2:$B$20001,TRUE)&gt;0)</f>
        <v/>
      </c>
    </row>
    <row r="118" spans="13:13" x14ac:dyDescent="0.55000000000000004">
      <c r="M118" t="str">
        <f>IF($A118="","",COUNTIFS(D_MFA!$A$2:$A$20001,$C118,D_MFA!$B$2:$B$20001,TRUE)&gt;0)</f>
        <v/>
      </c>
    </row>
    <row r="119" spans="13:13" x14ac:dyDescent="0.55000000000000004">
      <c r="M119" t="str">
        <f>IF($A119="","",COUNTIFS(D_MFA!$A$2:$A$20001,$C119,D_MFA!$B$2:$B$20001,TRUE)&gt;0)</f>
        <v/>
      </c>
    </row>
    <row r="120" spans="13:13" x14ac:dyDescent="0.55000000000000004">
      <c r="M120" t="str">
        <f>IF($A120="","",COUNTIFS(D_MFA!$A$2:$A$20001,$C120,D_MFA!$B$2:$B$20001,TRUE)&gt;0)</f>
        <v/>
      </c>
    </row>
    <row r="121" spans="13:13" x14ac:dyDescent="0.55000000000000004">
      <c r="M121" t="str">
        <f>IF($A121="","",COUNTIFS(D_MFA!$A$2:$A$20001,$C121,D_MFA!$B$2:$B$20001,TRUE)&gt;0)</f>
        <v/>
      </c>
    </row>
    <row r="122" spans="13:13" x14ac:dyDescent="0.55000000000000004">
      <c r="M122" t="str">
        <f>IF($A122="","",COUNTIFS(D_MFA!$A$2:$A$20001,$C122,D_MFA!$B$2:$B$20001,TRUE)&gt;0)</f>
        <v/>
      </c>
    </row>
    <row r="123" spans="13:13" x14ac:dyDescent="0.55000000000000004">
      <c r="M123" t="str">
        <f>IF($A123="","",COUNTIFS(D_MFA!$A$2:$A$20001,$C123,D_MFA!$B$2:$B$20001,TRUE)&gt;0)</f>
        <v/>
      </c>
    </row>
    <row r="124" spans="13:13" x14ac:dyDescent="0.55000000000000004">
      <c r="M124" t="str">
        <f>IF($A124="","",COUNTIFS(D_MFA!$A$2:$A$20001,$C124,D_MFA!$B$2:$B$20001,TRUE)&gt;0)</f>
        <v/>
      </c>
    </row>
    <row r="125" spans="13:13" x14ac:dyDescent="0.55000000000000004">
      <c r="M125" t="str">
        <f>IF($A125="","",COUNTIFS(D_MFA!$A$2:$A$20001,$C125,D_MFA!$B$2:$B$20001,TRUE)&gt;0)</f>
        <v/>
      </c>
    </row>
    <row r="126" spans="13:13" x14ac:dyDescent="0.55000000000000004">
      <c r="M126" t="str">
        <f>IF($A126="","",COUNTIFS(D_MFA!$A$2:$A$20001,$C126,D_MFA!$B$2:$B$20001,TRUE)&gt;0)</f>
        <v/>
      </c>
    </row>
    <row r="127" spans="13:13" x14ac:dyDescent="0.55000000000000004">
      <c r="M127" t="str">
        <f>IF($A127="","",COUNTIFS(D_MFA!$A$2:$A$20001,$C127,D_MFA!$B$2:$B$20001,TRUE)&gt;0)</f>
        <v/>
      </c>
    </row>
    <row r="128" spans="13:13" x14ac:dyDescent="0.55000000000000004">
      <c r="M128" t="str">
        <f>IF($A128="","",COUNTIFS(D_MFA!$A$2:$A$20001,$C128,D_MFA!$B$2:$B$20001,TRUE)&gt;0)</f>
        <v/>
      </c>
    </row>
    <row r="129" spans="13:13" x14ac:dyDescent="0.55000000000000004">
      <c r="M129" t="str">
        <f>IF($A129="","",COUNTIFS(D_MFA!$A$2:$A$20001,$C129,D_MFA!$B$2:$B$20001,TRUE)&gt;0)</f>
        <v/>
      </c>
    </row>
    <row r="130" spans="13:13" x14ac:dyDescent="0.55000000000000004">
      <c r="M130" t="str">
        <f>IF($A130="","",COUNTIFS(D_MFA!$A$2:$A$20001,$C130,D_MFA!$B$2:$B$20001,TRUE)&gt;0)</f>
        <v/>
      </c>
    </row>
    <row r="131" spans="13:13" x14ac:dyDescent="0.55000000000000004">
      <c r="M131" t="str">
        <f>IF($A131="","",COUNTIFS(D_MFA!$A$2:$A$20001,$C131,D_MFA!$B$2:$B$20001,TRUE)&gt;0)</f>
        <v/>
      </c>
    </row>
    <row r="132" spans="13:13" x14ac:dyDescent="0.55000000000000004">
      <c r="M132" t="str">
        <f>IF($A132="","",COUNTIFS(D_MFA!$A$2:$A$20001,$C132,D_MFA!$B$2:$B$20001,TRUE)&gt;0)</f>
        <v/>
      </c>
    </row>
    <row r="133" spans="13:13" x14ac:dyDescent="0.55000000000000004">
      <c r="M133" t="str">
        <f>IF($A133="","",COUNTIFS(D_MFA!$A$2:$A$20001,$C133,D_MFA!$B$2:$B$20001,TRUE)&gt;0)</f>
        <v/>
      </c>
    </row>
    <row r="134" spans="13:13" x14ac:dyDescent="0.55000000000000004">
      <c r="M134" t="str">
        <f>IF($A134="","",COUNTIFS(D_MFA!$A$2:$A$20001,$C134,D_MFA!$B$2:$B$20001,TRUE)&gt;0)</f>
        <v/>
      </c>
    </row>
    <row r="135" spans="13:13" x14ac:dyDescent="0.55000000000000004">
      <c r="M135" t="str">
        <f>IF($A135="","",COUNTIFS(D_MFA!$A$2:$A$20001,$C135,D_MFA!$B$2:$B$20001,TRUE)&gt;0)</f>
        <v/>
      </c>
    </row>
    <row r="136" spans="13:13" x14ac:dyDescent="0.55000000000000004">
      <c r="M136" t="str">
        <f>IF($A136="","",COUNTIFS(D_MFA!$A$2:$A$20001,$C136,D_MFA!$B$2:$B$20001,TRUE)&gt;0)</f>
        <v/>
      </c>
    </row>
    <row r="137" spans="13:13" x14ac:dyDescent="0.55000000000000004">
      <c r="M137" t="str">
        <f>IF($A137="","",COUNTIFS(D_MFA!$A$2:$A$20001,$C137,D_MFA!$B$2:$B$20001,TRUE)&gt;0)</f>
        <v/>
      </c>
    </row>
    <row r="138" spans="13:13" x14ac:dyDescent="0.55000000000000004">
      <c r="M138" t="str">
        <f>IF($A138="","",COUNTIFS(D_MFA!$A$2:$A$20001,$C138,D_MFA!$B$2:$B$20001,TRUE)&gt;0)</f>
        <v/>
      </c>
    </row>
    <row r="139" spans="13:13" x14ac:dyDescent="0.55000000000000004">
      <c r="M139" t="str">
        <f>IF($A139="","",COUNTIFS(D_MFA!$A$2:$A$20001,$C139,D_MFA!$B$2:$B$20001,TRUE)&gt;0)</f>
        <v/>
      </c>
    </row>
    <row r="140" spans="13:13" x14ac:dyDescent="0.55000000000000004">
      <c r="M140" t="str">
        <f>IF($A140="","",COUNTIFS(D_MFA!$A$2:$A$20001,$C140,D_MFA!$B$2:$B$20001,TRUE)&gt;0)</f>
        <v/>
      </c>
    </row>
    <row r="141" spans="13:13" x14ac:dyDescent="0.55000000000000004">
      <c r="M141" t="str">
        <f>IF($A141="","",COUNTIFS(D_MFA!$A$2:$A$20001,$C141,D_MFA!$B$2:$B$20001,TRUE)&gt;0)</f>
        <v/>
      </c>
    </row>
    <row r="142" spans="13:13" x14ac:dyDescent="0.55000000000000004">
      <c r="M142" t="str">
        <f>IF($A142="","",COUNTIFS(D_MFA!$A$2:$A$20001,$C142,D_MFA!$B$2:$B$20001,TRUE)&gt;0)</f>
        <v/>
      </c>
    </row>
    <row r="143" spans="13:13" x14ac:dyDescent="0.55000000000000004">
      <c r="M143" t="str">
        <f>IF($A143="","",COUNTIFS(D_MFA!$A$2:$A$20001,$C143,D_MFA!$B$2:$B$20001,TRUE)&gt;0)</f>
        <v/>
      </c>
    </row>
    <row r="144" spans="13:13" x14ac:dyDescent="0.55000000000000004">
      <c r="M144" t="str">
        <f>IF($A144="","",COUNTIFS(D_MFA!$A$2:$A$20001,$C144,D_MFA!$B$2:$B$20001,TRUE)&gt;0)</f>
        <v/>
      </c>
    </row>
    <row r="145" spans="13:13" x14ac:dyDescent="0.55000000000000004">
      <c r="M145" t="str">
        <f>IF($A145="","",COUNTIFS(D_MFA!$A$2:$A$20001,$C145,D_MFA!$B$2:$B$20001,TRUE)&gt;0)</f>
        <v/>
      </c>
    </row>
    <row r="146" spans="13:13" x14ac:dyDescent="0.55000000000000004">
      <c r="M146" t="str">
        <f>IF($A146="","",COUNTIFS(D_MFA!$A$2:$A$20001,$C146,D_MFA!$B$2:$B$20001,TRUE)&gt;0)</f>
        <v/>
      </c>
    </row>
    <row r="147" spans="13:13" x14ac:dyDescent="0.55000000000000004">
      <c r="M147" t="str">
        <f>IF($A147="","",COUNTIFS(D_MFA!$A$2:$A$20001,$C147,D_MFA!$B$2:$B$20001,TRUE)&gt;0)</f>
        <v/>
      </c>
    </row>
    <row r="148" spans="13:13" x14ac:dyDescent="0.55000000000000004">
      <c r="M148" t="str">
        <f>IF($A148="","",COUNTIFS(D_MFA!$A$2:$A$20001,$C148,D_MFA!$B$2:$B$20001,TRUE)&gt;0)</f>
        <v/>
      </c>
    </row>
    <row r="149" spans="13:13" x14ac:dyDescent="0.55000000000000004">
      <c r="M149" t="str">
        <f>IF($A149="","",COUNTIFS(D_MFA!$A$2:$A$20001,$C149,D_MFA!$B$2:$B$20001,TRUE)&gt;0)</f>
        <v/>
      </c>
    </row>
    <row r="150" spans="13:13" x14ac:dyDescent="0.55000000000000004">
      <c r="M150" t="str">
        <f>IF($A150="","",COUNTIFS(D_MFA!$A$2:$A$20001,$C150,D_MFA!$B$2:$B$20001,TRUE)&gt;0)</f>
        <v/>
      </c>
    </row>
    <row r="151" spans="13:13" x14ac:dyDescent="0.55000000000000004">
      <c r="M151" t="str">
        <f>IF($A151="","",COUNTIFS(D_MFA!$A$2:$A$20001,$C151,D_MFA!$B$2:$B$20001,TRUE)&gt;0)</f>
        <v/>
      </c>
    </row>
    <row r="152" spans="13:13" x14ac:dyDescent="0.55000000000000004">
      <c r="M152" t="str">
        <f>IF($A152="","",COUNTIFS(D_MFA!$A$2:$A$20001,$C152,D_MFA!$B$2:$B$20001,TRUE)&gt;0)</f>
        <v/>
      </c>
    </row>
    <row r="153" spans="13:13" x14ac:dyDescent="0.55000000000000004">
      <c r="M153" t="str">
        <f>IF($A153="","",COUNTIFS(D_MFA!$A$2:$A$20001,$C153,D_MFA!$B$2:$B$20001,TRUE)&gt;0)</f>
        <v/>
      </c>
    </row>
    <row r="154" spans="13:13" x14ac:dyDescent="0.55000000000000004">
      <c r="M154" t="str">
        <f>IF($A154="","",COUNTIFS(D_MFA!$A$2:$A$20001,$C154,D_MFA!$B$2:$B$20001,TRUE)&gt;0)</f>
        <v/>
      </c>
    </row>
    <row r="155" spans="13:13" x14ac:dyDescent="0.55000000000000004">
      <c r="M155" t="str">
        <f>IF($A155="","",COUNTIFS(D_MFA!$A$2:$A$20001,$C155,D_MFA!$B$2:$B$20001,TRUE)&gt;0)</f>
        <v/>
      </c>
    </row>
    <row r="156" spans="13:13" x14ac:dyDescent="0.55000000000000004">
      <c r="M156" t="str">
        <f>IF($A156="","",COUNTIFS(D_MFA!$A$2:$A$20001,$C156,D_MFA!$B$2:$B$20001,TRUE)&gt;0)</f>
        <v/>
      </c>
    </row>
    <row r="157" spans="13:13" x14ac:dyDescent="0.55000000000000004">
      <c r="M157" t="str">
        <f>IF($A157="","",COUNTIFS(D_MFA!$A$2:$A$20001,$C157,D_MFA!$B$2:$B$20001,TRUE)&gt;0)</f>
        <v/>
      </c>
    </row>
    <row r="158" spans="13:13" x14ac:dyDescent="0.55000000000000004">
      <c r="M158" t="str">
        <f>IF($A158="","",COUNTIFS(D_MFA!$A$2:$A$20001,$C158,D_MFA!$B$2:$B$20001,TRUE)&gt;0)</f>
        <v/>
      </c>
    </row>
    <row r="159" spans="13:13" x14ac:dyDescent="0.55000000000000004">
      <c r="M159" t="str">
        <f>IF($A159="","",COUNTIFS(D_MFA!$A$2:$A$20001,$C159,D_MFA!$B$2:$B$20001,TRUE)&gt;0)</f>
        <v/>
      </c>
    </row>
    <row r="160" spans="13:13" x14ac:dyDescent="0.55000000000000004">
      <c r="M160" t="str">
        <f>IF($A160="","",COUNTIFS(D_MFA!$A$2:$A$20001,$C160,D_MFA!$B$2:$B$20001,TRUE)&gt;0)</f>
        <v/>
      </c>
    </row>
    <row r="161" spans="13:13" x14ac:dyDescent="0.55000000000000004">
      <c r="M161" t="str">
        <f>IF($A161="","",COUNTIFS(D_MFA!$A$2:$A$20001,$C161,D_MFA!$B$2:$B$20001,TRUE)&gt;0)</f>
        <v/>
      </c>
    </row>
    <row r="162" spans="13:13" x14ac:dyDescent="0.55000000000000004">
      <c r="M162" t="str">
        <f>IF($A162="","",COUNTIFS(D_MFA!$A$2:$A$20001,$C162,D_MFA!$B$2:$B$20001,TRUE)&gt;0)</f>
        <v/>
      </c>
    </row>
    <row r="163" spans="13:13" x14ac:dyDescent="0.55000000000000004">
      <c r="M163" t="str">
        <f>IF($A163="","",COUNTIFS(D_MFA!$A$2:$A$20001,$C163,D_MFA!$B$2:$B$20001,TRUE)&gt;0)</f>
        <v/>
      </c>
    </row>
    <row r="164" spans="13:13" x14ac:dyDescent="0.55000000000000004">
      <c r="M164" t="str">
        <f>IF($A164="","",COUNTIFS(D_MFA!$A$2:$A$20001,$C164,D_MFA!$B$2:$B$20001,TRUE)&gt;0)</f>
        <v/>
      </c>
    </row>
    <row r="165" spans="13:13" x14ac:dyDescent="0.55000000000000004">
      <c r="M165" t="str">
        <f>IF($A165="","",COUNTIFS(D_MFA!$A$2:$A$20001,$C165,D_MFA!$B$2:$B$20001,TRUE)&gt;0)</f>
        <v/>
      </c>
    </row>
    <row r="166" spans="13:13" x14ac:dyDescent="0.55000000000000004">
      <c r="M166" t="str">
        <f>IF($A166="","",COUNTIFS(D_MFA!$A$2:$A$20001,$C166,D_MFA!$B$2:$B$20001,TRUE)&gt;0)</f>
        <v/>
      </c>
    </row>
    <row r="167" spans="13:13" x14ac:dyDescent="0.55000000000000004">
      <c r="M167" t="str">
        <f>IF($A167="","",COUNTIFS(D_MFA!$A$2:$A$20001,$C167,D_MFA!$B$2:$B$20001,TRUE)&gt;0)</f>
        <v/>
      </c>
    </row>
    <row r="168" spans="13:13" x14ac:dyDescent="0.55000000000000004">
      <c r="M168" t="str">
        <f>IF($A168="","",COUNTIFS(D_MFA!$A$2:$A$20001,$C168,D_MFA!$B$2:$B$20001,TRUE)&gt;0)</f>
        <v/>
      </c>
    </row>
    <row r="169" spans="13:13" x14ac:dyDescent="0.55000000000000004">
      <c r="M169" t="str">
        <f>IF($A169="","",COUNTIFS(D_MFA!$A$2:$A$20001,$C169,D_MFA!$B$2:$B$20001,TRUE)&gt;0)</f>
        <v/>
      </c>
    </row>
    <row r="170" spans="13:13" x14ac:dyDescent="0.55000000000000004">
      <c r="M170" t="str">
        <f>IF($A170="","",COUNTIFS(D_MFA!$A$2:$A$20001,$C170,D_MFA!$B$2:$B$20001,TRUE)&gt;0)</f>
        <v/>
      </c>
    </row>
    <row r="171" spans="13:13" x14ac:dyDescent="0.55000000000000004">
      <c r="M171" t="str">
        <f>IF($A171="","",COUNTIFS(D_MFA!$A$2:$A$20001,$C171,D_MFA!$B$2:$B$20001,TRUE)&gt;0)</f>
        <v/>
      </c>
    </row>
    <row r="172" spans="13:13" x14ac:dyDescent="0.55000000000000004">
      <c r="M172" t="str">
        <f>IF($A172="","",COUNTIFS(D_MFA!$A$2:$A$20001,$C172,D_MFA!$B$2:$B$20001,TRUE)&gt;0)</f>
        <v/>
      </c>
    </row>
    <row r="173" spans="13:13" x14ac:dyDescent="0.55000000000000004">
      <c r="M173" t="str">
        <f>IF($A173="","",COUNTIFS(D_MFA!$A$2:$A$20001,$C173,D_MFA!$B$2:$B$20001,TRUE)&gt;0)</f>
        <v/>
      </c>
    </row>
    <row r="174" spans="13:13" x14ac:dyDescent="0.55000000000000004">
      <c r="M174" t="str">
        <f>IF($A174="","",COUNTIFS(D_MFA!$A$2:$A$20001,$C174,D_MFA!$B$2:$B$20001,TRUE)&gt;0)</f>
        <v/>
      </c>
    </row>
    <row r="175" spans="13:13" x14ac:dyDescent="0.55000000000000004">
      <c r="M175" t="str">
        <f>IF($A175="","",COUNTIFS(D_MFA!$A$2:$A$20001,$C175,D_MFA!$B$2:$B$20001,TRUE)&gt;0)</f>
        <v/>
      </c>
    </row>
    <row r="176" spans="13:13" x14ac:dyDescent="0.55000000000000004">
      <c r="M176" t="str">
        <f>IF($A176="","",COUNTIFS(D_MFA!$A$2:$A$20001,$C176,D_MFA!$B$2:$B$20001,TRUE)&gt;0)</f>
        <v/>
      </c>
    </row>
    <row r="177" spans="13:13" x14ac:dyDescent="0.55000000000000004">
      <c r="M177" t="str">
        <f>IF($A177="","",COUNTIFS(D_MFA!$A$2:$A$20001,$C177,D_MFA!$B$2:$B$20001,TRUE)&gt;0)</f>
        <v/>
      </c>
    </row>
    <row r="178" spans="13:13" x14ac:dyDescent="0.55000000000000004">
      <c r="M178" t="str">
        <f>IF($A178="","",COUNTIFS(D_MFA!$A$2:$A$20001,$C178,D_MFA!$B$2:$B$20001,TRUE)&gt;0)</f>
        <v/>
      </c>
    </row>
    <row r="179" spans="13:13" x14ac:dyDescent="0.55000000000000004">
      <c r="M179" t="str">
        <f>IF($A179="","",COUNTIFS(D_MFA!$A$2:$A$20001,$C179,D_MFA!$B$2:$B$20001,TRUE)&gt;0)</f>
        <v/>
      </c>
    </row>
    <row r="180" spans="13:13" x14ac:dyDescent="0.55000000000000004">
      <c r="M180" t="str">
        <f>IF($A180="","",COUNTIFS(D_MFA!$A$2:$A$20001,$C180,D_MFA!$B$2:$B$20001,TRUE)&gt;0)</f>
        <v/>
      </c>
    </row>
    <row r="181" spans="13:13" x14ac:dyDescent="0.55000000000000004">
      <c r="M181" t="str">
        <f>IF($A181="","",COUNTIFS(D_MFA!$A$2:$A$20001,$C181,D_MFA!$B$2:$B$20001,TRUE)&gt;0)</f>
        <v/>
      </c>
    </row>
    <row r="182" spans="13:13" x14ac:dyDescent="0.55000000000000004">
      <c r="M182" t="str">
        <f>IF($A182="","",COUNTIFS(D_MFA!$A$2:$A$20001,$C182,D_MFA!$B$2:$B$20001,TRUE)&gt;0)</f>
        <v/>
      </c>
    </row>
    <row r="183" spans="13:13" x14ac:dyDescent="0.55000000000000004">
      <c r="M183" t="str">
        <f>IF($A183="","",COUNTIFS(D_MFA!$A$2:$A$20001,$C183,D_MFA!$B$2:$B$20001,TRUE)&gt;0)</f>
        <v/>
      </c>
    </row>
    <row r="184" spans="13:13" x14ac:dyDescent="0.55000000000000004">
      <c r="M184" t="str">
        <f>IF($A184="","",COUNTIFS(D_MFA!$A$2:$A$20001,$C184,D_MFA!$B$2:$B$20001,TRUE)&gt;0)</f>
        <v/>
      </c>
    </row>
    <row r="185" spans="13:13" x14ac:dyDescent="0.55000000000000004">
      <c r="M185" t="str">
        <f>IF($A185="","",COUNTIFS(D_MFA!$A$2:$A$20001,$C185,D_MFA!$B$2:$B$20001,TRUE)&gt;0)</f>
        <v/>
      </c>
    </row>
    <row r="186" spans="13:13" x14ac:dyDescent="0.55000000000000004">
      <c r="M186" t="str">
        <f>IF($A186="","",COUNTIFS(D_MFA!$A$2:$A$20001,$C186,D_MFA!$B$2:$B$20001,TRUE)&gt;0)</f>
        <v/>
      </c>
    </row>
    <row r="187" spans="13:13" x14ac:dyDescent="0.55000000000000004">
      <c r="M187" t="str">
        <f>IF($A187="","",COUNTIFS(D_MFA!$A$2:$A$20001,$C187,D_MFA!$B$2:$B$20001,TRUE)&gt;0)</f>
        <v/>
      </c>
    </row>
    <row r="188" spans="13:13" x14ac:dyDescent="0.55000000000000004">
      <c r="M188" t="str">
        <f>IF($A188="","",COUNTIFS(D_MFA!$A$2:$A$20001,$C188,D_MFA!$B$2:$B$20001,TRUE)&gt;0)</f>
        <v/>
      </c>
    </row>
    <row r="189" spans="13:13" x14ac:dyDescent="0.55000000000000004">
      <c r="M189" t="str">
        <f>IF($A189="","",COUNTIFS(D_MFA!$A$2:$A$20001,$C189,D_MFA!$B$2:$B$20001,TRUE)&gt;0)</f>
        <v/>
      </c>
    </row>
    <row r="190" spans="13:13" x14ac:dyDescent="0.55000000000000004">
      <c r="M190" t="str">
        <f>IF($A190="","",COUNTIFS(D_MFA!$A$2:$A$20001,$C190,D_MFA!$B$2:$B$20001,TRUE)&gt;0)</f>
        <v/>
      </c>
    </row>
    <row r="191" spans="13:13" x14ac:dyDescent="0.55000000000000004">
      <c r="M191" t="str">
        <f>IF($A191="","",COUNTIFS(D_MFA!$A$2:$A$20001,$C191,D_MFA!$B$2:$B$20001,TRUE)&gt;0)</f>
        <v/>
      </c>
    </row>
    <row r="192" spans="13:13" x14ac:dyDescent="0.55000000000000004">
      <c r="M192" t="str">
        <f>IF($A192="","",COUNTIFS(D_MFA!$A$2:$A$20001,$C192,D_MFA!$B$2:$B$20001,TRUE)&gt;0)</f>
        <v/>
      </c>
    </row>
    <row r="193" spans="13:13" x14ac:dyDescent="0.55000000000000004">
      <c r="M193" t="str">
        <f>IF($A193="","",COUNTIFS(D_MFA!$A$2:$A$20001,$C193,D_MFA!$B$2:$B$20001,TRUE)&gt;0)</f>
        <v/>
      </c>
    </row>
    <row r="194" spans="13:13" x14ac:dyDescent="0.55000000000000004">
      <c r="M194" t="str">
        <f>IF($A194="","",COUNTIFS(D_MFA!$A$2:$A$20001,$C194,D_MFA!$B$2:$B$20001,TRUE)&gt;0)</f>
        <v/>
      </c>
    </row>
    <row r="195" spans="13:13" x14ac:dyDescent="0.55000000000000004">
      <c r="M195" t="str">
        <f>IF($A195="","",COUNTIFS(D_MFA!$A$2:$A$20001,$C195,D_MFA!$B$2:$B$20001,TRUE)&gt;0)</f>
        <v/>
      </c>
    </row>
    <row r="196" spans="13:13" x14ac:dyDescent="0.55000000000000004">
      <c r="M196" t="str">
        <f>IF($A196="","",COUNTIFS(D_MFA!$A$2:$A$20001,$C196,D_MFA!$B$2:$B$20001,TRUE)&gt;0)</f>
        <v/>
      </c>
    </row>
    <row r="197" spans="13:13" x14ac:dyDescent="0.55000000000000004">
      <c r="M197" t="str">
        <f>IF($A197="","",COUNTIFS(D_MFA!$A$2:$A$20001,$C197,D_MFA!$B$2:$B$20001,TRUE)&gt;0)</f>
        <v/>
      </c>
    </row>
    <row r="198" spans="13:13" x14ac:dyDescent="0.55000000000000004">
      <c r="M198" t="str">
        <f>IF($A198="","",COUNTIFS(D_MFA!$A$2:$A$20001,$C198,D_MFA!$B$2:$B$20001,TRUE)&gt;0)</f>
        <v/>
      </c>
    </row>
    <row r="199" spans="13:13" x14ac:dyDescent="0.55000000000000004">
      <c r="M199" t="str">
        <f>IF($A199="","",COUNTIFS(D_MFA!$A$2:$A$20001,$C199,D_MFA!$B$2:$B$20001,TRUE)&gt;0)</f>
        <v/>
      </c>
    </row>
    <row r="200" spans="13:13" x14ac:dyDescent="0.55000000000000004">
      <c r="M200" t="str">
        <f>IF($A200="","",COUNTIFS(D_MFA!$A$2:$A$20001,$C200,D_MFA!$B$2:$B$20001,TRUE)&gt;0)</f>
        <v/>
      </c>
    </row>
    <row r="201" spans="13:13" x14ac:dyDescent="0.55000000000000004">
      <c r="M201" t="str">
        <f>IF($A201="","",COUNTIFS(D_MFA!$A$2:$A$20001,$C201,D_MFA!$B$2:$B$20001,TRUE)&gt;0)</f>
        <v/>
      </c>
    </row>
    <row r="202" spans="13:13" x14ac:dyDescent="0.55000000000000004">
      <c r="M202" t="str">
        <f>IF($A202="","",COUNTIFS(D_MFA!$A$2:$A$20001,$C202,D_MFA!$B$2:$B$20001,TRUE)&gt;0)</f>
        <v/>
      </c>
    </row>
    <row r="203" spans="13:13" x14ac:dyDescent="0.55000000000000004">
      <c r="M203" t="str">
        <f>IF($A203="","",COUNTIFS(D_MFA!$A$2:$A$20001,$C203,D_MFA!$B$2:$B$20001,TRUE)&gt;0)</f>
        <v/>
      </c>
    </row>
    <row r="204" spans="13:13" x14ac:dyDescent="0.55000000000000004">
      <c r="M204" t="str">
        <f>IF($A204="","",COUNTIFS(D_MFA!$A$2:$A$20001,$C204,D_MFA!$B$2:$B$20001,TRUE)&gt;0)</f>
        <v/>
      </c>
    </row>
    <row r="205" spans="13:13" x14ac:dyDescent="0.55000000000000004">
      <c r="M205" t="str">
        <f>IF($A205="","",COUNTIFS(D_MFA!$A$2:$A$20001,$C205,D_MFA!$B$2:$B$20001,TRUE)&gt;0)</f>
        <v/>
      </c>
    </row>
    <row r="206" spans="13:13" x14ac:dyDescent="0.55000000000000004">
      <c r="M206" t="str">
        <f>IF($A206="","",COUNTIFS(D_MFA!$A$2:$A$20001,$C206,D_MFA!$B$2:$B$20001,TRUE)&gt;0)</f>
        <v/>
      </c>
    </row>
    <row r="207" spans="13:13" x14ac:dyDescent="0.55000000000000004">
      <c r="M207" t="str">
        <f>IF($A207="","",COUNTIFS(D_MFA!$A$2:$A$20001,$C207,D_MFA!$B$2:$B$20001,TRUE)&gt;0)</f>
        <v/>
      </c>
    </row>
    <row r="208" spans="13:13" x14ac:dyDescent="0.55000000000000004">
      <c r="M208" t="str">
        <f>IF($A208="","",COUNTIFS(D_MFA!$A$2:$A$20001,$C208,D_MFA!$B$2:$B$20001,TRUE)&gt;0)</f>
        <v/>
      </c>
    </row>
    <row r="209" spans="13:13" x14ac:dyDescent="0.55000000000000004">
      <c r="M209" t="str">
        <f>IF($A209="","",COUNTIFS(D_MFA!$A$2:$A$20001,$C209,D_MFA!$B$2:$B$20001,TRUE)&gt;0)</f>
        <v/>
      </c>
    </row>
    <row r="210" spans="13:13" x14ac:dyDescent="0.55000000000000004">
      <c r="M210" t="str">
        <f>IF($A210="","",COUNTIFS(D_MFA!$A$2:$A$20001,$C210,D_MFA!$B$2:$B$20001,TRUE)&gt;0)</f>
        <v/>
      </c>
    </row>
    <row r="211" spans="13:13" x14ac:dyDescent="0.55000000000000004">
      <c r="M211" t="str">
        <f>IF($A211="","",COUNTIFS(D_MFA!$A$2:$A$20001,$C211,D_MFA!$B$2:$B$20001,TRUE)&gt;0)</f>
        <v/>
      </c>
    </row>
    <row r="212" spans="13:13" x14ac:dyDescent="0.55000000000000004">
      <c r="M212" t="str">
        <f>IF($A212="","",COUNTIFS(D_MFA!$A$2:$A$20001,$C212,D_MFA!$B$2:$B$20001,TRUE)&gt;0)</f>
        <v/>
      </c>
    </row>
    <row r="213" spans="13:13" x14ac:dyDescent="0.55000000000000004">
      <c r="M213" t="str">
        <f>IF($A213="","",COUNTIFS(D_MFA!$A$2:$A$20001,$C213,D_MFA!$B$2:$B$20001,TRUE)&gt;0)</f>
        <v/>
      </c>
    </row>
    <row r="214" spans="13:13" x14ac:dyDescent="0.55000000000000004">
      <c r="M214" t="str">
        <f>IF($A214="","",COUNTIFS(D_MFA!$A$2:$A$20001,$C214,D_MFA!$B$2:$B$20001,TRUE)&gt;0)</f>
        <v/>
      </c>
    </row>
    <row r="215" spans="13:13" x14ac:dyDescent="0.55000000000000004">
      <c r="M215" t="str">
        <f>IF($A215="","",COUNTIFS(D_MFA!$A$2:$A$20001,$C215,D_MFA!$B$2:$B$20001,TRUE)&gt;0)</f>
        <v/>
      </c>
    </row>
    <row r="216" spans="13:13" x14ac:dyDescent="0.55000000000000004">
      <c r="M216" t="str">
        <f>IF($A216="","",COUNTIFS(D_MFA!$A$2:$A$20001,$C216,D_MFA!$B$2:$B$20001,TRUE)&gt;0)</f>
        <v/>
      </c>
    </row>
    <row r="217" spans="13:13" x14ac:dyDescent="0.55000000000000004">
      <c r="M217" t="str">
        <f>IF($A217="","",COUNTIFS(D_MFA!$A$2:$A$20001,$C217,D_MFA!$B$2:$B$20001,TRUE)&gt;0)</f>
        <v/>
      </c>
    </row>
    <row r="218" spans="13:13" x14ac:dyDescent="0.55000000000000004">
      <c r="M218" t="str">
        <f>IF($A218="","",COUNTIFS(D_MFA!$A$2:$A$20001,$C218,D_MFA!$B$2:$B$20001,TRUE)&gt;0)</f>
        <v/>
      </c>
    </row>
    <row r="219" spans="13:13" x14ac:dyDescent="0.55000000000000004">
      <c r="M219" t="str">
        <f>IF($A219="","",COUNTIFS(D_MFA!$A$2:$A$20001,$C219,D_MFA!$B$2:$B$20001,TRUE)&gt;0)</f>
        <v/>
      </c>
    </row>
    <row r="220" spans="13:13" x14ac:dyDescent="0.55000000000000004">
      <c r="M220" t="str">
        <f>IF($A220="","",COUNTIFS(D_MFA!$A$2:$A$20001,$C220,D_MFA!$B$2:$B$20001,TRUE)&gt;0)</f>
        <v/>
      </c>
    </row>
    <row r="221" spans="13:13" x14ac:dyDescent="0.55000000000000004">
      <c r="M221" t="str">
        <f>IF($A221="","",COUNTIFS(D_MFA!$A$2:$A$20001,$C221,D_MFA!$B$2:$B$20001,TRUE)&gt;0)</f>
        <v/>
      </c>
    </row>
    <row r="222" spans="13:13" x14ac:dyDescent="0.55000000000000004">
      <c r="M222" t="str">
        <f>IF($A222="","",COUNTIFS(D_MFA!$A$2:$A$20001,$C222,D_MFA!$B$2:$B$20001,TRUE)&gt;0)</f>
        <v/>
      </c>
    </row>
    <row r="223" spans="13:13" x14ac:dyDescent="0.55000000000000004">
      <c r="M223" t="str">
        <f>IF($A223="","",COUNTIFS(D_MFA!$A$2:$A$20001,$C223,D_MFA!$B$2:$B$20001,TRUE)&gt;0)</f>
        <v/>
      </c>
    </row>
    <row r="224" spans="13:13" x14ac:dyDescent="0.55000000000000004">
      <c r="M224" t="str">
        <f>IF($A224="","",COUNTIFS(D_MFA!$A$2:$A$20001,$C224,D_MFA!$B$2:$B$20001,TRUE)&gt;0)</f>
        <v/>
      </c>
    </row>
    <row r="225" spans="13:13" x14ac:dyDescent="0.55000000000000004">
      <c r="M225" t="str">
        <f>IF($A225="","",COUNTIFS(D_MFA!$A$2:$A$20001,$C225,D_MFA!$B$2:$B$20001,TRUE)&gt;0)</f>
        <v/>
      </c>
    </row>
    <row r="226" spans="13:13" x14ac:dyDescent="0.55000000000000004">
      <c r="M226" t="str">
        <f>IF($A226="","",COUNTIFS(D_MFA!$A$2:$A$20001,$C226,D_MFA!$B$2:$B$20001,TRUE)&gt;0)</f>
        <v/>
      </c>
    </row>
    <row r="227" spans="13:13" x14ac:dyDescent="0.55000000000000004">
      <c r="M227" t="str">
        <f>IF($A227="","",COUNTIFS(D_MFA!$A$2:$A$20001,$C227,D_MFA!$B$2:$B$20001,TRUE)&gt;0)</f>
        <v/>
      </c>
    </row>
    <row r="228" spans="13:13" x14ac:dyDescent="0.55000000000000004">
      <c r="M228" t="str">
        <f>IF($A228="","",COUNTIFS(D_MFA!$A$2:$A$20001,$C228,D_MFA!$B$2:$B$20001,TRUE)&gt;0)</f>
        <v/>
      </c>
    </row>
    <row r="229" spans="13:13" x14ac:dyDescent="0.55000000000000004">
      <c r="M229" t="str">
        <f>IF($A229="","",COUNTIFS(D_MFA!$A$2:$A$20001,$C229,D_MFA!$B$2:$B$20001,TRUE)&gt;0)</f>
        <v/>
      </c>
    </row>
    <row r="230" spans="13:13" x14ac:dyDescent="0.55000000000000004">
      <c r="M230" t="str">
        <f>IF($A230="","",COUNTIFS(D_MFA!$A$2:$A$20001,$C230,D_MFA!$B$2:$B$20001,TRUE)&gt;0)</f>
        <v/>
      </c>
    </row>
    <row r="231" spans="13:13" x14ac:dyDescent="0.55000000000000004">
      <c r="M231" t="str">
        <f>IF($A231="","",COUNTIFS(D_MFA!$A$2:$A$20001,$C231,D_MFA!$B$2:$B$20001,TRUE)&gt;0)</f>
        <v/>
      </c>
    </row>
    <row r="232" spans="13:13" x14ac:dyDescent="0.55000000000000004">
      <c r="M232" t="str">
        <f>IF($A232="","",COUNTIFS(D_MFA!$A$2:$A$20001,$C232,D_MFA!$B$2:$B$20001,TRUE)&gt;0)</f>
        <v/>
      </c>
    </row>
    <row r="233" spans="13:13" x14ac:dyDescent="0.55000000000000004">
      <c r="M233" t="str">
        <f>IF($A233="","",COUNTIFS(D_MFA!$A$2:$A$20001,$C233,D_MFA!$B$2:$B$20001,TRUE)&gt;0)</f>
        <v/>
      </c>
    </row>
    <row r="234" spans="13:13" x14ac:dyDescent="0.55000000000000004">
      <c r="M234" t="str">
        <f>IF($A234="","",COUNTIFS(D_MFA!$A$2:$A$20001,$C234,D_MFA!$B$2:$B$20001,TRUE)&gt;0)</f>
        <v/>
      </c>
    </row>
    <row r="235" spans="13:13" x14ac:dyDescent="0.55000000000000004">
      <c r="M235" t="str">
        <f>IF($A235="","",COUNTIFS(D_MFA!$A$2:$A$20001,$C235,D_MFA!$B$2:$B$20001,TRUE)&gt;0)</f>
        <v/>
      </c>
    </row>
    <row r="236" spans="13:13" x14ac:dyDescent="0.55000000000000004">
      <c r="M236" t="str">
        <f>IF($A236="","",COUNTIFS(D_MFA!$A$2:$A$20001,$C236,D_MFA!$B$2:$B$20001,TRUE)&gt;0)</f>
        <v/>
      </c>
    </row>
    <row r="237" spans="13:13" x14ac:dyDescent="0.55000000000000004">
      <c r="M237" t="str">
        <f>IF($A237="","",COUNTIFS(D_MFA!$A$2:$A$20001,$C237,D_MFA!$B$2:$B$20001,TRUE)&gt;0)</f>
        <v/>
      </c>
    </row>
    <row r="238" spans="13:13" x14ac:dyDescent="0.55000000000000004">
      <c r="M238" t="str">
        <f>IF($A238="","",COUNTIFS(D_MFA!$A$2:$A$20001,$C238,D_MFA!$B$2:$B$20001,TRUE)&gt;0)</f>
        <v/>
      </c>
    </row>
    <row r="239" spans="13:13" x14ac:dyDescent="0.55000000000000004">
      <c r="M239" t="str">
        <f>IF($A239="","",COUNTIFS(D_MFA!$A$2:$A$20001,$C239,D_MFA!$B$2:$B$20001,TRUE)&gt;0)</f>
        <v/>
      </c>
    </row>
    <row r="240" spans="13:13" x14ac:dyDescent="0.55000000000000004">
      <c r="M240" t="str">
        <f>IF($A240="","",COUNTIFS(D_MFA!$A$2:$A$20001,$C240,D_MFA!$B$2:$B$20001,TRUE)&gt;0)</f>
        <v/>
      </c>
    </row>
    <row r="241" spans="13:13" x14ac:dyDescent="0.55000000000000004">
      <c r="M241" t="str">
        <f>IF($A241="","",COUNTIFS(D_MFA!$A$2:$A$20001,$C241,D_MFA!$B$2:$B$20001,TRUE)&gt;0)</f>
        <v/>
      </c>
    </row>
    <row r="242" spans="13:13" x14ac:dyDescent="0.55000000000000004">
      <c r="M242" t="str">
        <f>IF($A242="","",COUNTIFS(D_MFA!$A$2:$A$20001,$C242,D_MFA!$B$2:$B$20001,TRUE)&gt;0)</f>
        <v/>
      </c>
    </row>
    <row r="243" spans="13:13" x14ac:dyDescent="0.55000000000000004">
      <c r="M243" t="str">
        <f>IF($A243="","",COUNTIFS(D_MFA!$A$2:$A$20001,$C243,D_MFA!$B$2:$B$20001,TRUE)&gt;0)</f>
        <v/>
      </c>
    </row>
    <row r="244" spans="13:13" x14ac:dyDescent="0.55000000000000004">
      <c r="M244" t="str">
        <f>IF($A244="","",COUNTIFS(D_MFA!$A$2:$A$20001,$C244,D_MFA!$B$2:$B$20001,TRUE)&gt;0)</f>
        <v/>
      </c>
    </row>
    <row r="245" spans="13:13" x14ac:dyDescent="0.55000000000000004">
      <c r="M245" t="str">
        <f>IF($A245="","",COUNTIFS(D_MFA!$A$2:$A$20001,$C245,D_MFA!$B$2:$B$20001,TRUE)&gt;0)</f>
        <v/>
      </c>
    </row>
    <row r="246" spans="13:13" x14ac:dyDescent="0.55000000000000004">
      <c r="M246" t="str">
        <f>IF($A246="","",COUNTIFS(D_MFA!$A$2:$A$20001,$C246,D_MFA!$B$2:$B$20001,TRUE)&gt;0)</f>
        <v/>
      </c>
    </row>
    <row r="247" spans="13:13" x14ac:dyDescent="0.55000000000000004">
      <c r="M247" t="str">
        <f>IF($A247="","",COUNTIFS(D_MFA!$A$2:$A$20001,$C247,D_MFA!$B$2:$B$20001,TRUE)&gt;0)</f>
        <v/>
      </c>
    </row>
    <row r="248" spans="13:13" x14ac:dyDescent="0.55000000000000004">
      <c r="M248" t="str">
        <f>IF($A248="","",COUNTIFS(D_MFA!$A$2:$A$20001,$C248,D_MFA!$B$2:$B$20001,TRUE)&gt;0)</f>
        <v/>
      </c>
    </row>
    <row r="249" spans="13:13" x14ac:dyDescent="0.55000000000000004">
      <c r="M249" t="str">
        <f>IF($A249="","",COUNTIFS(D_MFA!$A$2:$A$20001,$C249,D_MFA!$B$2:$B$20001,TRUE)&gt;0)</f>
        <v/>
      </c>
    </row>
    <row r="250" spans="13:13" x14ac:dyDescent="0.55000000000000004">
      <c r="M250" t="str">
        <f>IF($A250="","",COUNTIFS(D_MFA!$A$2:$A$20001,$C250,D_MFA!$B$2:$B$20001,TRUE)&gt;0)</f>
        <v/>
      </c>
    </row>
    <row r="251" spans="13:13" x14ac:dyDescent="0.55000000000000004">
      <c r="M251" t="str">
        <f>IF($A251="","",COUNTIFS(D_MFA!$A$2:$A$20001,$C251,D_MFA!$B$2:$B$20001,TRUE)&gt;0)</f>
        <v/>
      </c>
    </row>
    <row r="252" spans="13:13" x14ac:dyDescent="0.55000000000000004">
      <c r="M252" t="str">
        <f>IF($A252="","",COUNTIFS(D_MFA!$A$2:$A$20001,$C252,D_MFA!$B$2:$B$20001,TRUE)&gt;0)</f>
        <v/>
      </c>
    </row>
    <row r="253" spans="13:13" x14ac:dyDescent="0.55000000000000004">
      <c r="M253" t="str">
        <f>IF($A253="","",COUNTIFS(D_MFA!$A$2:$A$20001,$C253,D_MFA!$B$2:$B$20001,TRUE)&gt;0)</f>
        <v/>
      </c>
    </row>
    <row r="254" spans="13:13" x14ac:dyDescent="0.55000000000000004">
      <c r="M254" t="str">
        <f>IF($A254="","",COUNTIFS(D_MFA!$A$2:$A$20001,$C254,D_MFA!$B$2:$B$20001,TRUE)&gt;0)</f>
        <v/>
      </c>
    </row>
    <row r="255" spans="13:13" x14ac:dyDescent="0.55000000000000004">
      <c r="M255" t="str">
        <f>IF($A255="","",COUNTIFS(D_MFA!$A$2:$A$20001,$C255,D_MFA!$B$2:$B$20001,TRUE)&gt;0)</f>
        <v/>
      </c>
    </row>
    <row r="256" spans="13:13" x14ac:dyDescent="0.55000000000000004">
      <c r="M256" t="str">
        <f>IF($A256="","",COUNTIFS(D_MFA!$A$2:$A$20001,$C256,D_MFA!$B$2:$B$20001,TRUE)&gt;0)</f>
        <v/>
      </c>
    </row>
    <row r="257" spans="13:13" x14ac:dyDescent="0.55000000000000004">
      <c r="M257" t="str">
        <f>IF($A257="","",COUNTIFS(D_MFA!$A$2:$A$20001,$C257,D_MFA!$B$2:$B$20001,TRUE)&gt;0)</f>
        <v/>
      </c>
    </row>
    <row r="258" spans="13:13" x14ac:dyDescent="0.55000000000000004">
      <c r="M258" t="str">
        <f>IF($A258="","",COUNTIFS(D_MFA!$A$2:$A$20001,$C258,D_MFA!$B$2:$B$20001,TRUE)&gt;0)</f>
        <v/>
      </c>
    </row>
    <row r="259" spans="13:13" x14ac:dyDescent="0.55000000000000004">
      <c r="M259" t="str">
        <f>IF($A259="","",COUNTIFS(D_MFA!$A$2:$A$20001,$C259,D_MFA!$B$2:$B$20001,TRUE)&gt;0)</f>
        <v/>
      </c>
    </row>
    <row r="260" spans="13:13" x14ac:dyDescent="0.55000000000000004">
      <c r="M260" t="str">
        <f>IF($A260="","",COUNTIFS(D_MFA!$A$2:$A$20001,$C260,D_MFA!$B$2:$B$20001,TRUE)&gt;0)</f>
        <v/>
      </c>
    </row>
    <row r="261" spans="13:13" x14ac:dyDescent="0.55000000000000004">
      <c r="M261" t="str">
        <f>IF($A261="","",COUNTIFS(D_MFA!$A$2:$A$20001,$C261,D_MFA!$B$2:$B$20001,TRUE)&gt;0)</f>
        <v/>
      </c>
    </row>
    <row r="262" spans="13:13" x14ac:dyDescent="0.55000000000000004">
      <c r="M262" t="str">
        <f>IF($A262="","",COUNTIFS(D_MFA!$A$2:$A$20001,$C262,D_MFA!$B$2:$B$20001,TRUE)&gt;0)</f>
        <v/>
      </c>
    </row>
    <row r="263" spans="13:13" x14ac:dyDescent="0.55000000000000004">
      <c r="M263" t="str">
        <f>IF($A263="","",COUNTIFS(D_MFA!$A$2:$A$20001,$C263,D_MFA!$B$2:$B$20001,TRUE)&gt;0)</f>
        <v/>
      </c>
    </row>
    <row r="264" spans="13:13" x14ac:dyDescent="0.55000000000000004">
      <c r="M264" t="str">
        <f>IF($A264="","",COUNTIFS(D_MFA!$A$2:$A$20001,$C264,D_MFA!$B$2:$B$20001,TRUE)&gt;0)</f>
        <v/>
      </c>
    </row>
    <row r="265" spans="13:13" x14ac:dyDescent="0.55000000000000004">
      <c r="M265" t="str">
        <f>IF($A265="","",COUNTIFS(D_MFA!$A$2:$A$20001,$C265,D_MFA!$B$2:$B$20001,TRUE)&gt;0)</f>
        <v/>
      </c>
    </row>
    <row r="266" spans="13:13" x14ac:dyDescent="0.55000000000000004">
      <c r="M266" t="str">
        <f>IF($A266="","",COUNTIFS(D_MFA!$A$2:$A$20001,$C266,D_MFA!$B$2:$B$20001,TRUE)&gt;0)</f>
        <v/>
      </c>
    </row>
    <row r="267" spans="13:13" x14ac:dyDescent="0.55000000000000004">
      <c r="M267" t="str">
        <f>IF($A267="","",COUNTIFS(D_MFA!$A$2:$A$20001,$C267,D_MFA!$B$2:$B$20001,TRUE)&gt;0)</f>
        <v/>
      </c>
    </row>
    <row r="268" spans="13:13" x14ac:dyDescent="0.55000000000000004">
      <c r="M268" t="str">
        <f>IF($A268="","",COUNTIFS(D_MFA!$A$2:$A$20001,$C268,D_MFA!$B$2:$B$20001,TRUE)&gt;0)</f>
        <v/>
      </c>
    </row>
    <row r="269" spans="13:13" x14ac:dyDescent="0.55000000000000004">
      <c r="M269" t="str">
        <f>IF($A269="","",COUNTIFS(D_MFA!$A$2:$A$20001,$C269,D_MFA!$B$2:$B$20001,TRUE)&gt;0)</f>
        <v/>
      </c>
    </row>
    <row r="270" spans="13:13" x14ac:dyDescent="0.55000000000000004">
      <c r="M270" t="str">
        <f>IF($A270="","",COUNTIFS(D_MFA!$A$2:$A$20001,$C270,D_MFA!$B$2:$B$20001,TRUE)&gt;0)</f>
        <v/>
      </c>
    </row>
    <row r="271" spans="13:13" x14ac:dyDescent="0.55000000000000004">
      <c r="M271" t="str">
        <f>IF($A271="","",COUNTIFS(D_MFA!$A$2:$A$20001,$C271,D_MFA!$B$2:$B$20001,TRUE)&gt;0)</f>
        <v/>
      </c>
    </row>
    <row r="272" spans="13:13" x14ac:dyDescent="0.55000000000000004">
      <c r="M272" t="str">
        <f>IF($A272="","",COUNTIFS(D_MFA!$A$2:$A$20001,$C272,D_MFA!$B$2:$B$20001,TRUE)&gt;0)</f>
        <v/>
      </c>
    </row>
    <row r="273" spans="13:13" x14ac:dyDescent="0.55000000000000004">
      <c r="M273" t="str">
        <f>IF($A273="","",COUNTIFS(D_MFA!$A$2:$A$20001,$C273,D_MFA!$B$2:$B$20001,TRUE)&gt;0)</f>
        <v/>
      </c>
    </row>
    <row r="274" spans="13:13" x14ac:dyDescent="0.55000000000000004">
      <c r="M274" t="str">
        <f>IF($A274="","",COUNTIFS(D_MFA!$A$2:$A$20001,$C274,D_MFA!$B$2:$B$20001,TRUE)&gt;0)</f>
        <v/>
      </c>
    </row>
    <row r="275" spans="13:13" x14ac:dyDescent="0.55000000000000004">
      <c r="M275" t="str">
        <f>IF($A275="","",COUNTIFS(D_MFA!$A$2:$A$20001,$C275,D_MFA!$B$2:$B$20001,TRUE)&gt;0)</f>
        <v/>
      </c>
    </row>
    <row r="276" spans="13:13" x14ac:dyDescent="0.55000000000000004">
      <c r="M276" t="str">
        <f>IF($A276="","",COUNTIFS(D_MFA!$A$2:$A$20001,$C276,D_MFA!$B$2:$B$20001,TRUE)&gt;0)</f>
        <v/>
      </c>
    </row>
    <row r="277" spans="13:13" x14ac:dyDescent="0.55000000000000004">
      <c r="M277" t="str">
        <f>IF($A277="","",COUNTIFS(D_MFA!$A$2:$A$20001,$C277,D_MFA!$B$2:$B$20001,TRUE)&gt;0)</f>
        <v/>
      </c>
    </row>
    <row r="278" spans="13:13" x14ac:dyDescent="0.55000000000000004">
      <c r="M278" t="str">
        <f>IF($A278="","",COUNTIFS(D_MFA!$A$2:$A$20001,$C278,D_MFA!$B$2:$B$20001,TRUE)&gt;0)</f>
        <v/>
      </c>
    </row>
    <row r="279" spans="13:13" x14ac:dyDescent="0.55000000000000004">
      <c r="M279" t="str">
        <f>IF($A279="","",COUNTIFS(D_MFA!$A$2:$A$20001,$C279,D_MFA!$B$2:$B$20001,TRUE)&gt;0)</f>
        <v/>
      </c>
    </row>
    <row r="280" spans="13:13" x14ac:dyDescent="0.55000000000000004">
      <c r="M280" t="str">
        <f>IF($A280="","",COUNTIFS(D_MFA!$A$2:$A$20001,$C280,D_MFA!$B$2:$B$20001,TRUE)&gt;0)</f>
        <v/>
      </c>
    </row>
    <row r="281" spans="13:13" x14ac:dyDescent="0.55000000000000004">
      <c r="M281" t="str">
        <f>IF($A281="","",COUNTIFS(D_MFA!$A$2:$A$20001,$C281,D_MFA!$B$2:$B$20001,TRUE)&gt;0)</f>
        <v/>
      </c>
    </row>
    <row r="282" spans="13:13" x14ac:dyDescent="0.55000000000000004">
      <c r="M282" t="str">
        <f>IF($A282="","",COUNTIFS(D_MFA!$A$2:$A$20001,$C282,D_MFA!$B$2:$B$20001,TRUE)&gt;0)</f>
        <v/>
      </c>
    </row>
    <row r="283" spans="13:13" x14ac:dyDescent="0.55000000000000004">
      <c r="M283" t="str">
        <f>IF($A283="","",COUNTIFS(D_MFA!$A$2:$A$20001,$C283,D_MFA!$B$2:$B$20001,TRUE)&gt;0)</f>
        <v/>
      </c>
    </row>
    <row r="284" spans="13:13" x14ac:dyDescent="0.55000000000000004">
      <c r="M284" t="str">
        <f>IF($A284="","",COUNTIFS(D_MFA!$A$2:$A$20001,$C284,D_MFA!$B$2:$B$20001,TRUE)&gt;0)</f>
        <v/>
      </c>
    </row>
    <row r="285" spans="13:13" x14ac:dyDescent="0.55000000000000004">
      <c r="M285" t="str">
        <f>IF($A285="","",COUNTIFS(D_MFA!$A$2:$A$20001,$C285,D_MFA!$B$2:$B$20001,TRUE)&gt;0)</f>
        <v/>
      </c>
    </row>
    <row r="286" spans="13:13" x14ac:dyDescent="0.55000000000000004">
      <c r="M286" t="str">
        <f>IF($A286="","",COUNTIFS(D_MFA!$A$2:$A$20001,$C286,D_MFA!$B$2:$B$20001,TRUE)&gt;0)</f>
        <v/>
      </c>
    </row>
    <row r="287" spans="13:13" x14ac:dyDescent="0.55000000000000004">
      <c r="M287" t="str">
        <f>IF($A287="","",COUNTIFS(D_MFA!$A$2:$A$20001,$C287,D_MFA!$B$2:$B$20001,TRUE)&gt;0)</f>
        <v/>
      </c>
    </row>
    <row r="288" spans="13:13" x14ac:dyDescent="0.55000000000000004">
      <c r="M288" t="str">
        <f>IF($A288="","",COUNTIFS(D_MFA!$A$2:$A$20001,$C288,D_MFA!$B$2:$B$20001,TRUE)&gt;0)</f>
        <v/>
      </c>
    </row>
    <row r="289" spans="13:13" x14ac:dyDescent="0.55000000000000004">
      <c r="M289" t="str">
        <f>IF($A289="","",COUNTIFS(D_MFA!$A$2:$A$20001,$C289,D_MFA!$B$2:$B$20001,TRUE)&gt;0)</f>
        <v/>
      </c>
    </row>
    <row r="290" spans="13:13" x14ac:dyDescent="0.55000000000000004">
      <c r="M290" t="str">
        <f>IF($A290="","",COUNTIFS(D_MFA!$A$2:$A$20001,$C290,D_MFA!$B$2:$B$20001,TRUE)&gt;0)</f>
        <v/>
      </c>
    </row>
    <row r="291" spans="13:13" x14ac:dyDescent="0.55000000000000004">
      <c r="M291" t="str">
        <f>IF($A291="","",COUNTIFS(D_MFA!$A$2:$A$20001,$C291,D_MFA!$B$2:$B$20001,TRUE)&gt;0)</f>
        <v/>
      </c>
    </row>
    <row r="292" spans="13:13" x14ac:dyDescent="0.55000000000000004">
      <c r="M292" t="str">
        <f>IF($A292="","",COUNTIFS(D_MFA!$A$2:$A$20001,$C292,D_MFA!$B$2:$B$20001,TRUE)&gt;0)</f>
        <v/>
      </c>
    </row>
    <row r="293" spans="13:13" x14ac:dyDescent="0.55000000000000004">
      <c r="M293" t="str">
        <f>IF($A293="","",COUNTIFS(D_MFA!$A$2:$A$20001,$C293,D_MFA!$B$2:$B$20001,TRUE)&gt;0)</f>
        <v/>
      </c>
    </row>
    <row r="294" spans="13:13" x14ac:dyDescent="0.55000000000000004">
      <c r="M294" t="str">
        <f>IF($A294="","",COUNTIFS(D_MFA!$A$2:$A$20001,$C294,D_MFA!$B$2:$B$20001,TRUE)&gt;0)</f>
        <v/>
      </c>
    </row>
    <row r="295" spans="13:13" x14ac:dyDescent="0.55000000000000004">
      <c r="M295" t="str">
        <f>IF($A295="","",COUNTIFS(D_MFA!$A$2:$A$20001,$C295,D_MFA!$B$2:$B$20001,TRUE)&gt;0)</f>
        <v/>
      </c>
    </row>
    <row r="296" spans="13:13" x14ac:dyDescent="0.55000000000000004">
      <c r="M296" t="str">
        <f>IF($A296="","",COUNTIFS(D_MFA!$A$2:$A$20001,$C296,D_MFA!$B$2:$B$20001,TRUE)&gt;0)</f>
        <v/>
      </c>
    </row>
    <row r="297" spans="13:13" x14ac:dyDescent="0.55000000000000004">
      <c r="M297" t="str">
        <f>IF($A297="","",COUNTIFS(D_MFA!$A$2:$A$20001,$C297,D_MFA!$B$2:$B$20001,TRUE)&gt;0)</f>
        <v/>
      </c>
    </row>
    <row r="298" spans="13:13" x14ac:dyDescent="0.55000000000000004">
      <c r="M298" t="str">
        <f>IF($A298="","",COUNTIFS(D_MFA!$A$2:$A$20001,$C298,D_MFA!$B$2:$B$20001,TRUE)&gt;0)</f>
        <v/>
      </c>
    </row>
    <row r="299" spans="13:13" x14ac:dyDescent="0.55000000000000004">
      <c r="M299" t="str">
        <f>IF($A299="","",COUNTIFS(D_MFA!$A$2:$A$20001,$C299,D_MFA!$B$2:$B$20001,TRUE)&gt;0)</f>
        <v/>
      </c>
    </row>
    <row r="300" spans="13:13" x14ac:dyDescent="0.55000000000000004">
      <c r="M300" t="str">
        <f>IF($A300="","",COUNTIFS(D_MFA!$A$2:$A$20001,$C300,D_MFA!$B$2:$B$20001,TRUE)&gt;0)</f>
        <v/>
      </c>
    </row>
    <row r="301" spans="13:13" x14ac:dyDescent="0.55000000000000004">
      <c r="M301" t="str">
        <f>IF($A301="","",COUNTIFS(D_MFA!$A$2:$A$20001,$C301,D_MFA!$B$2:$B$20001,TRUE)&gt;0)</f>
        <v/>
      </c>
    </row>
    <row r="302" spans="13:13" x14ac:dyDescent="0.55000000000000004">
      <c r="M302" t="str">
        <f>IF($A302="","",COUNTIFS(D_MFA!$A$2:$A$20001,$C302,D_MFA!$B$2:$B$20001,TRUE)&gt;0)</f>
        <v/>
      </c>
    </row>
    <row r="303" spans="13:13" x14ac:dyDescent="0.55000000000000004">
      <c r="M303" t="str">
        <f>IF($A303="","",COUNTIFS(D_MFA!$A$2:$A$20001,$C303,D_MFA!$B$2:$B$20001,TRUE)&gt;0)</f>
        <v/>
      </c>
    </row>
    <row r="304" spans="13:13" x14ac:dyDescent="0.55000000000000004">
      <c r="M304" t="str">
        <f>IF($A304="","",COUNTIFS(D_MFA!$A$2:$A$20001,$C304,D_MFA!$B$2:$B$20001,TRUE)&gt;0)</f>
        <v/>
      </c>
    </row>
    <row r="305" spans="13:13" x14ac:dyDescent="0.55000000000000004">
      <c r="M305" t="str">
        <f>IF($A305="","",COUNTIFS(D_MFA!$A$2:$A$20001,$C305,D_MFA!$B$2:$B$20001,TRUE)&gt;0)</f>
        <v/>
      </c>
    </row>
    <row r="306" spans="13:13" x14ac:dyDescent="0.55000000000000004">
      <c r="M306" t="str">
        <f>IF($A306="","",COUNTIFS(D_MFA!$A$2:$A$20001,$C306,D_MFA!$B$2:$B$20001,TRUE)&gt;0)</f>
        <v/>
      </c>
    </row>
    <row r="307" spans="13:13" x14ac:dyDescent="0.55000000000000004">
      <c r="M307" t="str">
        <f>IF($A307="","",COUNTIFS(D_MFA!$A$2:$A$20001,$C307,D_MFA!$B$2:$B$20001,TRUE)&gt;0)</f>
        <v/>
      </c>
    </row>
    <row r="308" spans="13:13" x14ac:dyDescent="0.55000000000000004">
      <c r="M308" t="str">
        <f>IF($A308="","",COUNTIFS(D_MFA!$A$2:$A$20001,$C308,D_MFA!$B$2:$B$20001,TRUE)&gt;0)</f>
        <v/>
      </c>
    </row>
    <row r="309" spans="13:13" x14ac:dyDescent="0.55000000000000004">
      <c r="M309" t="str">
        <f>IF($A309="","",COUNTIFS(D_MFA!$A$2:$A$20001,$C309,D_MFA!$B$2:$B$20001,TRUE)&gt;0)</f>
        <v/>
      </c>
    </row>
    <row r="310" spans="13:13" x14ac:dyDescent="0.55000000000000004">
      <c r="M310" t="str">
        <f>IF($A310="","",COUNTIFS(D_MFA!$A$2:$A$20001,$C310,D_MFA!$B$2:$B$20001,TRUE)&gt;0)</f>
        <v/>
      </c>
    </row>
    <row r="311" spans="13:13" x14ac:dyDescent="0.55000000000000004">
      <c r="M311" t="str">
        <f>IF($A311="","",COUNTIFS(D_MFA!$A$2:$A$20001,$C311,D_MFA!$B$2:$B$20001,TRUE)&gt;0)</f>
        <v/>
      </c>
    </row>
    <row r="312" spans="13:13" x14ac:dyDescent="0.55000000000000004">
      <c r="M312" t="str">
        <f>IF($A312="","",COUNTIFS(D_MFA!$A$2:$A$20001,$C312,D_MFA!$B$2:$B$20001,TRUE)&gt;0)</f>
        <v/>
      </c>
    </row>
    <row r="313" spans="13:13" x14ac:dyDescent="0.55000000000000004">
      <c r="M313" t="str">
        <f>IF($A313="","",COUNTIFS(D_MFA!$A$2:$A$20001,$C313,D_MFA!$B$2:$B$20001,TRUE)&gt;0)</f>
        <v/>
      </c>
    </row>
    <row r="314" spans="13:13" x14ac:dyDescent="0.55000000000000004">
      <c r="M314" t="str">
        <f>IF($A314="","",COUNTIFS(D_MFA!$A$2:$A$20001,$C314,D_MFA!$B$2:$B$20001,TRUE)&gt;0)</f>
        <v/>
      </c>
    </row>
    <row r="315" spans="13:13" x14ac:dyDescent="0.55000000000000004">
      <c r="M315" t="str">
        <f>IF($A315="","",COUNTIFS(D_MFA!$A$2:$A$20001,$C315,D_MFA!$B$2:$B$20001,TRUE)&gt;0)</f>
        <v/>
      </c>
    </row>
    <row r="316" spans="13:13" x14ac:dyDescent="0.55000000000000004">
      <c r="M316" t="str">
        <f>IF($A316="","",COUNTIFS(D_MFA!$A$2:$A$20001,$C316,D_MFA!$B$2:$B$20001,TRUE)&gt;0)</f>
        <v/>
      </c>
    </row>
    <row r="317" spans="13:13" x14ac:dyDescent="0.55000000000000004">
      <c r="M317" t="str">
        <f>IF($A317="","",COUNTIFS(D_MFA!$A$2:$A$20001,$C317,D_MFA!$B$2:$B$20001,TRUE)&gt;0)</f>
        <v/>
      </c>
    </row>
    <row r="318" spans="13:13" x14ac:dyDescent="0.55000000000000004">
      <c r="M318" t="str">
        <f>IF($A318="","",COUNTIFS(D_MFA!$A$2:$A$20001,$C318,D_MFA!$B$2:$B$20001,TRUE)&gt;0)</f>
        <v/>
      </c>
    </row>
    <row r="319" spans="13:13" x14ac:dyDescent="0.55000000000000004">
      <c r="M319" t="str">
        <f>IF($A319="","",COUNTIFS(D_MFA!$A$2:$A$20001,$C319,D_MFA!$B$2:$B$20001,TRUE)&gt;0)</f>
        <v/>
      </c>
    </row>
    <row r="320" spans="13:13" x14ac:dyDescent="0.55000000000000004">
      <c r="M320" t="str">
        <f>IF($A320="","",COUNTIFS(D_MFA!$A$2:$A$20001,$C320,D_MFA!$B$2:$B$20001,TRUE)&gt;0)</f>
        <v/>
      </c>
    </row>
    <row r="321" spans="13:13" x14ac:dyDescent="0.55000000000000004">
      <c r="M321" t="str">
        <f>IF($A321="","",COUNTIFS(D_MFA!$A$2:$A$20001,$C321,D_MFA!$B$2:$B$20001,TRUE)&gt;0)</f>
        <v/>
      </c>
    </row>
    <row r="322" spans="13:13" x14ac:dyDescent="0.55000000000000004">
      <c r="M322" t="str">
        <f>IF($A322="","",COUNTIFS(D_MFA!$A$2:$A$20001,$C322,D_MFA!$B$2:$B$20001,TRUE)&gt;0)</f>
        <v/>
      </c>
    </row>
    <row r="323" spans="13:13" x14ac:dyDescent="0.55000000000000004">
      <c r="M323" t="str">
        <f>IF($A323="","",COUNTIFS(D_MFA!$A$2:$A$20001,$C323,D_MFA!$B$2:$B$20001,TRUE)&gt;0)</f>
        <v/>
      </c>
    </row>
    <row r="324" spans="13:13" x14ac:dyDescent="0.55000000000000004">
      <c r="M324" t="str">
        <f>IF($A324="","",COUNTIFS(D_MFA!$A$2:$A$20001,$C324,D_MFA!$B$2:$B$20001,TRUE)&gt;0)</f>
        <v/>
      </c>
    </row>
    <row r="325" spans="13:13" x14ac:dyDescent="0.55000000000000004">
      <c r="M325" t="str">
        <f>IF($A325="","",COUNTIFS(D_MFA!$A$2:$A$20001,$C325,D_MFA!$B$2:$B$20001,TRUE)&gt;0)</f>
        <v/>
      </c>
    </row>
    <row r="326" spans="13:13" x14ac:dyDescent="0.55000000000000004">
      <c r="M326" t="str">
        <f>IF($A326="","",COUNTIFS(D_MFA!$A$2:$A$20001,$C326,D_MFA!$B$2:$B$20001,TRUE)&gt;0)</f>
        <v/>
      </c>
    </row>
    <row r="327" spans="13:13" x14ac:dyDescent="0.55000000000000004">
      <c r="M327" t="str">
        <f>IF($A327="","",COUNTIFS(D_MFA!$A$2:$A$20001,$C327,D_MFA!$B$2:$B$20001,TRUE)&gt;0)</f>
        <v/>
      </c>
    </row>
    <row r="328" spans="13:13" x14ac:dyDescent="0.55000000000000004">
      <c r="M328" t="str">
        <f>IF($A328="","",COUNTIFS(D_MFA!$A$2:$A$20001,$C328,D_MFA!$B$2:$B$20001,TRUE)&gt;0)</f>
        <v/>
      </c>
    </row>
    <row r="329" spans="13:13" x14ac:dyDescent="0.55000000000000004">
      <c r="M329" t="str">
        <f>IF($A329="","",COUNTIFS(D_MFA!$A$2:$A$20001,$C329,D_MFA!$B$2:$B$20001,TRUE)&gt;0)</f>
        <v/>
      </c>
    </row>
    <row r="330" spans="13:13" x14ac:dyDescent="0.55000000000000004">
      <c r="M330" t="str">
        <f>IF($A330="","",COUNTIFS(D_MFA!$A$2:$A$20001,$C330,D_MFA!$B$2:$B$20001,TRUE)&gt;0)</f>
        <v/>
      </c>
    </row>
    <row r="331" spans="13:13" x14ac:dyDescent="0.55000000000000004">
      <c r="M331" t="str">
        <f>IF($A331="","",COUNTIFS(D_MFA!$A$2:$A$20001,$C331,D_MFA!$B$2:$B$20001,TRUE)&gt;0)</f>
        <v/>
      </c>
    </row>
    <row r="332" spans="13:13" x14ac:dyDescent="0.55000000000000004">
      <c r="M332" t="str">
        <f>IF($A332="","",COUNTIFS(D_MFA!$A$2:$A$20001,$C332,D_MFA!$B$2:$B$20001,TRUE)&gt;0)</f>
        <v/>
      </c>
    </row>
    <row r="333" spans="13:13" x14ac:dyDescent="0.55000000000000004">
      <c r="M333" t="str">
        <f>IF($A333="","",COUNTIFS(D_MFA!$A$2:$A$20001,$C333,D_MFA!$B$2:$B$20001,TRUE)&gt;0)</f>
        <v/>
      </c>
    </row>
    <row r="334" spans="13:13" x14ac:dyDescent="0.55000000000000004">
      <c r="M334" t="str">
        <f>IF($A334="","",COUNTIFS(D_MFA!$A$2:$A$20001,$C334,D_MFA!$B$2:$B$20001,TRUE)&gt;0)</f>
        <v/>
      </c>
    </row>
    <row r="335" spans="13:13" x14ac:dyDescent="0.55000000000000004">
      <c r="M335" t="str">
        <f>IF($A335="","",COUNTIFS(D_MFA!$A$2:$A$20001,$C335,D_MFA!$B$2:$B$20001,TRUE)&gt;0)</f>
        <v/>
      </c>
    </row>
    <row r="336" spans="13:13" x14ac:dyDescent="0.55000000000000004">
      <c r="M336" t="str">
        <f>IF($A336="","",COUNTIFS(D_MFA!$A$2:$A$20001,$C336,D_MFA!$B$2:$B$20001,TRUE)&gt;0)</f>
        <v/>
      </c>
    </row>
    <row r="337" spans="13:13" x14ac:dyDescent="0.55000000000000004">
      <c r="M337" t="str">
        <f>IF($A337="","",COUNTIFS(D_MFA!$A$2:$A$20001,$C337,D_MFA!$B$2:$B$20001,TRUE)&gt;0)</f>
        <v/>
      </c>
    </row>
    <row r="338" spans="13:13" x14ac:dyDescent="0.55000000000000004">
      <c r="M338" t="str">
        <f>IF($A338="","",COUNTIFS(D_MFA!$A$2:$A$20001,$C338,D_MFA!$B$2:$B$20001,TRUE)&gt;0)</f>
        <v/>
      </c>
    </row>
    <row r="339" spans="13:13" x14ac:dyDescent="0.55000000000000004">
      <c r="M339" t="str">
        <f>IF($A339="","",COUNTIFS(D_MFA!$A$2:$A$20001,$C339,D_MFA!$B$2:$B$20001,TRUE)&gt;0)</f>
        <v/>
      </c>
    </row>
    <row r="340" spans="13:13" x14ac:dyDescent="0.55000000000000004">
      <c r="M340" t="str">
        <f>IF($A340="","",COUNTIFS(D_MFA!$A$2:$A$20001,$C340,D_MFA!$B$2:$B$20001,TRUE)&gt;0)</f>
        <v/>
      </c>
    </row>
    <row r="341" spans="13:13" x14ac:dyDescent="0.55000000000000004">
      <c r="M341" t="str">
        <f>IF($A341="","",COUNTIFS(D_MFA!$A$2:$A$20001,$C341,D_MFA!$B$2:$B$20001,TRUE)&gt;0)</f>
        <v/>
      </c>
    </row>
    <row r="342" spans="13:13" x14ac:dyDescent="0.55000000000000004">
      <c r="M342" t="str">
        <f>IF($A342="","",COUNTIFS(D_MFA!$A$2:$A$20001,$C342,D_MFA!$B$2:$B$20001,TRUE)&gt;0)</f>
        <v/>
      </c>
    </row>
    <row r="343" spans="13:13" x14ac:dyDescent="0.55000000000000004">
      <c r="M343" t="str">
        <f>IF($A343="","",COUNTIFS(D_MFA!$A$2:$A$20001,$C343,D_MFA!$B$2:$B$20001,TRUE)&gt;0)</f>
        <v/>
      </c>
    </row>
    <row r="344" spans="13:13" x14ac:dyDescent="0.55000000000000004">
      <c r="M344" t="str">
        <f>IF($A344="","",COUNTIFS(D_MFA!$A$2:$A$20001,$C344,D_MFA!$B$2:$B$20001,TRUE)&gt;0)</f>
        <v/>
      </c>
    </row>
    <row r="345" spans="13:13" x14ac:dyDescent="0.55000000000000004">
      <c r="M345" t="str">
        <f>IF($A345="","",COUNTIFS(D_MFA!$A$2:$A$20001,$C345,D_MFA!$B$2:$B$20001,TRUE)&gt;0)</f>
        <v/>
      </c>
    </row>
    <row r="346" spans="13:13" x14ac:dyDescent="0.55000000000000004">
      <c r="M346" t="str">
        <f>IF($A346="","",COUNTIFS(D_MFA!$A$2:$A$20001,$C346,D_MFA!$B$2:$B$20001,TRUE)&gt;0)</f>
        <v/>
      </c>
    </row>
    <row r="347" spans="13:13" x14ac:dyDescent="0.55000000000000004">
      <c r="M347" t="str">
        <f>IF($A347="","",COUNTIFS(D_MFA!$A$2:$A$20001,$C347,D_MFA!$B$2:$B$20001,TRUE)&gt;0)</f>
        <v/>
      </c>
    </row>
    <row r="348" spans="13:13" x14ac:dyDescent="0.55000000000000004">
      <c r="M348" t="str">
        <f>IF($A348="","",COUNTIFS(D_MFA!$A$2:$A$20001,$C348,D_MFA!$B$2:$B$20001,TRUE)&gt;0)</f>
        <v/>
      </c>
    </row>
    <row r="349" spans="13:13" x14ac:dyDescent="0.55000000000000004">
      <c r="M349" t="str">
        <f>IF($A349="","",COUNTIFS(D_MFA!$A$2:$A$20001,$C349,D_MFA!$B$2:$B$20001,TRUE)&gt;0)</f>
        <v/>
      </c>
    </row>
    <row r="350" spans="13:13" x14ac:dyDescent="0.55000000000000004">
      <c r="M350" t="str">
        <f>IF($A350="","",COUNTIFS(D_MFA!$A$2:$A$20001,$C350,D_MFA!$B$2:$B$20001,TRUE)&gt;0)</f>
        <v/>
      </c>
    </row>
    <row r="351" spans="13:13" x14ac:dyDescent="0.55000000000000004">
      <c r="M351" t="str">
        <f>IF($A351="","",COUNTIFS(D_MFA!$A$2:$A$20001,$C351,D_MFA!$B$2:$B$20001,TRUE)&gt;0)</f>
        <v/>
      </c>
    </row>
    <row r="352" spans="13:13" x14ac:dyDescent="0.55000000000000004">
      <c r="M352" t="str">
        <f>IF($A352="","",COUNTIFS(D_MFA!$A$2:$A$20001,$C352,D_MFA!$B$2:$B$20001,TRUE)&gt;0)</f>
        <v/>
      </c>
    </row>
    <row r="353" spans="13:13" x14ac:dyDescent="0.55000000000000004">
      <c r="M353" t="str">
        <f>IF($A353="","",COUNTIFS(D_MFA!$A$2:$A$20001,$C353,D_MFA!$B$2:$B$20001,TRUE)&gt;0)</f>
        <v/>
      </c>
    </row>
    <row r="354" spans="13:13" x14ac:dyDescent="0.55000000000000004">
      <c r="M354" t="str">
        <f>IF($A354="","",COUNTIFS(D_MFA!$A$2:$A$20001,$C354,D_MFA!$B$2:$B$20001,TRUE)&gt;0)</f>
        <v/>
      </c>
    </row>
    <row r="355" spans="13:13" x14ac:dyDescent="0.55000000000000004">
      <c r="M355" t="str">
        <f>IF($A355="","",COUNTIFS(D_MFA!$A$2:$A$20001,$C355,D_MFA!$B$2:$B$20001,TRUE)&gt;0)</f>
        <v/>
      </c>
    </row>
    <row r="356" spans="13:13" x14ac:dyDescent="0.55000000000000004">
      <c r="M356" t="str">
        <f>IF($A356="","",COUNTIFS(D_MFA!$A$2:$A$20001,$C356,D_MFA!$B$2:$B$20001,TRUE)&gt;0)</f>
        <v/>
      </c>
    </row>
    <row r="357" spans="13:13" x14ac:dyDescent="0.55000000000000004">
      <c r="M357" t="str">
        <f>IF($A357="","",COUNTIFS(D_MFA!$A$2:$A$20001,$C357,D_MFA!$B$2:$B$20001,TRUE)&gt;0)</f>
        <v/>
      </c>
    </row>
    <row r="358" spans="13:13" x14ac:dyDescent="0.55000000000000004">
      <c r="M358" t="str">
        <f>IF($A358="","",COUNTIFS(D_MFA!$A$2:$A$20001,$C358,D_MFA!$B$2:$B$20001,TRUE)&gt;0)</f>
        <v/>
      </c>
    </row>
    <row r="359" spans="13:13" x14ac:dyDescent="0.55000000000000004">
      <c r="M359" t="str">
        <f>IF($A359="","",COUNTIFS(D_MFA!$A$2:$A$20001,$C359,D_MFA!$B$2:$B$20001,TRUE)&gt;0)</f>
        <v/>
      </c>
    </row>
    <row r="360" spans="13:13" x14ac:dyDescent="0.55000000000000004">
      <c r="M360" t="str">
        <f>IF($A360="","",COUNTIFS(D_MFA!$A$2:$A$20001,$C360,D_MFA!$B$2:$B$20001,TRUE)&gt;0)</f>
        <v/>
      </c>
    </row>
    <row r="361" spans="13:13" x14ac:dyDescent="0.55000000000000004">
      <c r="M361" t="str">
        <f>IF($A361="","",COUNTIFS(D_MFA!$A$2:$A$20001,$C361,D_MFA!$B$2:$B$20001,TRUE)&gt;0)</f>
        <v/>
      </c>
    </row>
    <row r="362" spans="13:13" x14ac:dyDescent="0.55000000000000004">
      <c r="M362" t="str">
        <f>IF($A362="","",COUNTIFS(D_MFA!$A$2:$A$20001,$C362,D_MFA!$B$2:$B$20001,TRUE)&gt;0)</f>
        <v/>
      </c>
    </row>
    <row r="363" spans="13:13" x14ac:dyDescent="0.55000000000000004">
      <c r="M363" t="str">
        <f>IF($A363="","",COUNTIFS(D_MFA!$A$2:$A$20001,$C363,D_MFA!$B$2:$B$20001,TRUE)&gt;0)</f>
        <v/>
      </c>
    </row>
    <row r="364" spans="13:13" x14ac:dyDescent="0.55000000000000004">
      <c r="M364" t="str">
        <f>IF($A364="","",COUNTIFS(D_MFA!$A$2:$A$20001,$C364,D_MFA!$B$2:$B$20001,TRUE)&gt;0)</f>
        <v/>
      </c>
    </row>
    <row r="365" spans="13:13" x14ac:dyDescent="0.55000000000000004">
      <c r="M365" t="str">
        <f>IF($A365="","",COUNTIFS(D_MFA!$A$2:$A$20001,$C365,D_MFA!$B$2:$B$20001,TRUE)&gt;0)</f>
        <v/>
      </c>
    </row>
    <row r="366" spans="13:13" x14ac:dyDescent="0.55000000000000004">
      <c r="M366" t="str">
        <f>IF($A366="","",COUNTIFS(D_MFA!$A$2:$A$20001,$C366,D_MFA!$B$2:$B$20001,TRUE)&gt;0)</f>
        <v/>
      </c>
    </row>
    <row r="367" spans="13:13" x14ac:dyDescent="0.55000000000000004">
      <c r="M367" t="str">
        <f>IF($A367="","",COUNTIFS(D_MFA!$A$2:$A$20001,$C367,D_MFA!$B$2:$B$20001,TRUE)&gt;0)</f>
        <v/>
      </c>
    </row>
    <row r="368" spans="13:13" x14ac:dyDescent="0.55000000000000004">
      <c r="M368" t="str">
        <f>IF($A368="","",COUNTIFS(D_MFA!$A$2:$A$20001,$C368,D_MFA!$B$2:$B$20001,TRUE)&gt;0)</f>
        <v/>
      </c>
    </row>
    <row r="369" spans="13:13" x14ac:dyDescent="0.55000000000000004">
      <c r="M369" t="str">
        <f>IF($A369="","",COUNTIFS(D_MFA!$A$2:$A$20001,$C369,D_MFA!$B$2:$B$20001,TRUE)&gt;0)</f>
        <v/>
      </c>
    </row>
    <row r="370" spans="13:13" x14ac:dyDescent="0.55000000000000004">
      <c r="M370" t="str">
        <f>IF($A370="","",COUNTIFS(D_MFA!$A$2:$A$20001,$C370,D_MFA!$B$2:$B$20001,TRUE)&gt;0)</f>
        <v/>
      </c>
    </row>
    <row r="371" spans="13:13" x14ac:dyDescent="0.55000000000000004">
      <c r="M371" t="str">
        <f>IF($A371="","",COUNTIFS(D_MFA!$A$2:$A$20001,$C371,D_MFA!$B$2:$B$20001,TRUE)&gt;0)</f>
        <v/>
      </c>
    </row>
    <row r="372" spans="13:13" x14ac:dyDescent="0.55000000000000004">
      <c r="M372" t="str">
        <f>IF($A372="","",COUNTIFS(D_MFA!$A$2:$A$20001,$C372,D_MFA!$B$2:$B$20001,TRUE)&gt;0)</f>
        <v/>
      </c>
    </row>
    <row r="373" spans="13:13" x14ac:dyDescent="0.55000000000000004">
      <c r="M373" t="str">
        <f>IF($A373="","",COUNTIFS(D_MFA!$A$2:$A$20001,$C373,D_MFA!$B$2:$B$20001,TRUE)&gt;0)</f>
        <v/>
      </c>
    </row>
    <row r="374" spans="13:13" x14ac:dyDescent="0.55000000000000004">
      <c r="M374" t="str">
        <f>IF($A374="","",COUNTIFS(D_MFA!$A$2:$A$20001,$C374,D_MFA!$B$2:$B$20001,TRUE)&gt;0)</f>
        <v/>
      </c>
    </row>
    <row r="375" spans="13:13" x14ac:dyDescent="0.55000000000000004">
      <c r="M375" t="str">
        <f>IF($A375="","",COUNTIFS(D_MFA!$A$2:$A$20001,$C375,D_MFA!$B$2:$B$20001,TRUE)&gt;0)</f>
        <v/>
      </c>
    </row>
    <row r="376" spans="13:13" x14ac:dyDescent="0.55000000000000004">
      <c r="M376" t="str">
        <f>IF($A376="","",COUNTIFS(D_MFA!$A$2:$A$20001,$C376,D_MFA!$B$2:$B$20001,TRUE)&gt;0)</f>
        <v/>
      </c>
    </row>
    <row r="377" spans="13:13" x14ac:dyDescent="0.55000000000000004">
      <c r="M377" t="str">
        <f>IF($A377="","",COUNTIFS(D_MFA!$A$2:$A$20001,$C377,D_MFA!$B$2:$B$20001,TRUE)&gt;0)</f>
        <v/>
      </c>
    </row>
    <row r="378" spans="13:13" x14ac:dyDescent="0.55000000000000004">
      <c r="M378" t="str">
        <f>IF($A378="","",COUNTIFS(D_MFA!$A$2:$A$20001,$C378,D_MFA!$B$2:$B$20001,TRUE)&gt;0)</f>
        <v/>
      </c>
    </row>
    <row r="379" spans="13:13" x14ac:dyDescent="0.55000000000000004">
      <c r="M379" t="str">
        <f>IF($A379="","",COUNTIFS(D_MFA!$A$2:$A$20001,$C379,D_MFA!$B$2:$B$20001,TRUE)&gt;0)</f>
        <v/>
      </c>
    </row>
    <row r="380" spans="13:13" x14ac:dyDescent="0.55000000000000004">
      <c r="M380" t="str">
        <f>IF($A380="","",COUNTIFS(D_MFA!$A$2:$A$20001,$C380,D_MFA!$B$2:$B$20001,TRUE)&gt;0)</f>
        <v/>
      </c>
    </row>
    <row r="381" spans="13:13" x14ac:dyDescent="0.55000000000000004">
      <c r="M381" t="str">
        <f>IF($A381="","",COUNTIFS(D_MFA!$A$2:$A$20001,$C381,D_MFA!$B$2:$B$20001,TRUE)&gt;0)</f>
        <v/>
      </c>
    </row>
    <row r="382" spans="13:13" x14ac:dyDescent="0.55000000000000004">
      <c r="M382" t="str">
        <f>IF($A382="","",COUNTIFS(D_MFA!$A$2:$A$20001,$C382,D_MFA!$B$2:$B$20001,TRUE)&gt;0)</f>
        <v/>
      </c>
    </row>
    <row r="383" spans="13:13" x14ac:dyDescent="0.55000000000000004">
      <c r="M383" t="str">
        <f>IF($A383="","",COUNTIFS(D_MFA!$A$2:$A$20001,$C383,D_MFA!$B$2:$B$20001,TRUE)&gt;0)</f>
        <v/>
      </c>
    </row>
    <row r="384" spans="13:13" x14ac:dyDescent="0.55000000000000004">
      <c r="M384" t="str">
        <f>IF($A384="","",COUNTIFS(D_MFA!$A$2:$A$20001,$C384,D_MFA!$B$2:$B$20001,TRUE)&gt;0)</f>
        <v/>
      </c>
    </row>
    <row r="385" spans="13:13" x14ac:dyDescent="0.55000000000000004">
      <c r="M385" t="str">
        <f>IF($A385="","",COUNTIFS(D_MFA!$A$2:$A$20001,$C385,D_MFA!$B$2:$B$20001,TRUE)&gt;0)</f>
        <v/>
      </c>
    </row>
    <row r="386" spans="13:13" x14ac:dyDescent="0.55000000000000004">
      <c r="M386" t="str">
        <f>IF($A386="","",COUNTIFS(D_MFA!$A$2:$A$20001,$C386,D_MFA!$B$2:$B$20001,TRUE)&gt;0)</f>
        <v/>
      </c>
    </row>
    <row r="387" spans="13:13" x14ac:dyDescent="0.55000000000000004">
      <c r="M387" t="str">
        <f>IF($A387="","",COUNTIFS(D_MFA!$A$2:$A$20001,$C387,D_MFA!$B$2:$B$20001,TRUE)&gt;0)</f>
        <v/>
      </c>
    </row>
    <row r="388" spans="13:13" x14ac:dyDescent="0.55000000000000004">
      <c r="M388" t="str">
        <f>IF($A388="","",COUNTIFS(D_MFA!$A$2:$A$20001,$C388,D_MFA!$B$2:$B$20001,TRUE)&gt;0)</f>
        <v/>
      </c>
    </row>
    <row r="389" spans="13:13" x14ac:dyDescent="0.55000000000000004">
      <c r="M389" t="str">
        <f>IF($A389="","",COUNTIFS(D_MFA!$A$2:$A$20001,$C389,D_MFA!$B$2:$B$20001,TRUE)&gt;0)</f>
        <v/>
      </c>
    </row>
    <row r="390" spans="13:13" x14ac:dyDescent="0.55000000000000004">
      <c r="M390" t="str">
        <f>IF($A390="","",COUNTIFS(D_MFA!$A$2:$A$20001,$C390,D_MFA!$B$2:$B$20001,TRUE)&gt;0)</f>
        <v/>
      </c>
    </row>
    <row r="391" spans="13:13" x14ac:dyDescent="0.55000000000000004">
      <c r="M391" t="str">
        <f>IF($A391="","",COUNTIFS(D_MFA!$A$2:$A$20001,$C391,D_MFA!$B$2:$B$20001,TRUE)&gt;0)</f>
        <v/>
      </c>
    </row>
    <row r="392" spans="13:13" x14ac:dyDescent="0.55000000000000004">
      <c r="M392" t="str">
        <f>IF($A392="","",COUNTIFS(D_MFA!$A$2:$A$20001,$C392,D_MFA!$B$2:$B$20001,TRUE)&gt;0)</f>
        <v/>
      </c>
    </row>
    <row r="393" spans="13:13" x14ac:dyDescent="0.55000000000000004">
      <c r="M393" t="str">
        <f>IF($A393="","",COUNTIFS(D_MFA!$A$2:$A$20001,$C393,D_MFA!$B$2:$B$20001,TRUE)&gt;0)</f>
        <v/>
      </c>
    </row>
    <row r="394" spans="13:13" x14ac:dyDescent="0.55000000000000004">
      <c r="M394" t="str">
        <f>IF($A394="","",COUNTIFS(D_MFA!$A$2:$A$20001,$C394,D_MFA!$B$2:$B$20001,TRUE)&gt;0)</f>
        <v/>
      </c>
    </row>
    <row r="395" spans="13:13" x14ac:dyDescent="0.55000000000000004">
      <c r="M395" t="str">
        <f>IF($A395="","",COUNTIFS(D_MFA!$A$2:$A$20001,$C395,D_MFA!$B$2:$B$20001,TRUE)&gt;0)</f>
        <v/>
      </c>
    </row>
    <row r="396" spans="13:13" x14ac:dyDescent="0.55000000000000004">
      <c r="M396" t="str">
        <f>IF($A396="","",COUNTIFS(D_MFA!$A$2:$A$20001,$C396,D_MFA!$B$2:$B$20001,TRUE)&gt;0)</f>
        <v/>
      </c>
    </row>
    <row r="397" spans="13:13" x14ac:dyDescent="0.55000000000000004">
      <c r="M397" t="str">
        <f>IF($A397="","",COUNTIFS(D_MFA!$A$2:$A$20001,$C397,D_MFA!$B$2:$B$20001,TRUE)&gt;0)</f>
        <v/>
      </c>
    </row>
    <row r="398" spans="13:13" x14ac:dyDescent="0.55000000000000004">
      <c r="M398" t="str">
        <f>IF($A398="","",COUNTIFS(D_MFA!$A$2:$A$20001,$C398,D_MFA!$B$2:$B$20001,TRUE)&gt;0)</f>
        <v/>
      </c>
    </row>
    <row r="399" spans="13:13" x14ac:dyDescent="0.55000000000000004">
      <c r="M399" t="str">
        <f>IF($A399="","",COUNTIFS(D_MFA!$A$2:$A$20001,$C399,D_MFA!$B$2:$B$20001,TRUE)&gt;0)</f>
        <v/>
      </c>
    </row>
    <row r="400" spans="13:13" x14ac:dyDescent="0.55000000000000004">
      <c r="M400" t="str">
        <f>IF($A400="","",COUNTIFS(D_MFA!$A$2:$A$20001,$C400,D_MFA!$B$2:$B$20001,TRUE)&gt;0)</f>
        <v/>
      </c>
    </row>
    <row r="401" spans="13:13" x14ac:dyDescent="0.55000000000000004">
      <c r="M401" t="str">
        <f>IF($A401="","",COUNTIFS(D_MFA!$A$2:$A$20001,$C401,D_MFA!$B$2:$B$20001,TRUE)&gt;0)</f>
        <v/>
      </c>
    </row>
    <row r="402" spans="13:13" x14ac:dyDescent="0.55000000000000004">
      <c r="M402" t="str">
        <f>IF($A402="","",COUNTIFS(D_MFA!$A$2:$A$20001,$C402,D_MFA!$B$2:$B$20001,TRUE)&gt;0)</f>
        <v/>
      </c>
    </row>
    <row r="403" spans="13:13" x14ac:dyDescent="0.55000000000000004">
      <c r="M403" t="str">
        <f>IF($A403="","",COUNTIFS(D_MFA!$A$2:$A$20001,$C403,D_MFA!$B$2:$B$20001,TRUE)&gt;0)</f>
        <v/>
      </c>
    </row>
    <row r="404" spans="13:13" x14ac:dyDescent="0.55000000000000004">
      <c r="M404" t="str">
        <f>IF($A404="","",COUNTIFS(D_MFA!$A$2:$A$20001,$C404,D_MFA!$B$2:$B$20001,TRUE)&gt;0)</f>
        <v/>
      </c>
    </row>
    <row r="405" spans="13:13" x14ac:dyDescent="0.55000000000000004">
      <c r="M405" t="str">
        <f>IF($A405="","",COUNTIFS(D_MFA!$A$2:$A$20001,$C405,D_MFA!$B$2:$B$20001,TRUE)&gt;0)</f>
        <v/>
      </c>
    </row>
    <row r="406" spans="13:13" x14ac:dyDescent="0.55000000000000004">
      <c r="M406" t="str">
        <f>IF($A406="","",COUNTIFS(D_MFA!$A$2:$A$20001,$C406,D_MFA!$B$2:$B$20001,TRUE)&gt;0)</f>
        <v/>
      </c>
    </row>
    <row r="407" spans="13:13" x14ac:dyDescent="0.55000000000000004">
      <c r="M407" t="str">
        <f>IF($A407="","",COUNTIFS(D_MFA!$A$2:$A$20001,$C407,D_MFA!$B$2:$B$20001,TRUE)&gt;0)</f>
        <v/>
      </c>
    </row>
    <row r="408" spans="13:13" x14ac:dyDescent="0.55000000000000004">
      <c r="M408" t="str">
        <f>IF($A408="","",COUNTIFS(D_MFA!$A$2:$A$20001,$C408,D_MFA!$B$2:$B$20001,TRUE)&gt;0)</f>
        <v/>
      </c>
    </row>
    <row r="409" spans="13:13" x14ac:dyDescent="0.55000000000000004">
      <c r="M409" t="str">
        <f>IF($A409="","",COUNTIFS(D_MFA!$A$2:$A$20001,$C409,D_MFA!$B$2:$B$20001,TRUE)&gt;0)</f>
        <v/>
      </c>
    </row>
    <row r="410" spans="13:13" x14ac:dyDescent="0.55000000000000004">
      <c r="M410" t="str">
        <f>IF($A410="","",COUNTIFS(D_MFA!$A$2:$A$20001,$C410,D_MFA!$B$2:$B$20001,TRUE)&gt;0)</f>
        <v/>
      </c>
    </row>
    <row r="411" spans="13:13" x14ac:dyDescent="0.55000000000000004">
      <c r="M411" t="str">
        <f>IF($A411="","",COUNTIFS(D_MFA!$A$2:$A$20001,$C411,D_MFA!$B$2:$B$20001,TRUE)&gt;0)</f>
        <v/>
      </c>
    </row>
    <row r="412" spans="13:13" x14ac:dyDescent="0.55000000000000004">
      <c r="M412" t="str">
        <f>IF($A412="","",COUNTIFS(D_MFA!$A$2:$A$20001,$C412,D_MFA!$B$2:$B$20001,TRUE)&gt;0)</f>
        <v/>
      </c>
    </row>
    <row r="413" spans="13:13" x14ac:dyDescent="0.55000000000000004">
      <c r="M413" t="str">
        <f>IF($A413="","",COUNTIFS(D_MFA!$A$2:$A$20001,$C413,D_MFA!$B$2:$B$20001,TRUE)&gt;0)</f>
        <v/>
      </c>
    </row>
    <row r="414" spans="13:13" x14ac:dyDescent="0.55000000000000004">
      <c r="M414" t="str">
        <f>IF($A414="","",COUNTIFS(D_MFA!$A$2:$A$20001,$C414,D_MFA!$B$2:$B$20001,TRUE)&gt;0)</f>
        <v/>
      </c>
    </row>
    <row r="415" spans="13:13" x14ac:dyDescent="0.55000000000000004">
      <c r="M415" t="str">
        <f>IF($A415="","",COUNTIFS(D_MFA!$A$2:$A$20001,$C415,D_MFA!$B$2:$B$20001,TRUE)&gt;0)</f>
        <v/>
      </c>
    </row>
    <row r="416" spans="13:13" x14ac:dyDescent="0.55000000000000004">
      <c r="M416" t="str">
        <f>IF($A416="","",COUNTIFS(D_MFA!$A$2:$A$20001,$C416,D_MFA!$B$2:$B$20001,TRUE)&gt;0)</f>
        <v/>
      </c>
    </row>
    <row r="417" spans="13:13" x14ac:dyDescent="0.55000000000000004">
      <c r="M417" t="str">
        <f>IF($A417="","",COUNTIFS(D_MFA!$A$2:$A$20001,$C417,D_MFA!$B$2:$B$20001,TRUE)&gt;0)</f>
        <v/>
      </c>
    </row>
    <row r="418" spans="13:13" x14ac:dyDescent="0.55000000000000004">
      <c r="M418" t="str">
        <f>IF($A418="","",COUNTIFS(D_MFA!$A$2:$A$20001,$C418,D_MFA!$B$2:$B$20001,TRUE)&gt;0)</f>
        <v/>
      </c>
    </row>
    <row r="419" spans="13:13" x14ac:dyDescent="0.55000000000000004">
      <c r="M419" t="str">
        <f>IF($A419="","",COUNTIFS(D_MFA!$A$2:$A$20001,$C419,D_MFA!$B$2:$B$20001,TRUE)&gt;0)</f>
        <v/>
      </c>
    </row>
    <row r="420" spans="13:13" x14ac:dyDescent="0.55000000000000004">
      <c r="M420" t="str">
        <f>IF($A420="","",COUNTIFS(D_MFA!$A$2:$A$20001,$C420,D_MFA!$B$2:$B$20001,TRUE)&gt;0)</f>
        <v/>
      </c>
    </row>
    <row r="421" spans="13:13" x14ac:dyDescent="0.55000000000000004">
      <c r="M421" t="str">
        <f>IF($A421="","",COUNTIFS(D_MFA!$A$2:$A$20001,$C421,D_MFA!$B$2:$B$20001,TRUE)&gt;0)</f>
        <v/>
      </c>
    </row>
    <row r="422" spans="13:13" x14ac:dyDescent="0.55000000000000004">
      <c r="M422" t="str">
        <f>IF($A422="","",COUNTIFS(D_MFA!$A$2:$A$20001,$C422,D_MFA!$B$2:$B$20001,TRUE)&gt;0)</f>
        <v/>
      </c>
    </row>
    <row r="423" spans="13:13" x14ac:dyDescent="0.55000000000000004">
      <c r="M423" t="str">
        <f>IF($A423="","",COUNTIFS(D_MFA!$A$2:$A$20001,$C423,D_MFA!$B$2:$B$20001,TRUE)&gt;0)</f>
        <v/>
      </c>
    </row>
    <row r="424" spans="13:13" x14ac:dyDescent="0.55000000000000004">
      <c r="M424" t="str">
        <f>IF($A424="","",COUNTIFS(D_MFA!$A$2:$A$20001,$C424,D_MFA!$B$2:$B$20001,TRUE)&gt;0)</f>
        <v/>
      </c>
    </row>
    <row r="425" spans="13:13" x14ac:dyDescent="0.55000000000000004">
      <c r="M425" t="str">
        <f>IF($A425="","",COUNTIFS(D_MFA!$A$2:$A$20001,$C425,D_MFA!$B$2:$B$20001,TRUE)&gt;0)</f>
        <v/>
      </c>
    </row>
    <row r="426" spans="13:13" x14ac:dyDescent="0.55000000000000004">
      <c r="M426" t="str">
        <f>IF($A426="","",COUNTIFS(D_MFA!$A$2:$A$20001,$C426,D_MFA!$B$2:$B$20001,TRUE)&gt;0)</f>
        <v/>
      </c>
    </row>
    <row r="427" spans="13:13" x14ac:dyDescent="0.55000000000000004">
      <c r="M427" t="str">
        <f>IF($A427="","",COUNTIFS(D_MFA!$A$2:$A$20001,$C427,D_MFA!$B$2:$B$20001,TRUE)&gt;0)</f>
        <v/>
      </c>
    </row>
    <row r="428" spans="13:13" x14ac:dyDescent="0.55000000000000004">
      <c r="M428" t="str">
        <f>IF($A428="","",COUNTIFS(D_MFA!$A$2:$A$20001,$C428,D_MFA!$B$2:$B$20001,TRUE)&gt;0)</f>
        <v/>
      </c>
    </row>
    <row r="429" spans="13:13" x14ac:dyDescent="0.55000000000000004">
      <c r="M429" t="str">
        <f>IF($A429="","",COUNTIFS(D_MFA!$A$2:$A$20001,$C429,D_MFA!$B$2:$B$20001,TRUE)&gt;0)</f>
        <v/>
      </c>
    </row>
    <row r="430" spans="13:13" x14ac:dyDescent="0.55000000000000004">
      <c r="M430" t="str">
        <f>IF($A430="","",COUNTIFS(D_MFA!$A$2:$A$20001,$C430,D_MFA!$B$2:$B$20001,TRUE)&gt;0)</f>
        <v/>
      </c>
    </row>
    <row r="431" spans="13:13" x14ac:dyDescent="0.55000000000000004">
      <c r="M431" t="str">
        <f>IF($A431="","",COUNTIFS(D_MFA!$A$2:$A$20001,$C431,D_MFA!$B$2:$B$20001,TRUE)&gt;0)</f>
        <v/>
      </c>
    </row>
    <row r="432" spans="13:13" x14ac:dyDescent="0.55000000000000004">
      <c r="M432" t="str">
        <f>IF($A432="","",COUNTIFS(D_MFA!$A$2:$A$20001,$C432,D_MFA!$B$2:$B$20001,TRUE)&gt;0)</f>
        <v/>
      </c>
    </row>
    <row r="433" spans="13:13" x14ac:dyDescent="0.55000000000000004">
      <c r="M433" t="str">
        <f>IF($A433="","",COUNTIFS(D_MFA!$A$2:$A$20001,$C433,D_MFA!$B$2:$B$20001,TRUE)&gt;0)</f>
        <v/>
      </c>
    </row>
    <row r="434" spans="13:13" x14ac:dyDescent="0.55000000000000004">
      <c r="M434" t="str">
        <f>IF($A434="","",COUNTIFS(D_MFA!$A$2:$A$20001,$C434,D_MFA!$B$2:$B$20001,TRUE)&gt;0)</f>
        <v/>
      </c>
    </row>
    <row r="435" spans="13:13" x14ac:dyDescent="0.55000000000000004">
      <c r="M435" t="str">
        <f>IF($A435="","",COUNTIFS(D_MFA!$A$2:$A$20001,$C435,D_MFA!$B$2:$B$20001,TRUE)&gt;0)</f>
        <v/>
      </c>
    </row>
    <row r="436" spans="13:13" x14ac:dyDescent="0.55000000000000004">
      <c r="M436" t="str">
        <f>IF($A436="","",COUNTIFS(D_MFA!$A$2:$A$20001,$C436,D_MFA!$B$2:$B$20001,TRUE)&gt;0)</f>
        <v/>
      </c>
    </row>
    <row r="437" spans="13:13" x14ac:dyDescent="0.55000000000000004">
      <c r="M437" t="str">
        <f>IF($A437="","",COUNTIFS(D_MFA!$A$2:$A$20001,$C437,D_MFA!$B$2:$B$20001,TRUE)&gt;0)</f>
        <v/>
      </c>
    </row>
    <row r="438" spans="13:13" x14ac:dyDescent="0.55000000000000004">
      <c r="M438" t="str">
        <f>IF($A438="","",COUNTIFS(D_MFA!$A$2:$A$20001,$C438,D_MFA!$B$2:$B$20001,TRUE)&gt;0)</f>
        <v/>
      </c>
    </row>
    <row r="439" spans="13:13" x14ac:dyDescent="0.55000000000000004">
      <c r="M439" t="str">
        <f>IF($A439="","",COUNTIFS(D_MFA!$A$2:$A$20001,$C439,D_MFA!$B$2:$B$20001,TRUE)&gt;0)</f>
        <v/>
      </c>
    </row>
    <row r="440" spans="13:13" x14ac:dyDescent="0.55000000000000004">
      <c r="M440" t="str">
        <f>IF($A440="","",COUNTIFS(D_MFA!$A$2:$A$20001,$C440,D_MFA!$B$2:$B$20001,TRUE)&gt;0)</f>
        <v/>
      </c>
    </row>
    <row r="441" spans="13:13" x14ac:dyDescent="0.55000000000000004">
      <c r="M441" t="str">
        <f>IF($A441="","",COUNTIFS(D_MFA!$A$2:$A$20001,$C441,D_MFA!$B$2:$B$20001,TRUE)&gt;0)</f>
        <v/>
      </c>
    </row>
    <row r="442" spans="13:13" x14ac:dyDescent="0.55000000000000004">
      <c r="M442" t="str">
        <f>IF($A442="","",COUNTIFS(D_MFA!$A$2:$A$20001,$C442,D_MFA!$B$2:$B$20001,TRUE)&gt;0)</f>
        <v/>
      </c>
    </row>
    <row r="443" spans="13:13" x14ac:dyDescent="0.55000000000000004">
      <c r="M443" t="str">
        <f>IF($A443="","",COUNTIFS(D_MFA!$A$2:$A$20001,$C443,D_MFA!$B$2:$B$20001,TRUE)&gt;0)</f>
        <v/>
      </c>
    </row>
    <row r="444" spans="13:13" x14ac:dyDescent="0.55000000000000004">
      <c r="M444" t="str">
        <f>IF($A444="","",COUNTIFS(D_MFA!$A$2:$A$20001,$C444,D_MFA!$B$2:$B$20001,TRUE)&gt;0)</f>
        <v/>
      </c>
    </row>
    <row r="445" spans="13:13" x14ac:dyDescent="0.55000000000000004">
      <c r="M445" t="str">
        <f>IF($A445="","",COUNTIFS(D_MFA!$A$2:$A$20001,$C445,D_MFA!$B$2:$B$20001,TRUE)&gt;0)</f>
        <v/>
      </c>
    </row>
    <row r="446" spans="13:13" x14ac:dyDescent="0.55000000000000004">
      <c r="M446" t="str">
        <f>IF($A446="","",COUNTIFS(D_MFA!$A$2:$A$20001,$C446,D_MFA!$B$2:$B$20001,TRUE)&gt;0)</f>
        <v/>
      </c>
    </row>
    <row r="447" spans="13:13" x14ac:dyDescent="0.55000000000000004">
      <c r="M447" t="str">
        <f>IF($A447="","",COUNTIFS(D_MFA!$A$2:$A$20001,$C447,D_MFA!$B$2:$B$20001,TRUE)&gt;0)</f>
        <v/>
      </c>
    </row>
    <row r="448" spans="13:13" x14ac:dyDescent="0.55000000000000004">
      <c r="M448" t="str">
        <f>IF($A448="","",COUNTIFS(D_MFA!$A$2:$A$20001,$C448,D_MFA!$B$2:$B$20001,TRUE)&gt;0)</f>
        <v/>
      </c>
    </row>
    <row r="449" spans="13:13" x14ac:dyDescent="0.55000000000000004">
      <c r="M449" t="str">
        <f>IF($A449="","",COUNTIFS(D_MFA!$A$2:$A$20001,$C449,D_MFA!$B$2:$B$20001,TRUE)&gt;0)</f>
        <v/>
      </c>
    </row>
    <row r="450" spans="13:13" x14ac:dyDescent="0.55000000000000004">
      <c r="M450" t="str">
        <f>IF($A450="","",COUNTIFS(D_MFA!$A$2:$A$20001,$C450,D_MFA!$B$2:$B$20001,TRUE)&gt;0)</f>
        <v/>
      </c>
    </row>
    <row r="451" spans="13:13" x14ac:dyDescent="0.55000000000000004">
      <c r="M451" t="str">
        <f>IF($A451="","",COUNTIFS(D_MFA!$A$2:$A$20001,$C451,D_MFA!$B$2:$B$20001,TRUE)&gt;0)</f>
        <v/>
      </c>
    </row>
    <row r="452" spans="13:13" x14ac:dyDescent="0.55000000000000004">
      <c r="M452" t="str">
        <f>IF($A452="","",COUNTIFS(D_MFA!$A$2:$A$20001,$C452,D_MFA!$B$2:$B$20001,TRUE)&gt;0)</f>
        <v/>
      </c>
    </row>
    <row r="453" spans="13:13" x14ac:dyDescent="0.55000000000000004">
      <c r="M453" t="str">
        <f>IF($A453="","",COUNTIFS(D_MFA!$A$2:$A$20001,$C453,D_MFA!$B$2:$B$20001,TRUE)&gt;0)</f>
        <v/>
      </c>
    </row>
    <row r="454" spans="13:13" x14ac:dyDescent="0.55000000000000004">
      <c r="M454" t="str">
        <f>IF($A454="","",COUNTIFS(D_MFA!$A$2:$A$20001,$C454,D_MFA!$B$2:$B$20001,TRUE)&gt;0)</f>
        <v/>
      </c>
    </row>
    <row r="455" spans="13:13" x14ac:dyDescent="0.55000000000000004">
      <c r="M455" t="str">
        <f>IF($A455="","",COUNTIFS(D_MFA!$A$2:$A$20001,$C455,D_MFA!$B$2:$B$20001,TRUE)&gt;0)</f>
        <v/>
      </c>
    </row>
    <row r="456" spans="13:13" x14ac:dyDescent="0.55000000000000004">
      <c r="M456" t="str">
        <f>IF($A456="","",COUNTIFS(D_MFA!$A$2:$A$20001,$C456,D_MFA!$B$2:$B$20001,TRUE)&gt;0)</f>
        <v/>
      </c>
    </row>
    <row r="457" spans="13:13" x14ac:dyDescent="0.55000000000000004">
      <c r="M457" t="str">
        <f>IF($A457="","",COUNTIFS(D_MFA!$A$2:$A$20001,$C457,D_MFA!$B$2:$B$20001,TRUE)&gt;0)</f>
        <v/>
      </c>
    </row>
    <row r="458" spans="13:13" x14ac:dyDescent="0.55000000000000004">
      <c r="M458" t="str">
        <f>IF($A458="","",COUNTIFS(D_MFA!$A$2:$A$20001,$C458,D_MFA!$B$2:$B$20001,TRUE)&gt;0)</f>
        <v/>
      </c>
    </row>
    <row r="459" spans="13:13" x14ac:dyDescent="0.55000000000000004">
      <c r="M459" t="str">
        <f>IF($A459="","",COUNTIFS(D_MFA!$A$2:$A$20001,$C459,D_MFA!$B$2:$B$20001,TRUE)&gt;0)</f>
        <v/>
      </c>
    </row>
    <row r="460" spans="13:13" x14ac:dyDescent="0.55000000000000004">
      <c r="M460" t="str">
        <f>IF($A460="","",COUNTIFS(D_MFA!$A$2:$A$20001,$C460,D_MFA!$B$2:$B$20001,TRUE)&gt;0)</f>
        <v/>
      </c>
    </row>
    <row r="461" spans="13:13" x14ac:dyDescent="0.55000000000000004">
      <c r="M461" t="str">
        <f>IF($A461="","",COUNTIFS(D_MFA!$A$2:$A$20001,$C461,D_MFA!$B$2:$B$20001,TRUE)&gt;0)</f>
        <v/>
      </c>
    </row>
    <row r="462" spans="13:13" x14ac:dyDescent="0.55000000000000004">
      <c r="M462" t="str">
        <f>IF($A462="","",COUNTIFS(D_MFA!$A$2:$A$20001,$C462,D_MFA!$B$2:$B$20001,TRUE)&gt;0)</f>
        <v/>
      </c>
    </row>
    <row r="463" spans="13:13" x14ac:dyDescent="0.55000000000000004">
      <c r="M463" t="str">
        <f>IF($A463="","",COUNTIFS(D_MFA!$A$2:$A$20001,$C463,D_MFA!$B$2:$B$20001,TRUE)&gt;0)</f>
        <v/>
      </c>
    </row>
    <row r="464" spans="13:13" x14ac:dyDescent="0.55000000000000004">
      <c r="M464" t="str">
        <f>IF($A464="","",COUNTIFS(D_MFA!$A$2:$A$20001,$C464,D_MFA!$B$2:$B$20001,TRUE)&gt;0)</f>
        <v/>
      </c>
    </row>
    <row r="465" spans="13:13" x14ac:dyDescent="0.55000000000000004">
      <c r="M465" t="str">
        <f>IF($A465="","",COUNTIFS(D_MFA!$A$2:$A$20001,$C465,D_MFA!$B$2:$B$20001,TRUE)&gt;0)</f>
        <v/>
      </c>
    </row>
    <row r="466" spans="13:13" x14ac:dyDescent="0.55000000000000004">
      <c r="M466" t="str">
        <f>IF($A466="","",COUNTIFS(D_MFA!$A$2:$A$20001,$C466,D_MFA!$B$2:$B$20001,TRUE)&gt;0)</f>
        <v/>
      </c>
    </row>
    <row r="467" spans="13:13" x14ac:dyDescent="0.55000000000000004">
      <c r="M467" t="str">
        <f>IF($A467="","",COUNTIFS(D_MFA!$A$2:$A$20001,$C467,D_MFA!$B$2:$B$20001,TRUE)&gt;0)</f>
        <v/>
      </c>
    </row>
    <row r="468" spans="13:13" x14ac:dyDescent="0.55000000000000004">
      <c r="M468" t="str">
        <f>IF($A468="","",COUNTIFS(D_MFA!$A$2:$A$20001,$C468,D_MFA!$B$2:$B$20001,TRUE)&gt;0)</f>
        <v/>
      </c>
    </row>
    <row r="469" spans="13:13" x14ac:dyDescent="0.55000000000000004">
      <c r="M469" t="str">
        <f>IF($A469="","",COUNTIFS(D_MFA!$A$2:$A$20001,$C469,D_MFA!$B$2:$B$20001,TRUE)&gt;0)</f>
        <v/>
      </c>
    </row>
    <row r="470" spans="13:13" x14ac:dyDescent="0.55000000000000004">
      <c r="M470" t="str">
        <f>IF($A470="","",COUNTIFS(D_MFA!$A$2:$A$20001,$C470,D_MFA!$B$2:$B$20001,TRUE)&gt;0)</f>
        <v/>
      </c>
    </row>
    <row r="471" spans="13:13" x14ac:dyDescent="0.55000000000000004">
      <c r="M471" t="str">
        <f>IF($A471="","",COUNTIFS(D_MFA!$A$2:$A$20001,$C471,D_MFA!$B$2:$B$20001,TRUE)&gt;0)</f>
        <v/>
      </c>
    </row>
    <row r="472" spans="13:13" x14ac:dyDescent="0.55000000000000004">
      <c r="M472" t="str">
        <f>IF($A472="","",COUNTIFS(D_MFA!$A$2:$A$20001,$C472,D_MFA!$B$2:$B$20001,TRUE)&gt;0)</f>
        <v/>
      </c>
    </row>
    <row r="473" spans="13:13" x14ac:dyDescent="0.55000000000000004">
      <c r="M473" t="str">
        <f>IF($A473="","",COUNTIFS(D_MFA!$A$2:$A$20001,$C473,D_MFA!$B$2:$B$20001,TRUE)&gt;0)</f>
        <v/>
      </c>
    </row>
    <row r="474" spans="13:13" x14ac:dyDescent="0.55000000000000004">
      <c r="M474" t="str">
        <f>IF($A474="","",COUNTIFS(D_MFA!$A$2:$A$20001,$C474,D_MFA!$B$2:$B$20001,TRUE)&gt;0)</f>
        <v/>
      </c>
    </row>
    <row r="475" spans="13:13" x14ac:dyDescent="0.55000000000000004">
      <c r="M475" t="str">
        <f>IF($A475="","",COUNTIFS(D_MFA!$A$2:$A$20001,$C475,D_MFA!$B$2:$B$20001,TRUE)&gt;0)</f>
        <v/>
      </c>
    </row>
    <row r="476" spans="13:13" x14ac:dyDescent="0.55000000000000004">
      <c r="M476" t="str">
        <f>IF($A476="","",COUNTIFS(D_MFA!$A$2:$A$20001,$C476,D_MFA!$B$2:$B$20001,TRUE)&gt;0)</f>
        <v/>
      </c>
    </row>
    <row r="477" spans="13:13" x14ac:dyDescent="0.55000000000000004">
      <c r="M477" t="str">
        <f>IF($A477="","",COUNTIFS(D_MFA!$A$2:$A$20001,$C477,D_MFA!$B$2:$B$20001,TRUE)&gt;0)</f>
        <v/>
      </c>
    </row>
    <row r="478" spans="13:13" x14ac:dyDescent="0.55000000000000004">
      <c r="M478" t="str">
        <f>IF($A478="","",COUNTIFS(D_MFA!$A$2:$A$20001,$C478,D_MFA!$B$2:$B$20001,TRUE)&gt;0)</f>
        <v/>
      </c>
    </row>
    <row r="479" spans="13:13" x14ac:dyDescent="0.55000000000000004">
      <c r="M479" t="str">
        <f>IF($A479="","",COUNTIFS(D_MFA!$A$2:$A$20001,$C479,D_MFA!$B$2:$B$20001,TRUE)&gt;0)</f>
        <v/>
      </c>
    </row>
    <row r="480" spans="13:13" x14ac:dyDescent="0.55000000000000004">
      <c r="M480" t="str">
        <f>IF($A480="","",COUNTIFS(D_MFA!$A$2:$A$20001,$C480,D_MFA!$B$2:$B$20001,TRUE)&gt;0)</f>
        <v/>
      </c>
    </row>
    <row r="481" spans="13:13" x14ac:dyDescent="0.55000000000000004">
      <c r="M481" t="str">
        <f>IF($A481="","",COUNTIFS(D_MFA!$A$2:$A$20001,$C481,D_MFA!$B$2:$B$20001,TRUE)&gt;0)</f>
        <v/>
      </c>
    </row>
    <row r="482" spans="13:13" x14ac:dyDescent="0.55000000000000004">
      <c r="M482" t="str">
        <f>IF($A482="","",COUNTIFS(D_MFA!$A$2:$A$20001,$C482,D_MFA!$B$2:$B$20001,TRUE)&gt;0)</f>
        <v/>
      </c>
    </row>
    <row r="483" spans="13:13" x14ac:dyDescent="0.55000000000000004">
      <c r="M483" t="str">
        <f>IF($A483="","",COUNTIFS(D_MFA!$A$2:$A$20001,$C483,D_MFA!$B$2:$B$20001,TRUE)&gt;0)</f>
        <v/>
      </c>
    </row>
    <row r="484" spans="13:13" x14ac:dyDescent="0.55000000000000004">
      <c r="M484" t="str">
        <f>IF($A484="","",COUNTIFS(D_MFA!$A$2:$A$20001,$C484,D_MFA!$B$2:$B$20001,TRUE)&gt;0)</f>
        <v/>
      </c>
    </row>
    <row r="485" spans="13:13" x14ac:dyDescent="0.55000000000000004">
      <c r="M485" t="str">
        <f>IF($A485="","",COUNTIFS(D_MFA!$A$2:$A$20001,$C485,D_MFA!$B$2:$B$20001,TRUE)&gt;0)</f>
        <v/>
      </c>
    </row>
    <row r="486" spans="13:13" x14ac:dyDescent="0.55000000000000004">
      <c r="M486" t="str">
        <f>IF($A486="","",COUNTIFS(D_MFA!$A$2:$A$20001,$C486,D_MFA!$B$2:$B$20001,TRUE)&gt;0)</f>
        <v/>
      </c>
    </row>
    <row r="487" spans="13:13" x14ac:dyDescent="0.55000000000000004">
      <c r="M487" t="str">
        <f>IF($A487="","",COUNTIFS(D_MFA!$A$2:$A$20001,$C487,D_MFA!$B$2:$B$20001,TRUE)&gt;0)</f>
        <v/>
      </c>
    </row>
    <row r="488" spans="13:13" x14ac:dyDescent="0.55000000000000004">
      <c r="M488" t="str">
        <f>IF($A488="","",COUNTIFS(D_MFA!$A$2:$A$20001,$C488,D_MFA!$B$2:$B$20001,TRUE)&gt;0)</f>
        <v/>
      </c>
    </row>
    <row r="489" spans="13:13" x14ac:dyDescent="0.55000000000000004">
      <c r="M489" t="str">
        <f>IF($A489="","",COUNTIFS(D_MFA!$A$2:$A$20001,$C489,D_MFA!$B$2:$B$20001,TRUE)&gt;0)</f>
        <v/>
      </c>
    </row>
    <row r="490" spans="13:13" x14ac:dyDescent="0.55000000000000004">
      <c r="M490" t="str">
        <f>IF($A490="","",COUNTIFS(D_MFA!$A$2:$A$20001,$C490,D_MFA!$B$2:$B$20001,TRUE)&gt;0)</f>
        <v/>
      </c>
    </row>
    <row r="491" spans="13:13" x14ac:dyDescent="0.55000000000000004">
      <c r="M491" t="str">
        <f>IF($A491="","",COUNTIFS(D_MFA!$A$2:$A$20001,$C491,D_MFA!$B$2:$B$20001,TRUE)&gt;0)</f>
        <v/>
      </c>
    </row>
    <row r="492" spans="13:13" x14ac:dyDescent="0.55000000000000004">
      <c r="M492" t="str">
        <f>IF($A492="","",COUNTIFS(D_MFA!$A$2:$A$20001,$C492,D_MFA!$B$2:$B$20001,TRUE)&gt;0)</f>
        <v/>
      </c>
    </row>
    <row r="493" spans="13:13" x14ac:dyDescent="0.55000000000000004">
      <c r="M493" t="str">
        <f>IF($A493="","",COUNTIFS(D_MFA!$A$2:$A$20001,$C493,D_MFA!$B$2:$B$20001,TRUE)&gt;0)</f>
        <v/>
      </c>
    </row>
    <row r="494" spans="13:13" x14ac:dyDescent="0.55000000000000004">
      <c r="M494" t="str">
        <f>IF($A494="","",COUNTIFS(D_MFA!$A$2:$A$20001,$C494,D_MFA!$B$2:$B$20001,TRUE)&gt;0)</f>
        <v/>
      </c>
    </row>
    <row r="495" spans="13:13" x14ac:dyDescent="0.55000000000000004">
      <c r="M495" t="str">
        <f>IF($A495="","",COUNTIFS(D_MFA!$A$2:$A$20001,$C495,D_MFA!$B$2:$B$20001,TRUE)&gt;0)</f>
        <v/>
      </c>
    </row>
    <row r="496" spans="13:13" x14ac:dyDescent="0.55000000000000004">
      <c r="M496" t="str">
        <f>IF($A496="","",COUNTIFS(D_MFA!$A$2:$A$20001,$C496,D_MFA!$B$2:$B$20001,TRUE)&gt;0)</f>
        <v/>
      </c>
    </row>
    <row r="497" spans="13:13" x14ac:dyDescent="0.55000000000000004">
      <c r="M497" t="str">
        <f>IF($A497="","",COUNTIFS(D_MFA!$A$2:$A$20001,$C497,D_MFA!$B$2:$B$20001,TRUE)&gt;0)</f>
        <v/>
      </c>
    </row>
    <row r="498" spans="13:13" x14ac:dyDescent="0.55000000000000004">
      <c r="M498" t="str">
        <f>IF($A498="","",COUNTIFS(D_MFA!$A$2:$A$20001,$C498,D_MFA!$B$2:$B$20001,TRUE)&gt;0)</f>
        <v/>
      </c>
    </row>
    <row r="499" spans="13:13" x14ac:dyDescent="0.55000000000000004">
      <c r="M499" t="str">
        <f>IF($A499="","",COUNTIFS(D_MFA!$A$2:$A$20001,$C499,D_MFA!$B$2:$B$20001,TRUE)&gt;0)</f>
        <v/>
      </c>
    </row>
    <row r="500" spans="13:13" x14ac:dyDescent="0.55000000000000004">
      <c r="M500" t="str">
        <f>IF($A500="","",COUNTIFS(D_MFA!$A$2:$A$20001,$C500,D_MFA!$B$2:$B$20001,TRUE)&gt;0)</f>
        <v/>
      </c>
    </row>
    <row r="501" spans="13:13" x14ac:dyDescent="0.55000000000000004">
      <c r="M501" t="str">
        <f>IF($A501="","",COUNTIFS(D_MFA!$A$2:$A$20001,$C501,D_MFA!$B$2:$B$20001,TRUE)&gt;0)</f>
        <v/>
      </c>
    </row>
    <row r="502" spans="13:13" x14ac:dyDescent="0.55000000000000004">
      <c r="M502" t="str">
        <f>IF($A502="","",COUNTIFS(D_MFA!$A$2:$A$20001,$C502,D_MFA!$B$2:$B$20001,TRUE)&gt;0)</f>
        <v/>
      </c>
    </row>
    <row r="503" spans="13:13" x14ac:dyDescent="0.55000000000000004">
      <c r="M503" t="str">
        <f>IF($A503="","",COUNTIFS(D_MFA!$A$2:$A$20001,$C503,D_MFA!$B$2:$B$20001,TRUE)&gt;0)</f>
        <v/>
      </c>
    </row>
    <row r="504" spans="13:13" x14ac:dyDescent="0.55000000000000004">
      <c r="M504" t="str">
        <f>IF($A504="","",COUNTIFS(D_MFA!$A$2:$A$20001,$C504,D_MFA!$B$2:$B$20001,TRUE)&gt;0)</f>
        <v/>
      </c>
    </row>
    <row r="505" spans="13:13" x14ac:dyDescent="0.55000000000000004">
      <c r="M505" t="str">
        <f>IF($A505="","",COUNTIFS(D_MFA!$A$2:$A$20001,$C505,D_MFA!$B$2:$B$20001,TRUE)&gt;0)</f>
        <v/>
      </c>
    </row>
    <row r="506" spans="13:13" x14ac:dyDescent="0.55000000000000004">
      <c r="M506" t="str">
        <f>IF($A506="","",COUNTIFS(D_MFA!$A$2:$A$20001,$C506,D_MFA!$B$2:$B$20001,TRUE)&gt;0)</f>
        <v/>
      </c>
    </row>
    <row r="507" spans="13:13" x14ac:dyDescent="0.55000000000000004">
      <c r="M507" t="str">
        <f>IF($A507="","",COUNTIFS(D_MFA!$A$2:$A$20001,$C507,D_MFA!$B$2:$B$20001,TRUE)&gt;0)</f>
        <v/>
      </c>
    </row>
    <row r="508" spans="13:13" x14ac:dyDescent="0.55000000000000004">
      <c r="M508" t="str">
        <f>IF($A508="","",COUNTIFS(D_MFA!$A$2:$A$20001,$C508,D_MFA!$B$2:$B$20001,TRUE)&gt;0)</f>
        <v/>
      </c>
    </row>
    <row r="509" spans="13:13" x14ac:dyDescent="0.55000000000000004">
      <c r="M509" t="str">
        <f>IF($A509="","",COUNTIFS(D_MFA!$A$2:$A$20001,$C509,D_MFA!$B$2:$B$20001,TRUE)&gt;0)</f>
        <v/>
      </c>
    </row>
    <row r="510" spans="13:13" x14ac:dyDescent="0.55000000000000004">
      <c r="M510" t="str">
        <f>IF($A510="","",COUNTIFS(D_MFA!$A$2:$A$20001,$C510,D_MFA!$B$2:$B$20001,TRUE)&gt;0)</f>
        <v/>
      </c>
    </row>
    <row r="511" spans="13:13" x14ac:dyDescent="0.55000000000000004">
      <c r="M511" t="str">
        <f>IF($A511="","",COUNTIFS(D_MFA!$A$2:$A$20001,$C511,D_MFA!$B$2:$B$20001,TRUE)&gt;0)</f>
        <v/>
      </c>
    </row>
    <row r="512" spans="13:13" x14ac:dyDescent="0.55000000000000004">
      <c r="M512" t="str">
        <f>IF($A512="","",COUNTIFS(D_MFA!$A$2:$A$20001,$C512,D_MFA!$B$2:$B$20001,TRUE)&gt;0)</f>
        <v/>
      </c>
    </row>
    <row r="513" spans="13:13" x14ac:dyDescent="0.55000000000000004">
      <c r="M513" t="str">
        <f>IF($A513="","",COUNTIFS(D_MFA!$A$2:$A$20001,$C513,D_MFA!$B$2:$B$20001,TRUE)&gt;0)</f>
        <v/>
      </c>
    </row>
    <row r="514" spans="13:13" x14ac:dyDescent="0.55000000000000004">
      <c r="M514" t="str">
        <f>IF($A514="","",COUNTIFS(D_MFA!$A$2:$A$20001,$C514,D_MFA!$B$2:$B$20001,TRUE)&gt;0)</f>
        <v/>
      </c>
    </row>
    <row r="515" spans="13:13" x14ac:dyDescent="0.55000000000000004">
      <c r="M515" t="str">
        <f>IF($A515="","",COUNTIFS(D_MFA!$A$2:$A$20001,$C515,D_MFA!$B$2:$B$20001,TRUE)&gt;0)</f>
        <v/>
      </c>
    </row>
    <row r="516" spans="13:13" x14ac:dyDescent="0.55000000000000004">
      <c r="M516" t="str">
        <f>IF($A516="","",COUNTIFS(D_MFA!$A$2:$A$20001,$C516,D_MFA!$B$2:$B$20001,TRUE)&gt;0)</f>
        <v/>
      </c>
    </row>
    <row r="517" spans="13:13" x14ac:dyDescent="0.55000000000000004">
      <c r="M517" t="str">
        <f>IF($A517="","",COUNTIFS(D_MFA!$A$2:$A$20001,$C517,D_MFA!$B$2:$B$20001,TRUE)&gt;0)</f>
        <v/>
      </c>
    </row>
    <row r="518" spans="13:13" x14ac:dyDescent="0.55000000000000004">
      <c r="M518" t="str">
        <f>IF($A518="","",COUNTIFS(D_MFA!$A$2:$A$20001,$C518,D_MFA!$B$2:$B$20001,TRUE)&gt;0)</f>
        <v/>
      </c>
    </row>
    <row r="519" spans="13:13" x14ac:dyDescent="0.55000000000000004">
      <c r="M519" t="str">
        <f>IF($A519="","",COUNTIFS(D_MFA!$A$2:$A$20001,$C519,D_MFA!$B$2:$B$20001,TRUE)&gt;0)</f>
        <v/>
      </c>
    </row>
    <row r="520" spans="13:13" x14ac:dyDescent="0.55000000000000004">
      <c r="M520" t="str">
        <f>IF($A520="","",COUNTIFS(D_MFA!$A$2:$A$20001,$C520,D_MFA!$B$2:$B$20001,TRUE)&gt;0)</f>
        <v/>
      </c>
    </row>
    <row r="521" spans="13:13" x14ac:dyDescent="0.55000000000000004">
      <c r="M521" t="str">
        <f>IF($A521="","",COUNTIFS(D_MFA!$A$2:$A$20001,$C521,D_MFA!$B$2:$B$20001,TRUE)&gt;0)</f>
        <v/>
      </c>
    </row>
    <row r="522" spans="13:13" x14ac:dyDescent="0.55000000000000004">
      <c r="M522" t="str">
        <f>IF($A522="","",COUNTIFS(D_MFA!$A$2:$A$20001,$C522,D_MFA!$B$2:$B$20001,TRUE)&gt;0)</f>
        <v/>
      </c>
    </row>
    <row r="523" spans="13:13" x14ac:dyDescent="0.55000000000000004">
      <c r="M523" t="str">
        <f>IF($A523="","",COUNTIFS(D_MFA!$A$2:$A$20001,$C523,D_MFA!$B$2:$B$20001,TRUE)&gt;0)</f>
        <v/>
      </c>
    </row>
    <row r="524" spans="13:13" x14ac:dyDescent="0.55000000000000004">
      <c r="M524" t="str">
        <f>IF($A524="","",COUNTIFS(D_MFA!$A$2:$A$20001,$C524,D_MFA!$B$2:$B$20001,TRUE)&gt;0)</f>
        <v/>
      </c>
    </row>
    <row r="525" spans="13:13" x14ac:dyDescent="0.55000000000000004">
      <c r="M525" t="str">
        <f>IF($A525="","",COUNTIFS(D_MFA!$A$2:$A$20001,$C525,D_MFA!$B$2:$B$20001,TRUE)&gt;0)</f>
        <v/>
      </c>
    </row>
    <row r="526" spans="13:13" x14ac:dyDescent="0.55000000000000004">
      <c r="M526" t="str">
        <f>IF($A526="","",COUNTIFS(D_MFA!$A$2:$A$20001,$C526,D_MFA!$B$2:$B$20001,TRUE)&gt;0)</f>
        <v/>
      </c>
    </row>
    <row r="527" spans="13:13" x14ac:dyDescent="0.55000000000000004">
      <c r="M527" t="str">
        <f>IF($A527="","",COUNTIFS(D_MFA!$A$2:$A$20001,$C527,D_MFA!$B$2:$B$20001,TRUE)&gt;0)</f>
        <v/>
      </c>
    </row>
    <row r="528" spans="13:13" x14ac:dyDescent="0.55000000000000004">
      <c r="M528" t="str">
        <f>IF($A528="","",COUNTIFS(D_MFA!$A$2:$A$20001,$C528,D_MFA!$B$2:$B$20001,TRUE)&gt;0)</f>
        <v/>
      </c>
    </row>
    <row r="529" spans="13:13" x14ac:dyDescent="0.55000000000000004">
      <c r="M529" t="str">
        <f>IF($A529="","",COUNTIFS(D_MFA!$A$2:$A$20001,$C529,D_MFA!$B$2:$B$20001,TRUE)&gt;0)</f>
        <v/>
      </c>
    </row>
    <row r="530" spans="13:13" x14ac:dyDescent="0.55000000000000004">
      <c r="M530" t="str">
        <f>IF($A530="","",COUNTIFS(D_MFA!$A$2:$A$20001,$C530,D_MFA!$B$2:$B$20001,TRUE)&gt;0)</f>
        <v/>
      </c>
    </row>
    <row r="531" spans="13:13" x14ac:dyDescent="0.55000000000000004">
      <c r="M531" t="str">
        <f>IF($A531="","",COUNTIFS(D_MFA!$A$2:$A$20001,$C531,D_MFA!$B$2:$B$20001,TRUE)&gt;0)</f>
        <v/>
      </c>
    </row>
    <row r="532" spans="13:13" x14ac:dyDescent="0.55000000000000004">
      <c r="M532" t="str">
        <f>IF($A532="","",COUNTIFS(D_MFA!$A$2:$A$20001,$C532,D_MFA!$B$2:$B$20001,TRUE)&gt;0)</f>
        <v/>
      </c>
    </row>
    <row r="533" spans="13:13" x14ac:dyDescent="0.55000000000000004">
      <c r="M533" t="str">
        <f>IF($A533="","",COUNTIFS(D_MFA!$A$2:$A$20001,$C533,D_MFA!$B$2:$B$20001,TRUE)&gt;0)</f>
        <v/>
      </c>
    </row>
    <row r="534" spans="13:13" x14ac:dyDescent="0.55000000000000004">
      <c r="M534" t="str">
        <f>IF($A534="","",COUNTIFS(D_MFA!$A$2:$A$20001,$C534,D_MFA!$B$2:$B$20001,TRUE)&gt;0)</f>
        <v/>
      </c>
    </row>
    <row r="535" spans="13:13" x14ac:dyDescent="0.55000000000000004">
      <c r="M535" t="str">
        <f>IF($A535="","",COUNTIFS(D_MFA!$A$2:$A$20001,$C535,D_MFA!$B$2:$B$20001,TRUE)&gt;0)</f>
        <v/>
      </c>
    </row>
    <row r="536" spans="13:13" x14ac:dyDescent="0.55000000000000004">
      <c r="M536" t="str">
        <f>IF($A536="","",COUNTIFS(D_MFA!$A$2:$A$20001,$C536,D_MFA!$B$2:$B$20001,TRUE)&gt;0)</f>
        <v/>
      </c>
    </row>
    <row r="537" spans="13:13" x14ac:dyDescent="0.55000000000000004">
      <c r="M537" t="str">
        <f>IF($A537="","",COUNTIFS(D_MFA!$A$2:$A$20001,$C537,D_MFA!$B$2:$B$20001,TRUE)&gt;0)</f>
        <v/>
      </c>
    </row>
    <row r="538" spans="13:13" x14ac:dyDescent="0.55000000000000004">
      <c r="M538" t="str">
        <f>IF($A538="","",COUNTIFS(D_MFA!$A$2:$A$20001,$C538,D_MFA!$B$2:$B$20001,TRUE)&gt;0)</f>
        <v/>
      </c>
    </row>
    <row r="539" spans="13:13" x14ac:dyDescent="0.55000000000000004">
      <c r="M539" t="str">
        <f>IF($A539="","",COUNTIFS(D_MFA!$A$2:$A$20001,$C539,D_MFA!$B$2:$B$20001,TRUE)&gt;0)</f>
        <v/>
      </c>
    </row>
    <row r="540" spans="13:13" x14ac:dyDescent="0.55000000000000004">
      <c r="M540" t="str">
        <f>IF($A540="","",COUNTIFS(D_MFA!$A$2:$A$20001,$C540,D_MFA!$B$2:$B$20001,TRUE)&gt;0)</f>
        <v/>
      </c>
    </row>
    <row r="541" spans="13:13" x14ac:dyDescent="0.55000000000000004">
      <c r="M541" t="str">
        <f>IF($A541="","",COUNTIFS(D_MFA!$A$2:$A$20001,$C541,D_MFA!$B$2:$B$20001,TRUE)&gt;0)</f>
        <v/>
      </c>
    </row>
    <row r="542" spans="13:13" x14ac:dyDescent="0.55000000000000004">
      <c r="M542" t="str">
        <f>IF($A542="","",COUNTIFS(D_MFA!$A$2:$A$20001,$C542,D_MFA!$B$2:$B$20001,TRUE)&gt;0)</f>
        <v/>
      </c>
    </row>
    <row r="543" spans="13:13" x14ac:dyDescent="0.55000000000000004">
      <c r="M543" t="str">
        <f>IF($A543="","",COUNTIFS(D_MFA!$A$2:$A$20001,$C543,D_MFA!$B$2:$B$20001,TRUE)&gt;0)</f>
        <v/>
      </c>
    </row>
    <row r="544" spans="13:13" x14ac:dyDescent="0.55000000000000004">
      <c r="M544" t="str">
        <f>IF($A544="","",COUNTIFS(D_MFA!$A$2:$A$20001,$C544,D_MFA!$B$2:$B$20001,TRUE)&gt;0)</f>
        <v/>
      </c>
    </row>
    <row r="545" spans="13:13" x14ac:dyDescent="0.55000000000000004">
      <c r="M545" t="str">
        <f>IF($A545="","",COUNTIFS(D_MFA!$A$2:$A$20001,$C545,D_MFA!$B$2:$B$20001,TRUE)&gt;0)</f>
        <v/>
      </c>
    </row>
    <row r="546" spans="13:13" x14ac:dyDescent="0.55000000000000004">
      <c r="M546" t="str">
        <f>IF($A546="","",COUNTIFS(D_MFA!$A$2:$A$20001,$C546,D_MFA!$B$2:$B$20001,TRUE)&gt;0)</f>
        <v/>
      </c>
    </row>
    <row r="547" spans="13:13" x14ac:dyDescent="0.55000000000000004">
      <c r="M547" t="str">
        <f>IF($A547="","",COUNTIFS(D_MFA!$A$2:$A$20001,$C547,D_MFA!$B$2:$B$20001,TRUE)&gt;0)</f>
        <v/>
      </c>
    </row>
    <row r="548" spans="13:13" x14ac:dyDescent="0.55000000000000004">
      <c r="M548" t="str">
        <f>IF($A548="","",COUNTIFS(D_MFA!$A$2:$A$20001,$C548,D_MFA!$B$2:$B$20001,TRUE)&gt;0)</f>
        <v/>
      </c>
    </row>
    <row r="549" spans="13:13" x14ac:dyDescent="0.55000000000000004">
      <c r="M549" t="str">
        <f>IF($A549="","",COUNTIFS(D_MFA!$A$2:$A$20001,$C549,D_MFA!$B$2:$B$20001,TRUE)&gt;0)</f>
        <v/>
      </c>
    </row>
    <row r="550" spans="13:13" x14ac:dyDescent="0.55000000000000004">
      <c r="M550" t="str">
        <f>IF($A550="","",COUNTIFS(D_MFA!$A$2:$A$20001,$C550,D_MFA!$B$2:$B$20001,TRUE)&gt;0)</f>
        <v/>
      </c>
    </row>
    <row r="551" spans="13:13" x14ac:dyDescent="0.55000000000000004">
      <c r="M551" t="str">
        <f>IF($A551="","",COUNTIFS(D_MFA!$A$2:$A$20001,$C551,D_MFA!$B$2:$B$20001,TRUE)&gt;0)</f>
        <v/>
      </c>
    </row>
    <row r="552" spans="13:13" x14ac:dyDescent="0.55000000000000004">
      <c r="M552" t="str">
        <f>IF($A552="","",COUNTIFS(D_MFA!$A$2:$A$20001,$C552,D_MFA!$B$2:$B$20001,TRUE)&gt;0)</f>
        <v/>
      </c>
    </row>
    <row r="553" spans="13:13" x14ac:dyDescent="0.55000000000000004">
      <c r="M553" t="str">
        <f>IF($A553="","",COUNTIFS(D_MFA!$A$2:$A$20001,$C553,D_MFA!$B$2:$B$20001,TRUE)&gt;0)</f>
        <v/>
      </c>
    </row>
    <row r="554" spans="13:13" x14ac:dyDescent="0.55000000000000004">
      <c r="M554" t="str">
        <f>IF($A554="","",COUNTIFS(D_MFA!$A$2:$A$20001,$C554,D_MFA!$B$2:$B$20001,TRUE)&gt;0)</f>
        <v/>
      </c>
    </row>
    <row r="555" spans="13:13" x14ac:dyDescent="0.55000000000000004">
      <c r="M555" t="str">
        <f>IF($A555="","",COUNTIFS(D_MFA!$A$2:$A$20001,$C555,D_MFA!$B$2:$B$20001,TRUE)&gt;0)</f>
        <v/>
      </c>
    </row>
    <row r="556" spans="13:13" x14ac:dyDescent="0.55000000000000004">
      <c r="M556" t="str">
        <f>IF($A556="","",COUNTIFS(D_MFA!$A$2:$A$20001,$C556,D_MFA!$B$2:$B$20001,TRUE)&gt;0)</f>
        <v/>
      </c>
    </row>
    <row r="557" spans="13:13" x14ac:dyDescent="0.55000000000000004">
      <c r="M557" t="str">
        <f>IF($A557="","",COUNTIFS(D_MFA!$A$2:$A$20001,$C557,D_MFA!$B$2:$B$20001,TRUE)&gt;0)</f>
        <v/>
      </c>
    </row>
    <row r="558" spans="13:13" x14ac:dyDescent="0.55000000000000004">
      <c r="M558" t="str">
        <f>IF($A558="","",COUNTIFS(D_MFA!$A$2:$A$20001,$C558,D_MFA!$B$2:$B$20001,TRUE)&gt;0)</f>
        <v/>
      </c>
    </row>
    <row r="559" spans="13:13" x14ac:dyDescent="0.55000000000000004">
      <c r="M559" t="str">
        <f>IF($A559="","",COUNTIFS(D_MFA!$A$2:$A$20001,$C559,D_MFA!$B$2:$B$20001,TRUE)&gt;0)</f>
        <v/>
      </c>
    </row>
    <row r="560" spans="13:13" x14ac:dyDescent="0.55000000000000004">
      <c r="M560" t="str">
        <f>IF($A560="","",COUNTIFS(D_MFA!$A$2:$A$20001,$C560,D_MFA!$B$2:$B$20001,TRUE)&gt;0)</f>
        <v/>
      </c>
    </row>
    <row r="561" spans="13:13" x14ac:dyDescent="0.55000000000000004">
      <c r="M561" t="str">
        <f>IF($A561="","",COUNTIFS(D_MFA!$A$2:$A$20001,$C561,D_MFA!$B$2:$B$20001,TRUE)&gt;0)</f>
        <v/>
      </c>
    </row>
    <row r="562" spans="13:13" x14ac:dyDescent="0.55000000000000004">
      <c r="M562" t="str">
        <f>IF($A562="","",COUNTIFS(D_MFA!$A$2:$A$20001,$C562,D_MFA!$B$2:$B$20001,TRUE)&gt;0)</f>
        <v/>
      </c>
    </row>
    <row r="563" spans="13:13" x14ac:dyDescent="0.55000000000000004">
      <c r="M563" t="str">
        <f>IF($A563="","",COUNTIFS(D_MFA!$A$2:$A$20001,$C563,D_MFA!$B$2:$B$20001,TRUE)&gt;0)</f>
        <v/>
      </c>
    </row>
    <row r="564" spans="13:13" x14ac:dyDescent="0.55000000000000004">
      <c r="M564" t="str">
        <f>IF($A564="","",COUNTIFS(D_MFA!$A$2:$A$20001,$C564,D_MFA!$B$2:$B$20001,TRUE)&gt;0)</f>
        <v/>
      </c>
    </row>
    <row r="565" spans="13:13" x14ac:dyDescent="0.55000000000000004">
      <c r="M565" t="str">
        <f>IF($A565="","",COUNTIFS(D_MFA!$A$2:$A$20001,$C565,D_MFA!$B$2:$B$20001,TRUE)&gt;0)</f>
        <v/>
      </c>
    </row>
    <row r="566" spans="13:13" x14ac:dyDescent="0.55000000000000004">
      <c r="M566" t="str">
        <f>IF($A566="","",COUNTIFS(D_MFA!$A$2:$A$20001,$C566,D_MFA!$B$2:$B$20001,TRUE)&gt;0)</f>
        <v/>
      </c>
    </row>
    <row r="567" spans="13:13" x14ac:dyDescent="0.55000000000000004">
      <c r="M567" t="str">
        <f>IF($A567="","",COUNTIFS(D_MFA!$A$2:$A$20001,$C567,D_MFA!$B$2:$B$20001,TRUE)&gt;0)</f>
        <v/>
      </c>
    </row>
    <row r="568" spans="13:13" x14ac:dyDescent="0.55000000000000004">
      <c r="M568" t="str">
        <f>IF($A568="","",COUNTIFS(D_MFA!$A$2:$A$20001,$C568,D_MFA!$B$2:$B$20001,TRUE)&gt;0)</f>
        <v/>
      </c>
    </row>
    <row r="569" spans="13:13" x14ac:dyDescent="0.55000000000000004">
      <c r="M569" t="str">
        <f>IF($A569="","",COUNTIFS(D_MFA!$A$2:$A$20001,$C569,D_MFA!$B$2:$B$20001,TRUE)&gt;0)</f>
        <v/>
      </c>
    </row>
    <row r="570" spans="13:13" x14ac:dyDescent="0.55000000000000004">
      <c r="M570" t="str">
        <f>IF($A570="","",COUNTIFS(D_MFA!$A$2:$A$20001,$C570,D_MFA!$B$2:$B$20001,TRUE)&gt;0)</f>
        <v/>
      </c>
    </row>
    <row r="571" spans="13:13" x14ac:dyDescent="0.55000000000000004">
      <c r="M571" t="str">
        <f>IF($A571="","",COUNTIFS(D_MFA!$A$2:$A$20001,$C571,D_MFA!$B$2:$B$20001,TRUE)&gt;0)</f>
        <v/>
      </c>
    </row>
    <row r="572" spans="13:13" x14ac:dyDescent="0.55000000000000004">
      <c r="M572" t="str">
        <f>IF($A572="","",COUNTIFS(D_MFA!$A$2:$A$20001,$C572,D_MFA!$B$2:$B$20001,TRUE)&gt;0)</f>
        <v/>
      </c>
    </row>
    <row r="573" spans="13:13" x14ac:dyDescent="0.55000000000000004">
      <c r="M573" t="str">
        <f>IF($A573="","",COUNTIFS(D_MFA!$A$2:$A$20001,$C573,D_MFA!$B$2:$B$20001,TRUE)&gt;0)</f>
        <v/>
      </c>
    </row>
    <row r="574" spans="13:13" x14ac:dyDescent="0.55000000000000004">
      <c r="M574" t="str">
        <f>IF($A574="","",COUNTIFS(D_MFA!$A$2:$A$20001,$C574,D_MFA!$B$2:$B$20001,TRUE)&gt;0)</f>
        <v/>
      </c>
    </row>
    <row r="575" spans="13:13" x14ac:dyDescent="0.55000000000000004">
      <c r="M575" t="str">
        <f>IF($A575="","",COUNTIFS(D_MFA!$A$2:$A$20001,$C575,D_MFA!$B$2:$B$20001,TRUE)&gt;0)</f>
        <v/>
      </c>
    </row>
    <row r="576" spans="13:13" x14ac:dyDescent="0.55000000000000004">
      <c r="M576" t="str">
        <f>IF($A576="","",COUNTIFS(D_MFA!$A$2:$A$20001,$C576,D_MFA!$B$2:$B$20001,TRUE)&gt;0)</f>
        <v/>
      </c>
    </row>
    <row r="577" spans="13:13" x14ac:dyDescent="0.55000000000000004">
      <c r="M577" t="str">
        <f>IF($A577="","",COUNTIFS(D_MFA!$A$2:$A$20001,$C577,D_MFA!$B$2:$B$20001,TRUE)&gt;0)</f>
        <v/>
      </c>
    </row>
    <row r="578" spans="13:13" x14ac:dyDescent="0.55000000000000004">
      <c r="M578" t="str">
        <f>IF($A578="","",COUNTIFS(D_MFA!$A$2:$A$20001,$C578,D_MFA!$B$2:$B$20001,TRUE)&gt;0)</f>
        <v/>
      </c>
    </row>
    <row r="579" spans="13:13" x14ac:dyDescent="0.55000000000000004">
      <c r="M579" t="str">
        <f>IF($A579="","",COUNTIFS(D_MFA!$A$2:$A$20001,$C579,D_MFA!$B$2:$B$20001,TRUE)&gt;0)</f>
        <v/>
      </c>
    </row>
    <row r="580" spans="13:13" x14ac:dyDescent="0.55000000000000004">
      <c r="M580" t="str">
        <f>IF($A580="","",COUNTIFS(D_MFA!$A$2:$A$20001,$C580,D_MFA!$B$2:$B$20001,TRUE)&gt;0)</f>
        <v/>
      </c>
    </row>
    <row r="581" spans="13:13" x14ac:dyDescent="0.55000000000000004">
      <c r="M581" t="str">
        <f>IF($A581="","",COUNTIFS(D_MFA!$A$2:$A$20001,$C581,D_MFA!$B$2:$B$20001,TRUE)&gt;0)</f>
        <v/>
      </c>
    </row>
    <row r="582" spans="13:13" x14ac:dyDescent="0.55000000000000004">
      <c r="M582" t="str">
        <f>IF($A582="","",COUNTIFS(D_MFA!$A$2:$A$20001,$C582,D_MFA!$B$2:$B$20001,TRUE)&gt;0)</f>
        <v/>
      </c>
    </row>
    <row r="583" spans="13:13" x14ac:dyDescent="0.55000000000000004">
      <c r="M583" t="str">
        <f>IF($A583="","",COUNTIFS(D_MFA!$A$2:$A$20001,$C583,D_MFA!$B$2:$B$20001,TRUE)&gt;0)</f>
        <v/>
      </c>
    </row>
    <row r="584" spans="13:13" x14ac:dyDescent="0.55000000000000004">
      <c r="M584" t="str">
        <f>IF($A584="","",COUNTIFS(D_MFA!$A$2:$A$20001,$C584,D_MFA!$B$2:$B$20001,TRUE)&gt;0)</f>
        <v/>
      </c>
    </row>
    <row r="585" spans="13:13" x14ac:dyDescent="0.55000000000000004">
      <c r="M585" t="str">
        <f>IF($A585="","",COUNTIFS(D_MFA!$A$2:$A$20001,$C585,D_MFA!$B$2:$B$20001,TRUE)&gt;0)</f>
        <v/>
      </c>
    </row>
    <row r="586" spans="13:13" x14ac:dyDescent="0.55000000000000004">
      <c r="M586" t="str">
        <f>IF($A586="","",COUNTIFS(D_MFA!$A$2:$A$20001,$C586,D_MFA!$B$2:$B$20001,TRUE)&gt;0)</f>
        <v/>
      </c>
    </row>
    <row r="587" spans="13:13" x14ac:dyDescent="0.55000000000000004">
      <c r="M587" t="str">
        <f>IF($A587="","",COUNTIFS(D_MFA!$A$2:$A$20001,$C587,D_MFA!$B$2:$B$20001,TRUE)&gt;0)</f>
        <v/>
      </c>
    </row>
    <row r="588" spans="13:13" x14ac:dyDescent="0.55000000000000004">
      <c r="M588" t="str">
        <f>IF($A588="","",COUNTIFS(D_MFA!$A$2:$A$20001,$C588,D_MFA!$B$2:$B$20001,TRUE)&gt;0)</f>
        <v/>
      </c>
    </row>
    <row r="589" spans="13:13" x14ac:dyDescent="0.55000000000000004">
      <c r="M589" t="str">
        <f>IF($A589="","",COUNTIFS(D_MFA!$A$2:$A$20001,$C589,D_MFA!$B$2:$B$20001,TRUE)&gt;0)</f>
        <v/>
      </c>
    </row>
    <row r="590" spans="13:13" x14ac:dyDescent="0.55000000000000004">
      <c r="M590" t="str">
        <f>IF($A590="","",COUNTIFS(D_MFA!$A$2:$A$20001,$C590,D_MFA!$B$2:$B$20001,TRUE)&gt;0)</f>
        <v/>
      </c>
    </row>
    <row r="591" spans="13:13" x14ac:dyDescent="0.55000000000000004">
      <c r="M591" t="str">
        <f>IF($A591="","",COUNTIFS(D_MFA!$A$2:$A$20001,$C591,D_MFA!$B$2:$B$20001,TRUE)&gt;0)</f>
        <v/>
      </c>
    </row>
    <row r="592" spans="13:13" x14ac:dyDescent="0.55000000000000004">
      <c r="M592" t="str">
        <f>IF($A592="","",COUNTIFS(D_MFA!$A$2:$A$20001,$C592,D_MFA!$B$2:$B$20001,TRUE)&gt;0)</f>
        <v/>
      </c>
    </row>
    <row r="593" spans="13:13" x14ac:dyDescent="0.55000000000000004">
      <c r="M593" t="str">
        <f>IF($A593="","",COUNTIFS(D_MFA!$A$2:$A$20001,$C593,D_MFA!$B$2:$B$20001,TRUE)&gt;0)</f>
        <v/>
      </c>
    </row>
    <row r="594" spans="13:13" x14ac:dyDescent="0.55000000000000004">
      <c r="M594" t="str">
        <f>IF($A594="","",COUNTIFS(D_MFA!$A$2:$A$20001,$C594,D_MFA!$B$2:$B$20001,TRUE)&gt;0)</f>
        <v/>
      </c>
    </row>
    <row r="595" spans="13:13" x14ac:dyDescent="0.55000000000000004">
      <c r="M595" t="str">
        <f>IF($A595="","",COUNTIFS(D_MFA!$A$2:$A$20001,$C595,D_MFA!$B$2:$B$20001,TRUE)&gt;0)</f>
        <v/>
      </c>
    </row>
    <row r="596" spans="13:13" x14ac:dyDescent="0.55000000000000004">
      <c r="M596" t="str">
        <f>IF($A596="","",COUNTIFS(D_MFA!$A$2:$A$20001,$C596,D_MFA!$B$2:$B$20001,TRUE)&gt;0)</f>
        <v/>
      </c>
    </row>
    <row r="597" spans="13:13" x14ac:dyDescent="0.55000000000000004">
      <c r="M597" t="str">
        <f>IF($A597="","",COUNTIFS(D_MFA!$A$2:$A$20001,$C597,D_MFA!$B$2:$B$20001,TRUE)&gt;0)</f>
        <v/>
      </c>
    </row>
    <row r="598" spans="13:13" x14ac:dyDescent="0.55000000000000004">
      <c r="M598" t="str">
        <f>IF($A598="","",COUNTIFS(D_MFA!$A$2:$A$20001,$C598,D_MFA!$B$2:$B$20001,TRUE)&gt;0)</f>
        <v/>
      </c>
    </row>
    <row r="599" spans="13:13" x14ac:dyDescent="0.55000000000000004">
      <c r="M599" t="str">
        <f>IF($A599="","",COUNTIFS(D_MFA!$A$2:$A$20001,$C599,D_MFA!$B$2:$B$20001,TRUE)&gt;0)</f>
        <v/>
      </c>
    </row>
    <row r="600" spans="13:13" x14ac:dyDescent="0.55000000000000004">
      <c r="M600" t="str">
        <f>IF($A600="","",COUNTIFS(D_MFA!$A$2:$A$20001,$C600,D_MFA!$B$2:$B$20001,TRUE)&gt;0)</f>
        <v/>
      </c>
    </row>
    <row r="601" spans="13:13" x14ac:dyDescent="0.55000000000000004">
      <c r="M601" t="str">
        <f>IF($A601="","",COUNTIFS(D_MFA!$A$2:$A$20001,$C601,D_MFA!$B$2:$B$20001,TRUE)&gt;0)</f>
        <v/>
      </c>
    </row>
    <row r="602" spans="13:13" x14ac:dyDescent="0.55000000000000004">
      <c r="M602" t="str">
        <f>IF($A602="","",COUNTIFS(D_MFA!$A$2:$A$20001,$C602,D_MFA!$B$2:$B$20001,TRUE)&gt;0)</f>
        <v/>
      </c>
    </row>
    <row r="603" spans="13:13" x14ac:dyDescent="0.55000000000000004">
      <c r="M603" t="str">
        <f>IF($A603="","",COUNTIFS(D_MFA!$A$2:$A$20001,$C603,D_MFA!$B$2:$B$20001,TRUE)&gt;0)</f>
        <v/>
      </c>
    </row>
    <row r="604" spans="13:13" x14ac:dyDescent="0.55000000000000004">
      <c r="M604" t="str">
        <f>IF($A604="","",COUNTIFS(D_MFA!$A$2:$A$20001,$C604,D_MFA!$B$2:$B$20001,TRUE)&gt;0)</f>
        <v/>
      </c>
    </row>
    <row r="605" spans="13:13" x14ac:dyDescent="0.55000000000000004">
      <c r="M605" t="str">
        <f>IF($A605="","",COUNTIFS(D_MFA!$A$2:$A$20001,$C605,D_MFA!$B$2:$B$20001,TRUE)&gt;0)</f>
        <v/>
      </c>
    </row>
    <row r="606" spans="13:13" x14ac:dyDescent="0.55000000000000004">
      <c r="M606" t="str">
        <f>IF($A606="","",COUNTIFS(D_MFA!$A$2:$A$20001,$C606,D_MFA!$B$2:$B$20001,TRUE)&gt;0)</f>
        <v/>
      </c>
    </row>
    <row r="607" spans="13:13" x14ac:dyDescent="0.55000000000000004">
      <c r="M607" t="str">
        <f>IF($A607="","",COUNTIFS(D_MFA!$A$2:$A$20001,$C607,D_MFA!$B$2:$B$20001,TRUE)&gt;0)</f>
        <v/>
      </c>
    </row>
    <row r="608" spans="13:13" x14ac:dyDescent="0.55000000000000004">
      <c r="M608" t="str">
        <f>IF($A608="","",COUNTIFS(D_MFA!$A$2:$A$20001,$C608,D_MFA!$B$2:$B$20001,TRUE)&gt;0)</f>
        <v/>
      </c>
    </row>
    <row r="609" spans="13:13" x14ac:dyDescent="0.55000000000000004">
      <c r="M609" t="str">
        <f>IF($A609="","",COUNTIFS(D_MFA!$A$2:$A$20001,$C609,D_MFA!$B$2:$B$20001,TRUE)&gt;0)</f>
        <v/>
      </c>
    </row>
    <row r="610" spans="13:13" x14ac:dyDescent="0.55000000000000004">
      <c r="M610" t="str">
        <f>IF($A610="","",COUNTIFS(D_MFA!$A$2:$A$20001,$C610,D_MFA!$B$2:$B$20001,TRUE)&gt;0)</f>
        <v/>
      </c>
    </row>
    <row r="611" spans="13:13" x14ac:dyDescent="0.55000000000000004">
      <c r="M611" t="str">
        <f>IF($A611="","",COUNTIFS(D_MFA!$A$2:$A$20001,$C611,D_MFA!$B$2:$B$20001,TRUE)&gt;0)</f>
        <v/>
      </c>
    </row>
    <row r="612" spans="13:13" x14ac:dyDescent="0.55000000000000004">
      <c r="M612" t="str">
        <f>IF($A612="","",COUNTIFS(D_MFA!$A$2:$A$20001,$C612,D_MFA!$B$2:$B$20001,TRUE)&gt;0)</f>
        <v/>
      </c>
    </row>
    <row r="613" spans="13:13" x14ac:dyDescent="0.55000000000000004">
      <c r="M613" t="str">
        <f>IF($A613="","",COUNTIFS(D_MFA!$A$2:$A$20001,$C613,D_MFA!$B$2:$B$20001,TRUE)&gt;0)</f>
        <v/>
      </c>
    </row>
    <row r="614" spans="13:13" x14ac:dyDescent="0.55000000000000004">
      <c r="M614" t="str">
        <f>IF($A614="","",COUNTIFS(D_MFA!$A$2:$A$20001,$C614,D_MFA!$B$2:$B$20001,TRUE)&gt;0)</f>
        <v/>
      </c>
    </row>
    <row r="615" spans="13:13" x14ac:dyDescent="0.55000000000000004">
      <c r="M615" t="str">
        <f>IF($A615="","",COUNTIFS(D_MFA!$A$2:$A$20001,$C615,D_MFA!$B$2:$B$20001,TRUE)&gt;0)</f>
        <v/>
      </c>
    </row>
    <row r="616" spans="13:13" x14ac:dyDescent="0.55000000000000004">
      <c r="M616" t="str">
        <f>IF($A616="","",COUNTIFS(D_MFA!$A$2:$A$20001,$C616,D_MFA!$B$2:$B$20001,TRUE)&gt;0)</f>
        <v/>
      </c>
    </row>
    <row r="617" spans="13:13" x14ac:dyDescent="0.55000000000000004">
      <c r="M617" t="str">
        <f>IF($A617="","",COUNTIFS(D_MFA!$A$2:$A$20001,$C617,D_MFA!$B$2:$B$20001,TRUE)&gt;0)</f>
        <v/>
      </c>
    </row>
    <row r="618" spans="13:13" x14ac:dyDescent="0.55000000000000004">
      <c r="M618" t="str">
        <f>IF($A618="","",COUNTIFS(D_MFA!$A$2:$A$20001,$C618,D_MFA!$B$2:$B$20001,TRUE)&gt;0)</f>
        <v/>
      </c>
    </row>
    <row r="619" spans="13:13" x14ac:dyDescent="0.55000000000000004">
      <c r="M619" t="str">
        <f>IF($A619="","",COUNTIFS(D_MFA!$A$2:$A$20001,$C619,D_MFA!$B$2:$B$20001,TRUE)&gt;0)</f>
        <v/>
      </c>
    </row>
    <row r="620" spans="13:13" x14ac:dyDescent="0.55000000000000004">
      <c r="M620" t="str">
        <f>IF($A620="","",COUNTIFS(D_MFA!$A$2:$A$20001,$C620,D_MFA!$B$2:$B$20001,TRUE)&gt;0)</f>
        <v/>
      </c>
    </row>
    <row r="621" spans="13:13" x14ac:dyDescent="0.55000000000000004">
      <c r="M621" t="str">
        <f>IF($A621="","",COUNTIFS(D_MFA!$A$2:$A$20001,$C621,D_MFA!$B$2:$B$20001,TRUE)&gt;0)</f>
        <v/>
      </c>
    </row>
    <row r="622" spans="13:13" x14ac:dyDescent="0.55000000000000004">
      <c r="M622" t="str">
        <f>IF($A622="","",COUNTIFS(D_MFA!$A$2:$A$20001,$C622,D_MFA!$B$2:$B$20001,TRUE)&gt;0)</f>
        <v/>
      </c>
    </row>
    <row r="623" spans="13:13" x14ac:dyDescent="0.55000000000000004">
      <c r="M623" t="str">
        <f>IF($A623="","",COUNTIFS(D_MFA!$A$2:$A$20001,$C623,D_MFA!$B$2:$B$20001,TRUE)&gt;0)</f>
        <v/>
      </c>
    </row>
    <row r="624" spans="13:13" x14ac:dyDescent="0.55000000000000004">
      <c r="M624" t="str">
        <f>IF($A624="","",COUNTIFS(D_MFA!$A$2:$A$20001,$C624,D_MFA!$B$2:$B$20001,TRUE)&gt;0)</f>
        <v/>
      </c>
    </row>
    <row r="625" spans="13:13" x14ac:dyDescent="0.55000000000000004">
      <c r="M625" t="str">
        <f>IF($A625="","",COUNTIFS(D_MFA!$A$2:$A$20001,$C625,D_MFA!$B$2:$B$20001,TRUE)&gt;0)</f>
        <v/>
      </c>
    </row>
    <row r="626" spans="13:13" x14ac:dyDescent="0.55000000000000004">
      <c r="M626" t="str">
        <f>IF($A626="","",COUNTIFS(D_MFA!$A$2:$A$20001,$C626,D_MFA!$B$2:$B$20001,TRUE)&gt;0)</f>
        <v/>
      </c>
    </row>
    <row r="627" spans="13:13" x14ac:dyDescent="0.55000000000000004">
      <c r="M627" t="str">
        <f>IF($A627="","",COUNTIFS(D_MFA!$A$2:$A$20001,$C627,D_MFA!$B$2:$B$20001,TRUE)&gt;0)</f>
        <v/>
      </c>
    </row>
    <row r="628" spans="13:13" x14ac:dyDescent="0.55000000000000004">
      <c r="M628" t="str">
        <f>IF($A628="","",COUNTIFS(D_MFA!$A$2:$A$20001,$C628,D_MFA!$B$2:$B$20001,TRUE)&gt;0)</f>
        <v/>
      </c>
    </row>
    <row r="629" spans="13:13" x14ac:dyDescent="0.55000000000000004">
      <c r="M629" t="str">
        <f>IF($A629="","",COUNTIFS(D_MFA!$A$2:$A$20001,$C629,D_MFA!$B$2:$B$20001,TRUE)&gt;0)</f>
        <v/>
      </c>
    </row>
    <row r="630" spans="13:13" x14ac:dyDescent="0.55000000000000004">
      <c r="M630" t="str">
        <f>IF($A630="","",COUNTIFS(D_MFA!$A$2:$A$20001,$C630,D_MFA!$B$2:$B$20001,TRUE)&gt;0)</f>
        <v/>
      </c>
    </row>
    <row r="631" spans="13:13" x14ac:dyDescent="0.55000000000000004">
      <c r="M631" t="str">
        <f>IF($A631="","",COUNTIFS(D_MFA!$A$2:$A$20001,$C631,D_MFA!$B$2:$B$20001,TRUE)&gt;0)</f>
        <v/>
      </c>
    </row>
    <row r="632" spans="13:13" x14ac:dyDescent="0.55000000000000004">
      <c r="M632" t="str">
        <f>IF($A632="","",COUNTIFS(D_MFA!$A$2:$A$20001,$C632,D_MFA!$B$2:$B$20001,TRUE)&gt;0)</f>
        <v/>
      </c>
    </row>
    <row r="633" spans="13:13" x14ac:dyDescent="0.55000000000000004">
      <c r="M633" t="str">
        <f>IF($A633="","",COUNTIFS(D_MFA!$A$2:$A$20001,$C633,D_MFA!$B$2:$B$20001,TRUE)&gt;0)</f>
        <v/>
      </c>
    </row>
    <row r="634" spans="13:13" x14ac:dyDescent="0.55000000000000004">
      <c r="M634" t="str">
        <f>IF($A634="","",COUNTIFS(D_MFA!$A$2:$A$20001,$C634,D_MFA!$B$2:$B$20001,TRUE)&gt;0)</f>
        <v/>
      </c>
    </row>
    <row r="635" spans="13:13" x14ac:dyDescent="0.55000000000000004">
      <c r="M635" t="str">
        <f>IF($A635="","",COUNTIFS(D_MFA!$A$2:$A$20001,$C635,D_MFA!$B$2:$B$20001,TRUE)&gt;0)</f>
        <v/>
      </c>
    </row>
    <row r="636" spans="13:13" x14ac:dyDescent="0.55000000000000004">
      <c r="M636" t="str">
        <f>IF($A636="","",COUNTIFS(D_MFA!$A$2:$A$20001,$C636,D_MFA!$B$2:$B$20001,TRUE)&gt;0)</f>
        <v/>
      </c>
    </row>
    <row r="637" spans="13:13" x14ac:dyDescent="0.55000000000000004">
      <c r="M637" t="str">
        <f>IF($A637="","",COUNTIFS(D_MFA!$A$2:$A$20001,$C637,D_MFA!$B$2:$B$20001,TRUE)&gt;0)</f>
        <v/>
      </c>
    </row>
    <row r="638" spans="13:13" x14ac:dyDescent="0.55000000000000004">
      <c r="M638" t="str">
        <f>IF($A638="","",COUNTIFS(D_MFA!$A$2:$A$20001,$C638,D_MFA!$B$2:$B$20001,TRUE)&gt;0)</f>
        <v/>
      </c>
    </row>
    <row r="639" spans="13:13" x14ac:dyDescent="0.55000000000000004">
      <c r="M639" t="str">
        <f>IF($A639="","",COUNTIFS(D_MFA!$A$2:$A$20001,$C639,D_MFA!$B$2:$B$20001,TRUE)&gt;0)</f>
        <v/>
      </c>
    </row>
    <row r="640" spans="13:13" x14ac:dyDescent="0.55000000000000004">
      <c r="M640" t="str">
        <f>IF($A640="","",COUNTIFS(D_MFA!$A$2:$A$20001,$C640,D_MFA!$B$2:$B$20001,TRUE)&gt;0)</f>
        <v/>
      </c>
    </row>
    <row r="641" spans="13:13" x14ac:dyDescent="0.55000000000000004">
      <c r="M641" t="str">
        <f>IF($A641="","",COUNTIFS(D_MFA!$A$2:$A$20001,$C641,D_MFA!$B$2:$B$20001,TRUE)&gt;0)</f>
        <v/>
      </c>
    </row>
    <row r="642" spans="13:13" x14ac:dyDescent="0.55000000000000004">
      <c r="M642" t="str">
        <f>IF($A642="","",COUNTIFS(D_MFA!$A$2:$A$20001,$C642,D_MFA!$B$2:$B$20001,TRUE)&gt;0)</f>
        <v/>
      </c>
    </row>
    <row r="643" spans="13:13" x14ac:dyDescent="0.55000000000000004">
      <c r="M643" t="str">
        <f>IF($A643="","",COUNTIFS(D_MFA!$A$2:$A$20001,$C643,D_MFA!$B$2:$B$20001,TRUE)&gt;0)</f>
        <v/>
      </c>
    </row>
    <row r="644" spans="13:13" x14ac:dyDescent="0.55000000000000004">
      <c r="M644" t="str">
        <f>IF($A644="","",COUNTIFS(D_MFA!$A$2:$A$20001,$C644,D_MFA!$B$2:$B$20001,TRUE)&gt;0)</f>
        <v/>
      </c>
    </row>
    <row r="645" spans="13:13" x14ac:dyDescent="0.55000000000000004">
      <c r="M645" t="str">
        <f>IF($A645="","",COUNTIFS(D_MFA!$A$2:$A$20001,$C645,D_MFA!$B$2:$B$20001,TRUE)&gt;0)</f>
        <v/>
      </c>
    </row>
    <row r="646" spans="13:13" x14ac:dyDescent="0.55000000000000004">
      <c r="M646" t="str">
        <f>IF($A646="","",COUNTIFS(D_MFA!$A$2:$A$20001,$C646,D_MFA!$B$2:$B$20001,TRUE)&gt;0)</f>
        <v/>
      </c>
    </row>
    <row r="647" spans="13:13" x14ac:dyDescent="0.55000000000000004">
      <c r="M647" t="str">
        <f>IF($A647="","",COUNTIFS(D_MFA!$A$2:$A$20001,$C647,D_MFA!$B$2:$B$20001,TRUE)&gt;0)</f>
        <v/>
      </c>
    </row>
    <row r="648" spans="13:13" x14ac:dyDescent="0.55000000000000004">
      <c r="M648" t="str">
        <f>IF($A648="","",COUNTIFS(D_MFA!$A$2:$A$20001,$C648,D_MFA!$B$2:$B$20001,TRUE)&gt;0)</f>
        <v/>
      </c>
    </row>
    <row r="649" spans="13:13" x14ac:dyDescent="0.55000000000000004">
      <c r="M649" t="str">
        <f>IF($A649="","",COUNTIFS(D_MFA!$A$2:$A$20001,$C649,D_MFA!$B$2:$B$20001,TRUE)&gt;0)</f>
        <v/>
      </c>
    </row>
    <row r="650" spans="13:13" x14ac:dyDescent="0.55000000000000004">
      <c r="M650" t="str">
        <f>IF($A650="","",COUNTIFS(D_MFA!$A$2:$A$20001,$C650,D_MFA!$B$2:$B$20001,TRUE)&gt;0)</f>
        <v/>
      </c>
    </row>
    <row r="651" spans="13:13" x14ac:dyDescent="0.55000000000000004">
      <c r="M651" t="str">
        <f>IF($A651="","",COUNTIFS(D_MFA!$A$2:$A$20001,$C651,D_MFA!$B$2:$B$20001,TRUE)&gt;0)</f>
        <v/>
      </c>
    </row>
    <row r="652" spans="13:13" x14ac:dyDescent="0.55000000000000004">
      <c r="M652" t="str">
        <f>IF($A652="","",COUNTIFS(D_MFA!$A$2:$A$20001,$C652,D_MFA!$B$2:$B$20001,TRUE)&gt;0)</f>
        <v/>
      </c>
    </row>
    <row r="653" spans="13:13" x14ac:dyDescent="0.55000000000000004">
      <c r="M653" t="str">
        <f>IF($A653="","",COUNTIFS(D_MFA!$A$2:$A$20001,$C653,D_MFA!$B$2:$B$20001,TRUE)&gt;0)</f>
        <v/>
      </c>
    </row>
    <row r="654" spans="13:13" x14ac:dyDescent="0.55000000000000004">
      <c r="M654" t="str">
        <f>IF($A654="","",COUNTIFS(D_MFA!$A$2:$A$20001,$C654,D_MFA!$B$2:$B$20001,TRUE)&gt;0)</f>
        <v/>
      </c>
    </row>
    <row r="655" spans="13:13" x14ac:dyDescent="0.55000000000000004">
      <c r="M655" t="str">
        <f>IF($A655="","",COUNTIFS(D_MFA!$A$2:$A$20001,$C655,D_MFA!$B$2:$B$20001,TRUE)&gt;0)</f>
        <v/>
      </c>
    </row>
    <row r="656" spans="13:13" x14ac:dyDescent="0.55000000000000004">
      <c r="M656" t="str">
        <f>IF($A656="","",COUNTIFS(D_MFA!$A$2:$A$20001,$C656,D_MFA!$B$2:$B$20001,TRUE)&gt;0)</f>
        <v/>
      </c>
    </row>
    <row r="657" spans="13:13" x14ac:dyDescent="0.55000000000000004">
      <c r="M657" t="str">
        <f>IF($A657="","",COUNTIFS(D_MFA!$A$2:$A$20001,$C657,D_MFA!$B$2:$B$20001,TRUE)&gt;0)</f>
        <v/>
      </c>
    </row>
    <row r="658" spans="13:13" x14ac:dyDescent="0.55000000000000004">
      <c r="M658" t="str">
        <f>IF($A658="","",COUNTIFS(D_MFA!$A$2:$A$20001,$C658,D_MFA!$B$2:$B$20001,TRUE)&gt;0)</f>
        <v/>
      </c>
    </row>
    <row r="659" spans="13:13" x14ac:dyDescent="0.55000000000000004">
      <c r="M659" t="str">
        <f>IF($A659="","",COUNTIFS(D_MFA!$A$2:$A$20001,$C659,D_MFA!$B$2:$B$20001,TRUE)&gt;0)</f>
        <v/>
      </c>
    </row>
    <row r="660" spans="13:13" x14ac:dyDescent="0.55000000000000004">
      <c r="M660" t="str">
        <f>IF($A660="","",COUNTIFS(D_MFA!$A$2:$A$20001,$C660,D_MFA!$B$2:$B$20001,TRUE)&gt;0)</f>
        <v/>
      </c>
    </row>
    <row r="661" spans="13:13" x14ac:dyDescent="0.55000000000000004">
      <c r="M661" t="str">
        <f>IF($A661="","",COUNTIFS(D_MFA!$A$2:$A$20001,$C661,D_MFA!$B$2:$B$20001,TRUE)&gt;0)</f>
        <v/>
      </c>
    </row>
    <row r="662" spans="13:13" x14ac:dyDescent="0.55000000000000004">
      <c r="M662" t="str">
        <f>IF($A662="","",COUNTIFS(D_MFA!$A$2:$A$20001,$C662,D_MFA!$B$2:$B$20001,TRUE)&gt;0)</f>
        <v/>
      </c>
    </row>
    <row r="663" spans="13:13" x14ac:dyDescent="0.55000000000000004">
      <c r="M663" t="str">
        <f>IF($A663="","",COUNTIFS(D_MFA!$A$2:$A$20001,$C663,D_MFA!$B$2:$B$20001,TRUE)&gt;0)</f>
        <v/>
      </c>
    </row>
    <row r="664" spans="13:13" x14ac:dyDescent="0.55000000000000004">
      <c r="M664" t="str">
        <f>IF($A664="","",COUNTIFS(D_MFA!$A$2:$A$20001,$C664,D_MFA!$B$2:$B$20001,TRUE)&gt;0)</f>
        <v/>
      </c>
    </row>
    <row r="665" spans="13:13" x14ac:dyDescent="0.55000000000000004">
      <c r="M665" t="str">
        <f>IF($A665="","",COUNTIFS(D_MFA!$A$2:$A$20001,$C665,D_MFA!$B$2:$B$20001,TRUE)&gt;0)</f>
        <v/>
      </c>
    </row>
    <row r="666" spans="13:13" x14ac:dyDescent="0.55000000000000004">
      <c r="M666" t="str">
        <f>IF($A666="","",COUNTIFS(D_MFA!$A$2:$A$20001,$C666,D_MFA!$B$2:$B$20001,TRUE)&gt;0)</f>
        <v/>
      </c>
    </row>
    <row r="667" spans="13:13" x14ac:dyDescent="0.55000000000000004">
      <c r="M667" t="str">
        <f>IF($A667="","",COUNTIFS(D_MFA!$A$2:$A$20001,$C667,D_MFA!$B$2:$B$20001,TRUE)&gt;0)</f>
        <v/>
      </c>
    </row>
    <row r="668" spans="13:13" x14ac:dyDescent="0.55000000000000004">
      <c r="M668" t="str">
        <f>IF($A668="","",COUNTIFS(D_MFA!$A$2:$A$20001,$C668,D_MFA!$B$2:$B$20001,TRUE)&gt;0)</f>
        <v/>
      </c>
    </row>
    <row r="669" spans="13:13" x14ac:dyDescent="0.55000000000000004">
      <c r="M669" t="str">
        <f>IF($A669="","",COUNTIFS(D_MFA!$A$2:$A$20001,$C669,D_MFA!$B$2:$B$20001,TRUE)&gt;0)</f>
        <v/>
      </c>
    </row>
    <row r="670" spans="13:13" x14ac:dyDescent="0.55000000000000004">
      <c r="M670" t="str">
        <f>IF($A670="","",COUNTIFS(D_MFA!$A$2:$A$20001,$C670,D_MFA!$B$2:$B$20001,TRUE)&gt;0)</f>
        <v/>
      </c>
    </row>
    <row r="671" spans="13:13" x14ac:dyDescent="0.55000000000000004">
      <c r="M671" t="str">
        <f>IF($A671="","",COUNTIFS(D_MFA!$A$2:$A$20001,$C671,D_MFA!$B$2:$B$20001,TRUE)&gt;0)</f>
        <v/>
      </c>
    </row>
    <row r="672" spans="13:13" x14ac:dyDescent="0.55000000000000004">
      <c r="M672" t="str">
        <f>IF($A672="","",COUNTIFS(D_MFA!$A$2:$A$20001,$C672,D_MFA!$B$2:$B$20001,TRUE)&gt;0)</f>
        <v/>
      </c>
    </row>
    <row r="673" spans="13:13" x14ac:dyDescent="0.55000000000000004">
      <c r="M673" t="str">
        <f>IF($A673="","",COUNTIFS(D_MFA!$A$2:$A$20001,$C673,D_MFA!$B$2:$B$20001,TRUE)&gt;0)</f>
        <v/>
      </c>
    </row>
    <row r="674" spans="13:13" x14ac:dyDescent="0.55000000000000004">
      <c r="M674" t="str">
        <f>IF($A674="","",COUNTIFS(D_MFA!$A$2:$A$20001,$C674,D_MFA!$B$2:$B$20001,TRUE)&gt;0)</f>
        <v/>
      </c>
    </row>
    <row r="675" spans="13:13" x14ac:dyDescent="0.55000000000000004">
      <c r="M675" t="str">
        <f>IF($A675="","",COUNTIFS(D_MFA!$A$2:$A$20001,$C675,D_MFA!$B$2:$B$20001,TRUE)&gt;0)</f>
        <v/>
      </c>
    </row>
    <row r="676" spans="13:13" x14ac:dyDescent="0.55000000000000004">
      <c r="M676" t="str">
        <f>IF($A676="","",COUNTIFS(D_MFA!$A$2:$A$20001,$C676,D_MFA!$B$2:$B$20001,TRUE)&gt;0)</f>
        <v/>
      </c>
    </row>
    <row r="677" spans="13:13" x14ac:dyDescent="0.55000000000000004">
      <c r="M677" t="str">
        <f>IF($A677="","",COUNTIFS(D_MFA!$A$2:$A$20001,$C677,D_MFA!$B$2:$B$20001,TRUE)&gt;0)</f>
        <v/>
      </c>
    </row>
    <row r="678" spans="13:13" x14ac:dyDescent="0.55000000000000004">
      <c r="M678" t="str">
        <f>IF($A678="","",COUNTIFS(D_MFA!$A$2:$A$20001,$C678,D_MFA!$B$2:$B$20001,TRUE)&gt;0)</f>
        <v/>
      </c>
    </row>
    <row r="679" spans="13:13" x14ac:dyDescent="0.55000000000000004">
      <c r="M679" t="str">
        <f>IF($A679="","",COUNTIFS(D_MFA!$A$2:$A$20001,$C679,D_MFA!$B$2:$B$20001,TRUE)&gt;0)</f>
        <v/>
      </c>
    </row>
    <row r="680" spans="13:13" x14ac:dyDescent="0.55000000000000004">
      <c r="M680" t="str">
        <f>IF($A680="","",COUNTIFS(D_MFA!$A$2:$A$20001,$C680,D_MFA!$B$2:$B$20001,TRUE)&gt;0)</f>
        <v/>
      </c>
    </row>
    <row r="681" spans="13:13" x14ac:dyDescent="0.55000000000000004">
      <c r="M681" t="str">
        <f>IF($A681="","",COUNTIFS(D_MFA!$A$2:$A$20001,$C681,D_MFA!$B$2:$B$20001,TRUE)&gt;0)</f>
        <v/>
      </c>
    </row>
    <row r="682" spans="13:13" x14ac:dyDescent="0.55000000000000004">
      <c r="M682" t="str">
        <f>IF($A682="","",COUNTIFS(D_MFA!$A$2:$A$20001,$C682,D_MFA!$B$2:$B$20001,TRUE)&gt;0)</f>
        <v/>
      </c>
    </row>
    <row r="683" spans="13:13" x14ac:dyDescent="0.55000000000000004">
      <c r="M683" t="str">
        <f>IF($A683="","",COUNTIFS(D_MFA!$A$2:$A$20001,$C683,D_MFA!$B$2:$B$20001,TRUE)&gt;0)</f>
        <v/>
      </c>
    </row>
    <row r="684" spans="13:13" x14ac:dyDescent="0.55000000000000004">
      <c r="M684" t="str">
        <f>IF($A684="","",COUNTIFS(D_MFA!$A$2:$A$20001,$C684,D_MFA!$B$2:$B$20001,TRUE)&gt;0)</f>
        <v/>
      </c>
    </row>
    <row r="685" spans="13:13" x14ac:dyDescent="0.55000000000000004">
      <c r="M685" t="str">
        <f>IF($A685="","",COUNTIFS(D_MFA!$A$2:$A$20001,$C685,D_MFA!$B$2:$B$20001,TRUE)&gt;0)</f>
        <v/>
      </c>
    </row>
    <row r="686" spans="13:13" x14ac:dyDescent="0.55000000000000004">
      <c r="M686" t="str">
        <f>IF($A686="","",COUNTIFS(D_MFA!$A$2:$A$20001,$C686,D_MFA!$B$2:$B$20001,TRUE)&gt;0)</f>
        <v/>
      </c>
    </row>
    <row r="687" spans="13:13" x14ac:dyDescent="0.55000000000000004">
      <c r="M687" t="str">
        <f>IF($A687="","",COUNTIFS(D_MFA!$A$2:$A$20001,$C687,D_MFA!$B$2:$B$20001,TRUE)&gt;0)</f>
        <v/>
      </c>
    </row>
    <row r="688" spans="13:13" x14ac:dyDescent="0.55000000000000004">
      <c r="M688" t="str">
        <f>IF($A688="","",COUNTIFS(D_MFA!$A$2:$A$20001,$C688,D_MFA!$B$2:$B$20001,TRUE)&gt;0)</f>
        <v/>
      </c>
    </row>
    <row r="689" spans="13:13" x14ac:dyDescent="0.55000000000000004">
      <c r="M689" t="str">
        <f>IF($A689="","",COUNTIFS(D_MFA!$A$2:$A$20001,$C689,D_MFA!$B$2:$B$20001,TRUE)&gt;0)</f>
        <v/>
      </c>
    </row>
    <row r="690" spans="13:13" x14ac:dyDescent="0.55000000000000004">
      <c r="M690" t="str">
        <f>IF($A690="","",COUNTIFS(D_MFA!$A$2:$A$20001,$C690,D_MFA!$B$2:$B$20001,TRUE)&gt;0)</f>
        <v/>
      </c>
    </row>
    <row r="691" spans="13:13" x14ac:dyDescent="0.55000000000000004">
      <c r="M691" t="str">
        <f>IF($A691="","",COUNTIFS(D_MFA!$A$2:$A$20001,$C691,D_MFA!$B$2:$B$20001,TRUE)&gt;0)</f>
        <v/>
      </c>
    </row>
    <row r="692" spans="13:13" x14ac:dyDescent="0.55000000000000004">
      <c r="M692" t="str">
        <f>IF($A692="","",COUNTIFS(D_MFA!$A$2:$A$20001,$C692,D_MFA!$B$2:$B$20001,TRUE)&gt;0)</f>
        <v/>
      </c>
    </row>
    <row r="693" spans="13:13" x14ac:dyDescent="0.55000000000000004">
      <c r="M693" t="str">
        <f>IF($A693="","",COUNTIFS(D_MFA!$A$2:$A$20001,$C693,D_MFA!$B$2:$B$20001,TRUE)&gt;0)</f>
        <v/>
      </c>
    </row>
    <row r="694" spans="13:13" x14ac:dyDescent="0.55000000000000004">
      <c r="M694" t="str">
        <f>IF($A694="","",COUNTIFS(D_MFA!$A$2:$A$20001,$C694,D_MFA!$B$2:$B$20001,TRUE)&gt;0)</f>
        <v/>
      </c>
    </row>
    <row r="695" spans="13:13" x14ac:dyDescent="0.55000000000000004">
      <c r="M695" t="str">
        <f>IF($A695="","",COUNTIFS(D_MFA!$A$2:$A$20001,$C695,D_MFA!$B$2:$B$20001,TRUE)&gt;0)</f>
        <v/>
      </c>
    </row>
    <row r="696" spans="13:13" x14ac:dyDescent="0.55000000000000004">
      <c r="M696" t="str">
        <f>IF($A696="","",COUNTIFS(D_MFA!$A$2:$A$20001,$C696,D_MFA!$B$2:$B$20001,TRUE)&gt;0)</f>
        <v/>
      </c>
    </row>
    <row r="697" spans="13:13" x14ac:dyDescent="0.55000000000000004">
      <c r="M697" t="str">
        <f>IF($A697="","",COUNTIFS(D_MFA!$A$2:$A$20001,$C697,D_MFA!$B$2:$B$20001,TRUE)&gt;0)</f>
        <v/>
      </c>
    </row>
    <row r="698" spans="13:13" x14ac:dyDescent="0.55000000000000004">
      <c r="M698" t="str">
        <f>IF($A698="","",COUNTIFS(D_MFA!$A$2:$A$20001,$C698,D_MFA!$B$2:$B$20001,TRUE)&gt;0)</f>
        <v/>
      </c>
    </row>
    <row r="699" spans="13:13" x14ac:dyDescent="0.55000000000000004">
      <c r="M699" t="str">
        <f>IF($A699="","",COUNTIFS(D_MFA!$A$2:$A$20001,$C699,D_MFA!$B$2:$B$20001,TRUE)&gt;0)</f>
        <v/>
      </c>
    </row>
    <row r="700" spans="13:13" x14ac:dyDescent="0.55000000000000004">
      <c r="M700" t="str">
        <f>IF($A700="","",COUNTIFS(D_MFA!$A$2:$A$20001,$C700,D_MFA!$B$2:$B$20001,TRUE)&gt;0)</f>
        <v/>
      </c>
    </row>
    <row r="701" spans="13:13" x14ac:dyDescent="0.55000000000000004">
      <c r="M701" t="str">
        <f>IF($A701="","",COUNTIFS(D_MFA!$A$2:$A$20001,$C701,D_MFA!$B$2:$B$20001,TRUE)&gt;0)</f>
        <v/>
      </c>
    </row>
    <row r="702" spans="13:13" x14ac:dyDescent="0.55000000000000004">
      <c r="M702" t="str">
        <f>IF($A702="","",COUNTIFS(D_MFA!$A$2:$A$20001,$C702,D_MFA!$B$2:$B$20001,TRUE)&gt;0)</f>
        <v/>
      </c>
    </row>
    <row r="703" spans="13:13" x14ac:dyDescent="0.55000000000000004">
      <c r="M703" t="str">
        <f>IF($A703="","",COUNTIFS(D_MFA!$A$2:$A$20001,$C703,D_MFA!$B$2:$B$20001,TRUE)&gt;0)</f>
        <v/>
      </c>
    </row>
    <row r="704" spans="13:13" x14ac:dyDescent="0.55000000000000004">
      <c r="M704" t="str">
        <f>IF($A704="","",COUNTIFS(D_MFA!$A$2:$A$20001,$C704,D_MFA!$B$2:$B$20001,TRUE)&gt;0)</f>
        <v/>
      </c>
    </row>
    <row r="705" spans="13:13" x14ac:dyDescent="0.55000000000000004">
      <c r="M705" t="str">
        <f>IF($A705="","",COUNTIFS(D_MFA!$A$2:$A$20001,$C705,D_MFA!$B$2:$B$20001,TRUE)&gt;0)</f>
        <v/>
      </c>
    </row>
    <row r="706" spans="13:13" x14ac:dyDescent="0.55000000000000004">
      <c r="M706" t="str">
        <f>IF($A706="","",COUNTIFS(D_MFA!$A$2:$A$20001,$C706,D_MFA!$B$2:$B$20001,TRUE)&gt;0)</f>
        <v/>
      </c>
    </row>
    <row r="707" spans="13:13" x14ac:dyDescent="0.55000000000000004">
      <c r="M707" t="str">
        <f>IF($A707="","",COUNTIFS(D_MFA!$A$2:$A$20001,$C707,D_MFA!$B$2:$B$20001,TRUE)&gt;0)</f>
        <v/>
      </c>
    </row>
    <row r="708" spans="13:13" x14ac:dyDescent="0.55000000000000004">
      <c r="M708" t="str">
        <f>IF($A708="","",COUNTIFS(D_MFA!$A$2:$A$20001,$C708,D_MFA!$B$2:$B$20001,TRUE)&gt;0)</f>
        <v/>
      </c>
    </row>
    <row r="709" spans="13:13" x14ac:dyDescent="0.55000000000000004">
      <c r="M709" t="str">
        <f>IF($A709="","",COUNTIFS(D_MFA!$A$2:$A$20001,$C709,D_MFA!$B$2:$B$20001,TRUE)&gt;0)</f>
        <v/>
      </c>
    </row>
    <row r="710" spans="13:13" x14ac:dyDescent="0.55000000000000004">
      <c r="M710" t="str">
        <f>IF($A710="","",COUNTIFS(D_MFA!$A$2:$A$20001,$C710,D_MFA!$B$2:$B$20001,TRUE)&gt;0)</f>
        <v/>
      </c>
    </row>
    <row r="711" spans="13:13" x14ac:dyDescent="0.55000000000000004">
      <c r="M711" t="str">
        <f>IF($A711="","",COUNTIFS(D_MFA!$A$2:$A$20001,$C711,D_MFA!$B$2:$B$20001,TRUE)&gt;0)</f>
        <v/>
      </c>
    </row>
    <row r="712" spans="13:13" x14ac:dyDescent="0.55000000000000004">
      <c r="M712" t="str">
        <f>IF($A712="","",COUNTIFS(D_MFA!$A$2:$A$20001,$C712,D_MFA!$B$2:$B$20001,TRUE)&gt;0)</f>
        <v/>
      </c>
    </row>
    <row r="713" spans="13:13" x14ac:dyDescent="0.55000000000000004">
      <c r="M713" t="str">
        <f>IF($A713="","",COUNTIFS(D_MFA!$A$2:$A$20001,$C713,D_MFA!$B$2:$B$20001,TRUE)&gt;0)</f>
        <v/>
      </c>
    </row>
    <row r="714" spans="13:13" x14ac:dyDescent="0.55000000000000004">
      <c r="M714" t="str">
        <f>IF($A714="","",COUNTIFS(D_MFA!$A$2:$A$20001,$C714,D_MFA!$B$2:$B$20001,TRUE)&gt;0)</f>
        <v/>
      </c>
    </row>
    <row r="715" spans="13:13" x14ac:dyDescent="0.55000000000000004">
      <c r="M715" t="str">
        <f>IF($A715="","",COUNTIFS(D_MFA!$A$2:$A$20001,$C715,D_MFA!$B$2:$B$20001,TRUE)&gt;0)</f>
        <v/>
      </c>
    </row>
    <row r="716" spans="13:13" x14ac:dyDescent="0.55000000000000004">
      <c r="M716" t="str">
        <f>IF($A716="","",COUNTIFS(D_MFA!$A$2:$A$20001,$C716,D_MFA!$B$2:$B$20001,TRUE)&gt;0)</f>
        <v/>
      </c>
    </row>
    <row r="717" spans="13:13" x14ac:dyDescent="0.55000000000000004">
      <c r="M717" t="str">
        <f>IF($A717="","",COUNTIFS(D_MFA!$A$2:$A$20001,$C717,D_MFA!$B$2:$B$20001,TRUE)&gt;0)</f>
        <v/>
      </c>
    </row>
    <row r="718" spans="13:13" x14ac:dyDescent="0.55000000000000004">
      <c r="M718" t="str">
        <f>IF($A718="","",COUNTIFS(D_MFA!$A$2:$A$20001,$C718,D_MFA!$B$2:$B$20001,TRUE)&gt;0)</f>
        <v/>
      </c>
    </row>
    <row r="719" spans="13:13" x14ac:dyDescent="0.55000000000000004">
      <c r="M719" t="str">
        <f>IF($A719="","",COUNTIFS(D_MFA!$A$2:$A$20001,$C719,D_MFA!$B$2:$B$20001,TRUE)&gt;0)</f>
        <v/>
      </c>
    </row>
    <row r="720" spans="13:13" x14ac:dyDescent="0.55000000000000004">
      <c r="M720" t="str">
        <f>IF($A720="","",COUNTIFS(D_MFA!$A$2:$A$20001,$C720,D_MFA!$B$2:$B$20001,TRUE)&gt;0)</f>
        <v/>
      </c>
    </row>
    <row r="721" spans="13:13" x14ac:dyDescent="0.55000000000000004">
      <c r="M721" t="str">
        <f>IF($A721="","",COUNTIFS(D_MFA!$A$2:$A$20001,$C721,D_MFA!$B$2:$B$20001,TRUE)&gt;0)</f>
        <v/>
      </c>
    </row>
    <row r="722" spans="13:13" x14ac:dyDescent="0.55000000000000004">
      <c r="M722" t="str">
        <f>IF($A722="","",COUNTIFS(D_MFA!$A$2:$A$20001,$C722,D_MFA!$B$2:$B$20001,TRUE)&gt;0)</f>
        <v/>
      </c>
    </row>
    <row r="723" spans="13:13" x14ac:dyDescent="0.55000000000000004">
      <c r="M723" t="str">
        <f>IF($A723="","",COUNTIFS(D_MFA!$A$2:$A$20001,$C723,D_MFA!$B$2:$B$20001,TRUE)&gt;0)</f>
        <v/>
      </c>
    </row>
    <row r="724" spans="13:13" x14ac:dyDescent="0.55000000000000004">
      <c r="M724" t="str">
        <f>IF($A724="","",COUNTIFS(D_MFA!$A$2:$A$20001,$C724,D_MFA!$B$2:$B$20001,TRUE)&gt;0)</f>
        <v/>
      </c>
    </row>
    <row r="725" spans="13:13" x14ac:dyDescent="0.55000000000000004">
      <c r="M725" t="str">
        <f>IF($A725="","",COUNTIFS(D_MFA!$A$2:$A$20001,$C725,D_MFA!$B$2:$B$20001,TRUE)&gt;0)</f>
        <v/>
      </c>
    </row>
    <row r="726" spans="13:13" x14ac:dyDescent="0.55000000000000004">
      <c r="M726" t="str">
        <f>IF($A726="","",COUNTIFS(D_MFA!$A$2:$A$20001,$C726,D_MFA!$B$2:$B$20001,TRUE)&gt;0)</f>
        <v/>
      </c>
    </row>
    <row r="727" spans="13:13" x14ac:dyDescent="0.55000000000000004">
      <c r="M727" t="str">
        <f>IF($A727="","",COUNTIFS(D_MFA!$A$2:$A$20001,$C727,D_MFA!$B$2:$B$20001,TRUE)&gt;0)</f>
        <v/>
      </c>
    </row>
    <row r="728" spans="13:13" x14ac:dyDescent="0.55000000000000004">
      <c r="M728" t="str">
        <f>IF($A728="","",COUNTIFS(D_MFA!$A$2:$A$20001,$C728,D_MFA!$B$2:$B$20001,TRUE)&gt;0)</f>
        <v/>
      </c>
    </row>
    <row r="729" spans="13:13" x14ac:dyDescent="0.55000000000000004">
      <c r="M729" t="str">
        <f>IF($A729="","",COUNTIFS(D_MFA!$A$2:$A$20001,$C729,D_MFA!$B$2:$B$20001,TRUE)&gt;0)</f>
        <v/>
      </c>
    </row>
    <row r="730" spans="13:13" x14ac:dyDescent="0.55000000000000004">
      <c r="M730" t="str">
        <f>IF($A730="","",COUNTIFS(D_MFA!$A$2:$A$20001,$C730,D_MFA!$B$2:$B$20001,TRUE)&gt;0)</f>
        <v/>
      </c>
    </row>
    <row r="731" spans="13:13" x14ac:dyDescent="0.55000000000000004">
      <c r="M731" t="str">
        <f>IF($A731="","",COUNTIFS(D_MFA!$A$2:$A$20001,$C731,D_MFA!$B$2:$B$20001,TRUE)&gt;0)</f>
        <v/>
      </c>
    </row>
    <row r="732" spans="13:13" x14ac:dyDescent="0.55000000000000004">
      <c r="M732" t="str">
        <f>IF($A732="","",COUNTIFS(D_MFA!$A$2:$A$20001,$C732,D_MFA!$B$2:$B$20001,TRUE)&gt;0)</f>
        <v/>
      </c>
    </row>
    <row r="733" spans="13:13" x14ac:dyDescent="0.55000000000000004">
      <c r="M733" t="str">
        <f>IF($A733="","",COUNTIFS(D_MFA!$A$2:$A$20001,$C733,D_MFA!$B$2:$B$20001,TRUE)&gt;0)</f>
        <v/>
      </c>
    </row>
    <row r="734" spans="13:13" x14ac:dyDescent="0.55000000000000004">
      <c r="M734" t="str">
        <f>IF($A734="","",COUNTIFS(D_MFA!$A$2:$A$20001,$C734,D_MFA!$B$2:$B$20001,TRUE)&gt;0)</f>
        <v/>
      </c>
    </row>
    <row r="735" spans="13:13" x14ac:dyDescent="0.55000000000000004">
      <c r="M735" t="str">
        <f>IF($A735="","",COUNTIFS(D_MFA!$A$2:$A$20001,$C735,D_MFA!$B$2:$B$20001,TRUE)&gt;0)</f>
        <v/>
      </c>
    </row>
    <row r="736" spans="13:13" x14ac:dyDescent="0.55000000000000004">
      <c r="M736" t="str">
        <f>IF($A736="","",COUNTIFS(D_MFA!$A$2:$A$20001,$C736,D_MFA!$B$2:$B$20001,TRUE)&gt;0)</f>
        <v/>
      </c>
    </row>
    <row r="737" spans="13:13" x14ac:dyDescent="0.55000000000000004">
      <c r="M737" t="str">
        <f>IF($A737="","",COUNTIFS(D_MFA!$A$2:$A$20001,$C737,D_MFA!$B$2:$B$20001,TRUE)&gt;0)</f>
        <v/>
      </c>
    </row>
    <row r="738" spans="13:13" x14ac:dyDescent="0.55000000000000004">
      <c r="M738" t="str">
        <f>IF($A738="","",COUNTIFS(D_MFA!$A$2:$A$20001,$C738,D_MFA!$B$2:$B$20001,TRUE)&gt;0)</f>
        <v/>
      </c>
    </row>
    <row r="739" spans="13:13" x14ac:dyDescent="0.55000000000000004">
      <c r="M739" t="str">
        <f>IF($A739="","",COUNTIFS(D_MFA!$A$2:$A$20001,$C739,D_MFA!$B$2:$B$20001,TRUE)&gt;0)</f>
        <v/>
      </c>
    </row>
    <row r="740" spans="13:13" x14ac:dyDescent="0.55000000000000004">
      <c r="M740" t="str">
        <f>IF($A740="","",COUNTIFS(D_MFA!$A$2:$A$20001,$C740,D_MFA!$B$2:$B$20001,TRUE)&gt;0)</f>
        <v/>
      </c>
    </row>
    <row r="741" spans="13:13" x14ac:dyDescent="0.55000000000000004">
      <c r="M741" t="str">
        <f>IF($A741="","",COUNTIFS(D_MFA!$A$2:$A$20001,$C741,D_MFA!$B$2:$B$20001,TRUE)&gt;0)</f>
        <v/>
      </c>
    </row>
    <row r="742" spans="13:13" x14ac:dyDescent="0.55000000000000004">
      <c r="M742" t="str">
        <f>IF($A742="","",COUNTIFS(D_MFA!$A$2:$A$20001,$C742,D_MFA!$B$2:$B$20001,TRUE)&gt;0)</f>
        <v/>
      </c>
    </row>
    <row r="743" spans="13:13" x14ac:dyDescent="0.55000000000000004">
      <c r="M743" t="str">
        <f>IF($A743="","",COUNTIFS(D_MFA!$A$2:$A$20001,$C743,D_MFA!$B$2:$B$20001,TRUE)&gt;0)</f>
        <v/>
      </c>
    </row>
    <row r="744" spans="13:13" x14ac:dyDescent="0.55000000000000004">
      <c r="M744" t="str">
        <f>IF($A744="","",COUNTIFS(D_MFA!$A$2:$A$20001,$C744,D_MFA!$B$2:$B$20001,TRUE)&gt;0)</f>
        <v/>
      </c>
    </row>
    <row r="745" spans="13:13" x14ac:dyDescent="0.55000000000000004">
      <c r="M745" t="str">
        <f>IF($A745="","",COUNTIFS(D_MFA!$A$2:$A$20001,$C745,D_MFA!$B$2:$B$20001,TRUE)&gt;0)</f>
        <v/>
      </c>
    </row>
    <row r="746" spans="13:13" x14ac:dyDescent="0.55000000000000004">
      <c r="M746" t="str">
        <f>IF($A746="","",COUNTIFS(D_MFA!$A$2:$A$20001,$C746,D_MFA!$B$2:$B$20001,TRUE)&gt;0)</f>
        <v/>
      </c>
    </row>
    <row r="747" spans="13:13" x14ac:dyDescent="0.55000000000000004">
      <c r="M747" t="str">
        <f>IF($A747="","",COUNTIFS(D_MFA!$A$2:$A$20001,$C747,D_MFA!$B$2:$B$20001,TRUE)&gt;0)</f>
        <v/>
      </c>
    </row>
    <row r="748" spans="13:13" x14ac:dyDescent="0.55000000000000004">
      <c r="M748" t="str">
        <f>IF($A748="","",COUNTIFS(D_MFA!$A$2:$A$20001,$C748,D_MFA!$B$2:$B$20001,TRUE)&gt;0)</f>
        <v/>
      </c>
    </row>
    <row r="749" spans="13:13" x14ac:dyDescent="0.55000000000000004">
      <c r="M749" t="str">
        <f>IF($A749="","",COUNTIFS(D_MFA!$A$2:$A$20001,$C749,D_MFA!$B$2:$B$20001,TRUE)&gt;0)</f>
        <v/>
      </c>
    </row>
    <row r="750" spans="13:13" x14ac:dyDescent="0.55000000000000004">
      <c r="M750" t="str">
        <f>IF($A750="","",COUNTIFS(D_MFA!$A$2:$A$20001,$C750,D_MFA!$B$2:$B$20001,TRUE)&gt;0)</f>
        <v/>
      </c>
    </row>
    <row r="751" spans="13:13" x14ac:dyDescent="0.55000000000000004">
      <c r="M751" t="str">
        <f>IF($A751="","",COUNTIFS(D_MFA!$A$2:$A$20001,$C751,D_MFA!$B$2:$B$20001,TRUE)&gt;0)</f>
        <v/>
      </c>
    </row>
    <row r="752" spans="13:13" x14ac:dyDescent="0.55000000000000004">
      <c r="M752" t="str">
        <f>IF($A752="","",COUNTIFS(D_MFA!$A$2:$A$20001,$C752,D_MFA!$B$2:$B$20001,TRUE)&gt;0)</f>
        <v/>
      </c>
    </row>
    <row r="753" spans="13:13" x14ac:dyDescent="0.55000000000000004">
      <c r="M753" t="str">
        <f>IF($A753="","",COUNTIFS(D_MFA!$A$2:$A$20001,$C753,D_MFA!$B$2:$B$20001,TRUE)&gt;0)</f>
        <v/>
      </c>
    </row>
    <row r="754" spans="13:13" x14ac:dyDescent="0.55000000000000004">
      <c r="M754" t="str">
        <f>IF($A754="","",COUNTIFS(D_MFA!$A$2:$A$20001,$C754,D_MFA!$B$2:$B$20001,TRUE)&gt;0)</f>
        <v/>
      </c>
    </row>
    <row r="755" spans="13:13" x14ac:dyDescent="0.55000000000000004">
      <c r="M755" t="str">
        <f>IF($A755="","",COUNTIFS(D_MFA!$A$2:$A$20001,$C755,D_MFA!$B$2:$B$20001,TRUE)&gt;0)</f>
        <v/>
      </c>
    </row>
    <row r="756" spans="13:13" x14ac:dyDescent="0.55000000000000004">
      <c r="M756" t="str">
        <f>IF($A756="","",COUNTIFS(D_MFA!$A$2:$A$20001,$C756,D_MFA!$B$2:$B$20001,TRUE)&gt;0)</f>
        <v/>
      </c>
    </row>
    <row r="757" spans="13:13" x14ac:dyDescent="0.55000000000000004">
      <c r="M757" t="str">
        <f>IF($A757="","",COUNTIFS(D_MFA!$A$2:$A$20001,$C757,D_MFA!$B$2:$B$20001,TRUE)&gt;0)</f>
        <v/>
      </c>
    </row>
    <row r="758" spans="13:13" x14ac:dyDescent="0.55000000000000004">
      <c r="M758" t="str">
        <f>IF($A758="","",COUNTIFS(D_MFA!$A$2:$A$20001,$C758,D_MFA!$B$2:$B$20001,TRUE)&gt;0)</f>
        <v/>
      </c>
    </row>
    <row r="759" spans="13:13" x14ac:dyDescent="0.55000000000000004">
      <c r="M759" t="str">
        <f>IF($A759="","",COUNTIFS(D_MFA!$A$2:$A$20001,$C759,D_MFA!$B$2:$B$20001,TRUE)&gt;0)</f>
        <v/>
      </c>
    </row>
    <row r="760" spans="13:13" x14ac:dyDescent="0.55000000000000004">
      <c r="M760" t="str">
        <f>IF($A760="","",COUNTIFS(D_MFA!$A$2:$A$20001,$C760,D_MFA!$B$2:$B$20001,TRUE)&gt;0)</f>
        <v/>
      </c>
    </row>
    <row r="761" spans="13:13" x14ac:dyDescent="0.55000000000000004">
      <c r="M761" t="str">
        <f>IF($A761="","",COUNTIFS(D_MFA!$A$2:$A$20001,$C761,D_MFA!$B$2:$B$20001,TRUE)&gt;0)</f>
        <v/>
      </c>
    </row>
    <row r="762" spans="13:13" x14ac:dyDescent="0.55000000000000004">
      <c r="M762" t="str">
        <f>IF($A762="","",COUNTIFS(D_MFA!$A$2:$A$20001,$C762,D_MFA!$B$2:$B$20001,TRUE)&gt;0)</f>
        <v/>
      </c>
    </row>
    <row r="763" spans="13:13" x14ac:dyDescent="0.55000000000000004">
      <c r="M763" t="str">
        <f>IF($A763="","",COUNTIFS(D_MFA!$A$2:$A$20001,$C763,D_MFA!$B$2:$B$20001,TRUE)&gt;0)</f>
        <v/>
      </c>
    </row>
    <row r="764" spans="13:13" x14ac:dyDescent="0.55000000000000004">
      <c r="M764" t="str">
        <f>IF($A764="","",COUNTIFS(D_MFA!$A$2:$A$20001,$C764,D_MFA!$B$2:$B$20001,TRUE)&gt;0)</f>
        <v/>
      </c>
    </row>
    <row r="765" spans="13:13" x14ac:dyDescent="0.55000000000000004">
      <c r="M765" t="str">
        <f>IF($A765="","",COUNTIFS(D_MFA!$A$2:$A$20001,$C765,D_MFA!$B$2:$B$20001,TRUE)&gt;0)</f>
        <v/>
      </c>
    </row>
    <row r="766" spans="13:13" x14ac:dyDescent="0.55000000000000004">
      <c r="M766" t="str">
        <f>IF($A766="","",COUNTIFS(D_MFA!$A$2:$A$20001,$C766,D_MFA!$B$2:$B$20001,TRUE)&gt;0)</f>
        <v/>
      </c>
    </row>
    <row r="767" spans="13:13" x14ac:dyDescent="0.55000000000000004">
      <c r="M767" t="str">
        <f>IF($A767="","",COUNTIFS(D_MFA!$A$2:$A$20001,$C767,D_MFA!$B$2:$B$20001,TRUE)&gt;0)</f>
        <v/>
      </c>
    </row>
    <row r="768" spans="13:13" x14ac:dyDescent="0.55000000000000004">
      <c r="M768" t="str">
        <f>IF($A768="","",COUNTIFS(D_MFA!$A$2:$A$20001,$C768,D_MFA!$B$2:$B$20001,TRUE)&gt;0)</f>
        <v/>
      </c>
    </row>
    <row r="769" spans="13:13" x14ac:dyDescent="0.55000000000000004">
      <c r="M769" t="str">
        <f>IF($A769="","",COUNTIFS(D_MFA!$A$2:$A$20001,$C769,D_MFA!$B$2:$B$20001,TRUE)&gt;0)</f>
        <v/>
      </c>
    </row>
    <row r="770" spans="13:13" x14ac:dyDescent="0.55000000000000004">
      <c r="M770" t="str">
        <f>IF($A770="","",COUNTIFS(D_MFA!$A$2:$A$20001,$C770,D_MFA!$B$2:$B$20001,TRUE)&gt;0)</f>
        <v/>
      </c>
    </row>
    <row r="771" spans="13:13" x14ac:dyDescent="0.55000000000000004">
      <c r="M771" t="str">
        <f>IF($A771="","",COUNTIFS(D_MFA!$A$2:$A$20001,$C771,D_MFA!$B$2:$B$20001,TRUE)&gt;0)</f>
        <v/>
      </c>
    </row>
    <row r="772" spans="13:13" x14ac:dyDescent="0.55000000000000004">
      <c r="M772" t="str">
        <f>IF($A772="","",COUNTIFS(D_MFA!$A$2:$A$20001,$C772,D_MFA!$B$2:$B$20001,TRUE)&gt;0)</f>
        <v/>
      </c>
    </row>
    <row r="773" spans="13:13" x14ac:dyDescent="0.55000000000000004">
      <c r="M773" t="str">
        <f>IF($A773="","",COUNTIFS(D_MFA!$A$2:$A$20001,$C773,D_MFA!$B$2:$B$20001,TRUE)&gt;0)</f>
        <v/>
      </c>
    </row>
    <row r="774" spans="13:13" x14ac:dyDescent="0.55000000000000004">
      <c r="M774" t="str">
        <f>IF($A774="","",COUNTIFS(D_MFA!$A$2:$A$20001,$C774,D_MFA!$B$2:$B$20001,TRUE)&gt;0)</f>
        <v/>
      </c>
    </row>
    <row r="775" spans="13:13" x14ac:dyDescent="0.55000000000000004">
      <c r="M775" t="str">
        <f>IF($A775="","",COUNTIFS(D_MFA!$A$2:$A$20001,$C775,D_MFA!$B$2:$B$20001,TRUE)&gt;0)</f>
        <v/>
      </c>
    </row>
    <row r="776" spans="13:13" x14ac:dyDescent="0.55000000000000004">
      <c r="M776" t="str">
        <f>IF($A776="","",COUNTIFS(D_MFA!$A$2:$A$20001,$C776,D_MFA!$B$2:$B$20001,TRUE)&gt;0)</f>
        <v/>
      </c>
    </row>
    <row r="777" spans="13:13" x14ac:dyDescent="0.55000000000000004">
      <c r="M777" t="str">
        <f>IF($A777="","",COUNTIFS(D_MFA!$A$2:$A$20001,$C777,D_MFA!$B$2:$B$20001,TRUE)&gt;0)</f>
        <v/>
      </c>
    </row>
    <row r="778" spans="13:13" x14ac:dyDescent="0.55000000000000004">
      <c r="M778" t="str">
        <f>IF($A778="","",COUNTIFS(D_MFA!$A$2:$A$20001,$C778,D_MFA!$B$2:$B$20001,TRUE)&gt;0)</f>
        <v/>
      </c>
    </row>
    <row r="779" spans="13:13" x14ac:dyDescent="0.55000000000000004">
      <c r="M779" t="str">
        <f>IF($A779="","",COUNTIFS(D_MFA!$A$2:$A$20001,$C779,D_MFA!$B$2:$B$20001,TRUE)&gt;0)</f>
        <v/>
      </c>
    </row>
    <row r="780" spans="13:13" x14ac:dyDescent="0.55000000000000004">
      <c r="M780" t="str">
        <f>IF($A780="","",COUNTIFS(D_MFA!$A$2:$A$20001,$C780,D_MFA!$B$2:$B$20001,TRUE)&gt;0)</f>
        <v/>
      </c>
    </row>
    <row r="781" spans="13:13" x14ac:dyDescent="0.55000000000000004">
      <c r="M781" t="str">
        <f>IF($A781="","",COUNTIFS(D_MFA!$A$2:$A$20001,$C781,D_MFA!$B$2:$B$20001,TRUE)&gt;0)</f>
        <v/>
      </c>
    </row>
    <row r="782" spans="13:13" x14ac:dyDescent="0.55000000000000004">
      <c r="M782" t="str">
        <f>IF($A782="","",COUNTIFS(D_MFA!$A$2:$A$20001,$C782,D_MFA!$B$2:$B$20001,TRUE)&gt;0)</f>
        <v/>
      </c>
    </row>
    <row r="783" spans="13:13" x14ac:dyDescent="0.55000000000000004">
      <c r="M783" t="str">
        <f>IF($A783="","",COUNTIFS(D_MFA!$A$2:$A$20001,$C783,D_MFA!$B$2:$B$20001,TRUE)&gt;0)</f>
        <v/>
      </c>
    </row>
    <row r="784" spans="13:13" x14ac:dyDescent="0.55000000000000004">
      <c r="M784" t="str">
        <f>IF($A784="","",COUNTIFS(D_MFA!$A$2:$A$20001,$C784,D_MFA!$B$2:$B$20001,TRUE)&gt;0)</f>
        <v/>
      </c>
    </row>
    <row r="785" spans="13:13" x14ac:dyDescent="0.55000000000000004">
      <c r="M785" t="str">
        <f>IF($A785="","",COUNTIFS(D_MFA!$A$2:$A$20001,$C785,D_MFA!$B$2:$B$20001,TRUE)&gt;0)</f>
        <v/>
      </c>
    </row>
    <row r="786" spans="13:13" x14ac:dyDescent="0.55000000000000004">
      <c r="M786" t="str">
        <f>IF($A786="","",COUNTIFS(D_MFA!$A$2:$A$20001,$C786,D_MFA!$B$2:$B$20001,TRUE)&gt;0)</f>
        <v/>
      </c>
    </row>
    <row r="787" spans="13:13" x14ac:dyDescent="0.55000000000000004">
      <c r="M787" t="str">
        <f>IF($A787="","",COUNTIFS(D_MFA!$A$2:$A$20001,$C787,D_MFA!$B$2:$B$20001,TRUE)&gt;0)</f>
        <v/>
      </c>
    </row>
    <row r="788" spans="13:13" x14ac:dyDescent="0.55000000000000004">
      <c r="M788" t="str">
        <f>IF($A788="","",COUNTIFS(D_MFA!$A$2:$A$20001,$C788,D_MFA!$B$2:$B$20001,TRUE)&gt;0)</f>
        <v/>
      </c>
    </row>
    <row r="789" spans="13:13" x14ac:dyDescent="0.55000000000000004">
      <c r="M789" t="str">
        <f>IF($A789="","",COUNTIFS(D_MFA!$A$2:$A$20001,$C789,D_MFA!$B$2:$B$20001,TRUE)&gt;0)</f>
        <v/>
      </c>
    </row>
    <row r="790" spans="13:13" x14ac:dyDescent="0.55000000000000004">
      <c r="M790" t="str">
        <f>IF($A790="","",COUNTIFS(D_MFA!$A$2:$A$20001,$C790,D_MFA!$B$2:$B$20001,TRUE)&gt;0)</f>
        <v/>
      </c>
    </row>
    <row r="791" spans="13:13" x14ac:dyDescent="0.55000000000000004">
      <c r="M791" t="str">
        <f>IF($A791="","",COUNTIFS(D_MFA!$A$2:$A$20001,$C791,D_MFA!$B$2:$B$20001,TRUE)&gt;0)</f>
        <v/>
      </c>
    </row>
    <row r="792" spans="13:13" x14ac:dyDescent="0.55000000000000004">
      <c r="M792" t="str">
        <f>IF($A792="","",COUNTIFS(D_MFA!$A$2:$A$20001,$C792,D_MFA!$B$2:$B$20001,TRUE)&gt;0)</f>
        <v/>
      </c>
    </row>
    <row r="793" spans="13:13" x14ac:dyDescent="0.55000000000000004">
      <c r="M793" t="str">
        <f>IF($A793="","",COUNTIFS(D_MFA!$A$2:$A$20001,$C793,D_MFA!$B$2:$B$20001,TRUE)&gt;0)</f>
        <v/>
      </c>
    </row>
    <row r="794" spans="13:13" x14ac:dyDescent="0.55000000000000004">
      <c r="M794" t="str">
        <f>IF($A794="","",COUNTIFS(D_MFA!$A$2:$A$20001,$C794,D_MFA!$B$2:$B$20001,TRUE)&gt;0)</f>
        <v/>
      </c>
    </row>
    <row r="795" spans="13:13" x14ac:dyDescent="0.55000000000000004">
      <c r="M795" t="str">
        <f>IF($A795="","",COUNTIFS(D_MFA!$A$2:$A$20001,$C795,D_MFA!$B$2:$B$20001,TRUE)&gt;0)</f>
        <v/>
      </c>
    </row>
    <row r="796" spans="13:13" x14ac:dyDescent="0.55000000000000004">
      <c r="M796" t="str">
        <f>IF($A796="","",COUNTIFS(D_MFA!$A$2:$A$20001,$C796,D_MFA!$B$2:$B$20001,TRUE)&gt;0)</f>
        <v/>
      </c>
    </row>
    <row r="797" spans="13:13" x14ac:dyDescent="0.55000000000000004">
      <c r="M797" t="str">
        <f>IF($A797="","",COUNTIFS(D_MFA!$A$2:$A$20001,$C797,D_MFA!$B$2:$B$20001,TRUE)&gt;0)</f>
        <v/>
      </c>
    </row>
    <row r="798" spans="13:13" x14ac:dyDescent="0.55000000000000004">
      <c r="M798" t="str">
        <f>IF($A798="","",COUNTIFS(D_MFA!$A$2:$A$20001,$C798,D_MFA!$B$2:$B$20001,TRUE)&gt;0)</f>
        <v/>
      </c>
    </row>
    <row r="799" spans="13:13" x14ac:dyDescent="0.55000000000000004">
      <c r="M799" t="str">
        <f>IF($A799="","",COUNTIFS(D_MFA!$A$2:$A$20001,$C799,D_MFA!$B$2:$B$20001,TRUE)&gt;0)</f>
        <v/>
      </c>
    </row>
    <row r="800" spans="13:13" x14ac:dyDescent="0.55000000000000004">
      <c r="M800" t="str">
        <f>IF($A800="","",COUNTIFS(D_MFA!$A$2:$A$20001,$C800,D_MFA!$B$2:$B$20001,TRUE)&gt;0)</f>
        <v/>
      </c>
    </row>
    <row r="801" spans="13:13" x14ac:dyDescent="0.55000000000000004">
      <c r="M801" t="str">
        <f>IF($A801="","",COUNTIFS(D_MFA!$A$2:$A$20001,$C801,D_MFA!$B$2:$B$20001,TRUE)&gt;0)</f>
        <v/>
      </c>
    </row>
    <row r="802" spans="13:13" x14ac:dyDescent="0.55000000000000004">
      <c r="M802" t="str">
        <f>IF($A802="","",COUNTIFS(D_MFA!$A$2:$A$20001,$C802,D_MFA!$B$2:$B$20001,TRUE)&gt;0)</f>
        <v/>
      </c>
    </row>
    <row r="803" spans="13:13" x14ac:dyDescent="0.55000000000000004">
      <c r="M803" t="str">
        <f>IF($A803="","",COUNTIFS(D_MFA!$A$2:$A$20001,$C803,D_MFA!$B$2:$B$20001,TRUE)&gt;0)</f>
        <v/>
      </c>
    </row>
    <row r="804" spans="13:13" x14ac:dyDescent="0.55000000000000004">
      <c r="M804" t="str">
        <f>IF($A804="","",COUNTIFS(D_MFA!$A$2:$A$20001,$C804,D_MFA!$B$2:$B$20001,TRUE)&gt;0)</f>
        <v/>
      </c>
    </row>
    <row r="805" spans="13:13" x14ac:dyDescent="0.55000000000000004">
      <c r="M805" t="str">
        <f>IF($A805="","",COUNTIFS(D_MFA!$A$2:$A$20001,$C805,D_MFA!$B$2:$B$20001,TRUE)&gt;0)</f>
        <v/>
      </c>
    </row>
    <row r="806" spans="13:13" x14ac:dyDescent="0.55000000000000004">
      <c r="M806" t="str">
        <f>IF($A806="","",COUNTIFS(D_MFA!$A$2:$A$20001,$C806,D_MFA!$B$2:$B$20001,TRUE)&gt;0)</f>
        <v/>
      </c>
    </row>
    <row r="807" spans="13:13" x14ac:dyDescent="0.55000000000000004">
      <c r="M807" t="str">
        <f>IF($A807="","",COUNTIFS(D_MFA!$A$2:$A$20001,$C807,D_MFA!$B$2:$B$20001,TRUE)&gt;0)</f>
        <v/>
      </c>
    </row>
    <row r="808" spans="13:13" x14ac:dyDescent="0.55000000000000004">
      <c r="M808" t="str">
        <f>IF($A808="","",COUNTIFS(D_MFA!$A$2:$A$20001,$C808,D_MFA!$B$2:$B$20001,TRUE)&gt;0)</f>
        <v/>
      </c>
    </row>
    <row r="809" spans="13:13" x14ac:dyDescent="0.55000000000000004">
      <c r="M809" t="str">
        <f>IF($A809="","",COUNTIFS(D_MFA!$A$2:$A$20001,$C809,D_MFA!$B$2:$B$20001,TRUE)&gt;0)</f>
        <v/>
      </c>
    </row>
    <row r="810" spans="13:13" x14ac:dyDescent="0.55000000000000004">
      <c r="M810" t="str">
        <f>IF($A810="","",COUNTIFS(D_MFA!$A$2:$A$20001,$C810,D_MFA!$B$2:$B$20001,TRUE)&gt;0)</f>
        <v/>
      </c>
    </row>
    <row r="811" spans="13:13" x14ac:dyDescent="0.55000000000000004">
      <c r="M811" t="str">
        <f>IF($A811="","",COUNTIFS(D_MFA!$A$2:$A$20001,$C811,D_MFA!$B$2:$B$20001,TRUE)&gt;0)</f>
        <v/>
      </c>
    </row>
    <row r="812" spans="13:13" x14ac:dyDescent="0.55000000000000004">
      <c r="M812" t="str">
        <f>IF($A812="","",COUNTIFS(D_MFA!$A$2:$A$20001,$C812,D_MFA!$B$2:$B$20001,TRUE)&gt;0)</f>
        <v/>
      </c>
    </row>
    <row r="813" spans="13:13" x14ac:dyDescent="0.55000000000000004">
      <c r="M813" t="str">
        <f>IF($A813="","",COUNTIFS(D_MFA!$A$2:$A$20001,$C813,D_MFA!$B$2:$B$20001,TRUE)&gt;0)</f>
        <v/>
      </c>
    </row>
    <row r="814" spans="13:13" x14ac:dyDescent="0.55000000000000004">
      <c r="M814" t="str">
        <f>IF($A814="","",COUNTIFS(D_MFA!$A$2:$A$20001,$C814,D_MFA!$B$2:$B$20001,TRUE)&gt;0)</f>
        <v/>
      </c>
    </row>
    <row r="815" spans="13:13" x14ac:dyDescent="0.55000000000000004">
      <c r="M815" t="str">
        <f>IF($A815="","",COUNTIFS(D_MFA!$A$2:$A$20001,$C815,D_MFA!$B$2:$B$20001,TRUE)&gt;0)</f>
        <v/>
      </c>
    </row>
    <row r="816" spans="13:13" x14ac:dyDescent="0.55000000000000004">
      <c r="M816" t="str">
        <f>IF($A816="","",COUNTIFS(D_MFA!$A$2:$A$20001,$C816,D_MFA!$B$2:$B$20001,TRUE)&gt;0)</f>
        <v/>
      </c>
    </row>
    <row r="817" spans="13:13" x14ac:dyDescent="0.55000000000000004">
      <c r="M817" t="str">
        <f>IF($A817="","",COUNTIFS(D_MFA!$A$2:$A$20001,$C817,D_MFA!$B$2:$B$20001,TRUE)&gt;0)</f>
        <v/>
      </c>
    </row>
    <row r="818" spans="13:13" x14ac:dyDescent="0.55000000000000004">
      <c r="M818" t="str">
        <f>IF($A818="","",COUNTIFS(D_MFA!$A$2:$A$20001,$C818,D_MFA!$B$2:$B$20001,TRUE)&gt;0)</f>
        <v/>
      </c>
    </row>
    <row r="819" spans="13:13" x14ac:dyDescent="0.55000000000000004">
      <c r="M819" t="str">
        <f>IF($A819="","",COUNTIFS(D_MFA!$A$2:$A$20001,$C819,D_MFA!$B$2:$B$20001,TRUE)&gt;0)</f>
        <v/>
      </c>
    </row>
    <row r="820" spans="13:13" x14ac:dyDescent="0.55000000000000004">
      <c r="M820" t="str">
        <f>IF($A820="","",COUNTIFS(D_MFA!$A$2:$A$20001,$C820,D_MFA!$B$2:$B$20001,TRUE)&gt;0)</f>
        <v/>
      </c>
    </row>
    <row r="821" spans="13:13" x14ac:dyDescent="0.55000000000000004">
      <c r="M821" t="str">
        <f>IF($A821="","",COUNTIFS(D_MFA!$A$2:$A$20001,$C821,D_MFA!$B$2:$B$20001,TRUE)&gt;0)</f>
        <v/>
      </c>
    </row>
    <row r="822" spans="13:13" x14ac:dyDescent="0.55000000000000004">
      <c r="M822" t="str">
        <f>IF($A822="","",COUNTIFS(D_MFA!$A$2:$A$20001,$C822,D_MFA!$B$2:$B$20001,TRUE)&gt;0)</f>
        <v/>
      </c>
    </row>
    <row r="823" spans="13:13" x14ac:dyDescent="0.55000000000000004">
      <c r="M823" t="str">
        <f>IF($A823="","",COUNTIFS(D_MFA!$A$2:$A$20001,$C823,D_MFA!$B$2:$B$20001,TRUE)&gt;0)</f>
        <v/>
      </c>
    </row>
    <row r="824" spans="13:13" x14ac:dyDescent="0.55000000000000004">
      <c r="M824" t="str">
        <f>IF($A824="","",COUNTIFS(D_MFA!$A$2:$A$20001,$C824,D_MFA!$B$2:$B$20001,TRUE)&gt;0)</f>
        <v/>
      </c>
    </row>
    <row r="825" spans="13:13" x14ac:dyDescent="0.55000000000000004">
      <c r="M825" t="str">
        <f>IF($A825="","",COUNTIFS(D_MFA!$A$2:$A$20001,$C825,D_MFA!$B$2:$B$20001,TRUE)&gt;0)</f>
        <v/>
      </c>
    </row>
    <row r="826" spans="13:13" x14ac:dyDescent="0.55000000000000004">
      <c r="M826" t="str">
        <f>IF($A826="","",COUNTIFS(D_MFA!$A$2:$A$20001,$C826,D_MFA!$B$2:$B$20001,TRUE)&gt;0)</f>
        <v/>
      </c>
    </row>
    <row r="827" spans="13:13" x14ac:dyDescent="0.55000000000000004">
      <c r="M827" t="str">
        <f>IF($A827="","",COUNTIFS(D_MFA!$A$2:$A$20001,$C827,D_MFA!$B$2:$B$20001,TRUE)&gt;0)</f>
        <v/>
      </c>
    </row>
    <row r="828" spans="13:13" x14ac:dyDescent="0.55000000000000004">
      <c r="M828" t="str">
        <f>IF($A828="","",COUNTIFS(D_MFA!$A$2:$A$20001,$C828,D_MFA!$B$2:$B$20001,TRUE)&gt;0)</f>
        <v/>
      </c>
    </row>
    <row r="829" spans="13:13" x14ac:dyDescent="0.55000000000000004">
      <c r="M829" t="str">
        <f>IF($A829="","",COUNTIFS(D_MFA!$A$2:$A$20001,$C829,D_MFA!$B$2:$B$20001,TRUE)&gt;0)</f>
        <v/>
      </c>
    </row>
    <row r="830" spans="13:13" x14ac:dyDescent="0.55000000000000004">
      <c r="M830" t="str">
        <f>IF($A830="","",COUNTIFS(D_MFA!$A$2:$A$20001,$C830,D_MFA!$B$2:$B$20001,TRUE)&gt;0)</f>
        <v/>
      </c>
    </row>
    <row r="831" spans="13:13" x14ac:dyDescent="0.55000000000000004">
      <c r="M831" t="str">
        <f>IF($A831="","",COUNTIFS(D_MFA!$A$2:$A$20001,$C831,D_MFA!$B$2:$B$20001,TRUE)&gt;0)</f>
        <v/>
      </c>
    </row>
    <row r="832" spans="13:13" x14ac:dyDescent="0.55000000000000004">
      <c r="M832" t="str">
        <f>IF($A832="","",COUNTIFS(D_MFA!$A$2:$A$20001,$C832,D_MFA!$B$2:$B$20001,TRUE)&gt;0)</f>
        <v/>
      </c>
    </row>
    <row r="833" spans="13:13" x14ac:dyDescent="0.55000000000000004">
      <c r="M833" t="str">
        <f>IF($A833="","",COUNTIFS(D_MFA!$A$2:$A$20001,$C833,D_MFA!$B$2:$B$20001,TRUE)&gt;0)</f>
        <v/>
      </c>
    </row>
    <row r="834" spans="13:13" x14ac:dyDescent="0.55000000000000004">
      <c r="M834" t="str">
        <f>IF($A834="","",COUNTIFS(D_MFA!$A$2:$A$20001,$C834,D_MFA!$B$2:$B$20001,TRUE)&gt;0)</f>
        <v/>
      </c>
    </row>
    <row r="835" spans="13:13" x14ac:dyDescent="0.55000000000000004">
      <c r="M835" t="str">
        <f>IF($A835="","",COUNTIFS(D_MFA!$A$2:$A$20001,$C835,D_MFA!$B$2:$B$20001,TRUE)&gt;0)</f>
        <v/>
      </c>
    </row>
    <row r="836" spans="13:13" x14ac:dyDescent="0.55000000000000004">
      <c r="M836" t="str">
        <f>IF($A836="","",COUNTIFS(D_MFA!$A$2:$A$20001,$C836,D_MFA!$B$2:$B$20001,TRUE)&gt;0)</f>
        <v/>
      </c>
    </row>
    <row r="837" spans="13:13" x14ac:dyDescent="0.55000000000000004">
      <c r="M837" t="str">
        <f>IF($A837="","",COUNTIFS(D_MFA!$A$2:$A$20001,$C837,D_MFA!$B$2:$B$20001,TRUE)&gt;0)</f>
        <v/>
      </c>
    </row>
    <row r="838" spans="13:13" x14ac:dyDescent="0.55000000000000004">
      <c r="M838" t="str">
        <f>IF($A838="","",COUNTIFS(D_MFA!$A$2:$A$20001,$C838,D_MFA!$B$2:$B$20001,TRUE)&gt;0)</f>
        <v/>
      </c>
    </row>
    <row r="839" spans="13:13" x14ac:dyDescent="0.55000000000000004">
      <c r="M839" t="str">
        <f>IF($A839="","",COUNTIFS(D_MFA!$A$2:$A$20001,$C839,D_MFA!$B$2:$B$20001,TRUE)&gt;0)</f>
        <v/>
      </c>
    </row>
    <row r="840" spans="13:13" x14ac:dyDescent="0.55000000000000004">
      <c r="M840" t="str">
        <f>IF($A840="","",COUNTIFS(D_MFA!$A$2:$A$20001,$C840,D_MFA!$B$2:$B$20001,TRUE)&gt;0)</f>
        <v/>
      </c>
    </row>
    <row r="841" spans="13:13" x14ac:dyDescent="0.55000000000000004">
      <c r="M841" t="str">
        <f>IF($A841="","",COUNTIFS(D_MFA!$A$2:$A$20001,$C841,D_MFA!$B$2:$B$20001,TRUE)&gt;0)</f>
        <v/>
      </c>
    </row>
    <row r="842" spans="13:13" x14ac:dyDescent="0.55000000000000004">
      <c r="M842" t="str">
        <f>IF($A842="","",COUNTIFS(D_MFA!$A$2:$A$20001,$C842,D_MFA!$B$2:$B$20001,TRUE)&gt;0)</f>
        <v/>
      </c>
    </row>
    <row r="843" spans="13:13" x14ac:dyDescent="0.55000000000000004">
      <c r="M843" t="str">
        <f>IF($A843="","",COUNTIFS(D_MFA!$A$2:$A$20001,$C843,D_MFA!$B$2:$B$20001,TRUE)&gt;0)</f>
        <v/>
      </c>
    </row>
    <row r="844" spans="13:13" x14ac:dyDescent="0.55000000000000004">
      <c r="M844" t="str">
        <f>IF($A844="","",COUNTIFS(D_MFA!$A$2:$A$20001,$C844,D_MFA!$B$2:$B$20001,TRUE)&gt;0)</f>
        <v/>
      </c>
    </row>
    <row r="845" spans="13:13" x14ac:dyDescent="0.55000000000000004">
      <c r="M845" t="str">
        <f>IF($A845="","",COUNTIFS(D_MFA!$A$2:$A$20001,$C845,D_MFA!$B$2:$B$20001,TRUE)&gt;0)</f>
        <v/>
      </c>
    </row>
    <row r="846" spans="13:13" x14ac:dyDescent="0.55000000000000004">
      <c r="M846" t="str">
        <f>IF($A846="","",COUNTIFS(D_MFA!$A$2:$A$20001,$C846,D_MFA!$B$2:$B$20001,TRUE)&gt;0)</f>
        <v/>
      </c>
    </row>
    <row r="847" spans="13:13" x14ac:dyDescent="0.55000000000000004">
      <c r="M847" t="str">
        <f>IF($A847="","",COUNTIFS(D_MFA!$A$2:$A$20001,$C847,D_MFA!$B$2:$B$20001,TRUE)&gt;0)</f>
        <v/>
      </c>
    </row>
    <row r="848" spans="13:13" x14ac:dyDescent="0.55000000000000004">
      <c r="M848" t="str">
        <f>IF($A848="","",COUNTIFS(D_MFA!$A$2:$A$20001,$C848,D_MFA!$B$2:$B$20001,TRUE)&gt;0)</f>
        <v/>
      </c>
    </row>
    <row r="849" spans="13:13" x14ac:dyDescent="0.55000000000000004">
      <c r="M849" t="str">
        <f>IF($A849="","",COUNTIFS(D_MFA!$A$2:$A$20001,$C849,D_MFA!$B$2:$B$20001,TRUE)&gt;0)</f>
        <v/>
      </c>
    </row>
    <row r="850" spans="13:13" x14ac:dyDescent="0.55000000000000004">
      <c r="M850" t="str">
        <f>IF($A850="","",COUNTIFS(D_MFA!$A$2:$A$20001,$C850,D_MFA!$B$2:$B$20001,TRUE)&gt;0)</f>
        <v/>
      </c>
    </row>
    <row r="851" spans="13:13" x14ac:dyDescent="0.55000000000000004">
      <c r="M851" t="str">
        <f>IF($A851="","",COUNTIFS(D_MFA!$A$2:$A$20001,$C851,D_MFA!$B$2:$B$20001,TRUE)&gt;0)</f>
        <v/>
      </c>
    </row>
    <row r="852" spans="13:13" x14ac:dyDescent="0.55000000000000004">
      <c r="M852" t="str">
        <f>IF($A852="","",COUNTIFS(D_MFA!$A$2:$A$20001,$C852,D_MFA!$B$2:$B$20001,TRUE)&gt;0)</f>
        <v/>
      </c>
    </row>
    <row r="853" spans="13:13" x14ac:dyDescent="0.55000000000000004">
      <c r="M853" t="str">
        <f>IF($A853="","",COUNTIFS(D_MFA!$A$2:$A$20001,$C853,D_MFA!$B$2:$B$20001,TRUE)&gt;0)</f>
        <v/>
      </c>
    </row>
    <row r="854" spans="13:13" x14ac:dyDescent="0.55000000000000004">
      <c r="M854" t="str">
        <f>IF($A854="","",COUNTIFS(D_MFA!$A$2:$A$20001,$C854,D_MFA!$B$2:$B$20001,TRUE)&gt;0)</f>
        <v/>
      </c>
    </row>
    <row r="855" spans="13:13" x14ac:dyDescent="0.55000000000000004">
      <c r="M855" t="str">
        <f>IF($A855="","",COUNTIFS(D_MFA!$A$2:$A$20001,$C855,D_MFA!$B$2:$B$20001,TRUE)&gt;0)</f>
        <v/>
      </c>
    </row>
    <row r="856" spans="13:13" x14ac:dyDescent="0.55000000000000004">
      <c r="M856" t="str">
        <f>IF($A856="","",COUNTIFS(D_MFA!$A$2:$A$20001,$C856,D_MFA!$B$2:$B$20001,TRUE)&gt;0)</f>
        <v/>
      </c>
    </row>
    <row r="857" spans="13:13" x14ac:dyDescent="0.55000000000000004">
      <c r="M857" t="str">
        <f>IF($A857="","",COUNTIFS(D_MFA!$A$2:$A$20001,$C857,D_MFA!$B$2:$B$20001,TRUE)&gt;0)</f>
        <v/>
      </c>
    </row>
    <row r="858" spans="13:13" x14ac:dyDescent="0.55000000000000004">
      <c r="M858" t="str">
        <f>IF($A858="","",COUNTIFS(D_MFA!$A$2:$A$20001,$C858,D_MFA!$B$2:$B$20001,TRUE)&gt;0)</f>
        <v/>
      </c>
    </row>
    <row r="859" spans="13:13" x14ac:dyDescent="0.55000000000000004">
      <c r="M859" t="str">
        <f>IF($A859="","",COUNTIFS(D_MFA!$A$2:$A$20001,$C859,D_MFA!$B$2:$B$20001,TRUE)&gt;0)</f>
        <v/>
      </c>
    </row>
    <row r="860" spans="13:13" x14ac:dyDescent="0.55000000000000004">
      <c r="M860" t="str">
        <f>IF($A860="","",COUNTIFS(D_MFA!$A$2:$A$20001,$C860,D_MFA!$B$2:$B$20001,TRUE)&gt;0)</f>
        <v/>
      </c>
    </row>
    <row r="861" spans="13:13" x14ac:dyDescent="0.55000000000000004">
      <c r="M861" t="str">
        <f>IF($A861="","",COUNTIFS(D_MFA!$A$2:$A$20001,$C861,D_MFA!$B$2:$B$20001,TRUE)&gt;0)</f>
        <v/>
      </c>
    </row>
    <row r="862" spans="13:13" x14ac:dyDescent="0.55000000000000004">
      <c r="M862" t="str">
        <f>IF($A862="","",COUNTIFS(D_MFA!$A$2:$A$20001,$C862,D_MFA!$B$2:$B$20001,TRUE)&gt;0)</f>
        <v/>
      </c>
    </row>
    <row r="863" spans="13:13" x14ac:dyDescent="0.55000000000000004">
      <c r="M863" t="str">
        <f>IF($A863="","",COUNTIFS(D_MFA!$A$2:$A$20001,$C863,D_MFA!$B$2:$B$20001,TRUE)&gt;0)</f>
        <v/>
      </c>
    </row>
    <row r="864" spans="13:13" x14ac:dyDescent="0.55000000000000004">
      <c r="M864" t="str">
        <f>IF($A864="","",COUNTIFS(D_MFA!$A$2:$A$20001,$C864,D_MFA!$B$2:$B$20001,TRUE)&gt;0)</f>
        <v/>
      </c>
    </row>
    <row r="865" spans="13:13" x14ac:dyDescent="0.55000000000000004">
      <c r="M865" t="str">
        <f>IF($A865="","",COUNTIFS(D_MFA!$A$2:$A$20001,$C865,D_MFA!$B$2:$B$20001,TRUE)&gt;0)</f>
        <v/>
      </c>
    </row>
    <row r="866" spans="13:13" x14ac:dyDescent="0.55000000000000004">
      <c r="M866" t="str">
        <f>IF($A866="","",COUNTIFS(D_MFA!$A$2:$A$20001,$C866,D_MFA!$B$2:$B$20001,TRUE)&gt;0)</f>
        <v/>
      </c>
    </row>
    <row r="867" spans="13:13" x14ac:dyDescent="0.55000000000000004">
      <c r="M867" t="str">
        <f>IF($A867="","",COUNTIFS(D_MFA!$A$2:$A$20001,$C867,D_MFA!$B$2:$B$20001,TRUE)&gt;0)</f>
        <v/>
      </c>
    </row>
    <row r="868" spans="13:13" x14ac:dyDescent="0.55000000000000004">
      <c r="M868" t="str">
        <f>IF($A868="","",COUNTIFS(D_MFA!$A$2:$A$20001,$C868,D_MFA!$B$2:$B$20001,TRUE)&gt;0)</f>
        <v/>
      </c>
    </row>
    <row r="869" spans="13:13" x14ac:dyDescent="0.55000000000000004">
      <c r="M869" t="str">
        <f>IF($A869="","",COUNTIFS(D_MFA!$A$2:$A$20001,$C869,D_MFA!$B$2:$B$20001,TRUE)&gt;0)</f>
        <v/>
      </c>
    </row>
    <row r="870" spans="13:13" x14ac:dyDescent="0.55000000000000004">
      <c r="M870" t="str">
        <f>IF($A870="","",COUNTIFS(D_MFA!$A$2:$A$20001,$C870,D_MFA!$B$2:$B$20001,TRUE)&gt;0)</f>
        <v/>
      </c>
    </row>
    <row r="871" spans="13:13" x14ac:dyDescent="0.55000000000000004">
      <c r="M871" t="str">
        <f>IF($A871="","",COUNTIFS(D_MFA!$A$2:$A$20001,$C871,D_MFA!$B$2:$B$20001,TRUE)&gt;0)</f>
        <v/>
      </c>
    </row>
    <row r="872" spans="13:13" x14ac:dyDescent="0.55000000000000004">
      <c r="M872" t="str">
        <f>IF($A872="","",COUNTIFS(D_MFA!$A$2:$A$20001,$C872,D_MFA!$B$2:$B$20001,TRUE)&gt;0)</f>
        <v/>
      </c>
    </row>
    <row r="873" spans="13:13" x14ac:dyDescent="0.55000000000000004">
      <c r="M873" t="str">
        <f>IF($A873="","",COUNTIFS(D_MFA!$A$2:$A$20001,$C873,D_MFA!$B$2:$B$20001,TRUE)&gt;0)</f>
        <v/>
      </c>
    </row>
    <row r="874" spans="13:13" x14ac:dyDescent="0.55000000000000004">
      <c r="M874" t="str">
        <f>IF($A874="","",COUNTIFS(D_MFA!$A$2:$A$20001,$C874,D_MFA!$B$2:$B$20001,TRUE)&gt;0)</f>
        <v/>
      </c>
    </row>
    <row r="875" spans="13:13" x14ac:dyDescent="0.55000000000000004">
      <c r="M875" t="str">
        <f>IF($A875="","",COUNTIFS(D_MFA!$A$2:$A$20001,$C875,D_MFA!$B$2:$B$20001,TRUE)&gt;0)</f>
        <v/>
      </c>
    </row>
    <row r="876" spans="13:13" x14ac:dyDescent="0.55000000000000004">
      <c r="M876" t="str">
        <f>IF($A876="","",COUNTIFS(D_MFA!$A$2:$A$20001,$C876,D_MFA!$B$2:$B$20001,TRUE)&gt;0)</f>
        <v/>
      </c>
    </row>
    <row r="877" spans="13:13" x14ac:dyDescent="0.55000000000000004">
      <c r="M877" t="str">
        <f>IF($A877="","",COUNTIFS(D_MFA!$A$2:$A$20001,$C877,D_MFA!$B$2:$B$20001,TRUE)&gt;0)</f>
        <v/>
      </c>
    </row>
    <row r="878" spans="13:13" x14ac:dyDescent="0.55000000000000004">
      <c r="M878" t="str">
        <f>IF($A878="","",COUNTIFS(D_MFA!$A$2:$A$20001,$C878,D_MFA!$B$2:$B$20001,TRUE)&gt;0)</f>
        <v/>
      </c>
    </row>
    <row r="879" spans="13:13" x14ac:dyDescent="0.55000000000000004">
      <c r="M879" t="str">
        <f>IF($A879="","",COUNTIFS(D_MFA!$A$2:$A$20001,$C879,D_MFA!$B$2:$B$20001,TRUE)&gt;0)</f>
        <v/>
      </c>
    </row>
    <row r="880" spans="13:13" x14ac:dyDescent="0.55000000000000004">
      <c r="M880" t="str">
        <f>IF($A880="","",COUNTIFS(D_MFA!$A$2:$A$20001,$C880,D_MFA!$B$2:$B$20001,TRUE)&gt;0)</f>
        <v/>
      </c>
    </row>
    <row r="881" spans="13:13" x14ac:dyDescent="0.55000000000000004">
      <c r="M881" t="str">
        <f>IF($A881="","",COUNTIFS(D_MFA!$A$2:$A$20001,$C881,D_MFA!$B$2:$B$20001,TRUE)&gt;0)</f>
        <v/>
      </c>
    </row>
    <row r="882" spans="13:13" x14ac:dyDescent="0.55000000000000004">
      <c r="M882" t="str">
        <f>IF($A882="","",COUNTIFS(D_MFA!$A$2:$A$20001,$C882,D_MFA!$B$2:$B$20001,TRUE)&gt;0)</f>
        <v/>
      </c>
    </row>
    <row r="883" spans="13:13" x14ac:dyDescent="0.55000000000000004">
      <c r="M883" t="str">
        <f>IF($A883="","",COUNTIFS(D_MFA!$A$2:$A$20001,$C883,D_MFA!$B$2:$B$20001,TRUE)&gt;0)</f>
        <v/>
      </c>
    </row>
    <row r="884" spans="13:13" x14ac:dyDescent="0.55000000000000004">
      <c r="M884" t="str">
        <f>IF($A884="","",COUNTIFS(D_MFA!$A$2:$A$20001,$C884,D_MFA!$B$2:$B$20001,TRUE)&gt;0)</f>
        <v/>
      </c>
    </row>
    <row r="885" spans="13:13" x14ac:dyDescent="0.55000000000000004">
      <c r="M885" t="str">
        <f>IF($A885="","",COUNTIFS(D_MFA!$A$2:$A$20001,$C885,D_MFA!$B$2:$B$20001,TRUE)&gt;0)</f>
        <v/>
      </c>
    </row>
    <row r="886" spans="13:13" x14ac:dyDescent="0.55000000000000004">
      <c r="M886" t="str">
        <f>IF($A886="","",COUNTIFS(D_MFA!$A$2:$A$20001,$C886,D_MFA!$B$2:$B$20001,TRUE)&gt;0)</f>
        <v/>
      </c>
    </row>
    <row r="887" spans="13:13" x14ac:dyDescent="0.55000000000000004">
      <c r="M887" t="str">
        <f>IF($A887="","",COUNTIFS(D_MFA!$A$2:$A$20001,$C887,D_MFA!$B$2:$B$20001,TRUE)&gt;0)</f>
        <v/>
      </c>
    </row>
    <row r="888" spans="13:13" x14ac:dyDescent="0.55000000000000004">
      <c r="M888" t="str">
        <f>IF($A888="","",COUNTIFS(D_MFA!$A$2:$A$20001,$C888,D_MFA!$B$2:$B$20001,TRUE)&gt;0)</f>
        <v/>
      </c>
    </row>
    <row r="889" spans="13:13" x14ac:dyDescent="0.55000000000000004">
      <c r="M889" t="str">
        <f>IF($A889="","",COUNTIFS(D_MFA!$A$2:$A$20001,$C889,D_MFA!$B$2:$B$20001,TRUE)&gt;0)</f>
        <v/>
      </c>
    </row>
    <row r="890" spans="13:13" x14ac:dyDescent="0.55000000000000004">
      <c r="M890" t="str">
        <f>IF($A890="","",COUNTIFS(D_MFA!$A$2:$A$20001,$C890,D_MFA!$B$2:$B$20001,TRUE)&gt;0)</f>
        <v/>
      </c>
    </row>
    <row r="891" spans="13:13" x14ac:dyDescent="0.55000000000000004">
      <c r="M891" t="str">
        <f>IF($A891="","",COUNTIFS(D_MFA!$A$2:$A$20001,$C891,D_MFA!$B$2:$B$20001,TRUE)&gt;0)</f>
        <v/>
      </c>
    </row>
    <row r="892" spans="13:13" x14ac:dyDescent="0.55000000000000004">
      <c r="M892" t="str">
        <f>IF($A892="","",COUNTIFS(D_MFA!$A$2:$A$20001,$C892,D_MFA!$B$2:$B$20001,TRUE)&gt;0)</f>
        <v/>
      </c>
    </row>
    <row r="893" spans="13:13" x14ac:dyDescent="0.55000000000000004">
      <c r="M893" t="str">
        <f>IF($A893="","",COUNTIFS(D_MFA!$A$2:$A$20001,$C893,D_MFA!$B$2:$B$20001,TRUE)&gt;0)</f>
        <v/>
      </c>
    </row>
    <row r="894" spans="13:13" x14ac:dyDescent="0.55000000000000004">
      <c r="M894" t="str">
        <f>IF($A894="","",COUNTIFS(D_MFA!$A$2:$A$20001,$C894,D_MFA!$B$2:$B$20001,TRUE)&gt;0)</f>
        <v/>
      </c>
    </row>
    <row r="895" spans="13:13" x14ac:dyDescent="0.55000000000000004">
      <c r="M895" t="str">
        <f>IF($A895="","",COUNTIFS(D_MFA!$A$2:$A$20001,$C895,D_MFA!$B$2:$B$20001,TRUE)&gt;0)</f>
        <v/>
      </c>
    </row>
    <row r="896" spans="13:13" x14ac:dyDescent="0.55000000000000004">
      <c r="M896" t="str">
        <f>IF($A896="","",COUNTIFS(D_MFA!$A$2:$A$20001,$C896,D_MFA!$B$2:$B$20001,TRUE)&gt;0)</f>
        <v/>
      </c>
    </row>
    <row r="897" spans="13:13" x14ac:dyDescent="0.55000000000000004">
      <c r="M897" t="str">
        <f>IF($A897="","",COUNTIFS(D_MFA!$A$2:$A$20001,$C897,D_MFA!$B$2:$B$20001,TRUE)&gt;0)</f>
        <v/>
      </c>
    </row>
    <row r="898" spans="13:13" x14ac:dyDescent="0.55000000000000004">
      <c r="M898" t="str">
        <f>IF($A898="","",COUNTIFS(D_MFA!$A$2:$A$20001,$C898,D_MFA!$B$2:$B$20001,TRUE)&gt;0)</f>
        <v/>
      </c>
    </row>
    <row r="899" spans="13:13" x14ac:dyDescent="0.55000000000000004">
      <c r="M899" t="str">
        <f>IF($A899="","",COUNTIFS(D_MFA!$A$2:$A$20001,$C899,D_MFA!$B$2:$B$20001,TRUE)&gt;0)</f>
        <v/>
      </c>
    </row>
    <row r="900" spans="13:13" x14ac:dyDescent="0.55000000000000004">
      <c r="M900" t="str">
        <f>IF($A900="","",COUNTIFS(D_MFA!$A$2:$A$20001,$C900,D_MFA!$B$2:$B$20001,TRUE)&gt;0)</f>
        <v/>
      </c>
    </row>
    <row r="901" spans="13:13" x14ac:dyDescent="0.55000000000000004">
      <c r="M901" t="str">
        <f>IF($A901="","",COUNTIFS(D_MFA!$A$2:$A$20001,$C901,D_MFA!$B$2:$B$20001,TRUE)&gt;0)</f>
        <v/>
      </c>
    </row>
    <row r="902" spans="13:13" x14ac:dyDescent="0.55000000000000004">
      <c r="M902" t="str">
        <f>IF($A902="","",COUNTIFS(D_MFA!$A$2:$A$20001,$C902,D_MFA!$B$2:$B$20001,TRUE)&gt;0)</f>
        <v/>
      </c>
    </row>
    <row r="903" spans="13:13" x14ac:dyDescent="0.55000000000000004">
      <c r="M903" t="str">
        <f>IF($A903="","",COUNTIFS(D_MFA!$A$2:$A$20001,$C903,D_MFA!$B$2:$B$20001,TRUE)&gt;0)</f>
        <v/>
      </c>
    </row>
    <row r="904" spans="13:13" x14ac:dyDescent="0.55000000000000004">
      <c r="M904" t="str">
        <f>IF($A904="","",COUNTIFS(D_MFA!$A$2:$A$20001,$C904,D_MFA!$B$2:$B$20001,TRUE)&gt;0)</f>
        <v/>
      </c>
    </row>
    <row r="905" spans="13:13" x14ac:dyDescent="0.55000000000000004">
      <c r="M905" t="str">
        <f>IF($A905="","",COUNTIFS(D_MFA!$A$2:$A$20001,$C905,D_MFA!$B$2:$B$20001,TRUE)&gt;0)</f>
        <v/>
      </c>
    </row>
    <row r="906" spans="13:13" x14ac:dyDescent="0.55000000000000004">
      <c r="M906" t="str">
        <f>IF($A906="","",COUNTIFS(D_MFA!$A$2:$A$20001,$C906,D_MFA!$B$2:$B$20001,TRUE)&gt;0)</f>
        <v/>
      </c>
    </row>
    <row r="907" spans="13:13" x14ac:dyDescent="0.55000000000000004">
      <c r="M907" t="str">
        <f>IF($A907="","",COUNTIFS(D_MFA!$A$2:$A$20001,$C907,D_MFA!$B$2:$B$20001,TRUE)&gt;0)</f>
        <v/>
      </c>
    </row>
    <row r="908" spans="13:13" x14ac:dyDescent="0.55000000000000004">
      <c r="M908" t="str">
        <f>IF($A908="","",COUNTIFS(D_MFA!$A$2:$A$20001,$C908,D_MFA!$B$2:$B$20001,TRUE)&gt;0)</f>
        <v/>
      </c>
    </row>
    <row r="909" spans="13:13" x14ac:dyDescent="0.55000000000000004">
      <c r="M909" t="str">
        <f>IF($A909="","",COUNTIFS(D_MFA!$A$2:$A$20001,$C909,D_MFA!$B$2:$B$20001,TRUE)&gt;0)</f>
        <v/>
      </c>
    </row>
    <row r="910" spans="13:13" x14ac:dyDescent="0.55000000000000004">
      <c r="M910" t="str">
        <f>IF($A910="","",COUNTIFS(D_MFA!$A$2:$A$20001,$C910,D_MFA!$B$2:$B$20001,TRUE)&gt;0)</f>
        <v/>
      </c>
    </row>
    <row r="911" spans="13:13" x14ac:dyDescent="0.55000000000000004">
      <c r="M911" t="str">
        <f>IF($A911="","",COUNTIFS(D_MFA!$A$2:$A$20001,$C911,D_MFA!$B$2:$B$20001,TRUE)&gt;0)</f>
        <v/>
      </c>
    </row>
    <row r="912" spans="13:13" x14ac:dyDescent="0.55000000000000004">
      <c r="M912" t="str">
        <f>IF($A912="","",COUNTIFS(D_MFA!$A$2:$A$20001,$C912,D_MFA!$B$2:$B$20001,TRUE)&gt;0)</f>
        <v/>
      </c>
    </row>
    <row r="913" spans="13:13" x14ac:dyDescent="0.55000000000000004">
      <c r="M913" t="str">
        <f>IF($A913="","",COUNTIFS(D_MFA!$A$2:$A$20001,$C913,D_MFA!$B$2:$B$20001,TRUE)&gt;0)</f>
        <v/>
      </c>
    </row>
    <row r="914" spans="13:13" x14ac:dyDescent="0.55000000000000004">
      <c r="M914" t="str">
        <f>IF($A914="","",COUNTIFS(D_MFA!$A$2:$A$20001,$C914,D_MFA!$B$2:$B$20001,TRUE)&gt;0)</f>
        <v/>
      </c>
    </row>
    <row r="915" spans="13:13" x14ac:dyDescent="0.55000000000000004">
      <c r="M915" t="str">
        <f>IF($A915="","",COUNTIFS(D_MFA!$A$2:$A$20001,$C915,D_MFA!$B$2:$B$20001,TRUE)&gt;0)</f>
        <v/>
      </c>
    </row>
    <row r="916" spans="13:13" x14ac:dyDescent="0.55000000000000004">
      <c r="M916" t="str">
        <f>IF($A916="","",COUNTIFS(D_MFA!$A$2:$A$20001,$C916,D_MFA!$B$2:$B$20001,TRUE)&gt;0)</f>
        <v/>
      </c>
    </row>
    <row r="917" spans="13:13" x14ac:dyDescent="0.55000000000000004">
      <c r="M917" t="str">
        <f>IF($A917="","",COUNTIFS(D_MFA!$A$2:$A$20001,$C917,D_MFA!$B$2:$B$20001,TRUE)&gt;0)</f>
        <v/>
      </c>
    </row>
    <row r="918" spans="13:13" x14ac:dyDescent="0.55000000000000004">
      <c r="M918" t="str">
        <f>IF($A918="","",COUNTIFS(D_MFA!$A$2:$A$20001,$C918,D_MFA!$B$2:$B$20001,TRUE)&gt;0)</f>
        <v/>
      </c>
    </row>
    <row r="919" spans="13:13" x14ac:dyDescent="0.55000000000000004">
      <c r="M919" t="str">
        <f>IF($A919="","",COUNTIFS(D_MFA!$A$2:$A$20001,$C919,D_MFA!$B$2:$B$20001,TRUE)&gt;0)</f>
        <v/>
      </c>
    </row>
    <row r="920" spans="13:13" x14ac:dyDescent="0.55000000000000004">
      <c r="M920" t="str">
        <f>IF($A920="","",COUNTIFS(D_MFA!$A$2:$A$20001,$C920,D_MFA!$B$2:$B$20001,TRUE)&gt;0)</f>
        <v/>
      </c>
    </row>
    <row r="921" spans="13:13" x14ac:dyDescent="0.55000000000000004">
      <c r="M921" t="str">
        <f>IF($A921="","",COUNTIFS(D_MFA!$A$2:$A$20001,$C921,D_MFA!$B$2:$B$20001,TRUE)&gt;0)</f>
        <v/>
      </c>
    </row>
    <row r="922" spans="13:13" x14ac:dyDescent="0.55000000000000004">
      <c r="M922" t="str">
        <f>IF($A922="","",COUNTIFS(D_MFA!$A$2:$A$20001,$C922,D_MFA!$B$2:$B$20001,TRUE)&gt;0)</f>
        <v/>
      </c>
    </row>
    <row r="923" spans="13:13" x14ac:dyDescent="0.55000000000000004">
      <c r="M923" t="str">
        <f>IF($A923="","",COUNTIFS(D_MFA!$A$2:$A$20001,$C923,D_MFA!$B$2:$B$20001,TRUE)&gt;0)</f>
        <v/>
      </c>
    </row>
    <row r="924" spans="13:13" x14ac:dyDescent="0.55000000000000004">
      <c r="M924" t="str">
        <f>IF($A924="","",COUNTIFS(D_MFA!$A$2:$A$20001,$C924,D_MFA!$B$2:$B$20001,TRUE)&gt;0)</f>
        <v/>
      </c>
    </row>
    <row r="925" spans="13:13" x14ac:dyDescent="0.55000000000000004">
      <c r="M925" t="str">
        <f>IF($A925="","",COUNTIFS(D_MFA!$A$2:$A$20001,$C925,D_MFA!$B$2:$B$20001,TRUE)&gt;0)</f>
        <v/>
      </c>
    </row>
    <row r="926" spans="13:13" x14ac:dyDescent="0.55000000000000004">
      <c r="M926" t="str">
        <f>IF($A926="","",COUNTIFS(D_MFA!$A$2:$A$20001,$C926,D_MFA!$B$2:$B$20001,TRUE)&gt;0)</f>
        <v/>
      </c>
    </row>
    <row r="927" spans="13:13" x14ac:dyDescent="0.55000000000000004">
      <c r="M927" t="str">
        <f>IF($A927="","",COUNTIFS(D_MFA!$A$2:$A$20001,$C927,D_MFA!$B$2:$B$20001,TRUE)&gt;0)</f>
        <v/>
      </c>
    </row>
    <row r="928" spans="13:13" x14ac:dyDescent="0.55000000000000004">
      <c r="M928" t="str">
        <f>IF($A928="","",COUNTIFS(D_MFA!$A$2:$A$20001,$C928,D_MFA!$B$2:$B$20001,TRUE)&gt;0)</f>
        <v/>
      </c>
    </row>
    <row r="929" spans="13:13" x14ac:dyDescent="0.55000000000000004">
      <c r="M929" t="str">
        <f>IF($A929="","",COUNTIFS(D_MFA!$A$2:$A$20001,$C929,D_MFA!$B$2:$B$20001,TRUE)&gt;0)</f>
        <v/>
      </c>
    </row>
    <row r="930" spans="13:13" x14ac:dyDescent="0.55000000000000004">
      <c r="M930" t="str">
        <f>IF($A930="","",COUNTIFS(D_MFA!$A$2:$A$20001,$C930,D_MFA!$B$2:$B$20001,TRUE)&gt;0)</f>
        <v/>
      </c>
    </row>
    <row r="931" spans="13:13" x14ac:dyDescent="0.55000000000000004">
      <c r="M931" t="str">
        <f>IF($A931="","",COUNTIFS(D_MFA!$A$2:$A$20001,$C931,D_MFA!$B$2:$B$20001,TRUE)&gt;0)</f>
        <v/>
      </c>
    </row>
    <row r="932" spans="13:13" x14ac:dyDescent="0.55000000000000004">
      <c r="M932" t="str">
        <f>IF($A932="","",COUNTIFS(D_MFA!$A$2:$A$20001,$C932,D_MFA!$B$2:$B$20001,TRUE)&gt;0)</f>
        <v/>
      </c>
    </row>
    <row r="933" spans="13:13" x14ac:dyDescent="0.55000000000000004">
      <c r="M933" t="str">
        <f>IF($A933="","",COUNTIFS(D_MFA!$A$2:$A$20001,$C933,D_MFA!$B$2:$B$20001,TRUE)&gt;0)</f>
        <v/>
      </c>
    </row>
    <row r="934" spans="13:13" x14ac:dyDescent="0.55000000000000004">
      <c r="M934" t="str">
        <f>IF($A934="","",COUNTIFS(D_MFA!$A$2:$A$20001,$C934,D_MFA!$B$2:$B$20001,TRUE)&gt;0)</f>
        <v/>
      </c>
    </row>
    <row r="935" spans="13:13" x14ac:dyDescent="0.55000000000000004">
      <c r="M935" t="str">
        <f>IF($A935="","",COUNTIFS(D_MFA!$A$2:$A$20001,$C935,D_MFA!$B$2:$B$20001,TRUE)&gt;0)</f>
        <v/>
      </c>
    </row>
    <row r="936" spans="13:13" x14ac:dyDescent="0.55000000000000004">
      <c r="M936" t="str">
        <f>IF($A936="","",COUNTIFS(D_MFA!$A$2:$A$20001,$C936,D_MFA!$B$2:$B$20001,TRUE)&gt;0)</f>
        <v/>
      </c>
    </row>
    <row r="937" spans="13:13" x14ac:dyDescent="0.55000000000000004">
      <c r="M937" t="str">
        <f>IF($A937="","",COUNTIFS(D_MFA!$A$2:$A$20001,$C937,D_MFA!$B$2:$B$20001,TRUE)&gt;0)</f>
        <v/>
      </c>
    </row>
    <row r="938" spans="13:13" x14ac:dyDescent="0.55000000000000004">
      <c r="M938" t="str">
        <f>IF($A938="","",COUNTIFS(D_MFA!$A$2:$A$20001,$C938,D_MFA!$B$2:$B$20001,TRUE)&gt;0)</f>
        <v/>
      </c>
    </row>
    <row r="939" spans="13:13" x14ac:dyDescent="0.55000000000000004">
      <c r="M939" t="str">
        <f>IF($A939="","",COUNTIFS(D_MFA!$A$2:$A$20001,$C939,D_MFA!$B$2:$B$20001,TRUE)&gt;0)</f>
        <v/>
      </c>
    </row>
    <row r="940" spans="13:13" x14ac:dyDescent="0.55000000000000004">
      <c r="M940" t="str">
        <f>IF($A940="","",COUNTIFS(D_MFA!$A$2:$A$20001,$C940,D_MFA!$B$2:$B$20001,TRUE)&gt;0)</f>
        <v/>
      </c>
    </row>
    <row r="941" spans="13:13" x14ac:dyDescent="0.55000000000000004">
      <c r="M941" t="str">
        <f>IF($A941="","",COUNTIFS(D_MFA!$A$2:$A$20001,$C941,D_MFA!$B$2:$B$20001,TRUE)&gt;0)</f>
        <v/>
      </c>
    </row>
    <row r="942" spans="13:13" x14ac:dyDescent="0.55000000000000004">
      <c r="M942" t="str">
        <f>IF($A942="","",COUNTIFS(D_MFA!$A$2:$A$20001,$C942,D_MFA!$B$2:$B$20001,TRUE)&gt;0)</f>
        <v/>
      </c>
    </row>
    <row r="943" spans="13:13" x14ac:dyDescent="0.55000000000000004">
      <c r="M943" t="str">
        <f>IF($A943="","",COUNTIFS(D_MFA!$A$2:$A$20001,$C943,D_MFA!$B$2:$B$20001,TRUE)&gt;0)</f>
        <v/>
      </c>
    </row>
    <row r="944" spans="13:13" x14ac:dyDescent="0.55000000000000004">
      <c r="M944" t="str">
        <f>IF($A944="","",COUNTIFS(D_MFA!$A$2:$A$20001,$C944,D_MFA!$B$2:$B$20001,TRUE)&gt;0)</f>
        <v/>
      </c>
    </row>
    <row r="945" spans="13:13" x14ac:dyDescent="0.55000000000000004">
      <c r="M945" t="str">
        <f>IF($A945="","",COUNTIFS(D_MFA!$A$2:$A$20001,$C945,D_MFA!$B$2:$B$20001,TRUE)&gt;0)</f>
        <v/>
      </c>
    </row>
    <row r="946" spans="13:13" x14ac:dyDescent="0.55000000000000004">
      <c r="M946" t="str">
        <f>IF($A946="","",COUNTIFS(D_MFA!$A$2:$A$20001,$C946,D_MFA!$B$2:$B$20001,TRUE)&gt;0)</f>
        <v/>
      </c>
    </row>
    <row r="947" spans="13:13" x14ac:dyDescent="0.55000000000000004">
      <c r="M947" t="str">
        <f>IF($A947="","",COUNTIFS(D_MFA!$A$2:$A$20001,$C947,D_MFA!$B$2:$B$20001,TRUE)&gt;0)</f>
        <v/>
      </c>
    </row>
    <row r="948" spans="13:13" x14ac:dyDescent="0.55000000000000004">
      <c r="M948" t="str">
        <f>IF($A948="","",COUNTIFS(D_MFA!$A$2:$A$20001,$C948,D_MFA!$B$2:$B$20001,TRUE)&gt;0)</f>
        <v/>
      </c>
    </row>
    <row r="949" spans="13:13" x14ac:dyDescent="0.55000000000000004">
      <c r="M949" t="str">
        <f>IF($A949="","",COUNTIFS(D_MFA!$A$2:$A$20001,$C949,D_MFA!$B$2:$B$20001,TRUE)&gt;0)</f>
        <v/>
      </c>
    </row>
    <row r="950" spans="13:13" x14ac:dyDescent="0.55000000000000004">
      <c r="M950" t="str">
        <f>IF($A950="","",COUNTIFS(D_MFA!$A$2:$A$20001,$C950,D_MFA!$B$2:$B$20001,TRUE)&gt;0)</f>
        <v/>
      </c>
    </row>
    <row r="951" spans="13:13" x14ac:dyDescent="0.55000000000000004">
      <c r="M951" t="str">
        <f>IF($A951="","",COUNTIFS(D_MFA!$A$2:$A$20001,$C951,D_MFA!$B$2:$B$20001,TRUE)&gt;0)</f>
        <v/>
      </c>
    </row>
    <row r="952" spans="13:13" x14ac:dyDescent="0.55000000000000004">
      <c r="M952" t="str">
        <f>IF($A952="","",COUNTIFS(D_MFA!$A$2:$A$20001,$C952,D_MFA!$B$2:$B$20001,TRUE)&gt;0)</f>
        <v/>
      </c>
    </row>
    <row r="953" spans="13:13" x14ac:dyDescent="0.55000000000000004">
      <c r="M953" t="str">
        <f>IF($A953="","",COUNTIFS(D_MFA!$A$2:$A$20001,$C953,D_MFA!$B$2:$B$20001,TRUE)&gt;0)</f>
        <v/>
      </c>
    </row>
    <row r="954" spans="13:13" x14ac:dyDescent="0.55000000000000004">
      <c r="M954" t="str">
        <f>IF($A954="","",COUNTIFS(D_MFA!$A$2:$A$20001,$C954,D_MFA!$B$2:$B$20001,TRUE)&gt;0)</f>
        <v/>
      </c>
    </row>
    <row r="955" spans="13:13" x14ac:dyDescent="0.55000000000000004">
      <c r="M955" t="str">
        <f>IF($A955="","",COUNTIFS(D_MFA!$A$2:$A$20001,$C955,D_MFA!$B$2:$B$20001,TRUE)&gt;0)</f>
        <v/>
      </c>
    </row>
    <row r="956" spans="13:13" x14ac:dyDescent="0.55000000000000004">
      <c r="M956" t="str">
        <f>IF($A956="","",COUNTIFS(D_MFA!$A$2:$A$20001,$C956,D_MFA!$B$2:$B$20001,TRUE)&gt;0)</f>
        <v/>
      </c>
    </row>
    <row r="957" spans="13:13" x14ac:dyDescent="0.55000000000000004">
      <c r="M957" t="str">
        <f>IF($A957="","",COUNTIFS(D_MFA!$A$2:$A$20001,$C957,D_MFA!$B$2:$B$20001,TRUE)&gt;0)</f>
        <v/>
      </c>
    </row>
    <row r="958" spans="13:13" x14ac:dyDescent="0.55000000000000004">
      <c r="M958" t="str">
        <f>IF($A958="","",COUNTIFS(D_MFA!$A$2:$A$20001,$C958,D_MFA!$B$2:$B$20001,TRUE)&gt;0)</f>
        <v/>
      </c>
    </row>
    <row r="959" spans="13:13" x14ac:dyDescent="0.55000000000000004">
      <c r="M959" t="str">
        <f>IF($A959="","",COUNTIFS(D_MFA!$A$2:$A$20001,$C959,D_MFA!$B$2:$B$20001,TRUE)&gt;0)</f>
        <v/>
      </c>
    </row>
    <row r="960" spans="13:13" x14ac:dyDescent="0.55000000000000004">
      <c r="M960" t="str">
        <f>IF($A960="","",COUNTIFS(D_MFA!$A$2:$A$20001,$C960,D_MFA!$B$2:$B$20001,TRUE)&gt;0)</f>
        <v/>
      </c>
    </row>
    <row r="961" spans="13:13" x14ac:dyDescent="0.55000000000000004">
      <c r="M961" t="str">
        <f>IF($A961="","",COUNTIFS(D_MFA!$A$2:$A$20001,$C961,D_MFA!$B$2:$B$20001,TRUE)&gt;0)</f>
        <v/>
      </c>
    </row>
    <row r="962" spans="13:13" x14ac:dyDescent="0.55000000000000004">
      <c r="M962" t="str">
        <f>IF($A962="","",COUNTIFS(D_MFA!$A$2:$A$20001,$C962,D_MFA!$B$2:$B$20001,TRUE)&gt;0)</f>
        <v/>
      </c>
    </row>
    <row r="963" spans="13:13" x14ac:dyDescent="0.55000000000000004">
      <c r="M963" t="str">
        <f>IF($A963="","",COUNTIFS(D_MFA!$A$2:$A$20001,$C963,D_MFA!$B$2:$B$20001,TRUE)&gt;0)</f>
        <v/>
      </c>
    </row>
    <row r="964" spans="13:13" x14ac:dyDescent="0.55000000000000004">
      <c r="M964" t="str">
        <f>IF($A964="","",COUNTIFS(D_MFA!$A$2:$A$20001,$C964,D_MFA!$B$2:$B$20001,TRUE)&gt;0)</f>
        <v/>
      </c>
    </row>
    <row r="965" spans="13:13" x14ac:dyDescent="0.55000000000000004">
      <c r="M965" t="str">
        <f>IF($A965="","",COUNTIFS(D_MFA!$A$2:$A$20001,$C965,D_MFA!$B$2:$B$20001,TRUE)&gt;0)</f>
        <v/>
      </c>
    </row>
    <row r="966" spans="13:13" x14ac:dyDescent="0.55000000000000004">
      <c r="M966" t="str">
        <f>IF($A966="","",COUNTIFS(D_MFA!$A$2:$A$20001,$C966,D_MFA!$B$2:$B$20001,TRUE)&gt;0)</f>
        <v/>
      </c>
    </row>
    <row r="967" spans="13:13" x14ac:dyDescent="0.55000000000000004">
      <c r="M967" t="str">
        <f>IF($A967="","",COUNTIFS(D_MFA!$A$2:$A$20001,$C967,D_MFA!$B$2:$B$20001,TRUE)&gt;0)</f>
        <v/>
      </c>
    </row>
    <row r="968" spans="13:13" x14ac:dyDescent="0.55000000000000004">
      <c r="M968" t="str">
        <f>IF($A968="","",COUNTIFS(D_MFA!$A$2:$A$20001,$C968,D_MFA!$B$2:$B$20001,TRUE)&gt;0)</f>
        <v/>
      </c>
    </row>
    <row r="969" spans="13:13" x14ac:dyDescent="0.55000000000000004">
      <c r="M969" t="str">
        <f>IF($A969="","",COUNTIFS(D_MFA!$A$2:$A$20001,$C969,D_MFA!$B$2:$B$20001,TRUE)&gt;0)</f>
        <v/>
      </c>
    </row>
    <row r="970" spans="13:13" x14ac:dyDescent="0.55000000000000004">
      <c r="M970" t="str">
        <f>IF($A970="","",COUNTIFS(D_MFA!$A$2:$A$20001,$C970,D_MFA!$B$2:$B$20001,TRUE)&gt;0)</f>
        <v/>
      </c>
    </row>
    <row r="971" spans="13:13" x14ac:dyDescent="0.55000000000000004">
      <c r="M971" t="str">
        <f>IF($A971="","",COUNTIFS(D_MFA!$A$2:$A$20001,$C971,D_MFA!$B$2:$B$20001,TRUE)&gt;0)</f>
        <v/>
      </c>
    </row>
    <row r="972" spans="13:13" x14ac:dyDescent="0.55000000000000004">
      <c r="M972" t="str">
        <f>IF($A972="","",COUNTIFS(D_MFA!$A$2:$A$20001,$C972,D_MFA!$B$2:$B$20001,TRUE)&gt;0)</f>
        <v/>
      </c>
    </row>
    <row r="973" spans="13:13" x14ac:dyDescent="0.55000000000000004">
      <c r="M973" t="str">
        <f>IF($A973="","",COUNTIFS(D_MFA!$A$2:$A$20001,$C973,D_MFA!$B$2:$B$20001,TRUE)&gt;0)</f>
        <v/>
      </c>
    </row>
    <row r="974" spans="13:13" x14ac:dyDescent="0.55000000000000004">
      <c r="M974" t="str">
        <f>IF($A974="","",COUNTIFS(D_MFA!$A$2:$A$20001,$C974,D_MFA!$B$2:$B$20001,TRUE)&gt;0)</f>
        <v/>
      </c>
    </row>
    <row r="975" spans="13:13" x14ac:dyDescent="0.55000000000000004">
      <c r="M975" t="str">
        <f>IF($A975="","",COUNTIFS(D_MFA!$A$2:$A$20001,$C975,D_MFA!$B$2:$B$20001,TRUE)&gt;0)</f>
        <v/>
      </c>
    </row>
    <row r="976" spans="13:13" x14ac:dyDescent="0.55000000000000004">
      <c r="M976" t="str">
        <f>IF($A976="","",COUNTIFS(D_MFA!$A$2:$A$20001,$C976,D_MFA!$B$2:$B$20001,TRUE)&gt;0)</f>
        <v/>
      </c>
    </row>
    <row r="977" spans="13:13" x14ac:dyDescent="0.55000000000000004">
      <c r="M977" t="str">
        <f>IF($A977="","",COUNTIFS(D_MFA!$A$2:$A$20001,$C977,D_MFA!$B$2:$B$20001,TRUE)&gt;0)</f>
        <v/>
      </c>
    </row>
    <row r="978" spans="13:13" x14ac:dyDescent="0.55000000000000004">
      <c r="M978" t="str">
        <f>IF($A978="","",COUNTIFS(D_MFA!$A$2:$A$20001,$C978,D_MFA!$B$2:$B$20001,TRUE)&gt;0)</f>
        <v/>
      </c>
    </row>
    <row r="979" spans="13:13" x14ac:dyDescent="0.55000000000000004">
      <c r="M979" t="str">
        <f>IF($A979="","",COUNTIFS(D_MFA!$A$2:$A$20001,$C979,D_MFA!$B$2:$B$20001,TRUE)&gt;0)</f>
        <v/>
      </c>
    </row>
    <row r="980" spans="13:13" x14ac:dyDescent="0.55000000000000004">
      <c r="M980" t="str">
        <f>IF($A980="","",COUNTIFS(D_MFA!$A$2:$A$20001,$C980,D_MFA!$B$2:$B$20001,TRUE)&gt;0)</f>
        <v/>
      </c>
    </row>
    <row r="981" spans="13:13" x14ac:dyDescent="0.55000000000000004">
      <c r="M981" t="str">
        <f>IF($A981="","",COUNTIFS(D_MFA!$A$2:$A$20001,$C981,D_MFA!$B$2:$B$20001,TRUE)&gt;0)</f>
        <v/>
      </c>
    </row>
    <row r="982" spans="13:13" x14ac:dyDescent="0.55000000000000004">
      <c r="M982" t="str">
        <f>IF($A982="","",COUNTIFS(D_MFA!$A$2:$A$20001,$C982,D_MFA!$B$2:$B$20001,TRUE)&gt;0)</f>
        <v/>
      </c>
    </row>
    <row r="983" spans="13:13" x14ac:dyDescent="0.55000000000000004">
      <c r="M983" t="str">
        <f>IF($A983="","",COUNTIFS(D_MFA!$A$2:$A$20001,$C983,D_MFA!$B$2:$B$20001,TRUE)&gt;0)</f>
        <v/>
      </c>
    </row>
    <row r="984" spans="13:13" x14ac:dyDescent="0.55000000000000004">
      <c r="M984" t="str">
        <f>IF($A984="","",COUNTIFS(D_MFA!$A$2:$A$20001,$C984,D_MFA!$B$2:$B$20001,TRUE)&gt;0)</f>
        <v/>
      </c>
    </row>
    <row r="985" spans="13:13" x14ac:dyDescent="0.55000000000000004">
      <c r="M985" t="str">
        <f>IF($A985="","",COUNTIFS(D_MFA!$A$2:$A$20001,$C985,D_MFA!$B$2:$B$20001,TRUE)&gt;0)</f>
        <v/>
      </c>
    </row>
    <row r="986" spans="13:13" x14ac:dyDescent="0.55000000000000004">
      <c r="M986" t="str">
        <f>IF($A986="","",COUNTIFS(D_MFA!$A$2:$A$20001,$C986,D_MFA!$B$2:$B$20001,TRUE)&gt;0)</f>
        <v/>
      </c>
    </row>
    <row r="987" spans="13:13" x14ac:dyDescent="0.55000000000000004">
      <c r="M987" t="str">
        <f>IF($A987="","",COUNTIFS(D_MFA!$A$2:$A$20001,$C987,D_MFA!$B$2:$B$20001,TRUE)&gt;0)</f>
        <v/>
      </c>
    </row>
    <row r="988" spans="13:13" x14ac:dyDescent="0.55000000000000004">
      <c r="M988" t="str">
        <f>IF($A988="","",COUNTIFS(D_MFA!$A$2:$A$20001,$C988,D_MFA!$B$2:$B$20001,TRUE)&gt;0)</f>
        <v/>
      </c>
    </row>
    <row r="989" spans="13:13" x14ac:dyDescent="0.55000000000000004">
      <c r="M989" t="str">
        <f>IF($A989="","",COUNTIFS(D_MFA!$A$2:$A$20001,$C989,D_MFA!$B$2:$B$20001,TRUE)&gt;0)</f>
        <v/>
      </c>
    </row>
    <row r="990" spans="13:13" x14ac:dyDescent="0.55000000000000004">
      <c r="M990" t="str">
        <f>IF($A990="","",COUNTIFS(D_MFA!$A$2:$A$20001,$C990,D_MFA!$B$2:$B$20001,TRUE)&gt;0)</f>
        <v/>
      </c>
    </row>
    <row r="991" spans="13:13" x14ac:dyDescent="0.55000000000000004">
      <c r="M991" t="str">
        <f>IF($A991="","",COUNTIFS(D_MFA!$A$2:$A$20001,$C991,D_MFA!$B$2:$B$20001,TRUE)&gt;0)</f>
        <v/>
      </c>
    </row>
    <row r="992" spans="13:13" x14ac:dyDescent="0.55000000000000004">
      <c r="M992" t="str">
        <f>IF($A992="","",COUNTIFS(D_MFA!$A$2:$A$20001,$C992,D_MFA!$B$2:$B$20001,TRUE)&gt;0)</f>
        <v/>
      </c>
    </row>
    <row r="993" spans="13:13" x14ac:dyDescent="0.55000000000000004">
      <c r="M993" t="str">
        <f>IF($A993="","",COUNTIFS(D_MFA!$A$2:$A$20001,$C993,D_MFA!$B$2:$B$20001,TRUE)&gt;0)</f>
        <v/>
      </c>
    </row>
    <row r="994" spans="13:13" x14ac:dyDescent="0.55000000000000004">
      <c r="M994" t="str">
        <f>IF($A994="","",COUNTIFS(D_MFA!$A$2:$A$20001,$C994,D_MFA!$B$2:$B$20001,TRUE)&gt;0)</f>
        <v/>
      </c>
    </row>
    <row r="995" spans="13:13" x14ac:dyDescent="0.55000000000000004">
      <c r="M995" t="str">
        <f>IF($A995="","",COUNTIFS(D_MFA!$A$2:$A$20001,$C995,D_MFA!$B$2:$B$20001,TRUE)&gt;0)</f>
        <v/>
      </c>
    </row>
    <row r="996" spans="13:13" x14ac:dyDescent="0.55000000000000004">
      <c r="M996" t="str">
        <f>IF($A996="","",COUNTIFS(D_MFA!$A$2:$A$20001,$C996,D_MFA!$B$2:$B$20001,TRUE)&gt;0)</f>
        <v/>
      </c>
    </row>
    <row r="997" spans="13:13" x14ac:dyDescent="0.55000000000000004">
      <c r="M997" t="str">
        <f>IF($A997="","",COUNTIFS(D_MFA!$A$2:$A$20001,$C997,D_MFA!$B$2:$B$20001,TRUE)&gt;0)</f>
        <v/>
      </c>
    </row>
    <row r="998" spans="13:13" x14ac:dyDescent="0.55000000000000004">
      <c r="M998" t="str">
        <f>IF($A998="","",COUNTIFS(D_MFA!$A$2:$A$20001,$C998,D_MFA!$B$2:$B$20001,TRUE)&gt;0)</f>
        <v/>
      </c>
    </row>
    <row r="999" spans="13:13" x14ac:dyDescent="0.55000000000000004">
      <c r="M999" t="str">
        <f>IF($A999="","",COUNTIFS(D_MFA!$A$2:$A$20001,$C999,D_MFA!$B$2:$B$20001,TRUE)&gt;0)</f>
        <v/>
      </c>
    </row>
    <row r="1000" spans="13:13" x14ac:dyDescent="0.55000000000000004">
      <c r="M1000" t="str">
        <f>IF($A1000="","",COUNTIFS(D_MFA!$A$2:$A$20001,$C1000,D_MFA!$B$2:$B$20001,TRUE)&gt;0)</f>
        <v/>
      </c>
    </row>
    <row r="1001" spans="13:13" x14ac:dyDescent="0.55000000000000004">
      <c r="M1001" t="str">
        <f>IF($A1001="","",COUNTIFS(D_MFA!$A$2:$A$20001,$C1001,D_MFA!$B$2:$B$20001,TRUE)&gt;0)</f>
        <v/>
      </c>
    </row>
    <row r="1002" spans="13:13" x14ac:dyDescent="0.55000000000000004">
      <c r="M1002" t="str">
        <f>IF($A1002="","",COUNTIFS(D_MFA!$A$2:$A$20001,$C1002,D_MFA!$B$2:$B$20001,TRUE)&gt;0)</f>
        <v/>
      </c>
    </row>
    <row r="1003" spans="13:13" x14ac:dyDescent="0.55000000000000004">
      <c r="M1003" t="str">
        <f>IF($A1003="","",COUNTIFS(D_MFA!$A$2:$A$20001,$C1003,D_MFA!$B$2:$B$20001,TRUE)&gt;0)</f>
        <v/>
      </c>
    </row>
    <row r="1004" spans="13:13" x14ac:dyDescent="0.55000000000000004">
      <c r="M1004" t="str">
        <f>IF($A1004="","",COUNTIFS(D_MFA!$A$2:$A$20001,$C1004,D_MFA!$B$2:$B$20001,TRUE)&gt;0)</f>
        <v/>
      </c>
    </row>
    <row r="1005" spans="13:13" x14ac:dyDescent="0.55000000000000004">
      <c r="M1005" t="str">
        <f>IF($A1005="","",COUNTIFS(D_MFA!$A$2:$A$20001,$C1005,D_MFA!$B$2:$B$20001,TRUE)&gt;0)</f>
        <v/>
      </c>
    </row>
    <row r="1006" spans="13:13" x14ac:dyDescent="0.55000000000000004">
      <c r="M1006" t="str">
        <f>IF($A1006="","",COUNTIFS(D_MFA!$A$2:$A$20001,$C1006,D_MFA!$B$2:$B$20001,TRUE)&gt;0)</f>
        <v/>
      </c>
    </row>
    <row r="1007" spans="13:13" x14ac:dyDescent="0.55000000000000004">
      <c r="M1007" t="str">
        <f>IF($A1007="","",COUNTIFS(D_MFA!$A$2:$A$20001,$C1007,D_MFA!$B$2:$B$20001,TRUE)&gt;0)</f>
        <v/>
      </c>
    </row>
    <row r="1008" spans="13:13" x14ac:dyDescent="0.55000000000000004">
      <c r="M1008" t="str">
        <f>IF($A1008="","",COUNTIFS(D_MFA!$A$2:$A$20001,$C1008,D_MFA!$B$2:$B$20001,TRUE)&gt;0)</f>
        <v/>
      </c>
    </row>
    <row r="1009" spans="13:13" x14ac:dyDescent="0.55000000000000004">
      <c r="M1009" t="str">
        <f>IF($A1009="","",COUNTIFS(D_MFA!$A$2:$A$20001,$C1009,D_MFA!$B$2:$B$20001,TRUE)&gt;0)</f>
        <v/>
      </c>
    </row>
    <row r="1010" spans="13:13" x14ac:dyDescent="0.55000000000000004">
      <c r="M1010" t="str">
        <f>IF($A1010="","",COUNTIFS(D_MFA!$A$2:$A$20001,$C1010,D_MFA!$B$2:$B$20001,TRUE)&gt;0)</f>
        <v/>
      </c>
    </row>
    <row r="1011" spans="13:13" x14ac:dyDescent="0.55000000000000004">
      <c r="M1011" t="str">
        <f>IF($A1011="","",COUNTIFS(D_MFA!$A$2:$A$20001,$C1011,D_MFA!$B$2:$B$20001,TRUE)&gt;0)</f>
        <v/>
      </c>
    </row>
    <row r="1012" spans="13:13" x14ac:dyDescent="0.55000000000000004">
      <c r="M1012" t="str">
        <f>IF($A1012="","",COUNTIFS(D_MFA!$A$2:$A$20001,$C1012,D_MFA!$B$2:$B$20001,TRUE)&gt;0)</f>
        <v/>
      </c>
    </row>
    <row r="1013" spans="13:13" x14ac:dyDescent="0.55000000000000004">
      <c r="M1013" t="str">
        <f>IF($A1013="","",COUNTIFS(D_MFA!$A$2:$A$20001,$C1013,D_MFA!$B$2:$B$20001,TRUE)&gt;0)</f>
        <v/>
      </c>
    </row>
    <row r="1014" spans="13:13" x14ac:dyDescent="0.55000000000000004">
      <c r="M1014" t="str">
        <f>IF($A1014="","",COUNTIFS(D_MFA!$A$2:$A$20001,$C1014,D_MFA!$B$2:$B$20001,TRUE)&gt;0)</f>
        <v/>
      </c>
    </row>
    <row r="1015" spans="13:13" x14ac:dyDescent="0.55000000000000004">
      <c r="M1015" t="str">
        <f>IF($A1015="","",COUNTIFS(D_MFA!$A$2:$A$20001,$C1015,D_MFA!$B$2:$B$20001,TRUE)&gt;0)</f>
        <v/>
      </c>
    </row>
    <row r="1016" spans="13:13" x14ac:dyDescent="0.55000000000000004">
      <c r="M1016" t="str">
        <f>IF($A1016="","",COUNTIFS(D_MFA!$A$2:$A$20001,$C1016,D_MFA!$B$2:$B$20001,TRUE)&gt;0)</f>
        <v/>
      </c>
    </row>
    <row r="1017" spans="13:13" x14ac:dyDescent="0.55000000000000004">
      <c r="M1017" t="str">
        <f>IF($A1017="","",COUNTIFS(D_MFA!$A$2:$A$20001,$C1017,D_MFA!$B$2:$B$20001,TRUE)&gt;0)</f>
        <v/>
      </c>
    </row>
    <row r="1018" spans="13:13" x14ac:dyDescent="0.55000000000000004">
      <c r="M1018" t="str">
        <f>IF($A1018="","",COUNTIFS(D_MFA!$A$2:$A$20001,$C1018,D_MFA!$B$2:$B$20001,TRUE)&gt;0)</f>
        <v/>
      </c>
    </row>
    <row r="1019" spans="13:13" x14ac:dyDescent="0.55000000000000004">
      <c r="M1019" t="str">
        <f>IF($A1019="","",COUNTIFS(D_MFA!$A$2:$A$20001,$C1019,D_MFA!$B$2:$B$20001,TRUE)&gt;0)</f>
        <v/>
      </c>
    </row>
    <row r="1020" spans="13:13" x14ac:dyDescent="0.55000000000000004">
      <c r="M1020" t="str">
        <f>IF($A1020="","",COUNTIFS(D_MFA!$A$2:$A$20001,$C1020,D_MFA!$B$2:$B$20001,TRUE)&gt;0)</f>
        <v/>
      </c>
    </row>
    <row r="1021" spans="13:13" x14ac:dyDescent="0.55000000000000004">
      <c r="M1021" t="str">
        <f>IF($A1021="","",COUNTIFS(D_MFA!$A$2:$A$20001,$C1021,D_MFA!$B$2:$B$20001,TRUE)&gt;0)</f>
        <v/>
      </c>
    </row>
    <row r="1022" spans="13:13" x14ac:dyDescent="0.55000000000000004">
      <c r="M1022" t="str">
        <f>IF($A1022="","",COUNTIFS(D_MFA!$A$2:$A$20001,$C1022,D_MFA!$B$2:$B$20001,TRUE)&gt;0)</f>
        <v/>
      </c>
    </row>
    <row r="1023" spans="13:13" x14ac:dyDescent="0.55000000000000004">
      <c r="M1023" t="str">
        <f>IF($A1023="","",COUNTIFS(D_MFA!$A$2:$A$20001,$C1023,D_MFA!$B$2:$B$20001,TRUE)&gt;0)</f>
        <v/>
      </c>
    </row>
    <row r="1024" spans="13:13" x14ac:dyDescent="0.55000000000000004">
      <c r="M1024" t="str">
        <f>IF($A1024="","",COUNTIFS(D_MFA!$A$2:$A$20001,$C1024,D_MFA!$B$2:$B$20001,TRUE)&gt;0)</f>
        <v/>
      </c>
    </row>
    <row r="1025" spans="13:13" x14ac:dyDescent="0.55000000000000004">
      <c r="M1025" t="str">
        <f>IF($A1025="","",COUNTIFS(D_MFA!$A$2:$A$20001,$C1025,D_MFA!$B$2:$B$20001,TRUE)&gt;0)</f>
        <v/>
      </c>
    </row>
    <row r="1026" spans="13:13" x14ac:dyDescent="0.55000000000000004">
      <c r="M1026" t="str">
        <f>IF($A1026="","",COUNTIFS(D_MFA!$A$2:$A$20001,$C1026,D_MFA!$B$2:$B$20001,TRUE)&gt;0)</f>
        <v/>
      </c>
    </row>
    <row r="1027" spans="13:13" x14ac:dyDescent="0.55000000000000004">
      <c r="M1027" t="str">
        <f>IF($A1027="","",COUNTIFS(D_MFA!$A$2:$A$20001,$C1027,D_MFA!$B$2:$B$20001,TRUE)&gt;0)</f>
        <v/>
      </c>
    </row>
    <row r="1028" spans="13:13" x14ac:dyDescent="0.55000000000000004">
      <c r="M1028" t="str">
        <f>IF($A1028="","",COUNTIFS(D_MFA!$A$2:$A$20001,$C1028,D_MFA!$B$2:$B$20001,TRUE)&gt;0)</f>
        <v/>
      </c>
    </row>
    <row r="1029" spans="13:13" x14ac:dyDescent="0.55000000000000004">
      <c r="M1029" t="str">
        <f>IF($A1029="","",COUNTIFS(D_MFA!$A$2:$A$20001,$C1029,D_MFA!$B$2:$B$20001,TRUE)&gt;0)</f>
        <v/>
      </c>
    </row>
    <row r="1030" spans="13:13" x14ac:dyDescent="0.55000000000000004">
      <c r="M1030" t="str">
        <f>IF($A1030="","",COUNTIFS(D_MFA!$A$2:$A$20001,$C1030,D_MFA!$B$2:$B$20001,TRUE)&gt;0)</f>
        <v/>
      </c>
    </row>
    <row r="1031" spans="13:13" x14ac:dyDescent="0.55000000000000004">
      <c r="M1031" t="str">
        <f>IF($A1031="","",COUNTIFS(D_MFA!$A$2:$A$20001,$C1031,D_MFA!$B$2:$B$20001,TRUE)&gt;0)</f>
        <v/>
      </c>
    </row>
    <row r="1032" spans="13:13" x14ac:dyDescent="0.55000000000000004">
      <c r="M1032" t="str">
        <f>IF($A1032="","",COUNTIFS(D_MFA!$A$2:$A$20001,$C1032,D_MFA!$B$2:$B$20001,TRUE)&gt;0)</f>
        <v/>
      </c>
    </row>
    <row r="1033" spans="13:13" x14ac:dyDescent="0.55000000000000004">
      <c r="M1033" t="str">
        <f>IF($A1033="","",COUNTIFS(D_MFA!$A$2:$A$20001,$C1033,D_MFA!$B$2:$B$20001,TRUE)&gt;0)</f>
        <v/>
      </c>
    </row>
    <row r="1034" spans="13:13" x14ac:dyDescent="0.55000000000000004">
      <c r="M1034" t="str">
        <f>IF($A1034="","",COUNTIFS(D_MFA!$A$2:$A$20001,$C1034,D_MFA!$B$2:$B$20001,TRUE)&gt;0)</f>
        <v/>
      </c>
    </row>
    <row r="1035" spans="13:13" x14ac:dyDescent="0.55000000000000004">
      <c r="M1035" t="str">
        <f>IF($A1035="","",COUNTIFS(D_MFA!$A$2:$A$20001,$C1035,D_MFA!$B$2:$B$20001,TRUE)&gt;0)</f>
        <v/>
      </c>
    </row>
    <row r="1036" spans="13:13" x14ac:dyDescent="0.55000000000000004">
      <c r="M1036" t="str">
        <f>IF($A1036="","",COUNTIFS(D_MFA!$A$2:$A$20001,$C1036,D_MFA!$B$2:$B$20001,TRUE)&gt;0)</f>
        <v/>
      </c>
    </row>
    <row r="1037" spans="13:13" x14ac:dyDescent="0.55000000000000004">
      <c r="M1037" t="str">
        <f>IF($A1037="","",COUNTIFS(D_MFA!$A$2:$A$20001,$C1037,D_MFA!$B$2:$B$20001,TRUE)&gt;0)</f>
        <v/>
      </c>
    </row>
    <row r="1038" spans="13:13" x14ac:dyDescent="0.55000000000000004">
      <c r="M1038" t="str">
        <f>IF($A1038="","",COUNTIFS(D_MFA!$A$2:$A$20001,$C1038,D_MFA!$B$2:$B$20001,TRUE)&gt;0)</f>
        <v/>
      </c>
    </row>
    <row r="1039" spans="13:13" x14ac:dyDescent="0.55000000000000004">
      <c r="M1039" t="str">
        <f>IF($A1039="","",COUNTIFS(D_MFA!$A$2:$A$20001,$C1039,D_MFA!$B$2:$B$20001,TRUE)&gt;0)</f>
        <v/>
      </c>
    </row>
    <row r="1040" spans="13:13" x14ac:dyDescent="0.55000000000000004">
      <c r="M1040" t="str">
        <f>IF($A1040="","",COUNTIFS(D_MFA!$A$2:$A$20001,$C1040,D_MFA!$B$2:$B$20001,TRUE)&gt;0)</f>
        <v/>
      </c>
    </row>
    <row r="1041" spans="13:13" x14ac:dyDescent="0.55000000000000004">
      <c r="M1041" t="str">
        <f>IF($A1041="","",COUNTIFS(D_MFA!$A$2:$A$20001,$C1041,D_MFA!$B$2:$B$20001,TRUE)&gt;0)</f>
        <v/>
      </c>
    </row>
    <row r="1042" spans="13:13" x14ac:dyDescent="0.55000000000000004">
      <c r="M1042" t="str">
        <f>IF($A1042="","",COUNTIFS(D_MFA!$A$2:$A$20001,$C1042,D_MFA!$B$2:$B$20001,TRUE)&gt;0)</f>
        <v/>
      </c>
    </row>
    <row r="1043" spans="13:13" x14ac:dyDescent="0.55000000000000004">
      <c r="M1043" t="str">
        <f>IF($A1043="","",COUNTIFS(D_MFA!$A$2:$A$20001,$C1043,D_MFA!$B$2:$B$20001,TRUE)&gt;0)</f>
        <v/>
      </c>
    </row>
    <row r="1044" spans="13:13" x14ac:dyDescent="0.55000000000000004">
      <c r="M1044" t="str">
        <f>IF($A1044="","",COUNTIFS(D_MFA!$A$2:$A$20001,$C1044,D_MFA!$B$2:$B$20001,TRUE)&gt;0)</f>
        <v/>
      </c>
    </row>
    <row r="1045" spans="13:13" x14ac:dyDescent="0.55000000000000004">
      <c r="M1045" t="str">
        <f>IF($A1045="","",COUNTIFS(D_MFA!$A$2:$A$20001,$C1045,D_MFA!$B$2:$B$20001,TRUE)&gt;0)</f>
        <v/>
      </c>
    </row>
    <row r="1046" spans="13:13" x14ac:dyDescent="0.55000000000000004">
      <c r="M1046" t="str">
        <f>IF($A1046="","",COUNTIFS(D_MFA!$A$2:$A$20001,$C1046,D_MFA!$B$2:$B$20001,TRUE)&gt;0)</f>
        <v/>
      </c>
    </row>
    <row r="1047" spans="13:13" x14ac:dyDescent="0.55000000000000004">
      <c r="M1047" t="str">
        <f>IF($A1047="","",COUNTIFS(D_MFA!$A$2:$A$20001,$C1047,D_MFA!$B$2:$B$20001,TRUE)&gt;0)</f>
        <v/>
      </c>
    </row>
    <row r="1048" spans="13:13" x14ac:dyDescent="0.55000000000000004">
      <c r="M1048" t="str">
        <f>IF($A1048="","",COUNTIFS(D_MFA!$A$2:$A$20001,$C1048,D_MFA!$B$2:$B$20001,TRUE)&gt;0)</f>
        <v/>
      </c>
    </row>
    <row r="1049" spans="13:13" x14ac:dyDescent="0.55000000000000004">
      <c r="M1049" t="str">
        <f>IF($A1049="","",COUNTIFS(D_MFA!$A$2:$A$20001,$C1049,D_MFA!$B$2:$B$20001,TRUE)&gt;0)</f>
        <v/>
      </c>
    </row>
    <row r="1050" spans="13:13" x14ac:dyDescent="0.55000000000000004">
      <c r="M1050" t="str">
        <f>IF($A1050="","",COUNTIFS(D_MFA!$A$2:$A$20001,$C1050,D_MFA!$B$2:$B$20001,TRUE)&gt;0)</f>
        <v/>
      </c>
    </row>
    <row r="1051" spans="13:13" x14ac:dyDescent="0.55000000000000004">
      <c r="M1051" t="str">
        <f>IF($A1051="","",COUNTIFS(D_MFA!$A$2:$A$20001,$C1051,D_MFA!$B$2:$B$20001,TRUE)&gt;0)</f>
        <v/>
      </c>
    </row>
    <row r="1052" spans="13:13" x14ac:dyDescent="0.55000000000000004">
      <c r="M1052" t="str">
        <f>IF($A1052="","",COUNTIFS(D_MFA!$A$2:$A$20001,$C1052,D_MFA!$B$2:$B$20001,TRUE)&gt;0)</f>
        <v/>
      </c>
    </row>
    <row r="1053" spans="13:13" x14ac:dyDescent="0.55000000000000004">
      <c r="M1053" t="str">
        <f>IF($A1053="","",COUNTIFS(D_MFA!$A$2:$A$20001,$C1053,D_MFA!$B$2:$B$20001,TRUE)&gt;0)</f>
        <v/>
      </c>
    </row>
    <row r="1054" spans="13:13" x14ac:dyDescent="0.55000000000000004">
      <c r="M1054" t="str">
        <f>IF($A1054="","",COUNTIFS(D_MFA!$A$2:$A$20001,$C1054,D_MFA!$B$2:$B$20001,TRUE)&gt;0)</f>
        <v/>
      </c>
    </row>
    <row r="1055" spans="13:13" x14ac:dyDescent="0.55000000000000004">
      <c r="M1055" t="str">
        <f>IF($A1055="","",COUNTIFS(D_MFA!$A$2:$A$20001,$C1055,D_MFA!$B$2:$B$20001,TRUE)&gt;0)</f>
        <v/>
      </c>
    </row>
    <row r="1056" spans="13:13" x14ac:dyDescent="0.55000000000000004">
      <c r="M1056" t="str">
        <f>IF($A1056="","",COUNTIFS(D_MFA!$A$2:$A$20001,$C1056,D_MFA!$B$2:$B$20001,TRUE)&gt;0)</f>
        <v/>
      </c>
    </row>
    <row r="1057" spans="13:13" x14ac:dyDescent="0.55000000000000004">
      <c r="M1057" t="str">
        <f>IF($A1057="","",COUNTIFS(D_MFA!$A$2:$A$20001,$C1057,D_MFA!$B$2:$B$20001,TRUE)&gt;0)</f>
        <v/>
      </c>
    </row>
    <row r="1058" spans="13:13" x14ac:dyDescent="0.55000000000000004">
      <c r="M1058" t="str">
        <f>IF($A1058="","",COUNTIFS(D_MFA!$A$2:$A$20001,$C1058,D_MFA!$B$2:$B$20001,TRUE)&gt;0)</f>
        <v/>
      </c>
    </row>
    <row r="1059" spans="13:13" x14ac:dyDescent="0.55000000000000004">
      <c r="M1059" t="str">
        <f>IF($A1059="","",COUNTIFS(D_MFA!$A$2:$A$20001,$C1059,D_MFA!$B$2:$B$20001,TRUE)&gt;0)</f>
        <v/>
      </c>
    </row>
    <row r="1060" spans="13:13" x14ac:dyDescent="0.55000000000000004">
      <c r="M1060" t="str">
        <f>IF($A1060="","",COUNTIFS(D_MFA!$A$2:$A$20001,$C1060,D_MFA!$B$2:$B$20001,TRUE)&gt;0)</f>
        <v/>
      </c>
    </row>
    <row r="1061" spans="13:13" x14ac:dyDescent="0.55000000000000004">
      <c r="M1061" t="str">
        <f>IF($A1061="","",COUNTIFS(D_MFA!$A$2:$A$20001,$C1061,D_MFA!$B$2:$B$20001,TRUE)&gt;0)</f>
        <v/>
      </c>
    </row>
    <row r="1062" spans="13:13" x14ac:dyDescent="0.55000000000000004">
      <c r="M1062" t="str">
        <f>IF($A1062="","",COUNTIFS(D_MFA!$A$2:$A$20001,$C1062,D_MFA!$B$2:$B$20001,TRUE)&gt;0)</f>
        <v/>
      </c>
    </row>
    <row r="1063" spans="13:13" x14ac:dyDescent="0.55000000000000004">
      <c r="M1063" t="str">
        <f>IF($A1063="","",COUNTIFS(D_MFA!$A$2:$A$20001,$C1063,D_MFA!$B$2:$B$20001,TRUE)&gt;0)</f>
        <v/>
      </c>
    </row>
    <row r="1064" spans="13:13" x14ac:dyDescent="0.55000000000000004">
      <c r="M1064" t="str">
        <f>IF($A1064="","",COUNTIFS(D_MFA!$A$2:$A$20001,$C1064,D_MFA!$B$2:$B$20001,TRUE)&gt;0)</f>
        <v/>
      </c>
    </row>
    <row r="1065" spans="13:13" x14ac:dyDescent="0.55000000000000004">
      <c r="M1065" t="str">
        <f>IF($A1065="","",COUNTIFS(D_MFA!$A$2:$A$20001,$C1065,D_MFA!$B$2:$B$20001,TRUE)&gt;0)</f>
        <v/>
      </c>
    </row>
    <row r="1066" spans="13:13" x14ac:dyDescent="0.55000000000000004">
      <c r="M1066" t="str">
        <f>IF($A1066="","",COUNTIFS(D_MFA!$A$2:$A$20001,$C1066,D_MFA!$B$2:$B$20001,TRUE)&gt;0)</f>
        <v/>
      </c>
    </row>
    <row r="1067" spans="13:13" x14ac:dyDescent="0.55000000000000004">
      <c r="M1067" t="str">
        <f>IF($A1067="","",COUNTIFS(D_MFA!$A$2:$A$20001,$C1067,D_MFA!$B$2:$B$20001,TRUE)&gt;0)</f>
        <v/>
      </c>
    </row>
    <row r="1068" spans="13:13" x14ac:dyDescent="0.55000000000000004">
      <c r="M1068" t="str">
        <f>IF($A1068="","",COUNTIFS(D_MFA!$A$2:$A$20001,$C1068,D_MFA!$B$2:$B$20001,TRUE)&gt;0)</f>
        <v/>
      </c>
    </row>
    <row r="1069" spans="13:13" x14ac:dyDescent="0.55000000000000004">
      <c r="M1069" t="str">
        <f>IF($A1069="","",COUNTIFS(D_MFA!$A$2:$A$20001,$C1069,D_MFA!$B$2:$B$20001,TRUE)&gt;0)</f>
        <v/>
      </c>
    </row>
    <row r="1070" spans="13:13" x14ac:dyDescent="0.55000000000000004">
      <c r="M1070" t="str">
        <f>IF($A1070="","",COUNTIFS(D_MFA!$A$2:$A$20001,$C1070,D_MFA!$B$2:$B$20001,TRUE)&gt;0)</f>
        <v/>
      </c>
    </row>
    <row r="1071" spans="13:13" x14ac:dyDescent="0.55000000000000004">
      <c r="M1071" t="str">
        <f>IF($A1071="","",COUNTIFS(D_MFA!$A$2:$A$20001,$C1071,D_MFA!$B$2:$B$20001,TRUE)&gt;0)</f>
        <v/>
      </c>
    </row>
    <row r="1072" spans="13:13" x14ac:dyDescent="0.55000000000000004">
      <c r="M1072" t="str">
        <f>IF($A1072="","",COUNTIFS(D_MFA!$A$2:$A$20001,$C1072,D_MFA!$B$2:$B$20001,TRUE)&gt;0)</f>
        <v/>
      </c>
    </row>
    <row r="1073" spans="13:13" x14ac:dyDescent="0.55000000000000004">
      <c r="M1073" t="str">
        <f>IF($A1073="","",COUNTIFS(D_MFA!$A$2:$A$20001,$C1073,D_MFA!$B$2:$B$20001,TRUE)&gt;0)</f>
        <v/>
      </c>
    </row>
    <row r="1074" spans="13:13" x14ac:dyDescent="0.55000000000000004">
      <c r="M1074" t="str">
        <f>IF($A1074="","",COUNTIFS(D_MFA!$A$2:$A$20001,$C1074,D_MFA!$B$2:$B$20001,TRUE)&gt;0)</f>
        <v/>
      </c>
    </row>
    <row r="1075" spans="13:13" x14ac:dyDescent="0.55000000000000004">
      <c r="M1075" t="str">
        <f>IF($A1075="","",COUNTIFS(D_MFA!$A$2:$A$20001,$C1075,D_MFA!$B$2:$B$20001,TRUE)&gt;0)</f>
        <v/>
      </c>
    </row>
    <row r="1076" spans="13:13" x14ac:dyDescent="0.55000000000000004">
      <c r="M1076" t="str">
        <f>IF($A1076="","",COUNTIFS(D_MFA!$A$2:$A$20001,$C1076,D_MFA!$B$2:$B$20001,TRUE)&gt;0)</f>
        <v/>
      </c>
    </row>
    <row r="1077" spans="13:13" x14ac:dyDescent="0.55000000000000004">
      <c r="M1077" t="str">
        <f>IF($A1077="","",COUNTIFS(D_MFA!$A$2:$A$20001,$C1077,D_MFA!$B$2:$B$20001,TRUE)&gt;0)</f>
        <v/>
      </c>
    </row>
    <row r="1078" spans="13:13" x14ac:dyDescent="0.55000000000000004">
      <c r="M1078" t="str">
        <f>IF($A1078="","",COUNTIFS(D_MFA!$A$2:$A$20001,$C1078,D_MFA!$B$2:$B$20001,TRUE)&gt;0)</f>
        <v/>
      </c>
    </row>
    <row r="1079" spans="13:13" x14ac:dyDescent="0.55000000000000004">
      <c r="M1079" t="str">
        <f>IF($A1079="","",COUNTIFS(D_MFA!$A$2:$A$20001,$C1079,D_MFA!$B$2:$B$20001,TRUE)&gt;0)</f>
        <v/>
      </c>
    </row>
    <row r="1080" spans="13:13" x14ac:dyDescent="0.55000000000000004">
      <c r="M1080" t="str">
        <f>IF($A1080="","",COUNTIFS(D_MFA!$A$2:$A$20001,$C1080,D_MFA!$B$2:$B$20001,TRUE)&gt;0)</f>
        <v/>
      </c>
    </row>
    <row r="1081" spans="13:13" x14ac:dyDescent="0.55000000000000004">
      <c r="M1081" t="str">
        <f>IF($A1081="","",COUNTIFS(D_MFA!$A$2:$A$20001,$C1081,D_MFA!$B$2:$B$20001,TRUE)&gt;0)</f>
        <v/>
      </c>
    </row>
    <row r="1082" spans="13:13" x14ac:dyDescent="0.55000000000000004">
      <c r="M1082" t="str">
        <f>IF($A1082="","",COUNTIFS(D_MFA!$A$2:$A$20001,$C1082,D_MFA!$B$2:$B$20001,TRUE)&gt;0)</f>
        <v/>
      </c>
    </row>
    <row r="1083" spans="13:13" x14ac:dyDescent="0.55000000000000004">
      <c r="M1083" t="str">
        <f>IF($A1083="","",COUNTIFS(D_MFA!$A$2:$A$20001,$C1083,D_MFA!$B$2:$B$20001,TRUE)&gt;0)</f>
        <v/>
      </c>
    </row>
    <row r="1084" spans="13:13" x14ac:dyDescent="0.55000000000000004">
      <c r="M1084" t="str">
        <f>IF($A1084="","",COUNTIFS(D_MFA!$A$2:$A$20001,$C1084,D_MFA!$B$2:$B$20001,TRUE)&gt;0)</f>
        <v/>
      </c>
    </row>
    <row r="1085" spans="13:13" x14ac:dyDescent="0.55000000000000004">
      <c r="M1085" t="str">
        <f>IF($A1085="","",COUNTIFS(D_MFA!$A$2:$A$20001,$C1085,D_MFA!$B$2:$B$20001,TRUE)&gt;0)</f>
        <v/>
      </c>
    </row>
    <row r="1086" spans="13:13" x14ac:dyDescent="0.55000000000000004">
      <c r="M1086" t="str">
        <f>IF($A1086="","",COUNTIFS(D_MFA!$A$2:$A$20001,$C1086,D_MFA!$B$2:$B$20001,TRUE)&gt;0)</f>
        <v/>
      </c>
    </row>
    <row r="1087" spans="13:13" x14ac:dyDescent="0.55000000000000004">
      <c r="M1087" t="str">
        <f>IF($A1087="","",COUNTIFS(D_MFA!$A$2:$A$20001,$C1087,D_MFA!$B$2:$B$20001,TRUE)&gt;0)</f>
        <v/>
      </c>
    </row>
    <row r="1088" spans="13:13" x14ac:dyDescent="0.55000000000000004">
      <c r="M1088" t="str">
        <f>IF($A1088="","",COUNTIFS(D_MFA!$A$2:$A$20001,$C1088,D_MFA!$B$2:$B$20001,TRUE)&gt;0)</f>
        <v/>
      </c>
    </row>
    <row r="1089" spans="13:13" x14ac:dyDescent="0.55000000000000004">
      <c r="M1089" t="str">
        <f>IF($A1089="","",COUNTIFS(D_MFA!$A$2:$A$20001,$C1089,D_MFA!$B$2:$B$20001,TRUE)&gt;0)</f>
        <v/>
      </c>
    </row>
    <row r="1090" spans="13:13" x14ac:dyDescent="0.55000000000000004">
      <c r="M1090" t="str">
        <f>IF($A1090="","",COUNTIFS(D_MFA!$A$2:$A$20001,$C1090,D_MFA!$B$2:$B$20001,TRUE)&gt;0)</f>
        <v/>
      </c>
    </row>
    <row r="1091" spans="13:13" x14ac:dyDescent="0.55000000000000004">
      <c r="M1091" t="str">
        <f>IF($A1091="","",COUNTIFS(D_MFA!$A$2:$A$20001,$C1091,D_MFA!$B$2:$B$20001,TRUE)&gt;0)</f>
        <v/>
      </c>
    </row>
    <row r="1092" spans="13:13" x14ac:dyDescent="0.55000000000000004">
      <c r="M1092" t="str">
        <f>IF($A1092="","",COUNTIFS(D_MFA!$A$2:$A$20001,$C1092,D_MFA!$B$2:$B$20001,TRUE)&gt;0)</f>
        <v/>
      </c>
    </row>
    <row r="1093" spans="13:13" x14ac:dyDescent="0.55000000000000004">
      <c r="M1093" t="str">
        <f>IF($A1093="","",COUNTIFS(D_MFA!$A$2:$A$20001,$C1093,D_MFA!$B$2:$B$20001,TRUE)&gt;0)</f>
        <v/>
      </c>
    </row>
    <row r="1094" spans="13:13" x14ac:dyDescent="0.55000000000000004">
      <c r="M1094" t="str">
        <f>IF($A1094="","",COUNTIFS(D_MFA!$A$2:$A$20001,$C1094,D_MFA!$B$2:$B$20001,TRUE)&gt;0)</f>
        <v/>
      </c>
    </row>
    <row r="1095" spans="13:13" x14ac:dyDescent="0.55000000000000004">
      <c r="M1095" t="str">
        <f>IF($A1095="","",COUNTIFS(D_MFA!$A$2:$A$20001,$C1095,D_MFA!$B$2:$B$20001,TRUE)&gt;0)</f>
        <v/>
      </c>
    </row>
    <row r="1096" spans="13:13" x14ac:dyDescent="0.55000000000000004">
      <c r="M1096" t="str">
        <f>IF($A1096="","",COUNTIFS(D_MFA!$A$2:$A$20001,$C1096,D_MFA!$B$2:$B$20001,TRUE)&gt;0)</f>
        <v/>
      </c>
    </row>
    <row r="1097" spans="13:13" x14ac:dyDescent="0.55000000000000004">
      <c r="M1097" t="str">
        <f>IF($A1097="","",COUNTIFS(D_MFA!$A$2:$A$20001,$C1097,D_MFA!$B$2:$B$20001,TRUE)&gt;0)</f>
        <v/>
      </c>
    </row>
    <row r="1098" spans="13:13" x14ac:dyDescent="0.55000000000000004">
      <c r="M1098" t="str">
        <f>IF($A1098="","",COUNTIFS(D_MFA!$A$2:$A$20001,$C1098,D_MFA!$B$2:$B$20001,TRUE)&gt;0)</f>
        <v/>
      </c>
    </row>
    <row r="1099" spans="13:13" x14ac:dyDescent="0.55000000000000004">
      <c r="M1099" t="str">
        <f>IF($A1099="","",COUNTIFS(D_MFA!$A$2:$A$20001,$C1099,D_MFA!$B$2:$B$20001,TRUE)&gt;0)</f>
        <v/>
      </c>
    </row>
    <row r="1100" spans="13:13" x14ac:dyDescent="0.55000000000000004">
      <c r="M1100" t="str">
        <f>IF($A1100="","",COUNTIFS(D_MFA!$A$2:$A$20001,$C1100,D_MFA!$B$2:$B$20001,TRUE)&gt;0)</f>
        <v/>
      </c>
    </row>
    <row r="1101" spans="13:13" x14ac:dyDescent="0.55000000000000004">
      <c r="M1101" t="str">
        <f>IF($A1101="","",COUNTIFS(D_MFA!$A$2:$A$20001,$C1101,D_MFA!$B$2:$B$20001,TRUE)&gt;0)</f>
        <v/>
      </c>
    </row>
    <row r="1102" spans="13:13" x14ac:dyDescent="0.55000000000000004">
      <c r="M1102" t="str">
        <f>IF($A1102="","",COUNTIFS(D_MFA!$A$2:$A$20001,$C1102,D_MFA!$B$2:$B$20001,TRUE)&gt;0)</f>
        <v/>
      </c>
    </row>
    <row r="1103" spans="13:13" x14ac:dyDescent="0.55000000000000004">
      <c r="M1103" t="str">
        <f>IF($A1103="","",COUNTIFS(D_MFA!$A$2:$A$20001,$C1103,D_MFA!$B$2:$B$20001,TRUE)&gt;0)</f>
        <v/>
      </c>
    </row>
    <row r="1104" spans="13:13" x14ac:dyDescent="0.55000000000000004">
      <c r="M1104" t="str">
        <f>IF($A1104="","",COUNTIFS(D_MFA!$A$2:$A$20001,$C1104,D_MFA!$B$2:$B$20001,TRUE)&gt;0)</f>
        <v/>
      </c>
    </row>
    <row r="1105" spans="13:13" x14ac:dyDescent="0.55000000000000004">
      <c r="M1105" t="str">
        <f>IF($A1105="","",COUNTIFS(D_MFA!$A$2:$A$20001,$C1105,D_MFA!$B$2:$B$20001,TRUE)&gt;0)</f>
        <v/>
      </c>
    </row>
    <row r="1106" spans="13:13" x14ac:dyDescent="0.55000000000000004">
      <c r="M1106" t="str">
        <f>IF($A1106="","",COUNTIFS(D_MFA!$A$2:$A$20001,$C1106,D_MFA!$B$2:$B$20001,TRUE)&gt;0)</f>
        <v/>
      </c>
    </row>
    <row r="1107" spans="13:13" x14ac:dyDescent="0.55000000000000004">
      <c r="M1107" t="str">
        <f>IF($A1107="","",COUNTIFS(D_MFA!$A$2:$A$20001,$C1107,D_MFA!$B$2:$B$20001,TRUE)&gt;0)</f>
        <v/>
      </c>
    </row>
    <row r="1108" spans="13:13" x14ac:dyDescent="0.55000000000000004">
      <c r="M1108" t="str">
        <f>IF($A1108="","",COUNTIFS(D_MFA!$A$2:$A$20001,$C1108,D_MFA!$B$2:$B$20001,TRUE)&gt;0)</f>
        <v/>
      </c>
    </row>
    <row r="1109" spans="13:13" x14ac:dyDescent="0.55000000000000004">
      <c r="M1109" t="str">
        <f>IF($A1109="","",COUNTIFS(D_MFA!$A$2:$A$20001,$C1109,D_MFA!$B$2:$B$20001,TRUE)&gt;0)</f>
        <v/>
      </c>
    </row>
    <row r="1110" spans="13:13" x14ac:dyDescent="0.55000000000000004">
      <c r="M1110" t="str">
        <f>IF($A1110="","",COUNTIFS(D_MFA!$A$2:$A$20001,$C1110,D_MFA!$B$2:$B$20001,TRUE)&gt;0)</f>
        <v/>
      </c>
    </row>
    <row r="1111" spans="13:13" x14ac:dyDescent="0.55000000000000004">
      <c r="M1111" t="str">
        <f>IF($A1111="","",COUNTIFS(D_MFA!$A$2:$A$20001,$C1111,D_MFA!$B$2:$B$20001,TRUE)&gt;0)</f>
        <v/>
      </c>
    </row>
    <row r="1112" spans="13:13" x14ac:dyDescent="0.55000000000000004">
      <c r="M1112" t="str">
        <f>IF($A1112="","",COUNTIFS(D_MFA!$A$2:$A$20001,$C1112,D_MFA!$B$2:$B$20001,TRUE)&gt;0)</f>
        <v/>
      </c>
    </row>
    <row r="1113" spans="13:13" x14ac:dyDescent="0.55000000000000004">
      <c r="M1113" t="str">
        <f>IF($A1113="","",COUNTIFS(D_MFA!$A$2:$A$20001,$C1113,D_MFA!$B$2:$B$20001,TRUE)&gt;0)</f>
        <v/>
      </c>
    </row>
    <row r="1114" spans="13:13" x14ac:dyDescent="0.55000000000000004">
      <c r="M1114" t="str">
        <f>IF($A1114="","",COUNTIFS(D_MFA!$A$2:$A$20001,$C1114,D_MFA!$B$2:$B$20001,TRUE)&gt;0)</f>
        <v/>
      </c>
    </row>
    <row r="1115" spans="13:13" x14ac:dyDescent="0.55000000000000004">
      <c r="M1115" t="str">
        <f>IF($A1115="","",COUNTIFS(D_MFA!$A$2:$A$20001,$C1115,D_MFA!$B$2:$B$20001,TRUE)&gt;0)</f>
        <v/>
      </c>
    </row>
    <row r="1116" spans="13:13" x14ac:dyDescent="0.55000000000000004">
      <c r="M1116" t="str">
        <f>IF($A1116="","",COUNTIFS(D_MFA!$A$2:$A$20001,$C1116,D_MFA!$B$2:$B$20001,TRUE)&gt;0)</f>
        <v/>
      </c>
    </row>
    <row r="1117" spans="13:13" x14ac:dyDescent="0.55000000000000004">
      <c r="M1117" t="str">
        <f>IF($A1117="","",COUNTIFS(D_MFA!$A$2:$A$20001,$C1117,D_MFA!$B$2:$B$20001,TRUE)&gt;0)</f>
        <v/>
      </c>
    </row>
    <row r="1118" spans="13:13" x14ac:dyDescent="0.55000000000000004">
      <c r="M1118" t="str">
        <f>IF($A1118="","",COUNTIFS(D_MFA!$A$2:$A$20001,$C1118,D_MFA!$B$2:$B$20001,TRUE)&gt;0)</f>
        <v/>
      </c>
    </row>
    <row r="1119" spans="13:13" x14ac:dyDescent="0.55000000000000004">
      <c r="M1119" t="str">
        <f>IF($A1119="","",COUNTIFS(D_MFA!$A$2:$A$20001,$C1119,D_MFA!$B$2:$B$20001,TRUE)&gt;0)</f>
        <v/>
      </c>
    </row>
    <row r="1120" spans="13:13" x14ac:dyDescent="0.55000000000000004">
      <c r="M1120" t="str">
        <f>IF($A1120="","",COUNTIFS(D_MFA!$A$2:$A$20001,$C1120,D_MFA!$B$2:$B$20001,TRUE)&gt;0)</f>
        <v/>
      </c>
    </row>
    <row r="1121" spans="13:13" x14ac:dyDescent="0.55000000000000004">
      <c r="M1121" t="str">
        <f>IF($A1121="","",COUNTIFS(D_MFA!$A$2:$A$20001,$C1121,D_MFA!$B$2:$B$20001,TRUE)&gt;0)</f>
        <v/>
      </c>
    </row>
    <row r="1122" spans="13:13" x14ac:dyDescent="0.55000000000000004">
      <c r="M1122" t="str">
        <f>IF($A1122="","",COUNTIFS(D_MFA!$A$2:$A$20001,$C1122,D_MFA!$B$2:$B$20001,TRUE)&gt;0)</f>
        <v/>
      </c>
    </row>
    <row r="1123" spans="13:13" x14ac:dyDescent="0.55000000000000004">
      <c r="M1123" t="str">
        <f>IF($A1123="","",COUNTIFS(D_MFA!$A$2:$A$20001,$C1123,D_MFA!$B$2:$B$20001,TRUE)&gt;0)</f>
        <v/>
      </c>
    </row>
    <row r="1124" spans="13:13" x14ac:dyDescent="0.55000000000000004">
      <c r="M1124" t="str">
        <f>IF($A1124="","",COUNTIFS(D_MFA!$A$2:$A$20001,$C1124,D_MFA!$B$2:$B$20001,TRUE)&gt;0)</f>
        <v/>
      </c>
    </row>
    <row r="1125" spans="13:13" x14ac:dyDescent="0.55000000000000004">
      <c r="M1125" t="str">
        <f>IF($A1125="","",COUNTIFS(D_MFA!$A$2:$A$20001,$C1125,D_MFA!$B$2:$B$20001,TRUE)&gt;0)</f>
        <v/>
      </c>
    </row>
    <row r="1126" spans="13:13" x14ac:dyDescent="0.55000000000000004">
      <c r="M1126" t="str">
        <f>IF($A1126="","",COUNTIFS(D_MFA!$A$2:$A$20001,$C1126,D_MFA!$B$2:$B$20001,TRUE)&gt;0)</f>
        <v/>
      </c>
    </row>
    <row r="1127" spans="13:13" x14ac:dyDescent="0.55000000000000004">
      <c r="M1127" t="str">
        <f>IF($A1127="","",COUNTIFS(D_MFA!$A$2:$A$20001,$C1127,D_MFA!$B$2:$B$20001,TRUE)&gt;0)</f>
        <v/>
      </c>
    </row>
    <row r="1128" spans="13:13" x14ac:dyDescent="0.55000000000000004">
      <c r="M1128" t="str">
        <f>IF($A1128="","",COUNTIFS(D_MFA!$A$2:$A$20001,$C1128,D_MFA!$B$2:$B$20001,TRUE)&gt;0)</f>
        <v/>
      </c>
    </row>
    <row r="1129" spans="13:13" x14ac:dyDescent="0.55000000000000004">
      <c r="M1129" t="str">
        <f>IF($A1129="","",COUNTIFS(D_MFA!$A$2:$A$20001,$C1129,D_MFA!$B$2:$B$20001,TRUE)&gt;0)</f>
        <v/>
      </c>
    </row>
    <row r="1130" spans="13:13" x14ac:dyDescent="0.55000000000000004">
      <c r="M1130" t="str">
        <f>IF($A1130="","",COUNTIFS(D_MFA!$A$2:$A$20001,$C1130,D_MFA!$B$2:$B$20001,TRUE)&gt;0)</f>
        <v/>
      </c>
    </row>
    <row r="1131" spans="13:13" x14ac:dyDescent="0.55000000000000004">
      <c r="M1131" t="str">
        <f>IF($A1131="","",COUNTIFS(D_MFA!$A$2:$A$20001,$C1131,D_MFA!$B$2:$B$20001,TRUE)&gt;0)</f>
        <v/>
      </c>
    </row>
    <row r="1132" spans="13:13" x14ac:dyDescent="0.55000000000000004">
      <c r="M1132" t="str">
        <f>IF($A1132="","",COUNTIFS(D_MFA!$A$2:$A$20001,$C1132,D_MFA!$B$2:$B$20001,TRUE)&gt;0)</f>
        <v/>
      </c>
    </row>
    <row r="1133" spans="13:13" x14ac:dyDescent="0.55000000000000004">
      <c r="M1133" t="str">
        <f>IF($A1133="","",COUNTIFS(D_MFA!$A$2:$A$20001,$C1133,D_MFA!$B$2:$B$20001,TRUE)&gt;0)</f>
        <v/>
      </c>
    </row>
    <row r="1134" spans="13:13" x14ac:dyDescent="0.55000000000000004">
      <c r="M1134" t="str">
        <f>IF($A1134="","",COUNTIFS(D_MFA!$A$2:$A$20001,$C1134,D_MFA!$B$2:$B$20001,TRUE)&gt;0)</f>
        <v/>
      </c>
    </row>
    <row r="1135" spans="13:13" x14ac:dyDescent="0.55000000000000004">
      <c r="M1135" t="str">
        <f>IF($A1135="","",COUNTIFS(D_MFA!$A$2:$A$20001,$C1135,D_MFA!$B$2:$B$20001,TRUE)&gt;0)</f>
        <v/>
      </c>
    </row>
    <row r="1136" spans="13:13" x14ac:dyDescent="0.55000000000000004">
      <c r="M1136" t="str">
        <f>IF($A1136="","",COUNTIFS(D_MFA!$A$2:$A$20001,$C1136,D_MFA!$B$2:$B$20001,TRUE)&gt;0)</f>
        <v/>
      </c>
    </row>
    <row r="1137" spans="13:13" x14ac:dyDescent="0.55000000000000004">
      <c r="M1137" t="str">
        <f>IF($A1137="","",COUNTIFS(D_MFA!$A$2:$A$20001,$C1137,D_MFA!$B$2:$B$20001,TRUE)&gt;0)</f>
        <v/>
      </c>
    </row>
    <row r="1138" spans="13:13" x14ac:dyDescent="0.55000000000000004">
      <c r="M1138" t="str">
        <f>IF($A1138="","",COUNTIFS(D_MFA!$A$2:$A$20001,$C1138,D_MFA!$B$2:$B$20001,TRUE)&gt;0)</f>
        <v/>
      </c>
    </row>
    <row r="1139" spans="13:13" x14ac:dyDescent="0.55000000000000004">
      <c r="M1139" t="str">
        <f>IF($A1139="","",COUNTIFS(D_MFA!$A$2:$A$20001,$C1139,D_MFA!$B$2:$B$20001,TRUE)&gt;0)</f>
        <v/>
      </c>
    </row>
    <row r="1140" spans="13:13" x14ac:dyDescent="0.55000000000000004">
      <c r="M1140" t="str">
        <f>IF($A1140="","",COUNTIFS(D_MFA!$A$2:$A$20001,$C1140,D_MFA!$B$2:$B$20001,TRUE)&gt;0)</f>
        <v/>
      </c>
    </row>
    <row r="1141" spans="13:13" x14ac:dyDescent="0.55000000000000004">
      <c r="M1141" t="str">
        <f>IF($A1141="","",COUNTIFS(D_MFA!$A$2:$A$20001,$C1141,D_MFA!$B$2:$B$20001,TRUE)&gt;0)</f>
        <v/>
      </c>
    </row>
    <row r="1142" spans="13:13" x14ac:dyDescent="0.55000000000000004">
      <c r="M1142" t="str">
        <f>IF($A1142="","",COUNTIFS(D_MFA!$A$2:$A$20001,$C1142,D_MFA!$B$2:$B$20001,TRUE)&gt;0)</f>
        <v/>
      </c>
    </row>
    <row r="1143" spans="13:13" x14ac:dyDescent="0.55000000000000004">
      <c r="M1143" t="str">
        <f>IF($A1143="","",COUNTIFS(D_MFA!$A$2:$A$20001,$C1143,D_MFA!$B$2:$B$20001,TRUE)&gt;0)</f>
        <v/>
      </c>
    </row>
    <row r="1144" spans="13:13" x14ac:dyDescent="0.55000000000000004">
      <c r="M1144" t="str">
        <f>IF($A1144="","",COUNTIFS(D_MFA!$A$2:$A$20001,$C1144,D_MFA!$B$2:$B$20001,TRUE)&gt;0)</f>
        <v/>
      </c>
    </row>
    <row r="1145" spans="13:13" x14ac:dyDescent="0.55000000000000004">
      <c r="M1145" t="str">
        <f>IF($A1145="","",COUNTIFS(D_MFA!$A$2:$A$20001,$C1145,D_MFA!$B$2:$B$20001,TRUE)&gt;0)</f>
        <v/>
      </c>
    </row>
    <row r="1146" spans="13:13" x14ac:dyDescent="0.55000000000000004">
      <c r="M1146" t="str">
        <f>IF($A1146="","",COUNTIFS(D_MFA!$A$2:$A$20001,$C1146,D_MFA!$B$2:$B$20001,TRUE)&gt;0)</f>
        <v/>
      </c>
    </row>
    <row r="1147" spans="13:13" x14ac:dyDescent="0.55000000000000004">
      <c r="M1147" t="str">
        <f>IF($A1147="","",COUNTIFS(D_MFA!$A$2:$A$20001,$C1147,D_MFA!$B$2:$B$20001,TRUE)&gt;0)</f>
        <v/>
      </c>
    </row>
    <row r="1148" spans="13:13" x14ac:dyDescent="0.55000000000000004">
      <c r="M1148" t="str">
        <f>IF($A1148="","",COUNTIFS(D_MFA!$A$2:$A$20001,$C1148,D_MFA!$B$2:$B$20001,TRUE)&gt;0)</f>
        <v/>
      </c>
    </row>
    <row r="1149" spans="13:13" x14ac:dyDescent="0.55000000000000004">
      <c r="M1149" t="str">
        <f>IF($A1149="","",COUNTIFS(D_MFA!$A$2:$A$20001,$C1149,D_MFA!$B$2:$B$20001,TRUE)&gt;0)</f>
        <v/>
      </c>
    </row>
    <row r="1150" spans="13:13" x14ac:dyDescent="0.55000000000000004">
      <c r="M1150" t="str">
        <f>IF($A1150="","",COUNTIFS(D_MFA!$A$2:$A$20001,$C1150,D_MFA!$B$2:$B$20001,TRUE)&gt;0)</f>
        <v/>
      </c>
    </row>
    <row r="1151" spans="13:13" x14ac:dyDescent="0.55000000000000004">
      <c r="M1151" t="str">
        <f>IF($A1151="","",COUNTIFS(D_MFA!$A$2:$A$20001,$C1151,D_MFA!$B$2:$B$20001,TRUE)&gt;0)</f>
        <v/>
      </c>
    </row>
    <row r="1152" spans="13:13" x14ac:dyDescent="0.55000000000000004">
      <c r="M1152" t="str">
        <f>IF($A1152="","",COUNTIFS(D_MFA!$A$2:$A$20001,$C1152,D_MFA!$B$2:$B$20001,TRUE)&gt;0)</f>
        <v/>
      </c>
    </row>
    <row r="1153" spans="13:13" x14ac:dyDescent="0.55000000000000004">
      <c r="M1153" t="str">
        <f>IF($A1153="","",COUNTIFS(D_MFA!$A$2:$A$20001,$C1153,D_MFA!$B$2:$B$20001,TRUE)&gt;0)</f>
        <v/>
      </c>
    </row>
    <row r="1154" spans="13:13" x14ac:dyDescent="0.55000000000000004">
      <c r="M1154" t="str">
        <f>IF($A1154="","",COUNTIFS(D_MFA!$A$2:$A$20001,$C1154,D_MFA!$B$2:$B$20001,TRUE)&gt;0)</f>
        <v/>
      </c>
    </row>
    <row r="1155" spans="13:13" x14ac:dyDescent="0.55000000000000004">
      <c r="M1155" t="str">
        <f>IF($A1155="","",COUNTIFS(D_MFA!$A$2:$A$20001,$C1155,D_MFA!$B$2:$B$20001,TRUE)&gt;0)</f>
        <v/>
      </c>
    </row>
    <row r="1156" spans="13:13" x14ac:dyDescent="0.55000000000000004">
      <c r="M1156" t="str">
        <f>IF($A1156="","",COUNTIFS(D_MFA!$A$2:$A$20001,$C1156,D_MFA!$B$2:$B$20001,TRUE)&gt;0)</f>
        <v/>
      </c>
    </row>
    <row r="1157" spans="13:13" x14ac:dyDescent="0.55000000000000004">
      <c r="M1157" t="str">
        <f>IF($A1157="","",COUNTIFS(D_MFA!$A$2:$A$20001,$C1157,D_MFA!$B$2:$B$20001,TRUE)&gt;0)</f>
        <v/>
      </c>
    </row>
    <row r="1158" spans="13:13" x14ac:dyDescent="0.55000000000000004">
      <c r="M1158" t="str">
        <f>IF($A1158="","",COUNTIFS(D_MFA!$A$2:$A$20001,$C1158,D_MFA!$B$2:$B$20001,TRUE)&gt;0)</f>
        <v/>
      </c>
    </row>
    <row r="1159" spans="13:13" x14ac:dyDescent="0.55000000000000004">
      <c r="M1159" t="str">
        <f>IF($A1159="","",COUNTIFS(D_MFA!$A$2:$A$20001,$C1159,D_MFA!$B$2:$B$20001,TRUE)&gt;0)</f>
        <v/>
      </c>
    </row>
    <row r="1160" spans="13:13" x14ac:dyDescent="0.55000000000000004">
      <c r="M1160" t="str">
        <f>IF($A1160="","",COUNTIFS(D_MFA!$A$2:$A$20001,$C1160,D_MFA!$B$2:$B$20001,TRUE)&gt;0)</f>
        <v/>
      </c>
    </row>
    <row r="1161" spans="13:13" x14ac:dyDescent="0.55000000000000004">
      <c r="M1161" t="str">
        <f>IF($A1161="","",COUNTIFS(D_MFA!$A$2:$A$20001,$C1161,D_MFA!$B$2:$B$20001,TRUE)&gt;0)</f>
        <v/>
      </c>
    </row>
    <row r="1162" spans="13:13" x14ac:dyDescent="0.55000000000000004">
      <c r="M1162" t="str">
        <f>IF($A1162="","",COUNTIFS(D_MFA!$A$2:$A$20001,$C1162,D_MFA!$B$2:$B$20001,TRUE)&gt;0)</f>
        <v/>
      </c>
    </row>
    <row r="1163" spans="13:13" x14ac:dyDescent="0.55000000000000004">
      <c r="M1163" t="str">
        <f>IF($A1163="","",COUNTIFS(D_MFA!$A$2:$A$20001,$C1163,D_MFA!$B$2:$B$20001,TRUE)&gt;0)</f>
        <v/>
      </c>
    </row>
    <row r="1164" spans="13:13" x14ac:dyDescent="0.55000000000000004">
      <c r="M1164" t="str">
        <f>IF($A1164="","",COUNTIFS(D_MFA!$A$2:$A$20001,$C1164,D_MFA!$B$2:$B$20001,TRUE)&gt;0)</f>
        <v/>
      </c>
    </row>
    <row r="1165" spans="13:13" x14ac:dyDescent="0.55000000000000004">
      <c r="M1165" t="str">
        <f>IF($A1165="","",COUNTIFS(D_MFA!$A$2:$A$20001,$C1165,D_MFA!$B$2:$B$20001,TRUE)&gt;0)</f>
        <v/>
      </c>
    </row>
    <row r="1166" spans="13:13" x14ac:dyDescent="0.55000000000000004">
      <c r="M1166" t="str">
        <f>IF($A1166="","",COUNTIFS(D_MFA!$A$2:$A$20001,$C1166,D_MFA!$B$2:$B$20001,TRUE)&gt;0)</f>
        <v/>
      </c>
    </row>
    <row r="1167" spans="13:13" x14ac:dyDescent="0.55000000000000004">
      <c r="M1167" t="str">
        <f>IF($A1167="","",COUNTIFS(D_MFA!$A$2:$A$20001,$C1167,D_MFA!$B$2:$B$20001,TRUE)&gt;0)</f>
        <v/>
      </c>
    </row>
    <row r="1168" spans="13:13" x14ac:dyDescent="0.55000000000000004">
      <c r="M1168" t="str">
        <f>IF($A1168="","",COUNTIFS(D_MFA!$A$2:$A$20001,$C1168,D_MFA!$B$2:$B$20001,TRUE)&gt;0)</f>
        <v/>
      </c>
    </row>
    <row r="1169" spans="13:13" x14ac:dyDescent="0.55000000000000004">
      <c r="M1169" t="str">
        <f>IF($A1169="","",COUNTIFS(D_MFA!$A$2:$A$20001,$C1169,D_MFA!$B$2:$B$20001,TRUE)&gt;0)</f>
        <v/>
      </c>
    </row>
    <row r="1170" spans="13:13" x14ac:dyDescent="0.55000000000000004">
      <c r="M1170" t="str">
        <f>IF($A1170="","",COUNTIFS(D_MFA!$A$2:$A$20001,$C1170,D_MFA!$B$2:$B$20001,TRUE)&gt;0)</f>
        <v/>
      </c>
    </row>
    <row r="1171" spans="13:13" x14ac:dyDescent="0.55000000000000004">
      <c r="M1171" t="str">
        <f>IF($A1171="","",COUNTIFS(D_MFA!$A$2:$A$20001,$C1171,D_MFA!$B$2:$B$20001,TRUE)&gt;0)</f>
        <v/>
      </c>
    </row>
    <row r="1172" spans="13:13" x14ac:dyDescent="0.55000000000000004">
      <c r="M1172" t="str">
        <f>IF($A1172="","",COUNTIFS(D_MFA!$A$2:$A$20001,$C1172,D_MFA!$B$2:$B$20001,TRUE)&gt;0)</f>
        <v/>
      </c>
    </row>
    <row r="1173" spans="13:13" x14ac:dyDescent="0.55000000000000004">
      <c r="M1173" t="str">
        <f>IF($A1173="","",COUNTIFS(D_MFA!$A$2:$A$20001,$C1173,D_MFA!$B$2:$B$20001,TRUE)&gt;0)</f>
        <v/>
      </c>
    </row>
    <row r="1174" spans="13:13" x14ac:dyDescent="0.55000000000000004">
      <c r="M1174" t="str">
        <f>IF($A1174="","",COUNTIFS(D_MFA!$A$2:$A$20001,$C1174,D_MFA!$B$2:$B$20001,TRUE)&gt;0)</f>
        <v/>
      </c>
    </row>
    <row r="1175" spans="13:13" x14ac:dyDescent="0.55000000000000004">
      <c r="M1175" t="str">
        <f>IF($A1175="","",COUNTIFS(D_MFA!$A$2:$A$20001,$C1175,D_MFA!$B$2:$B$20001,TRUE)&gt;0)</f>
        <v/>
      </c>
    </row>
    <row r="1176" spans="13:13" x14ac:dyDescent="0.55000000000000004">
      <c r="M1176" t="str">
        <f>IF($A1176="","",COUNTIFS(D_MFA!$A$2:$A$20001,$C1176,D_MFA!$B$2:$B$20001,TRUE)&gt;0)</f>
        <v/>
      </c>
    </row>
    <row r="1177" spans="13:13" x14ac:dyDescent="0.55000000000000004">
      <c r="M1177" t="str">
        <f>IF($A1177="","",COUNTIFS(D_MFA!$A$2:$A$20001,$C1177,D_MFA!$B$2:$B$20001,TRUE)&gt;0)</f>
        <v/>
      </c>
    </row>
    <row r="1178" spans="13:13" x14ac:dyDescent="0.55000000000000004">
      <c r="M1178" t="str">
        <f>IF($A1178="","",COUNTIFS(D_MFA!$A$2:$A$20001,$C1178,D_MFA!$B$2:$B$20001,TRUE)&gt;0)</f>
        <v/>
      </c>
    </row>
    <row r="1179" spans="13:13" x14ac:dyDescent="0.55000000000000004">
      <c r="M1179" t="str">
        <f>IF($A1179="","",COUNTIFS(D_MFA!$A$2:$A$20001,$C1179,D_MFA!$B$2:$B$20001,TRUE)&gt;0)</f>
        <v/>
      </c>
    </row>
    <row r="1180" spans="13:13" x14ac:dyDescent="0.55000000000000004">
      <c r="M1180" t="str">
        <f>IF($A1180="","",COUNTIFS(D_MFA!$A$2:$A$20001,$C1180,D_MFA!$B$2:$B$20001,TRUE)&gt;0)</f>
        <v/>
      </c>
    </row>
    <row r="1181" spans="13:13" x14ac:dyDescent="0.55000000000000004">
      <c r="M1181" t="str">
        <f>IF($A1181="","",COUNTIFS(D_MFA!$A$2:$A$20001,$C1181,D_MFA!$B$2:$B$20001,TRUE)&gt;0)</f>
        <v/>
      </c>
    </row>
    <row r="1182" spans="13:13" x14ac:dyDescent="0.55000000000000004">
      <c r="M1182" t="str">
        <f>IF($A1182="","",COUNTIFS(D_MFA!$A$2:$A$20001,$C1182,D_MFA!$B$2:$B$20001,TRUE)&gt;0)</f>
        <v/>
      </c>
    </row>
    <row r="1183" spans="13:13" x14ac:dyDescent="0.55000000000000004">
      <c r="M1183" t="str">
        <f>IF($A1183="","",COUNTIFS(D_MFA!$A$2:$A$20001,$C1183,D_MFA!$B$2:$B$20001,TRUE)&gt;0)</f>
        <v/>
      </c>
    </row>
    <row r="1184" spans="13:13" x14ac:dyDescent="0.55000000000000004">
      <c r="M1184" t="str">
        <f>IF($A1184="","",COUNTIFS(D_MFA!$A$2:$A$20001,$C1184,D_MFA!$B$2:$B$20001,TRUE)&gt;0)</f>
        <v/>
      </c>
    </row>
    <row r="1185" spans="13:13" x14ac:dyDescent="0.55000000000000004">
      <c r="M1185" t="str">
        <f>IF($A1185="","",COUNTIFS(D_MFA!$A$2:$A$20001,$C1185,D_MFA!$B$2:$B$20001,TRUE)&gt;0)</f>
        <v/>
      </c>
    </row>
    <row r="1186" spans="13:13" x14ac:dyDescent="0.55000000000000004">
      <c r="M1186" t="str">
        <f>IF($A1186="","",COUNTIFS(D_MFA!$A$2:$A$20001,$C1186,D_MFA!$B$2:$B$20001,TRUE)&gt;0)</f>
        <v/>
      </c>
    </row>
    <row r="1187" spans="13:13" x14ac:dyDescent="0.55000000000000004">
      <c r="M1187" t="str">
        <f>IF($A1187="","",COUNTIFS(D_MFA!$A$2:$A$20001,$C1187,D_MFA!$B$2:$B$20001,TRUE)&gt;0)</f>
        <v/>
      </c>
    </row>
    <row r="1188" spans="13:13" x14ac:dyDescent="0.55000000000000004">
      <c r="M1188" t="str">
        <f>IF($A1188="","",COUNTIFS(D_MFA!$A$2:$A$20001,$C1188,D_MFA!$B$2:$B$20001,TRUE)&gt;0)</f>
        <v/>
      </c>
    </row>
    <row r="1189" spans="13:13" x14ac:dyDescent="0.55000000000000004">
      <c r="M1189" t="str">
        <f>IF($A1189="","",COUNTIFS(D_MFA!$A$2:$A$20001,$C1189,D_MFA!$B$2:$B$20001,TRUE)&gt;0)</f>
        <v/>
      </c>
    </row>
    <row r="1190" spans="13:13" x14ac:dyDescent="0.55000000000000004">
      <c r="M1190" t="str">
        <f>IF($A1190="","",COUNTIFS(D_MFA!$A$2:$A$20001,$C1190,D_MFA!$B$2:$B$20001,TRUE)&gt;0)</f>
        <v/>
      </c>
    </row>
    <row r="1191" spans="13:13" x14ac:dyDescent="0.55000000000000004">
      <c r="M1191" t="str">
        <f>IF($A1191="","",COUNTIFS(D_MFA!$A$2:$A$20001,$C1191,D_MFA!$B$2:$B$20001,TRUE)&gt;0)</f>
        <v/>
      </c>
    </row>
    <row r="1192" spans="13:13" x14ac:dyDescent="0.55000000000000004">
      <c r="M1192" t="str">
        <f>IF($A1192="","",COUNTIFS(D_MFA!$A$2:$A$20001,$C1192,D_MFA!$B$2:$B$20001,TRUE)&gt;0)</f>
        <v/>
      </c>
    </row>
    <row r="1193" spans="13:13" x14ac:dyDescent="0.55000000000000004">
      <c r="M1193" t="str">
        <f>IF($A1193="","",COUNTIFS(D_MFA!$A$2:$A$20001,$C1193,D_MFA!$B$2:$B$20001,TRUE)&gt;0)</f>
        <v/>
      </c>
    </row>
    <row r="1194" spans="13:13" x14ac:dyDescent="0.55000000000000004">
      <c r="M1194" t="str">
        <f>IF($A1194="","",COUNTIFS(D_MFA!$A$2:$A$20001,$C1194,D_MFA!$B$2:$B$20001,TRUE)&gt;0)</f>
        <v/>
      </c>
    </row>
    <row r="1195" spans="13:13" x14ac:dyDescent="0.55000000000000004">
      <c r="M1195" t="str">
        <f>IF($A1195="","",COUNTIFS(D_MFA!$A$2:$A$20001,$C1195,D_MFA!$B$2:$B$20001,TRUE)&gt;0)</f>
        <v/>
      </c>
    </row>
    <row r="1196" spans="13:13" x14ac:dyDescent="0.55000000000000004">
      <c r="M1196" t="str">
        <f>IF($A1196="","",COUNTIFS(D_MFA!$A$2:$A$20001,$C1196,D_MFA!$B$2:$B$20001,TRUE)&gt;0)</f>
        <v/>
      </c>
    </row>
    <row r="1197" spans="13:13" x14ac:dyDescent="0.55000000000000004">
      <c r="M1197" t="str">
        <f>IF($A1197="","",COUNTIFS(D_MFA!$A$2:$A$20001,$C1197,D_MFA!$B$2:$B$20001,TRUE)&gt;0)</f>
        <v/>
      </c>
    </row>
    <row r="1198" spans="13:13" x14ac:dyDescent="0.55000000000000004">
      <c r="M1198" t="str">
        <f>IF($A1198="","",COUNTIFS(D_MFA!$A$2:$A$20001,$C1198,D_MFA!$B$2:$B$20001,TRUE)&gt;0)</f>
        <v/>
      </c>
    </row>
    <row r="1199" spans="13:13" x14ac:dyDescent="0.55000000000000004">
      <c r="M1199" t="str">
        <f>IF($A1199="","",COUNTIFS(D_MFA!$A$2:$A$20001,$C1199,D_MFA!$B$2:$B$20001,TRUE)&gt;0)</f>
        <v/>
      </c>
    </row>
    <row r="1200" spans="13:13" x14ac:dyDescent="0.55000000000000004">
      <c r="M1200" t="str">
        <f>IF($A1200="","",COUNTIFS(D_MFA!$A$2:$A$20001,$C1200,D_MFA!$B$2:$B$20001,TRUE)&gt;0)</f>
        <v/>
      </c>
    </row>
    <row r="1201" spans="13:13" x14ac:dyDescent="0.55000000000000004">
      <c r="M1201" t="str">
        <f>IF($A1201="","",COUNTIFS(D_MFA!$A$2:$A$20001,$C1201,D_MFA!$B$2:$B$20001,TRUE)&gt;0)</f>
        <v/>
      </c>
    </row>
    <row r="1202" spans="13:13" x14ac:dyDescent="0.55000000000000004">
      <c r="M1202" t="str">
        <f>IF($A1202="","",COUNTIFS(D_MFA!$A$2:$A$20001,$C1202,D_MFA!$B$2:$B$20001,TRUE)&gt;0)</f>
        <v/>
      </c>
    </row>
    <row r="1203" spans="13:13" x14ac:dyDescent="0.55000000000000004">
      <c r="M1203" t="str">
        <f>IF($A1203="","",COUNTIFS(D_MFA!$A$2:$A$20001,$C1203,D_MFA!$B$2:$B$20001,TRUE)&gt;0)</f>
        <v/>
      </c>
    </row>
    <row r="1204" spans="13:13" x14ac:dyDescent="0.55000000000000004">
      <c r="M1204" t="str">
        <f>IF($A1204="","",COUNTIFS(D_MFA!$A$2:$A$20001,$C1204,D_MFA!$B$2:$B$20001,TRUE)&gt;0)</f>
        <v/>
      </c>
    </row>
    <row r="1205" spans="13:13" x14ac:dyDescent="0.55000000000000004">
      <c r="M1205" t="str">
        <f>IF($A1205="","",COUNTIFS(D_MFA!$A$2:$A$20001,$C1205,D_MFA!$B$2:$B$20001,TRUE)&gt;0)</f>
        <v/>
      </c>
    </row>
    <row r="1206" spans="13:13" x14ac:dyDescent="0.55000000000000004">
      <c r="M1206" t="str">
        <f>IF($A1206="","",COUNTIFS(D_MFA!$A$2:$A$20001,$C1206,D_MFA!$B$2:$B$20001,TRUE)&gt;0)</f>
        <v/>
      </c>
    </row>
    <row r="1207" spans="13:13" x14ac:dyDescent="0.55000000000000004">
      <c r="M1207" t="str">
        <f>IF($A1207="","",COUNTIFS(D_MFA!$A$2:$A$20001,$C1207,D_MFA!$B$2:$B$20001,TRUE)&gt;0)</f>
        <v/>
      </c>
    </row>
    <row r="1208" spans="13:13" x14ac:dyDescent="0.55000000000000004">
      <c r="M1208" t="str">
        <f>IF($A1208="","",COUNTIFS(D_MFA!$A$2:$A$20001,$C1208,D_MFA!$B$2:$B$20001,TRUE)&gt;0)</f>
        <v/>
      </c>
    </row>
    <row r="1209" spans="13:13" x14ac:dyDescent="0.55000000000000004">
      <c r="M1209" t="str">
        <f>IF($A1209="","",COUNTIFS(D_MFA!$A$2:$A$20001,$C1209,D_MFA!$B$2:$B$20001,TRUE)&gt;0)</f>
        <v/>
      </c>
    </row>
    <row r="1210" spans="13:13" x14ac:dyDescent="0.55000000000000004">
      <c r="M1210" t="str">
        <f>IF($A1210="","",COUNTIFS(D_MFA!$A$2:$A$20001,$C1210,D_MFA!$B$2:$B$20001,TRUE)&gt;0)</f>
        <v/>
      </c>
    </row>
    <row r="1211" spans="13:13" x14ac:dyDescent="0.55000000000000004">
      <c r="M1211" t="str">
        <f>IF($A1211="","",COUNTIFS(D_MFA!$A$2:$A$20001,$C1211,D_MFA!$B$2:$B$20001,TRUE)&gt;0)</f>
        <v/>
      </c>
    </row>
    <row r="1212" spans="13:13" x14ac:dyDescent="0.55000000000000004">
      <c r="M1212" t="str">
        <f>IF($A1212="","",COUNTIFS(D_MFA!$A$2:$A$20001,$C1212,D_MFA!$B$2:$B$20001,TRUE)&gt;0)</f>
        <v/>
      </c>
    </row>
    <row r="1213" spans="13:13" x14ac:dyDescent="0.55000000000000004">
      <c r="M1213" t="str">
        <f>IF($A1213="","",COUNTIFS(D_MFA!$A$2:$A$20001,$C1213,D_MFA!$B$2:$B$20001,TRUE)&gt;0)</f>
        <v/>
      </c>
    </row>
    <row r="1214" spans="13:13" x14ac:dyDescent="0.55000000000000004">
      <c r="M1214" t="str">
        <f>IF($A1214="","",COUNTIFS(D_MFA!$A$2:$A$20001,$C1214,D_MFA!$B$2:$B$20001,TRUE)&gt;0)</f>
        <v/>
      </c>
    </row>
    <row r="1215" spans="13:13" x14ac:dyDescent="0.55000000000000004">
      <c r="M1215" t="str">
        <f>IF($A1215="","",COUNTIFS(D_MFA!$A$2:$A$20001,$C1215,D_MFA!$B$2:$B$20001,TRUE)&gt;0)</f>
        <v/>
      </c>
    </row>
    <row r="1216" spans="13:13" x14ac:dyDescent="0.55000000000000004">
      <c r="M1216" t="str">
        <f>IF($A1216="","",COUNTIFS(D_MFA!$A$2:$A$20001,$C1216,D_MFA!$B$2:$B$20001,TRUE)&gt;0)</f>
        <v/>
      </c>
    </row>
    <row r="1217" spans="13:13" x14ac:dyDescent="0.55000000000000004">
      <c r="M1217" t="str">
        <f>IF($A1217="","",COUNTIFS(D_MFA!$A$2:$A$20001,$C1217,D_MFA!$B$2:$B$20001,TRUE)&gt;0)</f>
        <v/>
      </c>
    </row>
    <row r="1218" spans="13:13" x14ac:dyDescent="0.55000000000000004">
      <c r="M1218" t="str">
        <f>IF($A1218="","",COUNTIFS(D_MFA!$A$2:$A$20001,$C1218,D_MFA!$B$2:$B$20001,TRUE)&gt;0)</f>
        <v/>
      </c>
    </row>
    <row r="1219" spans="13:13" x14ac:dyDescent="0.55000000000000004">
      <c r="M1219" t="str">
        <f>IF($A1219="","",COUNTIFS(D_MFA!$A$2:$A$20001,$C1219,D_MFA!$B$2:$B$20001,TRUE)&gt;0)</f>
        <v/>
      </c>
    </row>
    <row r="1220" spans="13:13" x14ac:dyDescent="0.55000000000000004">
      <c r="M1220" t="str">
        <f>IF($A1220="","",COUNTIFS(D_MFA!$A$2:$A$20001,$C1220,D_MFA!$B$2:$B$20001,TRUE)&gt;0)</f>
        <v/>
      </c>
    </row>
    <row r="1221" spans="13:13" x14ac:dyDescent="0.55000000000000004">
      <c r="M1221" t="str">
        <f>IF($A1221="","",COUNTIFS(D_MFA!$A$2:$A$20001,$C1221,D_MFA!$B$2:$B$20001,TRUE)&gt;0)</f>
        <v/>
      </c>
    </row>
    <row r="1222" spans="13:13" x14ac:dyDescent="0.55000000000000004">
      <c r="M1222" t="str">
        <f>IF($A1222="","",COUNTIFS(D_MFA!$A$2:$A$20001,$C1222,D_MFA!$B$2:$B$20001,TRUE)&gt;0)</f>
        <v/>
      </c>
    </row>
    <row r="1223" spans="13:13" x14ac:dyDescent="0.55000000000000004">
      <c r="M1223" t="str">
        <f>IF($A1223="","",COUNTIFS(D_MFA!$A$2:$A$20001,$C1223,D_MFA!$B$2:$B$20001,TRUE)&gt;0)</f>
        <v/>
      </c>
    </row>
    <row r="1224" spans="13:13" x14ac:dyDescent="0.55000000000000004">
      <c r="M1224" t="str">
        <f>IF($A1224="","",COUNTIFS(D_MFA!$A$2:$A$20001,$C1224,D_MFA!$B$2:$B$20001,TRUE)&gt;0)</f>
        <v/>
      </c>
    </row>
    <row r="1225" spans="13:13" x14ac:dyDescent="0.55000000000000004">
      <c r="M1225" t="str">
        <f>IF($A1225="","",COUNTIFS(D_MFA!$A$2:$A$20001,$C1225,D_MFA!$B$2:$B$20001,TRUE)&gt;0)</f>
        <v/>
      </c>
    </row>
    <row r="1226" spans="13:13" x14ac:dyDescent="0.55000000000000004">
      <c r="M1226" t="str">
        <f>IF($A1226="","",COUNTIFS(D_MFA!$A$2:$A$20001,$C1226,D_MFA!$B$2:$B$20001,TRUE)&gt;0)</f>
        <v/>
      </c>
    </row>
    <row r="1227" spans="13:13" x14ac:dyDescent="0.55000000000000004">
      <c r="M1227" t="str">
        <f>IF($A1227="","",COUNTIFS(D_MFA!$A$2:$A$20001,$C1227,D_MFA!$B$2:$B$20001,TRUE)&gt;0)</f>
        <v/>
      </c>
    </row>
    <row r="1228" spans="13:13" x14ac:dyDescent="0.55000000000000004">
      <c r="M1228" t="str">
        <f>IF($A1228="","",COUNTIFS(D_MFA!$A$2:$A$20001,$C1228,D_MFA!$B$2:$B$20001,TRUE)&gt;0)</f>
        <v/>
      </c>
    </row>
    <row r="1229" spans="13:13" x14ac:dyDescent="0.55000000000000004">
      <c r="M1229" t="str">
        <f>IF($A1229="","",COUNTIFS(D_MFA!$A$2:$A$20001,$C1229,D_MFA!$B$2:$B$20001,TRUE)&gt;0)</f>
        <v/>
      </c>
    </row>
    <row r="1230" spans="13:13" x14ac:dyDescent="0.55000000000000004">
      <c r="M1230" t="str">
        <f>IF($A1230="","",COUNTIFS(D_MFA!$A$2:$A$20001,$C1230,D_MFA!$B$2:$B$20001,TRUE)&gt;0)</f>
        <v/>
      </c>
    </row>
    <row r="1231" spans="13:13" x14ac:dyDescent="0.55000000000000004">
      <c r="M1231" t="str">
        <f>IF($A1231="","",COUNTIFS(D_MFA!$A$2:$A$20001,$C1231,D_MFA!$B$2:$B$20001,TRUE)&gt;0)</f>
        <v/>
      </c>
    </row>
    <row r="1232" spans="13:13" x14ac:dyDescent="0.55000000000000004">
      <c r="M1232" t="str">
        <f>IF($A1232="","",COUNTIFS(D_MFA!$A$2:$A$20001,$C1232,D_MFA!$B$2:$B$20001,TRUE)&gt;0)</f>
        <v/>
      </c>
    </row>
    <row r="1233" spans="13:13" x14ac:dyDescent="0.55000000000000004">
      <c r="M1233" t="str">
        <f>IF($A1233="","",COUNTIFS(D_MFA!$A$2:$A$20001,$C1233,D_MFA!$B$2:$B$20001,TRUE)&gt;0)</f>
        <v/>
      </c>
    </row>
    <row r="1234" spans="13:13" x14ac:dyDescent="0.55000000000000004">
      <c r="M1234" t="str">
        <f>IF($A1234="","",COUNTIFS(D_MFA!$A$2:$A$20001,$C1234,D_MFA!$B$2:$B$20001,TRUE)&gt;0)</f>
        <v/>
      </c>
    </row>
    <row r="1235" spans="13:13" x14ac:dyDescent="0.55000000000000004">
      <c r="M1235" t="str">
        <f>IF($A1235="","",COUNTIFS(D_MFA!$A$2:$A$20001,$C1235,D_MFA!$B$2:$B$20001,TRUE)&gt;0)</f>
        <v/>
      </c>
    </row>
    <row r="1236" spans="13:13" x14ac:dyDescent="0.55000000000000004">
      <c r="M1236" t="str">
        <f>IF($A1236="","",COUNTIFS(D_MFA!$A$2:$A$20001,$C1236,D_MFA!$B$2:$B$20001,TRUE)&gt;0)</f>
        <v/>
      </c>
    </row>
    <row r="1237" spans="13:13" x14ac:dyDescent="0.55000000000000004">
      <c r="M1237" t="str">
        <f>IF($A1237="","",COUNTIFS(D_MFA!$A$2:$A$20001,$C1237,D_MFA!$B$2:$B$20001,TRUE)&gt;0)</f>
        <v/>
      </c>
    </row>
    <row r="1238" spans="13:13" x14ac:dyDescent="0.55000000000000004">
      <c r="M1238" t="str">
        <f>IF($A1238="","",COUNTIFS(D_MFA!$A$2:$A$20001,$C1238,D_MFA!$B$2:$B$20001,TRUE)&gt;0)</f>
        <v/>
      </c>
    </row>
    <row r="1239" spans="13:13" x14ac:dyDescent="0.55000000000000004">
      <c r="M1239" t="str">
        <f>IF($A1239="","",COUNTIFS(D_MFA!$A$2:$A$20001,$C1239,D_MFA!$B$2:$B$20001,TRUE)&gt;0)</f>
        <v/>
      </c>
    </row>
    <row r="1240" spans="13:13" x14ac:dyDescent="0.55000000000000004">
      <c r="M1240" t="str">
        <f>IF($A1240="","",COUNTIFS(D_MFA!$A$2:$A$20001,$C1240,D_MFA!$B$2:$B$20001,TRUE)&gt;0)</f>
        <v/>
      </c>
    </row>
    <row r="1241" spans="13:13" x14ac:dyDescent="0.55000000000000004">
      <c r="M1241" t="str">
        <f>IF($A1241="","",COUNTIFS(D_MFA!$A$2:$A$20001,$C1241,D_MFA!$B$2:$B$20001,TRUE)&gt;0)</f>
        <v/>
      </c>
    </row>
    <row r="1242" spans="13:13" x14ac:dyDescent="0.55000000000000004">
      <c r="M1242" t="str">
        <f>IF($A1242="","",COUNTIFS(D_MFA!$A$2:$A$20001,$C1242,D_MFA!$B$2:$B$20001,TRUE)&gt;0)</f>
        <v/>
      </c>
    </row>
    <row r="1243" spans="13:13" x14ac:dyDescent="0.55000000000000004">
      <c r="M1243" t="str">
        <f>IF($A1243="","",COUNTIFS(D_MFA!$A$2:$A$20001,$C1243,D_MFA!$B$2:$B$20001,TRUE)&gt;0)</f>
        <v/>
      </c>
    </row>
    <row r="1244" spans="13:13" x14ac:dyDescent="0.55000000000000004">
      <c r="M1244" t="str">
        <f>IF($A1244="","",COUNTIFS(D_MFA!$A$2:$A$20001,$C1244,D_MFA!$B$2:$B$20001,TRUE)&gt;0)</f>
        <v/>
      </c>
    </row>
    <row r="1245" spans="13:13" x14ac:dyDescent="0.55000000000000004">
      <c r="M1245" t="str">
        <f>IF($A1245="","",COUNTIFS(D_MFA!$A$2:$A$20001,$C1245,D_MFA!$B$2:$B$20001,TRUE)&gt;0)</f>
        <v/>
      </c>
    </row>
    <row r="1246" spans="13:13" x14ac:dyDescent="0.55000000000000004">
      <c r="M1246" t="str">
        <f>IF($A1246="","",COUNTIFS(D_MFA!$A$2:$A$20001,$C1246,D_MFA!$B$2:$B$20001,TRUE)&gt;0)</f>
        <v/>
      </c>
    </row>
    <row r="1247" spans="13:13" x14ac:dyDescent="0.55000000000000004">
      <c r="M1247" t="str">
        <f>IF($A1247="","",COUNTIFS(D_MFA!$A$2:$A$20001,$C1247,D_MFA!$B$2:$B$20001,TRUE)&gt;0)</f>
        <v/>
      </c>
    </row>
    <row r="1248" spans="13:13" x14ac:dyDescent="0.55000000000000004">
      <c r="M1248" t="str">
        <f>IF($A1248="","",COUNTIFS(D_MFA!$A$2:$A$20001,$C1248,D_MFA!$B$2:$B$20001,TRUE)&gt;0)</f>
        <v/>
      </c>
    </row>
    <row r="1249" spans="13:13" x14ac:dyDescent="0.55000000000000004">
      <c r="M1249" t="str">
        <f>IF($A1249="","",COUNTIFS(D_MFA!$A$2:$A$20001,$C1249,D_MFA!$B$2:$B$20001,TRUE)&gt;0)</f>
        <v/>
      </c>
    </row>
    <row r="1250" spans="13:13" x14ac:dyDescent="0.55000000000000004">
      <c r="M1250" t="str">
        <f>IF($A1250="","",COUNTIFS(D_MFA!$A$2:$A$20001,$C1250,D_MFA!$B$2:$B$20001,TRUE)&gt;0)</f>
        <v/>
      </c>
    </row>
    <row r="1251" spans="13:13" x14ac:dyDescent="0.55000000000000004">
      <c r="M1251" t="str">
        <f>IF($A1251="","",COUNTIFS(D_MFA!$A$2:$A$20001,$C1251,D_MFA!$B$2:$B$20001,TRUE)&gt;0)</f>
        <v/>
      </c>
    </row>
    <row r="1252" spans="13:13" x14ac:dyDescent="0.55000000000000004">
      <c r="M1252" t="str">
        <f>IF($A1252="","",COUNTIFS(D_MFA!$A$2:$A$20001,$C1252,D_MFA!$B$2:$B$20001,TRUE)&gt;0)</f>
        <v/>
      </c>
    </row>
    <row r="1253" spans="13:13" x14ac:dyDescent="0.55000000000000004">
      <c r="M1253" t="str">
        <f>IF($A1253="","",COUNTIFS(D_MFA!$A$2:$A$20001,$C1253,D_MFA!$B$2:$B$20001,TRUE)&gt;0)</f>
        <v/>
      </c>
    </row>
    <row r="1254" spans="13:13" x14ac:dyDescent="0.55000000000000004">
      <c r="M1254" t="str">
        <f>IF($A1254="","",COUNTIFS(D_MFA!$A$2:$A$20001,$C1254,D_MFA!$B$2:$B$20001,TRUE)&gt;0)</f>
        <v/>
      </c>
    </row>
    <row r="1255" spans="13:13" x14ac:dyDescent="0.55000000000000004">
      <c r="M1255" t="str">
        <f>IF($A1255="","",COUNTIFS(D_MFA!$A$2:$A$20001,$C1255,D_MFA!$B$2:$B$20001,TRUE)&gt;0)</f>
        <v/>
      </c>
    </row>
    <row r="1256" spans="13:13" x14ac:dyDescent="0.55000000000000004">
      <c r="M1256" t="str">
        <f>IF($A1256="","",COUNTIFS(D_MFA!$A$2:$A$20001,$C1256,D_MFA!$B$2:$B$20001,TRUE)&gt;0)</f>
        <v/>
      </c>
    </row>
    <row r="1257" spans="13:13" x14ac:dyDescent="0.55000000000000004">
      <c r="M1257" t="str">
        <f>IF($A1257="","",COUNTIFS(D_MFA!$A$2:$A$20001,$C1257,D_MFA!$B$2:$B$20001,TRUE)&gt;0)</f>
        <v/>
      </c>
    </row>
    <row r="1258" spans="13:13" x14ac:dyDescent="0.55000000000000004">
      <c r="M1258" t="str">
        <f>IF($A1258="","",COUNTIFS(D_MFA!$A$2:$A$20001,$C1258,D_MFA!$B$2:$B$20001,TRUE)&gt;0)</f>
        <v/>
      </c>
    </row>
    <row r="1259" spans="13:13" x14ac:dyDescent="0.55000000000000004">
      <c r="M1259" t="str">
        <f>IF($A1259="","",COUNTIFS(D_MFA!$A$2:$A$20001,$C1259,D_MFA!$B$2:$B$20001,TRUE)&gt;0)</f>
        <v/>
      </c>
    </row>
    <row r="1260" spans="13:13" x14ac:dyDescent="0.55000000000000004">
      <c r="M1260" t="str">
        <f>IF($A1260="","",COUNTIFS(D_MFA!$A$2:$A$20001,$C1260,D_MFA!$B$2:$B$20001,TRUE)&gt;0)</f>
        <v/>
      </c>
    </row>
    <row r="1261" spans="13:13" x14ac:dyDescent="0.55000000000000004">
      <c r="M1261" t="str">
        <f>IF($A1261="","",COUNTIFS(D_MFA!$A$2:$A$20001,$C1261,D_MFA!$B$2:$B$20001,TRUE)&gt;0)</f>
        <v/>
      </c>
    </row>
    <row r="1262" spans="13:13" x14ac:dyDescent="0.55000000000000004">
      <c r="M1262" t="str">
        <f>IF($A1262="","",COUNTIFS(D_MFA!$A$2:$A$20001,$C1262,D_MFA!$B$2:$B$20001,TRUE)&gt;0)</f>
        <v/>
      </c>
    </row>
    <row r="1263" spans="13:13" x14ac:dyDescent="0.55000000000000004">
      <c r="M1263" t="str">
        <f>IF($A1263="","",COUNTIFS(D_MFA!$A$2:$A$20001,$C1263,D_MFA!$B$2:$B$20001,TRUE)&gt;0)</f>
        <v/>
      </c>
    </row>
    <row r="1264" spans="13:13" x14ac:dyDescent="0.55000000000000004">
      <c r="M1264" t="str">
        <f>IF($A1264="","",COUNTIFS(D_MFA!$A$2:$A$20001,$C1264,D_MFA!$B$2:$B$20001,TRUE)&gt;0)</f>
        <v/>
      </c>
    </row>
    <row r="1265" spans="13:13" x14ac:dyDescent="0.55000000000000004">
      <c r="M1265" t="str">
        <f>IF($A1265="","",COUNTIFS(D_MFA!$A$2:$A$20001,$C1265,D_MFA!$B$2:$B$20001,TRUE)&gt;0)</f>
        <v/>
      </c>
    </row>
    <row r="1266" spans="13:13" x14ac:dyDescent="0.55000000000000004">
      <c r="M1266" t="str">
        <f>IF($A1266="","",COUNTIFS(D_MFA!$A$2:$A$20001,$C1266,D_MFA!$B$2:$B$20001,TRUE)&gt;0)</f>
        <v/>
      </c>
    </row>
    <row r="1267" spans="13:13" x14ac:dyDescent="0.55000000000000004">
      <c r="M1267" t="str">
        <f>IF($A1267="","",COUNTIFS(D_MFA!$A$2:$A$20001,$C1267,D_MFA!$B$2:$B$20001,TRUE)&gt;0)</f>
        <v/>
      </c>
    </row>
    <row r="1268" spans="13:13" x14ac:dyDescent="0.55000000000000004">
      <c r="M1268" t="str">
        <f>IF($A1268="","",COUNTIFS(D_MFA!$A$2:$A$20001,$C1268,D_MFA!$B$2:$B$20001,TRUE)&gt;0)</f>
        <v/>
      </c>
    </row>
    <row r="1269" spans="13:13" x14ac:dyDescent="0.55000000000000004">
      <c r="M1269" t="str">
        <f>IF($A1269="","",COUNTIFS(D_MFA!$A$2:$A$20001,$C1269,D_MFA!$B$2:$B$20001,TRUE)&gt;0)</f>
        <v/>
      </c>
    </row>
    <row r="1270" spans="13:13" x14ac:dyDescent="0.55000000000000004">
      <c r="M1270" t="str">
        <f>IF($A1270="","",COUNTIFS(D_MFA!$A$2:$A$20001,$C1270,D_MFA!$B$2:$B$20001,TRUE)&gt;0)</f>
        <v/>
      </c>
    </row>
    <row r="1271" spans="13:13" x14ac:dyDescent="0.55000000000000004">
      <c r="M1271" t="str">
        <f>IF($A1271="","",COUNTIFS(D_MFA!$A$2:$A$20001,$C1271,D_MFA!$B$2:$B$20001,TRUE)&gt;0)</f>
        <v/>
      </c>
    </row>
    <row r="1272" spans="13:13" x14ac:dyDescent="0.55000000000000004">
      <c r="M1272" t="str">
        <f>IF($A1272="","",COUNTIFS(D_MFA!$A$2:$A$20001,$C1272,D_MFA!$B$2:$B$20001,TRUE)&gt;0)</f>
        <v/>
      </c>
    </row>
    <row r="1273" spans="13:13" x14ac:dyDescent="0.55000000000000004">
      <c r="M1273" t="str">
        <f>IF($A1273="","",COUNTIFS(D_MFA!$A$2:$A$20001,$C1273,D_MFA!$B$2:$B$20001,TRUE)&gt;0)</f>
        <v/>
      </c>
    </row>
    <row r="1274" spans="13:13" x14ac:dyDescent="0.55000000000000004">
      <c r="M1274" t="str">
        <f>IF($A1274="","",COUNTIFS(D_MFA!$A$2:$A$20001,$C1274,D_MFA!$B$2:$B$20001,TRUE)&gt;0)</f>
        <v/>
      </c>
    </row>
    <row r="1275" spans="13:13" x14ac:dyDescent="0.55000000000000004">
      <c r="M1275" t="str">
        <f>IF($A1275="","",COUNTIFS(D_MFA!$A$2:$A$20001,$C1275,D_MFA!$B$2:$B$20001,TRUE)&gt;0)</f>
        <v/>
      </c>
    </row>
    <row r="1276" spans="13:13" x14ac:dyDescent="0.55000000000000004">
      <c r="M1276" t="str">
        <f>IF($A1276="","",COUNTIFS(D_MFA!$A$2:$A$20001,$C1276,D_MFA!$B$2:$B$20001,TRUE)&gt;0)</f>
        <v/>
      </c>
    </row>
    <row r="1277" spans="13:13" x14ac:dyDescent="0.55000000000000004">
      <c r="M1277" t="str">
        <f>IF($A1277="","",COUNTIFS(D_MFA!$A$2:$A$20001,$C1277,D_MFA!$B$2:$B$20001,TRUE)&gt;0)</f>
        <v/>
      </c>
    </row>
    <row r="1278" spans="13:13" x14ac:dyDescent="0.55000000000000004">
      <c r="M1278" t="str">
        <f>IF($A1278="","",COUNTIFS(D_MFA!$A$2:$A$20001,$C1278,D_MFA!$B$2:$B$20001,TRUE)&gt;0)</f>
        <v/>
      </c>
    </row>
    <row r="1279" spans="13:13" x14ac:dyDescent="0.55000000000000004">
      <c r="M1279" t="str">
        <f>IF($A1279="","",COUNTIFS(D_MFA!$A$2:$A$20001,$C1279,D_MFA!$B$2:$B$20001,TRUE)&gt;0)</f>
        <v/>
      </c>
    </row>
    <row r="1280" spans="13:13" x14ac:dyDescent="0.55000000000000004">
      <c r="M1280" t="str">
        <f>IF($A1280="","",COUNTIFS(D_MFA!$A$2:$A$20001,$C1280,D_MFA!$B$2:$B$20001,TRUE)&gt;0)</f>
        <v/>
      </c>
    </row>
    <row r="1281" spans="13:13" x14ac:dyDescent="0.55000000000000004">
      <c r="M1281" t="str">
        <f>IF($A1281="","",COUNTIFS(D_MFA!$A$2:$A$20001,$C1281,D_MFA!$B$2:$B$20001,TRUE)&gt;0)</f>
        <v/>
      </c>
    </row>
    <row r="1282" spans="13:13" x14ac:dyDescent="0.55000000000000004">
      <c r="M1282" t="str">
        <f>IF($A1282="","",COUNTIFS(D_MFA!$A$2:$A$20001,$C1282,D_MFA!$B$2:$B$20001,TRUE)&gt;0)</f>
        <v/>
      </c>
    </row>
    <row r="1283" spans="13:13" x14ac:dyDescent="0.55000000000000004">
      <c r="M1283" t="str">
        <f>IF($A1283="","",COUNTIFS(D_MFA!$A$2:$A$20001,$C1283,D_MFA!$B$2:$B$20001,TRUE)&gt;0)</f>
        <v/>
      </c>
    </row>
    <row r="1284" spans="13:13" x14ac:dyDescent="0.55000000000000004">
      <c r="M1284" t="str">
        <f>IF($A1284="","",COUNTIFS(D_MFA!$A$2:$A$20001,$C1284,D_MFA!$B$2:$B$20001,TRUE)&gt;0)</f>
        <v/>
      </c>
    </row>
    <row r="1285" spans="13:13" x14ac:dyDescent="0.55000000000000004">
      <c r="M1285" t="str">
        <f>IF($A1285="","",COUNTIFS(D_MFA!$A$2:$A$20001,$C1285,D_MFA!$B$2:$B$20001,TRUE)&gt;0)</f>
        <v/>
      </c>
    </row>
    <row r="1286" spans="13:13" x14ac:dyDescent="0.55000000000000004">
      <c r="M1286" t="str">
        <f>IF($A1286="","",COUNTIFS(D_MFA!$A$2:$A$20001,$C1286,D_MFA!$B$2:$B$20001,TRUE)&gt;0)</f>
        <v/>
      </c>
    </row>
    <row r="1287" spans="13:13" x14ac:dyDescent="0.55000000000000004">
      <c r="M1287" t="str">
        <f>IF($A1287="","",COUNTIFS(D_MFA!$A$2:$A$20001,$C1287,D_MFA!$B$2:$B$20001,TRUE)&gt;0)</f>
        <v/>
      </c>
    </row>
    <row r="1288" spans="13:13" x14ac:dyDescent="0.55000000000000004">
      <c r="M1288" t="str">
        <f>IF($A1288="","",COUNTIFS(D_MFA!$A$2:$A$20001,$C1288,D_MFA!$B$2:$B$20001,TRUE)&gt;0)</f>
        <v/>
      </c>
    </row>
    <row r="1289" spans="13:13" x14ac:dyDescent="0.55000000000000004">
      <c r="M1289" t="str">
        <f>IF($A1289="","",COUNTIFS(D_MFA!$A$2:$A$20001,$C1289,D_MFA!$B$2:$B$20001,TRUE)&gt;0)</f>
        <v/>
      </c>
    </row>
    <row r="1290" spans="13:13" x14ac:dyDescent="0.55000000000000004">
      <c r="M1290" t="str">
        <f>IF($A1290="","",COUNTIFS(D_MFA!$A$2:$A$20001,$C1290,D_MFA!$B$2:$B$20001,TRUE)&gt;0)</f>
        <v/>
      </c>
    </row>
    <row r="1291" spans="13:13" x14ac:dyDescent="0.55000000000000004">
      <c r="M1291" t="str">
        <f>IF($A1291="","",COUNTIFS(D_MFA!$A$2:$A$20001,$C1291,D_MFA!$B$2:$B$20001,TRUE)&gt;0)</f>
        <v/>
      </c>
    </row>
    <row r="1292" spans="13:13" x14ac:dyDescent="0.55000000000000004">
      <c r="M1292" t="str">
        <f>IF($A1292="","",COUNTIFS(D_MFA!$A$2:$A$20001,$C1292,D_MFA!$B$2:$B$20001,TRUE)&gt;0)</f>
        <v/>
      </c>
    </row>
    <row r="1293" spans="13:13" x14ac:dyDescent="0.55000000000000004">
      <c r="M1293" t="str">
        <f>IF($A1293="","",COUNTIFS(D_MFA!$A$2:$A$20001,$C1293,D_MFA!$B$2:$B$20001,TRUE)&gt;0)</f>
        <v/>
      </c>
    </row>
    <row r="1294" spans="13:13" x14ac:dyDescent="0.55000000000000004">
      <c r="M1294" t="str">
        <f>IF($A1294="","",COUNTIFS(D_MFA!$A$2:$A$20001,$C1294,D_MFA!$B$2:$B$20001,TRUE)&gt;0)</f>
        <v/>
      </c>
    </row>
    <row r="1295" spans="13:13" x14ac:dyDescent="0.55000000000000004">
      <c r="M1295" t="str">
        <f>IF($A1295="","",COUNTIFS(D_MFA!$A$2:$A$20001,$C1295,D_MFA!$B$2:$B$20001,TRUE)&gt;0)</f>
        <v/>
      </c>
    </row>
    <row r="1296" spans="13:13" x14ac:dyDescent="0.55000000000000004">
      <c r="M1296" t="str">
        <f>IF($A1296="","",COUNTIFS(D_MFA!$A$2:$A$20001,$C1296,D_MFA!$B$2:$B$20001,TRUE)&gt;0)</f>
        <v/>
      </c>
    </row>
    <row r="1297" spans="13:13" x14ac:dyDescent="0.55000000000000004">
      <c r="M1297" t="str">
        <f>IF($A1297="","",COUNTIFS(D_MFA!$A$2:$A$20001,$C1297,D_MFA!$B$2:$B$20001,TRUE)&gt;0)</f>
        <v/>
      </c>
    </row>
    <row r="1298" spans="13:13" x14ac:dyDescent="0.55000000000000004">
      <c r="M1298" t="str">
        <f>IF($A1298="","",COUNTIFS(D_MFA!$A$2:$A$20001,$C1298,D_MFA!$B$2:$B$20001,TRUE)&gt;0)</f>
        <v/>
      </c>
    </row>
    <row r="1299" spans="13:13" x14ac:dyDescent="0.55000000000000004">
      <c r="M1299" t="str">
        <f>IF($A1299="","",COUNTIFS(D_MFA!$A$2:$A$20001,$C1299,D_MFA!$B$2:$B$20001,TRUE)&gt;0)</f>
        <v/>
      </c>
    </row>
    <row r="1300" spans="13:13" x14ac:dyDescent="0.55000000000000004">
      <c r="M1300" t="str">
        <f>IF($A1300="","",COUNTIFS(D_MFA!$A$2:$A$20001,$C1300,D_MFA!$B$2:$B$20001,TRUE)&gt;0)</f>
        <v/>
      </c>
    </row>
    <row r="1301" spans="13:13" x14ac:dyDescent="0.55000000000000004">
      <c r="M1301" t="str">
        <f>IF($A1301="","",COUNTIFS(D_MFA!$A$2:$A$20001,$C1301,D_MFA!$B$2:$B$20001,TRUE)&gt;0)</f>
        <v/>
      </c>
    </row>
    <row r="1302" spans="13:13" x14ac:dyDescent="0.55000000000000004">
      <c r="M1302" t="str">
        <f>IF($A1302="","",COUNTIFS(D_MFA!$A$2:$A$20001,$C1302,D_MFA!$B$2:$B$20001,TRUE)&gt;0)</f>
        <v/>
      </c>
    </row>
    <row r="1303" spans="13:13" x14ac:dyDescent="0.55000000000000004">
      <c r="M1303" t="str">
        <f>IF($A1303="","",COUNTIFS(D_MFA!$A$2:$A$20001,$C1303,D_MFA!$B$2:$B$20001,TRUE)&gt;0)</f>
        <v/>
      </c>
    </row>
    <row r="1304" spans="13:13" x14ac:dyDescent="0.55000000000000004">
      <c r="M1304" t="str">
        <f>IF($A1304="","",COUNTIFS(D_MFA!$A$2:$A$20001,$C1304,D_MFA!$B$2:$B$20001,TRUE)&gt;0)</f>
        <v/>
      </c>
    </row>
    <row r="1305" spans="13:13" x14ac:dyDescent="0.55000000000000004">
      <c r="M1305" t="str">
        <f>IF($A1305="","",COUNTIFS(D_MFA!$A$2:$A$20001,$C1305,D_MFA!$B$2:$B$20001,TRUE)&gt;0)</f>
        <v/>
      </c>
    </row>
    <row r="1306" spans="13:13" x14ac:dyDescent="0.55000000000000004">
      <c r="M1306" t="str">
        <f>IF($A1306="","",COUNTIFS(D_MFA!$A$2:$A$20001,$C1306,D_MFA!$B$2:$B$20001,TRUE)&gt;0)</f>
        <v/>
      </c>
    </row>
    <row r="1307" spans="13:13" x14ac:dyDescent="0.55000000000000004">
      <c r="M1307" t="str">
        <f>IF($A1307="","",COUNTIFS(D_MFA!$A$2:$A$20001,$C1307,D_MFA!$B$2:$B$20001,TRUE)&gt;0)</f>
        <v/>
      </c>
    </row>
    <row r="1308" spans="13:13" x14ac:dyDescent="0.55000000000000004">
      <c r="M1308" t="str">
        <f>IF($A1308="","",COUNTIFS(D_MFA!$A$2:$A$20001,$C1308,D_MFA!$B$2:$B$20001,TRUE)&gt;0)</f>
        <v/>
      </c>
    </row>
    <row r="1309" spans="13:13" x14ac:dyDescent="0.55000000000000004">
      <c r="M1309" t="str">
        <f>IF($A1309="","",COUNTIFS(D_MFA!$A$2:$A$20001,$C1309,D_MFA!$B$2:$B$20001,TRUE)&gt;0)</f>
        <v/>
      </c>
    </row>
    <row r="1310" spans="13:13" x14ac:dyDescent="0.55000000000000004">
      <c r="M1310" t="str">
        <f>IF($A1310="","",COUNTIFS(D_MFA!$A$2:$A$20001,$C1310,D_MFA!$B$2:$B$20001,TRUE)&gt;0)</f>
        <v/>
      </c>
    </row>
    <row r="1311" spans="13:13" x14ac:dyDescent="0.55000000000000004">
      <c r="M1311" t="str">
        <f>IF($A1311="","",COUNTIFS(D_MFA!$A$2:$A$20001,$C1311,D_MFA!$B$2:$B$20001,TRUE)&gt;0)</f>
        <v/>
      </c>
    </row>
    <row r="1312" spans="13:13" x14ac:dyDescent="0.55000000000000004">
      <c r="M1312" t="str">
        <f>IF($A1312="","",COUNTIFS(D_MFA!$A$2:$A$20001,$C1312,D_MFA!$B$2:$B$20001,TRUE)&gt;0)</f>
        <v/>
      </c>
    </row>
    <row r="1313" spans="13:13" x14ac:dyDescent="0.55000000000000004">
      <c r="M1313" t="str">
        <f>IF($A1313="","",COUNTIFS(D_MFA!$A$2:$A$20001,$C1313,D_MFA!$B$2:$B$20001,TRUE)&gt;0)</f>
        <v/>
      </c>
    </row>
    <row r="1314" spans="13:13" x14ac:dyDescent="0.55000000000000004">
      <c r="M1314" t="str">
        <f>IF($A1314="","",COUNTIFS(D_MFA!$A$2:$A$20001,$C1314,D_MFA!$B$2:$B$20001,TRUE)&gt;0)</f>
        <v/>
      </c>
    </row>
    <row r="1315" spans="13:13" x14ac:dyDescent="0.55000000000000004">
      <c r="M1315" t="str">
        <f>IF($A1315="","",COUNTIFS(D_MFA!$A$2:$A$20001,$C1315,D_MFA!$B$2:$B$20001,TRUE)&gt;0)</f>
        <v/>
      </c>
    </row>
    <row r="1316" spans="13:13" x14ac:dyDescent="0.55000000000000004">
      <c r="M1316" t="str">
        <f>IF($A1316="","",COUNTIFS(D_MFA!$A$2:$A$20001,$C1316,D_MFA!$B$2:$B$20001,TRUE)&gt;0)</f>
        <v/>
      </c>
    </row>
    <row r="1317" spans="13:13" x14ac:dyDescent="0.55000000000000004">
      <c r="M1317" t="str">
        <f>IF($A1317="","",COUNTIFS(D_MFA!$A$2:$A$20001,$C1317,D_MFA!$B$2:$B$20001,TRUE)&gt;0)</f>
        <v/>
      </c>
    </row>
    <row r="1318" spans="13:13" x14ac:dyDescent="0.55000000000000004">
      <c r="M1318" t="str">
        <f>IF($A1318="","",COUNTIFS(D_MFA!$A$2:$A$20001,$C1318,D_MFA!$B$2:$B$20001,TRUE)&gt;0)</f>
        <v/>
      </c>
    </row>
    <row r="1319" spans="13:13" x14ac:dyDescent="0.55000000000000004">
      <c r="M1319" t="str">
        <f>IF($A1319="","",COUNTIFS(D_MFA!$A$2:$A$20001,$C1319,D_MFA!$B$2:$B$20001,TRUE)&gt;0)</f>
        <v/>
      </c>
    </row>
    <row r="1320" spans="13:13" x14ac:dyDescent="0.55000000000000004">
      <c r="M1320" t="str">
        <f>IF($A1320="","",COUNTIFS(D_MFA!$A$2:$A$20001,$C1320,D_MFA!$B$2:$B$20001,TRUE)&gt;0)</f>
        <v/>
      </c>
    </row>
    <row r="1321" spans="13:13" x14ac:dyDescent="0.55000000000000004">
      <c r="M1321" t="str">
        <f>IF($A1321="","",COUNTIFS(D_MFA!$A$2:$A$20001,$C1321,D_MFA!$B$2:$B$20001,TRUE)&gt;0)</f>
        <v/>
      </c>
    </row>
    <row r="1322" spans="13:13" x14ac:dyDescent="0.55000000000000004">
      <c r="M1322" t="str">
        <f>IF($A1322="","",COUNTIFS(D_MFA!$A$2:$A$20001,$C1322,D_MFA!$B$2:$B$20001,TRUE)&gt;0)</f>
        <v/>
      </c>
    </row>
    <row r="1323" spans="13:13" x14ac:dyDescent="0.55000000000000004">
      <c r="M1323" t="str">
        <f>IF($A1323="","",COUNTIFS(D_MFA!$A$2:$A$20001,$C1323,D_MFA!$B$2:$B$20001,TRUE)&gt;0)</f>
        <v/>
      </c>
    </row>
    <row r="1324" spans="13:13" x14ac:dyDescent="0.55000000000000004">
      <c r="M1324" t="str">
        <f>IF($A1324="","",COUNTIFS(D_MFA!$A$2:$A$20001,$C1324,D_MFA!$B$2:$B$20001,TRUE)&gt;0)</f>
        <v/>
      </c>
    </row>
    <row r="1325" spans="13:13" x14ac:dyDescent="0.55000000000000004">
      <c r="M1325" t="str">
        <f>IF($A1325="","",COUNTIFS(D_MFA!$A$2:$A$20001,$C1325,D_MFA!$B$2:$B$20001,TRUE)&gt;0)</f>
        <v/>
      </c>
    </row>
    <row r="1326" spans="13:13" x14ac:dyDescent="0.55000000000000004">
      <c r="M1326" t="str">
        <f>IF($A1326="","",COUNTIFS(D_MFA!$A$2:$A$20001,$C1326,D_MFA!$B$2:$B$20001,TRUE)&gt;0)</f>
        <v/>
      </c>
    </row>
    <row r="1327" spans="13:13" x14ac:dyDescent="0.55000000000000004">
      <c r="M1327" t="str">
        <f>IF($A1327="","",COUNTIFS(D_MFA!$A$2:$A$20001,$C1327,D_MFA!$B$2:$B$20001,TRUE)&gt;0)</f>
        <v/>
      </c>
    </row>
    <row r="1328" spans="13:13" x14ac:dyDescent="0.55000000000000004">
      <c r="M1328" t="str">
        <f>IF($A1328="","",COUNTIFS(D_MFA!$A$2:$A$20001,$C1328,D_MFA!$B$2:$B$20001,TRUE)&gt;0)</f>
        <v/>
      </c>
    </row>
    <row r="1329" spans="13:13" x14ac:dyDescent="0.55000000000000004">
      <c r="M1329" t="str">
        <f>IF($A1329="","",COUNTIFS(D_MFA!$A$2:$A$20001,$C1329,D_MFA!$B$2:$B$20001,TRUE)&gt;0)</f>
        <v/>
      </c>
    </row>
    <row r="1330" spans="13:13" x14ac:dyDescent="0.55000000000000004">
      <c r="M1330" t="str">
        <f>IF($A1330="","",COUNTIFS(D_MFA!$A$2:$A$20001,$C1330,D_MFA!$B$2:$B$20001,TRUE)&gt;0)</f>
        <v/>
      </c>
    </row>
    <row r="1331" spans="13:13" x14ac:dyDescent="0.55000000000000004">
      <c r="M1331" t="str">
        <f>IF($A1331="","",COUNTIFS(D_MFA!$A$2:$A$20001,$C1331,D_MFA!$B$2:$B$20001,TRUE)&gt;0)</f>
        <v/>
      </c>
    </row>
    <row r="1332" spans="13:13" x14ac:dyDescent="0.55000000000000004">
      <c r="M1332" t="str">
        <f>IF($A1332="","",COUNTIFS(D_MFA!$A$2:$A$20001,$C1332,D_MFA!$B$2:$B$20001,TRUE)&gt;0)</f>
        <v/>
      </c>
    </row>
    <row r="1333" spans="13:13" x14ac:dyDescent="0.55000000000000004">
      <c r="M1333" t="str">
        <f>IF($A1333="","",COUNTIFS(D_MFA!$A$2:$A$20001,$C1333,D_MFA!$B$2:$B$20001,TRUE)&gt;0)</f>
        <v/>
      </c>
    </row>
    <row r="1334" spans="13:13" x14ac:dyDescent="0.55000000000000004">
      <c r="M1334" t="str">
        <f>IF($A1334="","",COUNTIFS(D_MFA!$A$2:$A$20001,$C1334,D_MFA!$B$2:$B$20001,TRUE)&gt;0)</f>
        <v/>
      </c>
    </row>
    <row r="1335" spans="13:13" x14ac:dyDescent="0.55000000000000004">
      <c r="M1335" t="str">
        <f>IF($A1335="","",COUNTIFS(D_MFA!$A$2:$A$20001,$C1335,D_MFA!$B$2:$B$20001,TRUE)&gt;0)</f>
        <v/>
      </c>
    </row>
    <row r="1336" spans="13:13" x14ac:dyDescent="0.55000000000000004">
      <c r="M1336" t="str">
        <f>IF($A1336="","",COUNTIFS(D_MFA!$A$2:$A$20001,$C1336,D_MFA!$B$2:$B$20001,TRUE)&gt;0)</f>
        <v/>
      </c>
    </row>
    <row r="1337" spans="13:13" x14ac:dyDescent="0.55000000000000004">
      <c r="M1337" t="str">
        <f>IF($A1337="","",COUNTIFS(D_MFA!$A$2:$A$20001,$C1337,D_MFA!$B$2:$B$20001,TRUE)&gt;0)</f>
        <v/>
      </c>
    </row>
    <row r="1338" spans="13:13" x14ac:dyDescent="0.55000000000000004">
      <c r="M1338" t="str">
        <f>IF($A1338="","",COUNTIFS(D_MFA!$A$2:$A$20001,$C1338,D_MFA!$B$2:$B$20001,TRUE)&gt;0)</f>
        <v/>
      </c>
    </row>
    <row r="1339" spans="13:13" x14ac:dyDescent="0.55000000000000004">
      <c r="M1339" t="str">
        <f>IF($A1339="","",COUNTIFS(D_MFA!$A$2:$A$20001,$C1339,D_MFA!$B$2:$B$20001,TRUE)&gt;0)</f>
        <v/>
      </c>
    </row>
    <row r="1340" spans="13:13" x14ac:dyDescent="0.55000000000000004">
      <c r="M1340" t="str">
        <f>IF($A1340="","",COUNTIFS(D_MFA!$A$2:$A$20001,$C1340,D_MFA!$B$2:$B$20001,TRUE)&gt;0)</f>
        <v/>
      </c>
    </row>
    <row r="1341" spans="13:13" x14ac:dyDescent="0.55000000000000004">
      <c r="M1341" t="str">
        <f>IF($A1341="","",COUNTIFS(D_MFA!$A$2:$A$20001,$C1341,D_MFA!$B$2:$B$20001,TRUE)&gt;0)</f>
        <v/>
      </c>
    </row>
    <row r="1342" spans="13:13" x14ac:dyDescent="0.55000000000000004">
      <c r="M1342" t="str">
        <f>IF($A1342="","",COUNTIFS(D_MFA!$A$2:$A$20001,$C1342,D_MFA!$B$2:$B$20001,TRUE)&gt;0)</f>
        <v/>
      </c>
    </row>
    <row r="1343" spans="13:13" x14ac:dyDescent="0.55000000000000004">
      <c r="M1343" t="str">
        <f>IF($A1343="","",COUNTIFS(D_MFA!$A$2:$A$20001,$C1343,D_MFA!$B$2:$B$20001,TRUE)&gt;0)</f>
        <v/>
      </c>
    </row>
    <row r="1344" spans="13:13" x14ac:dyDescent="0.55000000000000004">
      <c r="M1344" t="str">
        <f>IF($A1344="","",COUNTIFS(D_MFA!$A$2:$A$20001,$C1344,D_MFA!$B$2:$B$20001,TRUE)&gt;0)</f>
        <v/>
      </c>
    </row>
    <row r="1345" spans="13:13" x14ac:dyDescent="0.55000000000000004">
      <c r="M1345" t="str">
        <f>IF($A1345="","",COUNTIFS(D_MFA!$A$2:$A$20001,$C1345,D_MFA!$B$2:$B$20001,TRUE)&gt;0)</f>
        <v/>
      </c>
    </row>
    <row r="1346" spans="13:13" x14ac:dyDescent="0.55000000000000004">
      <c r="M1346" t="str">
        <f>IF($A1346="","",COUNTIFS(D_MFA!$A$2:$A$20001,$C1346,D_MFA!$B$2:$B$20001,TRUE)&gt;0)</f>
        <v/>
      </c>
    </row>
    <row r="1347" spans="13:13" x14ac:dyDescent="0.55000000000000004">
      <c r="M1347" t="str">
        <f>IF($A1347="","",COUNTIFS(D_MFA!$A$2:$A$20001,$C1347,D_MFA!$B$2:$B$20001,TRUE)&gt;0)</f>
        <v/>
      </c>
    </row>
    <row r="1348" spans="13:13" x14ac:dyDescent="0.55000000000000004">
      <c r="M1348" t="str">
        <f>IF($A1348="","",COUNTIFS(D_MFA!$A$2:$A$20001,$C1348,D_MFA!$B$2:$B$20001,TRUE)&gt;0)</f>
        <v/>
      </c>
    </row>
    <row r="1349" spans="13:13" x14ac:dyDescent="0.55000000000000004">
      <c r="M1349" t="str">
        <f>IF($A1349="","",COUNTIFS(D_MFA!$A$2:$A$20001,$C1349,D_MFA!$B$2:$B$20001,TRUE)&gt;0)</f>
        <v/>
      </c>
    </row>
    <row r="1350" spans="13:13" x14ac:dyDescent="0.55000000000000004">
      <c r="M1350" t="str">
        <f>IF($A1350="","",COUNTIFS(D_MFA!$A$2:$A$20001,$C1350,D_MFA!$B$2:$B$20001,TRUE)&gt;0)</f>
        <v/>
      </c>
    </row>
    <row r="1351" spans="13:13" x14ac:dyDescent="0.55000000000000004">
      <c r="M1351" t="str">
        <f>IF($A1351="","",COUNTIFS(D_MFA!$A$2:$A$20001,$C1351,D_MFA!$B$2:$B$20001,TRUE)&gt;0)</f>
        <v/>
      </c>
    </row>
    <row r="1352" spans="13:13" x14ac:dyDescent="0.55000000000000004">
      <c r="M1352" t="str">
        <f>IF($A1352="","",COUNTIFS(D_MFA!$A$2:$A$20001,$C1352,D_MFA!$B$2:$B$20001,TRUE)&gt;0)</f>
        <v/>
      </c>
    </row>
    <row r="1353" spans="13:13" x14ac:dyDescent="0.55000000000000004">
      <c r="M1353" t="str">
        <f>IF($A1353="","",COUNTIFS(D_MFA!$A$2:$A$20001,$C1353,D_MFA!$B$2:$B$20001,TRUE)&gt;0)</f>
        <v/>
      </c>
    </row>
    <row r="1354" spans="13:13" x14ac:dyDescent="0.55000000000000004">
      <c r="M1354" t="str">
        <f>IF($A1354="","",COUNTIFS(D_MFA!$A$2:$A$20001,$C1354,D_MFA!$B$2:$B$20001,TRUE)&gt;0)</f>
        <v/>
      </c>
    </row>
    <row r="1355" spans="13:13" x14ac:dyDescent="0.55000000000000004">
      <c r="M1355" t="str">
        <f>IF($A1355="","",COUNTIFS(D_MFA!$A$2:$A$20001,$C1355,D_MFA!$B$2:$B$20001,TRUE)&gt;0)</f>
        <v/>
      </c>
    </row>
    <row r="1356" spans="13:13" x14ac:dyDescent="0.55000000000000004">
      <c r="M1356" t="str">
        <f>IF($A1356="","",COUNTIFS(D_MFA!$A$2:$A$20001,$C1356,D_MFA!$B$2:$B$20001,TRUE)&gt;0)</f>
        <v/>
      </c>
    </row>
    <row r="1357" spans="13:13" x14ac:dyDescent="0.55000000000000004">
      <c r="M1357" t="str">
        <f>IF($A1357="","",COUNTIFS(D_MFA!$A$2:$A$20001,$C1357,D_MFA!$B$2:$B$20001,TRUE)&gt;0)</f>
        <v/>
      </c>
    </row>
    <row r="1358" spans="13:13" x14ac:dyDescent="0.55000000000000004">
      <c r="M1358" t="str">
        <f>IF($A1358="","",COUNTIFS(D_MFA!$A$2:$A$20001,$C1358,D_MFA!$B$2:$B$20001,TRUE)&gt;0)</f>
        <v/>
      </c>
    </row>
    <row r="1359" spans="13:13" x14ac:dyDescent="0.55000000000000004">
      <c r="M1359" t="str">
        <f>IF($A1359="","",COUNTIFS(D_MFA!$A$2:$A$20001,$C1359,D_MFA!$B$2:$B$20001,TRUE)&gt;0)</f>
        <v/>
      </c>
    </row>
    <row r="1360" spans="13:13" x14ac:dyDescent="0.55000000000000004">
      <c r="M1360" t="str">
        <f>IF($A1360="","",COUNTIFS(D_MFA!$A$2:$A$20001,$C1360,D_MFA!$B$2:$B$20001,TRUE)&gt;0)</f>
        <v/>
      </c>
    </row>
    <row r="1361" spans="13:13" x14ac:dyDescent="0.55000000000000004">
      <c r="M1361" t="str">
        <f>IF($A1361="","",COUNTIFS(D_MFA!$A$2:$A$20001,$C1361,D_MFA!$B$2:$B$20001,TRUE)&gt;0)</f>
        <v/>
      </c>
    </row>
    <row r="1362" spans="13:13" x14ac:dyDescent="0.55000000000000004">
      <c r="M1362" t="str">
        <f>IF($A1362="","",COUNTIFS(D_MFA!$A$2:$A$20001,$C1362,D_MFA!$B$2:$B$20001,TRUE)&gt;0)</f>
        <v/>
      </c>
    </row>
    <row r="1363" spans="13:13" x14ac:dyDescent="0.55000000000000004">
      <c r="M1363" t="str">
        <f>IF($A1363="","",COUNTIFS(D_MFA!$A$2:$A$20001,$C1363,D_MFA!$B$2:$B$20001,TRUE)&gt;0)</f>
        <v/>
      </c>
    </row>
    <row r="1364" spans="13:13" x14ac:dyDescent="0.55000000000000004">
      <c r="M1364" t="str">
        <f>IF($A1364="","",COUNTIFS(D_MFA!$A$2:$A$20001,$C1364,D_MFA!$B$2:$B$20001,TRUE)&gt;0)</f>
        <v/>
      </c>
    </row>
    <row r="1365" spans="13:13" x14ac:dyDescent="0.55000000000000004">
      <c r="M1365" t="str">
        <f>IF($A1365="","",COUNTIFS(D_MFA!$A$2:$A$20001,$C1365,D_MFA!$B$2:$B$20001,TRUE)&gt;0)</f>
        <v/>
      </c>
    </row>
    <row r="1366" spans="13:13" x14ac:dyDescent="0.55000000000000004">
      <c r="M1366" t="str">
        <f>IF($A1366="","",COUNTIFS(D_MFA!$A$2:$A$20001,$C1366,D_MFA!$B$2:$B$20001,TRUE)&gt;0)</f>
        <v/>
      </c>
    </row>
    <row r="1367" spans="13:13" x14ac:dyDescent="0.55000000000000004">
      <c r="M1367" t="str">
        <f>IF($A1367="","",COUNTIFS(D_MFA!$A$2:$A$20001,$C1367,D_MFA!$B$2:$B$20001,TRUE)&gt;0)</f>
        <v/>
      </c>
    </row>
    <row r="1368" spans="13:13" x14ac:dyDescent="0.55000000000000004">
      <c r="M1368" t="str">
        <f>IF($A1368="","",COUNTIFS(D_MFA!$A$2:$A$20001,$C1368,D_MFA!$B$2:$B$20001,TRUE)&gt;0)</f>
        <v/>
      </c>
    </row>
    <row r="1369" spans="13:13" x14ac:dyDescent="0.55000000000000004">
      <c r="M1369" t="str">
        <f>IF($A1369="","",COUNTIFS(D_MFA!$A$2:$A$20001,$C1369,D_MFA!$B$2:$B$20001,TRUE)&gt;0)</f>
        <v/>
      </c>
    </row>
    <row r="1370" spans="13:13" x14ac:dyDescent="0.55000000000000004">
      <c r="M1370" t="str">
        <f>IF($A1370="","",COUNTIFS(D_MFA!$A$2:$A$20001,$C1370,D_MFA!$B$2:$B$20001,TRUE)&gt;0)</f>
        <v/>
      </c>
    </row>
    <row r="1371" spans="13:13" x14ac:dyDescent="0.55000000000000004">
      <c r="M1371" t="str">
        <f>IF($A1371="","",COUNTIFS(D_MFA!$A$2:$A$20001,$C1371,D_MFA!$B$2:$B$20001,TRUE)&gt;0)</f>
        <v/>
      </c>
    </row>
    <row r="1372" spans="13:13" x14ac:dyDescent="0.55000000000000004">
      <c r="M1372" t="str">
        <f>IF($A1372="","",COUNTIFS(D_MFA!$A$2:$A$20001,$C1372,D_MFA!$B$2:$B$20001,TRUE)&gt;0)</f>
        <v/>
      </c>
    </row>
    <row r="1373" spans="13:13" x14ac:dyDescent="0.55000000000000004">
      <c r="M1373" t="str">
        <f>IF($A1373="","",COUNTIFS(D_MFA!$A$2:$A$20001,$C1373,D_MFA!$B$2:$B$20001,TRUE)&gt;0)</f>
        <v/>
      </c>
    </row>
    <row r="1374" spans="13:13" x14ac:dyDescent="0.55000000000000004">
      <c r="M1374" t="str">
        <f>IF($A1374="","",COUNTIFS(D_MFA!$A$2:$A$20001,$C1374,D_MFA!$B$2:$B$20001,TRUE)&gt;0)</f>
        <v/>
      </c>
    </row>
    <row r="1375" spans="13:13" x14ac:dyDescent="0.55000000000000004">
      <c r="M1375" t="str">
        <f>IF($A1375="","",COUNTIFS(D_MFA!$A$2:$A$20001,$C1375,D_MFA!$B$2:$B$20001,TRUE)&gt;0)</f>
        <v/>
      </c>
    </row>
    <row r="1376" spans="13:13" x14ac:dyDescent="0.55000000000000004">
      <c r="M1376" t="str">
        <f>IF($A1376="","",COUNTIFS(D_MFA!$A$2:$A$20001,$C1376,D_MFA!$B$2:$B$20001,TRUE)&gt;0)</f>
        <v/>
      </c>
    </row>
    <row r="1377" spans="13:13" x14ac:dyDescent="0.55000000000000004">
      <c r="M1377" t="str">
        <f>IF($A1377="","",COUNTIFS(D_MFA!$A$2:$A$20001,$C1377,D_MFA!$B$2:$B$20001,TRUE)&gt;0)</f>
        <v/>
      </c>
    </row>
    <row r="1378" spans="13:13" x14ac:dyDescent="0.55000000000000004">
      <c r="M1378" t="str">
        <f>IF($A1378="","",COUNTIFS(D_MFA!$A$2:$A$20001,$C1378,D_MFA!$B$2:$B$20001,TRUE)&gt;0)</f>
        <v/>
      </c>
    </row>
    <row r="1379" spans="13:13" x14ac:dyDescent="0.55000000000000004">
      <c r="M1379" t="str">
        <f>IF($A1379="","",COUNTIFS(D_MFA!$A$2:$A$20001,$C1379,D_MFA!$B$2:$B$20001,TRUE)&gt;0)</f>
        <v/>
      </c>
    </row>
    <row r="1380" spans="13:13" x14ac:dyDescent="0.55000000000000004">
      <c r="M1380" t="str">
        <f>IF($A1380="","",COUNTIFS(D_MFA!$A$2:$A$20001,$C1380,D_MFA!$B$2:$B$20001,TRUE)&gt;0)</f>
        <v/>
      </c>
    </row>
    <row r="1381" spans="13:13" x14ac:dyDescent="0.55000000000000004">
      <c r="M1381" t="str">
        <f>IF($A1381="","",COUNTIFS(D_MFA!$A$2:$A$20001,$C1381,D_MFA!$B$2:$B$20001,TRUE)&gt;0)</f>
        <v/>
      </c>
    </row>
    <row r="1382" spans="13:13" x14ac:dyDescent="0.55000000000000004">
      <c r="M1382" t="str">
        <f>IF($A1382="","",COUNTIFS(D_MFA!$A$2:$A$20001,$C1382,D_MFA!$B$2:$B$20001,TRUE)&gt;0)</f>
        <v/>
      </c>
    </row>
    <row r="1383" spans="13:13" x14ac:dyDescent="0.55000000000000004">
      <c r="M1383" t="str">
        <f>IF($A1383="","",COUNTIFS(D_MFA!$A$2:$A$20001,$C1383,D_MFA!$B$2:$B$20001,TRUE)&gt;0)</f>
        <v/>
      </c>
    </row>
    <row r="1384" spans="13:13" x14ac:dyDescent="0.55000000000000004">
      <c r="M1384" t="str">
        <f>IF($A1384="","",COUNTIFS(D_MFA!$A$2:$A$20001,$C1384,D_MFA!$B$2:$B$20001,TRUE)&gt;0)</f>
        <v/>
      </c>
    </row>
    <row r="1385" spans="13:13" x14ac:dyDescent="0.55000000000000004">
      <c r="M1385" t="str">
        <f>IF($A1385="","",COUNTIFS(D_MFA!$A$2:$A$20001,$C1385,D_MFA!$B$2:$B$20001,TRUE)&gt;0)</f>
        <v/>
      </c>
    </row>
    <row r="1386" spans="13:13" x14ac:dyDescent="0.55000000000000004">
      <c r="M1386" t="str">
        <f>IF($A1386="","",COUNTIFS(D_MFA!$A$2:$A$20001,$C1386,D_MFA!$B$2:$B$20001,TRUE)&gt;0)</f>
        <v/>
      </c>
    </row>
    <row r="1387" spans="13:13" x14ac:dyDescent="0.55000000000000004">
      <c r="M1387" t="str">
        <f>IF($A1387="","",COUNTIFS(D_MFA!$A$2:$A$20001,$C1387,D_MFA!$B$2:$B$20001,TRUE)&gt;0)</f>
        <v/>
      </c>
    </row>
    <row r="1388" spans="13:13" x14ac:dyDescent="0.55000000000000004">
      <c r="M1388" t="str">
        <f>IF($A1388="","",COUNTIFS(D_MFA!$A$2:$A$20001,$C1388,D_MFA!$B$2:$B$20001,TRUE)&gt;0)</f>
        <v/>
      </c>
    </row>
    <row r="1389" spans="13:13" x14ac:dyDescent="0.55000000000000004">
      <c r="M1389" t="str">
        <f>IF($A1389="","",COUNTIFS(D_MFA!$A$2:$A$20001,$C1389,D_MFA!$B$2:$B$20001,TRUE)&gt;0)</f>
        <v/>
      </c>
    </row>
    <row r="1390" spans="13:13" x14ac:dyDescent="0.55000000000000004">
      <c r="M1390" t="str">
        <f>IF($A1390="","",COUNTIFS(D_MFA!$A$2:$A$20001,$C1390,D_MFA!$B$2:$B$20001,TRUE)&gt;0)</f>
        <v/>
      </c>
    </row>
    <row r="1391" spans="13:13" x14ac:dyDescent="0.55000000000000004">
      <c r="M1391" t="str">
        <f>IF($A1391="","",COUNTIFS(D_MFA!$A$2:$A$20001,$C1391,D_MFA!$B$2:$B$20001,TRUE)&gt;0)</f>
        <v/>
      </c>
    </row>
    <row r="1392" spans="13:13" x14ac:dyDescent="0.55000000000000004">
      <c r="M1392" t="str">
        <f>IF($A1392="","",COUNTIFS(D_MFA!$A$2:$A$20001,$C1392,D_MFA!$B$2:$B$20001,TRUE)&gt;0)</f>
        <v/>
      </c>
    </row>
    <row r="1393" spans="13:13" x14ac:dyDescent="0.55000000000000004">
      <c r="M1393" t="str">
        <f>IF($A1393="","",COUNTIFS(D_MFA!$A$2:$A$20001,$C1393,D_MFA!$B$2:$B$20001,TRUE)&gt;0)</f>
        <v/>
      </c>
    </row>
    <row r="1394" spans="13:13" x14ac:dyDescent="0.55000000000000004">
      <c r="M1394" t="str">
        <f>IF($A1394="","",COUNTIFS(D_MFA!$A$2:$A$20001,$C1394,D_MFA!$B$2:$B$20001,TRUE)&gt;0)</f>
        <v/>
      </c>
    </row>
    <row r="1395" spans="13:13" x14ac:dyDescent="0.55000000000000004">
      <c r="M1395" t="str">
        <f>IF($A1395="","",COUNTIFS(D_MFA!$A$2:$A$20001,$C1395,D_MFA!$B$2:$B$20001,TRUE)&gt;0)</f>
        <v/>
      </c>
    </row>
    <row r="1396" spans="13:13" x14ac:dyDescent="0.55000000000000004">
      <c r="M1396" t="str">
        <f>IF($A1396="","",COUNTIFS(D_MFA!$A$2:$A$20001,$C1396,D_MFA!$B$2:$B$20001,TRUE)&gt;0)</f>
        <v/>
      </c>
    </row>
    <row r="1397" spans="13:13" x14ac:dyDescent="0.55000000000000004">
      <c r="M1397" t="str">
        <f>IF($A1397="","",COUNTIFS(D_MFA!$A$2:$A$20001,$C1397,D_MFA!$B$2:$B$20001,TRUE)&gt;0)</f>
        <v/>
      </c>
    </row>
    <row r="1398" spans="13:13" x14ac:dyDescent="0.55000000000000004">
      <c r="M1398" t="str">
        <f>IF($A1398="","",COUNTIFS(D_MFA!$A$2:$A$20001,$C1398,D_MFA!$B$2:$B$20001,TRUE)&gt;0)</f>
        <v/>
      </c>
    </row>
    <row r="1399" spans="13:13" x14ac:dyDescent="0.55000000000000004">
      <c r="M1399" t="str">
        <f>IF($A1399="","",COUNTIFS(D_MFA!$A$2:$A$20001,$C1399,D_MFA!$B$2:$B$20001,TRUE)&gt;0)</f>
        <v/>
      </c>
    </row>
    <row r="1400" spans="13:13" x14ac:dyDescent="0.55000000000000004">
      <c r="M1400" t="str">
        <f>IF($A1400="","",COUNTIFS(D_MFA!$A$2:$A$20001,$C1400,D_MFA!$B$2:$B$20001,TRUE)&gt;0)</f>
        <v/>
      </c>
    </row>
    <row r="1401" spans="13:13" x14ac:dyDescent="0.55000000000000004">
      <c r="M1401" t="str">
        <f>IF($A1401="","",COUNTIFS(D_MFA!$A$2:$A$20001,$C1401,D_MFA!$B$2:$B$20001,TRUE)&gt;0)</f>
        <v/>
      </c>
    </row>
    <row r="1402" spans="13:13" x14ac:dyDescent="0.55000000000000004">
      <c r="M1402" t="str">
        <f>IF($A1402="","",COUNTIFS(D_MFA!$A$2:$A$20001,$C1402,D_MFA!$B$2:$B$20001,TRUE)&gt;0)</f>
        <v/>
      </c>
    </row>
    <row r="1403" spans="13:13" x14ac:dyDescent="0.55000000000000004">
      <c r="M1403" t="str">
        <f>IF($A1403="","",COUNTIFS(D_MFA!$A$2:$A$20001,$C1403,D_MFA!$B$2:$B$20001,TRUE)&gt;0)</f>
        <v/>
      </c>
    </row>
    <row r="1404" spans="13:13" x14ac:dyDescent="0.55000000000000004">
      <c r="M1404" t="str">
        <f>IF($A1404="","",COUNTIFS(D_MFA!$A$2:$A$20001,$C1404,D_MFA!$B$2:$B$20001,TRUE)&gt;0)</f>
        <v/>
      </c>
    </row>
    <row r="1405" spans="13:13" x14ac:dyDescent="0.55000000000000004">
      <c r="M1405" t="str">
        <f>IF($A1405="","",COUNTIFS(D_MFA!$A$2:$A$20001,$C1405,D_MFA!$B$2:$B$20001,TRUE)&gt;0)</f>
        <v/>
      </c>
    </row>
    <row r="1406" spans="13:13" x14ac:dyDescent="0.55000000000000004">
      <c r="M1406" t="str">
        <f>IF($A1406="","",COUNTIFS(D_MFA!$A$2:$A$20001,$C1406,D_MFA!$B$2:$B$20001,TRUE)&gt;0)</f>
        <v/>
      </c>
    </row>
    <row r="1407" spans="13:13" x14ac:dyDescent="0.55000000000000004">
      <c r="M1407" t="str">
        <f>IF($A1407="","",COUNTIFS(D_MFA!$A$2:$A$20001,$C1407,D_MFA!$B$2:$B$20001,TRUE)&gt;0)</f>
        <v/>
      </c>
    </row>
    <row r="1408" spans="13:13" x14ac:dyDescent="0.55000000000000004">
      <c r="M1408" t="str">
        <f>IF($A1408="","",COUNTIFS(D_MFA!$A$2:$A$20001,$C1408,D_MFA!$B$2:$B$20001,TRUE)&gt;0)</f>
        <v/>
      </c>
    </row>
    <row r="1409" spans="13:13" x14ac:dyDescent="0.55000000000000004">
      <c r="M1409" t="str">
        <f>IF($A1409="","",COUNTIFS(D_MFA!$A$2:$A$20001,$C1409,D_MFA!$B$2:$B$20001,TRUE)&gt;0)</f>
        <v/>
      </c>
    </row>
    <row r="1410" spans="13:13" x14ac:dyDescent="0.55000000000000004">
      <c r="M1410" t="str">
        <f>IF($A1410="","",COUNTIFS(D_MFA!$A$2:$A$20001,$C1410,D_MFA!$B$2:$B$20001,TRUE)&gt;0)</f>
        <v/>
      </c>
    </row>
    <row r="1411" spans="13:13" x14ac:dyDescent="0.55000000000000004">
      <c r="M1411" t="str">
        <f>IF($A1411="","",COUNTIFS(D_MFA!$A$2:$A$20001,$C1411,D_MFA!$B$2:$B$20001,TRUE)&gt;0)</f>
        <v/>
      </c>
    </row>
    <row r="1412" spans="13:13" x14ac:dyDescent="0.55000000000000004">
      <c r="M1412" t="str">
        <f>IF($A1412="","",COUNTIFS(D_MFA!$A$2:$A$20001,$C1412,D_MFA!$B$2:$B$20001,TRUE)&gt;0)</f>
        <v/>
      </c>
    </row>
    <row r="1413" spans="13:13" x14ac:dyDescent="0.55000000000000004">
      <c r="M1413" t="str">
        <f>IF($A1413="","",COUNTIFS(D_MFA!$A$2:$A$20001,$C1413,D_MFA!$B$2:$B$20001,TRUE)&gt;0)</f>
        <v/>
      </c>
    </row>
    <row r="1414" spans="13:13" x14ac:dyDescent="0.55000000000000004">
      <c r="M1414" t="str">
        <f>IF($A1414="","",COUNTIFS(D_MFA!$A$2:$A$20001,$C1414,D_MFA!$B$2:$B$20001,TRUE)&gt;0)</f>
        <v/>
      </c>
    </row>
    <row r="1415" spans="13:13" x14ac:dyDescent="0.55000000000000004">
      <c r="M1415" t="str">
        <f>IF($A1415="","",COUNTIFS(D_MFA!$A$2:$A$20001,$C1415,D_MFA!$B$2:$B$20001,TRUE)&gt;0)</f>
        <v/>
      </c>
    </row>
    <row r="1416" spans="13:13" x14ac:dyDescent="0.55000000000000004">
      <c r="M1416" t="str">
        <f>IF($A1416="","",COUNTIFS(D_MFA!$A$2:$A$20001,$C1416,D_MFA!$B$2:$B$20001,TRUE)&gt;0)</f>
        <v/>
      </c>
    </row>
    <row r="1417" spans="13:13" x14ac:dyDescent="0.55000000000000004">
      <c r="M1417" t="str">
        <f>IF($A1417="","",COUNTIFS(D_MFA!$A$2:$A$20001,$C1417,D_MFA!$B$2:$B$20001,TRUE)&gt;0)</f>
        <v/>
      </c>
    </row>
    <row r="1418" spans="13:13" x14ac:dyDescent="0.55000000000000004">
      <c r="M1418" t="str">
        <f>IF($A1418="","",COUNTIFS(D_MFA!$A$2:$A$20001,$C1418,D_MFA!$B$2:$B$20001,TRUE)&gt;0)</f>
        <v/>
      </c>
    </row>
    <row r="1419" spans="13:13" x14ac:dyDescent="0.55000000000000004">
      <c r="M1419" t="str">
        <f>IF($A1419="","",COUNTIFS(D_MFA!$A$2:$A$20001,$C1419,D_MFA!$B$2:$B$20001,TRUE)&gt;0)</f>
        <v/>
      </c>
    </row>
    <row r="1420" spans="13:13" x14ac:dyDescent="0.55000000000000004">
      <c r="M1420" t="str">
        <f>IF($A1420="","",COUNTIFS(D_MFA!$A$2:$A$20001,$C1420,D_MFA!$B$2:$B$20001,TRUE)&gt;0)</f>
        <v/>
      </c>
    </row>
    <row r="1421" spans="13:13" x14ac:dyDescent="0.55000000000000004">
      <c r="M1421" t="str">
        <f>IF($A1421="","",COUNTIFS(D_MFA!$A$2:$A$20001,$C1421,D_MFA!$B$2:$B$20001,TRUE)&gt;0)</f>
        <v/>
      </c>
    </row>
    <row r="1422" spans="13:13" x14ac:dyDescent="0.55000000000000004">
      <c r="M1422" t="str">
        <f>IF($A1422="","",COUNTIFS(D_MFA!$A$2:$A$20001,$C1422,D_MFA!$B$2:$B$20001,TRUE)&gt;0)</f>
        <v/>
      </c>
    </row>
    <row r="1423" spans="13:13" x14ac:dyDescent="0.55000000000000004">
      <c r="M1423" t="str">
        <f>IF($A1423="","",COUNTIFS(D_MFA!$A$2:$A$20001,$C1423,D_MFA!$B$2:$B$20001,TRUE)&gt;0)</f>
        <v/>
      </c>
    </row>
    <row r="1424" spans="13:13" x14ac:dyDescent="0.55000000000000004">
      <c r="M1424" t="str">
        <f>IF($A1424="","",COUNTIFS(D_MFA!$A$2:$A$20001,$C1424,D_MFA!$B$2:$B$20001,TRUE)&gt;0)</f>
        <v/>
      </c>
    </row>
    <row r="1425" spans="13:13" x14ac:dyDescent="0.55000000000000004">
      <c r="M1425" t="str">
        <f>IF($A1425="","",COUNTIFS(D_MFA!$A$2:$A$20001,$C1425,D_MFA!$B$2:$B$20001,TRUE)&gt;0)</f>
        <v/>
      </c>
    </row>
    <row r="1426" spans="13:13" x14ac:dyDescent="0.55000000000000004">
      <c r="M1426" t="str">
        <f>IF($A1426="","",COUNTIFS(D_MFA!$A$2:$A$20001,$C1426,D_MFA!$B$2:$B$20001,TRUE)&gt;0)</f>
        <v/>
      </c>
    </row>
    <row r="1427" spans="13:13" x14ac:dyDescent="0.55000000000000004">
      <c r="M1427" t="str">
        <f>IF($A1427="","",COUNTIFS(D_MFA!$A$2:$A$20001,$C1427,D_MFA!$B$2:$B$20001,TRUE)&gt;0)</f>
        <v/>
      </c>
    </row>
    <row r="1428" spans="13:13" x14ac:dyDescent="0.55000000000000004">
      <c r="M1428" t="str">
        <f>IF($A1428="","",COUNTIFS(D_MFA!$A$2:$A$20001,$C1428,D_MFA!$B$2:$B$20001,TRUE)&gt;0)</f>
        <v/>
      </c>
    </row>
    <row r="1429" spans="13:13" x14ac:dyDescent="0.55000000000000004">
      <c r="M1429" t="str">
        <f>IF($A1429="","",COUNTIFS(D_MFA!$A$2:$A$20001,$C1429,D_MFA!$B$2:$B$20001,TRUE)&gt;0)</f>
        <v/>
      </c>
    </row>
    <row r="1430" spans="13:13" x14ac:dyDescent="0.55000000000000004">
      <c r="M1430" t="str">
        <f>IF($A1430="","",COUNTIFS(D_MFA!$A$2:$A$20001,$C1430,D_MFA!$B$2:$B$20001,TRUE)&gt;0)</f>
        <v/>
      </c>
    </row>
    <row r="1431" spans="13:13" x14ac:dyDescent="0.55000000000000004">
      <c r="M1431" t="str">
        <f>IF($A1431="","",COUNTIFS(D_MFA!$A$2:$A$20001,$C1431,D_MFA!$B$2:$B$20001,TRUE)&gt;0)</f>
        <v/>
      </c>
    </row>
    <row r="1432" spans="13:13" x14ac:dyDescent="0.55000000000000004">
      <c r="M1432" t="str">
        <f>IF($A1432="","",COUNTIFS(D_MFA!$A$2:$A$20001,$C1432,D_MFA!$B$2:$B$20001,TRUE)&gt;0)</f>
        <v/>
      </c>
    </row>
    <row r="1433" spans="13:13" x14ac:dyDescent="0.55000000000000004">
      <c r="M1433" t="str">
        <f>IF($A1433="","",COUNTIFS(D_MFA!$A$2:$A$20001,$C1433,D_MFA!$B$2:$B$20001,TRUE)&gt;0)</f>
        <v/>
      </c>
    </row>
    <row r="1434" spans="13:13" x14ac:dyDescent="0.55000000000000004">
      <c r="M1434" t="str">
        <f>IF($A1434="","",COUNTIFS(D_MFA!$A$2:$A$20001,$C1434,D_MFA!$B$2:$B$20001,TRUE)&gt;0)</f>
        <v/>
      </c>
    </row>
    <row r="1435" spans="13:13" x14ac:dyDescent="0.55000000000000004">
      <c r="M1435" t="str">
        <f>IF($A1435="","",COUNTIFS(D_MFA!$A$2:$A$20001,$C1435,D_MFA!$B$2:$B$20001,TRUE)&gt;0)</f>
        <v/>
      </c>
    </row>
    <row r="1436" spans="13:13" x14ac:dyDescent="0.55000000000000004">
      <c r="M1436" t="str">
        <f>IF($A1436="","",COUNTIFS(D_MFA!$A$2:$A$20001,$C1436,D_MFA!$B$2:$B$20001,TRUE)&gt;0)</f>
        <v/>
      </c>
    </row>
    <row r="1437" spans="13:13" x14ac:dyDescent="0.55000000000000004">
      <c r="M1437" t="str">
        <f>IF($A1437="","",COUNTIFS(D_MFA!$A$2:$A$20001,$C1437,D_MFA!$B$2:$B$20001,TRUE)&gt;0)</f>
        <v/>
      </c>
    </row>
    <row r="1438" spans="13:13" x14ac:dyDescent="0.55000000000000004">
      <c r="M1438" t="str">
        <f>IF($A1438="","",COUNTIFS(D_MFA!$A$2:$A$20001,$C1438,D_MFA!$B$2:$B$20001,TRUE)&gt;0)</f>
        <v/>
      </c>
    </row>
    <row r="1439" spans="13:13" x14ac:dyDescent="0.55000000000000004">
      <c r="M1439" t="str">
        <f>IF($A1439="","",COUNTIFS(D_MFA!$A$2:$A$20001,$C1439,D_MFA!$B$2:$B$20001,TRUE)&gt;0)</f>
        <v/>
      </c>
    </row>
    <row r="1440" spans="13:13" x14ac:dyDescent="0.55000000000000004">
      <c r="M1440" t="str">
        <f>IF($A1440="","",COUNTIFS(D_MFA!$A$2:$A$20001,$C1440,D_MFA!$B$2:$B$20001,TRUE)&gt;0)</f>
        <v/>
      </c>
    </row>
    <row r="1441" spans="13:13" x14ac:dyDescent="0.55000000000000004">
      <c r="M1441" t="str">
        <f>IF($A1441="","",COUNTIFS(D_MFA!$A$2:$A$20001,$C1441,D_MFA!$B$2:$B$20001,TRUE)&gt;0)</f>
        <v/>
      </c>
    </row>
    <row r="1442" spans="13:13" x14ac:dyDescent="0.55000000000000004">
      <c r="M1442" t="str">
        <f>IF($A1442="","",COUNTIFS(D_MFA!$A$2:$A$20001,$C1442,D_MFA!$B$2:$B$20001,TRUE)&gt;0)</f>
        <v/>
      </c>
    </row>
    <row r="1443" spans="13:13" x14ac:dyDescent="0.55000000000000004">
      <c r="M1443" t="str">
        <f>IF($A1443="","",COUNTIFS(D_MFA!$A$2:$A$20001,$C1443,D_MFA!$B$2:$B$20001,TRUE)&gt;0)</f>
        <v/>
      </c>
    </row>
    <row r="1444" spans="13:13" x14ac:dyDescent="0.55000000000000004">
      <c r="M1444" t="str">
        <f>IF($A1444="","",COUNTIFS(D_MFA!$A$2:$A$20001,$C1444,D_MFA!$B$2:$B$20001,TRUE)&gt;0)</f>
        <v/>
      </c>
    </row>
    <row r="1445" spans="13:13" x14ac:dyDescent="0.55000000000000004">
      <c r="M1445" t="str">
        <f>IF($A1445="","",COUNTIFS(D_MFA!$A$2:$A$20001,$C1445,D_MFA!$B$2:$B$20001,TRUE)&gt;0)</f>
        <v/>
      </c>
    </row>
    <row r="1446" spans="13:13" x14ac:dyDescent="0.55000000000000004">
      <c r="M1446" t="str">
        <f>IF($A1446="","",COUNTIFS(D_MFA!$A$2:$A$20001,$C1446,D_MFA!$B$2:$B$20001,TRUE)&gt;0)</f>
        <v/>
      </c>
    </row>
    <row r="1447" spans="13:13" x14ac:dyDescent="0.55000000000000004">
      <c r="M1447" t="str">
        <f>IF($A1447="","",COUNTIFS(D_MFA!$A$2:$A$20001,$C1447,D_MFA!$B$2:$B$20001,TRUE)&gt;0)</f>
        <v/>
      </c>
    </row>
    <row r="1448" spans="13:13" x14ac:dyDescent="0.55000000000000004">
      <c r="M1448" t="str">
        <f>IF($A1448="","",COUNTIFS(D_MFA!$A$2:$A$20001,$C1448,D_MFA!$B$2:$B$20001,TRUE)&gt;0)</f>
        <v/>
      </c>
    </row>
    <row r="1449" spans="13:13" x14ac:dyDescent="0.55000000000000004">
      <c r="M1449" t="str">
        <f>IF($A1449="","",COUNTIFS(D_MFA!$A$2:$A$20001,$C1449,D_MFA!$B$2:$B$20001,TRUE)&gt;0)</f>
        <v/>
      </c>
    </row>
    <row r="1450" spans="13:13" x14ac:dyDescent="0.55000000000000004">
      <c r="M1450" t="str">
        <f>IF($A1450="","",COUNTIFS(D_MFA!$A$2:$A$20001,$C1450,D_MFA!$B$2:$B$20001,TRUE)&gt;0)</f>
        <v/>
      </c>
    </row>
    <row r="1451" spans="13:13" x14ac:dyDescent="0.55000000000000004">
      <c r="M1451" t="str">
        <f>IF($A1451="","",COUNTIFS(D_MFA!$A$2:$A$20001,$C1451,D_MFA!$B$2:$B$20001,TRUE)&gt;0)</f>
        <v/>
      </c>
    </row>
    <row r="1452" spans="13:13" x14ac:dyDescent="0.55000000000000004">
      <c r="M1452" t="str">
        <f>IF($A1452="","",COUNTIFS(D_MFA!$A$2:$A$20001,$C1452,D_MFA!$B$2:$B$20001,TRUE)&gt;0)</f>
        <v/>
      </c>
    </row>
    <row r="1453" spans="13:13" x14ac:dyDescent="0.55000000000000004">
      <c r="M1453" t="str">
        <f>IF($A1453="","",COUNTIFS(D_MFA!$A$2:$A$20001,$C1453,D_MFA!$B$2:$B$20001,TRUE)&gt;0)</f>
        <v/>
      </c>
    </row>
    <row r="1454" spans="13:13" x14ac:dyDescent="0.55000000000000004">
      <c r="M1454" t="str">
        <f>IF($A1454="","",COUNTIFS(D_MFA!$A$2:$A$20001,$C1454,D_MFA!$B$2:$B$20001,TRUE)&gt;0)</f>
        <v/>
      </c>
    </row>
    <row r="1455" spans="13:13" x14ac:dyDescent="0.55000000000000004">
      <c r="M1455" t="str">
        <f>IF($A1455="","",COUNTIFS(D_MFA!$A$2:$A$20001,$C1455,D_MFA!$B$2:$B$20001,TRUE)&gt;0)</f>
        <v/>
      </c>
    </row>
    <row r="1456" spans="13:13" x14ac:dyDescent="0.55000000000000004">
      <c r="M1456" t="str">
        <f>IF($A1456="","",COUNTIFS(D_MFA!$A$2:$A$20001,$C1456,D_MFA!$B$2:$B$20001,TRUE)&gt;0)</f>
        <v/>
      </c>
    </row>
    <row r="1457" spans="13:13" x14ac:dyDescent="0.55000000000000004">
      <c r="M1457" t="str">
        <f>IF($A1457="","",COUNTIFS(D_MFA!$A$2:$A$20001,$C1457,D_MFA!$B$2:$B$20001,TRUE)&gt;0)</f>
        <v/>
      </c>
    </row>
    <row r="1458" spans="13:13" x14ac:dyDescent="0.55000000000000004">
      <c r="M1458" t="str">
        <f>IF($A1458="","",COUNTIFS(D_MFA!$A$2:$A$20001,$C1458,D_MFA!$B$2:$B$20001,TRUE)&gt;0)</f>
        <v/>
      </c>
    </row>
    <row r="1459" spans="13:13" x14ac:dyDescent="0.55000000000000004">
      <c r="M1459" t="str">
        <f>IF($A1459="","",COUNTIFS(D_MFA!$A$2:$A$20001,$C1459,D_MFA!$B$2:$B$20001,TRUE)&gt;0)</f>
        <v/>
      </c>
    </row>
    <row r="1460" spans="13:13" x14ac:dyDescent="0.55000000000000004">
      <c r="M1460" t="str">
        <f>IF($A1460="","",COUNTIFS(D_MFA!$A$2:$A$20001,$C1460,D_MFA!$B$2:$B$20001,TRUE)&gt;0)</f>
        <v/>
      </c>
    </row>
    <row r="1461" spans="13:13" x14ac:dyDescent="0.55000000000000004">
      <c r="M1461" t="str">
        <f>IF($A1461="","",COUNTIFS(D_MFA!$A$2:$A$20001,$C1461,D_MFA!$B$2:$B$20001,TRUE)&gt;0)</f>
        <v/>
      </c>
    </row>
    <row r="1462" spans="13:13" x14ac:dyDescent="0.55000000000000004">
      <c r="M1462" t="str">
        <f>IF($A1462="","",COUNTIFS(D_MFA!$A$2:$A$20001,$C1462,D_MFA!$B$2:$B$20001,TRUE)&gt;0)</f>
        <v/>
      </c>
    </row>
    <row r="1463" spans="13:13" x14ac:dyDescent="0.55000000000000004">
      <c r="M1463" t="str">
        <f>IF($A1463="","",COUNTIFS(D_MFA!$A$2:$A$20001,$C1463,D_MFA!$B$2:$B$20001,TRUE)&gt;0)</f>
        <v/>
      </c>
    </row>
    <row r="1464" spans="13:13" x14ac:dyDescent="0.55000000000000004">
      <c r="M1464" t="str">
        <f>IF($A1464="","",COUNTIFS(D_MFA!$A$2:$A$20001,$C1464,D_MFA!$B$2:$B$20001,TRUE)&gt;0)</f>
        <v/>
      </c>
    </row>
    <row r="1465" spans="13:13" x14ac:dyDescent="0.55000000000000004">
      <c r="M1465" t="str">
        <f>IF($A1465="","",COUNTIFS(D_MFA!$A$2:$A$20001,$C1465,D_MFA!$B$2:$B$20001,TRUE)&gt;0)</f>
        <v/>
      </c>
    </row>
    <row r="1466" spans="13:13" x14ac:dyDescent="0.55000000000000004">
      <c r="M1466" t="str">
        <f>IF($A1466="","",COUNTIFS(D_MFA!$A$2:$A$20001,$C1466,D_MFA!$B$2:$B$20001,TRUE)&gt;0)</f>
        <v/>
      </c>
    </row>
    <row r="1467" spans="13:13" x14ac:dyDescent="0.55000000000000004">
      <c r="M1467" t="str">
        <f>IF($A1467="","",COUNTIFS(D_MFA!$A$2:$A$20001,$C1467,D_MFA!$B$2:$B$20001,TRUE)&gt;0)</f>
        <v/>
      </c>
    </row>
    <row r="1468" spans="13:13" x14ac:dyDescent="0.55000000000000004">
      <c r="M1468" t="str">
        <f>IF($A1468="","",COUNTIFS(D_MFA!$A$2:$A$20001,$C1468,D_MFA!$B$2:$B$20001,TRUE)&gt;0)</f>
        <v/>
      </c>
    </row>
    <row r="1469" spans="13:13" x14ac:dyDescent="0.55000000000000004">
      <c r="M1469" t="str">
        <f>IF($A1469="","",COUNTIFS(D_MFA!$A$2:$A$20001,$C1469,D_MFA!$B$2:$B$20001,TRUE)&gt;0)</f>
        <v/>
      </c>
    </row>
    <row r="1470" spans="13:13" x14ac:dyDescent="0.55000000000000004">
      <c r="M1470" t="str">
        <f>IF($A1470="","",COUNTIFS(D_MFA!$A$2:$A$20001,$C1470,D_MFA!$B$2:$B$20001,TRUE)&gt;0)</f>
        <v/>
      </c>
    </row>
    <row r="1471" spans="13:13" x14ac:dyDescent="0.55000000000000004">
      <c r="M1471" t="str">
        <f>IF($A1471="","",COUNTIFS(D_MFA!$A$2:$A$20001,$C1471,D_MFA!$B$2:$B$20001,TRUE)&gt;0)</f>
        <v/>
      </c>
    </row>
    <row r="1472" spans="13:13" x14ac:dyDescent="0.55000000000000004">
      <c r="M1472" t="str">
        <f>IF($A1472="","",COUNTIFS(D_MFA!$A$2:$A$20001,$C1472,D_MFA!$B$2:$B$20001,TRUE)&gt;0)</f>
        <v/>
      </c>
    </row>
    <row r="1473" spans="13:13" x14ac:dyDescent="0.55000000000000004">
      <c r="M1473" t="str">
        <f>IF($A1473="","",COUNTIFS(D_MFA!$A$2:$A$20001,$C1473,D_MFA!$B$2:$B$20001,TRUE)&gt;0)</f>
        <v/>
      </c>
    </row>
    <row r="1474" spans="13:13" x14ac:dyDescent="0.55000000000000004">
      <c r="M1474" t="str">
        <f>IF($A1474="","",COUNTIFS(D_MFA!$A$2:$A$20001,$C1474,D_MFA!$B$2:$B$20001,TRUE)&gt;0)</f>
        <v/>
      </c>
    </row>
    <row r="1475" spans="13:13" x14ac:dyDescent="0.55000000000000004">
      <c r="M1475" t="str">
        <f>IF($A1475="","",COUNTIFS(D_MFA!$A$2:$A$20001,$C1475,D_MFA!$B$2:$B$20001,TRUE)&gt;0)</f>
        <v/>
      </c>
    </row>
    <row r="1476" spans="13:13" x14ac:dyDescent="0.55000000000000004">
      <c r="M1476" t="str">
        <f>IF($A1476="","",COUNTIFS(D_MFA!$A$2:$A$20001,$C1476,D_MFA!$B$2:$B$20001,TRUE)&gt;0)</f>
        <v/>
      </c>
    </row>
    <row r="1477" spans="13:13" x14ac:dyDescent="0.55000000000000004">
      <c r="M1477" t="str">
        <f>IF($A1477="","",COUNTIFS(D_MFA!$A$2:$A$20001,$C1477,D_MFA!$B$2:$B$20001,TRUE)&gt;0)</f>
        <v/>
      </c>
    </row>
    <row r="1478" spans="13:13" x14ac:dyDescent="0.55000000000000004">
      <c r="M1478" t="str">
        <f>IF($A1478="","",COUNTIFS(D_MFA!$A$2:$A$20001,$C1478,D_MFA!$B$2:$B$20001,TRUE)&gt;0)</f>
        <v/>
      </c>
    </row>
    <row r="1479" spans="13:13" x14ac:dyDescent="0.55000000000000004">
      <c r="M1479" t="str">
        <f>IF($A1479="","",COUNTIFS(D_MFA!$A$2:$A$20001,$C1479,D_MFA!$B$2:$B$20001,TRUE)&gt;0)</f>
        <v/>
      </c>
    </row>
    <row r="1480" spans="13:13" x14ac:dyDescent="0.55000000000000004">
      <c r="M1480" t="str">
        <f>IF($A1480="","",COUNTIFS(D_MFA!$A$2:$A$20001,$C1480,D_MFA!$B$2:$B$20001,TRUE)&gt;0)</f>
        <v/>
      </c>
    </row>
    <row r="1481" spans="13:13" x14ac:dyDescent="0.55000000000000004">
      <c r="M1481" t="str">
        <f>IF($A1481="","",COUNTIFS(D_MFA!$A$2:$A$20001,$C1481,D_MFA!$B$2:$B$20001,TRUE)&gt;0)</f>
        <v/>
      </c>
    </row>
    <row r="1482" spans="13:13" x14ac:dyDescent="0.55000000000000004">
      <c r="M1482" t="str">
        <f>IF($A1482="","",COUNTIFS(D_MFA!$A$2:$A$20001,$C1482,D_MFA!$B$2:$B$20001,TRUE)&gt;0)</f>
        <v/>
      </c>
    </row>
    <row r="1483" spans="13:13" x14ac:dyDescent="0.55000000000000004">
      <c r="M1483" t="str">
        <f>IF($A1483="","",COUNTIFS(D_MFA!$A$2:$A$20001,$C1483,D_MFA!$B$2:$B$20001,TRUE)&gt;0)</f>
        <v/>
      </c>
    </row>
    <row r="1484" spans="13:13" x14ac:dyDescent="0.55000000000000004">
      <c r="M1484" t="str">
        <f>IF($A1484="","",COUNTIFS(D_MFA!$A$2:$A$20001,$C1484,D_MFA!$B$2:$B$20001,TRUE)&gt;0)</f>
        <v/>
      </c>
    </row>
    <row r="1485" spans="13:13" x14ac:dyDescent="0.55000000000000004">
      <c r="M1485" t="str">
        <f>IF($A1485="","",COUNTIFS(D_MFA!$A$2:$A$20001,$C1485,D_MFA!$B$2:$B$20001,TRUE)&gt;0)</f>
        <v/>
      </c>
    </row>
    <row r="1486" spans="13:13" x14ac:dyDescent="0.55000000000000004">
      <c r="M1486" t="str">
        <f>IF($A1486="","",COUNTIFS(D_MFA!$A$2:$A$20001,$C1486,D_MFA!$B$2:$B$20001,TRUE)&gt;0)</f>
        <v/>
      </c>
    </row>
    <row r="1487" spans="13:13" x14ac:dyDescent="0.55000000000000004">
      <c r="M1487" t="str">
        <f>IF($A1487="","",COUNTIFS(D_MFA!$A$2:$A$20001,$C1487,D_MFA!$B$2:$B$20001,TRUE)&gt;0)</f>
        <v/>
      </c>
    </row>
    <row r="1488" spans="13:13" x14ac:dyDescent="0.55000000000000004">
      <c r="M1488" t="str">
        <f>IF($A1488="","",COUNTIFS(D_MFA!$A$2:$A$20001,$C1488,D_MFA!$B$2:$B$20001,TRUE)&gt;0)</f>
        <v/>
      </c>
    </row>
    <row r="1489" spans="13:13" x14ac:dyDescent="0.55000000000000004">
      <c r="M1489" t="str">
        <f>IF($A1489="","",COUNTIFS(D_MFA!$A$2:$A$20001,$C1489,D_MFA!$B$2:$B$20001,TRUE)&gt;0)</f>
        <v/>
      </c>
    </row>
    <row r="1490" spans="13:13" x14ac:dyDescent="0.55000000000000004">
      <c r="M1490" t="str">
        <f>IF($A1490="","",COUNTIFS(D_MFA!$A$2:$A$20001,$C1490,D_MFA!$B$2:$B$20001,TRUE)&gt;0)</f>
        <v/>
      </c>
    </row>
    <row r="1491" spans="13:13" x14ac:dyDescent="0.55000000000000004">
      <c r="M1491" t="str">
        <f>IF($A1491="","",COUNTIFS(D_MFA!$A$2:$A$20001,$C1491,D_MFA!$B$2:$B$20001,TRUE)&gt;0)</f>
        <v/>
      </c>
    </row>
    <row r="1492" spans="13:13" x14ac:dyDescent="0.55000000000000004">
      <c r="M1492" t="str">
        <f>IF($A1492="","",COUNTIFS(D_MFA!$A$2:$A$20001,$C1492,D_MFA!$B$2:$B$20001,TRUE)&gt;0)</f>
        <v/>
      </c>
    </row>
    <row r="1493" spans="13:13" x14ac:dyDescent="0.55000000000000004">
      <c r="M1493" t="str">
        <f>IF($A1493="","",COUNTIFS(D_MFA!$A$2:$A$20001,$C1493,D_MFA!$B$2:$B$20001,TRUE)&gt;0)</f>
        <v/>
      </c>
    </row>
    <row r="1494" spans="13:13" x14ac:dyDescent="0.55000000000000004">
      <c r="M1494" t="str">
        <f>IF($A1494="","",COUNTIFS(D_MFA!$A$2:$A$20001,$C1494,D_MFA!$B$2:$B$20001,TRUE)&gt;0)</f>
        <v/>
      </c>
    </row>
    <row r="1495" spans="13:13" x14ac:dyDescent="0.55000000000000004">
      <c r="M1495" t="str">
        <f>IF($A1495="","",COUNTIFS(D_MFA!$A$2:$A$20001,$C1495,D_MFA!$B$2:$B$20001,TRUE)&gt;0)</f>
        <v/>
      </c>
    </row>
    <row r="1496" spans="13:13" x14ac:dyDescent="0.55000000000000004">
      <c r="M1496" t="str">
        <f>IF($A1496="","",COUNTIFS(D_MFA!$A$2:$A$20001,$C1496,D_MFA!$B$2:$B$20001,TRUE)&gt;0)</f>
        <v/>
      </c>
    </row>
    <row r="1497" spans="13:13" x14ac:dyDescent="0.55000000000000004">
      <c r="M1497" t="str">
        <f>IF($A1497="","",COUNTIFS(D_MFA!$A$2:$A$20001,$C1497,D_MFA!$B$2:$B$20001,TRUE)&gt;0)</f>
        <v/>
      </c>
    </row>
    <row r="1498" spans="13:13" x14ac:dyDescent="0.55000000000000004">
      <c r="M1498" t="str">
        <f>IF($A1498="","",COUNTIFS(D_MFA!$A$2:$A$20001,$C1498,D_MFA!$B$2:$B$20001,TRUE)&gt;0)</f>
        <v/>
      </c>
    </row>
    <row r="1499" spans="13:13" x14ac:dyDescent="0.55000000000000004">
      <c r="M1499" t="str">
        <f>IF($A1499="","",COUNTIFS(D_MFA!$A$2:$A$20001,$C1499,D_MFA!$B$2:$B$20001,TRUE)&gt;0)</f>
        <v/>
      </c>
    </row>
    <row r="1500" spans="13:13" x14ac:dyDescent="0.55000000000000004">
      <c r="M1500" t="str">
        <f>IF($A1500="","",COUNTIFS(D_MFA!$A$2:$A$20001,$C1500,D_MFA!$B$2:$B$20001,TRUE)&gt;0)</f>
        <v/>
      </c>
    </row>
    <row r="1501" spans="13:13" x14ac:dyDescent="0.55000000000000004">
      <c r="M1501" t="str">
        <f>IF($A1501="","",COUNTIFS(D_MFA!$A$2:$A$20001,$C1501,D_MFA!$B$2:$B$20001,TRUE)&gt;0)</f>
        <v/>
      </c>
    </row>
    <row r="1502" spans="13:13" x14ac:dyDescent="0.55000000000000004">
      <c r="M1502" t="str">
        <f>IF($A1502="","",COUNTIFS(D_MFA!$A$2:$A$20001,$C1502,D_MFA!$B$2:$B$20001,TRUE)&gt;0)</f>
        <v/>
      </c>
    </row>
    <row r="1503" spans="13:13" x14ac:dyDescent="0.55000000000000004">
      <c r="M1503" t="str">
        <f>IF($A1503="","",COUNTIFS(D_MFA!$A$2:$A$20001,$C1503,D_MFA!$B$2:$B$20001,TRUE)&gt;0)</f>
        <v/>
      </c>
    </row>
    <row r="1504" spans="13:13" x14ac:dyDescent="0.55000000000000004">
      <c r="M1504" t="str">
        <f>IF($A1504="","",COUNTIFS(D_MFA!$A$2:$A$20001,$C1504,D_MFA!$B$2:$B$20001,TRUE)&gt;0)</f>
        <v/>
      </c>
    </row>
    <row r="1505" spans="13:13" x14ac:dyDescent="0.55000000000000004">
      <c r="M1505" t="str">
        <f>IF($A1505="","",COUNTIFS(D_MFA!$A$2:$A$20001,$C1505,D_MFA!$B$2:$B$20001,TRUE)&gt;0)</f>
        <v/>
      </c>
    </row>
    <row r="1506" spans="13:13" x14ac:dyDescent="0.55000000000000004">
      <c r="M1506" t="str">
        <f>IF($A1506="","",COUNTIFS(D_MFA!$A$2:$A$20001,$C1506,D_MFA!$B$2:$B$20001,TRUE)&gt;0)</f>
        <v/>
      </c>
    </row>
    <row r="1507" spans="13:13" x14ac:dyDescent="0.55000000000000004">
      <c r="M1507" t="str">
        <f>IF($A1507="","",COUNTIFS(D_MFA!$A$2:$A$20001,$C1507,D_MFA!$B$2:$B$20001,TRUE)&gt;0)</f>
        <v/>
      </c>
    </row>
    <row r="1508" spans="13:13" x14ac:dyDescent="0.55000000000000004">
      <c r="M1508" t="str">
        <f>IF($A1508="","",COUNTIFS(D_MFA!$A$2:$A$20001,$C1508,D_MFA!$B$2:$B$20001,TRUE)&gt;0)</f>
        <v/>
      </c>
    </row>
    <row r="1509" spans="13:13" x14ac:dyDescent="0.55000000000000004">
      <c r="M1509" t="str">
        <f>IF($A1509="","",COUNTIFS(D_MFA!$A$2:$A$20001,$C1509,D_MFA!$B$2:$B$20001,TRUE)&gt;0)</f>
        <v/>
      </c>
    </row>
    <row r="1510" spans="13:13" x14ac:dyDescent="0.55000000000000004">
      <c r="M1510" t="str">
        <f>IF($A1510="","",COUNTIFS(D_MFA!$A$2:$A$20001,$C1510,D_MFA!$B$2:$B$20001,TRUE)&gt;0)</f>
        <v/>
      </c>
    </row>
    <row r="1511" spans="13:13" x14ac:dyDescent="0.55000000000000004">
      <c r="M1511" t="str">
        <f>IF($A1511="","",COUNTIFS(D_MFA!$A$2:$A$20001,$C1511,D_MFA!$B$2:$B$20001,TRUE)&gt;0)</f>
        <v/>
      </c>
    </row>
    <row r="1512" spans="13:13" x14ac:dyDescent="0.55000000000000004">
      <c r="M1512" t="str">
        <f>IF($A1512="","",COUNTIFS(D_MFA!$A$2:$A$20001,$C1512,D_MFA!$B$2:$B$20001,TRUE)&gt;0)</f>
        <v/>
      </c>
    </row>
    <row r="1513" spans="13:13" x14ac:dyDescent="0.55000000000000004">
      <c r="M1513" t="str">
        <f>IF($A1513="","",COUNTIFS(D_MFA!$A$2:$A$20001,$C1513,D_MFA!$B$2:$B$20001,TRUE)&gt;0)</f>
        <v/>
      </c>
    </row>
    <row r="1514" spans="13:13" x14ac:dyDescent="0.55000000000000004">
      <c r="M1514" t="str">
        <f>IF($A1514="","",COUNTIFS(D_MFA!$A$2:$A$20001,$C1514,D_MFA!$B$2:$B$20001,TRUE)&gt;0)</f>
        <v/>
      </c>
    </row>
    <row r="1515" spans="13:13" x14ac:dyDescent="0.55000000000000004">
      <c r="M1515" t="str">
        <f>IF($A1515="","",COUNTIFS(D_MFA!$A$2:$A$20001,$C1515,D_MFA!$B$2:$B$20001,TRUE)&gt;0)</f>
        <v/>
      </c>
    </row>
    <row r="1516" spans="13:13" x14ac:dyDescent="0.55000000000000004">
      <c r="M1516" t="str">
        <f>IF($A1516="","",COUNTIFS(D_MFA!$A$2:$A$20001,$C1516,D_MFA!$B$2:$B$20001,TRUE)&gt;0)</f>
        <v/>
      </c>
    </row>
    <row r="1517" spans="13:13" x14ac:dyDescent="0.55000000000000004">
      <c r="M1517" t="str">
        <f>IF($A1517="","",COUNTIFS(D_MFA!$A$2:$A$20001,$C1517,D_MFA!$B$2:$B$20001,TRUE)&gt;0)</f>
        <v/>
      </c>
    </row>
    <row r="1518" spans="13:13" x14ac:dyDescent="0.55000000000000004">
      <c r="M1518" t="str">
        <f>IF($A1518="","",COUNTIFS(D_MFA!$A$2:$A$20001,$C1518,D_MFA!$B$2:$B$20001,TRUE)&gt;0)</f>
        <v/>
      </c>
    </row>
    <row r="1519" spans="13:13" x14ac:dyDescent="0.55000000000000004">
      <c r="M1519" t="str">
        <f>IF($A1519="","",COUNTIFS(D_MFA!$A$2:$A$20001,$C1519,D_MFA!$B$2:$B$20001,TRUE)&gt;0)</f>
        <v/>
      </c>
    </row>
    <row r="1520" spans="13:13" x14ac:dyDescent="0.55000000000000004">
      <c r="M1520" t="str">
        <f>IF($A1520="","",COUNTIFS(D_MFA!$A$2:$A$20001,$C1520,D_MFA!$B$2:$B$20001,TRUE)&gt;0)</f>
        <v/>
      </c>
    </row>
    <row r="1521" spans="13:13" x14ac:dyDescent="0.55000000000000004">
      <c r="M1521" t="str">
        <f>IF($A1521="","",COUNTIFS(D_MFA!$A$2:$A$20001,$C1521,D_MFA!$B$2:$B$20001,TRUE)&gt;0)</f>
        <v/>
      </c>
    </row>
    <row r="1522" spans="13:13" x14ac:dyDescent="0.55000000000000004">
      <c r="M1522" t="str">
        <f>IF($A1522="","",COUNTIFS(D_MFA!$A$2:$A$20001,$C1522,D_MFA!$B$2:$B$20001,TRUE)&gt;0)</f>
        <v/>
      </c>
    </row>
    <row r="1523" spans="13:13" x14ac:dyDescent="0.55000000000000004">
      <c r="M1523" t="str">
        <f>IF($A1523="","",COUNTIFS(D_MFA!$A$2:$A$20001,$C1523,D_MFA!$B$2:$B$20001,TRUE)&gt;0)</f>
        <v/>
      </c>
    </row>
    <row r="1524" spans="13:13" x14ac:dyDescent="0.55000000000000004">
      <c r="M1524" t="str">
        <f>IF($A1524="","",COUNTIFS(D_MFA!$A$2:$A$20001,$C1524,D_MFA!$B$2:$B$20001,TRUE)&gt;0)</f>
        <v/>
      </c>
    </row>
    <row r="1525" spans="13:13" x14ac:dyDescent="0.55000000000000004">
      <c r="M1525" t="str">
        <f>IF($A1525="","",COUNTIFS(D_MFA!$A$2:$A$20001,$C1525,D_MFA!$B$2:$B$20001,TRUE)&gt;0)</f>
        <v/>
      </c>
    </row>
    <row r="1526" spans="13:13" x14ac:dyDescent="0.55000000000000004">
      <c r="M1526" t="str">
        <f>IF($A1526="","",COUNTIFS(D_MFA!$A$2:$A$20001,$C1526,D_MFA!$B$2:$B$20001,TRUE)&gt;0)</f>
        <v/>
      </c>
    </row>
    <row r="1527" spans="13:13" x14ac:dyDescent="0.55000000000000004">
      <c r="M1527" t="str">
        <f>IF($A1527="","",COUNTIFS(D_MFA!$A$2:$A$20001,$C1527,D_MFA!$B$2:$B$20001,TRUE)&gt;0)</f>
        <v/>
      </c>
    </row>
    <row r="1528" spans="13:13" x14ac:dyDescent="0.55000000000000004">
      <c r="M1528" t="str">
        <f>IF($A1528="","",COUNTIFS(D_MFA!$A$2:$A$20001,$C1528,D_MFA!$B$2:$B$20001,TRUE)&gt;0)</f>
        <v/>
      </c>
    </row>
    <row r="1529" spans="13:13" x14ac:dyDescent="0.55000000000000004">
      <c r="M1529" t="str">
        <f>IF($A1529="","",COUNTIFS(D_MFA!$A$2:$A$20001,$C1529,D_MFA!$B$2:$B$20001,TRUE)&gt;0)</f>
        <v/>
      </c>
    </row>
    <row r="1530" spans="13:13" x14ac:dyDescent="0.55000000000000004">
      <c r="M1530" t="str">
        <f>IF($A1530="","",COUNTIFS(D_MFA!$A$2:$A$20001,$C1530,D_MFA!$B$2:$B$20001,TRUE)&gt;0)</f>
        <v/>
      </c>
    </row>
    <row r="1531" spans="13:13" x14ac:dyDescent="0.55000000000000004">
      <c r="M1531" t="str">
        <f>IF($A1531="","",COUNTIFS(D_MFA!$A$2:$A$20001,$C1531,D_MFA!$B$2:$B$20001,TRUE)&gt;0)</f>
        <v/>
      </c>
    </row>
    <row r="1532" spans="13:13" x14ac:dyDescent="0.55000000000000004">
      <c r="M1532" t="str">
        <f>IF($A1532="","",COUNTIFS(D_MFA!$A$2:$A$20001,$C1532,D_MFA!$B$2:$B$20001,TRUE)&gt;0)</f>
        <v/>
      </c>
    </row>
    <row r="1533" spans="13:13" x14ac:dyDescent="0.55000000000000004">
      <c r="M1533" t="str">
        <f>IF($A1533="","",COUNTIFS(D_MFA!$A$2:$A$20001,$C1533,D_MFA!$B$2:$B$20001,TRUE)&gt;0)</f>
        <v/>
      </c>
    </row>
    <row r="1534" spans="13:13" x14ac:dyDescent="0.55000000000000004">
      <c r="M1534" t="str">
        <f>IF($A1534="","",COUNTIFS(D_MFA!$A$2:$A$20001,$C1534,D_MFA!$B$2:$B$20001,TRUE)&gt;0)</f>
        <v/>
      </c>
    </row>
    <row r="1535" spans="13:13" x14ac:dyDescent="0.55000000000000004">
      <c r="M1535" t="str">
        <f>IF($A1535="","",COUNTIFS(D_MFA!$A$2:$A$20001,$C1535,D_MFA!$B$2:$B$20001,TRUE)&gt;0)</f>
        <v/>
      </c>
    </row>
    <row r="1536" spans="13:13" x14ac:dyDescent="0.55000000000000004">
      <c r="M1536" t="str">
        <f>IF($A1536="","",COUNTIFS(D_MFA!$A$2:$A$20001,$C1536,D_MFA!$B$2:$B$20001,TRUE)&gt;0)</f>
        <v/>
      </c>
    </row>
    <row r="1537" spans="13:13" x14ac:dyDescent="0.55000000000000004">
      <c r="M1537" t="str">
        <f>IF($A1537="","",COUNTIFS(D_MFA!$A$2:$A$20001,$C1537,D_MFA!$B$2:$B$20001,TRUE)&gt;0)</f>
        <v/>
      </c>
    </row>
    <row r="1538" spans="13:13" x14ac:dyDescent="0.55000000000000004">
      <c r="M1538" t="str">
        <f>IF($A1538="","",COUNTIFS(D_MFA!$A$2:$A$20001,$C1538,D_MFA!$B$2:$B$20001,TRUE)&gt;0)</f>
        <v/>
      </c>
    </row>
    <row r="1539" spans="13:13" x14ac:dyDescent="0.55000000000000004">
      <c r="M1539" t="str">
        <f>IF($A1539="","",COUNTIFS(D_MFA!$A$2:$A$20001,$C1539,D_MFA!$B$2:$B$20001,TRUE)&gt;0)</f>
        <v/>
      </c>
    </row>
    <row r="1540" spans="13:13" x14ac:dyDescent="0.55000000000000004">
      <c r="M1540" t="str">
        <f>IF($A1540="","",COUNTIFS(D_MFA!$A$2:$A$20001,$C1540,D_MFA!$B$2:$B$20001,TRUE)&gt;0)</f>
        <v/>
      </c>
    </row>
    <row r="1541" spans="13:13" x14ac:dyDescent="0.55000000000000004">
      <c r="M1541" t="str">
        <f>IF($A1541="","",COUNTIFS(D_MFA!$A$2:$A$20001,$C1541,D_MFA!$B$2:$B$20001,TRUE)&gt;0)</f>
        <v/>
      </c>
    </row>
    <row r="1542" spans="13:13" x14ac:dyDescent="0.55000000000000004">
      <c r="M1542" t="str">
        <f>IF($A1542="","",COUNTIFS(D_MFA!$A$2:$A$20001,$C1542,D_MFA!$B$2:$B$20001,TRUE)&gt;0)</f>
        <v/>
      </c>
    </row>
    <row r="1543" spans="13:13" x14ac:dyDescent="0.55000000000000004">
      <c r="M1543" t="str">
        <f>IF($A1543="","",COUNTIFS(D_MFA!$A$2:$A$20001,$C1543,D_MFA!$B$2:$B$20001,TRUE)&gt;0)</f>
        <v/>
      </c>
    </row>
    <row r="1544" spans="13:13" x14ac:dyDescent="0.55000000000000004">
      <c r="M1544" t="str">
        <f>IF($A1544="","",COUNTIFS(D_MFA!$A$2:$A$20001,$C1544,D_MFA!$B$2:$B$20001,TRUE)&gt;0)</f>
        <v/>
      </c>
    </row>
    <row r="1545" spans="13:13" x14ac:dyDescent="0.55000000000000004">
      <c r="M1545" t="str">
        <f>IF($A1545="","",COUNTIFS(D_MFA!$A$2:$A$20001,$C1545,D_MFA!$B$2:$B$20001,TRUE)&gt;0)</f>
        <v/>
      </c>
    </row>
    <row r="1546" spans="13:13" x14ac:dyDescent="0.55000000000000004">
      <c r="M1546" t="str">
        <f>IF($A1546="","",COUNTIFS(D_MFA!$A$2:$A$20001,$C1546,D_MFA!$B$2:$B$20001,TRUE)&gt;0)</f>
        <v/>
      </c>
    </row>
    <row r="1547" spans="13:13" x14ac:dyDescent="0.55000000000000004">
      <c r="M1547" t="str">
        <f>IF($A1547="","",COUNTIFS(D_MFA!$A$2:$A$20001,$C1547,D_MFA!$B$2:$B$20001,TRUE)&gt;0)</f>
        <v/>
      </c>
    </row>
    <row r="1548" spans="13:13" x14ac:dyDescent="0.55000000000000004">
      <c r="M1548" t="str">
        <f>IF($A1548="","",COUNTIFS(D_MFA!$A$2:$A$20001,$C1548,D_MFA!$B$2:$B$20001,TRUE)&gt;0)</f>
        <v/>
      </c>
    </row>
    <row r="1549" spans="13:13" x14ac:dyDescent="0.55000000000000004">
      <c r="M1549" t="str">
        <f>IF($A1549="","",COUNTIFS(D_MFA!$A$2:$A$20001,$C1549,D_MFA!$B$2:$B$20001,TRUE)&gt;0)</f>
        <v/>
      </c>
    </row>
    <row r="1550" spans="13:13" x14ac:dyDescent="0.55000000000000004">
      <c r="M1550" t="str">
        <f>IF($A1550="","",COUNTIFS(D_MFA!$A$2:$A$20001,$C1550,D_MFA!$B$2:$B$20001,TRUE)&gt;0)</f>
        <v/>
      </c>
    </row>
    <row r="1551" spans="13:13" x14ac:dyDescent="0.55000000000000004">
      <c r="M1551" t="str">
        <f>IF($A1551="","",COUNTIFS(D_MFA!$A$2:$A$20001,$C1551,D_MFA!$B$2:$B$20001,TRUE)&gt;0)</f>
        <v/>
      </c>
    </row>
    <row r="1552" spans="13:13" x14ac:dyDescent="0.55000000000000004">
      <c r="M1552" t="str">
        <f>IF($A1552="","",COUNTIFS(D_MFA!$A$2:$A$20001,$C1552,D_MFA!$B$2:$B$20001,TRUE)&gt;0)</f>
        <v/>
      </c>
    </row>
    <row r="1553" spans="13:13" x14ac:dyDescent="0.55000000000000004">
      <c r="M1553" t="str">
        <f>IF($A1553="","",COUNTIFS(D_MFA!$A$2:$A$20001,$C1553,D_MFA!$B$2:$B$20001,TRUE)&gt;0)</f>
        <v/>
      </c>
    </row>
    <row r="1554" spans="13:13" x14ac:dyDescent="0.55000000000000004">
      <c r="M1554" t="str">
        <f>IF($A1554="","",COUNTIFS(D_MFA!$A$2:$A$20001,$C1554,D_MFA!$B$2:$B$20001,TRUE)&gt;0)</f>
        <v/>
      </c>
    </row>
    <row r="1555" spans="13:13" x14ac:dyDescent="0.55000000000000004">
      <c r="M1555" t="str">
        <f>IF($A1555="","",COUNTIFS(D_MFA!$A$2:$A$20001,$C1555,D_MFA!$B$2:$B$20001,TRUE)&gt;0)</f>
        <v/>
      </c>
    </row>
    <row r="1556" spans="13:13" x14ac:dyDescent="0.55000000000000004">
      <c r="M1556" t="str">
        <f>IF($A1556="","",COUNTIFS(D_MFA!$A$2:$A$20001,$C1556,D_MFA!$B$2:$B$20001,TRUE)&gt;0)</f>
        <v/>
      </c>
    </row>
    <row r="1557" spans="13:13" x14ac:dyDescent="0.55000000000000004">
      <c r="M1557" t="str">
        <f>IF($A1557="","",COUNTIFS(D_MFA!$A$2:$A$20001,$C1557,D_MFA!$B$2:$B$20001,TRUE)&gt;0)</f>
        <v/>
      </c>
    </row>
    <row r="1558" spans="13:13" x14ac:dyDescent="0.55000000000000004">
      <c r="M1558" t="str">
        <f>IF($A1558="","",COUNTIFS(D_MFA!$A$2:$A$20001,$C1558,D_MFA!$B$2:$B$20001,TRUE)&gt;0)</f>
        <v/>
      </c>
    </row>
    <row r="1559" spans="13:13" x14ac:dyDescent="0.55000000000000004">
      <c r="M1559" t="str">
        <f>IF($A1559="","",COUNTIFS(D_MFA!$A$2:$A$20001,$C1559,D_MFA!$B$2:$B$20001,TRUE)&gt;0)</f>
        <v/>
      </c>
    </row>
    <row r="1560" spans="13:13" x14ac:dyDescent="0.55000000000000004">
      <c r="M1560" t="str">
        <f>IF($A1560="","",COUNTIFS(D_MFA!$A$2:$A$20001,$C1560,D_MFA!$B$2:$B$20001,TRUE)&gt;0)</f>
        <v/>
      </c>
    </row>
    <row r="1561" spans="13:13" x14ac:dyDescent="0.55000000000000004">
      <c r="M1561" t="str">
        <f>IF($A1561="","",COUNTIFS(D_MFA!$A$2:$A$20001,$C1561,D_MFA!$B$2:$B$20001,TRUE)&gt;0)</f>
        <v/>
      </c>
    </row>
    <row r="1562" spans="13:13" x14ac:dyDescent="0.55000000000000004">
      <c r="M1562" t="str">
        <f>IF($A1562="","",COUNTIFS(D_MFA!$A$2:$A$20001,$C1562,D_MFA!$B$2:$B$20001,TRUE)&gt;0)</f>
        <v/>
      </c>
    </row>
    <row r="1563" spans="13:13" x14ac:dyDescent="0.55000000000000004">
      <c r="M1563" t="str">
        <f>IF($A1563="","",COUNTIFS(D_MFA!$A$2:$A$20001,$C1563,D_MFA!$B$2:$B$20001,TRUE)&gt;0)</f>
        <v/>
      </c>
    </row>
    <row r="1564" spans="13:13" x14ac:dyDescent="0.55000000000000004">
      <c r="M1564" t="str">
        <f>IF($A1564="","",COUNTIFS(D_MFA!$A$2:$A$20001,$C1564,D_MFA!$B$2:$B$20001,TRUE)&gt;0)</f>
        <v/>
      </c>
    </row>
    <row r="1565" spans="13:13" x14ac:dyDescent="0.55000000000000004">
      <c r="M1565" t="str">
        <f>IF($A1565="","",COUNTIFS(D_MFA!$A$2:$A$20001,$C1565,D_MFA!$B$2:$B$20001,TRUE)&gt;0)</f>
        <v/>
      </c>
    </row>
    <row r="1566" spans="13:13" x14ac:dyDescent="0.55000000000000004">
      <c r="M1566" t="str">
        <f>IF($A1566="","",COUNTIFS(D_MFA!$A$2:$A$20001,$C1566,D_MFA!$B$2:$B$20001,TRUE)&gt;0)</f>
        <v/>
      </c>
    </row>
    <row r="1567" spans="13:13" x14ac:dyDescent="0.55000000000000004">
      <c r="M1567" t="str">
        <f>IF($A1567="","",COUNTIFS(D_MFA!$A$2:$A$20001,$C1567,D_MFA!$B$2:$B$20001,TRUE)&gt;0)</f>
        <v/>
      </c>
    </row>
    <row r="1568" spans="13:13" x14ac:dyDescent="0.55000000000000004">
      <c r="M1568" t="str">
        <f>IF($A1568="","",COUNTIFS(D_MFA!$A$2:$A$20001,$C1568,D_MFA!$B$2:$B$20001,TRUE)&gt;0)</f>
        <v/>
      </c>
    </row>
    <row r="1569" spans="13:13" x14ac:dyDescent="0.55000000000000004">
      <c r="M1569" t="str">
        <f>IF($A1569="","",COUNTIFS(D_MFA!$A$2:$A$20001,$C1569,D_MFA!$B$2:$B$20001,TRUE)&gt;0)</f>
        <v/>
      </c>
    </row>
    <row r="1570" spans="13:13" x14ac:dyDescent="0.55000000000000004">
      <c r="M1570" t="str">
        <f>IF($A1570="","",COUNTIFS(D_MFA!$A$2:$A$20001,$C1570,D_MFA!$B$2:$B$20001,TRUE)&gt;0)</f>
        <v/>
      </c>
    </row>
    <row r="1571" spans="13:13" x14ac:dyDescent="0.55000000000000004">
      <c r="M1571" t="str">
        <f>IF($A1571="","",COUNTIFS(D_MFA!$A$2:$A$20001,$C1571,D_MFA!$B$2:$B$20001,TRUE)&gt;0)</f>
        <v/>
      </c>
    </row>
    <row r="1572" spans="13:13" x14ac:dyDescent="0.55000000000000004">
      <c r="M1572" t="str">
        <f>IF($A1572="","",COUNTIFS(D_MFA!$A$2:$A$20001,$C1572,D_MFA!$B$2:$B$20001,TRUE)&gt;0)</f>
        <v/>
      </c>
    </row>
    <row r="1573" spans="13:13" x14ac:dyDescent="0.55000000000000004">
      <c r="M1573" t="str">
        <f>IF($A1573="","",COUNTIFS(D_MFA!$A$2:$A$20001,$C1573,D_MFA!$B$2:$B$20001,TRUE)&gt;0)</f>
        <v/>
      </c>
    </row>
    <row r="1574" spans="13:13" x14ac:dyDescent="0.55000000000000004">
      <c r="M1574" t="str">
        <f>IF($A1574="","",COUNTIFS(D_MFA!$A$2:$A$20001,$C1574,D_MFA!$B$2:$B$20001,TRUE)&gt;0)</f>
        <v/>
      </c>
    </row>
    <row r="1575" spans="13:13" x14ac:dyDescent="0.55000000000000004">
      <c r="M1575" t="str">
        <f>IF($A1575="","",COUNTIFS(D_MFA!$A$2:$A$20001,$C1575,D_MFA!$B$2:$B$20001,TRUE)&gt;0)</f>
        <v/>
      </c>
    </row>
    <row r="1576" spans="13:13" x14ac:dyDescent="0.55000000000000004">
      <c r="M1576" t="str">
        <f>IF($A1576="","",COUNTIFS(D_MFA!$A$2:$A$20001,$C1576,D_MFA!$B$2:$B$20001,TRUE)&gt;0)</f>
        <v/>
      </c>
    </row>
    <row r="1577" spans="13:13" x14ac:dyDescent="0.55000000000000004">
      <c r="M1577" t="str">
        <f>IF($A1577="","",COUNTIFS(D_MFA!$A$2:$A$20001,$C1577,D_MFA!$B$2:$B$20001,TRUE)&gt;0)</f>
        <v/>
      </c>
    </row>
    <row r="1578" spans="13:13" x14ac:dyDescent="0.55000000000000004">
      <c r="M1578" t="str">
        <f>IF($A1578="","",COUNTIFS(D_MFA!$A$2:$A$20001,$C1578,D_MFA!$B$2:$B$20001,TRUE)&gt;0)</f>
        <v/>
      </c>
    </row>
    <row r="1579" spans="13:13" x14ac:dyDescent="0.55000000000000004">
      <c r="M1579" t="str">
        <f>IF($A1579="","",COUNTIFS(D_MFA!$A$2:$A$20001,$C1579,D_MFA!$B$2:$B$20001,TRUE)&gt;0)</f>
        <v/>
      </c>
    </row>
    <row r="1580" spans="13:13" x14ac:dyDescent="0.55000000000000004">
      <c r="M1580" t="str">
        <f>IF($A1580="","",COUNTIFS(D_MFA!$A$2:$A$20001,$C1580,D_MFA!$B$2:$B$20001,TRUE)&gt;0)</f>
        <v/>
      </c>
    </row>
    <row r="1581" spans="13:13" x14ac:dyDescent="0.55000000000000004">
      <c r="M1581" t="str">
        <f>IF($A1581="","",COUNTIFS(D_MFA!$A$2:$A$20001,$C1581,D_MFA!$B$2:$B$20001,TRUE)&gt;0)</f>
        <v/>
      </c>
    </row>
    <row r="1582" spans="13:13" x14ac:dyDescent="0.55000000000000004">
      <c r="M1582" t="str">
        <f>IF($A1582="","",COUNTIFS(D_MFA!$A$2:$A$20001,$C1582,D_MFA!$B$2:$B$20001,TRUE)&gt;0)</f>
        <v/>
      </c>
    </row>
    <row r="1583" spans="13:13" x14ac:dyDescent="0.55000000000000004">
      <c r="M1583" t="str">
        <f>IF($A1583="","",COUNTIFS(D_MFA!$A$2:$A$20001,$C1583,D_MFA!$B$2:$B$20001,TRUE)&gt;0)</f>
        <v/>
      </c>
    </row>
    <row r="1584" spans="13:13" x14ac:dyDescent="0.55000000000000004">
      <c r="M1584" t="str">
        <f>IF($A1584="","",COUNTIFS(D_MFA!$A$2:$A$20001,$C1584,D_MFA!$B$2:$B$20001,TRUE)&gt;0)</f>
        <v/>
      </c>
    </row>
    <row r="1585" spans="13:13" x14ac:dyDescent="0.55000000000000004">
      <c r="M1585" t="str">
        <f>IF($A1585="","",COUNTIFS(D_MFA!$A$2:$A$20001,$C1585,D_MFA!$B$2:$B$20001,TRUE)&gt;0)</f>
        <v/>
      </c>
    </row>
    <row r="1586" spans="13:13" x14ac:dyDescent="0.55000000000000004">
      <c r="M1586" t="str">
        <f>IF($A1586="","",COUNTIFS(D_MFA!$A$2:$A$20001,$C1586,D_MFA!$B$2:$B$20001,TRUE)&gt;0)</f>
        <v/>
      </c>
    </row>
    <row r="1587" spans="13:13" x14ac:dyDescent="0.55000000000000004">
      <c r="M1587" t="str">
        <f>IF($A1587="","",COUNTIFS(D_MFA!$A$2:$A$20001,$C1587,D_MFA!$B$2:$B$20001,TRUE)&gt;0)</f>
        <v/>
      </c>
    </row>
    <row r="1588" spans="13:13" x14ac:dyDescent="0.55000000000000004">
      <c r="M1588" t="str">
        <f>IF($A1588="","",COUNTIFS(D_MFA!$A$2:$A$20001,$C1588,D_MFA!$B$2:$B$20001,TRUE)&gt;0)</f>
        <v/>
      </c>
    </row>
    <row r="1589" spans="13:13" x14ac:dyDescent="0.55000000000000004">
      <c r="M1589" t="str">
        <f>IF($A1589="","",COUNTIFS(D_MFA!$A$2:$A$20001,$C1589,D_MFA!$B$2:$B$20001,TRUE)&gt;0)</f>
        <v/>
      </c>
    </row>
    <row r="1590" spans="13:13" x14ac:dyDescent="0.55000000000000004">
      <c r="M1590" t="str">
        <f>IF($A1590="","",COUNTIFS(D_MFA!$A$2:$A$20001,$C1590,D_MFA!$B$2:$B$20001,TRUE)&gt;0)</f>
        <v/>
      </c>
    </row>
    <row r="1591" spans="13:13" x14ac:dyDescent="0.55000000000000004">
      <c r="M1591" t="str">
        <f>IF($A1591="","",COUNTIFS(D_MFA!$A$2:$A$20001,$C1591,D_MFA!$B$2:$B$20001,TRUE)&gt;0)</f>
        <v/>
      </c>
    </row>
    <row r="1592" spans="13:13" x14ac:dyDescent="0.55000000000000004">
      <c r="M1592" t="str">
        <f>IF($A1592="","",COUNTIFS(D_MFA!$A$2:$A$20001,$C1592,D_MFA!$B$2:$B$20001,TRUE)&gt;0)</f>
        <v/>
      </c>
    </row>
    <row r="1593" spans="13:13" x14ac:dyDescent="0.55000000000000004">
      <c r="M1593" t="str">
        <f>IF($A1593="","",COUNTIFS(D_MFA!$A$2:$A$20001,$C1593,D_MFA!$B$2:$B$20001,TRUE)&gt;0)</f>
        <v/>
      </c>
    </row>
    <row r="1594" spans="13:13" x14ac:dyDescent="0.55000000000000004">
      <c r="M1594" t="str">
        <f>IF($A1594="","",COUNTIFS(D_MFA!$A$2:$A$20001,$C1594,D_MFA!$B$2:$B$20001,TRUE)&gt;0)</f>
        <v/>
      </c>
    </row>
    <row r="1595" spans="13:13" x14ac:dyDescent="0.55000000000000004">
      <c r="M1595" t="str">
        <f>IF($A1595="","",COUNTIFS(D_MFA!$A$2:$A$20001,$C1595,D_MFA!$B$2:$B$20001,TRUE)&gt;0)</f>
        <v/>
      </c>
    </row>
    <row r="1596" spans="13:13" x14ac:dyDescent="0.55000000000000004">
      <c r="M1596" t="str">
        <f>IF($A1596="","",COUNTIFS(D_MFA!$A$2:$A$20001,$C1596,D_MFA!$B$2:$B$20001,TRUE)&gt;0)</f>
        <v/>
      </c>
    </row>
    <row r="1597" spans="13:13" x14ac:dyDescent="0.55000000000000004">
      <c r="M1597" t="str">
        <f>IF($A1597="","",COUNTIFS(D_MFA!$A$2:$A$20001,$C1597,D_MFA!$B$2:$B$20001,TRUE)&gt;0)</f>
        <v/>
      </c>
    </row>
    <row r="1598" spans="13:13" x14ac:dyDescent="0.55000000000000004">
      <c r="M1598" t="str">
        <f>IF($A1598="","",COUNTIFS(D_MFA!$A$2:$A$20001,$C1598,D_MFA!$B$2:$B$20001,TRUE)&gt;0)</f>
        <v/>
      </c>
    </row>
    <row r="1599" spans="13:13" x14ac:dyDescent="0.55000000000000004">
      <c r="M1599" t="str">
        <f>IF($A1599="","",COUNTIFS(D_MFA!$A$2:$A$20001,$C1599,D_MFA!$B$2:$B$20001,TRUE)&gt;0)</f>
        <v/>
      </c>
    </row>
    <row r="1600" spans="13:13" x14ac:dyDescent="0.55000000000000004">
      <c r="M1600" t="str">
        <f>IF($A1600="","",COUNTIFS(D_MFA!$A$2:$A$20001,$C1600,D_MFA!$B$2:$B$20001,TRUE)&gt;0)</f>
        <v/>
      </c>
    </row>
    <row r="1601" spans="13:13" x14ac:dyDescent="0.55000000000000004">
      <c r="M1601" t="str">
        <f>IF($A1601="","",COUNTIFS(D_MFA!$A$2:$A$20001,$C1601,D_MFA!$B$2:$B$20001,TRUE)&gt;0)</f>
        <v/>
      </c>
    </row>
    <row r="1602" spans="13:13" x14ac:dyDescent="0.55000000000000004">
      <c r="M1602" t="str">
        <f>IF($A1602="","",COUNTIFS(D_MFA!$A$2:$A$20001,$C1602,D_MFA!$B$2:$B$20001,TRUE)&gt;0)</f>
        <v/>
      </c>
    </row>
    <row r="1603" spans="13:13" x14ac:dyDescent="0.55000000000000004">
      <c r="M1603" t="str">
        <f>IF($A1603="","",COUNTIFS(D_MFA!$A$2:$A$20001,$C1603,D_MFA!$B$2:$B$20001,TRUE)&gt;0)</f>
        <v/>
      </c>
    </row>
    <row r="1604" spans="13:13" x14ac:dyDescent="0.55000000000000004">
      <c r="M1604" t="str">
        <f>IF($A1604="","",COUNTIFS(D_MFA!$A$2:$A$20001,$C1604,D_MFA!$B$2:$B$20001,TRUE)&gt;0)</f>
        <v/>
      </c>
    </row>
    <row r="1605" spans="13:13" x14ac:dyDescent="0.55000000000000004">
      <c r="M1605" t="str">
        <f>IF($A1605="","",COUNTIFS(D_MFA!$A$2:$A$20001,$C1605,D_MFA!$B$2:$B$20001,TRUE)&gt;0)</f>
        <v/>
      </c>
    </row>
    <row r="1606" spans="13:13" x14ac:dyDescent="0.55000000000000004">
      <c r="M1606" t="str">
        <f>IF($A1606="","",COUNTIFS(D_MFA!$A$2:$A$20001,$C1606,D_MFA!$B$2:$B$20001,TRUE)&gt;0)</f>
        <v/>
      </c>
    </row>
    <row r="1607" spans="13:13" x14ac:dyDescent="0.55000000000000004">
      <c r="M1607" t="str">
        <f>IF($A1607="","",COUNTIFS(D_MFA!$A$2:$A$20001,$C1607,D_MFA!$B$2:$B$20001,TRUE)&gt;0)</f>
        <v/>
      </c>
    </row>
    <row r="1608" spans="13:13" x14ac:dyDescent="0.55000000000000004">
      <c r="M1608" t="str">
        <f>IF($A1608="","",COUNTIFS(D_MFA!$A$2:$A$20001,$C1608,D_MFA!$B$2:$B$20001,TRUE)&gt;0)</f>
        <v/>
      </c>
    </row>
    <row r="1609" spans="13:13" x14ac:dyDescent="0.55000000000000004">
      <c r="M1609" t="str">
        <f>IF($A1609="","",COUNTIFS(D_MFA!$A$2:$A$20001,$C1609,D_MFA!$B$2:$B$20001,TRUE)&gt;0)</f>
        <v/>
      </c>
    </row>
    <row r="1610" spans="13:13" x14ac:dyDescent="0.55000000000000004">
      <c r="M1610" t="str">
        <f>IF($A1610="","",COUNTIFS(D_MFA!$A$2:$A$20001,$C1610,D_MFA!$B$2:$B$20001,TRUE)&gt;0)</f>
        <v/>
      </c>
    </row>
    <row r="1611" spans="13:13" x14ac:dyDescent="0.55000000000000004">
      <c r="M1611" t="str">
        <f>IF($A1611="","",COUNTIFS(D_MFA!$A$2:$A$20001,$C1611,D_MFA!$B$2:$B$20001,TRUE)&gt;0)</f>
        <v/>
      </c>
    </row>
    <row r="1612" spans="13:13" x14ac:dyDescent="0.55000000000000004">
      <c r="M1612" t="str">
        <f>IF($A1612="","",COUNTIFS(D_MFA!$A$2:$A$20001,$C1612,D_MFA!$B$2:$B$20001,TRUE)&gt;0)</f>
        <v/>
      </c>
    </row>
    <row r="1613" spans="13:13" x14ac:dyDescent="0.55000000000000004">
      <c r="M1613" t="str">
        <f>IF($A1613="","",COUNTIFS(D_MFA!$A$2:$A$20001,$C1613,D_MFA!$B$2:$B$20001,TRUE)&gt;0)</f>
        <v/>
      </c>
    </row>
    <row r="1614" spans="13:13" x14ac:dyDescent="0.55000000000000004">
      <c r="M1614" t="str">
        <f>IF($A1614="","",COUNTIFS(D_MFA!$A$2:$A$20001,$C1614,D_MFA!$B$2:$B$20001,TRUE)&gt;0)</f>
        <v/>
      </c>
    </row>
    <row r="1615" spans="13:13" x14ac:dyDescent="0.55000000000000004">
      <c r="M1615" t="str">
        <f>IF($A1615="","",COUNTIFS(D_MFA!$A$2:$A$20001,$C1615,D_MFA!$B$2:$B$20001,TRUE)&gt;0)</f>
        <v/>
      </c>
    </row>
    <row r="1616" spans="13:13" x14ac:dyDescent="0.55000000000000004">
      <c r="M1616" t="str">
        <f>IF($A1616="","",COUNTIFS(D_MFA!$A$2:$A$20001,$C1616,D_MFA!$B$2:$B$20001,TRUE)&gt;0)</f>
        <v/>
      </c>
    </row>
    <row r="1617" spans="13:13" x14ac:dyDescent="0.55000000000000004">
      <c r="M1617" t="str">
        <f>IF($A1617="","",COUNTIFS(D_MFA!$A$2:$A$20001,$C1617,D_MFA!$B$2:$B$20001,TRUE)&gt;0)</f>
        <v/>
      </c>
    </row>
    <row r="1618" spans="13:13" x14ac:dyDescent="0.55000000000000004">
      <c r="M1618" t="str">
        <f>IF($A1618="","",COUNTIFS(D_MFA!$A$2:$A$20001,$C1618,D_MFA!$B$2:$B$20001,TRUE)&gt;0)</f>
        <v/>
      </c>
    </row>
    <row r="1619" spans="13:13" x14ac:dyDescent="0.55000000000000004">
      <c r="M1619" t="str">
        <f>IF($A1619="","",COUNTIFS(D_MFA!$A$2:$A$20001,$C1619,D_MFA!$B$2:$B$20001,TRUE)&gt;0)</f>
        <v/>
      </c>
    </row>
    <row r="1620" spans="13:13" x14ac:dyDescent="0.55000000000000004">
      <c r="M1620" t="str">
        <f>IF($A1620="","",COUNTIFS(D_MFA!$A$2:$A$20001,$C1620,D_MFA!$B$2:$B$20001,TRUE)&gt;0)</f>
        <v/>
      </c>
    </row>
    <row r="1621" spans="13:13" x14ac:dyDescent="0.55000000000000004">
      <c r="M1621" t="str">
        <f>IF($A1621="","",COUNTIFS(D_MFA!$A$2:$A$20001,$C1621,D_MFA!$B$2:$B$20001,TRUE)&gt;0)</f>
        <v/>
      </c>
    </row>
    <row r="1622" spans="13:13" x14ac:dyDescent="0.55000000000000004">
      <c r="M1622" t="str">
        <f>IF($A1622="","",COUNTIFS(D_MFA!$A$2:$A$20001,$C1622,D_MFA!$B$2:$B$20001,TRUE)&gt;0)</f>
        <v/>
      </c>
    </row>
    <row r="1623" spans="13:13" x14ac:dyDescent="0.55000000000000004">
      <c r="M1623" t="str">
        <f>IF($A1623="","",COUNTIFS(D_MFA!$A$2:$A$20001,$C1623,D_MFA!$B$2:$B$20001,TRUE)&gt;0)</f>
        <v/>
      </c>
    </row>
    <row r="1624" spans="13:13" x14ac:dyDescent="0.55000000000000004">
      <c r="M1624" t="str">
        <f>IF($A1624="","",COUNTIFS(D_MFA!$A$2:$A$20001,$C1624,D_MFA!$B$2:$B$20001,TRUE)&gt;0)</f>
        <v/>
      </c>
    </row>
    <row r="1625" spans="13:13" x14ac:dyDescent="0.55000000000000004">
      <c r="M1625" t="str">
        <f>IF($A1625="","",COUNTIFS(D_MFA!$A$2:$A$20001,$C1625,D_MFA!$B$2:$B$20001,TRUE)&gt;0)</f>
        <v/>
      </c>
    </row>
    <row r="1626" spans="13:13" x14ac:dyDescent="0.55000000000000004">
      <c r="M1626" t="str">
        <f>IF($A1626="","",COUNTIFS(D_MFA!$A$2:$A$20001,$C1626,D_MFA!$B$2:$B$20001,TRUE)&gt;0)</f>
        <v/>
      </c>
    </row>
    <row r="1627" spans="13:13" x14ac:dyDescent="0.55000000000000004">
      <c r="M1627" t="str">
        <f>IF($A1627="","",COUNTIFS(D_MFA!$A$2:$A$20001,$C1627,D_MFA!$B$2:$B$20001,TRUE)&gt;0)</f>
        <v/>
      </c>
    </row>
    <row r="1628" spans="13:13" x14ac:dyDescent="0.55000000000000004">
      <c r="M1628" t="str">
        <f>IF($A1628="","",COUNTIFS(D_MFA!$A$2:$A$20001,$C1628,D_MFA!$B$2:$B$20001,TRUE)&gt;0)</f>
        <v/>
      </c>
    </row>
    <row r="1629" spans="13:13" x14ac:dyDescent="0.55000000000000004">
      <c r="M1629" t="str">
        <f>IF($A1629="","",COUNTIFS(D_MFA!$A$2:$A$20001,$C1629,D_MFA!$B$2:$B$20001,TRUE)&gt;0)</f>
        <v/>
      </c>
    </row>
    <row r="1630" spans="13:13" x14ac:dyDescent="0.55000000000000004">
      <c r="M1630" t="str">
        <f>IF($A1630="","",COUNTIFS(D_MFA!$A$2:$A$20001,$C1630,D_MFA!$B$2:$B$20001,TRUE)&gt;0)</f>
        <v/>
      </c>
    </row>
    <row r="1631" spans="13:13" x14ac:dyDescent="0.55000000000000004">
      <c r="M1631" t="str">
        <f>IF($A1631="","",COUNTIFS(D_MFA!$A$2:$A$20001,$C1631,D_MFA!$B$2:$B$20001,TRUE)&gt;0)</f>
        <v/>
      </c>
    </row>
    <row r="1632" spans="13:13" x14ac:dyDescent="0.55000000000000004">
      <c r="M1632" t="str">
        <f>IF($A1632="","",COUNTIFS(D_MFA!$A$2:$A$20001,$C1632,D_MFA!$B$2:$B$20001,TRUE)&gt;0)</f>
        <v/>
      </c>
    </row>
    <row r="1633" spans="13:13" x14ac:dyDescent="0.55000000000000004">
      <c r="M1633" t="str">
        <f>IF($A1633="","",COUNTIFS(D_MFA!$A$2:$A$20001,$C1633,D_MFA!$B$2:$B$20001,TRUE)&gt;0)</f>
        <v/>
      </c>
    </row>
    <row r="1634" spans="13:13" x14ac:dyDescent="0.55000000000000004">
      <c r="M1634" t="str">
        <f>IF($A1634="","",COUNTIFS(D_MFA!$A$2:$A$20001,$C1634,D_MFA!$B$2:$B$20001,TRUE)&gt;0)</f>
        <v/>
      </c>
    </row>
    <row r="1635" spans="13:13" x14ac:dyDescent="0.55000000000000004">
      <c r="M1635" t="str">
        <f>IF($A1635="","",COUNTIFS(D_MFA!$A$2:$A$20001,$C1635,D_MFA!$B$2:$B$20001,TRUE)&gt;0)</f>
        <v/>
      </c>
    </row>
    <row r="1636" spans="13:13" x14ac:dyDescent="0.55000000000000004">
      <c r="M1636" t="str">
        <f>IF($A1636="","",COUNTIFS(D_MFA!$A$2:$A$20001,$C1636,D_MFA!$B$2:$B$20001,TRUE)&gt;0)</f>
        <v/>
      </c>
    </row>
    <row r="1637" spans="13:13" x14ac:dyDescent="0.55000000000000004">
      <c r="M1637" t="str">
        <f>IF($A1637="","",COUNTIFS(D_MFA!$A$2:$A$20001,$C1637,D_MFA!$B$2:$B$20001,TRUE)&gt;0)</f>
        <v/>
      </c>
    </row>
    <row r="1638" spans="13:13" x14ac:dyDescent="0.55000000000000004">
      <c r="M1638" t="str">
        <f>IF($A1638="","",COUNTIFS(D_MFA!$A$2:$A$20001,$C1638,D_MFA!$B$2:$B$20001,TRUE)&gt;0)</f>
        <v/>
      </c>
    </row>
    <row r="1639" spans="13:13" x14ac:dyDescent="0.55000000000000004">
      <c r="M1639" t="str">
        <f>IF($A1639="","",COUNTIFS(D_MFA!$A$2:$A$20001,$C1639,D_MFA!$B$2:$B$20001,TRUE)&gt;0)</f>
        <v/>
      </c>
    </row>
    <row r="1640" spans="13:13" x14ac:dyDescent="0.55000000000000004">
      <c r="M1640" t="str">
        <f>IF($A1640="","",COUNTIFS(D_MFA!$A$2:$A$20001,$C1640,D_MFA!$B$2:$B$20001,TRUE)&gt;0)</f>
        <v/>
      </c>
    </row>
    <row r="1641" spans="13:13" x14ac:dyDescent="0.55000000000000004">
      <c r="M1641" t="str">
        <f>IF($A1641="","",COUNTIFS(D_MFA!$A$2:$A$20001,$C1641,D_MFA!$B$2:$B$20001,TRUE)&gt;0)</f>
        <v/>
      </c>
    </row>
    <row r="1642" spans="13:13" x14ac:dyDescent="0.55000000000000004">
      <c r="M1642" t="str">
        <f>IF($A1642="","",COUNTIFS(D_MFA!$A$2:$A$20001,$C1642,D_MFA!$B$2:$B$20001,TRUE)&gt;0)</f>
        <v/>
      </c>
    </row>
    <row r="1643" spans="13:13" x14ac:dyDescent="0.55000000000000004">
      <c r="M1643" t="str">
        <f>IF($A1643="","",COUNTIFS(D_MFA!$A$2:$A$20001,$C1643,D_MFA!$B$2:$B$20001,TRUE)&gt;0)</f>
        <v/>
      </c>
    </row>
    <row r="1644" spans="13:13" x14ac:dyDescent="0.55000000000000004">
      <c r="M1644" t="str">
        <f>IF($A1644="","",COUNTIFS(D_MFA!$A$2:$A$20001,$C1644,D_MFA!$B$2:$B$20001,TRUE)&gt;0)</f>
        <v/>
      </c>
    </row>
    <row r="1645" spans="13:13" x14ac:dyDescent="0.55000000000000004">
      <c r="M1645" t="str">
        <f>IF($A1645="","",COUNTIFS(D_MFA!$A$2:$A$20001,$C1645,D_MFA!$B$2:$B$20001,TRUE)&gt;0)</f>
        <v/>
      </c>
    </row>
    <row r="1646" spans="13:13" x14ac:dyDescent="0.55000000000000004">
      <c r="M1646" t="str">
        <f>IF($A1646="","",COUNTIFS(D_MFA!$A$2:$A$20001,$C1646,D_MFA!$B$2:$B$20001,TRUE)&gt;0)</f>
        <v/>
      </c>
    </row>
    <row r="1647" spans="13:13" x14ac:dyDescent="0.55000000000000004">
      <c r="M1647" t="str">
        <f>IF($A1647="","",COUNTIFS(D_MFA!$A$2:$A$20001,$C1647,D_MFA!$B$2:$B$20001,TRUE)&gt;0)</f>
        <v/>
      </c>
    </row>
    <row r="1648" spans="13:13" x14ac:dyDescent="0.55000000000000004">
      <c r="M1648" t="str">
        <f>IF($A1648="","",COUNTIFS(D_MFA!$A$2:$A$20001,$C1648,D_MFA!$B$2:$B$20001,TRUE)&gt;0)</f>
        <v/>
      </c>
    </row>
    <row r="1649" spans="13:13" x14ac:dyDescent="0.55000000000000004">
      <c r="M1649" t="str">
        <f>IF($A1649="","",COUNTIFS(D_MFA!$A$2:$A$20001,$C1649,D_MFA!$B$2:$B$20001,TRUE)&gt;0)</f>
        <v/>
      </c>
    </row>
    <row r="1650" spans="13:13" x14ac:dyDescent="0.55000000000000004">
      <c r="M1650" t="str">
        <f>IF($A1650="","",COUNTIFS(D_MFA!$A$2:$A$20001,$C1650,D_MFA!$B$2:$B$20001,TRUE)&gt;0)</f>
        <v/>
      </c>
    </row>
    <row r="1651" spans="13:13" x14ac:dyDescent="0.55000000000000004">
      <c r="M1651" t="str">
        <f>IF($A1651="","",COUNTIFS(D_MFA!$A$2:$A$20001,$C1651,D_MFA!$B$2:$B$20001,TRUE)&gt;0)</f>
        <v/>
      </c>
    </row>
    <row r="1652" spans="13:13" x14ac:dyDescent="0.55000000000000004">
      <c r="M1652" t="str">
        <f>IF($A1652="","",COUNTIFS(D_MFA!$A$2:$A$20001,$C1652,D_MFA!$B$2:$B$20001,TRUE)&gt;0)</f>
        <v/>
      </c>
    </row>
    <row r="1653" spans="13:13" x14ac:dyDescent="0.55000000000000004">
      <c r="M1653" t="str">
        <f>IF($A1653="","",COUNTIFS(D_MFA!$A$2:$A$20001,$C1653,D_MFA!$B$2:$B$20001,TRUE)&gt;0)</f>
        <v/>
      </c>
    </row>
    <row r="1654" spans="13:13" x14ac:dyDescent="0.55000000000000004">
      <c r="M1654" t="str">
        <f>IF($A1654="","",COUNTIFS(D_MFA!$A$2:$A$20001,$C1654,D_MFA!$B$2:$B$20001,TRUE)&gt;0)</f>
        <v/>
      </c>
    </row>
    <row r="1655" spans="13:13" x14ac:dyDescent="0.55000000000000004">
      <c r="M1655" t="str">
        <f>IF($A1655="","",COUNTIFS(D_MFA!$A$2:$A$20001,$C1655,D_MFA!$B$2:$B$20001,TRUE)&gt;0)</f>
        <v/>
      </c>
    </row>
    <row r="1656" spans="13:13" x14ac:dyDescent="0.55000000000000004">
      <c r="M1656" t="str">
        <f>IF($A1656="","",COUNTIFS(D_MFA!$A$2:$A$20001,$C1656,D_MFA!$B$2:$B$20001,TRUE)&gt;0)</f>
        <v/>
      </c>
    </row>
    <row r="1657" spans="13:13" x14ac:dyDescent="0.55000000000000004">
      <c r="M1657" t="str">
        <f>IF($A1657="","",COUNTIFS(D_MFA!$A$2:$A$20001,$C1657,D_MFA!$B$2:$B$20001,TRUE)&gt;0)</f>
        <v/>
      </c>
    </row>
    <row r="1658" spans="13:13" x14ac:dyDescent="0.55000000000000004">
      <c r="M1658" t="str">
        <f>IF($A1658="","",COUNTIFS(D_MFA!$A$2:$A$20001,$C1658,D_MFA!$B$2:$B$20001,TRUE)&gt;0)</f>
        <v/>
      </c>
    </row>
    <row r="1659" spans="13:13" x14ac:dyDescent="0.55000000000000004">
      <c r="M1659" t="str">
        <f>IF($A1659="","",COUNTIFS(D_MFA!$A$2:$A$20001,$C1659,D_MFA!$B$2:$B$20001,TRUE)&gt;0)</f>
        <v/>
      </c>
    </row>
    <row r="1660" spans="13:13" x14ac:dyDescent="0.55000000000000004">
      <c r="M1660" t="str">
        <f>IF($A1660="","",COUNTIFS(D_MFA!$A$2:$A$20001,$C1660,D_MFA!$B$2:$B$20001,TRUE)&gt;0)</f>
        <v/>
      </c>
    </row>
    <row r="1661" spans="13:13" x14ac:dyDescent="0.55000000000000004">
      <c r="M1661" t="str">
        <f>IF($A1661="","",COUNTIFS(D_MFA!$A$2:$A$20001,$C1661,D_MFA!$B$2:$B$20001,TRUE)&gt;0)</f>
        <v/>
      </c>
    </row>
    <row r="1662" spans="13:13" x14ac:dyDescent="0.55000000000000004">
      <c r="M1662" t="str">
        <f>IF($A1662="","",COUNTIFS(D_MFA!$A$2:$A$20001,$C1662,D_MFA!$B$2:$B$20001,TRUE)&gt;0)</f>
        <v/>
      </c>
    </row>
    <row r="1663" spans="13:13" x14ac:dyDescent="0.55000000000000004">
      <c r="M1663" t="str">
        <f>IF($A1663="","",COUNTIFS(D_MFA!$A$2:$A$20001,$C1663,D_MFA!$B$2:$B$20001,TRUE)&gt;0)</f>
        <v/>
      </c>
    </row>
    <row r="1664" spans="13:13" x14ac:dyDescent="0.55000000000000004">
      <c r="M1664" t="str">
        <f>IF($A1664="","",COUNTIFS(D_MFA!$A$2:$A$20001,$C1664,D_MFA!$B$2:$B$20001,TRUE)&gt;0)</f>
        <v/>
      </c>
    </row>
    <row r="1665" spans="13:13" x14ac:dyDescent="0.55000000000000004">
      <c r="M1665" t="str">
        <f>IF($A1665="","",COUNTIFS(D_MFA!$A$2:$A$20001,$C1665,D_MFA!$B$2:$B$20001,TRUE)&gt;0)</f>
        <v/>
      </c>
    </row>
    <row r="1666" spans="13:13" x14ac:dyDescent="0.55000000000000004">
      <c r="M1666" t="str">
        <f>IF($A1666="","",COUNTIFS(D_MFA!$A$2:$A$20001,$C1666,D_MFA!$B$2:$B$20001,TRUE)&gt;0)</f>
        <v/>
      </c>
    </row>
    <row r="1667" spans="13:13" x14ac:dyDescent="0.55000000000000004">
      <c r="M1667" t="str">
        <f>IF($A1667="","",COUNTIFS(D_MFA!$A$2:$A$20001,$C1667,D_MFA!$B$2:$B$20001,TRUE)&gt;0)</f>
        <v/>
      </c>
    </row>
    <row r="1668" spans="13:13" x14ac:dyDescent="0.55000000000000004">
      <c r="M1668" t="str">
        <f>IF($A1668="","",COUNTIFS(D_MFA!$A$2:$A$20001,$C1668,D_MFA!$B$2:$B$20001,TRUE)&gt;0)</f>
        <v/>
      </c>
    </row>
    <row r="1669" spans="13:13" x14ac:dyDescent="0.55000000000000004">
      <c r="M1669" t="str">
        <f>IF($A1669="","",COUNTIFS(D_MFA!$A$2:$A$20001,$C1669,D_MFA!$B$2:$B$20001,TRUE)&gt;0)</f>
        <v/>
      </c>
    </row>
    <row r="1670" spans="13:13" x14ac:dyDescent="0.55000000000000004">
      <c r="M1670" t="str">
        <f>IF($A1670="","",COUNTIFS(D_MFA!$A$2:$A$20001,$C1670,D_MFA!$B$2:$B$20001,TRUE)&gt;0)</f>
        <v/>
      </c>
    </row>
    <row r="1671" spans="13:13" x14ac:dyDescent="0.55000000000000004">
      <c r="M1671" t="str">
        <f>IF($A1671="","",COUNTIFS(D_MFA!$A$2:$A$20001,$C1671,D_MFA!$B$2:$B$20001,TRUE)&gt;0)</f>
        <v/>
      </c>
    </row>
    <row r="1672" spans="13:13" x14ac:dyDescent="0.55000000000000004">
      <c r="M1672" t="str">
        <f>IF($A1672="","",COUNTIFS(D_MFA!$A$2:$A$20001,$C1672,D_MFA!$B$2:$B$20001,TRUE)&gt;0)</f>
        <v/>
      </c>
    </row>
    <row r="1673" spans="13:13" x14ac:dyDescent="0.55000000000000004">
      <c r="M1673" t="str">
        <f>IF($A1673="","",COUNTIFS(D_MFA!$A$2:$A$20001,$C1673,D_MFA!$B$2:$B$20001,TRUE)&gt;0)</f>
        <v/>
      </c>
    </row>
    <row r="1674" spans="13:13" x14ac:dyDescent="0.55000000000000004">
      <c r="M1674" t="str">
        <f>IF($A1674="","",COUNTIFS(D_MFA!$A$2:$A$20001,$C1674,D_MFA!$B$2:$B$20001,TRUE)&gt;0)</f>
        <v/>
      </c>
    </row>
    <row r="1675" spans="13:13" x14ac:dyDescent="0.55000000000000004">
      <c r="M1675" t="str">
        <f>IF($A1675="","",COUNTIFS(D_MFA!$A$2:$A$20001,$C1675,D_MFA!$B$2:$B$20001,TRUE)&gt;0)</f>
        <v/>
      </c>
    </row>
    <row r="1676" spans="13:13" x14ac:dyDescent="0.55000000000000004">
      <c r="M1676" t="str">
        <f>IF($A1676="","",COUNTIFS(D_MFA!$A$2:$A$20001,$C1676,D_MFA!$B$2:$B$20001,TRUE)&gt;0)</f>
        <v/>
      </c>
    </row>
    <row r="1677" spans="13:13" x14ac:dyDescent="0.55000000000000004">
      <c r="M1677" t="str">
        <f>IF($A1677="","",COUNTIFS(D_MFA!$A$2:$A$20001,$C1677,D_MFA!$B$2:$B$20001,TRUE)&gt;0)</f>
        <v/>
      </c>
    </row>
    <row r="1678" spans="13:13" x14ac:dyDescent="0.55000000000000004">
      <c r="M1678" t="str">
        <f>IF($A1678="","",COUNTIFS(D_MFA!$A$2:$A$20001,$C1678,D_MFA!$B$2:$B$20001,TRUE)&gt;0)</f>
        <v/>
      </c>
    </row>
    <row r="1679" spans="13:13" x14ac:dyDescent="0.55000000000000004">
      <c r="M1679" t="str">
        <f>IF($A1679="","",COUNTIFS(D_MFA!$A$2:$A$20001,$C1679,D_MFA!$B$2:$B$20001,TRUE)&gt;0)</f>
        <v/>
      </c>
    </row>
    <row r="1680" spans="13:13" x14ac:dyDescent="0.55000000000000004">
      <c r="M1680" t="str">
        <f>IF($A1680="","",COUNTIFS(D_MFA!$A$2:$A$20001,$C1680,D_MFA!$B$2:$B$20001,TRUE)&gt;0)</f>
        <v/>
      </c>
    </row>
    <row r="1681" spans="13:13" x14ac:dyDescent="0.55000000000000004">
      <c r="M1681" t="str">
        <f>IF($A1681="","",COUNTIFS(D_MFA!$A$2:$A$20001,$C1681,D_MFA!$B$2:$B$20001,TRUE)&gt;0)</f>
        <v/>
      </c>
    </row>
    <row r="1682" spans="13:13" x14ac:dyDescent="0.55000000000000004">
      <c r="M1682" t="str">
        <f>IF($A1682="","",COUNTIFS(D_MFA!$A$2:$A$20001,$C1682,D_MFA!$B$2:$B$20001,TRUE)&gt;0)</f>
        <v/>
      </c>
    </row>
    <row r="1683" spans="13:13" x14ac:dyDescent="0.55000000000000004">
      <c r="M1683" t="str">
        <f>IF($A1683="","",COUNTIFS(D_MFA!$A$2:$A$20001,$C1683,D_MFA!$B$2:$B$20001,TRUE)&gt;0)</f>
        <v/>
      </c>
    </row>
    <row r="1684" spans="13:13" x14ac:dyDescent="0.55000000000000004">
      <c r="M1684" t="str">
        <f>IF($A1684="","",COUNTIFS(D_MFA!$A$2:$A$20001,$C1684,D_MFA!$B$2:$B$20001,TRUE)&gt;0)</f>
        <v/>
      </c>
    </row>
    <row r="1685" spans="13:13" x14ac:dyDescent="0.55000000000000004">
      <c r="M1685" t="str">
        <f>IF($A1685="","",COUNTIFS(D_MFA!$A$2:$A$20001,$C1685,D_MFA!$B$2:$B$20001,TRUE)&gt;0)</f>
        <v/>
      </c>
    </row>
    <row r="1686" spans="13:13" x14ac:dyDescent="0.55000000000000004">
      <c r="M1686" t="str">
        <f>IF($A1686="","",COUNTIFS(D_MFA!$A$2:$A$20001,$C1686,D_MFA!$B$2:$B$20001,TRUE)&gt;0)</f>
        <v/>
      </c>
    </row>
    <row r="1687" spans="13:13" x14ac:dyDescent="0.55000000000000004">
      <c r="M1687" t="str">
        <f>IF($A1687="","",COUNTIFS(D_MFA!$A$2:$A$20001,$C1687,D_MFA!$B$2:$B$20001,TRUE)&gt;0)</f>
        <v/>
      </c>
    </row>
    <row r="1688" spans="13:13" x14ac:dyDescent="0.55000000000000004">
      <c r="M1688" t="str">
        <f>IF($A1688="","",COUNTIFS(D_MFA!$A$2:$A$20001,$C1688,D_MFA!$B$2:$B$20001,TRUE)&gt;0)</f>
        <v/>
      </c>
    </row>
    <row r="1689" spans="13:13" x14ac:dyDescent="0.55000000000000004">
      <c r="M1689" t="str">
        <f>IF($A1689="","",COUNTIFS(D_MFA!$A$2:$A$20001,$C1689,D_MFA!$B$2:$B$20001,TRUE)&gt;0)</f>
        <v/>
      </c>
    </row>
    <row r="1690" spans="13:13" x14ac:dyDescent="0.55000000000000004">
      <c r="M1690" t="str">
        <f>IF($A1690="","",COUNTIFS(D_MFA!$A$2:$A$20001,$C1690,D_MFA!$B$2:$B$20001,TRUE)&gt;0)</f>
        <v/>
      </c>
    </row>
    <row r="1691" spans="13:13" x14ac:dyDescent="0.55000000000000004">
      <c r="M1691" t="str">
        <f>IF($A1691="","",COUNTIFS(D_MFA!$A$2:$A$20001,$C1691,D_MFA!$B$2:$B$20001,TRUE)&gt;0)</f>
        <v/>
      </c>
    </row>
    <row r="1692" spans="13:13" x14ac:dyDescent="0.55000000000000004">
      <c r="M1692" t="str">
        <f>IF($A1692="","",COUNTIFS(D_MFA!$A$2:$A$20001,$C1692,D_MFA!$B$2:$B$20001,TRUE)&gt;0)</f>
        <v/>
      </c>
    </row>
    <row r="1693" spans="13:13" x14ac:dyDescent="0.55000000000000004">
      <c r="M1693" t="str">
        <f>IF($A1693="","",COUNTIFS(D_MFA!$A$2:$A$20001,$C1693,D_MFA!$B$2:$B$20001,TRUE)&gt;0)</f>
        <v/>
      </c>
    </row>
    <row r="1694" spans="13:13" x14ac:dyDescent="0.55000000000000004">
      <c r="M1694" t="str">
        <f>IF($A1694="","",COUNTIFS(D_MFA!$A$2:$A$20001,$C1694,D_MFA!$B$2:$B$20001,TRUE)&gt;0)</f>
        <v/>
      </c>
    </row>
    <row r="1695" spans="13:13" x14ac:dyDescent="0.55000000000000004">
      <c r="M1695" t="str">
        <f>IF($A1695="","",COUNTIFS(D_MFA!$A$2:$A$20001,$C1695,D_MFA!$B$2:$B$20001,TRUE)&gt;0)</f>
        <v/>
      </c>
    </row>
    <row r="1696" spans="13:13" x14ac:dyDescent="0.55000000000000004">
      <c r="M1696" t="str">
        <f>IF($A1696="","",COUNTIFS(D_MFA!$A$2:$A$20001,$C1696,D_MFA!$B$2:$B$20001,TRUE)&gt;0)</f>
        <v/>
      </c>
    </row>
    <row r="1697" spans="13:13" x14ac:dyDescent="0.55000000000000004">
      <c r="M1697" t="str">
        <f>IF($A1697="","",COUNTIFS(D_MFA!$A$2:$A$20001,$C1697,D_MFA!$B$2:$B$20001,TRUE)&gt;0)</f>
        <v/>
      </c>
    </row>
    <row r="1698" spans="13:13" x14ac:dyDescent="0.55000000000000004">
      <c r="M1698" t="str">
        <f>IF($A1698="","",COUNTIFS(D_MFA!$A$2:$A$20001,$C1698,D_MFA!$B$2:$B$20001,TRUE)&gt;0)</f>
        <v/>
      </c>
    </row>
    <row r="1699" spans="13:13" x14ac:dyDescent="0.55000000000000004">
      <c r="M1699" t="str">
        <f>IF($A1699="","",COUNTIFS(D_MFA!$A$2:$A$20001,$C1699,D_MFA!$B$2:$B$20001,TRUE)&gt;0)</f>
        <v/>
      </c>
    </row>
    <row r="1700" spans="13:13" x14ac:dyDescent="0.55000000000000004">
      <c r="M1700" t="str">
        <f>IF($A1700="","",COUNTIFS(D_MFA!$A$2:$A$20001,$C1700,D_MFA!$B$2:$B$20001,TRUE)&gt;0)</f>
        <v/>
      </c>
    </row>
    <row r="1701" spans="13:13" x14ac:dyDescent="0.55000000000000004">
      <c r="M1701" t="str">
        <f>IF($A1701="","",COUNTIFS(D_MFA!$A$2:$A$20001,$C1701,D_MFA!$B$2:$B$20001,TRUE)&gt;0)</f>
        <v/>
      </c>
    </row>
    <row r="1702" spans="13:13" x14ac:dyDescent="0.55000000000000004">
      <c r="M1702" t="str">
        <f>IF($A1702="","",COUNTIFS(D_MFA!$A$2:$A$20001,$C1702,D_MFA!$B$2:$B$20001,TRUE)&gt;0)</f>
        <v/>
      </c>
    </row>
    <row r="1703" spans="13:13" x14ac:dyDescent="0.55000000000000004">
      <c r="M1703" t="str">
        <f>IF($A1703="","",COUNTIFS(D_MFA!$A$2:$A$20001,$C1703,D_MFA!$B$2:$B$20001,TRUE)&gt;0)</f>
        <v/>
      </c>
    </row>
    <row r="1704" spans="13:13" x14ac:dyDescent="0.55000000000000004">
      <c r="M1704" t="str">
        <f>IF($A1704="","",COUNTIFS(D_MFA!$A$2:$A$20001,$C1704,D_MFA!$B$2:$B$20001,TRUE)&gt;0)</f>
        <v/>
      </c>
    </row>
    <row r="1705" spans="13:13" x14ac:dyDescent="0.55000000000000004">
      <c r="M1705" t="str">
        <f>IF($A1705="","",COUNTIFS(D_MFA!$A$2:$A$20001,$C1705,D_MFA!$B$2:$B$20001,TRUE)&gt;0)</f>
        <v/>
      </c>
    </row>
    <row r="1706" spans="13:13" x14ac:dyDescent="0.55000000000000004">
      <c r="M1706" t="str">
        <f>IF($A1706="","",COUNTIFS(D_MFA!$A$2:$A$20001,$C1706,D_MFA!$B$2:$B$20001,TRUE)&gt;0)</f>
        <v/>
      </c>
    </row>
    <row r="1707" spans="13:13" x14ac:dyDescent="0.55000000000000004">
      <c r="M1707" t="str">
        <f>IF($A1707="","",COUNTIFS(D_MFA!$A$2:$A$20001,$C1707,D_MFA!$B$2:$B$20001,TRUE)&gt;0)</f>
        <v/>
      </c>
    </row>
    <row r="1708" spans="13:13" x14ac:dyDescent="0.55000000000000004">
      <c r="M1708" t="str">
        <f>IF($A1708="","",COUNTIFS(D_MFA!$A$2:$A$20001,$C1708,D_MFA!$B$2:$B$20001,TRUE)&gt;0)</f>
        <v/>
      </c>
    </row>
    <row r="1709" spans="13:13" x14ac:dyDescent="0.55000000000000004">
      <c r="M1709" t="str">
        <f>IF($A1709="","",COUNTIFS(D_MFA!$A$2:$A$20001,$C1709,D_MFA!$B$2:$B$20001,TRUE)&gt;0)</f>
        <v/>
      </c>
    </row>
    <row r="1710" spans="13:13" x14ac:dyDescent="0.55000000000000004">
      <c r="M1710" t="str">
        <f>IF($A1710="","",COUNTIFS(D_MFA!$A$2:$A$20001,$C1710,D_MFA!$B$2:$B$20001,TRUE)&gt;0)</f>
        <v/>
      </c>
    </row>
    <row r="1711" spans="13:13" x14ac:dyDescent="0.55000000000000004">
      <c r="M1711" t="str">
        <f>IF($A1711="","",COUNTIFS(D_MFA!$A$2:$A$20001,$C1711,D_MFA!$B$2:$B$20001,TRUE)&gt;0)</f>
        <v/>
      </c>
    </row>
    <row r="1712" spans="13:13" x14ac:dyDescent="0.55000000000000004">
      <c r="M1712" t="str">
        <f>IF($A1712="","",COUNTIFS(D_MFA!$A$2:$A$20001,$C1712,D_MFA!$B$2:$B$20001,TRUE)&gt;0)</f>
        <v/>
      </c>
    </row>
    <row r="1713" spans="13:13" x14ac:dyDescent="0.55000000000000004">
      <c r="M1713" t="str">
        <f>IF($A1713="","",COUNTIFS(D_MFA!$A$2:$A$20001,$C1713,D_MFA!$B$2:$B$20001,TRUE)&gt;0)</f>
        <v/>
      </c>
    </row>
    <row r="1714" spans="13:13" x14ac:dyDescent="0.55000000000000004">
      <c r="M1714" t="str">
        <f>IF($A1714="","",COUNTIFS(D_MFA!$A$2:$A$20001,$C1714,D_MFA!$B$2:$B$20001,TRUE)&gt;0)</f>
        <v/>
      </c>
    </row>
    <row r="1715" spans="13:13" x14ac:dyDescent="0.55000000000000004">
      <c r="M1715" t="str">
        <f>IF($A1715="","",COUNTIFS(D_MFA!$A$2:$A$20001,$C1715,D_MFA!$B$2:$B$20001,TRUE)&gt;0)</f>
        <v/>
      </c>
    </row>
    <row r="1716" spans="13:13" x14ac:dyDescent="0.55000000000000004">
      <c r="M1716" t="str">
        <f>IF($A1716="","",COUNTIFS(D_MFA!$A$2:$A$20001,$C1716,D_MFA!$B$2:$B$20001,TRUE)&gt;0)</f>
        <v/>
      </c>
    </row>
    <row r="1717" spans="13:13" x14ac:dyDescent="0.55000000000000004">
      <c r="M1717" t="str">
        <f>IF($A1717="","",COUNTIFS(D_MFA!$A$2:$A$20001,$C1717,D_MFA!$B$2:$B$20001,TRUE)&gt;0)</f>
        <v/>
      </c>
    </row>
    <row r="1718" spans="13:13" x14ac:dyDescent="0.55000000000000004">
      <c r="M1718" t="str">
        <f>IF($A1718="","",COUNTIFS(D_MFA!$A$2:$A$20001,$C1718,D_MFA!$B$2:$B$20001,TRUE)&gt;0)</f>
        <v/>
      </c>
    </row>
    <row r="1719" spans="13:13" x14ac:dyDescent="0.55000000000000004">
      <c r="M1719" t="str">
        <f>IF($A1719="","",COUNTIFS(D_MFA!$A$2:$A$20001,$C1719,D_MFA!$B$2:$B$20001,TRUE)&gt;0)</f>
        <v/>
      </c>
    </row>
    <row r="1720" spans="13:13" x14ac:dyDescent="0.55000000000000004">
      <c r="M1720" t="str">
        <f>IF($A1720="","",COUNTIFS(D_MFA!$A$2:$A$20001,$C1720,D_MFA!$B$2:$B$20001,TRUE)&gt;0)</f>
        <v/>
      </c>
    </row>
    <row r="1721" spans="13:13" x14ac:dyDescent="0.55000000000000004">
      <c r="M1721" t="str">
        <f>IF($A1721="","",COUNTIFS(D_MFA!$A$2:$A$20001,$C1721,D_MFA!$B$2:$B$20001,TRUE)&gt;0)</f>
        <v/>
      </c>
    </row>
    <row r="1722" spans="13:13" x14ac:dyDescent="0.55000000000000004">
      <c r="M1722" t="str">
        <f>IF($A1722="","",COUNTIFS(D_MFA!$A$2:$A$20001,$C1722,D_MFA!$B$2:$B$20001,TRUE)&gt;0)</f>
        <v/>
      </c>
    </row>
    <row r="1723" spans="13:13" x14ac:dyDescent="0.55000000000000004">
      <c r="M1723" t="str">
        <f>IF($A1723="","",COUNTIFS(D_MFA!$A$2:$A$20001,$C1723,D_MFA!$B$2:$B$20001,TRUE)&gt;0)</f>
        <v/>
      </c>
    </row>
    <row r="1724" spans="13:13" x14ac:dyDescent="0.55000000000000004">
      <c r="M1724" t="str">
        <f>IF($A1724="","",COUNTIFS(D_MFA!$A$2:$A$20001,$C1724,D_MFA!$B$2:$B$20001,TRUE)&gt;0)</f>
        <v/>
      </c>
    </row>
    <row r="1725" spans="13:13" x14ac:dyDescent="0.55000000000000004">
      <c r="M1725" t="str">
        <f>IF($A1725="","",COUNTIFS(D_MFA!$A$2:$A$20001,$C1725,D_MFA!$B$2:$B$20001,TRUE)&gt;0)</f>
        <v/>
      </c>
    </row>
    <row r="1726" spans="13:13" x14ac:dyDescent="0.55000000000000004">
      <c r="M1726" t="str">
        <f>IF($A1726="","",COUNTIFS(D_MFA!$A$2:$A$20001,$C1726,D_MFA!$B$2:$B$20001,TRUE)&gt;0)</f>
        <v/>
      </c>
    </row>
    <row r="1727" spans="13:13" x14ac:dyDescent="0.55000000000000004">
      <c r="M1727" t="str">
        <f>IF($A1727="","",COUNTIFS(D_MFA!$A$2:$A$20001,$C1727,D_MFA!$B$2:$B$20001,TRUE)&gt;0)</f>
        <v/>
      </c>
    </row>
    <row r="1728" spans="13:13" x14ac:dyDescent="0.55000000000000004">
      <c r="M1728" t="str">
        <f>IF($A1728="","",COUNTIFS(D_MFA!$A$2:$A$20001,$C1728,D_MFA!$B$2:$B$20001,TRUE)&gt;0)</f>
        <v/>
      </c>
    </row>
    <row r="1729" spans="13:13" x14ac:dyDescent="0.55000000000000004">
      <c r="M1729" t="str">
        <f>IF($A1729="","",COUNTIFS(D_MFA!$A$2:$A$20001,$C1729,D_MFA!$B$2:$B$20001,TRUE)&gt;0)</f>
        <v/>
      </c>
    </row>
    <row r="1730" spans="13:13" x14ac:dyDescent="0.55000000000000004">
      <c r="M1730" t="str">
        <f>IF($A1730="","",COUNTIFS(D_MFA!$A$2:$A$20001,$C1730,D_MFA!$B$2:$B$20001,TRUE)&gt;0)</f>
        <v/>
      </c>
    </row>
    <row r="1731" spans="13:13" x14ac:dyDescent="0.55000000000000004">
      <c r="M1731" t="str">
        <f>IF($A1731="","",COUNTIFS(D_MFA!$A$2:$A$20001,$C1731,D_MFA!$B$2:$B$20001,TRUE)&gt;0)</f>
        <v/>
      </c>
    </row>
    <row r="1732" spans="13:13" x14ac:dyDescent="0.55000000000000004">
      <c r="M1732" t="str">
        <f>IF($A1732="","",COUNTIFS(D_MFA!$A$2:$A$20001,$C1732,D_MFA!$B$2:$B$20001,TRUE)&gt;0)</f>
        <v/>
      </c>
    </row>
    <row r="1733" spans="13:13" x14ac:dyDescent="0.55000000000000004">
      <c r="M1733" t="str">
        <f>IF($A1733="","",COUNTIFS(D_MFA!$A$2:$A$20001,$C1733,D_MFA!$B$2:$B$20001,TRUE)&gt;0)</f>
        <v/>
      </c>
    </row>
    <row r="1734" spans="13:13" x14ac:dyDescent="0.55000000000000004">
      <c r="M1734" t="str">
        <f>IF($A1734="","",COUNTIFS(D_MFA!$A$2:$A$20001,$C1734,D_MFA!$B$2:$B$20001,TRUE)&gt;0)</f>
        <v/>
      </c>
    </row>
    <row r="1735" spans="13:13" x14ac:dyDescent="0.55000000000000004">
      <c r="M1735" t="str">
        <f>IF($A1735="","",COUNTIFS(D_MFA!$A$2:$A$20001,$C1735,D_MFA!$B$2:$B$20001,TRUE)&gt;0)</f>
        <v/>
      </c>
    </row>
    <row r="1736" spans="13:13" x14ac:dyDescent="0.55000000000000004">
      <c r="M1736" t="str">
        <f>IF($A1736="","",COUNTIFS(D_MFA!$A$2:$A$20001,$C1736,D_MFA!$B$2:$B$20001,TRUE)&gt;0)</f>
        <v/>
      </c>
    </row>
    <row r="1737" spans="13:13" x14ac:dyDescent="0.55000000000000004">
      <c r="M1737" t="str">
        <f>IF($A1737="","",COUNTIFS(D_MFA!$A$2:$A$20001,$C1737,D_MFA!$B$2:$B$20001,TRUE)&gt;0)</f>
        <v/>
      </c>
    </row>
    <row r="1738" spans="13:13" x14ac:dyDescent="0.55000000000000004">
      <c r="M1738" t="str">
        <f>IF($A1738="","",COUNTIFS(D_MFA!$A$2:$A$20001,$C1738,D_MFA!$B$2:$B$20001,TRUE)&gt;0)</f>
        <v/>
      </c>
    </row>
    <row r="1739" spans="13:13" x14ac:dyDescent="0.55000000000000004">
      <c r="M1739" t="str">
        <f>IF($A1739="","",COUNTIFS(D_MFA!$A$2:$A$20001,$C1739,D_MFA!$B$2:$B$20001,TRUE)&gt;0)</f>
        <v/>
      </c>
    </row>
    <row r="1740" spans="13:13" x14ac:dyDescent="0.55000000000000004">
      <c r="M1740" t="str">
        <f>IF($A1740="","",COUNTIFS(D_MFA!$A$2:$A$20001,$C1740,D_MFA!$B$2:$B$20001,TRUE)&gt;0)</f>
        <v/>
      </c>
    </row>
    <row r="1741" spans="13:13" x14ac:dyDescent="0.55000000000000004">
      <c r="M1741" t="str">
        <f>IF($A1741="","",COUNTIFS(D_MFA!$A$2:$A$20001,$C1741,D_MFA!$B$2:$B$20001,TRUE)&gt;0)</f>
        <v/>
      </c>
    </row>
    <row r="1742" spans="13:13" x14ac:dyDescent="0.55000000000000004">
      <c r="M1742" t="str">
        <f>IF($A1742="","",COUNTIFS(D_MFA!$A$2:$A$20001,$C1742,D_MFA!$B$2:$B$20001,TRUE)&gt;0)</f>
        <v/>
      </c>
    </row>
    <row r="1743" spans="13:13" x14ac:dyDescent="0.55000000000000004">
      <c r="M1743" t="str">
        <f>IF($A1743="","",COUNTIFS(D_MFA!$A$2:$A$20001,$C1743,D_MFA!$B$2:$B$20001,TRUE)&gt;0)</f>
        <v/>
      </c>
    </row>
    <row r="1744" spans="13:13" x14ac:dyDescent="0.55000000000000004">
      <c r="M1744" t="str">
        <f>IF($A1744="","",COUNTIFS(D_MFA!$A$2:$A$20001,$C1744,D_MFA!$B$2:$B$20001,TRUE)&gt;0)</f>
        <v/>
      </c>
    </row>
    <row r="1745" spans="13:13" x14ac:dyDescent="0.55000000000000004">
      <c r="M1745" t="str">
        <f>IF($A1745="","",COUNTIFS(D_MFA!$A$2:$A$20001,$C1745,D_MFA!$B$2:$B$20001,TRUE)&gt;0)</f>
        <v/>
      </c>
    </row>
    <row r="1746" spans="13:13" x14ac:dyDescent="0.55000000000000004">
      <c r="M1746" t="str">
        <f>IF($A1746="","",COUNTIFS(D_MFA!$A$2:$A$20001,$C1746,D_MFA!$B$2:$B$20001,TRUE)&gt;0)</f>
        <v/>
      </c>
    </row>
    <row r="1747" spans="13:13" x14ac:dyDescent="0.55000000000000004">
      <c r="M1747" t="str">
        <f>IF($A1747="","",COUNTIFS(D_MFA!$A$2:$A$20001,$C1747,D_MFA!$B$2:$B$20001,TRUE)&gt;0)</f>
        <v/>
      </c>
    </row>
    <row r="1748" spans="13:13" x14ac:dyDescent="0.55000000000000004">
      <c r="M1748" t="str">
        <f>IF($A1748="","",COUNTIFS(D_MFA!$A$2:$A$20001,$C1748,D_MFA!$B$2:$B$20001,TRUE)&gt;0)</f>
        <v/>
      </c>
    </row>
    <row r="1749" spans="13:13" x14ac:dyDescent="0.55000000000000004">
      <c r="M1749" t="str">
        <f>IF($A1749="","",COUNTIFS(D_MFA!$A$2:$A$20001,$C1749,D_MFA!$B$2:$B$20001,TRUE)&gt;0)</f>
        <v/>
      </c>
    </row>
    <row r="1750" spans="13:13" x14ac:dyDescent="0.55000000000000004">
      <c r="M1750" t="str">
        <f>IF($A1750="","",COUNTIFS(D_MFA!$A$2:$A$20001,$C1750,D_MFA!$B$2:$B$20001,TRUE)&gt;0)</f>
        <v/>
      </c>
    </row>
    <row r="1751" spans="13:13" x14ac:dyDescent="0.55000000000000004">
      <c r="M1751" t="str">
        <f>IF($A1751="","",COUNTIFS(D_MFA!$A$2:$A$20001,$C1751,D_MFA!$B$2:$B$20001,TRUE)&gt;0)</f>
        <v/>
      </c>
    </row>
    <row r="1752" spans="13:13" x14ac:dyDescent="0.55000000000000004">
      <c r="M1752" t="str">
        <f>IF($A1752="","",COUNTIFS(D_MFA!$A$2:$A$20001,$C1752,D_MFA!$B$2:$B$20001,TRUE)&gt;0)</f>
        <v/>
      </c>
    </row>
    <row r="1753" spans="13:13" x14ac:dyDescent="0.55000000000000004">
      <c r="M1753" t="str">
        <f>IF($A1753="","",COUNTIFS(D_MFA!$A$2:$A$20001,$C1753,D_MFA!$B$2:$B$20001,TRUE)&gt;0)</f>
        <v/>
      </c>
    </row>
    <row r="1754" spans="13:13" x14ac:dyDescent="0.55000000000000004">
      <c r="M1754" t="str">
        <f>IF($A1754="","",COUNTIFS(D_MFA!$A$2:$A$20001,$C1754,D_MFA!$B$2:$B$20001,TRUE)&gt;0)</f>
        <v/>
      </c>
    </row>
    <row r="1755" spans="13:13" x14ac:dyDescent="0.55000000000000004">
      <c r="M1755" t="str">
        <f>IF($A1755="","",COUNTIFS(D_MFA!$A$2:$A$20001,$C1755,D_MFA!$B$2:$B$20001,TRUE)&gt;0)</f>
        <v/>
      </c>
    </row>
    <row r="1756" spans="13:13" x14ac:dyDescent="0.55000000000000004">
      <c r="M1756" t="str">
        <f>IF($A1756="","",COUNTIFS(D_MFA!$A$2:$A$20001,$C1756,D_MFA!$B$2:$B$20001,TRUE)&gt;0)</f>
        <v/>
      </c>
    </row>
    <row r="1757" spans="13:13" x14ac:dyDescent="0.55000000000000004">
      <c r="M1757" t="str">
        <f>IF($A1757="","",COUNTIFS(D_MFA!$A$2:$A$20001,$C1757,D_MFA!$B$2:$B$20001,TRUE)&gt;0)</f>
        <v/>
      </c>
    </row>
    <row r="1758" spans="13:13" x14ac:dyDescent="0.55000000000000004">
      <c r="M1758" t="str">
        <f>IF($A1758="","",COUNTIFS(D_MFA!$A$2:$A$20001,$C1758,D_MFA!$B$2:$B$20001,TRUE)&gt;0)</f>
        <v/>
      </c>
    </row>
    <row r="1759" spans="13:13" x14ac:dyDescent="0.55000000000000004">
      <c r="M1759" t="str">
        <f>IF($A1759="","",COUNTIFS(D_MFA!$A$2:$A$20001,$C1759,D_MFA!$B$2:$B$20001,TRUE)&gt;0)</f>
        <v/>
      </c>
    </row>
    <row r="1760" spans="13:13" x14ac:dyDescent="0.55000000000000004">
      <c r="M1760" t="str">
        <f>IF($A1760="","",COUNTIFS(D_MFA!$A$2:$A$20001,$C1760,D_MFA!$B$2:$B$20001,TRUE)&gt;0)</f>
        <v/>
      </c>
    </row>
    <row r="1761" spans="13:13" x14ac:dyDescent="0.55000000000000004">
      <c r="M1761" t="str">
        <f>IF($A1761="","",COUNTIFS(D_MFA!$A$2:$A$20001,$C1761,D_MFA!$B$2:$B$20001,TRUE)&gt;0)</f>
        <v/>
      </c>
    </row>
    <row r="1762" spans="13:13" x14ac:dyDescent="0.55000000000000004">
      <c r="M1762" t="str">
        <f>IF($A1762="","",COUNTIFS(D_MFA!$A$2:$A$20001,$C1762,D_MFA!$B$2:$B$20001,TRUE)&gt;0)</f>
        <v/>
      </c>
    </row>
    <row r="1763" spans="13:13" x14ac:dyDescent="0.55000000000000004">
      <c r="M1763" t="str">
        <f>IF($A1763="","",COUNTIFS(D_MFA!$A$2:$A$20001,$C1763,D_MFA!$B$2:$B$20001,TRUE)&gt;0)</f>
        <v/>
      </c>
    </row>
    <row r="1764" spans="13:13" x14ac:dyDescent="0.55000000000000004">
      <c r="M1764" t="str">
        <f>IF($A1764="","",COUNTIFS(D_MFA!$A$2:$A$20001,$C1764,D_MFA!$B$2:$B$20001,TRUE)&gt;0)</f>
        <v/>
      </c>
    </row>
    <row r="1765" spans="13:13" x14ac:dyDescent="0.55000000000000004">
      <c r="M1765" t="str">
        <f>IF($A1765="","",COUNTIFS(D_MFA!$A$2:$A$20001,$C1765,D_MFA!$B$2:$B$20001,TRUE)&gt;0)</f>
        <v/>
      </c>
    </row>
    <row r="1766" spans="13:13" x14ac:dyDescent="0.55000000000000004">
      <c r="M1766" t="str">
        <f>IF($A1766="","",COUNTIFS(D_MFA!$A$2:$A$20001,$C1766,D_MFA!$B$2:$B$20001,TRUE)&gt;0)</f>
        <v/>
      </c>
    </row>
    <row r="1767" spans="13:13" x14ac:dyDescent="0.55000000000000004">
      <c r="M1767" t="str">
        <f>IF($A1767="","",COUNTIFS(D_MFA!$A$2:$A$20001,$C1767,D_MFA!$B$2:$B$20001,TRUE)&gt;0)</f>
        <v/>
      </c>
    </row>
    <row r="1768" spans="13:13" x14ac:dyDescent="0.55000000000000004">
      <c r="M1768" t="str">
        <f>IF($A1768="","",COUNTIFS(D_MFA!$A$2:$A$20001,$C1768,D_MFA!$B$2:$B$20001,TRUE)&gt;0)</f>
        <v/>
      </c>
    </row>
    <row r="1769" spans="13:13" x14ac:dyDescent="0.55000000000000004">
      <c r="M1769" t="str">
        <f>IF($A1769="","",COUNTIFS(D_MFA!$A$2:$A$20001,$C1769,D_MFA!$B$2:$B$20001,TRUE)&gt;0)</f>
        <v/>
      </c>
    </row>
    <row r="1770" spans="13:13" x14ac:dyDescent="0.55000000000000004">
      <c r="M1770" t="str">
        <f>IF($A1770="","",COUNTIFS(D_MFA!$A$2:$A$20001,$C1770,D_MFA!$B$2:$B$20001,TRUE)&gt;0)</f>
        <v/>
      </c>
    </row>
    <row r="1771" spans="13:13" x14ac:dyDescent="0.55000000000000004">
      <c r="M1771" t="str">
        <f>IF($A1771="","",COUNTIFS(D_MFA!$A$2:$A$20001,$C1771,D_MFA!$B$2:$B$20001,TRUE)&gt;0)</f>
        <v/>
      </c>
    </row>
    <row r="1772" spans="13:13" x14ac:dyDescent="0.55000000000000004">
      <c r="M1772" t="str">
        <f>IF($A1772="","",COUNTIFS(D_MFA!$A$2:$A$20001,$C1772,D_MFA!$B$2:$B$20001,TRUE)&gt;0)</f>
        <v/>
      </c>
    </row>
    <row r="1773" spans="13:13" x14ac:dyDescent="0.55000000000000004">
      <c r="M1773" t="str">
        <f>IF($A1773="","",COUNTIFS(D_MFA!$A$2:$A$20001,$C1773,D_MFA!$B$2:$B$20001,TRUE)&gt;0)</f>
        <v/>
      </c>
    </row>
    <row r="1774" spans="13:13" x14ac:dyDescent="0.55000000000000004">
      <c r="M1774" t="str">
        <f>IF($A1774="","",COUNTIFS(D_MFA!$A$2:$A$20001,$C1774,D_MFA!$B$2:$B$20001,TRUE)&gt;0)</f>
        <v/>
      </c>
    </row>
    <row r="1775" spans="13:13" x14ac:dyDescent="0.55000000000000004">
      <c r="M1775" t="str">
        <f>IF($A1775="","",COUNTIFS(D_MFA!$A$2:$A$20001,$C1775,D_MFA!$B$2:$B$20001,TRUE)&gt;0)</f>
        <v/>
      </c>
    </row>
    <row r="1776" spans="13:13" x14ac:dyDescent="0.55000000000000004">
      <c r="M1776" t="str">
        <f>IF($A1776="","",COUNTIFS(D_MFA!$A$2:$A$20001,$C1776,D_MFA!$B$2:$B$20001,TRUE)&gt;0)</f>
        <v/>
      </c>
    </row>
    <row r="1777" spans="13:13" x14ac:dyDescent="0.55000000000000004">
      <c r="M1777" t="str">
        <f>IF($A1777="","",COUNTIFS(D_MFA!$A$2:$A$20001,$C1777,D_MFA!$B$2:$B$20001,TRUE)&gt;0)</f>
        <v/>
      </c>
    </row>
    <row r="1778" spans="13:13" x14ac:dyDescent="0.55000000000000004">
      <c r="M1778" t="str">
        <f>IF($A1778="","",COUNTIFS(D_MFA!$A$2:$A$20001,$C1778,D_MFA!$B$2:$B$20001,TRUE)&gt;0)</f>
        <v/>
      </c>
    </row>
    <row r="1779" spans="13:13" x14ac:dyDescent="0.55000000000000004">
      <c r="M1779" t="str">
        <f>IF($A1779="","",COUNTIFS(D_MFA!$A$2:$A$20001,$C1779,D_MFA!$B$2:$B$20001,TRUE)&gt;0)</f>
        <v/>
      </c>
    </row>
    <row r="1780" spans="13:13" x14ac:dyDescent="0.55000000000000004">
      <c r="M1780" t="str">
        <f>IF($A1780="","",COUNTIFS(D_MFA!$A$2:$A$20001,$C1780,D_MFA!$B$2:$B$20001,TRUE)&gt;0)</f>
        <v/>
      </c>
    </row>
    <row r="1781" spans="13:13" x14ac:dyDescent="0.55000000000000004">
      <c r="M1781" t="str">
        <f>IF($A1781="","",COUNTIFS(D_MFA!$A$2:$A$20001,$C1781,D_MFA!$B$2:$B$20001,TRUE)&gt;0)</f>
        <v/>
      </c>
    </row>
    <row r="1782" spans="13:13" x14ac:dyDescent="0.55000000000000004">
      <c r="M1782" t="str">
        <f>IF($A1782="","",COUNTIFS(D_MFA!$A$2:$A$20001,$C1782,D_MFA!$B$2:$B$20001,TRUE)&gt;0)</f>
        <v/>
      </c>
    </row>
    <row r="1783" spans="13:13" x14ac:dyDescent="0.55000000000000004">
      <c r="M1783" t="str">
        <f>IF($A1783="","",COUNTIFS(D_MFA!$A$2:$A$20001,$C1783,D_MFA!$B$2:$B$20001,TRUE)&gt;0)</f>
        <v/>
      </c>
    </row>
    <row r="1784" spans="13:13" x14ac:dyDescent="0.55000000000000004">
      <c r="M1784" t="str">
        <f>IF($A1784="","",COUNTIFS(D_MFA!$A$2:$A$20001,$C1784,D_MFA!$B$2:$B$20001,TRUE)&gt;0)</f>
        <v/>
      </c>
    </row>
    <row r="1785" spans="13:13" x14ac:dyDescent="0.55000000000000004">
      <c r="M1785" t="str">
        <f>IF($A1785="","",COUNTIFS(D_MFA!$A$2:$A$20001,$C1785,D_MFA!$B$2:$B$20001,TRUE)&gt;0)</f>
        <v/>
      </c>
    </row>
    <row r="1786" spans="13:13" x14ac:dyDescent="0.55000000000000004">
      <c r="M1786" t="str">
        <f>IF($A1786="","",COUNTIFS(D_MFA!$A$2:$A$20001,$C1786,D_MFA!$B$2:$B$20001,TRUE)&gt;0)</f>
        <v/>
      </c>
    </row>
    <row r="1787" spans="13:13" x14ac:dyDescent="0.55000000000000004">
      <c r="M1787" t="str">
        <f>IF($A1787="","",COUNTIFS(D_MFA!$A$2:$A$20001,$C1787,D_MFA!$B$2:$B$20001,TRUE)&gt;0)</f>
        <v/>
      </c>
    </row>
    <row r="1788" spans="13:13" x14ac:dyDescent="0.55000000000000004">
      <c r="M1788" t="str">
        <f>IF($A1788="","",COUNTIFS(D_MFA!$A$2:$A$20001,$C1788,D_MFA!$B$2:$B$20001,TRUE)&gt;0)</f>
        <v/>
      </c>
    </row>
    <row r="1789" spans="13:13" x14ac:dyDescent="0.55000000000000004">
      <c r="M1789" t="str">
        <f>IF($A1789="","",COUNTIFS(D_MFA!$A$2:$A$20001,$C1789,D_MFA!$B$2:$B$20001,TRUE)&gt;0)</f>
        <v/>
      </c>
    </row>
    <row r="1790" spans="13:13" x14ac:dyDescent="0.55000000000000004">
      <c r="M1790" t="str">
        <f>IF($A1790="","",COUNTIFS(D_MFA!$A$2:$A$20001,$C1790,D_MFA!$B$2:$B$20001,TRUE)&gt;0)</f>
        <v/>
      </c>
    </row>
    <row r="1791" spans="13:13" x14ac:dyDescent="0.55000000000000004">
      <c r="M1791" t="str">
        <f>IF($A1791="","",COUNTIFS(D_MFA!$A$2:$A$20001,$C1791,D_MFA!$B$2:$B$20001,TRUE)&gt;0)</f>
        <v/>
      </c>
    </row>
    <row r="1792" spans="13:13" x14ac:dyDescent="0.55000000000000004">
      <c r="M1792" t="str">
        <f>IF($A1792="","",COUNTIFS(D_MFA!$A$2:$A$20001,$C1792,D_MFA!$B$2:$B$20001,TRUE)&gt;0)</f>
        <v/>
      </c>
    </row>
    <row r="1793" spans="13:13" x14ac:dyDescent="0.55000000000000004">
      <c r="M1793" t="str">
        <f>IF($A1793="","",COUNTIFS(D_MFA!$A$2:$A$20001,$C1793,D_MFA!$B$2:$B$20001,TRUE)&gt;0)</f>
        <v/>
      </c>
    </row>
    <row r="1794" spans="13:13" x14ac:dyDescent="0.55000000000000004">
      <c r="M1794" t="str">
        <f>IF($A1794="","",COUNTIFS(D_MFA!$A$2:$A$20001,$C1794,D_MFA!$B$2:$B$20001,TRUE)&gt;0)</f>
        <v/>
      </c>
    </row>
    <row r="1795" spans="13:13" x14ac:dyDescent="0.55000000000000004">
      <c r="M1795" t="str">
        <f>IF($A1795="","",COUNTIFS(D_MFA!$A$2:$A$20001,$C1795,D_MFA!$B$2:$B$20001,TRUE)&gt;0)</f>
        <v/>
      </c>
    </row>
    <row r="1796" spans="13:13" x14ac:dyDescent="0.55000000000000004">
      <c r="M1796" t="str">
        <f>IF($A1796="","",COUNTIFS(D_MFA!$A$2:$A$20001,$C1796,D_MFA!$B$2:$B$20001,TRUE)&gt;0)</f>
        <v/>
      </c>
    </row>
    <row r="1797" spans="13:13" x14ac:dyDescent="0.55000000000000004">
      <c r="M1797" t="str">
        <f>IF($A1797="","",COUNTIFS(D_MFA!$A$2:$A$20001,$C1797,D_MFA!$B$2:$B$20001,TRUE)&gt;0)</f>
        <v/>
      </c>
    </row>
    <row r="1798" spans="13:13" x14ac:dyDescent="0.55000000000000004">
      <c r="M1798" t="str">
        <f>IF($A1798="","",COUNTIFS(D_MFA!$A$2:$A$20001,$C1798,D_MFA!$B$2:$B$20001,TRUE)&gt;0)</f>
        <v/>
      </c>
    </row>
    <row r="1799" spans="13:13" x14ac:dyDescent="0.55000000000000004">
      <c r="M1799" t="str">
        <f>IF($A1799="","",COUNTIFS(D_MFA!$A$2:$A$20001,$C1799,D_MFA!$B$2:$B$20001,TRUE)&gt;0)</f>
        <v/>
      </c>
    </row>
    <row r="1800" spans="13:13" x14ac:dyDescent="0.55000000000000004">
      <c r="M1800" t="str">
        <f>IF($A1800="","",COUNTIFS(D_MFA!$A$2:$A$20001,$C1800,D_MFA!$B$2:$B$20001,TRUE)&gt;0)</f>
        <v/>
      </c>
    </row>
    <row r="1801" spans="13:13" x14ac:dyDescent="0.55000000000000004">
      <c r="M1801" t="str">
        <f>IF($A1801="","",COUNTIFS(D_MFA!$A$2:$A$20001,$C1801,D_MFA!$B$2:$B$20001,TRUE)&gt;0)</f>
        <v/>
      </c>
    </row>
    <row r="1802" spans="13:13" x14ac:dyDescent="0.55000000000000004">
      <c r="M1802" t="str">
        <f>IF($A1802="","",COUNTIFS(D_MFA!$A$2:$A$20001,$C1802,D_MFA!$B$2:$B$20001,TRUE)&gt;0)</f>
        <v/>
      </c>
    </row>
    <row r="1803" spans="13:13" x14ac:dyDescent="0.55000000000000004">
      <c r="M1803" t="str">
        <f>IF($A1803="","",COUNTIFS(D_MFA!$A$2:$A$20001,$C1803,D_MFA!$B$2:$B$20001,TRUE)&gt;0)</f>
        <v/>
      </c>
    </row>
    <row r="1804" spans="13:13" x14ac:dyDescent="0.55000000000000004">
      <c r="M1804" t="str">
        <f>IF($A1804="","",COUNTIFS(D_MFA!$A$2:$A$20001,$C1804,D_MFA!$B$2:$B$20001,TRUE)&gt;0)</f>
        <v/>
      </c>
    </row>
    <row r="1805" spans="13:13" x14ac:dyDescent="0.55000000000000004">
      <c r="M1805" t="str">
        <f>IF($A1805="","",COUNTIFS(D_MFA!$A$2:$A$20001,$C1805,D_MFA!$B$2:$B$20001,TRUE)&gt;0)</f>
        <v/>
      </c>
    </row>
    <row r="1806" spans="13:13" x14ac:dyDescent="0.55000000000000004">
      <c r="M1806" t="str">
        <f>IF($A1806="","",COUNTIFS(D_MFA!$A$2:$A$20001,$C1806,D_MFA!$B$2:$B$20001,TRUE)&gt;0)</f>
        <v/>
      </c>
    </row>
    <row r="1807" spans="13:13" x14ac:dyDescent="0.55000000000000004">
      <c r="M1807" t="str">
        <f>IF($A1807="","",COUNTIFS(D_MFA!$A$2:$A$20001,$C1807,D_MFA!$B$2:$B$20001,TRUE)&gt;0)</f>
        <v/>
      </c>
    </row>
    <row r="1808" spans="13:13" x14ac:dyDescent="0.55000000000000004">
      <c r="M1808" t="str">
        <f>IF($A1808="","",COUNTIFS(D_MFA!$A$2:$A$20001,$C1808,D_MFA!$B$2:$B$20001,TRUE)&gt;0)</f>
        <v/>
      </c>
    </row>
    <row r="1809" spans="13:13" x14ac:dyDescent="0.55000000000000004">
      <c r="M1809" t="str">
        <f>IF($A1809="","",COUNTIFS(D_MFA!$A$2:$A$20001,$C1809,D_MFA!$B$2:$B$20001,TRUE)&gt;0)</f>
        <v/>
      </c>
    </row>
    <row r="1810" spans="13:13" x14ac:dyDescent="0.55000000000000004">
      <c r="M1810" t="str">
        <f>IF($A1810="","",COUNTIFS(D_MFA!$A$2:$A$20001,$C1810,D_MFA!$B$2:$B$20001,TRUE)&gt;0)</f>
        <v/>
      </c>
    </row>
    <row r="1811" spans="13:13" x14ac:dyDescent="0.55000000000000004">
      <c r="M1811" t="str">
        <f>IF($A1811="","",COUNTIFS(D_MFA!$A$2:$A$20001,$C1811,D_MFA!$B$2:$B$20001,TRUE)&gt;0)</f>
        <v/>
      </c>
    </row>
    <row r="1812" spans="13:13" x14ac:dyDescent="0.55000000000000004">
      <c r="M1812" t="str">
        <f>IF($A1812="","",COUNTIFS(D_MFA!$A$2:$A$20001,$C1812,D_MFA!$B$2:$B$20001,TRUE)&gt;0)</f>
        <v/>
      </c>
    </row>
    <row r="1813" spans="13:13" x14ac:dyDescent="0.55000000000000004">
      <c r="M1813" t="str">
        <f>IF($A1813="","",COUNTIFS(D_MFA!$A$2:$A$20001,$C1813,D_MFA!$B$2:$B$20001,TRUE)&gt;0)</f>
        <v/>
      </c>
    </row>
    <row r="1814" spans="13:13" x14ac:dyDescent="0.55000000000000004">
      <c r="M1814" t="str">
        <f>IF($A1814="","",COUNTIFS(D_MFA!$A$2:$A$20001,$C1814,D_MFA!$B$2:$B$20001,TRUE)&gt;0)</f>
        <v/>
      </c>
    </row>
    <row r="1815" spans="13:13" x14ac:dyDescent="0.55000000000000004">
      <c r="M1815" t="str">
        <f>IF($A1815="","",COUNTIFS(D_MFA!$A$2:$A$20001,$C1815,D_MFA!$B$2:$B$20001,TRUE)&gt;0)</f>
        <v/>
      </c>
    </row>
    <row r="1816" spans="13:13" x14ac:dyDescent="0.55000000000000004">
      <c r="M1816" t="str">
        <f>IF($A1816="","",COUNTIFS(D_MFA!$A$2:$A$20001,$C1816,D_MFA!$B$2:$B$20001,TRUE)&gt;0)</f>
        <v/>
      </c>
    </row>
    <row r="1817" spans="13:13" x14ac:dyDescent="0.55000000000000004">
      <c r="M1817" t="str">
        <f>IF($A1817="","",COUNTIFS(D_MFA!$A$2:$A$20001,$C1817,D_MFA!$B$2:$B$20001,TRUE)&gt;0)</f>
        <v/>
      </c>
    </row>
    <row r="1818" spans="13:13" x14ac:dyDescent="0.55000000000000004">
      <c r="M1818" t="str">
        <f>IF($A1818="","",COUNTIFS(D_MFA!$A$2:$A$20001,$C1818,D_MFA!$B$2:$B$20001,TRUE)&gt;0)</f>
        <v/>
      </c>
    </row>
    <row r="1819" spans="13:13" x14ac:dyDescent="0.55000000000000004">
      <c r="M1819" t="str">
        <f>IF($A1819="","",COUNTIFS(D_MFA!$A$2:$A$20001,$C1819,D_MFA!$B$2:$B$20001,TRUE)&gt;0)</f>
        <v/>
      </c>
    </row>
    <row r="1820" spans="13:13" x14ac:dyDescent="0.55000000000000004">
      <c r="M1820" t="str">
        <f>IF($A1820="","",COUNTIFS(D_MFA!$A$2:$A$20001,$C1820,D_MFA!$B$2:$B$20001,TRUE)&gt;0)</f>
        <v/>
      </c>
    </row>
    <row r="1821" spans="13:13" x14ac:dyDescent="0.55000000000000004">
      <c r="M1821" t="str">
        <f>IF($A1821="","",COUNTIFS(D_MFA!$A$2:$A$20001,$C1821,D_MFA!$B$2:$B$20001,TRUE)&gt;0)</f>
        <v/>
      </c>
    </row>
    <row r="1822" spans="13:13" x14ac:dyDescent="0.55000000000000004">
      <c r="M1822" t="str">
        <f>IF($A1822="","",COUNTIFS(D_MFA!$A$2:$A$20001,$C1822,D_MFA!$B$2:$B$20001,TRUE)&gt;0)</f>
        <v/>
      </c>
    </row>
    <row r="1823" spans="13:13" x14ac:dyDescent="0.55000000000000004">
      <c r="M1823" t="str">
        <f>IF($A1823="","",COUNTIFS(D_MFA!$A$2:$A$20001,$C1823,D_MFA!$B$2:$B$20001,TRUE)&gt;0)</f>
        <v/>
      </c>
    </row>
    <row r="1824" spans="13:13" x14ac:dyDescent="0.55000000000000004">
      <c r="M1824" t="str">
        <f>IF($A1824="","",COUNTIFS(D_MFA!$A$2:$A$20001,$C1824,D_MFA!$B$2:$B$20001,TRUE)&gt;0)</f>
        <v/>
      </c>
    </row>
    <row r="1825" spans="13:13" x14ac:dyDescent="0.55000000000000004">
      <c r="M1825" t="str">
        <f>IF($A1825="","",COUNTIFS(D_MFA!$A$2:$A$20001,$C1825,D_MFA!$B$2:$B$20001,TRUE)&gt;0)</f>
        <v/>
      </c>
    </row>
    <row r="1826" spans="13:13" x14ac:dyDescent="0.55000000000000004">
      <c r="M1826" t="str">
        <f>IF($A1826="","",COUNTIFS(D_MFA!$A$2:$A$20001,$C1826,D_MFA!$B$2:$B$20001,TRUE)&gt;0)</f>
        <v/>
      </c>
    </row>
    <row r="1827" spans="13:13" x14ac:dyDescent="0.55000000000000004">
      <c r="M1827" t="str">
        <f>IF($A1827="","",COUNTIFS(D_MFA!$A$2:$A$20001,$C1827,D_MFA!$B$2:$B$20001,TRUE)&gt;0)</f>
        <v/>
      </c>
    </row>
    <row r="1828" spans="13:13" x14ac:dyDescent="0.55000000000000004">
      <c r="M1828" t="str">
        <f>IF($A1828="","",COUNTIFS(D_MFA!$A$2:$A$20001,$C1828,D_MFA!$B$2:$B$20001,TRUE)&gt;0)</f>
        <v/>
      </c>
    </row>
    <row r="1829" spans="13:13" x14ac:dyDescent="0.55000000000000004">
      <c r="M1829" t="str">
        <f>IF($A1829="","",COUNTIFS(D_MFA!$A$2:$A$20001,$C1829,D_MFA!$B$2:$B$20001,TRUE)&gt;0)</f>
        <v/>
      </c>
    </row>
    <row r="1830" spans="13:13" x14ac:dyDescent="0.55000000000000004">
      <c r="M1830" t="str">
        <f>IF($A1830="","",COUNTIFS(D_MFA!$A$2:$A$20001,$C1830,D_MFA!$B$2:$B$20001,TRUE)&gt;0)</f>
        <v/>
      </c>
    </row>
    <row r="1831" spans="13:13" x14ac:dyDescent="0.55000000000000004">
      <c r="M1831" t="str">
        <f>IF($A1831="","",COUNTIFS(D_MFA!$A$2:$A$20001,$C1831,D_MFA!$B$2:$B$20001,TRUE)&gt;0)</f>
        <v/>
      </c>
    </row>
    <row r="1832" spans="13:13" x14ac:dyDescent="0.55000000000000004">
      <c r="M1832" t="str">
        <f>IF($A1832="","",COUNTIFS(D_MFA!$A$2:$A$20001,$C1832,D_MFA!$B$2:$B$20001,TRUE)&gt;0)</f>
        <v/>
      </c>
    </row>
    <row r="1833" spans="13:13" x14ac:dyDescent="0.55000000000000004">
      <c r="M1833" t="str">
        <f>IF($A1833="","",COUNTIFS(D_MFA!$A$2:$A$20001,$C1833,D_MFA!$B$2:$B$20001,TRUE)&gt;0)</f>
        <v/>
      </c>
    </row>
    <row r="1834" spans="13:13" x14ac:dyDescent="0.55000000000000004">
      <c r="M1834" t="str">
        <f>IF($A1834="","",COUNTIFS(D_MFA!$A$2:$A$20001,$C1834,D_MFA!$B$2:$B$20001,TRUE)&gt;0)</f>
        <v/>
      </c>
    </row>
    <row r="1835" spans="13:13" x14ac:dyDescent="0.55000000000000004">
      <c r="M1835" t="str">
        <f>IF($A1835="","",COUNTIFS(D_MFA!$A$2:$A$20001,$C1835,D_MFA!$B$2:$B$20001,TRUE)&gt;0)</f>
        <v/>
      </c>
    </row>
    <row r="1836" spans="13:13" x14ac:dyDescent="0.55000000000000004">
      <c r="M1836" t="str">
        <f>IF($A1836="","",COUNTIFS(D_MFA!$A$2:$A$20001,$C1836,D_MFA!$B$2:$B$20001,TRUE)&gt;0)</f>
        <v/>
      </c>
    </row>
    <row r="1837" spans="13:13" x14ac:dyDescent="0.55000000000000004">
      <c r="M1837" t="str">
        <f>IF($A1837="","",COUNTIFS(D_MFA!$A$2:$A$20001,$C1837,D_MFA!$B$2:$B$20001,TRUE)&gt;0)</f>
        <v/>
      </c>
    </row>
    <row r="1838" spans="13:13" x14ac:dyDescent="0.55000000000000004">
      <c r="M1838" t="str">
        <f>IF($A1838="","",COUNTIFS(D_MFA!$A$2:$A$20001,$C1838,D_MFA!$B$2:$B$20001,TRUE)&gt;0)</f>
        <v/>
      </c>
    </row>
    <row r="1839" spans="13:13" x14ac:dyDescent="0.55000000000000004">
      <c r="M1839" t="str">
        <f>IF($A1839="","",COUNTIFS(D_MFA!$A$2:$A$20001,$C1839,D_MFA!$B$2:$B$20001,TRUE)&gt;0)</f>
        <v/>
      </c>
    </row>
    <row r="1840" spans="13:13" x14ac:dyDescent="0.55000000000000004">
      <c r="M1840" t="str">
        <f>IF($A1840="","",COUNTIFS(D_MFA!$A$2:$A$20001,$C1840,D_MFA!$B$2:$B$20001,TRUE)&gt;0)</f>
        <v/>
      </c>
    </row>
    <row r="1841" spans="13:13" x14ac:dyDescent="0.55000000000000004">
      <c r="M1841" t="str">
        <f>IF($A1841="","",COUNTIFS(D_MFA!$A$2:$A$20001,$C1841,D_MFA!$B$2:$B$20001,TRUE)&gt;0)</f>
        <v/>
      </c>
    </row>
    <row r="1842" spans="13:13" x14ac:dyDescent="0.55000000000000004">
      <c r="M1842" t="str">
        <f>IF($A1842="","",COUNTIFS(D_MFA!$A$2:$A$20001,$C1842,D_MFA!$B$2:$B$20001,TRUE)&gt;0)</f>
        <v/>
      </c>
    </row>
    <row r="1843" spans="13:13" x14ac:dyDescent="0.55000000000000004">
      <c r="M1843" t="str">
        <f>IF($A1843="","",COUNTIFS(D_MFA!$A$2:$A$20001,$C1843,D_MFA!$B$2:$B$20001,TRUE)&gt;0)</f>
        <v/>
      </c>
    </row>
    <row r="1844" spans="13:13" x14ac:dyDescent="0.55000000000000004">
      <c r="M1844" t="str">
        <f>IF($A1844="","",COUNTIFS(D_MFA!$A$2:$A$20001,$C1844,D_MFA!$B$2:$B$20001,TRUE)&gt;0)</f>
        <v/>
      </c>
    </row>
    <row r="1845" spans="13:13" x14ac:dyDescent="0.55000000000000004">
      <c r="M1845" t="str">
        <f>IF($A1845="","",COUNTIFS(D_MFA!$A$2:$A$20001,$C1845,D_MFA!$B$2:$B$20001,TRUE)&gt;0)</f>
        <v/>
      </c>
    </row>
    <row r="1846" spans="13:13" x14ac:dyDescent="0.55000000000000004">
      <c r="M1846" t="str">
        <f>IF($A1846="","",COUNTIFS(D_MFA!$A$2:$A$20001,$C1846,D_MFA!$B$2:$B$20001,TRUE)&gt;0)</f>
        <v/>
      </c>
    </row>
    <row r="1847" spans="13:13" x14ac:dyDescent="0.55000000000000004">
      <c r="M1847" t="str">
        <f>IF($A1847="","",COUNTIFS(D_MFA!$A$2:$A$20001,$C1847,D_MFA!$B$2:$B$20001,TRUE)&gt;0)</f>
        <v/>
      </c>
    </row>
    <row r="1848" spans="13:13" x14ac:dyDescent="0.55000000000000004">
      <c r="M1848" t="str">
        <f>IF($A1848="","",COUNTIFS(D_MFA!$A$2:$A$20001,$C1848,D_MFA!$B$2:$B$20001,TRUE)&gt;0)</f>
        <v/>
      </c>
    </row>
    <row r="1849" spans="13:13" x14ac:dyDescent="0.55000000000000004">
      <c r="M1849" t="str">
        <f>IF($A1849="","",COUNTIFS(D_MFA!$A$2:$A$20001,$C1849,D_MFA!$B$2:$B$20001,TRUE)&gt;0)</f>
        <v/>
      </c>
    </row>
    <row r="1850" spans="13:13" x14ac:dyDescent="0.55000000000000004">
      <c r="M1850" t="str">
        <f>IF($A1850="","",COUNTIFS(D_MFA!$A$2:$A$20001,$C1850,D_MFA!$B$2:$B$20001,TRUE)&gt;0)</f>
        <v/>
      </c>
    </row>
    <row r="1851" spans="13:13" x14ac:dyDescent="0.55000000000000004">
      <c r="M1851" t="str">
        <f>IF($A1851="","",COUNTIFS(D_MFA!$A$2:$A$20001,$C1851,D_MFA!$B$2:$B$20001,TRUE)&gt;0)</f>
        <v/>
      </c>
    </row>
    <row r="1852" spans="13:13" x14ac:dyDescent="0.55000000000000004">
      <c r="M1852" t="str">
        <f>IF($A1852="","",COUNTIFS(D_MFA!$A$2:$A$20001,$C1852,D_MFA!$B$2:$B$20001,TRUE)&gt;0)</f>
        <v/>
      </c>
    </row>
    <row r="1853" spans="13:13" x14ac:dyDescent="0.55000000000000004">
      <c r="M1853" t="str">
        <f>IF($A1853="","",COUNTIFS(D_MFA!$A$2:$A$20001,$C1853,D_MFA!$B$2:$B$20001,TRUE)&gt;0)</f>
        <v/>
      </c>
    </row>
    <row r="1854" spans="13:13" x14ac:dyDescent="0.55000000000000004">
      <c r="M1854" t="str">
        <f>IF($A1854="","",COUNTIFS(D_MFA!$A$2:$A$20001,$C1854,D_MFA!$B$2:$B$20001,TRUE)&gt;0)</f>
        <v/>
      </c>
    </row>
    <row r="1855" spans="13:13" x14ac:dyDescent="0.55000000000000004">
      <c r="M1855" t="str">
        <f>IF($A1855="","",COUNTIFS(D_MFA!$A$2:$A$20001,$C1855,D_MFA!$B$2:$B$20001,TRUE)&gt;0)</f>
        <v/>
      </c>
    </row>
    <row r="1856" spans="13:13" x14ac:dyDescent="0.55000000000000004">
      <c r="M1856" t="str">
        <f>IF($A1856="","",COUNTIFS(D_MFA!$A$2:$A$20001,$C1856,D_MFA!$B$2:$B$20001,TRUE)&gt;0)</f>
        <v/>
      </c>
    </row>
    <row r="1857" spans="13:13" x14ac:dyDescent="0.55000000000000004">
      <c r="M1857" t="str">
        <f>IF($A1857="","",COUNTIFS(D_MFA!$A$2:$A$20001,$C1857,D_MFA!$B$2:$B$20001,TRUE)&gt;0)</f>
        <v/>
      </c>
    </row>
    <row r="1858" spans="13:13" x14ac:dyDescent="0.55000000000000004">
      <c r="M1858" t="str">
        <f>IF($A1858="","",COUNTIFS(D_MFA!$A$2:$A$20001,$C1858,D_MFA!$B$2:$B$20001,TRUE)&gt;0)</f>
        <v/>
      </c>
    </row>
    <row r="1859" spans="13:13" x14ac:dyDescent="0.55000000000000004">
      <c r="M1859" t="str">
        <f>IF($A1859="","",COUNTIFS(D_MFA!$A$2:$A$20001,$C1859,D_MFA!$B$2:$B$20001,TRUE)&gt;0)</f>
        <v/>
      </c>
    </row>
    <row r="1860" spans="13:13" x14ac:dyDescent="0.55000000000000004">
      <c r="M1860" t="str">
        <f>IF($A1860="","",COUNTIFS(D_MFA!$A$2:$A$20001,$C1860,D_MFA!$B$2:$B$20001,TRUE)&gt;0)</f>
        <v/>
      </c>
    </row>
    <row r="1861" spans="13:13" x14ac:dyDescent="0.55000000000000004">
      <c r="M1861" t="str">
        <f>IF($A1861="","",COUNTIFS(D_MFA!$A$2:$A$20001,$C1861,D_MFA!$B$2:$B$20001,TRUE)&gt;0)</f>
        <v/>
      </c>
    </row>
    <row r="1862" spans="13:13" x14ac:dyDescent="0.55000000000000004">
      <c r="M1862" t="str">
        <f>IF($A1862="","",COUNTIFS(D_MFA!$A$2:$A$20001,$C1862,D_MFA!$B$2:$B$20001,TRUE)&gt;0)</f>
        <v/>
      </c>
    </row>
    <row r="1863" spans="13:13" x14ac:dyDescent="0.55000000000000004">
      <c r="M1863" t="str">
        <f>IF($A1863="","",COUNTIFS(D_MFA!$A$2:$A$20001,$C1863,D_MFA!$B$2:$B$20001,TRUE)&gt;0)</f>
        <v/>
      </c>
    </row>
    <row r="1864" spans="13:13" x14ac:dyDescent="0.55000000000000004">
      <c r="M1864" t="str">
        <f>IF($A1864="","",COUNTIFS(D_MFA!$A$2:$A$20001,$C1864,D_MFA!$B$2:$B$20001,TRUE)&gt;0)</f>
        <v/>
      </c>
    </row>
    <row r="1865" spans="13:13" x14ac:dyDescent="0.55000000000000004">
      <c r="M1865" t="str">
        <f>IF($A1865="","",COUNTIFS(D_MFA!$A$2:$A$20001,$C1865,D_MFA!$B$2:$B$20001,TRUE)&gt;0)</f>
        <v/>
      </c>
    </row>
    <row r="1866" spans="13:13" x14ac:dyDescent="0.55000000000000004">
      <c r="M1866" t="str">
        <f>IF($A1866="","",COUNTIFS(D_MFA!$A$2:$A$20001,$C1866,D_MFA!$B$2:$B$20001,TRUE)&gt;0)</f>
        <v/>
      </c>
    </row>
    <row r="1867" spans="13:13" x14ac:dyDescent="0.55000000000000004">
      <c r="M1867" t="str">
        <f>IF($A1867="","",COUNTIFS(D_MFA!$A$2:$A$20001,$C1867,D_MFA!$B$2:$B$20001,TRUE)&gt;0)</f>
        <v/>
      </c>
    </row>
    <row r="1868" spans="13:13" x14ac:dyDescent="0.55000000000000004">
      <c r="M1868" t="str">
        <f>IF($A1868="","",COUNTIFS(D_MFA!$A$2:$A$20001,$C1868,D_MFA!$B$2:$B$20001,TRUE)&gt;0)</f>
        <v/>
      </c>
    </row>
    <row r="1869" spans="13:13" x14ac:dyDescent="0.55000000000000004">
      <c r="M1869" t="str">
        <f>IF($A1869="","",COUNTIFS(D_MFA!$A$2:$A$20001,$C1869,D_MFA!$B$2:$B$20001,TRUE)&gt;0)</f>
        <v/>
      </c>
    </row>
    <row r="1870" spans="13:13" x14ac:dyDescent="0.55000000000000004">
      <c r="M1870" t="str">
        <f>IF($A1870="","",COUNTIFS(D_MFA!$A$2:$A$20001,$C1870,D_MFA!$B$2:$B$20001,TRUE)&gt;0)</f>
        <v/>
      </c>
    </row>
    <row r="1871" spans="13:13" x14ac:dyDescent="0.55000000000000004">
      <c r="M1871" t="str">
        <f>IF($A1871="","",COUNTIFS(D_MFA!$A$2:$A$20001,$C1871,D_MFA!$B$2:$B$20001,TRUE)&gt;0)</f>
        <v/>
      </c>
    </row>
    <row r="1872" spans="13:13" x14ac:dyDescent="0.55000000000000004">
      <c r="M1872" t="str">
        <f>IF($A1872="","",COUNTIFS(D_MFA!$A$2:$A$20001,$C1872,D_MFA!$B$2:$B$20001,TRUE)&gt;0)</f>
        <v/>
      </c>
    </row>
    <row r="1873" spans="13:13" x14ac:dyDescent="0.55000000000000004">
      <c r="M1873" t="str">
        <f>IF($A1873="","",COUNTIFS(D_MFA!$A$2:$A$20001,$C1873,D_MFA!$B$2:$B$20001,TRUE)&gt;0)</f>
        <v/>
      </c>
    </row>
    <row r="1874" spans="13:13" x14ac:dyDescent="0.55000000000000004">
      <c r="M1874" t="str">
        <f>IF($A1874="","",COUNTIFS(D_MFA!$A$2:$A$20001,$C1874,D_MFA!$B$2:$B$20001,TRUE)&gt;0)</f>
        <v/>
      </c>
    </row>
    <row r="1875" spans="13:13" x14ac:dyDescent="0.55000000000000004">
      <c r="M1875" t="str">
        <f>IF($A1875="","",COUNTIFS(D_MFA!$A$2:$A$20001,$C1875,D_MFA!$B$2:$B$20001,TRUE)&gt;0)</f>
        <v/>
      </c>
    </row>
    <row r="1876" spans="13:13" x14ac:dyDescent="0.55000000000000004">
      <c r="M1876" t="str">
        <f>IF($A1876="","",COUNTIFS(D_MFA!$A$2:$A$20001,$C1876,D_MFA!$B$2:$B$20001,TRUE)&gt;0)</f>
        <v/>
      </c>
    </row>
    <row r="1877" spans="13:13" x14ac:dyDescent="0.55000000000000004">
      <c r="M1877" t="str">
        <f>IF($A1877="","",COUNTIFS(D_MFA!$A$2:$A$20001,$C1877,D_MFA!$B$2:$B$20001,TRUE)&gt;0)</f>
        <v/>
      </c>
    </row>
    <row r="1878" spans="13:13" x14ac:dyDescent="0.55000000000000004">
      <c r="M1878" t="str">
        <f>IF($A1878="","",COUNTIFS(D_MFA!$A$2:$A$20001,$C1878,D_MFA!$B$2:$B$20001,TRUE)&gt;0)</f>
        <v/>
      </c>
    </row>
    <row r="1879" spans="13:13" x14ac:dyDescent="0.55000000000000004">
      <c r="M1879" t="str">
        <f>IF($A1879="","",COUNTIFS(D_MFA!$A$2:$A$20001,$C1879,D_MFA!$B$2:$B$20001,TRUE)&gt;0)</f>
        <v/>
      </c>
    </row>
    <row r="1880" spans="13:13" x14ac:dyDescent="0.55000000000000004">
      <c r="M1880" t="str">
        <f>IF($A1880="","",COUNTIFS(D_MFA!$A$2:$A$20001,$C1880,D_MFA!$B$2:$B$20001,TRUE)&gt;0)</f>
        <v/>
      </c>
    </row>
    <row r="1881" spans="13:13" x14ac:dyDescent="0.55000000000000004">
      <c r="M1881" t="str">
        <f>IF($A1881="","",COUNTIFS(D_MFA!$A$2:$A$20001,$C1881,D_MFA!$B$2:$B$20001,TRUE)&gt;0)</f>
        <v/>
      </c>
    </row>
    <row r="1882" spans="13:13" x14ac:dyDescent="0.55000000000000004">
      <c r="M1882" t="str">
        <f>IF($A1882="","",COUNTIFS(D_MFA!$A$2:$A$20001,$C1882,D_MFA!$B$2:$B$20001,TRUE)&gt;0)</f>
        <v/>
      </c>
    </row>
    <row r="1883" spans="13:13" x14ac:dyDescent="0.55000000000000004">
      <c r="M1883" t="str">
        <f>IF($A1883="","",COUNTIFS(D_MFA!$A$2:$A$20001,$C1883,D_MFA!$B$2:$B$20001,TRUE)&gt;0)</f>
        <v/>
      </c>
    </row>
    <row r="1884" spans="13:13" x14ac:dyDescent="0.55000000000000004">
      <c r="M1884" t="str">
        <f>IF($A1884="","",COUNTIFS(D_MFA!$A$2:$A$20001,$C1884,D_MFA!$B$2:$B$20001,TRUE)&gt;0)</f>
        <v/>
      </c>
    </row>
    <row r="1885" spans="13:13" x14ac:dyDescent="0.55000000000000004">
      <c r="M1885" t="str">
        <f>IF($A1885="","",COUNTIFS(D_MFA!$A$2:$A$20001,$C1885,D_MFA!$B$2:$B$20001,TRUE)&gt;0)</f>
        <v/>
      </c>
    </row>
    <row r="1886" spans="13:13" x14ac:dyDescent="0.55000000000000004">
      <c r="M1886" t="str">
        <f>IF($A1886="","",COUNTIFS(D_MFA!$A$2:$A$20001,$C1886,D_MFA!$B$2:$B$20001,TRUE)&gt;0)</f>
        <v/>
      </c>
    </row>
    <row r="1887" spans="13:13" x14ac:dyDescent="0.55000000000000004">
      <c r="M1887" t="str">
        <f>IF($A1887="","",COUNTIFS(D_MFA!$A$2:$A$20001,$C1887,D_MFA!$B$2:$B$20001,TRUE)&gt;0)</f>
        <v/>
      </c>
    </row>
    <row r="1888" spans="13:13" x14ac:dyDescent="0.55000000000000004">
      <c r="M1888" t="str">
        <f>IF($A1888="","",COUNTIFS(D_MFA!$A$2:$A$20001,$C1888,D_MFA!$B$2:$B$20001,TRUE)&gt;0)</f>
        <v/>
      </c>
    </row>
    <row r="1889" spans="13:13" x14ac:dyDescent="0.55000000000000004">
      <c r="M1889" t="str">
        <f>IF($A1889="","",COUNTIFS(D_MFA!$A$2:$A$20001,$C1889,D_MFA!$B$2:$B$20001,TRUE)&gt;0)</f>
        <v/>
      </c>
    </row>
    <row r="1890" spans="13:13" x14ac:dyDescent="0.55000000000000004">
      <c r="M1890" t="str">
        <f>IF($A1890="","",COUNTIFS(D_MFA!$A$2:$A$20001,$C1890,D_MFA!$B$2:$B$20001,TRUE)&gt;0)</f>
        <v/>
      </c>
    </row>
    <row r="1891" spans="13:13" x14ac:dyDescent="0.55000000000000004">
      <c r="M1891" t="str">
        <f>IF($A1891="","",COUNTIFS(D_MFA!$A$2:$A$20001,$C1891,D_MFA!$B$2:$B$20001,TRUE)&gt;0)</f>
        <v/>
      </c>
    </row>
    <row r="1892" spans="13:13" x14ac:dyDescent="0.55000000000000004">
      <c r="M1892" t="str">
        <f>IF($A1892="","",COUNTIFS(D_MFA!$A$2:$A$20001,$C1892,D_MFA!$B$2:$B$20001,TRUE)&gt;0)</f>
        <v/>
      </c>
    </row>
    <row r="1893" spans="13:13" x14ac:dyDescent="0.55000000000000004">
      <c r="M1893" t="str">
        <f>IF($A1893="","",COUNTIFS(D_MFA!$A$2:$A$20001,$C1893,D_MFA!$B$2:$B$20001,TRUE)&gt;0)</f>
        <v/>
      </c>
    </row>
    <row r="1894" spans="13:13" x14ac:dyDescent="0.55000000000000004">
      <c r="M1894" t="str">
        <f>IF($A1894="","",COUNTIFS(D_MFA!$A$2:$A$20001,$C1894,D_MFA!$B$2:$B$20001,TRUE)&gt;0)</f>
        <v/>
      </c>
    </row>
    <row r="1895" spans="13:13" x14ac:dyDescent="0.55000000000000004">
      <c r="M1895" t="str">
        <f>IF($A1895="","",COUNTIFS(D_MFA!$A$2:$A$20001,$C1895,D_MFA!$B$2:$B$20001,TRUE)&gt;0)</f>
        <v/>
      </c>
    </row>
    <row r="1896" spans="13:13" x14ac:dyDescent="0.55000000000000004">
      <c r="M1896" t="str">
        <f>IF($A1896="","",COUNTIFS(D_MFA!$A$2:$A$20001,$C1896,D_MFA!$B$2:$B$20001,TRUE)&gt;0)</f>
        <v/>
      </c>
    </row>
    <row r="1897" spans="13:13" x14ac:dyDescent="0.55000000000000004">
      <c r="M1897" t="str">
        <f>IF($A1897="","",COUNTIFS(D_MFA!$A$2:$A$20001,$C1897,D_MFA!$B$2:$B$20001,TRUE)&gt;0)</f>
        <v/>
      </c>
    </row>
    <row r="1898" spans="13:13" x14ac:dyDescent="0.55000000000000004">
      <c r="M1898" t="str">
        <f>IF($A1898="","",COUNTIFS(D_MFA!$A$2:$A$20001,$C1898,D_MFA!$B$2:$B$20001,TRUE)&gt;0)</f>
        <v/>
      </c>
    </row>
    <row r="1899" spans="13:13" x14ac:dyDescent="0.55000000000000004">
      <c r="M1899" t="str">
        <f>IF($A1899="","",COUNTIFS(D_MFA!$A$2:$A$20001,$C1899,D_MFA!$B$2:$B$20001,TRUE)&gt;0)</f>
        <v/>
      </c>
    </row>
    <row r="1900" spans="13:13" x14ac:dyDescent="0.55000000000000004">
      <c r="M1900" t="str">
        <f>IF($A1900="","",COUNTIFS(D_MFA!$A$2:$A$20001,$C1900,D_MFA!$B$2:$B$20001,TRUE)&gt;0)</f>
        <v/>
      </c>
    </row>
    <row r="1901" spans="13:13" x14ac:dyDescent="0.55000000000000004">
      <c r="M1901" t="str">
        <f>IF($A1901="","",COUNTIFS(D_MFA!$A$2:$A$20001,$C1901,D_MFA!$B$2:$B$20001,TRUE)&gt;0)</f>
        <v/>
      </c>
    </row>
    <row r="1902" spans="13:13" x14ac:dyDescent="0.55000000000000004">
      <c r="M1902" t="str">
        <f>IF($A1902="","",COUNTIFS(D_MFA!$A$2:$A$20001,$C1902,D_MFA!$B$2:$B$20001,TRUE)&gt;0)</f>
        <v/>
      </c>
    </row>
    <row r="1903" spans="13:13" x14ac:dyDescent="0.55000000000000004">
      <c r="M1903" t="str">
        <f>IF($A1903="","",COUNTIFS(D_MFA!$A$2:$A$20001,$C1903,D_MFA!$B$2:$B$20001,TRUE)&gt;0)</f>
        <v/>
      </c>
    </row>
    <row r="1904" spans="13:13" x14ac:dyDescent="0.55000000000000004">
      <c r="M1904" t="str">
        <f>IF($A1904="","",COUNTIFS(D_MFA!$A$2:$A$20001,$C1904,D_MFA!$B$2:$B$20001,TRUE)&gt;0)</f>
        <v/>
      </c>
    </row>
    <row r="1905" spans="13:13" x14ac:dyDescent="0.55000000000000004">
      <c r="M1905" t="str">
        <f>IF($A1905="","",COUNTIFS(D_MFA!$A$2:$A$20001,$C1905,D_MFA!$B$2:$B$20001,TRUE)&gt;0)</f>
        <v/>
      </c>
    </row>
    <row r="1906" spans="13:13" x14ac:dyDescent="0.55000000000000004">
      <c r="M1906" t="str">
        <f>IF($A1906="","",COUNTIFS(D_MFA!$A$2:$A$20001,$C1906,D_MFA!$B$2:$B$20001,TRUE)&gt;0)</f>
        <v/>
      </c>
    </row>
    <row r="1907" spans="13:13" x14ac:dyDescent="0.55000000000000004">
      <c r="M1907" t="str">
        <f>IF($A1907="","",COUNTIFS(D_MFA!$A$2:$A$20001,$C1907,D_MFA!$B$2:$B$20001,TRUE)&gt;0)</f>
        <v/>
      </c>
    </row>
    <row r="1908" spans="13:13" x14ac:dyDescent="0.55000000000000004">
      <c r="M1908" t="str">
        <f>IF($A1908="","",COUNTIFS(D_MFA!$A$2:$A$20001,$C1908,D_MFA!$B$2:$B$20001,TRUE)&gt;0)</f>
        <v/>
      </c>
    </row>
    <row r="1909" spans="13:13" x14ac:dyDescent="0.55000000000000004">
      <c r="M1909" t="str">
        <f>IF($A1909="","",COUNTIFS(D_MFA!$A$2:$A$20001,$C1909,D_MFA!$B$2:$B$20001,TRUE)&gt;0)</f>
        <v/>
      </c>
    </row>
    <row r="1910" spans="13:13" x14ac:dyDescent="0.55000000000000004">
      <c r="M1910" t="str">
        <f>IF($A1910="","",COUNTIFS(D_MFA!$A$2:$A$20001,$C1910,D_MFA!$B$2:$B$20001,TRUE)&gt;0)</f>
        <v/>
      </c>
    </row>
    <row r="1911" spans="13:13" x14ac:dyDescent="0.55000000000000004">
      <c r="M1911" t="str">
        <f>IF($A1911="","",COUNTIFS(D_MFA!$A$2:$A$20001,$C1911,D_MFA!$B$2:$B$20001,TRUE)&gt;0)</f>
        <v/>
      </c>
    </row>
    <row r="1912" spans="13:13" x14ac:dyDescent="0.55000000000000004">
      <c r="M1912" t="str">
        <f>IF($A1912="","",COUNTIFS(D_MFA!$A$2:$A$20001,$C1912,D_MFA!$B$2:$B$20001,TRUE)&gt;0)</f>
        <v/>
      </c>
    </row>
    <row r="1913" spans="13:13" x14ac:dyDescent="0.55000000000000004">
      <c r="M1913" t="str">
        <f>IF($A1913="","",COUNTIFS(D_MFA!$A$2:$A$20001,$C1913,D_MFA!$B$2:$B$20001,TRUE)&gt;0)</f>
        <v/>
      </c>
    </row>
    <row r="1914" spans="13:13" x14ac:dyDescent="0.55000000000000004">
      <c r="M1914" t="str">
        <f>IF($A1914="","",COUNTIFS(D_MFA!$A$2:$A$20001,$C1914,D_MFA!$B$2:$B$20001,TRUE)&gt;0)</f>
        <v/>
      </c>
    </row>
    <row r="1915" spans="13:13" x14ac:dyDescent="0.55000000000000004">
      <c r="M1915" t="str">
        <f>IF($A1915="","",COUNTIFS(D_MFA!$A$2:$A$20001,$C1915,D_MFA!$B$2:$B$20001,TRUE)&gt;0)</f>
        <v/>
      </c>
    </row>
    <row r="1916" spans="13:13" x14ac:dyDescent="0.55000000000000004">
      <c r="M1916" t="str">
        <f>IF($A1916="","",COUNTIFS(D_MFA!$A$2:$A$20001,$C1916,D_MFA!$B$2:$B$20001,TRUE)&gt;0)</f>
        <v/>
      </c>
    </row>
    <row r="1917" spans="13:13" x14ac:dyDescent="0.55000000000000004">
      <c r="M1917" t="str">
        <f>IF($A1917="","",COUNTIFS(D_MFA!$A$2:$A$20001,$C1917,D_MFA!$B$2:$B$20001,TRUE)&gt;0)</f>
        <v/>
      </c>
    </row>
    <row r="1918" spans="13:13" x14ac:dyDescent="0.55000000000000004">
      <c r="M1918" t="str">
        <f>IF($A1918="","",COUNTIFS(D_MFA!$A$2:$A$20001,$C1918,D_MFA!$B$2:$B$20001,TRUE)&gt;0)</f>
        <v/>
      </c>
    </row>
    <row r="1919" spans="13:13" x14ac:dyDescent="0.55000000000000004">
      <c r="M1919" t="str">
        <f>IF($A1919="","",COUNTIFS(D_MFA!$A$2:$A$20001,$C1919,D_MFA!$B$2:$B$20001,TRUE)&gt;0)</f>
        <v/>
      </c>
    </row>
    <row r="1920" spans="13:13" x14ac:dyDescent="0.55000000000000004">
      <c r="M1920" t="str">
        <f>IF($A1920="","",COUNTIFS(D_MFA!$A$2:$A$20001,$C1920,D_MFA!$B$2:$B$20001,TRUE)&gt;0)</f>
        <v/>
      </c>
    </row>
    <row r="1921" spans="13:13" x14ac:dyDescent="0.55000000000000004">
      <c r="M1921" t="str">
        <f>IF($A1921="","",COUNTIFS(D_MFA!$A$2:$A$20001,$C1921,D_MFA!$B$2:$B$20001,TRUE)&gt;0)</f>
        <v/>
      </c>
    </row>
    <row r="1922" spans="13:13" x14ac:dyDescent="0.55000000000000004">
      <c r="M1922" t="str">
        <f>IF($A1922="","",COUNTIFS(D_MFA!$A$2:$A$20001,$C1922,D_MFA!$B$2:$B$20001,TRUE)&gt;0)</f>
        <v/>
      </c>
    </row>
    <row r="1923" spans="13:13" x14ac:dyDescent="0.55000000000000004">
      <c r="M1923" t="str">
        <f>IF($A1923="","",COUNTIFS(D_MFA!$A$2:$A$20001,$C1923,D_MFA!$B$2:$B$20001,TRUE)&gt;0)</f>
        <v/>
      </c>
    </row>
    <row r="1924" spans="13:13" x14ac:dyDescent="0.55000000000000004">
      <c r="M1924" t="str">
        <f>IF($A1924="","",COUNTIFS(D_MFA!$A$2:$A$20001,$C1924,D_MFA!$B$2:$B$20001,TRUE)&gt;0)</f>
        <v/>
      </c>
    </row>
    <row r="1925" spans="13:13" x14ac:dyDescent="0.55000000000000004">
      <c r="M1925" t="str">
        <f>IF($A1925="","",COUNTIFS(D_MFA!$A$2:$A$20001,$C1925,D_MFA!$B$2:$B$20001,TRUE)&gt;0)</f>
        <v/>
      </c>
    </row>
    <row r="1926" spans="13:13" x14ac:dyDescent="0.55000000000000004">
      <c r="M1926" t="str">
        <f>IF($A1926="","",COUNTIFS(D_MFA!$A$2:$A$20001,$C1926,D_MFA!$B$2:$B$20001,TRUE)&gt;0)</f>
        <v/>
      </c>
    </row>
    <row r="1927" spans="13:13" x14ac:dyDescent="0.55000000000000004">
      <c r="M1927" t="str">
        <f>IF($A1927="","",COUNTIFS(D_MFA!$A$2:$A$20001,$C1927,D_MFA!$B$2:$B$20001,TRUE)&gt;0)</f>
        <v/>
      </c>
    </row>
    <row r="1928" spans="13:13" x14ac:dyDescent="0.55000000000000004">
      <c r="M1928" t="str">
        <f>IF($A1928="","",COUNTIFS(D_MFA!$A$2:$A$20001,$C1928,D_MFA!$B$2:$B$20001,TRUE)&gt;0)</f>
        <v/>
      </c>
    </row>
    <row r="1929" spans="13:13" x14ac:dyDescent="0.55000000000000004">
      <c r="M1929" t="str">
        <f>IF($A1929="","",COUNTIFS(D_MFA!$A$2:$A$20001,$C1929,D_MFA!$B$2:$B$20001,TRUE)&gt;0)</f>
        <v/>
      </c>
    </row>
    <row r="1930" spans="13:13" x14ac:dyDescent="0.55000000000000004">
      <c r="M1930" t="str">
        <f>IF($A1930="","",COUNTIFS(D_MFA!$A$2:$A$20001,$C1930,D_MFA!$B$2:$B$20001,TRUE)&gt;0)</f>
        <v/>
      </c>
    </row>
    <row r="1931" spans="13:13" x14ac:dyDescent="0.55000000000000004">
      <c r="M1931" t="str">
        <f>IF($A1931="","",COUNTIFS(D_MFA!$A$2:$A$20001,$C1931,D_MFA!$B$2:$B$20001,TRUE)&gt;0)</f>
        <v/>
      </c>
    </row>
    <row r="1932" spans="13:13" x14ac:dyDescent="0.55000000000000004">
      <c r="M1932" t="str">
        <f>IF($A1932="","",COUNTIFS(D_MFA!$A$2:$A$20001,$C1932,D_MFA!$B$2:$B$20001,TRUE)&gt;0)</f>
        <v/>
      </c>
    </row>
    <row r="1933" spans="13:13" x14ac:dyDescent="0.55000000000000004">
      <c r="M1933" t="str">
        <f>IF($A1933="","",COUNTIFS(D_MFA!$A$2:$A$20001,$C1933,D_MFA!$B$2:$B$20001,TRUE)&gt;0)</f>
        <v/>
      </c>
    </row>
    <row r="1934" spans="13:13" x14ac:dyDescent="0.55000000000000004">
      <c r="M1934" t="str">
        <f>IF($A1934="","",COUNTIFS(D_MFA!$A$2:$A$20001,$C1934,D_MFA!$B$2:$B$20001,TRUE)&gt;0)</f>
        <v/>
      </c>
    </row>
    <row r="1935" spans="13:13" x14ac:dyDescent="0.55000000000000004">
      <c r="M1935" t="str">
        <f>IF($A1935="","",COUNTIFS(D_MFA!$A$2:$A$20001,$C1935,D_MFA!$B$2:$B$20001,TRUE)&gt;0)</f>
        <v/>
      </c>
    </row>
    <row r="1936" spans="13:13" x14ac:dyDescent="0.55000000000000004">
      <c r="M1936" t="str">
        <f>IF($A1936="","",COUNTIFS(D_MFA!$A$2:$A$20001,$C1936,D_MFA!$B$2:$B$20001,TRUE)&gt;0)</f>
        <v/>
      </c>
    </row>
    <row r="1937" spans="13:13" x14ac:dyDescent="0.55000000000000004">
      <c r="M1937" t="str">
        <f>IF($A1937="","",COUNTIFS(D_MFA!$A$2:$A$20001,$C1937,D_MFA!$B$2:$B$20001,TRUE)&gt;0)</f>
        <v/>
      </c>
    </row>
    <row r="1938" spans="13:13" x14ac:dyDescent="0.55000000000000004">
      <c r="M1938" t="str">
        <f>IF($A1938="","",COUNTIFS(D_MFA!$A$2:$A$20001,$C1938,D_MFA!$B$2:$B$20001,TRUE)&gt;0)</f>
        <v/>
      </c>
    </row>
    <row r="1939" spans="13:13" x14ac:dyDescent="0.55000000000000004">
      <c r="M1939" t="str">
        <f>IF($A1939="","",COUNTIFS(D_MFA!$A$2:$A$20001,$C1939,D_MFA!$B$2:$B$20001,TRUE)&gt;0)</f>
        <v/>
      </c>
    </row>
    <row r="1940" spans="13:13" x14ac:dyDescent="0.55000000000000004">
      <c r="M1940" t="str">
        <f>IF($A1940="","",COUNTIFS(D_MFA!$A$2:$A$20001,$C1940,D_MFA!$B$2:$B$20001,TRUE)&gt;0)</f>
        <v/>
      </c>
    </row>
    <row r="1941" spans="13:13" x14ac:dyDescent="0.55000000000000004">
      <c r="M1941" t="str">
        <f>IF($A1941="","",COUNTIFS(D_MFA!$A$2:$A$20001,$C1941,D_MFA!$B$2:$B$20001,TRUE)&gt;0)</f>
        <v/>
      </c>
    </row>
    <row r="1942" spans="13:13" x14ac:dyDescent="0.55000000000000004">
      <c r="M1942" t="str">
        <f>IF($A1942="","",COUNTIFS(D_MFA!$A$2:$A$20001,$C1942,D_MFA!$B$2:$B$20001,TRUE)&gt;0)</f>
        <v/>
      </c>
    </row>
    <row r="1943" spans="13:13" x14ac:dyDescent="0.55000000000000004">
      <c r="M1943" t="str">
        <f>IF($A1943="","",COUNTIFS(D_MFA!$A$2:$A$20001,$C1943,D_MFA!$B$2:$B$20001,TRUE)&gt;0)</f>
        <v/>
      </c>
    </row>
    <row r="1944" spans="13:13" x14ac:dyDescent="0.55000000000000004">
      <c r="M1944" t="str">
        <f>IF($A1944="","",COUNTIFS(D_MFA!$A$2:$A$20001,$C1944,D_MFA!$B$2:$B$20001,TRUE)&gt;0)</f>
        <v/>
      </c>
    </row>
    <row r="1945" spans="13:13" x14ac:dyDescent="0.55000000000000004">
      <c r="M1945" t="str">
        <f>IF($A1945="","",COUNTIFS(D_MFA!$A$2:$A$20001,$C1945,D_MFA!$B$2:$B$20001,TRUE)&gt;0)</f>
        <v/>
      </c>
    </row>
    <row r="1946" spans="13:13" x14ac:dyDescent="0.55000000000000004">
      <c r="M1946" t="str">
        <f>IF($A1946="","",COUNTIFS(D_MFA!$A$2:$A$20001,$C1946,D_MFA!$B$2:$B$20001,TRUE)&gt;0)</f>
        <v/>
      </c>
    </row>
    <row r="1947" spans="13:13" x14ac:dyDescent="0.55000000000000004">
      <c r="M1947" t="str">
        <f>IF($A1947="","",COUNTIFS(D_MFA!$A$2:$A$20001,$C1947,D_MFA!$B$2:$B$20001,TRUE)&gt;0)</f>
        <v/>
      </c>
    </row>
    <row r="1948" spans="13:13" x14ac:dyDescent="0.55000000000000004">
      <c r="M1948" t="str">
        <f>IF($A1948="","",COUNTIFS(D_MFA!$A$2:$A$20001,$C1948,D_MFA!$B$2:$B$20001,TRUE)&gt;0)</f>
        <v/>
      </c>
    </row>
    <row r="1949" spans="13:13" x14ac:dyDescent="0.55000000000000004">
      <c r="M1949" t="str">
        <f>IF($A1949="","",COUNTIFS(D_MFA!$A$2:$A$20001,$C1949,D_MFA!$B$2:$B$20001,TRUE)&gt;0)</f>
        <v/>
      </c>
    </row>
    <row r="1950" spans="13:13" x14ac:dyDescent="0.55000000000000004">
      <c r="M1950" t="str">
        <f>IF($A1950="","",COUNTIFS(D_MFA!$A$2:$A$20001,$C1950,D_MFA!$B$2:$B$20001,TRUE)&gt;0)</f>
        <v/>
      </c>
    </row>
    <row r="1951" spans="13:13" x14ac:dyDescent="0.55000000000000004">
      <c r="M1951" t="str">
        <f>IF($A1951="","",COUNTIFS(D_MFA!$A$2:$A$20001,$C1951,D_MFA!$B$2:$B$20001,TRUE)&gt;0)</f>
        <v/>
      </c>
    </row>
    <row r="1952" spans="13:13" x14ac:dyDescent="0.55000000000000004">
      <c r="M1952" t="str">
        <f>IF($A1952="","",COUNTIFS(D_MFA!$A$2:$A$20001,$C1952,D_MFA!$B$2:$B$20001,TRUE)&gt;0)</f>
        <v/>
      </c>
    </row>
    <row r="1953" spans="13:13" x14ac:dyDescent="0.55000000000000004">
      <c r="M1953" t="str">
        <f>IF($A1953="","",COUNTIFS(D_MFA!$A$2:$A$20001,$C1953,D_MFA!$B$2:$B$20001,TRUE)&gt;0)</f>
        <v/>
      </c>
    </row>
    <row r="1954" spans="13:13" x14ac:dyDescent="0.55000000000000004">
      <c r="M1954" t="str">
        <f>IF($A1954="","",COUNTIFS(D_MFA!$A$2:$A$20001,$C1954,D_MFA!$B$2:$B$20001,TRUE)&gt;0)</f>
        <v/>
      </c>
    </row>
    <row r="1955" spans="13:13" x14ac:dyDescent="0.55000000000000004">
      <c r="M1955" t="str">
        <f>IF($A1955="","",COUNTIFS(D_MFA!$A$2:$A$20001,$C1955,D_MFA!$B$2:$B$20001,TRUE)&gt;0)</f>
        <v/>
      </c>
    </row>
    <row r="1956" spans="13:13" x14ac:dyDescent="0.55000000000000004">
      <c r="M1956" t="str">
        <f>IF($A1956="","",COUNTIFS(D_MFA!$A$2:$A$20001,$C1956,D_MFA!$B$2:$B$20001,TRUE)&gt;0)</f>
        <v/>
      </c>
    </row>
    <row r="1957" spans="13:13" x14ac:dyDescent="0.55000000000000004">
      <c r="M1957" t="str">
        <f>IF($A1957="","",COUNTIFS(D_MFA!$A$2:$A$20001,$C1957,D_MFA!$B$2:$B$20001,TRUE)&gt;0)</f>
        <v/>
      </c>
    </row>
    <row r="1958" spans="13:13" x14ac:dyDescent="0.55000000000000004">
      <c r="M1958" t="str">
        <f>IF($A1958="","",COUNTIFS(D_MFA!$A$2:$A$20001,$C1958,D_MFA!$B$2:$B$20001,TRUE)&gt;0)</f>
        <v/>
      </c>
    </row>
    <row r="1959" spans="13:13" x14ac:dyDescent="0.55000000000000004">
      <c r="M1959" t="str">
        <f>IF($A1959="","",COUNTIFS(D_MFA!$A$2:$A$20001,$C1959,D_MFA!$B$2:$B$20001,TRUE)&gt;0)</f>
        <v/>
      </c>
    </row>
    <row r="1960" spans="13:13" x14ac:dyDescent="0.55000000000000004">
      <c r="M1960" t="str">
        <f>IF($A1960="","",COUNTIFS(D_MFA!$A$2:$A$20001,$C1960,D_MFA!$B$2:$B$20001,TRUE)&gt;0)</f>
        <v/>
      </c>
    </row>
    <row r="1961" spans="13:13" x14ac:dyDescent="0.55000000000000004">
      <c r="M1961" t="str">
        <f>IF($A1961="","",COUNTIFS(D_MFA!$A$2:$A$20001,$C1961,D_MFA!$B$2:$B$20001,TRUE)&gt;0)</f>
        <v/>
      </c>
    </row>
    <row r="1962" spans="13:13" x14ac:dyDescent="0.55000000000000004">
      <c r="M1962" t="str">
        <f>IF($A1962="","",COUNTIFS(D_MFA!$A$2:$A$20001,$C1962,D_MFA!$B$2:$B$20001,TRUE)&gt;0)</f>
        <v/>
      </c>
    </row>
    <row r="1963" spans="13:13" x14ac:dyDescent="0.55000000000000004">
      <c r="M1963" t="str">
        <f>IF($A1963="","",COUNTIFS(D_MFA!$A$2:$A$20001,$C1963,D_MFA!$B$2:$B$20001,TRUE)&gt;0)</f>
        <v/>
      </c>
    </row>
    <row r="1964" spans="13:13" x14ac:dyDescent="0.55000000000000004">
      <c r="M1964" t="str">
        <f>IF($A1964="","",COUNTIFS(D_MFA!$A$2:$A$20001,$C1964,D_MFA!$B$2:$B$20001,TRUE)&gt;0)</f>
        <v/>
      </c>
    </row>
    <row r="1965" spans="13:13" x14ac:dyDescent="0.55000000000000004">
      <c r="M1965" t="str">
        <f>IF($A1965="","",COUNTIFS(D_MFA!$A$2:$A$20001,$C1965,D_MFA!$B$2:$B$20001,TRUE)&gt;0)</f>
        <v/>
      </c>
    </row>
    <row r="1966" spans="13:13" x14ac:dyDescent="0.55000000000000004">
      <c r="M1966" t="str">
        <f>IF($A1966="","",COUNTIFS(D_MFA!$A$2:$A$20001,$C1966,D_MFA!$B$2:$B$20001,TRUE)&gt;0)</f>
        <v/>
      </c>
    </row>
    <row r="1967" spans="13:13" x14ac:dyDescent="0.55000000000000004">
      <c r="M1967" t="str">
        <f>IF($A1967="","",COUNTIFS(D_MFA!$A$2:$A$20001,$C1967,D_MFA!$B$2:$B$20001,TRUE)&gt;0)</f>
        <v/>
      </c>
    </row>
    <row r="1968" spans="13:13" x14ac:dyDescent="0.55000000000000004">
      <c r="M1968" t="str">
        <f>IF($A1968="","",COUNTIFS(D_MFA!$A$2:$A$20001,$C1968,D_MFA!$B$2:$B$20001,TRUE)&gt;0)</f>
        <v/>
      </c>
    </row>
    <row r="1969" spans="13:13" x14ac:dyDescent="0.55000000000000004">
      <c r="M1969" t="str">
        <f>IF($A1969="","",COUNTIFS(D_MFA!$A$2:$A$20001,$C1969,D_MFA!$B$2:$B$20001,TRUE)&gt;0)</f>
        <v/>
      </c>
    </row>
    <row r="1970" spans="13:13" x14ac:dyDescent="0.55000000000000004">
      <c r="M1970" t="str">
        <f>IF($A1970="","",COUNTIFS(D_MFA!$A$2:$A$20001,$C1970,D_MFA!$B$2:$B$20001,TRUE)&gt;0)</f>
        <v/>
      </c>
    </row>
    <row r="1971" spans="13:13" x14ac:dyDescent="0.55000000000000004">
      <c r="M1971" t="str">
        <f>IF($A1971="","",COUNTIFS(D_MFA!$A$2:$A$20001,$C1971,D_MFA!$B$2:$B$20001,TRUE)&gt;0)</f>
        <v/>
      </c>
    </row>
    <row r="1972" spans="13:13" x14ac:dyDescent="0.55000000000000004">
      <c r="M1972" t="str">
        <f>IF($A1972="","",COUNTIFS(D_MFA!$A$2:$A$20001,$C1972,D_MFA!$B$2:$B$20001,TRUE)&gt;0)</f>
        <v/>
      </c>
    </row>
    <row r="1973" spans="13:13" x14ac:dyDescent="0.55000000000000004">
      <c r="M1973" t="str">
        <f>IF($A1973="","",COUNTIFS(D_MFA!$A$2:$A$20001,$C1973,D_MFA!$B$2:$B$20001,TRUE)&gt;0)</f>
        <v/>
      </c>
    </row>
    <row r="1974" spans="13:13" x14ac:dyDescent="0.55000000000000004">
      <c r="M1974" t="str">
        <f>IF($A1974="","",COUNTIFS(D_MFA!$A$2:$A$20001,$C1974,D_MFA!$B$2:$B$20001,TRUE)&gt;0)</f>
        <v/>
      </c>
    </row>
    <row r="1975" spans="13:13" x14ac:dyDescent="0.55000000000000004">
      <c r="M1975" t="str">
        <f>IF($A1975="","",COUNTIFS(D_MFA!$A$2:$A$20001,$C1975,D_MFA!$B$2:$B$20001,TRUE)&gt;0)</f>
        <v/>
      </c>
    </row>
    <row r="1976" spans="13:13" x14ac:dyDescent="0.55000000000000004">
      <c r="M1976" t="str">
        <f>IF($A1976="","",COUNTIFS(D_MFA!$A$2:$A$20001,$C1976,D_MFA!$B$2:$B$20001,TRUE)&gt;0)</f>
        <v/>
      </c>
    </row>
    <row r="1977" spans="13:13" x14ac:dyDescent="0.55000000000000004">
      <c r="M1977" t="str">
        <f>IF($A1977="","",COUNTIFS(D_MFA!$A$2:$A$20001,$C1977,D_MFA!$B$2:$B$20001,TRUE)&gt;0)</f>
        <v/>
      </c>
    </row>
    <row r="1978" spans="13:13" x14ac:dyDescent="0.55000000000000004">
      <c r="M1978" t="str">
        <f>IF($A1978="","",COUNTIFS(D_MFA!$A$2:$A$20001,$C1978,D_MFA!$B$2:$B$20001,TRUE)&gt;0)</f>
        <v/>
      </c>
    </row>
    <row r="1979" spans="13:13" x14ac:dyDescent="0.55000000000000004">
      <c r="M1979" t="str">
        <f>IF($A1979="","",COUNTIFS(D_MFA!$A$2:$A$20001,$C1979,D_MFA!$B$2:$B$20001,TRUE)&gt;0)</f>
        <v/>
      </c>
    </row>
    <row r="1980" spans="13:13" x14ac:dyDescent="0.55000000000000004">
      <c r="M1980" t="str">
        <f>IF($A1980="","",COUNTIFS(D_MFA!$A$2:$A$20001,$C1980,D_MFA!$B$2:$B$20001,TRUE)&gt;0)</f>
        <v/>
      </c>
    </row>
    <row r="1981" spans="13:13" x14ac:dyDescent="0.55000000000000004">
      <c r="M1981" t="str">
        <f>IF($A1981="","",COUNTIFS(D_MFA!$A$2:$A$20001,$C1981,D_MFA!$B$2:$B$20001,TRUE)&gt;0)</f>
        <v/>
      </c>
    </row>
    <row r="1982" spans="13:13" x14ac:dyDescent="0.55000000000000004">
      <c r="M1982" t="str">
        <f>IF($A1982="","",COUNTIFS(D_MFA!$A$2:$A$20001,$C1982,D_MFA!$B$2:$B$20001,TRUE)&gt;0)</f>
        <v/>
      </c>
    </row>
    <row r="1983" spans="13:13" x14ac:dyDescent="0.55000000000000004">
      <c r="M1983" t="str">
        <f>IF($A1983="","",COUNTIFS(D_MFA!$A$2:$A$20001,$C1983,D_MFA!$B$2:$B$20001,TRUE)&gt;0)</f>
        <v/>
      </c>
    </row>
    <row r="1984" spans="13:13" x14ac:dyDescent="0.55000000000000004">
      <c r="M1984" t="str">
        <f>IF($A1984="","",COUNTIFS(D_MFA!$A$2:$A$20001,$C1984,D_MFA!$B$2:$B$20001,TRUE)&gt;0)</f>
        <v/>
      </c>
    </row>
    <row r="1985" spans="13:13" x14ac:dyDescent="0.55000000000000004">
      <c r="M1985" t="str">
        <f>IF($A1985="","",COUNTIFS(D_MFA!$A$2:$A$20001,$C1985,D_MFA!$B$2:$B$20001,TRUE)&gt;0)</f>
        <v/>
      </c>
    </row>
    <row r="1986" spans="13:13" x14ac:dyDescent="0.55000000000000004">
      <c r="M1986" t="str">
        <f>IF($A1986="","",COUNTIFS(D_MFA!$A$2:$A$20001,$C1986,D_MFA!$B$2:$B$20001,TRUE)&gt;0)</f>
        <v/>
      </c>
    </row>
    <row r="1987" spans="13:13" x14ac:dyDescent="0.55000000000000004">
      <c r="M1987" t="str">
        <f>IF($A1987="","",COUNTIFS(D_MFA!$A$2:$A$20001,$C1987,D_MFA!$B$2:$B$20001,TRUE)&gt;0)</f>
        <v/>
      </c>
    </row>
    <row r="1988" spans="13:13" x14ac:dyDescent="0.55000000000000004">
      <c r="M1988" t="str">
        <f>IF($A1988="","",COUNTIFS(D_MFA!$A$2:$A$20001,$C1988,D_MFA!$B$2:$B$20001,TRUE)&gt;0)</f>
        <v/>
      </c>
    </row>
    <row r="1989" spans="13:13" x14ac:dyDescent="0.55000000000000004">
      <c r="M1989" t="str">
        <f>IF($A1989="","",COUNTIFS(D_MFA!$A$2:$A$20001,$C1989,D_MFA!$B$2:$B$20001,TRUE)&gt;0)</f>
        <v/>
      </c>
    </row>
    <row r="1990" spans="13:13" x14ac:dyDescent="0.55000000000000004">
      <c r="M1990" t="str">
        <f>IF($A1990="","",COUNTIFS(D_MFA!$A$2:$A$20001,$C1990,D_MFA!$B$2:$B$20001,TRUE)&gt;0)</f>
        <v/>
      </c>
    </row>
    <row r="1991" spans="13:13" x14ac:dyDescent="0.55000000000000004">
      <c r="M1991" t="str">
        <f>IF($A1991="","",COUNTIFS(D_MFA!$A$2:$A$20001,$C1991,D_MFA!$B$2:$B$20001,TRUE)&gt;0)</f>
        <v/>
      </c>
    </row>
    <row r="1992" spans="13:13" x14ac:dyDescent="0.55000000000000004">
      <c r="M1992" t="str">
        <f>IF($A1992="","",COUNTIFS(D_MFA!$A$2:$A$20001,$C1992,D_MFA!$B$2:$B$20001,TRUE)&gt;0)</f>
        <v/>
      </c>
    </row>
    <row r="1993" spans="13:13" x14ac:dyDescent="0.55000000000000004">
      <c r="M1993" t="str">
        <f>IF($A1993="","",COUNTIFS(D_MFA!$A$2:$A$20001,$C1993,D_MFA!$B$2:$B$20001,TRUE)&gt;0)</f>
        <v/>
      </c>
    </row>
    <row r="1994" spans="13:13" x14ac:dyDescent="0.55000000000000004">
      <c r="M1994" t="str">
        <f>IF($A1994="","",COUNTIFS(D_MFA!$A$2:$A$20001,$C1994,D_MFA!$B$2:$B$20001,TRUE)&gt;0)</f>
        <v/>
      </c>
    </row>
    <row r="1995" spans="13:13" x14ac:dyDescent="0.55000000000000004">
      <c r="M1995" t="str">
        <f>IF($A1995="","",COUNTIFS(D_MFA!$A$2:$A$20001,$C1995,D_MFA!$B$2:$B$20001,TRUE)&gt;0)</f>
        <v/>
      </c>
    </row>
    <row r="1996" spans="13:13" x14ac:dyDescent="0.55000000000000004">
      <c r="M1996" t="str">
        <f>IF($A1996="","",COUNTIFS(D_MFA!$A$2:$A$20001,$C1996,D_MFA!$B$2:$B$20001,TRUE)&gt;0)</f>
        <v/>
      </c>
    </row>
    <row r="1997" spans="13:13" x14ac:dyDescent="0.55000000000000004">
      <c r="M1997" t="str">
        <f>IF($A1997="","",COUNTIFS(D_MFA!$A$2:$A$20001,$C1997,D_MFA!$B$2:$B$20001,TRUE)&gt;0)</f>
        <v/>
      </c>
    </row>
    <row r="1998" spans="13:13" x14ac:dyDescent="0.55000000000000004">
      <c r="M1998" t="str">
        <f>IF($A1998="","",COUNTIFS(D_MFA!$A$2:$A$20001,$C1998,D_MFA!$B$2:$B$20001,TRUE)&gt;0)</f>
        <v/>
      </c>
    </row>
    <row r="1999" spans="13:13" x14ac:dyDescent="0.55000000000000004">
      <c r="M1999" t="str">
        <f>IF($A1999="","",COUNTIFS(D_MFA!$A$2:$A$20001,$C1999,D_MFA!$B$2:$B$20001,TRUE)&gt;0)</f>
        <v/>
      </c>
    </row>
    <row r="2000" spans="13:13" x14ac:dyDescent="0.55000000000000004">
      <c r="M2000" t="str">
        <f>IF($A2000="","",COUNTIFS(D_MFA!$A$2:$A$20001,$C2000,D_MFA!$B$2:$B$20001,TRUE)&gt;0)</f>
        <v/>
      </c>
    </row>
    <row r="2001" spans="13:13" x14ac:dyDescent="0.55000000000000004">
      <c r="M2001" t="str">
        <f>IF($A2001="","",COUNTIFS(D_MFA!$A$2:$A$20001,$C2001,D_MFA!$B$2:$B$20001,TRUE)&gt;0)</f>
        <v/>
      </c>
    </row>
    <row r="2002" spans="13:13" x14ac:dyDescent="0.55000000000000004">
      <c r="M2002" t="str">
        <f>IF($A2002="","",COUNTIFS(D_MFA!$A$2:$A$20001,$C2002,D_MFA!$B$2:$B$20001,TRUE)&gt;0)</f>
        <v/>
      </c>
    </row>
    <row r="2003" spans="13:13" x14ac:dyDescent="0.55000000000000004">
      <c r="M2003" t="str">
        <f>IF($A2003="","",COUNTIFS(D_MFA!$A$2:$A$20001,$C2003,D_MFA!$B$2:$B$20001,TRUE)&gt;0)</f>
        <v/>
      </c>
    </row>
    <row r="2004" spans="13:13" x14ac:dyDescent="0.55000000000000004">
      <c r="M2004" t="str">
        <f>IF($A2004="","",COUNTIFS(D_MFA!$A$2:$A$20001,$C2004,D_MFA!$B$2:$B$20001,TRUE)&gt;0)</f>
        <v/>
      </c>
    </row>
    <row r="2005" spans="13:13" x14ac:dyDescent="0.55000000000000004">
      <c r="M2005" t="str">
        <f>IF($A2005="","",COUNTIFS(D_MFA!$A$2:$A$20001,$C2005,D_MFA!$B$2:$B$20001,TRUE)&gt;0)</f>
        <v/>
      </c>
    </row>
    <row r="2006" spans="13:13" x14ac:dyDescent="0.55000000000000004">
      <c r="M2006" t="str">
        <f>IF($A2006="","",COUNTIFS(D_MFA!$A$2:$A$20001,$C2006,D_MFA!$B$2:$B$20001,TRUE)&gt;0)</f>
        <v/>
      </c>
    </row>
    <row r="2007" spans="13:13" x14ac:dyDescent="0.55000000000000004">
      <c r="M2007" t="str">
        <f>IF($A2007="","",COUNTIFS(D_MFA!$A$2:$A$20001,$C2007,D_MFA!$B$2:$B$20001,TRUE)&gt;0)</f>
        <v/>
      </c>
    </row>
    <row r="2008" spans="13:13" x14ac:dyDescent="0.55000000000000004">
      <c r="M2008" t="str">
        <f>IF($A2008="","",COUNTIFS(D_MFA!$A$2:$A$20001,$C2008,D_MFA!$B$2:$B$20001,TRUE)&gt;0)</f>
        <v/>
      </c>
    </row>
    <row r="2009" spans="13:13" x14ac:dyDescent="0.55000000000000004">
      <c r="M2009" t="str">
        <f>IF($A2009="","",COUNTIFS(D_MFA!$A$2:$A$20001,$C2009,D_MFA!$B$2:$B$20001,TRUE)&gt;0)</f>
        <v/>
      </c>
    </row>
    <row r="2010" spans="13:13" x14ac:dyDescent="0.55000000000000004">
      <c r="M2010" t="str">
        <f>IF($A2010="","",COUNTIFS(D_MFA!$A$2:$A$20001,$C2010,D_MFA!$B$2:$B$20001,TRUE)&gt;0)</f>
        <v/>
      </c>
    </row>
    <row r="2011" spans="13:13" x14ac:dyDescent="0.55000000000000004">
      <c r="M2011" t="str">
        <f>IF($A2011="","",COUNTIFS(D_MFA!$A$2:$A$20001,$C2011,D_MFA!$B$2:$B$20001,TRUE)&gt;0)</f>
        <v/>
      </c>
    </row>
    <row r="2012" spans="13:13" x14ac:dyDescent="0.55000000000000004">
      <c r="M2012" t="str">
        <f>IF($A2012="","",COUNTIFS(D_MFA!$A$2:$A$20001,$C2012,D_MFA!$B$2:$B$20001,TRUE)&gt;0)</f>
        <v/>
      </c>
    </row>
    <row r="2013" spans="13:13" x14ac:dyDescent="0.55000000000000004">
      <c r="M2013" t="str">
        <f>IF($A2013="","",COUNTIFS(D_MFA!$A$2:$A$20001,$C2013,D_MFA!$B$2:$B$20001,TRUE)&gt;0)</f>
        <v/>
      </c>
    </row>
    <row r="2014" spans="13:13" x14ac:dyDescent="0.55000000000000004">
      <c r="M2014" t="str">
        <f>IF($A2014="","",COUNTIFS(D_MFA!$A$2:$A$20001,$C2014,D_MFA!$B$2:$B$20001,TRUE)&gt;0)</f>
        <v/>
      </c>
    </row>
    <row r="2015" spans="13:13" x14ac:dyDescent="0.55000000000000004">
      <c r="M2015" t="str">
        <f>IF($A2015="","",COUNTIFS(D_MFA!$A$2:$A$20001,$C2015,D_MFA!$B$2:$B$20001,TRUE)&gt;0)</f>
        <v/>
      </c>
    </row>
    <row r="2016" spans="13:13" x14ac:dyDescent="0.55000000000000004">
      <c r="M2016" t="str">
        <f>IF($A2016="","",COUNTIFS(D_MFA!$A$2:$A$20001,$C2016,D_MFA!$B$2:$B$20001,TRUE)&gt;0)</f>
        <v/>
      </c>
    </row>
    <row r="2017" spans="13:13" x14ac:dyDescent="0.55000000000000004">
      <c r="M2017" t="str">
        <f>IF($A2017="","",COUNTIFS(D_MFA!$A$2:$A$20001,$C2017,D_MFA!$B$2:$B$20001,TRUE)&gt;0)</f>
        <v/>
      </c>
    </row>
    <row r="2018" spans="13:13" x14ac:dyDescent="0.55000000000000004">
      <c r="M2018" t="str">
        <f>IF($A2018="","",COUNTIFS(D_MFA!$A$2:$A$20001,$C2018,D_MFA!$B$2:$B$20001,TRUE)&gt;0)</f>
        <v/>
      </c>
    </row>
    <row r="2019" spans="13:13" x14ac:dyDescent="0.55000000000000004">
      <c r="M2019" t="str">
        <f>IF($A2019="","",COUNTIFS(D_MFA!$A$2:$A$20001,$C2019,D_MFA!$B$2:$B$20001,TRUE)&gt;0)</f>
        <v/>
      </c>
    </row>
    <row r="2020" spans="13:13" x14ac:dyDescent="0.55000000000000004">
      <c r="M2020" t="str">
        <f>IF($A2020="","",COUNTIFS(D_MFA!$A$2:$A$20001,$C2020,D_MFA!$B$2:$B$20001,TRUE)&gt;0)</f>
        <v/>
      </c>
    </row>
    <row r="2021" spans="13:13" x14ac:dyDescent="0.55000000000000004">
      <c r="M2021" t="str">
        <f>IF($A2021="","",COUNTIFS(D_MFA!$A$2:$A$20001,$C2021,D_MFA!$B$2:$B$20001,TRUE)&gt;0)</f>
        <v/>
      </c>
    </row>
    <row r="2022" spans="13:13" x14ac:dyDescent="0.55000000000000004">
      <c r="M2022" t="str">
        <f>IF($A2022="","",COUNTIFS(D_MFA!$A$2:$A$20001,$C2022,D_MFA!$B$2:$B$20001,TRUE)&gt;0)</f>
        <v/>
      </c>
    </row>
    <row r="2023" spans="13:13" x14ac:dyDescent="0.55000000000000004">
      <c r="M2023" t="str">
        <f>IF($A2023="","",COUNTIFS(D_MFA!$A$2:$A$20001,$C2023,D_MFA!$B$2:$B$20001,TRUE)&gt;0)</f>
        <v/>
      </c>
    </row>
    <row r="2024" spans="13:13" x14ac:dyDescent="0.55000000000000004">
      <c r="M2024" t="str">
        <f>IF($A2024="","",COUNTIFS(D_MFA!$A$2:$A$20001,$C2024,D_MFA!$B$2:$B$20001,TRUE)&gt;0)</f>
        <v/>
      </c>
    </row>
    <row r="2025" spans="13:13" x14ac:dyDescent="0.55000000000000004">
      <c r="M2025" t="str">
        <f>IF($A2025="","",COUNTIFS(D_MFA!$A$2:$A$20001,$C2025,D_MFA!$B$2:$B$20001,TRUE)&gt;0)</f>
        <v/>
      </c>
    </row>
    <row r="2026" spans="13:13" x14ac:dyDescent="0.55000000000000004">
      <c r="M2026" t="str">
        <f>IF($A2026="","",COUNTIFS(D_MFA!$A$2:$A$20001,$C2026,D_MFA!$B$2:$B$20001,TRUE)&gt;0)</f>
        <v/>
      </c>
    </row>
    <row r="2027" spans="13:13" x14ac:dyDescent="0.55000000000000004">
      <c r="M2027" t="str">
        <f>IF($A2027="","",COUNTIFS(D_MFA!$A$2:$A$20001,$C2027,D_MFA!$B$2:$B$20001,TRUE)&gt;0)</f>
        <v/>
      </c>
    </row>
    <row r="2028" spans="13:13" x14ac:dyDescent="0.55000000000000004">
      <c r="M2028" t="str">
        <f>IF($A2028="","",COUNTIFS(D_MFA!$A$2:$A$20001,$C2028,D_MFA!$B$2:$B$20001,TRUE)&gt;0)</f>
        <v/>
      </c>
    </row>
    <row r="2029" spans="13:13" x14ac:dyDescent="0.55000000000000004">
      <c r="M2029" t="str">
        <f>IF($A2029="","",COUNTIFS(D_MFA!$A$2:$A$20001,$C2029,D_MFA!$B$2:$B$20001,TRUE)&gt;0)</f>
        <v/>
      </c>
    </row>
    <row r="2030" spans="13:13" x14ac:dyDescent="0.55000000000000004">
      <c r="M2030" t="str">
        <f>IF($A2030="","",COUNTIFS(D_MFA!$A$2:$A$20001,$C2030,D_MFA!$B$2:$B$20001,TRUE)&gt;0)</f>
        <v/>
      </c>
    </row>
    <row r="2031" spans="13:13" x14ac:dyDescent="0.55000000000000004">
      <c r="M2031" t="str">
        <f>IF($A2031="","",COUNTIFS(D_MFA!$A$2:$A$20001,$C2031,D_MFA!$B$2:$B$20001,TRUE)&gt;0)</f>
        <v/>
      </c>
    </row>
    <row r="2032" spans="13:13" x14ac:dyDescent="0.55000000000000004">
      <c r="M2032" t="str">
        <f>IF($A2032="","",COUNTIFS(D_MFA!$A$2:$A$20001,$C2032,D_MFA!$B$2:$B$20001,TRUE)&gt;0)</f>
        <v/>
      </c>
    </row>
    <row r="2033" spans="13:13" x14ac:dyDescent="0.55000000000000004">
      <c r="M2033" t="str">
        <f>IF($A2033="","",COUNTIFS(D_MFA!$A$2:$A$20001,$C2033,D_MFA!$B$2:$B$20001,TRUE)&gt;0)</f>
        <v/>
      </c>
    </row>
    <row r="2034" spans="13:13" x14ac:dyDescent="0.55000000000000004">
      <c r="M2034" t="str">
        <f>IF($A2034="","",COUNTIFS(D_MFA!$A$2:$A$20001,$C2034,D_MFA!$B$2:$B$20001,TRUE)&gt;0)</f>
        <v/>
      </c>
    </row>
    <row r="2035" spans="13:13" x14ac:dyDescent="0.55000000000000004">
      <c r="M2035" t="str">
        <f>IF($A2035="","",COUNTIFS(D_MFA!$A$2:$A$20001,$C2035,D_MFA!$B$2:$B$20001,TRUE)&gt;0)</f>
        <v/>
      </c>
    </row>
    <row r="2036" spans="13:13" x14ac:dyDescent="0.55000000000000004">
      <c r="M2036" t="str">
        <f>IF($A2036="","",COUNTIFS(D_MFA!$A$2:$A$20001,$C2036,D_MFA!$B$2:$B$20001,TRUE)&gt;0)</f>
        <v/>
      </c>
    </row>
    <row r="2037" spans="13:13" x14ac:dyDescent="0.55000000000000004">
      <c r="M2037" t="str">
        <f>IF($A2037="","",COUNTIFS(D_MFA!$A$2:$A$20001,$C2037,D_MFA!$B$2:$B$20001,TRUE)&gt;0)</f>
        <v/>
      </c>
    </row>
    <row r="2038" spans="13:13" x14ac:dyDescent="0.55000000000000004">
      <c r="M2038" t="str">
        <f>IF($A2038="","",COUNTIFS(D_MFA!$A$2:$A$20001,$C2038,D_MFA!$B$2:$B$20001,TRUE)&gt;0)</f>
        <v/>
      </c>
    </row>
    <row r="2039" spans="13:13" x14ac:dyDescent="0.55000000000000004">
      <c r="M2039" t="str">
        <f>IF($A2039="","",COUNTIFS(D_MFA!$A$2:$A$20001,$C2039,D_MFA!$B$2:$B$20001,TRUE)&gt;0)</f>
        <v/>
      </c>
    </row>
    <row r="2040" spans="13:13" x14ac:dyDescent="0.55000000000000004">
      <c r="M2040" t="str">
        <f>IF($A2040="","",COUNTIFS(D_MFA!$A$2:$A$20001,$C2040,D_MFA!$B$2:$B$20001,TRUE)&gt;0)</f>
        <v/>
      </c>
    </row>
    <row r="2041" spans="13:13" x14ac:dyDescent="0.55000000000000004">
      <c r="M2041" t="str">
        <f>IF($A2041="","",COUNTIFS(D_MFA!$A$2:$A$20001,$C2041,D_MFA!$B$2:$B$20001,TRUE)&gt;0)</f>
        <v/>
      </c>
    </row>
    <row r="2042" spans="13:13" x14ac:dyDescent="0.55000000000000004">
      <c r="M2042" t="str">
        <f>IF($A2042="","",COUNTIFS(D_MFA!$A$2:$A$20001,$C2042,D_MFA!$B$2:$B$20001,TRUE)&gt;0)</f>
        <v/>
      </c>
    </row>
    <row r="2043" spans="13:13" x14ac:dyDescent="0.55000000000000004">
      <c r="M2043" t="str">
        <f>IF($A2043="","",COUNTIFS(D_MFA!$A$2:$A$20001,$C2043,D_MFA!$B$2:$B$20001,TRUE)&gt;0)</f>
        <v/>
      </c>
    </row>
    <row r="2044" spans="13:13" x14ac:dyDescent="0.55000000000000004">
      <c r="M2044" t="str">
        <f>IF($A2044="","",COUNTIFS(D_MFA!$A$2:$A$20001,$C2044,D_MFA!$B$2:$B$20001,TRUE)&gt;0)</f>
        <v/>
      </c>
    </row>
    <row r="2045" spans="13:13" x14ac:dyDescent="0.55000000000000004">
      <c r="M2045" t="str">
        <f>IF($A2045="","",COUNTIFS(D_MFA!$A$2:$A$20001,$C2045,D_MFA!$B$2:$B$20001,TRUE)&gt;0)</f>
        <v/>
      </c>
    </row>
    <row r="2046" spans="13:13" x14ac:dyDescent="0.55000000000000004">
      <c r="M2046" t="str">
        <f>IF($A2046="","",COUNTIFS(D_MFA!$A$2:$A$20001,$C2046,D_MFA!$B$2:$B$20001,TRUE)&gt;0)</f>
        <v/>
      </c>
    </row>
    <row r="2047" spans="13:13" x14ac:dyDescent="0.55000000000000004">
      <c r="M2047" t="str">
        <f>IF($A2047="","",COUNTIFS(D_MFA!$A$2:$A$20001,$C2047,D_MFA!$B$2:$B$20001,TRUE)&gt;0)</f>
        <v/>
      </c>
    </row>
    <row r="2048" spans="13:13" x14ac:dyDescent="0.55000000000000004">
      <c r="M2048" t="str">
        <f>IF($A2048="","",COUNTIFS(D_MFA!$A$2:$A$20001,$C2048,D_MFA!$B$2:$B$20001,TRUE)&gt;0)</f>
        <v/>
      </c>
    </row>
    <row r="2049" spans="13:13" x14ac:dyDescent="0.55000000000000004">
      <c r="M2049" t="str">
        <f>IF($A2049="","",COUNTIFS(D_MFA!$A$2:$A$20001,$C2049,D_MFA!$B$2:$B$20001,TRUE)&gt;0)</f>
        <v/>
      </c>
    </row>
    <row r="2050" spans="13:13" x14ac:dyDescent="0.55000000000000004">
      <c r="M2050" t="str">
        <f>IF($A2050="","",COUNTIFS(D_MFA!$A$2:$A$20001,$C2050,D_MFA!$B$2:$B$20001,TRUE)&gt;0)</f>
        <v/>
      </c>
    </row>
    <row r="2051" spans="13:13" x14ac:dyDescent="0.55000000000000004">
      <c r="M2051" t="str">
        <f>IF($A2051="","",COUNTIFS(D_MFA!$A$2:$A$20001,$C2051,D_MFA!$B$2:$B$20001,TRUE)&gt;0)</f>
        <v/>
      </c>
    </row>
    <row r="2052" spans="13:13" x14ac:dyDescent="0.55000000000000004">
      <c r="M2052" t="str">
        <f>IF($A2052="","",COUNTIFS(D_MFA!$A$2:$A$20001,$C2052,D_MFA!$B$2:$B$20001,TRUE)&gt;0)</f>
        <v/>
      </c>
    </row>
    <row r="2053" spans="13:13" x14ac:dyDescent="0.55000000000000004">
      <c r="M2053" t="str">
        <f>IF($A2053="","",COUNTIFS(D_MFA!$A$2:$A$20001,$C2053,D_MFA!$B$2:$B$20001,TRUE)&gt;0)</f>
        <v/>
      </c>
    </row>
    <row r="2054" spans="13:13" x14ac:dyDescent="0.55000000000000004">
      <c r="M2054" t="str">
        <f>IF($A2054="","",COUNTIFS(D_MFA!$A$2:$A$20001,$C2054,D_MFA!$B$2:$B$20001,TRUE)&gt;0)</f>
        <v/>
      </c>
    </row>
    <row r="2055" spans="13:13" x14ac:dyDescent="0.55000000000000004">
      <c r="M2055" t="str">
        <f>IF($A2055="","",COUNTIFS(D_MFA!$A$2:$A$20001,$C2055,D_MFA!$B$2:$B$20001,TRUE)&gt;0)</f>
        <v/>
      </c>
    </row>
    <row r="2056" spans="13:13" x14ac:dyDescent="0.55000000000000004">
      <c r="M2056" t="str">
        <f>IF($A2056="","",COUNTIFS(D_MFA!$A$2:$A$20001,$C2056,D_MFA!$B$2:$B$20001,TRUE)&gt;0)</f>
        <v/>
      </c>
    </row>
    <row r="2057" spans="13:13" x14ac:dyDescent="0.55000000000000004">
      <c r="M2057" t="str">
        <f>IF($A2057="","",COUNTIFS(D_MFA!$A$2:$A$20001,$C2057,D_MFA!$B$2:$B$20001,TRUE)&gt;0)</f>
        <v/>
      </c>
    </row>
    <row r="2058" spans="13:13" x14ac:dyDescent="0.55000000000000004">
      <c r="M2058" t="str">
        <f>IF($A2058="","",COUNTIFS(D_MFA!$A$2:$A$20001,$C2058,D_MFA!$B$2:$B$20001,TRUE)&gt;0)</f>
        <v/>
      </c>
    </row>
    <row r="2059" spans="13:13" x14ac:dyDescent="0.55000000000000004">
      <c r="M2059" t="str">
        <f>IF($A2059="","",COUNTIFS(D_MFA!$A$2:$A$20001,$C2059,D_MFA!$B$2:$B$20001,TRUE)&gt;0)</f>
        <v/>
      </c>
    </row>
    <row r="2060" spans="13:13" x14ac:dyDescent="0.55000000000000004">
      <c r="M2060" t="str">
        <f>IF($A2060="","",COUNTIFS(D_MFA!$A$2:$A$20001,$C2060,D_MFA!$B$2:$B$20001,TRUE)&gt;0)</f>
        <v/>
      </c>
    </row>
    <row r="2061" spans="13:13" x14ac:dyDescent="0.55000000000000004">
      <c r="M2061" t="str">
        <f>IF($A2061="","",COUNTIFS(D_MFA!$A$2:$A$20001,$C2061,D_MFA!$B$2:$B$20001,TRUE)&gt;0)</f>
        <v/>
      </c>
    </row>
    <row r="2062" spans="13:13" x14ac:dyDescent="0.55000000000000004">
      <c r="M2062" t="str">
        <f>IF($A2062="","",COUNTIFS(D_MFA!$A$2:$A$20001,$C2062,D_MFA!$B$2:$B$20001,TRUE)&gt;0)</f>
        <v/>
      </c>
    </row>
    <row r="2063" spans="13:13" x14ac:dyDescent="0.55000000000000004">
      <c r="M2063" t="str">
        <f>IF($A2063="","",COUNTIFS(D_MFA!$A$2:$A$20001,$C2063,D_MFA!$B$2:$B$20001,TRUE)&gt;0)</f>
        <v/>
      </c>
    </row>
    <row r="2064" spans="13:13" x14ac:dyDescent="0.55000000000000004">
      <c r="M2064" t="str">
        <f>IF($A2064="","",COUNTIFS(D_MFA!$A$2:$A$20001,$C2064,D_MFA!$B$2:$B$20001,TRUE)&gt;0)</f>
        <v/>
      </c>
    </row>
    <row r="2065" spans="13:13" x14ac:dyDescent="0.55000000000000004">
      <c r="M2065" t="str">
        <f>IF($A2065="","",COUNTIFS(D_MFA!$A$2:$A$20001,$C2065,D_MFA!$B$2:$B$20001,TRUE)&gt;0)</f>
        <v/>
      </c>
    </row>
    <row r="2066" spans="13:13" x14ac:dyDescent="0.55000000000000004">
      <c r="M2066" t="str">
        <f>IF($A2066="","",COUNTIFS(D_MFA!$A$2:$A$20001,$C2066,D_MFA!$B$2:$B$20001,TRUE)&gt;0)</f>
        <v/>
      </c>
    </row>
    <row r="2067" spans="13:13" x14ac:dyDescent="0.55000000000000004">
      <c r="M2067" t="str">
        <f>IF($A2067="","",COUNTIFS(D_MFA!$A$2:$A$20001,$C2067,D_MFA!$B$2:$B$20001,TRUE)&gt;0)</f>
        <v/>
      </c>
    </row>
    <row r="2068" spans="13:13" x14ac:dyDescent="0.55000000000000004">
      <c r="M2068" t="str">
        <f>IF($A2068="","",COUNTIFS(D_MFA!$A$2:$A$20001,$C2068,D_MFA!$B$2:$B$20001,TRUE)&gt;0)</f>
        <v/>
      </c>
    </row>
    <row r="2069" spans="13:13" x14ac:dyDescent="0.55000000000000004">
      <c r="M2069" t="str">
        <f>IF($A2069="","",COUNTIFS(D_MFA!$A$2:$A$20001,$C2069,D_MFA!$B$2:$B$20001,TRUE)&gt;0)</f>
        <v/>
      </c>
    </row>
    <row r="2070" spans="13:13" x14ac:dyDescent="0.55000000000000004">
      <c r="M2070" t="str">
        <f>IF($A2070="","",COUNTIFS(D_MFA!$A$2:$A$20001,$C2070,D_MFA!$B$2:$B$20001,TRUE)&gt;0)</f>
        <v/>
      </c>
    </row>
    <row r="2071" spans="13:13" x14ac:dyDescent="0.55000000000000004">
      <c r="M2071" t="str">
        <f>IF($A2071="","",COUNTIFS(D_MFA!$A$2:$A$20001,$C2071,D_MFA!$B$2:$B$20001,TRUE)&gt;0)</f>
        <v/>
      </c>
    </row>
    <row r="2072" spans="13:13" x14ac:dyDescent="0.55000000000000004">
      <c r="M2072" t="str">
        <f>IF($A2072="","",COUNTIFS(D_MFA!$A$2:$A$20001,$C2072,D_MFA!$B$2:$B$20001,TRUE)&gt;0)</f>
        <v/>
      </c>
    </row>
    <row r="2073" spans="13:13" x14ac:dyDescent="0.55000000000000004">
      <c r="M2073" t="str">
        <f>IF($A2073="","",COUNTIFS(D_MFA!$A$2:$A$20001,$C2073,D_MFA!$B$2:$B$20001,TRUE)&gt;0)</f>
        <v/>
      </c>
    </row>
    <row r="2074" spans="13:13" x14ac:dyDescent="0.55000000000000004">
      <c r="M2074" t="str">
        <f>IF($A2074="","",COUNTIFS(D_MFA!$A$2:$A$20001,$C2074,D_MFA!$B$2:$B$20001,TRUE)&gt;0)</f>
        <v/>
      </c>
    </row>
    <row r="2075" spans="13:13" x14ac:dyDescent="0.55000000000000004">
      <c r="M2075" t="str">
        <f>IF($A2075="","",COUNTIFS(D_MFA!$A$2:$A$20001,$C2075,D_MFA!$B$2:$B$20001,TRUE)&gt;0)</f>
        <v/>
      </c>
    </row>
    <row r="2076" spans="13:13" x14ac:dyDescent="0.55000000000000004">
      <c r="M2076" t="str">
        <f>IF($A2076="","",COUNTIFS(D_MFA!$A$2:$A$20001,$C2076,D_MFA!$B$2:$B$20001,TRUE)&gt;0)</f>
        <v/>
      </c>
    </row>
    <row r="2077" spans="13:13" x14ac:dyDescent="0.55000000000000004">
      <c r="M2077" t="str">
        <f>IF($A2077="","",COUNTIFS(D_MFA!$A$2:$A$20001,$C2077,D_MFA!$B$2:$B$20001,TRUE)&gt;0)</f>
        <v/>
      </c>
    </row>
    <row r="2078" spans="13:13" x14ac:dyDescent="0.55000000000000004">
      <c r="M2078" t="str">
        <f>IF($A2078="","",COUNTIFS(D_MFA!$A$2:$A$20001,$C2078,D_MFA!$B$2:$B$20001,TRUE)&gt;0)</f>
        <v/>
      </c>
    </row>
    <row r="2079" spans="13:13" x14ac:dyDescent="0.55000000000000004">
      <c r="M2079" t="str">
        <f>IF($A2079="","",COUNTIFS(D_MFA!$A$2:$A$20001,$C2079,D_MFA!$B$2:$B$20001,TRUE)&gt;0)</f>
        <v/>
      </c>
    </row>
    <row r="2080" spans="13:13" x14ac:dyDescent="0.55000000000000004">
      <c r="M2080" t="str">
        <f>IF($A2080="","",COUNTIFS(D_MFA!$A$2:$A$20001,$C2080,D_MFA!$B$2:$B$20001,TRUE)&gt;0)</f>
        <v/>
      </c>
    </row>
    <row r="2081" spans="13:13" x14ac:dyDescent="0.55000000000000004">
      <c r="M2081" t="str">
        <f>IF($A2081="","",COUNTIFS(D_MFA!$A$2:$A$20001,$C2081,D_MFA!$B$2:$B$20001,TRUE)&gt;0)</f>
        <v/>
      </c>
    </row>
    <row r="2082" spans="13:13" x14ac:dyDescent="0.55000000000000004">
      <c r="M2082" t="str">
        <f>IF($A2082="","",COUNTIFS(D_MFA!$A$2:$A$20001,$C2082,D_MFA!$B$2:$B$20001,TRUE)&gt;0)</f>
        <v/>
      </c>
    </row>
    <row r="2083" spans="13:13" x14ac:dyDescent="0.55000000000000004">
      <c r="M2083" t="str">
        <f>IF($A2083="","",COUNTIFS(D_MFA!$A$2:$A$20001,$C2083,D_MFA!$B$2:$B$20001,TRUE)&gt;0)</f>
        <v/>
      </c>
    </row>
    <row r="2084" spans="13:13" x14ac:dyDescent="0.55000000000000004">
      <c r="M2084" t="str">
        <f>IF($A2084="","",COUNTIFS(D_MFA!$A$2:$A$20001,$C2084,D_MFA!$B$2:$B$20001,TRUE)&gt;0)</f>
        <v/>
      </c>
    </row>
    <row r="2085" spans="13:13" x14ac:dyDescent="0.55000000000000004">
      <c r="M2085" t="str">
        <f>IF($A2085="","",COUNTIFS(D_MFA!$A$2:$A$20001,$C2085,D_MFA!$B$2:$B$20001,TRUE)&gt;0)</f>
        <v/>
      </c>
    </row>
    <row r="2086" spans="13:13" x14ac:dyDescent="0.55000000000000004">
      <c r="M2086" t="str">
        <f>IF($A2086="","",COUNTIFS(D_MFA!$A$2:$A$20001,$C2086,D_MFA!$B$2:$B$20001,TRUE)&gt;0)</f>
        <v/>
      </c>
    </row>
    <row r="2087" spans="13:13" x14ac:dyDescent="0.55000000000000004">
      <c r="M2087" t="str">
        <f>IF($A2087="","",COUNTIFS(D_MFA!$A$2:$A$20001,$C2087,D_MFA!$B$2:$B$20001,TRUE)&gt;0)</f>
        <v/>
      </c>
    </row>
    <row r="2088" spans="13:13" x14ac:dyDescent="0.55000000000000004">
      <c r="M2088" t="str">
        <f>IF($A2088="","",COUNTIFS(D_MFA!$A$2:$A$20001,$C2088,D_MFA!$B$2:$B$20001,TRUE)&gt;0)</f>
        <v/>
      </c>
    </row>
    <row r="2089" spans="13:13" x14ac:dyDescent="0.55000000000000004">
      <c r="M2089" t="str">
        <f>IF($A2089="","",COUNTIFS(D_MFA!$A$2:$A$20001,$C2089,D_MFA!$B$2:$B$20001,TRUE)&gt;0)</f>
        <v/>
      </c>
    </row>
    <row r="2090" spans="13:13" x14ac:dyDescent="0.55000000000000004">
      <c r="M2090" t="str">
        <f>IF($A2090="","",COUNTIFS(D_MFA!$A$2:$A$20001,$C2090,D_MFA!$B$2:$B$20001,TRUE)&gt;0)</f>
        <v/>
      </c>
    </row>
    <row r="2091" spans="13:13" x14ac:dyDescent="0.55000000000000004">
      <c r="M2091" t="str">
        <f>IF($A2091="","",COUNTIFS(D_MFA!$A$2:$A$20001,$C2091,D_MFA!$B$2:$B$20001,TRUE)&gt;0)</f>
        <v/>
      </c>
    </row>
    <row r="2092" spans="13:13" x14ac:dyDescent="0.55000000000000004">
      <c r="M2092" t="str">
        <f>IF($A2092="","",COUNTIFS(D_MFA!$A$2:$A$20001,$C2092,D_MFA!$B$2:$B$20001,TRUE)&gt;0)</f>
        <v/>
      </c>
    </row>
    <row r="2093" spans="13:13" x14ac:dyDescent="0.55000000000000004">
      <c r="M2093" t="str">
        <f>IF($A2093="","",COUNTIFS(D_MFA!$A$2:$A$20001,$C2093,D_MFA!$B$2:$B$20001,TRUE)&gt;0)</f>
        <v/>
      </c>
    </row>
    <row r="2094" spans="13:13" x14ac:dyDescent="0.55000000000000004">
      <c r="M2094" t="str">
        <f>IF($A2094="","",COUNTIFS(D_MFA!$A$2:$A$20001,$C2094,D_MFA!$B$2:$B$20001,TRUE)&gt;0)</f>
        <v/>
      </c>
    </row>
    <row r="2095" spans="13:13" x14ac:dyDescent="0.55000000000000004">
      <c r="M2095" t="str">
        <f>IF($A2095="","",COUNTIFS(D_MFA!$A$2:$A$20001,$C2095,D_MFA!$B$2:$B$20001,TRUE)&gt;0)</f>
        <v/>
      </c>
    </row>
    <row r="2096" spans="13:13" x14ac:dyDescent="0.55000000000000004">
      <c r="M2096" t="str">
        <f>IF($A2096="","",COUNTIFS(D_MFA!$A$2:$A$20001,$C2096,D_MFA!$B$2:$B$20001,TRUE)&gt;0)</f>
        <v/>
      </c>
    </row>
    <row r="2097" spans="13:13" x14ac:dyDescent="0.55000000000000004">
      <c r="M2097" t="str">
        <f>IF($A2097="","",COUNTIFS(D_MFA!$A$2:$A$20001,$C2097,D_MFA!$B$2:$B$20001,TRUE)&gt;0)</f>
        <v/>
      </c>
    </row>
    <row r="2098" spans="13:13" x14ac:dyDescent="0.55000000000000004">
      <c r="M2098" t="str">
        <f>IF($A2098="","",COUNTIFS(D_MFA!$A$2:$A$20001,$C2098,D_MFA!$B$2:$B$20001,TRUE)&gt;0)</f>
        <v/>
      </c>
    </row>
    <row r="2099" spans="13:13" x14ac:dyDescent="0.55000000000000004">
      <c r="M2099" t="str">
        <f>IF($A2099="","",COUNTIFS(D_MFA!$A$2:$A$20001,$C2099,D_MFA!$B$2:$B$20001,TRUE)&gt;0)</f>
        <v/>
      </c>
    </row>
    <row r="2100" spans="13:13" x14ac:dyDescent="0.55000000000000004">
      <c r="M2100" t="str">
        <f>IF($A2100="","",COUNTIFS(D_MFA!$A$2:$A$20001,$C2100,D_MFA!$B$2:$B$20001,TRUE)&gt;0)</f>
        <v/>
      </c>
    </row>
    <row r="2101" spans="13:13" x14ac:dyDescent="0.55000000000000004">
      <c r="M2101" t="str">
        <f>IF($A2101="","",COUNTIFS(D_MFA!$A$2:$A$20001,$C2101,D_MFA!$B$2:$B$20001,TRUE)&gt;0)</f>
        <v/>
      </c>
    </row>
    <row r="2102" spans="13:13" x14ac:dyDescent="0.55000000000000004">
      <c r="M2102" t="str">
        <f>IF($A2102="","",COUNTIFS(D_MFA!$A$2:$A$20001,$C2102,D_MFA!$B$2:$B$20001,TRUE)&gt;0)</f>
        <v/>
      </c>
    </row>
    <row r="2103" spans="13:13" x14ac:dyDescent="0.55000000000000004">
      <c r="M2103" t="str">
        <f>IF($A2103="","",COUNTIFS(D_MFA!$A$2:$A$20001,$C2103,D_MFA!$B$2:$B$20001,TRUE)&gt;0)</f>
        <v/>
      </c>
    </row>
    <row r="2104" spans="13:13" x14ac:dyDescent="0.55000000000000004">
      <c r="M2104" t="str">
        <f>IF($A2104="","",COUNTIFS(D_MFA!$A$2:$A$20001,$C2104,D_MFA!$B$2:$B$20001,TRUE)&gt;0)</f>
        <v/>
      </c>
    </row>
    <row r="2105" spans="13:13" x14ac:dyDescent="0.55000000000000004">
      <c r="M2105" t="str">
        <f>IF($A2105="","",COUNTIFS(D_MFA!$A$2:$A$20001,$C2105,D_MFA!$B$2:$B$20001,TRUE)&gt;0)</f>
        <v/>
      </c>
    </row>
    <row r="2106" spans="13:13" x14ac:dyDescent="0.55000000000000004">
      <c r="M2106" t="str">
        <f>IF($A2106="","",COUNTIFS(D_MFA!$A$2:$A$20001,$C2106,D_MFA!$B$2:$B$20001,TRUE)&gt;0)</f>
        <v/>
      </c>
    </row>
    <row r="2107" spans="13:13" x14ac:dyDescent="0.55000000000000004">
      <c r="M2107" t="str">
        <f>IF($A2107="","",COUNTIFS(D_MFA!$A$2:$A$20001,$C2107,D_MFA!$B$2:$B$20001,TRUE)&gt;0)</f>
        <v/>
      </c>
    </row>
    <row r="2108" spans="13:13" x14ac:dyDescent="0.55000000000000004">
      <c r="M2108" t="str">
        <f>IF($A2108="","",COUNTIFS(D_MFA!$A$2:$A$20001,$C2108,D_MFA!$B$2:$B$20001,TRUE)&gt;0)</f>
        <v/>
      </c>
    </row>
    <row r="2109" spans="13:13" x14ac:dyDescent="0.55000000000000004">
      <c r="M2109" t="str">
        <f>IF($A2109="","",COUNTIFS(D_MFA!$A$2:$A$20001,$C2109,D_MFA!$B$2:$B$20001,TRUE)&gt;0)</f>
        <v/>
      </c>
    </row>
    <row r="2110" spans="13:13" x14ac:dyDescent="0.55000000000000004">
      <c r="M2110" t="str">
        <f>IF($A2110="","",COUNTIFS(D_MFA!$A$2:$A$20001,$C2110,D_MFA!$B$2:$B$20001,TRUE)&gt;0)</f>
        <v/>
      </c>
    </row>
    <row r="2111" spans="13:13" x14ac:dyDescent="0.55000000000000004">
      <c r="M2111" t="str">
        <f>IF($A2111="","",COUNTIFS(D_MFA!$A$2:$A$20001,$C2111,D_MFA!$B$2:$B$20001,TRUE)&gt;0)</f>
        <v/>
      </c>
    </row>
    <row r="2112" spans="13:13" x14ac:dyDescent="0.55000000000000004">
      <c r="M2112" t="str">
        <f>IF($A2112="","",COUNTIFS(D_MFA!$A$2:$A$20001,$C2112,D_MFA!$B$2:$B$20001,TRUE)&gt;0)</f>
        <v/>
      </c>
    </row>
    <row r="2113" spans="13:13" x14ac:dyDescent="0.55000000000000004">
      <c r="M2113" t="str">
        <f>IF($A2113="","",COUNTIFS(D_MFA!$A$2:$A$20001,$C2113,D_MFA!$B$2:$B$20001,TRUE)&gt;0)</f>
        <v/>
      </c>
    </row>
    <row r="2114" spans="13:13" x14ac:dyDescent="0.55000000000000004">
      <c r="M2114" t="str">
        <f>IF($A2114="","",COUNTIFS(D_MFA!$A$2:$A$20001,$C2114,D_MFA!$B$2:$B$20001,TRUE)&gt;0)</f>
        <v/>
      </c>
    </row>
    <row r="2115" spans="13:13" x14ac:dyDescent="0.55000000000000004">
      <c r="M2115" t="str">
        <f>IF($A2115="","",COUNTIFS(D_MFA!$A$2:$A$20001,$C2115,D_MFA!$B$2:$B$20001,TRUE)&gt;0)</f>
        <v/>
      </c>
    </row>
    <row r="2116" spans="13:13" x14ac:dyDescent="0.55000000000000004">
      <c r="M2116" t="str">
        <f>IF($A2116="","",COUNTIFS(D_MFA!$A$2:$A$20001,$C2116,D_MFA!$B$2:$B$20001,TRUE)&gt;0)</f>
        <v/>
      </c>
    </row>
    <row r="2117" spans="13:13" x14ac:dyDescent="0.55000000000000004">
      <c r="M2117" t="str">
        <f>IF($A2117="","",COUNTIFS(D_MFA!$A$2:$A$20001,$C2117,D_MFA!$B$2:$B$20001,TRUE)&gt;0)</f>
        <v/>
      </c>
    </row>
    <row r="2118" spans="13:13" x14ac:dyDescent="0.55000000000000004">
      <c r="M2118" t="str">
        <f>IF($A2118="","",COUNTIFS(D_MFA!$A$2:$A$20001,$C2118,D_MFA!$B$2:$B$20001,TRUE)&gt;0)</f>
        <v/>
      </c>
    </row>
    <row r="2119" spans="13:13" x14ac:dyDescent="0.55000000000000004">
      <c r="M2119" t="str">
        <f>IF($A2119="","",COUNTIFS(D_MFA!$A$2:$A$20001,$C2119,D_MFA!$B$2:$B$20001,TRUE)&gt;0)</f>
        <v/>
      </c>
    </row>
    <row r="2120" spans="13:13" x14ac:dyDescent="0.55000000000000004">
      <c r="M2120" t="str">
        <f>IF($A2120="","",COUNTIFS(D_MFA!$A$2:$A$20001,$C2120,D_MFA!$B$2:$B$20001,TRUE)&gt;0)</f>
        <v/>
      </c>
    </row>
    <row r="2121" spans="13:13" x14ac:dyDescent="0.55000000000000004">
      <c r="M2121" t="str">
        <f>IF($A2121="","",COUNTIFS(D_MFA!$A$2:$A$20001,$C2121,D_MFA!$B$2:$B$20001,TRUE)&gt;0)</f>
        <v/>
      </c>
    </row>
    <row r="2122" spans="13:13" x14ac:dyDescent="0.55000000000000004">
      <c r="M2122" t="str">
        <f>IF($A2122="","",COUNTIFS(D_MFA!$A$2:$A$20001,$C2122,D_MFA!$B$2:$B$20001,TRUE)&gt;0)</f>
        <v/>
      </c>
    </row>
    <row r="2123" spans="13:13" x14ac:dyDescent="0.55000000000000004">
      <c r="M2123" t="str">
        <f>IF($A2123="","",COUNTIFS(D_MFA!$A$2:$A$20001,$C2123,D_MFA!$B$2:$B$20001,TRUE)&gt;0)</f>
        <v/>
      </c>
    </row>
    <row r="2124" spans="13:13" x14ac:dyDescent="0.55000000000000004">
      <c r="M2124" t="str">
        <f>IF($A2124="","",COUNTIFS(D_MFA!$A$2:$A$20001,$C2124,D_MFA!$B$2:$B$20001,TRUE)&gt;0)</f>
        <v/>
      </c>
    </row>
    <row r="2125" spans="13:13" x14ac:dyDescent="0.55000000000000004">
      <c r="M2125" t="str">
        <f>IF($A2125="","",COUNTIFS(D_MFA!$A$2:$A$20001,$C2125,D_MFA!$B$2:$B$20001,TRUE)&gt;0)</f>
        <v/>
      </c>
    </row>
    <row r="2126" spans="13:13" x14ac:dyDescent="0.55000000000000004">
      <c r="M2126" t="str">
        <f>IF($A2126="","",COUNTIFS(D_MFA!$A$2:$A$20001,$C2126,D_MFA!$B$2:$B$20001,TRUE)&gt;0)</f>
        <v/>
      </c>
    </row>
    <row r="2127" spans="13:13" x14ac:dyDescent="0.55000000000000004">
      <c r="M2127" t="str">
        <f>IF($A2127="","",COUNTIFS(D_MFA!$A$2:$A$20001,$C2127,D_MFA!$B$2:$B$20001,TRUE)&gt;0)</f>
        <v/>
      </c>
    </row>
    <row r="2128" spans="13:13" x14ac:dyDescent="0.55000000000000004">
      <c r="M2128" t="str">
        <f>IF($A2128="","",COUNTIFS(D_MFA!$A$2:$A$20001,$C2128,D_MFA!$B$2:$B$20001,TRUE)&gt;0)</f>
        <v/>
      </c>
    </row>
    <row r="2129" spans="13:13" x14ac:dyDescent="0.55000000000000004">
      <c r="M2129" t="str">
        <f>IF($A2129="","",COUNTIFS(D_MFA!$A$2:$A$20001,$C2129,D_MFA!$B$2:$B$20001,TRUE)&gt;0)</f>
        <v/>
      </c>
    </row>
    <row r="2130" spans="13:13" x14ac:dyDescent="0.55000000000000004">
      <c r="M2130" t="str">
        <f>IF($A2130="","",COUNTIFS(D_MFA!$A$2:$A$20001,$C2130,D_MFA!$B$2:$B$20001,TRUE)&gt;0)</f>
        <v/>
      </c>
    </row>
    <row r="2131" spans="13:13" x14ac:dyDescent="0.55000000000000004">
      <c r="M2131" t="str">
        <f>IF($A2131="","",COUNTIFS(D_MFA!$A$2:$A$20001,$C2131,D_MFA!$B$2:$B$20001,TRUE)&gt;0)</f>
        <v/>
      </c>
    </row>
    <row r="2132" spans="13:13" x14ac:dyDescent="0.55000000000000004">
      <c r="M2132" t="str">
        <f>IF($A2132="","",COUNTIFS(D_MFA!$A$2:$A$20001,$C2132,D_MFA!$B$2:$B$20001,TRUE)&gt;0)</f>
        <v/>
      </c>
    </row>
    <row r="2133" spans="13:13" x14ac:dyDescent="0.55000000000000004">
      <c r="M2133" t="str">
        <f>IF($A2133="","",COUNTIFS(D_MFA!$A$2:$A$20001,$C2133,D_MFA!$B$2:$B$20001,TRUE)&gt;0)</f>
        <v/>
      </c>
    </row>
    <row r="2134" spans="13:13" x14ac:dyDescent="0.55000000000000004">
      <c r="M2134" t="str">
        <f>IF($A2134="","",COUNTIFS(D_MFA!$A$2:$A$20001,$C2134,D_MFA!$B$2:$B$20001,TRUE)&gt;0)</f>
        <v/>
      </c>
    </row>
    <row r="2135" spans="13:13" x14ac:dyDescent="0.55000000000000004">
      <c r="M2135" t="str">
        <f>IF($A2135="","",COUNTIFS(D_MFA!$A$2:$A$20001,$C2135,D_MFA!$B$2:$B$20001,TRUE)&gt;0)</f>
        <v/>
      </c>
    </row>
    <row r="2136" spans="13:13" x14ac:dyDescent="0.55000000000000004">
      <c r="M2136" t="str">
        <f>IF($A2136="","",COUNTIFS(D_MFA!$A$2:$A$20001,$C2136,D_MFA!$B$2:$B$20001,TRUE)&gt;0)</f>
        <v/>
      </c>
    </row>
    <row r="2137" spans="13:13" x14ac:dyDescent="0.55000000000000004">
      <c r="M2137" t="str">
        <f>IF($A2137="","",COUNTIFS(D_MFA!$A$2:$A$20001,$C2137,D_MFA!$B$2:$B$20001,TRUE)&gt;0)</f>
        <v/>
      </c>
    </row>
    <row r="2138" spans="13:13" x14ac:dyDescent="0.55000000000000004">
      <c r="M2138" t="str">
        <f>IF($A2138="","",COUNTIFS(D_MFA!$A$2:$A$20001,$C2138,D_MFA!$B$2:$B$20001,TRUE)&gt;0)</f>
        <v/>
      </c>
    </row>
    <row r="2139" spans="13:13" x14ac:dyDescent="0.55000000000000004">
      <c r="M2139" t="str">
        <f>IF($A2139="","",COUNTIFS(D_MFA!$A$2:$A$20001,$C2139,D_MFA!$B$2:$B$20001,TRUE)&gt;0)</f>
        <v/>
      </c>
    </row>
    <row r="2140" spans="13:13" x14ac:dyDescent="0.55000000000000004">
      <c r="M2140" t="str">
        <f>IF($A2140="","",COUNTIFS(D_MFA!$A$2:$A$20001,$C2140,D_MFA!$B$2:$B$20001,TRUE)&gt;0)</f>
        <v/>
      </c>
    </row>
    <row r="2141" spans="13:13" x14ac:dyDescent="0.55000000000000004">
      <c r="M2141" t="str">
        <f>IF($A2141="","",COUNTIFS(D_MFA!$A$2:$A$20001,$C2141,D_MFA!$B$2:$B$20001,TRUE)&gt;0)</f>
        <v/>
      </c>
    </row>
    <row r="2142" spans="13:13" x14ac:dyDescent="0.55000000000000004">
      <c r="M2142" t="str">
        <f>IF($A2142="","",COUNTIFS(D_MFA!$A$2:$A$20001,$C2142,D_MFA!$B$2:$B$20001,TRUE)&gt;0)</f>
        <v/>
      </c>
    </row>
    <row r="2143" spans="13:13" x14ac:dyDescent="0.55000000000000004">
      <c r="M2143" t="str">
        <f>IF($A2143="","",COUNTIFS(D_MFA!$A$2:$A$20001,$C2143,D_MFA!$B$2:$B$20001,TRUE)&gt;0)</f>
        <v/>
      </c>
    </row>
    <row r="2144" spans="13:13" x14ac:dyDescent="0.55000000000000004">
      <c r="M2144" t="str">
        <f>IF($A2144="","",COUNTIFS(D_MFA!$A$2:$A$20001,$C2144,D_MFA!$B$2:$B$20001,TRUE)&gt;0)</f>
        <v/>
      </c>
    </row>
    <row r="2145" spans="13:13" x14ac:dyDescent="0.55000000000000004">
      <c r="M2145" t="str">
        <f>IF($A2145="","",COUNTIFS(D_MFA!$A$2:$A$20001,$C2145,D_MFA!$B$2:$B$20001,TRUE)&gt;0)</f>
        <v/>
      </c>
    </row>
    <row r="2146" spans="13:13" x14ac:dyDescent="0.55000000000000004">
      <c r="M2146" t="str">
        <f>IF($A2146="","",COUNTIFS(D_MFA!$A$2:$A$20001,$C2146,D_MFA!$B$2:$B$20001,TRUE)&gt;0)</f>
        <v/>
      </c>
    </row>
    <row r="2147" spans="13:13" x14ac:dyDescent="0.55000000000000004">
      <c r="M2147" t="str">
        <f>IF($A2147="","",COUNTIFS(D_MFA!$A$2:$A$20001,$C2147,D_MFA!$B$2:$B$20001,TRUE)&gt;0)</f>
        <v/>
      </c>
    </row>
    <row r="2148" spans="13:13" x14ac:dyDescent="0.55000000000000004">
      <c r="M2148" t="str">
        <f>IF($A2148="","",COUNTIFS(D_MFA!$A$2:$A$20001,$C2148,D_MFA!$B$2:$B$20001,TRUE)&gt;0)</f>
        <v/>
      </c>
    </row>
    <row r="2149" spans="13:13" x14ac:dyDescent="0.55000000000000004">
      <c r="M2149" t="str">
        <f>IF($A2149="","",COUNTIFS(D_MFA!$A$2:$A$20001,$C2149,D_MFA!$B$2:$B$20001,TRUE)&gt;0)</f>
        <v/>
      </c>
    </row>
    <row r="2150" spans="13:13" x14ac:dyDescent="0.55000000000000004">
      <c r="M2150" t="str">
        <f>IF($A2150="","",COUNTIFS(D_MFA!$A$2:$A$20001,$C2150,D_MFA!$B$2:$B$20001,TRUE)&gt;0)</f>
        <v/>
      </c>
    </row>
    <row r="2151" spans="13:13" x14ac:dyDescent="0.55000000000000004">
      <c r="M2151" t="str">
        <f>IF($A2151="","",COUNTIFS(D_MFA!$A$2:$A$20001,$C2151,D_MFA!$B$2:$B$20001,TRUE)&gt;0)</f>
        <v/>
      </c>
    </row>
    <row r="2152" spans="13:13" x14ac:dyDescent="0.55000000000000004">
      <c r="M2152" t="str">
        <f>IF($A2152="","",COUNTIFS(D_MFA!$A$2:$A$20001,$C2152,D_MFA!$B$2:$B$20001,TRUE)&gt;0)</f>
        <v/>
      </c>
    </row>
    <row r="2153" spans="13:13" x14ac:dyDescent="0.55000000000000004">
      <c r="M2153" t="str">
        <f>IF($A2153="","",COUNTIFS(D_MFA!$A$2:$A$20001,$C2153,D_MFA!$B$2:$B$20001,TRUE)&gt;0)</f>
        <v/>
      </c>
    </row>
    <row r="2154" spans="13:13" x14ac:dyDescent="0.55000000000000004">
      <c r="M2154" t="str">
        <f>IF($A2154="","",COUNTIFS(D_MFA!$A$2:$A$20001,$C2154,D_MFA!$B$2:$B$20001,TRUE)&gt;0)</f>
        <v/>
      </c>
    </row>
    <row r="2155" spans="13:13" x14ac:dyDescent="0.55000000000000004">
      <c r="M2155" t="str">
        <f>IF($A2155="","",COUNTIFS(D_MFA!$A$2:$A$20001,$C2155,D_MFA!$B$2:$B$20001,TRUE)&gt;0)</f>
        <v/>
      </c>
    </row>
    <row r="2156" spans="13:13" x14ac:dyDescent="0.55000000000000004">
      <c r="M2156" t="str">
        <f>IF($A2156="","",COUNTIFS(D_MFA!$A$2:$A$20001,$C2156,D_MFA!$B$2:$B$20001,TRUE)&gt;0)</f>
        <v/>
      </c>
    </row>
    <row r="2157" spans="13:13" x14ac:dyDescent="0.55000000000000004">
      <c r="M2157" t="str">
        <f>IF($A2157="","",COUNTIFS(D_MFA!$A$2:$A$20001,$C2157,D_MFA!$B$2:$B$20001,TRUE)&gt;0)</f>
        <v/>
      </c>
    </row>
    <row r="2158" spans="13:13" x14ac:dyDescent="0.55000000000000004">
      <c r="M2158" t="str">
        <f>IF($A2158="","",COUNTIFS(D_MFA!$A$2:$A$20001,$C2158,D_MFA!$B$2:$B$20001,TRUE)&gt;0)</f>
        <v/>
      </c>
    </row>
    <row r="2159" spans="13:13" x14ac:dyDescent="0.55000000000000004">
      <c r="M2159" t="str">
        <f>IF($A2159="","",COUNTIFS(D_MFA!$A$2:$A$20001,$C2159,D_MFA!$B$2:$B$20001,TRUE)&gt;0)</f>
        <v/>
      </c>
    </row>
    <row r="2160" spans="13:13" x14ac:dyDescent="0.55000000000000004">
      <c r="M2160" t="str">
        <f>IF($A2160="","",COUNTIFS(D_MFA!$A$2:$A$20001,$C2160,D_MFA!$B$2:$B$20001,TRUE)&gt;0)</f>
        <v/>
      </c>
    </row>
    <row r="2161" spans="13:13" x14ac:dyDescent="0.55000000000000004">
      <c r="M2161" t="str">
        <f>IF($A2161="","",COUNTIFS(D_MFA!$A$2:$A$20001,$C2161,D_MFA!$B$2:$B$20001,TRUE)&gt;0)</f>
        <v/>
      </c>
    </row>
    <row r="2162" spans="13:13" x14ac:dyDescent="0.55000000000000004">
      <c r="M2162" t="str">
        <f>IF($A2162="","",COUNTIFS(D_MFA!$A$2:$A$20001,$C2162,D_MFA!$B$2:$B$20001,TRUE)&gt;0)</f>
        <v/>
      </c>
    </row>
    <row r="2163" spans="13:13" x14ac:dyDescent="0.55000000000000004">
      <c r="M2163" t="str">
        <f>IF($A2163="","",COUNTIFS(D_MFA!$A$2:$A$20001,$C2163,D_MFA!$B$2:$B$20001,TRUE)&gt;0)</f>
        <v/>
      </c>
    </row>
    <row r="2164" spans="13:13" x14ac:dyDescent="0.55000000000000004">
      <c r="M2164" t="str">
        <f>IF($A2164="","",COUNTIFS(D_MFA!$A$2:$A$20001,$C2164,D_MFA!$B$2:$B$20001,TRUE)&gt;0)</f>
        <v/>
      </c>
    </row>
    <row r="2165" spans="13:13" x14ac:dyDescent="0.55000000000000004">
      <c r="M2165" t="str">
        <f>IF($A2165="","",COUNTIFS(D_MFA!$A$2:$A$20001,$C2165,D_MFA!$B$2:$B$20001,TRUE)&gt;0)</f>
        <v/>
      </c>
    </row>
    <row r="2166" spans="13:13" x14ac:dyDescent="0.55000000000000004">
      <c r="M2166" t="str">
        <f>IF($A2166="","",COUNTIFS(D_MFA!$A$2:$A$20001,$C2166,D_MFA!$B$2:$B$20001,TRUE)&gt;0)</f>
        <v/>
      </c>
    </row>
    <row r="2167" spans="13:13" x14ac:dyDescent="0.55000000000000004">
      <c r="M2167" t="str">
        <f>IF($A2167="","",COUNTIFS(D_MFA!$A$2:$A$20001,$C2167,D_MFA!$B$2:$B$20001,TRUE)&gt;0)</f>
        <v/>
      </c>
    </row>
    <row r="2168" spans="13:13" x14ac:dyDescent="0.55000000000000004">
      <c r="M2168" t="str">
        <f>IF($A2168="","",COUNTIFS(D_MFA!$A$2:$A$20001,$C2168,D_MFA!$B$2:$B$20001,TRUE)&gt;0)</f>
        <v/>
      </c>
    </row>
    <row r="2169" spans="13:13" x14ac:dyDescent="0.55000000000000004">
      <c r="M2169" t="str">
        <f>IF($A2169="","",COUNTIFS(D_MFA!$A$2:$A$20001,$C2169,D_MFA!$B$2:$B$20001,TRUE)&gt;0)</f>
        <v/>
      </c>
    </row>
    <row r="2170" spans="13:13" x14ac:dyDescent="0.55000000000000004">
      <c r="M2170" t="str">
        <f>IF($A2170="","",COUNTIFS(D_MFA!$A$2:$A$20001,$C2170,D_MFA!$B$2:$B$20001,TRUE)&gt;0)</f>
        <v/>
      </c>
    </row>
    <row r="2171" spans="13:13" x14ac:dyDescent="0.55000000000000004">
      <c r="M2171" t="str">
        <f>IF($A2171="","",COUNTIFS(D_MFA!$A$2:$A$20001,$C2171,D_MFA!$B$2:$B$20001,TRUE)&gt;0)</f>
        <v/>
      </c>
    </row>
    <row r="2172" spans="13:13" x14ac:dyDescent="0.55000000000000004">
      <c r="M2172" t="str">
        <f>IF($A2172="","",COUNTIFS(D_MFA!$A$2:$A$20001,$C2172,D_MFA!$B$2:$B$20001,TRUE)&gt;0)</f>
        <v/>
      </c>
    </row>
    <row r="2173" spans="13:13" x14ac:dyDescent="0.55000000000000004">
      <c r="M2173" t="str">
        <f>IF($A2173="","",COUNTIFS(D_MFA!$A$2:$A$20001,$C2173,D_MFA!$B$2:$B$20001,TRUE)&gt;0)</f>
        <v/>
      </c>
    </row>
    <row r="2174" spans="13:13" x14ac:dyDescent="0.55000000000000004">
      <c r="M2174" t="str">
        <f>IF($A2174="","",COUNTIFS(D_MFA!$A$2:$A$20001,$C2174,D_MFA!$B$2:$B$20001,TRUE)&gt;0)</f>
        <v/>
      </c>
    </row>
    <row r="2175" spans="13:13" x14ac:dyDescent="0.55000000000000004">
      <c r="M2175" t="str">
        <f>IF($A2175="","",COUNTIFS(D_MFA!$A$2:$A$20001,$C2175,D_MFA!$B$2:$B$20001,TRUE)&gt;0)</f>
        <v/>
      </c>
    </row>
    <row r="2176" spans="13:13" x14ac:dyDescent="0.55000000000000004">
      <c r="M2176" t="str">
        <f>IF($A2176="","",COUNTIFS(D_MFA!$A$2:$A$20001,$C2176,D_MFA!$B$2:$B$20001,TRUE)&gt;0)</f>
        <v/>
      </c>
    </row>
    <row r="2177" spans="13:13" x14ac:dyDescent="0.55000000000000004">
      <c r="M2177" t="str">
        <f>IF($A2177="","",COUNTIFS(D_MFA!$A$2:$A$20001,$C2177,D_MFA!$B$2:$B$20001,TRUE)&gt;0)</f>
        <v/>
      </c>
    </row>
    <row r="2178" spans="13:13" x14ac:dyDescent="0.55000000000000004">
      <c r="M2178" t="str">
        <f>IF($A2178="","",COUNTIFS(D_MFA!$A$2:$A$20001,$C2178,D_MFA!$B$2:$B$20001,TRUE)&gt;0)</f>
        <v/>
      </c>
    </row>
    <row r="2179" spans="13:13" x14ac:dyDescent="0.55000000000000004">
      <c r="M2179" t="str">
        <f>IF($A2179="","",COUNTIFS(D_MFA!$A$2:$A$20001,$C2179,D_MFA!$B$2:$B$20001,TRUE)&gt;0)</f>
        <v/>
      </c>
    </row>
    <row r="2180" spans="13:13" x14ac:dyDescent="0.55000000000000004">
      <c r="M2180" t="str">
        <f>IF($A2180="","",COUNTIFS(D_MFA!$A$2:$A$20001,$C2180,D_MFA!$B$2:$B$20001,TRUE)&gt;0)</f>
        <v/>
      </c>
    </row>
    <row r="2181" spans="13:13" x14ac:dyDescent="0.55000000000000004">
      <c r="M2181" t="str">
        <f>IF($A2181="","",COUNTIFS(D_MFA!$A$2:$A$20001,$C2181,D_MFA!$B$2:$B$20001,TRUE)&gt;0)</f>
        <v/>
      </c>
    </row>
    <row r="2182" spans="13:13" x14ac:dyDescent="0.55000000000000004">
      <c r="M2182" t="str">
        <f>IF($A2182="","",COUNTIFS(D_MFA!$A$2:$A$20001,$C2182,D_MFA!$B$2:$B$20001,TRUE)&gt;0)</f>
        <v/>
      </c>
    </row>
    <row r="2183" spans="13:13" x14ac:dyDescent="0.55000000000000004">
      <c r="M2183" t="str">
        <f>IF($A2183="","",COUNTIFS(D_MFA!$A$2:$A$20001,$C2183,D_MFA!$B$2:$B$20001,TRUE)&gt;0)</f>
        <v/>
      </c>
    </row>
    <row r="2184" spans="13:13" x14ac:dyDescent="0.55000000000000004">
      <c r="M2184" t="str">
        <f>IF($A2184="","",COUNTIFS(D_MFA!$A$2:$A$20001,$C2184,D_MFA!$B$2:$B$20001,TRUE)&gt;0)</f>
        <v/>
      </c>
    </row>
    <row r="2185" spans="13:13" x14ac:dyDescent="0.55000000000000004">
      <c r="M2185" t="str">
        <f>IF($A2185="","",COUNTIFS(D_MFA!$A$2:$A$20001,$C2185,D_MFA!$B$2:$B$20001,TRUE)&gt;0)</f>
        <v/>
      </c>
    </row>
    <row r="2186" spans="13:13" x14ac:dyDescent="0.55000000000000004">
      <c r="M2186" t="str">
        <f>IF($A2186="","",COUNTIFS(D_MFA!$A$2:$A$20001,$C2186,D_MFA!$B$2:$B$20001,TRUE)&gt;0)</f>
        <v/>
      </c>
    </row>
    <row r="2187" spans="13:13" x14ac:dyDescent="0.55000000000000004">
      <c r="M2187" t="str">
        <f>IF($A2187="","",COUNTIFS(D_MFA!$A$2:$A$20001,$C2187,D_MFA!$B$2:$B$20001,TRUE)&gt;0)</f>
        <v/>
      </c>
    </row>
    <row r="2188" spans="13:13" x14ac:dyDescent="0.55000000000000004">
      <c r="M2188" t="str">
        <f>IF($A2188="","",COUNTIFS(D_MFA!$A$2:$A$20001,$C2188,D_MFA!$B$2:$B$20001,TRUE)&gt;0)</f>
        <v/>
      </c>
    </row>
    <row r="2189" spans="13:13" x14ac:dyDescent="0.55000000000000004">
      <c r="M2189" t="str">
        <f>IF($A2189="","",COUNTIFS(D_MFA!$A$2:$A$20001,$C2189,D_MFA!$B$2:$B$20001,TRUE)&gt;0)</f>
        <v/>
      </c>
    </row>
    <row r="2190" spans="13:13" x14ac:dyDescent="0.55000000000000004">
      <c r="M2190" t="str">
        <f>IF($A2190="","",COUNTIFS(D_MFA!$A$2:$A$20001,$C2190,D_MFA!$B$2:$B$20001,TRUE)&gt;0)</f>
        <v/>
      </c>
    </row>
    <row r="2191" spans="13:13" x14ac:dyDescent="0.55000000000000004">
      <c r="M2191" t="str">
        <f>IF($A2191="","",COUNTIFS(D_MFA!$A$2:$A$20001,$C2191,D_MFA!$B$2:$B$20001,TRUE)&gt;0)</f>
        <v/>
      </c>
    </row>
    <row r="2192" spans="13:13" x14ac:dyDescent="0.55000000000000004">
      <c r="M2192" t="str">
        <f>IF($A2192="","",COUNTIFS(D_MFA!$A$2:$A$20001,$C2192,D_MFA!$B$2:$B$20001,TRUE)&gt;0)</f>
        <v/>
      </c>
    </row>
    <row r="2193" spans="13:13" x14ac:dyDescent="0.55000000000000004">
      <c r="M2193" t="str">
        <f>IF($A2193="","",COUNTIFS(D_MFA!$A$2:$A$20001,$C2193,D_MFA!$B$2:$B$20001,TRUE)&gt;0)</f>
        <v/>
      </c>
    </row>
    <row r="2194" spans="13:13" x14ac:dyDescent="0.55000000000000004">
      <c r="M2194" t="str">
        <f>IF($A2194="","",COUNTIFS(D_MFA!$A$2:$A$20001,$C2194,D_MFA!$B$2:$B$20001,TRUE)&gt;0)</f>
        <v/>
      </c>
    </row>
    <row r="2195" spans="13:13" x14ac:dyDescent="0.55000000000000004">
      <c r="M2195" t="str">
        <f>IF($A2195="","",COUNTIFS(D_MFA!$A$2:$A$20001,$C2195,D_MFA!$B$2:$B$20001,TRUE)&gt;0)</f>
        <v/>
      </c>
    </row>
    <row r="2196" spans="13:13" x14ac:dyDescent="0.55000000000000004">
      <c r="M2196" t="str">
        <f>IF($A2196="","",COUNTIFS(D_MFA!$A$2:$A$20001,$C2196,D_MFA!$B$2:$B$20001,TRUE)&gt;0)</f>
        <v/>
      </c>
    </row>
    <row r="2197" spans="13:13" x14ac:dyDescent="0.55000000000000004">
      <c r="M2197" t="str">
        <f>IF($A2197="","",COUNTIFS(D_MFA!$A$2:$A$20001,$C2197,D_MFA!$B$2:$B$20001,TRUE)&gt;0)</f>
        <v/>
      </c>
    </row>
    <row r="2198" spans="13:13" x14ac:dyDescent="0.55000000000000004">
      <c r="M2198" t="str">
        <f>IF($A2198="","",COUNTIFS(D_MFA!$A$2:$A$20001,$C2198,D_MFA!$B$2:$B$20001,TRUE)&gt;0)</f>
        <v/>
      </c>
    </row>
    <row r="2199" spans="13:13" x14ac:dyDescent="0.55000000000000004">
      <c r="M2199" t="str">
        <f>IF($A2199="","",COUNTIFS(D_MFA!$A$2:$A$20001,$C2199,D_MFA!$B$2:$B$20001,TRUE)&gt;0)</f>
        <v/>
      </c>
    </row>
    <row r="2200" spans="13:13" x14ac:dyDescent="0.55000000000000004">
      <c r="M2200" t="str">
        <f>IF($A2200="","",COUNTIFS(D_MFA!$A$2:$A$20001,$C2200,D_MFA!$B$2:$B$20001,TRUE)&gt;0)</f>
        <v/>
      </c>
    </row>
    <row r="2201" spans="13:13" x14ac:dyDescent="0.55000000000000004">
      <c r="M2201" t="str">
        <f>IF($A2201="","",COUNTIFS(D_MFA!$A$2:$A$20001,$C2201,D_MFA!$B$2:$B$20001,TRUE)&gt;0)</f>
        <v/>
      </c>
    </row>
    <row r="2202" spans="13:13" x14ac:dyDescent="0.55000000000000004">
      <c r="M2202" t="str">
        <f>IF($A2202="","",COUNTIFS(D_MFA!$A$2:$A$20001,$C2202,D_MFA!$B$2:$B$20001,TRUE)&gt;0)</f>
        <v/>
      </c>
    </row>
    <row r="2203" spans="13:13" x14ac:dyDescent="0.55000000000000004">
      <c r="M2203" t="str">
        <f>IF($A2203="","",COUNTIFS(D_MFA!$A$2:$A$20001,$C2203,D_MFA!$B$2:$B$20001,TRUE)&gt;0)</f>
        <v/>
      </c>
    </row>
    <row r="2204" spans="13:13" x14ac:dyDescent="0.55000000000000004">
      <c r="M2204" t="str">
        <f>IF($A2204="","",COUNTIFS(D_MFA!$A$2:$A$20001,$C2204,D_MFA!$B$2:$B$20001,TRUE)&gt;0)</f>
        <v/>
      </c>
    </row>
    <row r="2205" spans="13:13" x14ac:dyDescent="0.55000000000000004">
      <c r="M2205" t="str">
        <f>IF($A2205="","",COUNTIFS(D_MFA!$A$2:$A$20001,$C2205,D_MFA!$B$2:$B$20001,TRUE)&gt;0)</f>
        <v/>
      </c>
    </row>
    <row r="2206" spans="13:13" x14ac:dyDescent="0.55000000000000004">
      <c r="M2206" t="str">
        <f>IF($A2206="","",COUNTIFS(D_MFA!$A$2:$A$20001,$C2206,D_MFA!$B$2:$B$20001,TRUE)&gt;0)</f>
        <v/>
      </c>
    </row>
    <row r="2207" spans="13:13" x14ac:dyDescent="0.55000000000000004">
      <c r="M2207" t="str">
        <f>IF($A2207="","",COUNTIFS(D_MFA!$A$2:$A$20001,$C2207,D_MFA!$B$2:$B$20001,TRUE)&gt;0)</f>
        <v/>
      </c>
    </row>
    <row r="2208" spans="13:13" x14ac:dyDescent="0.55000000000000004">
      <c r="M2208" t="str">
        <f>IF($A2208="","",COUNTIFS(D_MFA!$A$2:$A$20001,$C2208,D_MFA!$B$2:$B$20001,TRUE)&gt;0)</f>
        <v/>
      </c>
    </row>
    <row r="2209" spans="13:13" x14ac:dyDescent="0.55000000000000004">
      <c r="M2209" t="str">
        <f>IF($A2209="","",COUNTIFS(D_MFA!$A$2:$A$20001,$C2209,D_MFA!$B$2:$B$20001,TRUE)&gt;0)</f>
        <v/>
      </c>
    </row>
    <row r="2210" spans="13:13" x14ac:dyDescent="0.55000000000000004">
      <c r="M2210" t="str">
        <f>IF($A2210="","",COUNTIFS(D_MFA!$A$2:$A$20001,$C2210,D_MFA!$B$2:$B$20001,TRUE)&gt;0)</f>
        <v/>
      </c>
    </row>
    <row r="2211" spans="13:13" x14ac:dyDescent="0.55000000000000004">
      <c r="M2211" t="str">
        <f>IF($A2211="","",COUNTIFS(D_MFA!$A$2:$A$20001,$C2211,D_MFA!$B$2:$B$20001,TRUE)&gt;0)</f>
        <v/>
      </c>
    </row>
    <row r="2212" spans="13:13" x14ac:dyDescent="0.55000000000000004">
      <c r="M2212" t="str">
        <f>IF($A2212="","",COUNTIFS(D_MFA!$A$2:$A$20001,$C2212,D_MFA!$B$2:$B$20001,TRUE)&gt;0)</f>
        <v/>
      </c>
    </row>
    <row r="2213" spans="13:13" x14ac:dyDescent="0.55000000000000004">
      <c r="M2213" t="str">
        <f>IF($A2213="","",COUNTIFS(D_MFA!$A$2:$A$20001,$C2213,D_MFA!$B$2:$B$20001,TRUE)&gt;0)</f>
        <v/>
      </c>
    </row>
    <row r="2214" spans="13:13" x14ac:dyDescent="0.55000000000000004">
      <c r="M2214" t="str">
        <f>IF($A2214="","",COUNTIFS(D_MFA!$A$2:$A$20001,$C2214,D_MFA!$B$2:$B$20001,TRUE)&gt;0)</f>
        <v/>
      </c>
    </row>
    <row r="2215" spans="13:13" x14ac:dyDescent="0.55000000000000004">
      <c r="M2215" t="str">
        <f>IF($A2215="","",COUNTIFS(D_MFA!$A$2:$A$20001,$C2215,D_MFA!$B$2:$B$20001,TRUE)&gt;0)</f>
        <v/>
      </c>
    </row>
    <row r="2216" spans="13:13" x14ac:dyDescent="0.55000000000000004">
      <c r="M2216" t="str">
        <f>IF($A2216="","",COUNTIFS(D_MFA!$A$2:$A$20001,$C2216,D_MFA!$B$2:$B$20001,TRUE)&gt;0)</f>
        <v/>
      </c>
    </row>
    <row r="2217" spans="13:13" x14ac:dyDescent="0.55000000000000004">
      <c r="M2217" t="str">
        <f>IF($A2217="","",COUNTIFS(D_MFA!$A$2:$A$20001,$C2217,D_MFA!$B$2:$B$20001,TRUE)&gt;0)</f>
        <v/>
      </c>
    </row>
    <row r="2218" spans="13:13" x14ac:dyDescent="0.55000000000000004">
      <c r="M2218" t="str">
        <f>IF($A2218="","",COUNTIFS(D_MFA!$A$2:$A$20001,$C2218,D_MFA!$B$2:$B$20001,TRUE)&gt;0)</f>
        <v/>
      </c>
    </row>
    <row r="2219" spans="13:13" x14ac:dyDescent="0.55000000000000004">
      <c r="M2219" t="str">
        <f>IF($A2219="","",COUNTIFS(D_MFA!$A$2:$A$20001,$C2219,D_MFA!$B$2:$B$20001,TRUE)&gt;0)</f>
        <v/>
      </c>
    </row>
    <row r="2220" spans="13:13" x14ac:dyDescent="0.55000000000000004">
      <c r="M2220" t="str">
        <f>IF($A2220="","",COUNTIFS(D_MFA!$A$2:$A$20001,$C2220,D_MFA!$B$2:$B$20001,TRUE)&gt;0)</f>
        <v/>
      </c>
    </row>
    <row r="2221" spans="13:13" x14ac:dyDescent="0.55000000000000004">
      <c r="M2221" t="str">
        <f>IF($A2221="","",COUNTIFS(D_MFA!$A$2:$A$20001,$C2221,D_MFA!$B$2:$B$20001,TRUE)&gt;0)</f>
        <v/>
      </c>
    </row>
    <row r="2222" spans="13:13" x14ac:dyDescent="0.55000000000000004">
      <c r="M2222" t="str">
        <f>IF($A2222="","",COUNTIFS(D_MFA!$A$2:$A$20001,$C2222,D_MFA!$B$2:$B$20001,TRUE)&gt;0)</f>
        <v/>
      </c>
    </row>
    <row r="2223" spans="13:13" x14ac:dyDescent="0.55000000000000004">
      <c r="M2223" t="str">
        <f>IF($A2223="","",COUNTIFS(D_MFA!$A$2:$A$20001,$C2223,D_MFA!$B$2:$B$20001,TRUE)&gt;0)</f>
        <v/>
      </c>
    </row>
    <row r="2224" spans="13:13" x14ac:dyDescent="0.55000000000000004">
      <c r="M2224" t="str">
        <f>IF($A2224="","",COUNTIFS(D_MFA!$A$2:$A$20001,$C2224,D_MFA!$B$2:$B$20001,TRUE)&gt;0)</f>
        <v/>
      </c>
    </row>
    <row r="2225" spans="13:13" x14ac:dyDescent="0.55000000000000004">
      <c r="M2225" t="str">
        <f>IF($A2225="","",COUNTIFS(D_MFA!$A$2:$A$20001,$C2225,D_MFA!$B$2:$B$20001,TRUE)&gt;0)</f>
        <v/>
      </c>
    </row>
    <row r="2226" spans="13:13" x14ac:dyDescent="0.55000000000000004">
      <c r="M2226" t="str">
        <f>IF($A2226="","",COUNTIFS(D_MFA!$A$2:$A$20001,$C2226,D_MFA!$B$2:$B$20001,TRUE)&gt;0)</f>
        <v/>
      </c>
    </row>
    <row r="2227" spans="13:13" x14ac:dyDescent="0.55000000000000004">
      <c r="M2227" t="str">
        <f>IF($A2227="","",COUNTIFS(D_MFA!$A$2:$A$20001,$C2227,D_MFA!$B$2:$B$20001,TRUE)&gt;0)</f>
        <v/>
      </c>
    </row>
    <row r="2228" spans="13:13" x14ac:dyDescent="0.55000000000000004">
      <c r="M2228" t="str">
        <f>IF($A2228="","",COUNTIFS(D_MFA!$A$2:$A$20001,$C2228,D_MFA!$B$2:$B$20001,TRUE)&gt;0)</f>
        <v/>
      </c>
    </row>
    <row r="2229" spans="13:13" x14ac:dyDescent="0.55000000000000004">
      <c r="M2229" t="str">
        <f>IF($A2229="","",COUNTIFS(D_MFA!$A$2:$A$20001,$C2229,D_MFA!$B$2:$B$20001,TRUE)&gt;0)</f>
        <v/>
      </c>
    </row>
    <row r="2230" spans="13:13" x14ac:dyDescent="0.55000000000000004">
      <c r="M2230" t="str">
        <f>IF($A2230="","",COUNTIFS(D_MFA!$A$2:$A$20001,$C2230,D_MFA!$B$2:$B$20001,TRUE)&gt;0)</f>
        <v/>
      </c>
    </row>
    <row r="2231" spans="13:13" x14ac:dyDescent="0.55000000000000004">
      <c r="M2231" t="str">
        <f>IF($A2231="","",COUNTIFS(D_MFA!$A$2:$A$20001,$C2231,D_MFA!$B$2:$B$20001,TRUE)&gt;0)</f>
        <v/>
      </c>
    </row>
    <row r="2232" spans="13:13" x14ac:dyDescent="0.55000000000000004">
      <c r="M2232" t="str">
        <f>IF($A2232="","",COUNTIFS(D_MFA!$A$2:$A$20001,$C2232,D_MFA!$B$2:$B$20001,TRUE)&gt;0)</f>
        <v/>
      </c>
    </row>
    <row r="2233" spans="13:13" x14ac:dyDescent="0.55000000000000004">
      <c r="M2233" t="str">
        <f>IF($A2233="","",COUNTIFS(D_MFA!$A$2:$A$20001,$C2233,D_MFA!$B$2:$B$20001,TRUE)&gt;0)</f>
        <v/>
      </c>
    </row>
    <row r="2234" spans="13:13" x14ac:dyDescent="0.55000000000000004">
      <c r="M2234" t="str">
        <f>IF($A2234="","",COUNTIFS(D_MFA!$A$2:$A$20001,$C2234,D_MFA!$B$2:$B$20001,TRUE)&gt;0)</f>
        <v/>
      </c>
    </row>
    <row r="2235" spans="13:13" x14ac:dyDescent="0.55000000000000004">
      <c r="M2235" t="str">
        <f>IF($A2235="","",COUNTIFS(D_MFA!$A$2:$A$20001,$C2235,D_MFA!$B$2:$B$20001,TRUE)&gt;0)</f>
        <v/>
      </c>
    </row>
    <row r="2236" spans="13:13" x14ac:dyDescent="0.55000000000000004">
      <c r="M2236" t="str">
        <f>IF($A2236="","",COUNTIFS(D_MFA!$A$2:$A$20001,$C2236,D_MFA!$B$2:$B$20001,TRUE)&gt;0)</f>
        <v/>
      </c>
    </row>
    <row r="2237" spans="13:13" x14ac:dyDescent="0.55000000000000004">
      <c r="M2237" t="str">
        <f>IF($A2237="","",COUNTIFS(D_MFA!$A$2:$A$20001,$C2237,D_MFA!$B$2:$B$20001,TRUE)&gt;0)</f>
        <v/>
      </c>
    </row>
    <row r="2238" spans="13:13" x14ac:dyDescent="0.55000000000000004">
      <c r="M2238" t="str">
        <f>IF($A2238="","",COUNTIFS(D_MFA!$A$2:$A$20001,$C2238,D_MFA!$B$2:$B$20001,TRUE)&gt;0)</f>
        <v/>
      </c>
    </row>
    <row r="2239" spans="13:13" x14ac:dyDescent="0.55000000000000004">
      <c r="M2239" t="str">
        <f>IF($A2239="","",COUNTIFS(D_MFA!$A$2:$A$20001,$C2239,D_MFA!$B$2:$B$20001,TRUE)&gt;0)</f>
        <v/>
      </c>
    </row>
    <row r="2240" spans="13:13" x14ac:dyDescent="0.55000000000000004">
      <c r="M2240" t="str">
        <f>IF($A2240="","",COUNTIFS(D_MFA!$A$2:$A$20001,$C2240,D_MFA!$B$2:$B$20001,TRUE)&gt;0)</f>
        <v/>
      </c>
    </row>
    <row r="2241" spans="13:13" x14ac:dyDescent="0.55000000000000004">
      <c r="M2241" t="str">
        <f>IF($A2241="","",COUNTIFS(D_MFA!$A$2:$A$20001,$C2241,D_MFA!$B$2:$B$20001,TRUE)&gt;0)</f>
        <v/>
      </c>
    </row>
    <row r="2242" spans="13:13" x14ac:dyDescent="0.55000000000000004">
      <c r="M2242" t="str">
        <f>IF($A2242="","",COUNTIFS(D_MFA!$A$2:$A$20001,$C2242,D_MFA!$B$2:$B$20001,TRUE)&gt;0)</f>
        <v/>
      </c>
    </row>
    <row r="2243" spans="13:13" x14ac:dyDescent="0.55000000000000004">
      <c r="M2243" t="str">
        <f>IF($A2243="","",COUNTIFS(D_MFA!$A$2:$A$20001,$C2243,D_MFA!$B$2:$B$20001,TRUE)&gt;0)</f>
        <v/>
      </c>
    </row>
    <row r="2244" spans="13:13" x14ac:dyDescent="0.55000000000000004">
      <c r="M2244" t="str">
        <f>IF($A2244="","",COUNTIFS(D_MFA!$A$2:$A$20001,$C2244,D_MFA!$B$2:$B$20001,TRUE)&gt;0)</f>
        <v/>
      </c>
    </row>
    <row r="2245" spans="13:13" x14ac:dyDescent="0.55000000000000004">
      <c r="M2245" t="str">
        <f>IF($A2245="","",COUNTIFS(D_MFA!$A$2:$A$20001,$C2245,D_MFA!$B$2:$B$20001,TRUE)&gt;0)</f>
        <v/>
      </c>
    </row>
    <row r="2246" spans="13:13" x14ac:dyDescent="0.55000000000000004">
      <c r="M2246" t="str">
        <f>IF($A2246="","",COUNTIFS(D_MFA!$A$2:$A$20001,$C2246,D_MFA!$B$2:$B$20001,TRUE)&gt;0)</f>
        <v/>
      </c>
    </row>
    <row r="2247" spans="13:13" x14ac:dyDescent="0.55000000000000004">
      <c r="M2247" t="str">
        <f>IF($A2247="","",COUNTIFS(D_MFA!$A$2:$A$20001,$C2247,D_MFA!$B$2:$B$20001,TRUE)&gt;0)</f>
        <v/>
      </c>
    </row>
    <row r="2248" spans="13:13" x14ac:dyDescent="0.55000000000000004">
      <c r="M2248" t="str">
        <f>IF($A2248="","",COUNTIFS(D_MFA!$A$2:$A$20001,$C2248,D_MFA!$B$2:$B$20001,TRUE)&gt;0)</f>
        <v/>
      </c>
    </row>
    <row r="2249" spans="13:13" x14ac:dyDescent="0.55000000000000004">
      <c r="M2249" t="str">
        <f>IF($A2249="","",COUNTIFS(D_MFA!$A$2:$A$20001,$C2249,D_MFA!$B$2:$B$20001,TRUE)&gt;0)</f>
        <v/>
      </c>
    </row>
    <row r="2250" spans="13:13" x14ac:dyDescent="0.55000000000000004">
      <c r="M2250" t="str">
        <f>IF($A2250="","",COUNTIFS(D_MFA!$A$2:$A$20001,$C2250,D_MFA!$B$2:$B$20001,TRUE)&gt;0)</f>
        <v/>
      </c>
    </row>
    <row r="2251" spans="13:13" x14ac:dyDescent="0.55000000000000004">
      <c r="M2251" t="str">
        <f>IF($A2251="","",COUNTIFS(D_MFA!$A$2:$A$20001,$C2251,D_MFA!$B$2:$B$20001,TRUE)&gt;0)</f>
        <v/>
      </c>
    </row>
    <row r="2252" spans="13:13" x14ac:dyDescent="0.55000000000000004">
      <c r="M2252" t="str">
        <f>IF($A2252="","",COUNTIFS(D_MFA!$A$2:$A$20001,$C2252,D_MFA!$B$2:$B$20001,TRUE)&gt;0)</f>
        <v/>
      </c>
    </row>
    <row r="2253" spans="13:13" x14ac:dyDescent="0.55000000000000004">
      <c r="M2253" t="str">
        <f>IF($A2253="","",COUNTIFS(D_MFA!$A$2:$A$20001,$C2253,D_MFA!$B$2:$B$20001,TRUE)&gt;0)</f>
        <v/>
      </c>
    </row>
    <row r="2254" spans="13:13" x14ac:dyDescent="0.55000000000000004">
      <c r="M2254" t="str">
        <f>IF($A2254="","",COUNTIFS(D_MFA!$A$2:$A$20001,$C2254,D_MFA!$B$2:$B$20001,TRUE)&gt;0)</f>
        <v/>
      </c>
    </row>
    <row r="2255" spans="13:13" x14ac:dyDescent="0.55000000000000004">
      <c r="M2255" t="str">
        <f>IF($A2255="","",COUNTIFS(D_MFA!$A$2:$A$20001,$C2255,D_MFA!$B$2:$B$20001,TRUE)&gt;0)</f>
        <v/>
      </c>
    </row>
    <row r="2256" spans="13:13" x14ac:dyDescent="0.55000000000000004">
      <c r="M2256" t="str">
        <f>IF($A2256="","",COUNTIFS(D_MFA!$A$2:$A$20001,$C2256,D_MFA!$B$2:$B$20001,TRUE)&gt;0)</f>
        <v/>
      </c>
    </row>
    <row r="2257" spans="13:13" x14ac:dyDescent="0.55000000000000004">
      <c r="M2257" t="str">
        <f>IF($A2257="","",COUNTIFS(D_MFA!$A$2:$A$20001,$C2257,D_MFA!$B$2:$B$20001,TRUE)&gt;0)</f>
        <v/>
      </c>
    </row>
    <row r="2258" spans="13:13" x14ac:dyDescent="0.55000000000000004">
      <c r="M2258" t="str">
        <f>IF($A2258="","",COUNTIFS(D_MFA!$A$2:$A$20001,$C2258,D_MFA!$B$2:$B$20001,TRUE)&gt;0)</f>
        <v/>
      </c>
    </row>
    <row r="2259" spans="13:13" x14ac:dyDescent="0.55000000000000004">
      <c r="M2259" t="str">
        <f>IF($A2259="","",COUNTIFS(D_MFA!$A$2:$A$20001,$C2259,D_MFA!$B$2:$B$20001,TRUE)&gt;0)</f>
        <v/>
      </c>
    </row>
    <row r="2260" spans="13:13" x14ac:dyDescent="0.55000000000000004">
      <c r="M2260" t="str">
        <f>IF($A2260="","",COUNTIFS(D_MFA!$A$2:$A$20001,$C2260,D_MFA!$B$2:$B$20001,TRUE)&gt;0)</f>
        <v/>
      </c>
    </row>
    <row r="2261" spans="13:13" x14ac:dyDescent="0.55000000000000004">
      <c r="M2261" t="str">
        <f>IF($A2261="","",COUNTIFS(D_MFA!$A$2:$A$20001,$C2261,D_MFA!$B$2:$B$20001,TRUE)&gt;0)</f>
        <v/>
      </c>
    </row>
    <row r="2262" spans="13:13" x14ac:dyDescent="0.55000000000000004">
      <c r="M2262" t="str">
        <f>IF($A2262="","",COUNTIFS(D_MFA!$A$2:$A$20001,$C2262,D_MFA!$B$2:$B$20001,TRUE)&gt;0)</f>
        <v/>
      </c>
    </row>
    <row r="2263" spans="13:13" x14ac:dyDescent="0.55000000000000004">
      <c r="M2263" t="str">
        <f>IF($A2263="","",COUNTIFS(D_MFA!$A$2:$A$20001,$C2263,D_MFA!$B$2:$B$20001,TRUE)&gt;0)</f>
        <v/>
      </c>
    </row>
    <row r="2264" spans="13:13" x14ac:dyDescent="0.55000000000000004">
      <c r="M2264" t="str">
        <f>IF($A2264="","",COUNTIFS(D_MFA!$A$2:$A$20001,$C2264,D_MFA!$B$2:$B$20001,TRUE)&gt;0)</f>
        <v/>
      </c>
    </row>
    <row r="2265" spans="13:13" x14ac:dyDescent="0.55000000000000004">
      <c r="M2265" t="str">
        <f>IF($A2265="","",COUNTIFS(D_MFA!$A$2:$A$20001,$C2265,D_MFA!$B$2:$B$20001,TRUE)&gt;0)</f>
        <v/>
      </c>
    </row>
    <row r="2266" spans="13:13" x14ac:dyDescent="0.55000000000000004">
      <c r="M2266" t="str">
        <f>IF($A2266="","",COUNTIFS(D_MFA!$A$2:$A$20001,$C2266,D_MFA!$B$2:$B$20001,TRUE)&gt;0)</f>
        <v/>
      </c>
    </row>
    <row r="2267" spans="13:13" x14ac:dyDescent="0.55000000000000004">
      <c r="M2267" t="str">
        <f>IF($A2267="","",COUNTIFS(D_MFA!$A$2:$A$20001,$C2267,D_MFA!$B$2:$B$20001,TRUE)&gt;0)</f>
        <v/>
      </c>
    </row>
    <row r="2268" spans="13:13" x14ac:dyDescent="0.55000000000000004">
      <c r="M2268" t="str">
        <f>IF($A2268="","",COUNTIFS(D_MFA!$A$2:$A$20001,$C2268,D_MFA!$B$2:$B$20001,TRUE)&gt;0)</f>
        <v/>
      </c>
    </row>
    <row r="2269" spans="13:13" x14ac:dyDescent="0.55000000000000004">
      <c r="M2269" t="str">
        <f>IF($A2269="","",COUNTIFS(D_MFA!$A$2:$A$20001,$C2269,D_MFA!$B$2:$B$20001,TRUE)&gt;0)</f>
        <v/>
      </c>
    </row>
    <row r="2270" spans="13:13" x14ac:dyDescent="0.55000000000000004">
      <c r="M2270" t="str">
        <f>IF($A2270="","",COUNTIFS(D_MFA!$A$2:$A$20001,$C2270,D_MFA!$B$2:$B$20001,TRUE)&gt;0)</f>
        <v/>
      </c>
    </row>
    <row r="2271" spans="13:13" x14ac:dyDescent="0.55000000000000004">
      <c r="M2271" t="str">
        <f>IF($A2271="","",COUNTIFS(D_MFA!$A$2:$A$20001,$C2271,D_MFA!$B$2:$B$20001,TRUE)&gt;0)</f>
        <v/>
      </c>
    </row>
    <row r="2272" spans="13:13" x14ac:dyDescent="0.55000000000000004">
      <c r="M2272" t="str">
        <f>IF($A2272="","",COUNTIFS(D_MFA!$A$2:$A$20001,$C2272,D_MFA!$B$2:$B$20001,TRUE)&gt;0)</f>
        <v/>
      </c>
    </row>
    <row r="2273" spans="13:13" x14ac:dyDescent="0.55000000000000004">
      <c r="M2273" t="str">
        <f>IF($A2273="","",COUNTIFS(D_MFA!$A$2:$A$20001,$C2273,D_MFA!$B$2:$B$20001,TRUE)&gt;0)</f>
        <v/>
      </c>
    </row>
    <row r="2274" spans="13:13" x14ac:dyDescent="0.55000000000000004">
      <c r="M2274" t="str">
        <f>IF($A2274="","",COUNTIFS(D_MFA!$A$2:$A$20001,$C2274,D_MFA!$B$2:$B$20001,TRUE)&gt;0)</f>
        <v/>
      </c>
    </row>
    <row r="2275" spans="13:13" x14ac:dyDescent="0.55000000000000004">
      <c r="M2275" t="str">
        <f>IF($A2275="","",COUNTIFS(D_MFA!$A$2:$A$20001,$C2275,D_MFA!$B$2:$B$20001,TRUE)&gt;0)</f>
        <v/>
      </c>
    </row>
    <row r="2276" spans="13:13" x14ac:dyDescent="0.55000000000000004">
      <c r="M2276" t="str">
        <f>IF($A2276="","",COUNTIFS(D_MFA!$A$2:$A$20001,$C2276,D_MFA!$B$2:$B$20001,TRUE)&gt;0)</f>
        <v/>
      </c>
    </row>
    <row r="2277" spans="13:13" x14ac:dyDescent="0.55000000000000004">
      <c r="M2277" t="str">
        <f>IF($A2277="","",COUNTIFS(D_MFA!$A$2:$A$20001,$C2277,D_MFA!$B$2:$B$20001,TRUE)&gt;0)</f>
        <v/>
      </c>
    </row>
    <row r="2278" spans="13:13" x14ac:dyDescent="0.55000000000000004">
      <c r="M2278" t="str">
        <f>IF($A2278="","",COUNTIFS(D_MFA!$A$2:$A$20001,$C2278,D_MFA!$B$2:$B$20001,TRUE)&gt;0)</f>
        <v/>
      </c>
    </row>
    <row r="2279" spans="13:13" x14ac:dyDescent="0.55000000000000004">
      <c r="M2279" t="str">
        <f>IF($A2279="","",COUNTIFS(D_MFA!$A$2:$A$20001,$C2279,D_MFA!$B$2:$B$20001,TRUE)&gt;0)</f>
        <v/>
      </c>
    </row>
    <row r="2280" spans="13:13" x14ac:dyDescent="0.55000000000000004">
      <c r="M2280" t="str">
        <f>IF($A2280="","",COUNTIFS(D_MFA!$A$2:$A$20001,$C2280,D_MFA!$B$2:$B$20001,TRUE)&gt;0)</f>
        <v/>
      </c>
    </row>
    <row r="2281" spans="13:13" x14ac:dyDescent="0.55000000000000004">
      <c r="M2281" t="str">
        <f>IF($A2281="","",COUNTIFS(D_MFA!$A$2:$A$20001,$C2281,D_MFA!$B$2:$B$20001,TRUE)&gt;0)</f>
        <v/>
      </c>
    </row>
    <row r="2282" spans="13:13" x14ac:dyDescent="0.55000000000000004">
      <c r="M2282" t="str">
        <f>IF($A2282="","",COUNTIFS(D_MFA!$A$2:$A$20001,$C2282,D_MFA!$B$2:$B$20001,TRUE)&gt;0)</f>
        <v/>
      </c>
    </row>
    <row r="2283" spans="13:13" x14ac:dyDescent="0.55000000000000004">
      <c r="M2283" t="str">
        <f>IF($A2283="","",COUNTIFS(D_MFA!$A$2:$A$20001,$C2283,D_MFA!$B$2:$B$20001,TRUE)&gt;0)</f>
        <v/>
      </c>
    </row>
    <row r="2284" spans="13:13" x14ac:dyDescent="0.55000000000000004">
      <c r="M2284" t="str">
        <f>IF($A2284="","",COUNTIFS(D_MFA!$A$2:$A$20001,$C2284,D_MFA!$B$2:$B$20001,TRUE)&gt;0)</f>
        <v/>
      </c>
    </row>
    <row r="2285" spans="13:13" x14ac:dyDescent="0.55000000000000004">
      <c r="M2285" t="str">
        <f>IF($A2285="","",COUNTIFS(D_MFA!$A$2:$A$20001,$C2285,D_MFA!$B$2:$B$20001,TRUE)&gt;0)</f>
        <v/>
      </c>
    </row>
    <row r="2286" spans="13:13" x14ac:dyDescent="0.55000000000000004">
      <c r="M2286" t="str">
        <f>IF($A2286="","",COUNTIFS(D_MFA!$A$2:$A$20001,$C2286,D_MFA!$B$2:$B$20001,TRUE)&gt;0)</f>
        <v/>
      </c>
    </row>
    <row r="2287" spans="13:13" x14ac:dyDescent="0.55000000000000004">
      <c r="M2287" t="str">
        <f>IF($A2287="","",COUNTIFS(D_MFA!$A$2:$A$20001,$C2287,D_MFA!$B$2:$B$20001,TRUE)&gt;0)</f>
        <v/>
      </c>
    </row>
    <row r="2288" spans="13:13" x14ac:dyDescent="0.55000000000000004">
      <c r="M2288" t="str">
        <f>IF($A2288="","",COUNTIFS(D_MFA!$A$2:$A$20001,$C2288,D_MFA!$B$2:$B$20001,TRUE)&gt;0)</f>
        <v/>
      </c>
    </row>
    <row r="2289" spans="13:13" x14ac:dyDescent="0.55000000000000004">
      <c r="M2289" t="str">
        <f>IF($A2289="","",COUNTIFS(D_MFA!$A$2:$A$20001,$C2289,D_MFA!$B$2:$B$20001,TRUE)&gt;0)</f>
        <v/>
      </c>
    </row>
    <row r="2290" spans="13:13" x14ac:dyDescent="0.55000000000000004">
      <c r="M2290" t="str">
        <f>IF($A2290="","",COUNTIFS(D_MFA!$A$2:$A$20001,$C2290,D_MFA!$B$2:$B$20001,TRUE)&gt;0)</f>
        <v/>
      </c>
    </row>
    <row r="2291" spans="13:13" x14ac:dyDescent="0.55000000000000004">
      <c r="M2291" t="str">
        <f>IF($A2291="","",COUNTIFS(D_MFA!$A$2:$A$20001,$C2291,D_MFA!$B$2:$B$20001,TRUE)&gt;0)</f>
        <v/>
      </c>
    </row>
    <row r="2292" spans="13:13" x14ac:dyDescent="0.55000000000000004">
      <c r="M2292" t="str">
        <f>IF($A2292="","",COUNTIFS(D_MFA!$A$2:$A$20001,$C2292,D_MFA!$B$2:$B$20001,TRUE)&gt;0)</f>
        <v/>
      </c>
    </row>
    <row r="2293" spans="13:13" x14ac:dyDescent="0.55000000000000004">
      <c r="M2293" t="str">
        <f>IF($A2293="","",COUNTIFS(D_MFA!$A$2:$A$20001,$C2293,D_MFA!$B$2:$B$20001,TRUE)&gt;0)</f>
        <v/>
      </c>
    </row>
    <row r="2294" spans="13:13" x14ac:dyDescent="0.55000000000000004">
      <c r="M2294" t="str">
        <f>IF($A2294="","",COUNTIFS(D_MFA!$A$2:$A$20001,$C2294,D_MFA!$B$2:$B$20001,TRUE)&gt;0)</f>
        <v/>
      </c>
    </row>
    <row r="2295" spans="13:13" x14ac:dyDescent="0.55000000000000004">
      <c r="M2295" t="str">
        <f>IF($A2295="","",COUNTIFS(D_MFA!$A$2:$A$20001,$C2295,D_MFA!$B$2:$B$20001,TRUE)&gt;0)</f>
        <v/>
      </c>
    </row>
    <row r="2296" spans="13:13" x14ac:dyDescent="0.55000000000000004">
      <c r="M2296" t="str">
        <f>IF($A2296="","",COUNTIFS(D_MFA!$A$2:$A$20001,$C2296,D_MFA!$B$2:$B$20001,TRUE)&gt;0)</f>
        <v/>
      </c>
    </row>
    <row r="2297" spans="13:13" x14ac:dyDescent="0.55000000000000004">
      <c r="M2297" t="str">
        <f>IF($A2297="","",COUNTIFS(D_MFA!$A$2:$A$20001,$C2297,D_MFA!$B$2:$B$20001,TRUE)&gt;0)</f>
        <v/>
      </c>
    </row>
    <row r="2298" spans="13:13" x14ac:dyDescent="0.55000000000000004">
      <c r="M2298" t="str">
        <f>IF($A2298="","",COUNTIFS(D_MFA!$A$2:$A$20001,$C2298,D_MFA!$B$2:$B$20001,TRUE)&gt;0)</f>
        <v/>
      </c>
    </row>
    <row r="2299" spans="13:13" x14ac:dyDescent="0.55000000000000004">
      <c r="M2299" t="str">
        <f>IF($A2299="","",COUNTIFS(D_MFA!$A$2:$A$20001,$C2299,D_MFA!$B$2:$B$20001,TRUE)&gt;0)</f>
        <v/>
      </c>
    </row>
    <row r="2300" spans="13:13" x14ac:dyDescent="0.55000000000000004">
      <c r="M2300" t="str">
        <f>IF($A2300="","",COUNTIFS(D_MFA!$A$2:$A$20001,$C2300,D_MFA!$B$2:$B$20001,TRUE)&gt;0)</f>
        <v/>
      </c>
    </row>
    <row r="2301" spans="13:13" x14ac:dyDescent="0.55000000000000004">
      <c r="M2301" t="str">
        <f>IF($A2301="","",COUNTIFS(D_MFA!$A$2:$A$20001,$C2301,D_MFA!$B$2:$B$20001,TRUE)&gt;0)</f>
        <v/>
      </c>
    </row>
    <row r="2302" spans="13:13" x14ac:dyDescent="0.55000000000000004">
      <c r="M2302" t="str">
        <f>IF($A2302="","",COUNTIFS(D_MFA!$A$2:$A$20001,$C2302,D_MFA!$B$2:$B$20001,TRUE)&gt;0)</f>
        <v/>
      </c>
    </row>
    <row r="2303" spans="13:13" x14ac:dyDescent="0.55000000000000004">
      <c r="M2303" t="str">
        <f>IF($A2303="","",COUNTIFS(D_MFA!$A$2:$A$20001,$C2303,D_MFA!$B$2:$B$20001,TRUE)&gt;0)</f>
        <v/>
      </c>
    </row>
    <row r="2304" spans="13:13" x14ac:dyDescent="0.55000000000000004">
      <c r="M2304" t="str">
        <f>IF($A2304="","",COUNTIFS(D_MFA!$A$2:$A$20001,$C2304,D_MFA!$B$2:$B$20001,TRUE)&gt;0)</f>
        <v/>
      </c>
    </row>
    <row r="2305" spans="13:13" x14ac:dyDescent="0.55000000000000004">
      <c r="M2305" t="str">
        <f>IF($A2305="","",COUNTIFS(D_MFA!$A$2:$A$20001,$C2305,D_MFA!$B$2:$B$20001,TRUE)&gt;0)</f>
        <v/>
      </c>
    </row>
    <row r="2306" spans="13:13" x14ac:dyDescent="0.55000000000000004">
      <c r="M2306" t="str">
        <f>IF($A2306="","",COUNTIFS(D_MFA!$A$2:$A$20001,$C2306,D_MFA!$B$2:$B$20001,TRUE)&gt;0)</f>
        <v/>
      </c>
    </row>
    <row r="2307" spans="13:13" x14ac:dyDescent="0.55000000000000004">
      <c r="M2307" t="str">
        <f>IF($A2307="","",COUNTIFS(D_MFA!$A$2:$A$20001,$C2307,D_MFA!$B$2:$B$20001,TRUE)&gt;0)</f>
        <v/>
      </c>
    </row>
    <row r="2308" spans="13:13" x14ac:dyDescent="0.55000000000000004">
      <c r="M2308" t="str">
        <f>IF($A2308="","",COUNTIFS(D_MFA!$A$2:$A$20001,$C2308,D_MFA!$B$2:$B$20001,TRUE)&gt;0)</f>
        <v/>
      </c>
    </row>
    <row r="2309" spans="13:13" x14ac:dyDescent="0.55000000000000004">
      <c r="M2309" t="str">
        <f>IF($A2309="","",COUNTIFS(D_MFA!$A$2:$A$20001,$C2309,D_MFA!$B$2:$B$20001,TRUE)&gt;0)</f>
        <v/>
      </c>
    </row>
    <row r="2310" spans="13:13" x14ac:dyDescent="0.55000000000000004">
      <c r="M2310" t="str">
        <f>IF($A2310="","",COUNTIFS(D_MFA!$A$2:$A$20001,$C2310,D_MFA!$B$2:$B$20001,TRUE)&gt;0)</f>
        <v/>
      </c>
    </row>
    <row r="2311" spans="13:13" x14ac:dyDescent="0.55000000000000004">
      <c r="M2311" t="str">
        <f>IF($A2311="","",COUNTIFS(D_MFA!$A$2:$A$20001,$C2311,D_MFA!$B$2:$B$20001,TRUE)&gt;0)</f>
        <v/>
      </c>
    </row>
    <row r="2312" spans="13:13" x14ac:dyDescent="0.55000000000000004">
      <c r="M2312" t="str">
        <f>IF($A2312="","",COUNTIFS(D_MFA!$A$2:$A$20001,$C2312,D_MFA!$B$2:$B$20001,TRUE)&gt;0)</f>
        <v/>
      </c>
    </row>
    <row r="2313" spans="13:13" x14ac:dyDescent="0.55000000000000004">
      <c r="M2313" t="str">
        <f>IF($A2313="","",COUNTIFS(D_MFA!$A$2:$A$20001,$C2313,D_MFA!$B$2:$B$20001,TRUE)&gt;0)</f>
        <v/>
      </c>
    </row>
    <row r="2314" spans="13:13" x14ac:dyDescent="0.55000000000000004">
      <c r="M2314" t="str">
        <f>IF($A2314="","",COUNTIFS(D_MFA!$A$2:$A$20001,$C2314,D_MFA!$B$2:$B$20001,TRUE)&gt;0)</f>
        <v/>
      </c>
    </row>
    <row r="2315" spans="13:13" x14ac:dyDescent="0.55000000000000004">
      <c r="M2315" t="str">
        <f>IF($A2315="","",COUNTIFS(D_MFA!$A$2:$A$20001,$C2315,D_MFA!$B$2:$B$20001,TRUE)&gt;0)</f>
        <v/>
      </c>
    </row>
    <row r="2316" spans="13:13" x14ac:dyDescent="0.55000000000000004">
      <c r="M2316" t="str">
        <f>IF($A2316="","",COUNTIFS(D_MFA!$A$2:$A$20001,$C2316,D_MFA!$B$2:$B$20001,TRUE)&gt;0)</f>
        <v/>
      </c>
    </row>
    <row r="2317" spans="13:13" x14ac:dyDescent="0.55000000000000004">
      <c r="M2317" t="str">
        <f>IF($A2317="","",COUNTIFS(D_MFA!$A$2:$A$20001,$C2317,D_MFA!$B$2:$B$20001,TRUE)&gt;0)</f>
        <v/>
      </c>
    </row>
    <row r="2318" spans="13:13" x14ac:dyDescent="0.55000000000000004">
      <c r="M2318" t="str">
        <f>IF($A2318="","",COUNTIFS(D_MFA!$A$2:$A$20001,$C2318,D_MFA!$B$2:$B$20001,TRUE)&gt;0)</f>
        <v/>
      </c>
    </row>
    <row r="2319" spans="13:13" x14ac:dyDescent="0.55000000000000004">
      <c r="M2319" t="str">
        <f>IF($A2319="","",COUNTIFS(D_MFA!$A$2:$A$20001,$C2319,D_MFA!$B$2:$B$20001,TRUE)&gt;0)</f>
        <v/>
      </c>
    </row>
    <row r="2320" spans="13:13" x14ac:dyDescent="0.55000000000000004">
      <c r="M2320" t="str">
        <f>IF($A2320="","",COUNTIFS(D_MFA!$A$2:$A$20001,$C2320,D_MFA!$B$2:$B$20001,TRUE)&gt;0)</f>
        <v/>
      </c>
    </row>
    <row r="2321" spans="13:13" x14ac:dyDescent="0.55000000000000004">
      <c r="M2321" t="str">
        <f>IF($A2321="","",COUNTIFS(D_MFA!$A$2:$A$20001,$C2321,D_MFA!$B$2:$B$20001,TRUE)&gt;0)</f>
        <v/>
      </c>
    </row>
    <row r="2322" spans="13:13" x14ac:dyDescent="0.55000000000000004">
      <c r="M2322" t="str">
        <f>IF($A2322="","",COUNTIFS(D_MFA!$A$2:$A$20001,$C2322,D_MFA!$B$2:$B$20001,TRUE)&gt;0)</f>
        <v/>
      </c>
    </row>
    <row r="2323" spans="13:13" x14ac:dyDescent="0.55000000000000004">
      <c r="M2323" t="str">
        <f>IF($A2323="","",COUNTIFS(D_MFA!$A$2:$A$20001,$C2323,D_MFA!$B$2:$B$20001,TRUE)&gt;0)</f>
        <v/>
      </c>
    </row>
    <row r="2324" spans="13:13" x14ac:dyDescent="0.55000000000000004">
      <c r="M2324" t="str">
        <f>IF($A2324="","",COUNTIFS(D_MFA!$A$2:$A$20001,$C2324,D_MFA!$B$2:$B$20001,TRUE)&gt;0)</f>
        <v/>
      </c>
    </row>
    <row r="2325" spans="13:13" x14ac:dyDescent="0.55000000000000004">
      <c r="M2325" t="str">
        <f>IF($A2325="","",COUNTIFS(D_MFA!$A$2:$A$20001,$C2325,D_MFA!$B$2:$B$20001,TRUE)&gt;0)</f>
        <v/>
      </c>
    </row>
    <row r="2326" spans="13:13" x14ac:dyDescent="0.55000000000000004">
      <c r="M2326" t="str">
        <f>IF($A2326="","",COUNTIFS(D_MFA!$A$2:$A$20001,$C2326,D_MFA!$B$2:$B$20001,TRUE)&gt;0)</f>
        <v/>
      </c>
    </row>
    <row r="2327" spans="13:13" x14ac:dyDescent="0.55000000000000004">
      <c r="M2327" t="str">
        <f>IF($A2327="","",COUNTIFS(D_MFA!$A$2:$A$20001,$C2327,D_MFA!$B$2:$B$20001,TRUE)&gt;0)</f>
        <v/>
      </c>
    </row>
    <row r="2328" spans="13:13" x14ac:dyDescent="0.55000000000000004">
      <c r="M2328" t="str">
        <f>IF($A2328="","",COUNTIFS(D_MFA!$A$2:$A$20001,$C2328,D_MFA!$B$2:$B$20001,TRUE)&gt;0)</f>
        <v/>
      </c>
    </row>
    <row r="2329" spans="13:13" x14ac:dyDescent="0.55000000000000004">
      <c r="M2329" t="str">
        <f>IF($A2329="","",COUNTIFS(D_MFA!$A$2:$A$20001,$C2329,D_MFA!$B$2:$B$20001,TRUE)&gt;0)</f>
        <v/>
      </c>
    </row>
    <row r="2330" spans="13:13" x14ac:dyDescent="0.55000000000000004">
      <c r="M2330" t="str">
        <f>IF($A2330="","",COUNTIFS(D_MFA!$A$2:$A$20001,$C2330,D_MFA!$B$2:$B$20001,TRUE)&gt;0)</f>
        <v/>
      </c>
    </row>
    <row r="2331" spans="13:13" x14ac:dyDescent="0.55000000000000004">
      <c r="M2331" t="str">
        <f>IF($A2331="","",COUNTIFS(D_MFA!$A$2:$A$20001,$C2331,D_MFA!$B$2:$B$20001,TRUE)&gt;0)</f>
        <v/>
      </c>
    </row>
    <row r="2332" spans="13:13" x14ac:dyDescent="0.55000000000000004">
      <c r="M2332" t="str">
        <f>IF($A2332="","",COUNTIFS(D_MFA!$A$2:$A$20001,$C2332,D_MFA!$B$2:$B$20001,TRUE)&gt;0)</f>
        <v/>
      </c>
    </row>
    <row r="2333" spans="13:13" x14ac:dyDescent="0.55000000000000004">
      <c r="M2333" t="str">
        <f>IF($A2333="","",COUNTIFS(D_MFA!$A$2:$A$20001,$C2333,D_MFA!$B$2:$B$20001,TRUE)&gt;0)</f>
        <v/>
      </c>
    </row>
    <row r="2334" spans="13:13" x14ac:dyDescent="0.55000000000000004">
      <c r="M2334" t="str">
        <f>IF($A2334="","",COUNTIFS(D_MFA!$A$2:$A$20001,$C2334,D_MFA!$B$2:$B$20001,TRUE)&gt;0)</f>
        <v/>
      </c>
    </row>
    <row r="2335" spans="13:13" x14ac:dyDescent="0.55000000000000004">
      <c r="M2335" t="str">
        <f>IF($A2335="","",COUNTIFS(D_MFA!$A$2:$A$20001,$C2335,D_MFA!$B$2:$B$20001,TRUE)&gt;0)</f>
        <v/>
      </c>
    </row>
    <row r="2336" spans="13:13" x14ac:dyDescent="0.55000000000000004">
      <c r="M2336" t="str">
        <f>IF($A2336="","",COUNTIFS(D_MFA!$A$2:$A$20001,$C2336,D_MFA!$B$2:$B$20001,TRUE)&gt;0)</f>
        <v/>
      </c>
    </row>
    <row r="2337" spans="13:13" x14ac:dyDescent="0.55000000000000004">
      <c r="M2337" t="str">
        <f>IF($A2337="","",COUNTIFS(D_MFA!$A$2:$A$20001,$C2337,D_MFA!$B$2:$B$20001,TRUE)&gt;0)</f>
        <v/>
      </c>
    </row>
    <row r="2338" spans="13:13" x14ac:dyDescent="0.55000000000000004">
      <c r="M2338" t="str">
        <f>IF($A2338="","",COUNTIFS(D_MFA!$A$2:$A$20001,$C2338,D_MFA!$B$2:$B$20001,TRUE)&gt;0)</f>
        <v/>
      </c>
    </row>
    <row r="2339" spans="13:13" x14ac:dyDescent="0.55000000000000004">
      <c r="M2339" t="str">
        <f>IF($A2339="","",COUNTIFS(D_MFA!$A$2:$A$20001,$C2339,D_MFA!$B$2:$B$20001,TRUE)&gt;0)</f>
        <v/>
      </c>
    </row>
    <row r="2340" spans="13:13" x14ac:dyDescent="0.55000000000000004">
      <c r="M2340" t="str">
        <f>IF($A2340="","",COUNTIFS(D_MFA!$A$2:$A$20001,$C2340,D_MFA!$B$2:$B$20001,TRUE)&gt;0)</f>
        <v/>
      </c>
    </row>
    <row r="2341" spans="13:13" x14ac:dyDescent="0.55000000000000004">
      <c r="M2341" t="str">
        <f>IF($A2341="","",COUNTIFS(D_MFA!$A$2:$A$20001,$C2341,D_MFA!$B$2:$B$20001,TRUE)&gt;0)</f>
        <v/>
      </c>
    </row>
    <row r="2342" spans="13:13" x14ac:dyDescent="0.55000000000000004">
      <c r="M2342" t="str">
        <f>IF($A2342="","",COUNTIFS(D_MFA!$A$2:$A$20001,$C2342,D_MFA!$B$2:$B$20001,TRUE)&gt;0)</f>
        <v/>
      </c>
    </row>
    <row r="2343" spans="13:13" x14ac:dyDescent="0.55000000000000004">
      <c r="M2343" t="str">
        <f>IF($A2343="","",COUNTIFS(D_MFA!$A$2:$A$20001,$C2343,D_MFA!$B$2:$B$20001,TRUE)&gt;0)</f>
        <v/>
      </c>
    </row>
    <row r="2344" spans="13:13" x14ac:dyDescent="0.55000000000000004">
      <c r="M2344" t="str">
        <f>IF($A2344="","",COUNTIFS(D_MFA!$A$2:$A$20001,$C2344,D_MFA!$B$2:$B$20001,TRUE)&gt;0)</f>
        <v/>
      </c>
    </row>
    <row r="2345" spans="13:13" x14ac:dyDescent="0.55000000000000004">
      <c r="M2345" t="str">
        <f>IF($A2345="","",COUNTIFS(D_MFA!$A$2:$A$20001,$C2345,D_MFA!$B$2:$B$20001,TRUE)&gt;0)</f>
        <v/>
      </c>
    </row>
    <row r="2346" spans="13:13" x14ac:dyDescent="0.55000000000000004">
      <c r="M2346" t="str">
        <f>IF($A2346="","",COUNTIFS(D_MFA!$A$2:$A$20001,$C2346,D_MFA!$B$2:$B$20001,TRUE)&gt;0)</f>
        <v/>
      </c>
    </row>
    <row r="2347" spans="13:13" x14ac:dyDescent="0.55000000000000004">
      <c r="M2347" t="str">
        <f>IF($A2347="","",COUNTIFS(D_MFA!$A$2:$A$20001,$C2347,D_MFA!$B$2:$B$20001,TRUE)&gt;0)</f>
        <v/>
      </c>
    </row>
    <row r="2348" spans="13:13" x14ac:dyDescent="0.55000000000000004">
      <c r="M2348" t="str">
        <f>IF($A2348="","",COUNTIFS(D_MFA!$A$2:$A$20001,$C2348,D_MFA!$B$2:$B$20001,TRUE)&gt;0)</f>
        <v/>
      </c>
    </row>
    <row r="2349" spans="13:13" x14ac:dyDescent="0.55000000000000004">
      <c r="M2349" t="str">
        <f>IF($A2349="","",COUNTIFS(D_MFA!$A$2:$A$20001,$C2349,D_MFA!$B$2:$B$20001,TRUE)&gt;0)</f>
        <v/>
      </c>
    </row>
    <row r="2350" spans="13:13" x14ac:dyDescent="0.55000000000000004">
      <c r="M2350" t="str">
        <f>IF($A2350="","",COUNTIFS(D_MFA!$A$2:$A$20001,$C2350,D_MFA!$B$2:$B$20001,TRUE)&gt;0)</f>
        <v/>
      </c>
    </row>
    <row r="2351" spans="13:13" x14ac:dyDescent="0.55000000000000004">
      <c r="M2351" t="str">
        <f>IF($A2351="","",COUNTIFS(D_MFA!$A$2:$A$20001,$C2351,D_MFA!$B$2:$B$20001,TRUE)&gt;0)</f>
        <v/>
      </c>
    </row>
    <row r="2352" spans="13:13" x14ac:dyDescent="0.55000000000000004">
      <c r="M2352" t="str">
        <f>IF($A2352="","",COUNTIFS(D_MFA!$A$2:$A$20001,$C2352,D_MFA!$B$2:$B$20001,TRUE)&gt;0)</f>
        <v/>
      </c>
    </row>
    <row r="2353" spans="13:13" x14ac:dyDescent="0.55000000000000004">
      <c r="M2353" t="str">
        <f>IF($A2353="","",COUNTIFS(D_MFA!$A$2:$A$20001,$C2353,D_MFA!$B$2:$B$20001,TRUE)&gt;0)</f>
        <v/>
      </c>
    </row>
    <row r="2354" spans="13:13" x14ac:dyDescent="0.55000000000000004">
      <c r="M2354" t="str">
        <f>IF($A2354="","",COUNTIFS(D_MFA!$A$2:$A$20001,$C2354,D_MFA!$B$2:$B$20001,TRUE)&gt;0)</f>
        <v/>
      </c>
    </row>
    <row r="2355" spans="13:13" x14ac:dyDescent="0.55000000000000004">
      <c r="M2355" t="str">
        <f>IF($A2355="","",COUNTIFS(D_MFA!$A$2:$A$20001,$C2355,D_MFA!$B$2:$B$20001,TRUE)&gt;0)</f>
        <v/>
      </c>
    </row>
    <row r="2356" spans="13:13" x14ac:dyDescent="0.55000000000000004">
      <c r="M2356" t="str">
        <f>IF($A2356="","",COUNTIFS(D_MFA!$A$2:$A$20001,$C2356,D_MFA!$B$2:$B$20001,TRUE)&gt;0)</f>
        <v/>
      </c>
    </row>
    <row r="2357" spans="13:13" x14ac:dyDescent="0.55000000000000004">
      <c r="M2357" t="str">
        <f>IF($A2357="","",COUNTIFS(D_MFA!$A$2:$A$20001,$C2357,D_MFA!$B$2:$B$20001,TRUE)&gt;0)</f>
        <v/>
      </c>
    </row>
    <row r="2358" spans="13:13" x14ac:dyDescent="0.55000000000000004">
      <c r="M2358" t="str">
        <f>IF($A2358="","",COUNTIFS(D_MFA!$A$2:$A$20001,$C2358,D_MFA!$B$2:$B$20001,TRUE)&gt;0)</f>
        <v/>
      </c>
    </row>
    <row r="2359" spans="13:13" x14ac:dyDescent="0.55000000000000004">
      <c r="M2359" t="str">
        <f>IF($A2359="","",COUNTIFS(D_MFA!$A$2:$A$20001,$C2359,D_MFA!$B$2:$B$20001,TRUE)&gt;0)</f>
        <v/>
      </c>
    </row>
    <row r="2360" spans="13:13" x14ac:dyDescent="0.55000000000000004">
      <c r="M2360" t="str">
        <f>IF($A2360="","",COUNTIFS(D_MFA!$A$2:$A$20001,$C2360,D_MFA!$B$2:$B$20001,TRUE)&gt;0)</f>
        <v/>
      </c>
    </row>
    <row r="2361" spans="13:13" x14ac:dyDescent="0.55000000000000004">
      <c r="M2361" t="str">
        <f>IF($A2361="","",COUNTIFS(D_MFA!$A$2:$A$20001,$C2361,D_MFA!$B$2:$B$20001,TRUE)&gt;0)</f>
        <v/>
      </c>
    </row>
    <row r="2362" spans="13:13" x14ac:dyDescent="0.55000000000000004">
      <c r="M2362" t="str">
        <f>IF($A2362="","",COUNTIFS(D_MFA!$A$2:$A$20001,$C2362,D_MFA!$B$2:$B$20001,TRUE)&gt;0)</f>
        <v/>
      </c>
    </row>
    <row r="2363" spans="13:13" x14ac:dyDescent="0.55000000000000004">
      <c r="M2363" t="str">
        <f>IF($A2363="","",COUNTIFS(D_MFA!$A$2:$A$20001,$C2363,D_MFA!$B$2:$B$20001,TRUE)&gt;0)</f>
        <v/>
      </c>
    </row>
    <row r="2364" spans="13:13" x14ac:dyDescent="0.55000000000000004">
      <c r="M2364" t="str">
        <f>IF($A2364="","",COUNTIFS(D_MFA!$A$2:$A$20001,$C2364,D_MFA!$B$2:$B$20001,TRUE)&gt;0)</f>
        <v/>
      </c>
    </row>
    <row r="2365" spans="13:13" x14ac:dyDescent="0.55000000000000004">
      <c r="M2365" t="str">
        <f>IF($A2365="","",COUNTIFS(D_MFA!$A$2:$A$20001,$C2365,D_MFA!$B$2:$B$20001,TRUE)&gt;0)</f>
        <v/>
      </c>
    </row>
    <row r="2366" spans="13:13" x14ac:dyDescent="0.55000000000000004">
      <c r="M2366" t="str">
        <f>IF($A2366="","",COUNTIFS(D_MFA!$A$2:$A$20001,$C2366,D_MFA!$B$2:$B$20001,TRUE)&gt;0)</f>
        <v/>
      </c>
    </row>
    <row r="2367" spans="13:13" x14ac:dyDescent="0.55000000000000004">
      <c r="M2367" t="str">
        <f>IF($A2367="","",COUNTIFS(D_MFA!$A$2:$A$20001,$C2367,D_MFA!$B$2:$B$20001,TRUE)&gt;0)</f>
        <v/>
      </c>
    </row>
    <row r="2368" spans="13:13" x14ac:dyDescent="0.55000000000000004">
      <c r="M2368" t="str">
        <f>IF($A2368="","",COUNTIFS(D_MFA!$A$2:$A$20001,$C2368,D_MFA!$B$2:$B$20001,TRUE)&gt;0)</f>
        <v/>
      </c>
    </row>
    <row r="2369" spans="13:13" x14ac:dyDescent="0.55000000000000004">
      <c r="M2369" t="str">
        <f>IF($A2369="","",COUNTIFS(D_MFA!$A$2:$A$20001,$C2369,D_MFA!$B$2:$B$20001,TRUE)&gt;0)</f>
        <v/>
      </c>
    </row>
    <row r="2370" spans="13:13" x14ac:dyDescent="0.55000000000000004">
      <c r="M2370" t="str">
        <f>IF($A2370="","",COUNTIFS(D_MFA!$A$2:$A$20001,$C2370,D_MFA!$B$2:$B$20001,TRUE)&gt;0)</f>
        <v/>
      </c>
    </row>
    <row r="2371" spans="13:13" x14ac:dyDescent="0.55000000000000004">
      <c r="M2371" t="str">
        <f>IF($A2371="","",COUNTIFS(D_MFA!$A$2:$A$20001,$C2371,D_MFA!$B$2:$B$20001,TRUE)&gt;0)</f>
        <v/>
      </c>
    </row>
    <row r="2372" spans="13:13" x14ac:dyDescent="0.55000000000000004">
      <c r="M2372" t="str">
        <f>IF($A2372="","",COUNTIFS(D_MFA!$A$2:$A$20001,$C2372,D_MFA!$B$2:$B$20001,TRUE)&gt;0)</f>
        <v/>
      </c>
    </row>
    <row r="2373" spans="13:13" x14ac:dyDescent="0.55000000000000004">
      <c r="M2373" t="str">
        <f>IF($A2373="","",COUNTIFS(D_MFA!$A$2:$A$20001,$C2373,D_MFA!$B$2:$B$20001,TRUE)&gt;0)</f>
        <v/>
      </c>
    </row>
    <row r="2374" spans="13:13" x14ac:dyDescent="0.55000000000000004">
      <c r="M2374" t="str">
        <f>IF($A2374="","",COUNTIFS(D_MFA!$A$2:$A$20001,$C2374,D_MFA!$B$2:$B$20001,TRUE)&gt;0)</f>
        <v/>
      </c>
    </row>
    <row r="2375" spans="13:13" x14ac:dyDescent="0.55000000000000004">
      <c r="M2375" t="str">
        <f>IF($A2375="","",COUNTIFS(D_MFA!$A$2:$A$20001,$C2375,D_MFA!$B$2:$B$20001,TRUE)&gt;0)</f>
        <v/>
      </c>
    </row>
    <row r="2376" spans="13:13" x14ac:dyDescent="0.55000000000000004">
      <c r="M2376" t="str">
        <f>IF($A2376="","",COUNTIFS(D_MFA!$A$2:$A$20001,$C2376,D_MFA!$B$2:$B$20001,TRUE)&gt;0)</f>
        <v/>
      </c>
    </row>
    <row r="2377" spans="13:13" x14ac:dyDescent="0.55000000000000004">
      <c r="M2377" t="str">
        <f>IF($A2377="","",COUNTIFS(D_MFA!$A$2:$A$20001,$C2377,D_MFA!$B$2:$B$20001,TRUE)&gt;0)</f>
        <v/>
      </c>
    </row>
    <row r="2378" spans="13:13" x14ac:dyDescent="0.55000000000000004">
      <c r="M2378" t="str">
        <f>IF($A2378="","",COUNTIFS(D_MFA!$A$2:$A$20001,$C2378,D_MFA!$B$2:$B$20001,TRUE)&gt;0)</f>
        <v/>
      </c>
    </row>
    <row r="2379" spans="13:13" x14ac:dyDescent="0.55000000000000004">
      <c r="M2379" t="str">
        <f>IF($A2379="","",COUNTIFS(D_MFA!$A$2:$A$20001,$C2379,D_MFA!$B$2:$B$20001,TRUE)&gt;0)</f>
        <v/>
      </c>
    </row>
    <row r="2380" spans="13:13" x14ac:dyDescent="0.55000000000000004">
      <c r="M2380" t="str">
        <f>IF($A2380="","",COUNTIFS(D_MFA!$A$2:$A$20001,$C2380,D_MFA!$B$2:$B$20001,TRUE)&gt;0)</f>
        <v/>
      </c>
    </row>
    <row r="2381" spans="13:13" x14ac:dyDescent="0.55000000000000004">
      <c r="M2381" t="str">
        <f>IF($A2381="","",COUNTIFS(D_MFA!$A$2:$A$20001,$C2381,D_MFA!$B$2:$B$20001,TRUE)&gt;0)</f>
        <v/>
      </c>
    </row>
    <row r="2382" spans="13:13" x14ac:dyDescent="0.55000000000000004">
      <c r="M2382" t="str">
        <f>IF($A2382="","",COUNTIFS(D_MFA!$A$2:$A$20001,$C2382,D_MFA!$B$2:$B$20001,TRUE)&gt;0)</f>
        <v/>
      </c>
    </row>
    <row r="2383" spans="13:13" x14ac:dyDescent="0.55000000000000004">
      <c r="M2383" t="str">
        <f>IF($A2383="","",COUNTIFS(D_MFA!$A$2:$A$20001,$C2383,D_MFA!$B$2:$B$20001,TRUE)&gt;0)</f>
        <v/>
      </c>
    </row>
    <row r="2384" spans="13:13" x14ac:dyDescent="0.55000000000000004">
      <c r="M2384" t="str">
        <f>IF($A2384="","",COUNTIFS(D_MFA!$A$2:$A$20001,$C2384,D_MFA!$B$2:$B$20001,TRUE)&gt;0)</f>
        <v/>
      </c>
    </row>
    <row r="2385" spans="13:13" x14ac:dyDescent="0.55000000000000004">
      <c r="M2385" t="str">
        <f>IF($A2385="","",COUNTIFS(D_MFA!$A$2:$A$20001,$C2385,D_MFA!$B$2:$B$20001,TRUE)&gt;0)</f>
        <v/>
      </c>
    </row>
    <row r="2386" spans="13:13" x14ac:dyDescent="0.55000000000000004">
      <c r="M2386" t="str">
        <f>IF($A2386="","",COUNTIFS(D_MFA!$A$2:$A$20001,$C2386,D_MFA!$B$2:$B$20001,TRUE)&gt;0)</f>
        <v/>
      </c>
    </row>
    <row r="2387" spans="13:13" x14ac:dyDescent="0.55000000000000004">
      <c r="M2387" t="str">
        <f>IF($A2387="","",COUNTIFS(D_MFA!$A$2:$A$20001,$C2387,D_MFA!$B$2:$B$20001,TRUE)&gt;0)</f>
        <v/>
      </c>
    </row>
    <row r="2388" spans="13:13" x14ac:dyDescent="0.55000000000000004">
      <c r="M2388" t="str">
        <f>IF($A2388="","",COUNTIFS(D_MFA!$A$2:$A$20001,$C2388,D_MFA!$B$2:$B$20001,TRUE)&gt;0)</f>
        <v/>
      </c>
    </row>
    <row r="2389" spans="13:13" x14ac:dyDescent="0.55000000000000004">
      <c r="M2389" t="str">
        <f>IF($A2389="","",COUNTIFS(D_MFA!$A$2:$A$20001,$C2389,D_MFA!$B$2:$B$20001,TRUE)&gt;0)</f>
        <v/>
      </c>
    </row>
    <row r="2390" spans="13:13" x14ac:dyDescent="0.55000000000000004">
      <c r="M2390" t="str">
        <f>IF($A2390="","",COUNTIFS(D_MFA!$A$2:$A$20001,$C2390,D_MFA!$B$2:$B$20001,TRUE)&gt;0)</f>
        <v/>
      </c>
    </row>
    <row r="2391" spans="13:13" x14ac:dyDescent="0.55000000000000004">
      <c r="M2391" t="str">
        <f>IF($A2391="","",COUNTIFS(D_MFA!$A$2:$A$20001,$C2391,D_MFA!$B$2:$B$20001,TRUE)&gt;0)</f>
        <v/>
      </c>
    </row>
    <row r="2392" spans="13:13" x14ac:dyDescent="0.55000000000000004">
      <c r="M2392" t="str">
        <f>IF($A2392="","",COUNTIFS(D_MFA!$A$2:$A$20001,$C2392,D_MFA!$B$2:$B$20001,TRUE)&gt;0)</f>
        <v/>
      </c>
    </row>
    <row r="2393" spans="13:13" x14ac:dyDescent="0.55000000000000004">
      <c r="M2393" t="str">
        <f>IF($A2393="","",COUNTIFS(D_MFA!$A$2:$A$20001,$C2393,D_MFA!$B$2:$B$20001,TRUE)&gt;0)</f>
        <v/>
      </c>
    </row>
    <row r="2394" spans="13:13" x14ac:dyDescent="0.55000000000000004">
      <c r="M2394" t="str">
        <f>IF($A2394="","",COUNTIFS(D_MFA!$A$2:$A$20001,$C2394,D_MFA!$B$2:$B$20001,TRUE)&gt;0)</f>
        <v/>
      </c>
    </row>
    <row r="2395" spans="13:13" x14ac:dyDescent="0.55000000000000004">
      <c r="M2395" t="str">
        <f>IF($A2395="","",COUNTIFS(D_MFA!$A$2:$A$20001,$C2395,D_MFA!$B$2:$B$20001,TRUE)&gt;0)</f>
        <v/>
      </c>
    </row>
    <row r="2396" spans="13:13" x14ac:dyDescent="0.55000000000000004">
      <c r="M2396" t="str">
        <f>IF($A2396="","",COUNTIFS(D_MFA!$A$2:$A$20001,$C2396,D_MFA!$B$2:$B$20001,TRUE)&gt;0)</f>
        <v/>
      </c>
    </row>
    <row r="2397" spans="13:13" x14ac:dyDescent="0.55000000000000004">
      <c r="M2397" t="str">
        <f>IF($A2397="","",COUNTIFS(D_MFA!$A$2:$A$20001,$C2397,D_MFA!$B$2:$B$20001,TRUE)&gt;0)</f>
        <v/>
      </c>
    </row>
    <row r="2398" spans="13:13" x14ac:dyDescent="0.55000000000000004">
      <c r="M2398" t="str">
        <f>IF($A2398="","",COUNTIFS(D_MFA!$A$2:$A$20001,$C2398,D_MFA!$B$2:$B$20001,TRUE)&gt;0)</f>
        <v/>
      </c>
    </row>
    <row r="2399" spans="13:13" x14ac:dyDescent="0.55000000000000004">
      <c r="M2399" t="str">
        <f>IF($A2399="","",COUNTIFS(D_MFA!$A$2:$A$20001,$C2399,D_MFA!$B$2:$B$20001,TRUE)&gt;0)</f>
        <v/>
      </c>
    </row>
    <row r="2400" spans="13:13" x14ac:dyDescent="0.55000000000000004">
      <c r="M2400" t="str">
        <f>IF($A2400="","",COUNTIFS(D_MFA!$A$2:$A$20001,$C2400,D_MFA!$B$2:$B$20001,TRUE)&gt;0)</f>
        <v/>
      </c>
    </row>
    <row r="2401" spans="13:13" x14ac:dyDescent="0.55000000000000004">
      <c r="M2401" t="str">
        <f>IF($A2401="","",COUNTIFS(D_MFA!$A$2:$A$20001,$C2401,D_MFA!$B$2:$B$20001,TRUE)&gt;0)</f>
        <v/>
      </c>
    </row>
    <row r="2402" spans="13:13" x14ac:dyDescent="0.55000000000000004">
      <c r="M2402" t="str">
        <f>IF($A2402="","",COUNTIFS(D_MFA!$A$2:$A$20001,$C2402,D_MFA!$B$2:$B$20001,TRUE)&gt;0)</f>
        <v/>
      </c>
    </row>
    <row r="2403" spans="13:13" x14ac:dyDescent="0.55000000000000004">
      <c r="M2403" t="str">
        <f>IF($A2403="","",COUNTIFS(D_MFA!$A$2:$A$20001,$C2403,D_MFA!$B$2:$B$20001,TRUE)&gt;0)</f>
        <v/>
      </c>
    </row>
    <row r="2404" spans="13:13" x14ac:dyDescent="0.55000000000000004">
      <c r="M2404" t="str">
        <f>IF($A2404="","",COUNTIFS(D_MFA!$A$2:$A$20001,$C2404,D_MFA!$B$2:$B$20001,TRUE)&gt;0)</f>
        <v/>
      </c>
    </row>
    <row r="2405" spans="13:13" x14ac:dyDescent="0.55000000000000004">
      <c r="M2405" t="str">
        <f>IF($A2405="","",COUNTIFS(D_MFA!$A$2:$A$20001,$C2405,D_MFA!$B$2:$B$20001,TRUE)&gt;0)</f>
        <v/>
      </c>
    </row>
    <row r="2406" spans="13:13" x14ac:dyDescent="0.55000000000000004">
      <c r="M2406" t="str">
        <f>IF($A2406="","",COUNTIFS(D_MFA!$A$2:$A$20001,$C2406,D_MFA!$B$2:$B$20001,TRUE)&gt;0)</f>
        <v/>
      </c>
    </row>
    <row r="2407" spans="13:13" x14ac:dyDescent="0.55000000000000004">
      <c r="M2407" t="str">
        <f>IF($A2407="","",COUNTIFS(D_MFA!$A$2:$A$20001,$C2407,D_MFA!$B$2:$B$20001,TRUE)&gt;0)</f>
        <v/>
      </c>
    </row>
    <row r="2408" spans="13:13" x14ac:dyDescent="0.55000000000000004">
      <c r="M2408" t="str">
        <f>IF($A2408="","",COUNTIFS(D_MFA!$A$2:$A$20001,$C2408,D_MFA!$B$2:$B$20001,TRUE)&gt;0)</f>
        <v/>
      </c>
    </row>
    <row r="2409" spans="13:13" x14ac:dyDescent="0.55000000000000004">
      <c r="M2409" t="str">
        <f>IF($A2409="","",COUNTIFS(D_MFA!$A$2:$A$20001,$C2409,D_MFA!$B$2:$B$20001,TRUE)&gt;0)</f>
        <v/>
      </c>
    </row>
    <row r="2410" spans="13:13" x14ac:dyDescent="0.55000000000000004">
      <c r="M2410" t="str">
        <f>IF($A2410="","",COUNTIFS(D_MFA!$A$2:$A$20001,$C2410,D_MFA!$B$2:$B$20001,TRUE)&gt;0)</f>
        <v/>
      </c>
    </row>
    <row r="2411" spans="13:13" x14ac:dyDescent="0.55000000000000004">
      <c r="M2411" t="str">
        <f>IF($A2411="","",COUNTIFS(D_MFA!$A$2:$A$20001,$C2411,D_MFA!$B$2:$B$20001,TRUE)&gt;0)</f>
        <v/>
      </c>
    </row>
    <row r="2412" spans="13:13" x14ac:dyDescent="0.55000000000000004">
      <c r="M2412" t="str">
        <f>IF($A2412="","",COUNTIFS(D_MFA!$A$2:$A$20001,$C2412,D_MFA!$B$2:$B$20001,TRUE)&gt;0)</f>
        <v/>
      </c>
    </row>
    <row r="2413" spans="13:13" x14ac:dyDescent="0.55000000000000004">
      <c r="M2413" t="str">
        <f>IF($A2413="","",COUNTIFS(D_MFA!$A$2:$A$20001,$C2413,D_MFA!$B$2:$B$20001,TRUE)&gt;0)</f>
        <v/>
      </c>
    </row>
    <row r="2414" spans="13:13" x14ac:dyDescent="0.55000000000000004">
      <c r="M2414" t="str">
        <f>IF($A2414="","",COUNTIFS(D_MFA!$A$2:$A$20001,$C2414,D_MFA!$B$2:$B$20001,TRUE)&gt;0)</f>
        <v/>
      </c>
    </row>
    <row r="2415" spans="13:13" x14ac:dyDescent="0.55000000000000004">
      <c r="M2415" t="str">
        <f>IF($A2415="","",COUNTIFS(D_MFA!$A$2:$A$20001,$C2415,D_MFA!$B$2:$B$20001,TRUE)&gt;0)</f>
        <v/>
      </c>
    </row>
    <row r="2416" spans="13:13" x14ac:dyDescent="0.55000000000000004">
      <c r="M2416" t="str">
        <f>IF($A2416="","",COUNTIFS(D_MFA!$A$2:$A$20001,$C2416,D_MFA!$B$2:$B$20001,TRUE)&gt;0)</f>
        <v/>
      </c>
    </row>
    <row r="2417" spans="13:13" x14ac:dyDescent="0.55000000000000004">
      <c r="M2417" t="str">
        <f>IF($A2417="","",COUNTIFS(D_MFA!$A$2:$A$20001,$C2417,D_MFA!$B$2:$B$20001,TRUE)&gt;0)</f>
        <v/>
      </c>
    </row>
    <row r="2418" spans="13:13" x14ac:dyDescent="0.55000000000000004">
      <c r="M2418" t="str">
        <f>IF($A2418="","",COUNTIFS(D_MFA!$A$2:$A$20001,$C2418,D_MFA!$B$2:$B$20001,TRUE)&gt;0)</f>
        <v/>
      </c>
    </row>
    <row r="2419" spans="13:13" x14ac:dyDescent="0.55000000000000004">
      <c r="M2419" t="str">
        <f>IF($A2419="","",COUNTIFS(D_MFA!$A$2:$A$20001,$C2419,D_MFA!$B$2:$B$20001,TRUE)&gt;0)</f>
        <v/>
      </c>
    </row>
    <row r="2420" spans="13:13" x14ac:dyDescent="0.55000000000000004">
      <c r="M2420" t="str">
        <f>IF($A2420="","",COUNTIFS(D_MFA!$A$2:$A$20001,$C2420,D_MFA!$B$2:$B$20001,TRUE)&gt;0)</f>
        <v/>
      </c>
    </row>
    <row r="2421" spans="13:13" x14ac:dyDescent="0.55000000000000004">
      <c r="M2421" t="str">
        <f>IF($A2421="","",COUNTIFS(D_MFA!$A$2:$A$20001,$C2421,D_MFA!$B$2:$B$20001,TRUE)&gt;0)</f>
        <v/>
      </c>
    </row>
    <row r="2422" spans="13:13" x14ac:dyDescent="0.55000000000000004">
      <c r="M2422" t="str">
        <f>IF($A2422="","",COUNTIFS(D_MFA!$A$2:$A$20001,$C2422,D_MFA!$B$2:$B$20001,TRUE)&gt;0)</f>
        <v/>
      </c>
    </row>
    <row r="2423" spans="13:13" x14ac:dyDescent="0.55000000000000004">
      <c r="M2423" t="str">
        <f>IF($A2423="","",COUNTIFS(D_MFA!$A$2:$A$20001,$C2423,D_MFA!$B$2:$B$20001,TRUE)&gt;0)</f>
        <v/>
      </c>
    </row>
    <row r="2424" spans="13:13" x14ac:dyDescent="0.55000000000000004">
      <c r="M2424" t="str">
        <f>IF($A2424="","",COUNTIFS(D_MFA!$A$2:$A$20001,$C2424,D_MFA!$B$2:$B$20001,TRUE)&gt;0)</f>
        <v/>
      </c>
    </row>
    <row r="2425" spans="13:13" x14ac:dyDescent="0.55000000000000004">
      <c r="M2425" t="str">
        <f>IF($A2425="","",COUNTIFS(D_MFA!$A$2:$A$20001,$C2425,D_MFA!$B$2:$B$20001,TRUE)&gt;0)</f>
        <v/>
      </c>
    </row>
    <row r="2426" spans="13:13" x14ac:dyDescent="0.55000000000000004">
      <c r="M2426" t="str">
        <f>IF($A2426="","",COUNTIFS(D_MFA!$A$2:$A$20001,$C2426,D_MFA!$B$2:$B$20001,TRUE)&gt;0)</f>
        <v/>
      </c>
    </row>
    <row r="2427" spans="13:13" x14ac:dyDescent="0.55000000000000004">
      <c r="M2427" t="str">
        <f>IF($A2427="","",COUNTIFS(D_MFA!$A$2:$A$20001,$C2427,D_MFA!$B$2:$B$20001,TRUE)&gt;0)</f>
        <v/>
      </c>
    </row>
    <row r="2428" spans="13:13" x14ac:dyDescent="0.55000000000000004">
      <c r="M2428" t="str">
        <f>IF($A2428="","",COUNTIFS(D_MFA!$A$2:$A$20001,$C2428,D_MFA!$B$2:$B$20001,TRUE)&gt;0)</f>
        <v/>
      </c>
    </row>
    <row r="2429" spans="13:13" x14ac:dyDescent="0.55000000000000004">
      <c r="M2429" t="str">
        <f>IF($A2429="","",COUNTIFS(D_MFA!$A$2:$A$20001,$C2429,D_MFA!$B$2:$B$20001,TRUE)&gt;0)</f>
        <v/>
      </c>
    </row>
    <row r="2430" spans="13:13" x14ac:dyDescent="0.55000000000000004">
      <c r="M2430" t="str">
        <f>IF($A2430="","",COUNTIFS(D_MFA!$A$2:$A$20001,$C2430,D_MFA!$B$2:$B$20001,TRUE)&gt;0)</f>
        <v/>
      </c>
    </row>
    <row r="2431" spans="13:13" x14ac:dyDescent="0.55000000000000004">
      <c r="M2431" t="str">
        <f>IF($A2431="","",COUNTIFS(D_MFA!$A$2:$A$20001,$C2431,D_MFA!$B$2:$B$20001,TRUE)&gt;0)</f>
        <v/>
      </c>
    </row>
    <row r="2432" spans="13:13" x14ac:dyDescent="0.55000000000000004">
      <c r="M2432" t="str">
        <f>IF($A2432="","",COUNTIFS(D_MFA!$A$2:$A$20001,$C2432,D_MFA!$B$2:$B$20001,TRUE)&gt;0)</f>
        <v/>
      </c>
    </row>
    <row r="2433" spans="13:13" x14ac:dyDescent="0.55000000000000004">
      <c r="M2433" t="str">
        <f>IF($A2433="","",COUNTIFS(D_MFA!$A$2:$A$20001,$C2433,D_MFA!$B$2:$B$20001,TRUE)&gt;0)</f>
        <v/>
      </c>
    </row>
    <row r="2434" spans="13:13" x14ac:dyDescent="0.55000000000000004">
      <c r="M2434" t="str">
        <f>IF($A2434="","",COUNTIFS(D_MFA!$A$2:$A$20001,$C2434,D_MFA!$B$2:$B$20001,TRUE)&gt;0)</f>
        <v/>
      </c>
    </row>
    <row r="2435" spans="13:13" x14ac:dyDescent="0.55000000000000004">
      <c r="M2435" t="str">
        <f>IF($A2435="","",COUNTIFS(D_MFA!$A$2:$A$20001,$C2435,D_MFA!$B$2:$B$20001,TRUE)&gt;0)</f>
        <v/>
      </c>
    </row>
    <row r="2436" spans="13:13" x14ac:dyDescent="0.55000000000000004">
      <c r="M2436" t="str">
        <f>IF($A2436="","",COUNTIFS(D_MFA!$A$2:$A$20001,$C2436,D_MFA!$B$2:$B$20001,TRUE)&gt;0)</f>
        <v/>
      </c>
    </row>
    <row r="2437" spans="13:13" x14ac:dyDescent="0.55000000000000004">
      <c r="M2437" t="str">
        <f>IF($A2437="","",COUNTIFS(D_MFA!$A$2:$A$20001,$C2437,D_MFA!$B$2:$B$20001,TRUE)&gt;0)</f>
        <v/>
      </c>
    </row>
    <row r="2438" spans="13:13" x14ac:dyDescent="0.55000000000000004">
      <c r="M2438" t="str">
        <f>IF($A2438="","",COUNTIFS(D_MFA!$A$2:$A$20001,$C2438,D_MFA!$B$2:$B$20001,TRUE)&gt;0)</f>
        <v/>
      </c>
    </row>
    <row r="2439" spans="13:13" x14ac:dyDescent="0.55000000000000004">
      <c r="M2439" t="str">
        <f>IF($A2439="","",COUNTIFS(D_MFA!$A$2:$A$20001,$C2439,D_MFA!$B$2:$B$20001,TRUE)&gt;0)</f>
        <v/>
      </c>
    </row>
    <row r="2440" spans="13:13" x14ac:dyDescent="0.55000000000000004">
      <c r="M2440" t="str">
        <f>IF($A2440="","",COUNTIFS(D_MFA!$A$2:$A$20001,$C2440,D_MFA!$B$2:$B$20001,TRUE)&gt;0)</f>
        <v/>
      </c>
    </row>
    <row r="2441" spans="13:13" x14ac:dyDescent="0.55000000000000004">
      <c r="M2441" t="str">
        <f>IF($A2441="","",COUNTIFS(D_MFA!$A$2:$A$20001,$C2441,D_MFA!$B$2:$B$20001,TRUE)&gt;0)</f>
        <v/>
      </c>
    </row>
    <row r="2442" spans="13:13" x14ac:dyDescent="0.55000000000000004">
      <c r="M2442" t="str">
        <f>IF($A2442="","",COUNTIFS(D_MFA!$A$2:$A$20001,$C2442,D_MFA!$B$2:$B$20001,TRUE)&gt;0)</f>
        <v/>
      </c>
    </row>
    <row r="2443" spans="13:13" x14ac:dyDescent="0.55000000000000004">
      <c r="M2443" t="str">
        <f>IF($A2443="","",COUNTIFS(D_MFA!$A$2:$A$20001,$C2443,D_MFA!$B$2:$B$20001,TRUE)&gt;0)</f>
        <v/>
      </c>
    </row>
    <row r="2444" spans="13:13" x14ac:dyDescent="0.55000000000000004">
      <c r="M2444" t="str">
        <f>IF($A2444="","",COUNTIFS(D_MFA!$A$2:$A$20001,$C2444,D_MFA!$B$2:$B$20001,TRUE)&gt;0)</f>
        <v/>
      </c>
    </row>
    <row r="2445" spans="13:13" x14ac:dyDescent="0.55000000000000004">
      <c r="M2445" t="str">
        <f>IF($A2445="","",COUNTIFS(D_MFA!$A$2:$A$20001,$C2445,D_MFA!$B$2:$B$20001,TRUE)&gt;0)</f>
        <v/>
      </c>
    </row>
    <row r="2446" spans="13:13" x14ac:dyDescent="0.55000000000000004">
      <c r="M2446" t="str">
        <f>IF($A2446="","",COUNTIFS(D_MFA!$A$2:$A$20001,$C2446,D_MFA!$B$2:$B$20001,TRUE)&gt;0)</f>
        <v/>
      </c>
    </row>
    <row r="2447" spans="13:13" x14ac:dyDescent="0.55000000000000004">
      <c r="M2447" t="str">
        <f>IF($A2447="","",COUNTIFS(D_MFA!$A$2:$A$20001,$C2447,D_MFA!$B$2:$B$20001,TRUE)&gt;0)</f>
        <v/>
      </c>
    </row>
    <row r="2448" spans="13:13" x14ac:dyDescent="0.55000000000000004">
      <c r="M2448" t="str">
        <f>IF($A2448="","",COUNTIFS(D_MFA!$A$2:$A$20001,$C2448,D_MFA!$B$2:$B$20001,TRUE)&gt;0)</f>
        <v/>
      </c>
    </row>
    <row r="2449" spans="13:13" x14ac:dyDescent="0.55000000000000004">
      <c r="M2449" t="str">
        <f>IF($A2449="","",COUNTIFS(D_MFA!$A$2:$A$20001,$C2449,D_MFA!$B$2:$B$20001,TRUE)&gt;0)</f>
        <v/>
      </c>
    </row>
    <row r="2450" spans="13:13" x14ac:dyDescent="0.55000000000000004">
      <c r="M2450" t="str">
        <f>IF($A2450="","",COUNTIFS(D_MFA!$A$2:$A$20001,$C2450,D_MFA!$B$2:$B$20001,TRUE)&gt;0)</f>
        <v/>
      </c>
    </row>
    <row r="2451" spans="13:13" x14ac:dyDescent="0.55000000000000004">
      <c r="M2451" t="str">
        <f>IF($A2451="","",COUNTIFS(D_MFA!$A$2:$A$20001,$C2451,D_MFA!$B$2:$B$20001,TRUE)&gt;0)</f>
        <v/>
      </c>
    </row>
    <row r="2452" spans="13:13" x14ac:dyDescent="0.55000000000000004">
      <c r="M2452" t="str">
        <f>IF($A2452="","",COUNTIFS(D_MFA!$A$2:$A$20001,$C2452,D_MFA!$B$2:$B$20001,TRUE)&gt;0)</f>
        <v/>
      </c>
    </row>
    <row r="2453" spans="13:13" x14ac:dyDescent="0.55000000000000004">
      <c r="M2453" t="str">
        <f>IF($A2453="","",COUNTIFS(D_MFA!$A$2:$A$20001,$C2453,D_MFA!$B$2:$B$20001,TRUE)&gt;0)</f>
        <v/>
      </c>
    </row>
    <row r="2454" spans="13:13" x14ac:dyDescent="0.55000000000000004">
      <c r="M2454" t="str">
        <f>IF($A2454="","",COUNTIFS(D_MFA!$A$2:$A$20001,$C2454,D_MFA!$B$2:$B$20001,TRUE)&gt;0)</f>
        <v/>
      </c>
    </row>
    <row r="2455" spans="13:13" x14ac:dyDescent="0.55000000000000004">
      <c r="M2455" t="str">
        <f>IF($A2455="","",COUNTIFS(D_MFA!$A$2:$A$20001,$C2455,D_MFA!$B$2:$B$20001,TRUE)&gt;0)</f>
        <v/>
      </c>
    </row>
    <row r="2456" spans="13:13" x14ac:dyDescent="0.55000000000000004">
      <c r="M2456" t="str">
        <f>IF($A2456="","",COUNTIFS(D_MFA!$A$2:$A$20001,$C2456,D_MFA!$B$2:$B$20001,TRUE)&gt;0)</f>
        <v/>
      </c>
    </row>
    <row r="2457" spans="13:13" x14ac:dyDescent="0.55000000000000004">
      <c r="M2457" t="str">
        <f>IF($A2457="","",COUNTIFS(D_MFA!$A$2:$A$20001,$C2457,D_MFA!$B$2:$B$20001,TRUE)&gt;0)</f>
        <v/>
      </c>
    </row>
    <row r="2458" spans="13:13" x14ac:dyDescent="0.55000000000000004">
      <c r="M2458" t="str">
        <f>IF($A2458="","",COUNTIFS(D_MFA!$A$2:$A$20001,$C2458,D_MFA!$B$2:$B$20001,TRUE)&gt;0)</f>
        <v/>
      </c>
    </row>
    <row r="2459" spans="13:13" x14ac:dyDescent="0.55000000000000004">
      <c r="M2459" t="str">
        <f>IF($A2459="","",COUNTIFS(D_MFA!$A$2:$A$20001,$C2459,D_MFA!$B$2:$B$20001,TRUE)&gt;0)</f>
        <v/>
      </c>
    </row>
    <row r="2460" spans="13:13" x14ac:dyDescent="0.55000000000000004">
      <c r="M2460" t="str">
        <f>IF($A2460="","",COUNTIFS(D_MFA!$A$2:$A$20001,$C2460,D_MFA!$B$2:$B$20001,TRUE)&gt;0)</f>
        <v/>
      </c>
    </row>
    <row r="2461" spans="13:13" x14ac:dyDescent="0.55000000000000004">
      <c r="M2461" t="str">
        <f>IF($A2461="","",COUNTIFS(D_MFA!$A$2:$A$20001,$C2461,D_MFA!$B$2:$B$20001,TRUE)&gt;0)</f>
        <v/>
      </c>
    </row>
    <row r="2462" spans="13:13" x14ac:dyDescent="0.55000000000000004">
      <c r="M2462" t="str">
        <f>IF($A2462="","",COUNTIFS(D_MFA!$A$2:$A$20001,$C2462,D_MFA!$B$2:$B$20001,TRUE)&gt;0)</f>
        <v/>
      </c>
    </row>
    <row r="2463" spans="13:13" x14ac:dyDescent="0.55000000000000004">
      <c r="M2463" t="str">
        <f>IF($A2463="","",COUNTIFS(D_MFA!$A$2:$A$20001,$C2463,D_MFA!$B$2:$B$20001,TRUE)&gt;0)</f>
        <v/>
      </c>
    </row>
    <row r="2464" spans="13:13" x14ac:dyDescent="0.55000000000000004">
      <c r="M2464" t="str">
        <f>IF($A2464="","",COUNTIFS(D_MFA!$A$2:$A$20001,$C2464,D_MFA!$B$2:$B$20001,TRUE)&gt;0)</f>
        <v/>
      </c>
    </row>
    <row r="2465" spans="13:13" x14ac:dyDescent="0.55000000000000004">
      <c r="M2465" t="str">
        <f>IF($A2465="","",COUNTIFS(D_MFA!$A$2:$A$20001,$C2465,D_MFA!$B$2:$B$20001,TRUE)&gt;0)</f>
        <v/>
      </c>
    </row>
    <row r="2466" spans="13:13" x14ac:dyDescent="0.55000000000000004">
      <c r="M2466" t="str">
        <f>IF($A2466="","",COUNTIFS(D_MFA!$A$2:$A$20001,$C2466,D_MFA!$B$2:$B$20001,TRUE)&gt;0)</f>
        <v/>
      </c>
    </row>
    <row r="2467" spans="13:13" x14ac:dyDescent="0.55000000000000004">
      <c r="M2467" t="str">
        <f>IF($A2467="","",COUNTIFS(D_MFA!$A$2:$A$20001,$C2467,D_MFA!$B$2:$B$20001,TRUE)&gt;0)</f>
        <v/>
      </c>
    </row>
    <row r="2468" spans="13:13" x14ac:dyDescent="0.55000000000000004">
      <c r="M2468" t="str">
        <f>IF($A2468="","",COUNTIFS(D_MFA!$A$2:$A$20001,$C2468,D_MFA!$B$2:$B$20001,TRUE)&gt;0)</f>
        <v/>
      </c>
    </row>
    <row r="2469" spans="13:13" x14ac:dyDescent="0.55000000000000004">
      <c r="M2469" t="str">
        <f>IF($A2469="","",COUNTIFS(D_MFA!$A$2:$A$20001,$C2469,D_MFA!$B$2:$B$20001,TRUE)&gt;0)</f>
        <v/>
      </c>
    </row>
    <row r="2470" spans="13:13" x14ac:dyDescent="0.55000000000000004">
      <c r="M2470" t="str">
        <f>IF($A2470="","",COUNTIFS(D_MFA!$A$2:$A$20001,$C2470,D_MFA!$B$2:$B$20001,TRUE)&gt;0)</f>
        <v/>
      </c>
    </row>
    <row r="2471" spans="13:13" x14ac:dyDescent="0.55000000000000004">
      <c r="M2471" t="str">
        <f>IF($A2471="","",COUNTIFS(D_MFA!$A$2:$A$20001,$C2471,D_MFA!$B$2:$B$20001,TRUE)&gt;0)</f>
        <v/>
      </c>
    </row>
    <row r="2472" spans="13:13" x14ac:dyDescent="0.55000000000000004">
      <c r="M2472" t="str">
        <f>IF($A2472="","",COUNTIFS(D_MFA!$A$2:$A$20001,$C2472,D_MFA!$B$2:$B$20001,TRUE)&gt;0)</f>
        <v/>
      </c>
    </row>
    <row r="2473" spans="13:13" x14ac:dyDescent="0.55000000000000004">
      <c r="M2473" t="str">
        <f>IF($A2473="","",COUNTIFS(D_MFA!$A$2:$A$20001,$C2473,D_MFA!$B$2:$B$20001,TRUE)&gt;0)</f>
        <v/>
      </c>
    </row>
    <row r="2474" spans="13:13" x14ac:dyDescent="0.55000000000000004">
      <c r="M2474" t="str">
        <f>IF($A2474="","",COUNTIFS(D_MFA!$A$2:$A$20001,$C2474,D_MFA!$B$2:$B$20001,TRUE)&gt;0)</f>
        <v/>
      </c>
    </row>
    <row r="2475" spans="13:13" x14ac:dyDescent="0.55000000000000004">
      <c r="M2475" t="str">
        <f>IF($A2475="","",COUNTIFS(D_MFA!$A$2:$A$20001,$C2475,D_MFA!$B$2:$B$20001,TRUE)&gt;0)</f>
        <v/>
      </c>
    </row>
    <row r="2476" spans="13:13" x14ac:dyDescent="0.55000000000000004">
      <c r="M2476" t="str">
        <f>IF($A2476="","",COUNTIFS(D_MFA!$A$2:$A$20001,$C2476,D_MFA!$B$2:$B$20001,TRUE)&gt;0)</f>
        <v/>
      </c>
    </row>
    <row r="2477" spans="13:13" x14ac:dyDescent="0.55000000000000004">
      <c r="M2477" t="str">
        <f>IF($A2477="","",COUNTIFS(D_MFA!$A$2:$A$20001,$C2477,D_MFA!$B$2:$B$20001,TRUE)&gt;0)</f>
        <v/>
      </c>
    </row>
    <row r="2478" spans="13:13" x14ac:dyDescent="0.55000000000000004">
      <c r="M2478" t="str">
        <f>IF($A2478="","",COUNTIFS(D_MFA!$A$2:$A$20001,$C2478,D_MFA!$B$2:$B$20001,TRUE)&gt;0)</f>
        <v/>
      </c>
    </row>
    <row r="2479" spans="13:13" x14ac:dyDescent="0.55000000000000004">
      <c r="M2479" t="str">
        <f>IF($A2479="","",COUNTIFS(D_MFA!$A$2:$A$20001,$C2479,D_MFA!$B$2:$B$20001,TRUE)&gt;0)</f>
        <v/>
      </c>
    </row>
    <row r="2480" spans="13:13" x14ac:dyDescent="0.55000000000000004">
      <c r="M2480" t="str">
        <f>IF($A2480="","",COUNTIFS(D_MFA!$A$2:$A$20001,$C2480,D_MFA!$B$2:$B$20001,TRUE)&gt;0)</f>
        <v/>
      </c>
    </row>
    <row r="2481" spans="13:13" x14ac:dyDescent="0.55000000000000004">
      <c r="M2481" t="str">
        <f>IF($A2481="","",COUNTIFS(D_MFA!$A$2:$A$20001,$C2481,D_MFA!$B$2:$B$20001,TRUE)&gt;0)</f>
        <v/>
      </c>
    </row>
    <row r="2482" spans="13:13" x14ac:dyDescent="0.55000000000000004">
      <c r="M2482" t="str">
        <f>IF($A2482="","",COUNTIFS(D_MFA!$A$2:$A$20001,$C2482,D_MFA!$B$2:$B$20001,TRUE)&gt;0)</f>
        <v/>
      </c>
    </row>
    <row r="2483" spans="13:13" x14ac:dyDescent="0.55000000000000004">
      <c r="M2483" t="str">
        <f>IF($A2483="","",COUNTIFS(D_MFA!$A$2:$A$20001,$C2483,D_MFA!$B$2:$B$20001,TRUE)&gt;0)</f>
        <v/>
      </c>
    </row>
    <row r="2484" spans="13:13" x14ac:dyDescent="0.55000000000000004">
      <c r="M2484" t="str">
        <f>IF($A2484="","",COUNTIFS(D_MFA!$A$2:$A$20001,$C2484,D_MFA!$B$2:$B$20001,TRUE)&gt;0)</f>
        <v/>
      </c>
    </row>
    <row r="2485" spans="13:13" x14ac:dyDescent="0.55000000000000004">
      <c r="M2485" t="str">
        <f>IF($A2485="","",COUNTIFS(D_MFA!$A$2:$A$20001,$C2485,D_MFA!$B$2:$B$20001,TRUE)&gt;0)</f>
        <v/>
      </c>
    </row>
    <row r="2486" spans="13:13" x14ac:dyDescent="0.55000000000000004">
      <c r="M2486" t="str">
        <f>IF($A2486="","",COUNTIFS(D_MFA!$A$2:$A$20001,$C2486,D_MFA!$B$2:$B$20001,TRUE)&gt;0)</f>
        <v/>
      </c>
    </row>
    <row r="2487" spans="13:13" x14ac:dyDescent="0.55000000000000004">
      <c r="M2487" t="str">
        <f>IF($A2487="","",COUNTIFS(D_MFA!$A$2:$A$20001,$C2487,D_MFA!$B$2:$B$20001,TRUE)&gt;0)</f>
        <v/>
      </c>
    </row>
    <row r="2488" spans="13:13" x14ac:dyDescent="0.55000000000000004">
      <c r="M2488" t="str">
        <f>IF($A2488="","",COUNTIFS(D_MFA!$A$2:$A$20001,$C2488,D_MFA!$B$2:$B$20001,TRUE)&gt;0)</f>
        <v/>
      </c>
    </row>
    <row r="2489" spans="13:13" x14ac:dyDescent="0.55000000000000004">
      <c r="M2489" t="str">
        <f>IF($A2489="","",COUNTIFS(D_MFA!$A$2:$A$20001,$C2489,D_MFA!$B$2:$B$20001,TRUE)&gt;0)</f>
        <v/>
      </c>
    </row>
    <row r="2490" spans="13:13" x14ac:dyDescent="0.55000000000000004">
      <c r="M2490" t="str">
        <f>IF($A2490="","",COUNTIFS(D_MFA!$A$2:$A$20001,$C2490,D_MFA!$B$2:$B$20001,TRUE)&gt;0)</f>
        <v/>
      </c>
    </row>
    <row r="2491" spans="13:13" x14ac:dyDescent="0.55000000000000004">
      <c r="M2491" t="str">
        <f>IF($A2491="","",COUNTIFS(D_MFA!$A$2:$A$20001,$C2491,D_MFA!$B$2:$B$20001,TRUE)&gt;0)</f>
        <v/>
      </c>
    </row>
    <row r="2492" spans="13:13" x14ac:dyDescent="0.55000000000000004">
      <c r="M2492" t="str">
        <f>IF($A2492="","",COUNTIFS(D_MFA!$A$2:$A$20001,$C2492,D_MFA!$B$2:$B$20001,TRUE)&gt;0)</f>
        <v/>
      </c>
    </row>
    <row r="2493" spans="13:13" x14ac:dyDescent="0.55000000000000004">
      <c r="M2493" t="str">
        <f>IF($A2493="","",COUNTIFS(D_MFA!$A$2:$A$20001,$C2493,D_MFA!$B$2:$B$20001,TRUE)&gt;0)</f>
        <v/>
      </c>
    </row>
    <row r="2494" spans="13:13" x14ac:dyDescent="0.55000000000000004">
      <c r="M2494" t="str">
        <f>IF($A2494="","",COUNTIFS(D_MFA!$A$2:$A$20001,$C2494,D_MFA!$B$2:$B$20001,TRUE)&gt;0)</f>
        <v/>
      </c>
    </row>
    <row r="2495" spans="13:13" x14ac:dyDescent="0.55000000000000004">
      <c r="M2495" t="str">
        <f>IF($A2495="","",COUNTIFS(D_MFA!$A$2:$A$20001,$C2495,D_MFA!$B$2:$B$20001,TRUE)&gt;0)</f>
        <v/>
      </c>
    </row>
    <row r="2496" spans="13:13" x14ac:dyDescent="0.55000000000000004">
      <c r="M2496" t="str">
        <f>IF($A2496="","",COUNTIFS(D_MFA!$A$2:$A$20001,$C2496,D_MFA!$B$2:$B$20001,TRUE)&gt;0)</f>
        <v/>
      </c>
    </row>
    <row r="2497" spans="13:13" x14ac:dyDescent="0.55000000000000004">
      <c r="M2497" t="str">
        <f>IF($A2497="","",COUNTIFS(D_MFA!$A$2:$A$20001,$C2497,D_MFA!$B$2:$B$20001,TRUE)&gt;0)</f>
        <v/>
      </c>
    </row>
    <row r="2498" spans="13:13" x14ac:dyDescent="0.55000000000000004">
      <c r="M2498" t="str">
        <f>IF($A2498="","",COUNTIFS(D_MFA!$A$2:$A$20001,$C2498,D_MFA!$B$2:$B$20001,TRUE)&gt;0)</f>
        <v/>
      </c>
    </row>
    <row r="2499" spans="13:13" x14ac:dyDescent="0.55000000000000004">
      <c r="M2499" t="str">
        <f>IF($A2499="","",COUNTIFS(D_MFA!$A$2:$A$20001,$C2499,D_MFA!$B$2:$B$20001,TRUE)&gt;0)</f>
        <v/>
      </c>
    </row>
    <row r="2500" spans="13:13" x14ac:dyDescent="0.55000000000000004">
      <c r="M2500" t="str">
        <f>IF($A2500="","",COUNTIFS(D_MFA!$A$2:$A$20001,$C2500,D_MFA!$B$2:$B$20001,TRUE)&gt;0)</f>
        <v/>
      </c>
    </row>
    <row r="2501" spans="13:13" x14ac:dyDescent="0.55000000000000004">
      <c r="M2501" t="str">
        <f>IF($A2501="","",COUNTIFS(D_MFA!$A$2:$A$20001,$C2501,D_MFA!$B$2:$B$20001,TRUE)&gt;0)</f>
        <v/>
      </c>
    </row>
    <row r="2502" spans="13:13" x14ac:dyDescent="0.55000000000000004">
      <c r="M2502" t="str">
        <f>IF($A2502="","",COUNTIFS(D_MFA!$A$2:$A$20001,$C2502,D_MFA!$B$2:$B$20001,TRUE)&gt;0)</f>
        <v/>
      </c>
    </row>
    <row r="2503" spans="13:13" x14ac:dyDescent="0.55000000000000004">
      <c r="M2503" t="str">
        <f>IF($A2503="","",COUNTIFS(D_MFA!$A$2:$A$20001,$C2503,D_MFA!$B$2:$B$20001,TRUE)&gt;0)</f>
        <v/>
      </c>
    </row>
    <row r="2504" spans="13:13" x14ac:dyDescent="0.55000000000000004">
      <c r="M2504" t="str">
        <f>IF($A2504="","",COUNTIFS(D_MFA!$A$2:$A$20001,$C2504,D_MFA!$B$2:$B$20001,TRUE)&gt;0)</f>
        <v/>
      </c>
    </row>
    <row r="2505" spans="13:13" x14ac:dyDescent="0.55000000000000004">
      <c r="M2505" t="str">
        <f>IF($A2505="","",COUNTIFS(D_MFA!$A$2:$A$20001,$C2505,D_MFA!$B$2:$B$20001,TRUE)&gt;0)</f>
        <v/>
      </c>
    </row>
    <row r="2506" spans="13:13" x14ac:dyDescent="0.55000000000000004">
      <c r="M2506" t="str">
        <f>IF($A2506="","",COUNTIFS(D_MFA!$A$2:$A$20001,$C2506,D_MFA!$B$2:$B$20001,TRUE)&gt;0)</f>
        <v/>
      </c>
    </row>
    <row r="2507" spans="13:13" x14ac:dyDescent="0.55000000000000004">
      <c r="M2507" t="str">
        <f>IF($A2507="","",COUNTIFS(D_MFA!$A$2:$A$20001,$C2507,D_MFA!$B$2:$B$20001,TRUE)&gt;0)</f>
        <v/>
      </c>
    </row>
    <row r="2508" spans="13:13" x14ac:dyDescent="0.55000000000000004">
      <c r="M2508" t="str">
        <f>IF($A2508="","",COUNTIFS(D_MFA!$A$2:$A$20001,$C2508,D_MFA!$B$2:$B$20001,TRUE)&gt;0)</f>
        <v/>
      </c>
    </row>
    <row r="2509" spans="13:13" x14ac:dyDescent="0.55000000000000004">
      <c r="M2509" t="str">
        <f>IF($A2509="","",COUNTIFS(D_MFA!$A$2:$A$20001,$C2509,D_MFA!$B$2:$B$20001,TRUE)&gt;0)</f>
        <v/>
      </c>
    </row>
    <row r="2510" spans="13:13" x14ac:dyDescent="0.55000000000000004">
      <c r="M2510" t="str">
        <f>IF($A2510="","",COUNTIFS(D_MFA!$A$2:$A$20001,$C2510,D_MFA!$B$2:$B$20001,TRUE)&gt;0)</f>
        <v/>
      </c>
    </row>
    <row r="2511" spans="13:13" x14ac:dyDescent="0.55000000000000004">
      <c r="M2511" t="str">
        <f>IF($A2511="","",COUNTIFS(D_MFA!$A$2:$A$20001,$C2511,D_MFA!$B$2:$B$20001,TRUE)&gt;0)</f>
        <v/>
      </c>
    </row>
    <row r="2512" spans="13:13" x14ac:dyDescent="0.55000000000000004">
      <c r="M2512" t="str">
        <f>IF($A2512="","",COUNTIFS(D_MFA!$A$2:$A$20001,$C2512,D_MFA!$B$2:$B$20001,TRUE)&gt;0)</f>
        <v/>
      </c>
    </row>
    <row r="2513" spans="13:13" x14ac:dyDescent="0.55000000000000004">
      <c r="M2513" t="str">
        <f>IF($A2513="","",COUNTIFS(D_MFA!$A$2:$A$20001,$C2513,D_MFA!$B$2:$B$20001,TRUE)&gt;0)</f>
        <v/>
      </c>
    </row>
    <row r="2514" spans="13:13" x14ac:dyDescent="0.55000000000000004">
      <c r="M2514" t="str">
        <f>IF($A2514="","",COUNTIFS(D_MFA!$A$2:$A$20001,$C2514,D_MFA!$B$2:$B$20001,TRUE)&gt;0)</f>
        <v/>
      </c>
    </row>
    <row r="2515" spans="13:13" x14ac:dyDescent="0.55000000000000004">
      <c r="M2515" t="str">
        <f>IF($A2515="","",COUNTIFS(D_MFA!$A$2:$A$20001,$C2515,D_MFA!$B$2:$B$20001,TRUE)&gt;0)</f>
        <v/>
      </c>
    </row>
    <row r="2516" spans="13:13" x14ac:dyDescent="0.55000000000000004">
      <c r="M2516" t="str">
        <f>IF($A2516="","",COUNTIFS(D_MFA!$A$2:$A$20001,$C2516,D_MFA!$B$2:$B$20001,TRUE)&gt;0)</f>
        <v/>
      </c>
    </row>
    <row r="2517" spans="13:13" x14ac:dyDescent="0.55000000000000004">
      <c r="M2517" t="str">
        <f>IF($A2517="","",COUNTIFS(D_MFA!$A$2:$A$20001,$C2517,D_MFA!$B$2:$B$20001,TRUE)&gt;0)</f>
        <v/>
      </c>
    </row>
    <row r="2518" spans="13:13" x14ac:dyDescent="0.55000000000000004">
      <c r="M2518" t="str">
        <f>IF($A2518="","",COUNTIFS(D_MFA!$A$2:$A$20001,$C2518,D_MFA!$B$2:$B$20001,TRUE)&gt;0)</f>
        <v/>
      </c>
    </row>
    <row r="2519" spans="13:13" x14ac:dyDescent="0.55000000000000004">
      <c r="M2519" t="str">
        <f>IF($A2519="","",COUNTIFS(D_MFA!$A$2:$A$20001,$C2519,D_MFA!$B$2:$B$20001,TRUE)&gt;0)</f>
        <v/>
      </c>
    </row>
    <row r="2520" spans="13:13" x14ac:dyDescent="0.55000000000000004">
      <c r="M2520" t="str">
        <f>IF($A2520="","",COUNTIFS(D_MFA!$A$2:$A$20001,$C2520,D_MFA!$B$2:$B$20001,TRUE)&gt;0)</f>
        <v/>
      </c>
    </row>
    <row r="2521" spans="13:13" x14ac:dyDescent="0.55000000000000004">
      <c r="M2521" t="str">
        <f>IF($A2521="","",COUNTIFS(D_MFA!$A$2:$A$20001,$C2521,D_MFA!$B$2:$B$20001,TRUE)&gt;0)</f>
        <v/>
      </c>
    </row>
    <row r="2522" spans="13:13" x14ac:dyDescent="0.55000000000000004">
      <c r="M2522" t="str">
        <f>IF($A2522="","",COUNTIFS(D_MFA!$A$2:$A$20001,$C2522,D_MFA!$B$2:$B$20001,TRUE)&gt;0)</f>
        <v/>
      </c>
    </row>
    <row r="2523" spans="13:13" x14ac:dyDescent="0.55000000000000004">
      <c r="M2523" t="str">
        <f>IF($A2523="","",COUNTIFS(D_MFA!$A$2:$A$20001,$C2523,D_MFA!$B$2:$B$20001,TRUE)&gt;0)</f>
        <v/>
      </c>
    </row>
    <row r="2524" spans="13:13" x14ac:dyDescent="0.55000000000000004">
      <c r="M2524" t="str">
        <f>IF($A2524="","",COUNTIFS(D_MFA!$A$2:$A$20001,$C2524,D_MFA!$B$2:$B$20001,TRUE)&gt;0)</f>
        <v/>
      </c>
    </row>
    <row r="2525" spans="13:13" x14ac:dyDescent="0.55000000000000004">
      <c r="M2525" t="str">
        <f>IF($A2525="","",COUNTIFS(D_MFA!$A$2:$A$20001,$C2525,D_MFA!$B$2:$B$20001,TRUE)&gt;0)</f>
        <v/>
      </c>
    </row>
    <row r="2526" spans="13:13" x14ac:dyDescent="0.55000000000000004">
      <c r="M2526" t="str">
        <f>IF($A2526="","",COUNTIFS(D_MFA!$A$2:$A$20001,$C2526,D_MFA!$B$2:$B$20001,TRUE)&gt;0)</f>
        <v/>
      </c>
    </row>
    <row r="2527" spans="13:13" x14ac:dyDescent="0.55000000000000004">
      <c r="M2527" t="str">
        <f>IF($A2527="","",COUNTIFS(D_MFA!$A$2:$A$20001,$C2527,D_MFA!$B$2:$B$20001,TRUE)&gt;0)</f>
        <v/>
      </c>
    </row>
    <row r="2528" spans="13:13" x14ac:dyDescent="0.55000000000000004">
      <c r="M2528" t="str">
        <f>IF($A2528="","",COUNTIFS(D_MFA!$A$2:$A$20001,$C2528,D_MFA!$B$2:$B$20001,TRUE)&gt;0)</f>
        <v/>
      </c>
    </row>
    <row r="2529" spans="13:13" x14ac:dyDescent="0.55000000000000004">
      <c r="M2529" t="str">
        <f>IF($A2529="","",COUNTIFS(D_MFA!$A$2:$A$20001,$C2529,D_MFA!$B$2:$B$20001,TRUE)&gt;0)</f>
        <v/>
      </c>
    </row>
    <row r="2530" spans="13:13" x14ac:dyDescent="0.55000000000000004">
      <c r="M2530" t="str">
        <f>IF($A2530="","",COUNTIFS(D_MFA!$A$2:$A$20001,$C2530,D_MFA!$B$2:$B$20001,TRUE)&gt;0)</f>
        <v/>
      </c>
    </row>
    <row r="2531" spans="13:13" x14ac:dyDescent="0.55000000000000004">
      <c r="M2531" t="str">
        <f>IF($A2531="","",COUNTIFS(D_MFA!$A$2:$A$20001,$C2531,D_MFA!$B$2:$B$20001,TRUE)&gt;0)</f>
        <v/>
      </c>
    </row>
    <row r="2532" spans="13:13" x14ac:dyDescent="0.55000000000000004">
      <c r="M2532" t="str">
        <f>IF($A2532="","",COUNTIFS(D_MFA!$A$2:$A$20001,$C2532,D_MFA!$B$2:$B$20001,TRUE)&gt;0)</f>
        <v/>
      </c>
    </row>
    <row r="2533" spans="13:13" x14ac:dyDescent="0.55000000000000004">
      <c r="M2533" t="str">
        <f>IF($A2533="","",COUNTIFS(D_MFA!$A$2:$A$20001,$C2533,D_MFA!$B$2:$B$20001,TRUE)&gt;0)</f>
        <v/>
      </c>
    </row>
    <row r="2534" spans="13:13" x14ac:dyDescent="0.55000000000000004">
      <c r="M2534" t="str">
        <f>IF($A2534="","",COUNTIFS(D_MFA!$A$2:$A$20001,$C2534,D_MFA!$B$2:$B$20001,TRUE)&gt;0)</f>
        <v/>
      </c>
    </row>
    <row r="2535" spans="13:13" x14ac:dyDescent="0.55000000000000004">
      <c r="M2535" t="str">
        <f>IF($A2535="","",COUNTIFS(D_MFA!$A$2:$A$20001,$C2535,D_MFA!$B$2:$B$20001,TRUE)&gt;0)</f>
        <v/>
      </c>
    </row>
    <row r="2536" spans="13:13" x14ac:dyDescent="0.55000000000000004">
      <c r="M2536" t="str">
        <f>IF($A2536="","",COUNTIFS(D_MFA!$A$2:$A$20001,$C2536,D_MFA!$B$2:$B$20001,TRUE)&gt;0)</f>
        <v/>
      </c>
    </row>
    <row r="2537" spans="13:13" x14ac:dyDescent="0.55000000000000004">
      <c r="M2537" t="str">
        <f>IF($A2537="","",COUNTIFS(D_MFA!$A$2:$A$20001,$C2537,D_MFA!$B$2:$B$20001,TRUE)&gt;0)</f>
        <v/>
      </c>
    </row>
    <row r="2538" spans="13:13" x14ac:dyDescent="0.55000000000000004">
      <c r="M2538" t="str">
        <f>IF($A2538="","",COUNTIFS(D_MFA!$A$2:$A$20001,$C2538,D_MFA!$B$2:$B$20001,TRUE)&gt;0)</f>
        <v/>
      </c>
    </row>
    <row r="2539" spans="13:13" x14ac:dyDescent="0.55000000000000004">
      <c r="M2539" t="str">
        <f>IF($A2539="","",COUNTIFS(D_MFA!$A$2:$A$20001,$C2539,D_MFA!$B$2:$B$20001,TRUE)&gt;0)</f>
        <v/>
      </c>
    </row>
    <row r="2540" spans="13:13" x14ac:dyDescent="0.55000000000000004">
      <c r="M2540" t="str">
        <f>IF($A2540="","",COUNTIFS(D_MFA!$A$2:$A$20001,$C2540,D_MFA!$B$2:$B$20001,TRUE)&gt;0)</f>
        <v/>
      </c>
    </row>
    <row r="2541" spans="13:13" x14ac:dyDescent="0.55000000000000004">
      <c r="M2541" t="str">
        <f>IF($A2541="","",COUNTIFS(D_MFA!$A$2:$A$20001,$C2541,D_MFA!$B$2:$B$20001,TRUE)&gt;0)</f>
        <v/>
      </c>
    </row>
    <row r="2542" spans="13:13" x14ac:dyDescent="0.55000000000000004">
      <c r="M2542" t="str">
        <f>IF($A2542="","",COUNTIFS(D_MFA!$A$2:$A$20001,$C2542,D_MFA!$B$2:$B$20001,TRUE)&gt;0)</f>
        <v/>
      </c>
    </row>
    <row r="2543" spans="13:13" x14ac:dyDescent="0.55000000000000004">
      <c r="M2543" t="str">
        <f>IF($A2543="","",COUNTIFS(D_MFA!$A$2:$A$20001,$C2543,D_MFA!$B$2:$B$20001,TRUE)&gt;0)</f>
        <v/>
      </c>
    </row>
    <row r="2544" spans="13:13" x14ac:dyDescent="0.55000000000000004">
      <c r="M2544" t="str">
        <f>IF($A2544="","",COUNTIFS(D_MFA!$A$2:$A$20001,$C2544,D_MFA!$B$2:$B$20001,TRUE)&gt;0)</f>
        <v/>
      </c>
    </row>
    <row r="2545" spans="13:13" x14ac:dyDescent="0.55000000000000004">
      <c r="M2545" t="str">
        <f>IF($A2545="","",COUNTIFS(D_MFA!$A$2:$A$20001,$C2545,D_MFA!$B$2:$B$20001,TRUE)&gt;0)</f>
        <v/>
      </c>
    </row>
    <row r="2546" spans="13:13" x14ac:dyDescent="0.55000000000000004">
      <c r="M2546" t="str">
        <f>IF($A2546="","",COUNTIFS(D_MFA!$A$2:$A$20001,$C2546,D_MFA!$B$2:$B$20001,TRUE)&gt;0)</f>
        <v/>
      </c>
    </row>
    <row r="2547" spans="13:13" x14ac:dyDescent="0.55000000000000004">
      <c r="M2547" t="str">
        <f>IF($A2547="","",COUNTIFS(D_MFA!$A$2:$A$20001,$C2547,D_MFA!$B$2:$B$20001,TRUE)&gt;0)</f>
        <v/>
      </c>
    </row>
    <row r="2548" spans="13:13" x14ac:dyDescent="0.55000000000000004">
      <c r="M2548" t="str">
        <f>IF($A2548="","",COUNTIFS(D_MFA!$A$2:$A$20001,$C2548,D_MFA!$B$2:$B$20001,TRUE)&gt;0)</f>
        <v/>
      </c>
    </row>
    <row r="2549" spans="13:13" x14ac:dyDescent="0.55000000000000004">
      <c r="M2549" t="str">
        <f>IF($A2549="","",COUNTIFS(D_MFA!$A$2:$A$20001,$C2549,D_MFA!$B$2:$B$20001,TRUE)&gt;0)</f>
        <v/>
      </c>
    </row>
    <row r="2550" spans="13:13" x14ac:dyDescent="0.55000000000000004">
      <c r="M2550" t="str">
        <f>IF($A2550="","",COUNTIFS(D_MFA!$A$2:$A$20001,$C2550,D_MFA!$B$2:$B$20001,TRUE)&gt;0)</f>
        <v/>
      </c>
    </row>
    <row r="2551" spans="13:13" x14ac:dyDescent="0.55000000000000004">
      <c r="M2551" t="str">
        <f>IF($A2551="","",COUNTIFS(D_MFA!$A$2:$A$20001,$C2551,D_MFA!$B$2:$B$20001,TRUE)&gt;0)</f>
        <v/>
      </c>
    </row>
    <row r="2552" spans="13:13" x14ac:dyDescent="0.55000000000000004">
      <c r="M2552" t="str">
        <f>IF($A2552="","",COUNTIFS(D_MFA!$A$2:$A$20001,$C2552,D_MFA!$B$2:$B$20001,TRUE)&gt;0)</f>
        <v/>
      </c>
    </row>
    <row r="2553" spans="13:13" x14ac:dyDescent="0.55000000000000004">
      <c r="M2553" t="str">
        <f>IF($A2553="","",COUNTIFS(D_MFA!$A$2:$A$20001,$C2553,D_MFA!$B$2:$B$20001,TRUE)&gt;0)</f>
        <v/>
      </c>
    </row>
    <row r="2554" spans="13:13" x14ac:dyDescent="0.55000000000000004">
      <c r="M2554" t="str">
        <f>IF($A2554="","",COUNTIFS(D_MFA!$A$2:$A$20001,$C2554,D_MFA!$B$2:$B$20001,TRUE)&gt;0)</f>
        <v/>
      </c>
    </row>
    <row r="2555" spans="13:13" x14ac:dyDescent="0.55000000000000004">
      <c r="M2555" t="str">
        <f>IF($A2555="","",COUNTIFS(D_MFA!$A$2:$A$20001,$C2555,D_MFA!$B$2:$B$20001,TRUE)&gt;0)</f>
        <v/>
      </c>
    </row>
    <row r="2556" spans="13:13" x14ac:dyDescent="0.55000000000000004">
      <c r="M2556" t="str">
        <f>IF($A2556="","",COUNTIFS(D_MFA!$A$2:$A$20001,$C2556,D_MFA!$B$2:$B$20001,TRUE)&gt;0)</f>
        <v/>
      </c>
    </row>
    <row r="2557" spans="13:13" x14ac:dyDescent="0.55000000000000004">
      <c r="M2557" t="str">
        <f>IF($A2557="","",COUNTIFS(D_MFA!$A$2:$A$20001,$C2557,D_MFA!$B$2:$B$20001,TRUE)&gt;0)</f>
        <v/>
      </c>
    </row>
    <row r="2558" spans="13:13" x14ac:dyDescent="0.55000000000000004">
      <c r="M2558" t="str">
        <f>IF($A2558="","",COUNTIFS(D_MFA!$A$2:$A$20001,$C2558,D_MFA!$B$2:$B$20001,TRUE)&gt;0)</f>
        <v/>
      </c>
    </row>
    <row r="2559" spans="13:13" x14ac:dyDescent="0.55000000000000004">
      <c r="M2559" t="str">
        <f>IF($A2559="","",COUNTIFS(D_MFA!$A$2:$A$20001,$C2559,D_MFA!$B$2:$B$20001,TRUE)&gt;0)</f>
        <v/>
      </c>
    </row>
    <row r="2560" spans="13:13" x14ac:dyDescent="0.55000000000000004">
      <c r="M2560" t="str">
        <f>IF($A2560="","",COUNTIFS(D_MFA!$A$2:$A$20001,$C2560,D_MFA!$B$2:$B$20001,TRUE)&gt;0)</f>
        <v/>
      </c>
    </row>
    <row r="2561" spans="13:13" x14ac:dyDescent="0.55000000000000004">
      <c r="M2561" t="str">
        <f>IF($A2561="","",COUNTIFS(D_MFA!$A$2:$A$20001,$C2561,D_MFA!$B$2:$B$20001,TRUE)&gt;0)</f>
        <v/>
      </c>
    </row>
    <row r="2562" spans="13:13" x14ac:dyDescent="0.55000000000000004">
      <c r="M2562" t="str">
        <f>IF($A2562="","",COUNTIFS(D_MFA!$A$2:$A$20001,$C2562,D_MFA!$B$2:$B$20001,TRUE)&gt;0)</f>
        <v/>
      </c>
    </row>
    <row r="2563" spans="13:13" x14ac:dyDescent="0.55000000000000004">
      <c r="M2563" t="str">
        <f>IF($A2563="","",COUNTIFS(D_MFA!$A$2:$A$20001,$C2563,D_MFA!$B$2:$B$20001,TRUE)&gt;0)</f>
        <v/>
      </c>
    </row>
    <row r="2564" spans="13:13" x14ac:dyDescent="0.55000000000000004">
      <c r="M2564" t="str">
        <f>IF($A2564="","",COUNTIFS(D_MFA!$A$2:$A$20001,$C2564,D_MFA!$B$2:$B$20001,TRUE)&gt;0)</f>
        <v/>
      </c>
    </row>
    <row r="2565" spans="13:13" x14ac:dyDescent="0.55000000000000004">
      <c r="M2565" t="str">
        <f>IF($A2565="","",COUNTIFS(D_MFA!$A$2:$A$20001,$C2565,D_MFA!$B$2:$B$20001,TRUE)&gt;0)</f>
        <v/>
      </c>
    </row>
    <row r="2566" spans="13:13" x14ac:dyDescent="0.55000000000000004">
      <c r="M2566" t="str">
        <f>IF($A2566="","",COUNTIFS(D_MFA!$A$2:$A$20001,$C2566,D_MFA!$B$2:$B$20001,TRUE)&gt;0)</f>
        <v/>
      </c>
    </row>
    <row r="2567" spans="13:13" x14ac:dyDescent="0.55000000000000004">
      <c r="M2567" t="str">
        <f>IF($A2567="","",COUNTIFS(D_MFA!$A$2:$A$20001,$C2567,D_MFA!$B$2:$B$20001,TRUE)&gt;0)</f>
        <v/>
      </c>
    </row>
    <row r="2568" spans="13:13" x14ac:dyDescent="0.55000000000000004">
      <c r="M2568" t="str">
        <f>IF($A2568="","",COUNTIFS(D_MFA!$A$2:$A$20001,$C2568,D_MFA!$B$2:$B$20001,TRUE)&gt;0)</f>
        <v/>
      </c>
    </row>
    <row r="2569" spans="13:13" x14ac:dyDescent="0.55000000000000004">
      <c r="M2569" t="str">
        <f>IF($A2569="","",COUNTIFS(D_MFA!$A$2:$A$20001,$C2569,D_MFA!$B$2:$B$20001,TRUE)&gt;0)</f>
        <v/>
      </c>
    </row>
    <row r="2570" spans="13:13" x14ac:dyDescent="0.55000000000000004">
      <c r="M2570" t="str">
        <f>IF($A2570="","",COUNTIFS(D_MFA!$A$2:$A$20001,$C2570,D_MFA!$B$2:$B$20001,TRUE)&gt;0)</f>
        <v/>
      </c>
    </row>
    <row r="2571" spans="13:13" x14ac:dyDescent="0.55000000000000004">
      <c r="M2571" t="str">
        <f>IF($A2571="","",COUNTIFS(D_MFA!$A$2:$A$20001,$C2571,D_MFA!$B$2:$B$20001,TRUE)&gt;0)</f>
        <v/>
      </c>
    </row>
    <row r="2572" spans="13:13" x14ac:dyDescent="0.55000000000000004">
      <c r="M2572" t="str">
        <f>IF($A2572="","",COUNTIFS(D_MFA!$A$2:$A$20001,$C2572,D_MFA!$B$2:$B$20001,TRUE)&gt;0)</f>
        <v/>
      </c>
    </row>
    <row r="2573" spans="13:13" x14ac:dyDescent="0.55000000000000004">
      <c r="M2573" t="str">
        <f>IF($A2573="","",COUNTIFS(D_MFA!$A$2:$A$20001,$C2573,D_MFA!$B$2:$B$20001,TRUE)&gt;0)</f>
        <v/>
      </c>
    </row>
    <row r="2574" spans="13:13" x14ac:dyDescent="0.55000000000000004">
      <c r="M2574" t="str">
        <f>IF($A2574="","",COUNTIFS(D_MFA!$A$2:$A$20001,$C2574,D_MFA!$B$2:$B$20001,TRUE)&gt;0)</f>
        <v/>
      </c>
    </row>
    <row r="2575" spans="13:13" x14ac:dyDescent="0.55000000000000004">
      <c r="M2575" t="str">
        <f>IF($A2575="","",COUNTIFS(D_MFA!$A$2:$A$20001,$C2575,D_MFA!$B$2:$B$20001,TRUE)&gt;0)</f>
        <v/>
      </c>
    </row>
    <row r="2576" spans="13:13" x14ac:dyDescent="0.55000000000000004">
      <c r="M2576" t="str">
        <f>IF($A2576="","",COUNTIFS(D_MFA!$A$2:$A$20001,$C2576,D_MFA!$B$2:$B$20001,TRUE)&gt;0)</f>
        <v/>
      </c>
    </row>
    <row r="2577" spans="13:13" x14ac:dyDescent="0.55000000000000004">
      <c r="M2577" t="str">
        <f>IF($A2577="","",COUNTIFS(D_MFA!$A$2:$A$20001,$C2577,D_MFA!$B$2:$B$20001,TRUE)&gt;0)</f>
        <v/>
      </c>
    </row>
    <row r="2578" spans="13:13" x14ac:dyDescent="0.55000000000000004">
      <c r="M2578" t="str">
        <f>IF($A2578="","",COUNTIFS(D_MFA!$A$2:$A$20001,$C2578,D_MFA!$B$2:$B$20001,TRUE)&gt;0)</f>
        <v/>
      </c>
    </row>
    <row r="2579" spans="13:13" x14ac:dyDescent="0.55000000000000004">
      <c r="M2579" t="str">
        <f>IF($A2579="","",COUNTIFS(D_MFA!$A$2:$A$20001,$C2579,D_MFA!$B$2:$B$20001,TRUE)&gt;0)</f>
        <v/>
      </c>
    </row>
    <row r="2580" spans="13:13" x14ac:dyDescent="0.55000000000000004">
      <c r="M2580" t="str">
        <f>IF($A2580="","",COUNTIFS(D_MFA!$A$2:$A$20001,$C2580,D_MFA!$B$2:$B$20001,TRUE)&gt;0)</f>
        <v/>
      </c>
    </row>
    <row r="2581" spans="13:13" x14ac:dyDescent="0.55000000000000004">
      <c r="M2581" t="str">
        <f>IF($A2581="","",COUNTIFS(D_MFA!$A$2:$A$20001,$C2581,D_MFA!$B$2:$B$20001,TRUE)&gt;0)</f>
        <v/>
      </c>
    </row>
    <row r="2582" spans="13:13" x14ac:dyDescent="0.55000000000000004">
      <c r="M2582" t="str">
        <f>IF($A2582="","",COUNTIFS(D_MFA!$A$2:$A$20001,$C2582,D_MFA!$B$2:$B$20001,TRUE)&gt;0)</f>
        <v/>
      </c>
    </row>
    <row r="2583" spans="13:13" x14ac:dyDescent="0.55000000000000004">
      <c r="M2583" t="str">
        <f>IF($A2583="","",COUNTIFS(D_MFA!$A$2:$A$20001,$C2583,D_MFA!$B$2:$B$20001,TRUE)&gt;0)</f>
        <v/>
      </c>
    </row>
    <row r="2584" spans="13:13" x14ac:dyDescent="0.55000000000000004">
      <c r="M2584" t="str">
        <f>IF($A2584="","",COUNTIFS(D_MFA!$A$2:$A$20001,$C2584,D_MFA!$B$2:$B$20001,TRUE)&gt;0)</f>
        <v/>
      </c>
    </row>
    <row r="2585" spans="13:13" x14ac:dyDescent="0.55000000000000004">
      <c r="M2585" t="str">
        <f>IF($A2585="","",COUNTIFS(D_MFA!$A$2:$A$20001,$C2585,D_MFA!$B$2:$B$20001,TRUE)&gt;0)</f>
        <v/>
      </c>
    </row>
    <row r="2586" spans="13:13" x14ac:dyDescent="0.55000000000000004">
      <c r="M2586" t="str">
        <f>IF($A2586="","",COUNTIFS(D_MFA!$A$2:$A$20001,$C2586,D_MFA!$B$2:$B$20001,TRUE)&gt;0)</f>
        <v/>
      </c>
    </row>
    <row r="2587" spans="13:13" x14ac:dyDescent="0.55000000000000004">
      <c r="M2587" t="str">
        <f>IF($A2587="","",COUNTIFS(D_MFA!$A$2:$A$20001,$C2587,D_MFA!$B$2:$B$20001,TRUE)&gt;0)</f>
        <v/>
      </c>
    </row>
    <row r="2588" spans="13:13" x14ac:dyDescent="0.55000000000000004">
      <c r="M2588" t="str">
        <f>IF($A2588="","",COUNTIFS(D_MFA!$A$2:$A$20001,$C2588,D_MFA!$B$2:$B$20001,TRUE)&gt;0)</f>
        <v/>
      </c>
    </row>
    <row r="2589" spans="13:13" x14ac:dyDescent="0.55000000000000004">
      <c r="M2589" t="str">
        <f>IF($A2589="","",COUNTIFS(D_MFA!$A$2:$A$20001,$C2589,D_MFA!$B$2:$B$20001,TRUE)&gt;0)</f>
        <v/>
      </c>
    </row>
    <row r="2590" spans="13:13" x14ac:dyDescent="0.55000000000000004">
      <c r="M2590" t="str">
        <f>IF($A2590="","",COUNTIFS(D_MFA!$A$2:$A$20001,$C2590,D_MFA!$B$2:$B$20001,TRUE)&gt;0)</f>
        <v/>
      </c>
    </row>
    <row r="2591" spans="13:13" x14ac:dyDescent="0.55000000000000004">
      <c r="M2591" t="str">
        <f>IF($A2591="","",COUNTIFS(D_MFA!$A$2:$A$20001,$C2591,D_MFA!$B$2:$B$20001,TRUE)&gt;0)</f>
        <v/>
      </c>
    </row>
    <row r="2592" spans="13:13" x14ac:dyDescent="0.55000000000000004">
      <c r="M2592" t="str">
        <f>IF($A2592="","",COUNTIFS(D_MFA!$A$2:$A$20001,$C2592,D_MFA!$B$2:$B$20001,TRUE)&gt;0)</f>
        <v/>
      </c>
    </row>
    <row r="2593" spans="13:13" x14ac:dyDescent="0.55000000000000004">
      <c r="M2593" t="str">
        <f>IF($A2593="","",COUNTIFS(D_MFA!$A$2:$A$20001,$C2593,D_MFA!$B$2:$B$20001,TRUE)&gt;0)</f>
        <v/>
      </c>
    </row>
    <row r="2594" spans="13:13" x14ac:dyDescent="0.55000000000000004">
      <c r="M2594" t="str">
        <f>IF($A2594="","",COUNTIFS(D_MFA!$A$2:$A$20001,$C2594,D_MFA!$B$2:$B$20001,TRUE)&gt;0)</f>
        <v/>
      </c>
    </row>
    <row r="2595" spans="13:13" x14ac:dyDescent="0.55000000000000004">
      <c r="M2595" t="str">
        <f>IF($A2595="","",COUNTIFS(D_MFA!$A$2:$A$20001,$C2595,D_MFA!$B$2:$B$20001,TRUE)&gt;0)</f>
        <v/>
      </c>
    </row>
    <row r="2596" spans="13:13" x14ac:dyDescent="0.55000000000000004">
      <c r="M2596" t="str">
        <f>IF($A2596="","",COUNTIFS(D_MFA!$A$2:$A$20001,$C2596,D_MFA!$B$2:$B$20001,TRUE)&gt;0)</f>
        <v/>
      </c>
    </row>
    <row r="2597" spans="13:13" x14ac:dyDescent="0.55000000000000004">
      <c r="M2597" t="str">
        <f>IF($A2597="","",COUNTIFS(D_MFA!$A$2:$A$20001,$C2597,D_MFA!$B$2:$B$20001,TRUE)&gt;0)</f>
        <v/>
      </c>
    </row>
    <row r="2598" spans="13:13" x14ac:dyDescent="0.55000000000000004">
      <c r="M2598" t="str">
        <f>IF($A2598="","",COUNTIFS(D_MFA!$A$2:$A$20001,$C2598,D_MFA!$B$2:$B$20001,TRUE)&gt;0)</f>
        <v/>
      </c>
    </row>
    <row r="2599" spans="13:13" x14ac:dyDescent="0.55000000000000004">
      <c r="M2599" t="str">
        <f>IF($A2599="","",COUNTIFS(D_MFA!$A$2:$A$20001,$C2599,D_MFA!$B$2:$B$20001,TRUE)&gt;0)</f>
        <v/>
      </c>
    </row>
    <row r="2600" spans="13:13" x14ac:dyDescent="0.55000000000000004">
      <c r="M2600" t="str">
        <f>IF($A2600="","",COUNTIFS(D_MFA!$A$2:$A$20001,$C2600,D_MFA!$B$2:$B$20001,TRUE)&gt;0)</f>
        <v/>
      </c>
    </row>
    <row r="2601" spans="13:13" x14ac:dyDescent="0.55000000000000004">
      <c r="M2601" t="str">
        <f>IF($A2601="","",COUNTIFS(D_MFA!$A$2:$A$20001,$C2601,D_MFA!$B$2:$B$20001,TRUE)&gt;0)</f>
        <v/>
      </c>
    </row>
    <row r="2602" spans="13:13" x14ac:dyDescent="0.55000000000000004">
      <c r="M2602" t="str">
        <f>IF($A2602="","",COUNTIFS(D_MFA!$A$2:$A$20001,$C2602,D_MFA!$B$2:$B$20001,TRUE)&gt;0)</f>
        <v/>
      </c>
    </row>
    <row r="2603" spans="13:13" x14ac:dyDescent="0.55000000000000004">
      <c r="M2603" t="str">
        <f>IF($A2603="","",COUNTIFS(D_MFA!$A$2:$A$20001,$C2603,D_MFA!$B$2:$B$20001,TRUE)&gt;0)</f>
        <v/>
      </c>
    </row>
    <row r="2604" spans="13:13" x14ac:dyDescent="0.55000000000000004">
      <c r="M2604" t="str">
        <f>IF($A2604="","",COUNTIFS(D_MFA!$A$2:$A$20001,$C2604,D_MFA!$B$2:$B$20001,TRUE)&gt;0)</f>
        <v/>
      </c>
    </row>
    <row r="2605" spans="13:13" x14ac:dyDescent="0.55000000000000004">
      <c r="M2605" t="str">
        <f>IF($A2605="","",COUNTIFS(D_MFA!$A$2:$A$20001,$C2605,D_MFA!$B$2:$B$20001,TRUE)&gt;0)</f>
        <v/>
      </c>
    </row>
    <row r="2606" spans="13:13" x14ac:dyDescent="0.55000000000000004">
      <c r="M2606" t="str">
        <f>IF($A2606="","",COUNTIFS(D_MFA!$A$2:$A$20001,$C2606,D_MFA!$B$2:$B$20001,TRUE)&gt;0)</f>
        <v/>
      </c>
    </row>
    <row r="2607" spans="13:13" x14ac:dyDescent="0.55000000000000004">
      <c r="M2607" t="str">
        <f>IF($A2607="","",COUNTIFS(D_MFA!$A$2:$A$20001,$C2607,D_MFA!$B$2:$B$20001,TRUE)&gt;0)</f>
        <v/>
      </c>
    </row>
    <row r="2608" spans="13:13" x14ac:dyDescent="0.55000000000000004">
      <c r="M2608" t="str">
        <f>IF($A2608="","",COUNTIFS(D_MFA!$A$2:$A$20001,$C2608,D_MFA!$B$2:$B$20001,TRUE)&gt;0)</f>
        <v/>
      </c>
    </row>
    <row r="2609" spans="13:13" x14ac:dyDescent="0.55000000000000004">
      <c r="M2609" t="str">
        <f>IF($A2609="","",COUNTIFS(D_MFA!$A$2:$A$20001,$C2609,D_MFA!$B$2:$B$20001,TRUE)&gt;0)</f>
        <v/>
      </c>
    </row>
    <row r="2610" spans="13:13" x14ac:dyDescent="0.55000000000000004">
      <c r="M2610" t="str">
        <f>IF($A2610="","",COUNTIFS(D_MFA!$A$2:$A$20001,$C2610,D_MFA!$B$2:$B$20001,TRUE)&gt;0)</f>
        <v/>
      </c>
    </row>
    <row r="2611" spans="13:13" x14ac:dyDescent="0.55000000000000004">
      <c r="M2611" t="str">
        <f>IF($A2611="","",COUNTIFS(D_MFA!$A$2:$A$20001,$C2611,D_MFA!$B$2:$B$20001,TRUE)&gt;0)</f>
        <v/>
      </c>
    </row>
    <row r="2612" spans="13:13" x14ac:dyDescent="0.55000000000000004">
      <c r="M2612" t="str">
        <f>IF($A2612="","",COUNTIFS(D_MFA!$A$2:$A$20001,$C2612,D_MFA!$B$2:$B$20001,TRUE)&gt;0)</f>
        <v/>
      </c>
    </row>
    <row r="2613" spans="13:13" x14ac:dyDescent="0.55000000000000004">
      <c r="M2613" t="str">
        <f>IF($A2613="","",COUNTIFS(D_MFA!$A$2:$A$20001,$C2613,D_MFA!$B$2:$B$20001,TRUE)&gt;0)</f>
        <v/>
      </c>
    </row>
    <row r="2614" spans="13:13" x14ac:dyDescent="0.55000000000000004">
      <c r="M2614" t="str">
        <f>IF($A2614="","",COUNTIFS(D_MFA!$A$2:$A$20001,$C2614,D_MFA!$B$2:$B$20001,TRUE)&gt;0)</f>
        <v/>
      </c>
    </row>
    <row r="2615" spans="13:13" x14ac:dyDescent="0.55000000000000004">
      <c r="M2615" t="str">
        <f>IF($A2615="","",COUNTIFS(D_MFA!$A$2:$A$20001,$C2615,D_MFA!$B$2:$B$20001,TRUE)&gt;0)</f>
        <v/>
      </c>
    </row>
    <row r="2616" spans="13:13" x14ac:dyDescent="0.55000000000000004">
      <c r="M2616" t="str">
        <f>IF($A2616="","",COUNTIFS(D_MFA!$A$2:$A$20001,$C2616,D_MFA!$B$2:$B$20001,TRUE)&gt;0)</f>
        <v/>
      </c>
    </row>
    <row r="2617" spans="13:13" x14ac:dyDescent="0.55000000000000004">
      <c r="M2617" t="str">
        <f>IF($A2617="","",COUNTIFS(D_MFA!$A$2:$A$20001,$C2617,D_MFA!$B$2:$B$20001,TRUE)&gt;0)</f>
        <v/>
      </c>
    </row>
    <row r="2618" spans="13:13" x14ac:dyDescent="0.55000000000000004">
      <c r="M2618" t="str">
        <f>IF($A2618="","",COUNTIFS(D_MFA!$A$2:$A$20001,$C2618,D_MFA!$B$2:$B$20001,TRUE)&gt;0)</f>
        <v/>
      </c>
    </row>
    <row r="2619" spans="13:13" x14ac:dyDescent="0.55000000000000004">
      <c r="M2619" t="str">
        <f>IF($A2619="","",COUNTIFS(D_MFA!$A$2:$A$20001,$C2619,D_MFA!$B$2:$B$20001,TRUE)&gt;0)</f>
        <v/>
      </c>
    </row>
    <row r="2620" spans="13:13" x14ac:dyDescent="0.55000000000000004">
      <c r="M2620" t="str">
        <f>IF($A2620="","",COUNTIFS(D_MFA!$A$2:$A$20001,$C2620,D_MFA!$B$2:$B$20001,TRUE)&gt;0)</f>
        <v/>
      </c>
    </row>
    <row r="2621" spans="13:13" x14ac:dyDescent="0.55000000000000004">
      <c r="M2621" t="str">
        <f>IF($A2621="","",COUNTIFS(D_MFA!$A$2:$A$20001,$C2621,D_MFA!$B$2:$B$20001,TRUE)&gt;0)</f>
        <v/>
      </c>
    </row>
    <row r="2622" spans="13:13" x14ac:dyDescent="0.55000000000000004">
      <c r="M2622" t="str">
        <f>IF($A2622="","",COUNTIFS(D_MFA!$A$2:$A$20001,$C2622,D_MFA!$B$2:$B$20001,TRUE)&gt;0)</f>
        <v/>
      </c>
    </row>
    <row r="2623" spans="13:13" x14ac:dyDescent="0.55000000000000004">
      <c r="M2623" t="str">
        <f>IF($A2623="","",COUNTIFS(D_MFA!$A$2:$A$20001,$C2623,D_MFA!$B$2:$B$20001,TRUE)&gt;0)</f>
        <v/>
      </c>
    </row>
    <row r="2624" spans="13:13" x14ac:dyDescent="0.55000000000000004">
      <c r="M2624" t="str">
        <f>IF($A2624="","",COUNTIFS(D_MFA!$A$2:$A$20001,$C2624,D_MFA!$B$2:$B$20001,TRUE)&gt;0)</f>
        <v/>
      </c>
    </row>
    <row r="2625" spans="13:13" x14ac:dyDescent="0.55000000000000004">
      <c r="M2625" t="str">
        <f>IF($A2625="","",COUNTIFS(D_MFA!$A$2:$A$20001,$C2625,D_MFA!$B$2:$B$20001,TRUE)&gt;0)</f>
        <v/>
      </c>
    </row>
    <row r="2626" spans="13:13" x14ac:dyDescent="0.55000000000000004">
      <c r="M2626" t="str">
        <f>IF($A2626="","",COUNTIFS(D_MFA!$A$2:$A$20001,$C2626,D_MFA!$B$2:$B$20001,TRUE)&gt;0)</f>
        <v/>
      </c>
    </row>
    <row r="2627" spans="13:13" x14ac:dyDescent="0.55000000000000004">
      <c r="M2627" t="str">
        <f>IF($A2627="","",COUNTIFS(D_MFA!$A$2:$A$20001,$C2627,D_MFA!$B$2:$B$20001,TRUE)&gt;0)</f>
        <v/>
      </c>
    </row>
    <row r="2628" spans="13:13" x14ac:dyDescent="0.55000000000000004">
      <c r="M2628" t="str">
        <f>IF($A2628="","",COUNTIFS(D_MFA!$A$2:$A$20001,$C2628,D_MFA!$B$2:$B$20001,TRUE)&gt;0)</f>
        <v/>
      </c>
    </row>
    <row r="2629" spans="13:13" x14ac:dyDescent="0.55000000000000004">
      <c r="M2629" t="str">
        <f>IF($A2629="","",COUNTIFS(D_MFA!$A$2:$A$20001,$C2629,D_MFA!$B$2:$B$20001,TRUE)&gt;0)</f>
        <v/>
      </c>
    </row>
    <row r="2630" spans="13:13" x14ac:dyDescent="0.55000000000000004">
      <c r="M2630" t="str">
        <f>IF($A2630="","",COUNTIFS(D_MFA!$A$2:$A$20001,$C2630,D_MFA!$B$2:$B$20001,TRUE)&gt;0)</f>
        <v/>
      </c>
    </row>
    <row r="2631" spans="13:13" x14ac:dyDescent="0.55000000000000004">
      <c r="M2631" t="str">
        <f>IF($A2631="","",COUNTIFS(D_MFA!$A$2:$A$20001,$C2631,D_MFA!$B$2:$B$20001,TRUE)&gt;0)</f>
        <v/>
      </c>
    </row>
    <row r="2632" spans="13:13" x14ac:dyDescent="0.55000000000000004">
      <c r="M2632" t="str">
        <f>IF($A2632="","",COUNTIFS(D_MFA!$A$2:$A$20001,$C2632,D_MFA!$B$2:$B$20001,TRUE)&gt;0)</f>
        <v/>
      </c>
    </row>
    <row r="2633" spans="13:13" x14ac:dyDescent="0.55000000000000004">
      <c r="M2633" t="str">
        <f>IF($A2633="","",COUNTIFS(D_MFA!$A$2:$A$20001,$C2633,D_MFA!$B$2:$B$20001,TRUE)&gt;0)</f>
        <v/>
      </c>
    </row>
    <row r="2634" spans="13:13" x14ac:dyDescent="0.55000000000000004">
      <c r="M2634" t="str">
        <f>IF($A2634="","",COUNTIFS(D_MFA!$A$2:$A$20001,$C2634,D_MFA!$B$2:$B$20001,TRUE)&gt;0)</f>
        <v/>
      </c>
    </row>
    <row r="2635" spans="13:13" x14ac:dyDescent="0.55000000000000004">
      <c r="M2635" t="str">
        <f>IF($A2635="","",COUNTIFS(D_MFA!$A$2:$A$20001,$C2635,D_MFA!$B$2:$B$20001,TRUE)&gt;0)</f>
        <v/>
      </c>
    </row>
    <row r="2636" spans="13:13" x14ac:dyDescent="0.55000000000000004">
      <c r="M2636" t="str">
        <f>IF($A2636="","",COUNTIFS(D_MFA!$A$2:$A$20001,$C2636,D_MFA!$B$2:$B$20001,TRUE)&gt;0)</f>
        <v/>
      </c>
    </row>
    <row r="2637" spans="13:13" x14ac:dyDescent="0.55000000000000004">
      <c r="M2637" t="str">
        <f>IF($A2637="","",COUNTIFS(D_MFA!$A$2:$A$20001,$C2637,D_MFA!$B$2:$B$20001,TRUE)&gt;0)</f>
        <v/>
      </c>
    </row>
    <row r="2638" spans="13:13" x14ac:dyDescent="0.55000000000000004">
      <c r="M2638" t="str">
        <f>IF($A2638="","",COUNTIFS(D_MFA!$A$2:$A$20001,$C2638,D_MFA!$B$2:$B$20001,TRUE)&gt;0)</f>
        <v/>
      </c>
    </row>
    <row r="2639" spans="13:13" x14ac:dyDescent="0.55000000000000004">
      <c r="M2639" t="str">
        <f>IF($A2639="","",COUNTIFS(D_MFA!$A$2:$A$20001,$C2639,D_MFA!$B$2:$B$20001,TRUE)&gt;0)</f>
        <v/>
      </c>
    </row>
    <row r="2640" spans="13:13" x14ac:dyDescent="0.55000000000000004">
      <c r="M2640" t="str">
        <f>IF($A2640="","",COUNTIFS(D_MFA!$A$2:$A$20001,$C2640,D_MFA!$B$2:$B$20001,TRUE)&gt;0)</f>
        <v/>
      </c>
    </row>
    <row r="2641" spans="13:13" x14ac:dyDescent="0.55000000000000004">
      <c r="M2641" t="str">
        <f>IF($A2641="","",COUNTIFS(D_MFA!$A$2:$A$20001,$C2641,D_MFA!$B$2:$B$20001,TRUE)&gt;0)</f>
        <v/>
      </c>
    </row>
    <row r="2642" spans="13:13" x14ac:dyDescent="0.55000000000000004">
      <c r="M2642" t="str">
        <f>IF($A2642="","",COUNTIFS(D_MFA!$A$2:$A$20001,$C2642,D_MFA!$B$2:$B$20001,TRUE)&gt;0)</f>
        <v/>
      </c>
    </row>
    <row r="2643" spans="13:13" x14ac:dyDescent="0.55000000000000004">
      <c r="M2643" t="str">
        <f>IF($A2643="","",COUNTIFS(D_MFA!$A$2:$A$20001,$C2643,D_MFA!$B$2:$B$20001,TRUE)&gt;0)</f>
        <v/>
      </c>
    </row>
    <row r="2644" spans="13:13" x14ac:dyDescent="0.55000000000000004">
      <c r="M2644" t="str">
        <f>IF($A2644="","",COUNTIFS(D_MFA!$A$2:$A$20001,$C2644,D_MFA!$B$2:$B$20001,TRUE)&gt;0)</f>
        <v/>
      </c>
    </row>
    <row r="2645" spans="13:13" x14ac:dyDescent="0.55000000000000004">
      <c r="M2645" t="str">
        <f>IF($A2645="","",COUNTIFS(D_MFA!$A$2:$A$20001,$C2645,D_MFA!$B$2:$B$20001,TRUE)&gt;0)</f>
        <v/>
      </c>
    </row>
    <row r="2646" spans="13:13" x14ac:dyDescent="0.55000000000000004">
      <c r="M2646" t="str">
        <f>IF($A2646="","",COUNTIFS(D_MFA!$A$2:$A$20001,$C2646,D_MFA!$B$2:$B$20001,TRUE)&gt;0)</f>
        <v/>
      </c>
    </row>
    <row r="2647" spans="13:13" x14ac:dyDescent="0.55000000000000004">
      <c r="M2647" t="str">
        <f>IF($A2647="","",COUNTIFS(D_MFA!$A$2:$A$20001,$C2647,D_MFA!$B$2:$B$20001,TRUE)&gt;0)</f>
        <v/>
      </c>
    </row>
    <row r="2648" spans="13:13" x14ac:dyDescent="0.55000000000000004">
      <c r="M2648" t="str">
        <f>IF($A2648="","",COUNTIFS(D_MFA!$A$2:$A$20001,$C2648,D_MFA!$B$2:$B$20001,TRUE)&gt;0)</f>
        <v/>
      </c>
    </row>
    <row r="2649" spans="13:13" x14ac:dyDescent="0.55000000000000004">
      <c r="M2649" t="str">
        <f>IF($A2649="","",COUNTIFS(D_MFA!$A$2:$A$20001,$C2649,D_MFA!$B$2:$B$20001,TRUE)&gt;0)</f>
        <v/>
      </c>
    </row>
    <row r="2650" spans="13:13" x14ac:dyDescent="0.55000000000000004">
      <c r="M2650" t="str">
        <f>IF($A2650="","",COUNTIFS(D_MFA!$A$2:$A$20001,$C2650,D_MFA!$B$2:$B$20001,TRUE)&gt;0)</f>
        <v/>
      </c>
    </row>
    <row r="2651" spans="13:13" x14ac:dyDescent="0.55000000000000004">
      <c r="M2651" t="str">
        <f>IF($A2651="","",COUNTIFS(D_MFA!$A$2:$A$20001,$C2651,D_MFA!$B$2:$B$20001,TRUE)&gt;0)</f>
        <v/>
      </c>
    </row>
    <row r="2652" spans="13:13" x14ac:dyDescent="0.55000000000000004">
      <c r="M2652" t="str">
        <f>IF($A2652="","",COUNTIFS(D_MFA!$A$2:$A$20001,$C2652,D_MFA!$B$2:$B$20001,TRUE)&gt;0)</f>
        <v/>
      </c>
    </row>
    <row r="2653" spans="13:13" x14ac:dyDescent="0.55000000000000004">
      <c r="M2653" t="str">
        <f>IF($A2653="","",COUNTIFS(D_MFA!$A$2:$A$20001,$C2653,D_MFA!$B$2:$B$20001,TRUE)&gt;0)</f>
        <v/>
      </c>
    </row>
    <row r="2654" spans="13:13" x14ac:dyDescent="0.55000000000000004">
      <c r="M2654" t="str">
        <f>IF($A2654="","",COUNTIFS(D_MFA!$A$2:$A$20001,$C2654,D_MFA!$B$2:$B$20001,TRUE)&gt;0)</f>
        <v/>
      </c>
    </row>
    <row r="2655" spans="13:13" x14ac:dyDescent="0.55000000000000004">
      <c r="M2655" t="str">
        <f>IF($A2655="","",COUNTIFS(D_MFA!$A$2:$A$20001,$C2655,D_MFA!$B$2:$B$20001,TRUE)&gt;0)</f>
        <v/>
      </c>
    </row>
    <row r="2656" spans="13:13" x14ac:dyDescent="0.55000000000000004">
      <c r="M2656" t="str">
        <f>IF($A2656="","",COUNTIFS(D_MFA!$A$2:$A$20001,$C2656,D_MFA!$B$2:$B$20001,TRUE)&gt;0)</f>
        <v/>
      </c>
    </row>
    <row r="2657" spans="13:13" x14ac:dyDescent="0.55000000000000004">
      <c r="M2657" t="str">
        <f>IF($A2657="","",COUNTIFS(D_MFA!$A$2:$A$20001,$C2657,D_MFA!$B$2:$B$20001,TRUE)&gt;0)</f>
        <v/>
      </c>
    </row>
    <row r="2658" spans="13:13" x14ac:dyDescent="0.55000000000000004">
      <c r="M2658" t="str">
        <f>IF($A2658="","",COUNTIFS(D_MFA!$A$2:$A$20001,$C2658,D_MFA!$B$2:$B$20001,TRUE)&gt;0)</f>
        <v/>
      </c>
    </row>
    <row r="2659" spans="13:13" x14ac:dyDescent="0.55000000000000004">
      <c r="M2659" t="str">
        <f>IF($A2659="","",COUNTIFS(D_MFA!$A$2:$A$20001,$C2659,D_MFA!$B$2:$B$20001,TRUE)&gt;0)</f>
        <v/>
      </c>
    </row>
    <row r="2660" spans="13:13" x14ac:dyDescent="0.55000000000000004">
      <c r="M2660" t="str">
        <f>IF($A2660="","",COUNTIFS(D_MFA!$A$2:$A$20001,$C2660,D_MFA!$B$2:$B$20001,TRUE)&gt;0)</f>
        <v/>
      </c>
    </row>
    <row r="2661" spans="13:13" x14ac:dyDescent="0.55000000000000004">
      <c r="M2661" t="str">
        <f>IF($A2661="","",COUNTIFS(D_MFA!$A$2:$A$20001,$C2661,D_MFA!$B$2:$B$20001,TRUE)&gt;0)</f>
        <v/>
      </c>
    </row>
    <row r="2662" spans="13:13" x14ac:dyDescent="0.55000000000000004">
      <c r="M2662" t="str">
        <f>IF($A2662="","",COUNTIFS(D_MFA!$A$2:$A$20001,$C2662,D_MFA!$B$2:$B$20001,TRUE)&gt;0)</f>
        <v/>
      </c>
    </row>
    <row r="2663" spans="13:13" x14ac:dyDescent="0.55000000000000004">
      <c r="M2663" t="str">
        <f>IF($A2663="","",COUNTIFS(D_MFA!$A$2:$A$20001,$C2663,D_MFA!$B$2:$B$20001,TRUE)&gt;0)</f>
        <v/>
      </c>
    </row>
    <row r="2664" spans="13:13" x14ac:dyDescent="0.55000000000000004">
      <c r="M2664" t="str">
        <f>IF($A2664="","",COUNTIFS(D_MFA!$A$2:$A$20001,$C2664,D_MFA!$B$2:$B$20001,TRUE)&gt;0)</f>
        <v/>
      </c>
    </row>
    <row r="2665" spans="13:13" x14ac:dyDescent="0.55000000000000004">
      <c r="M2665" t="str">
        <f>IF($A2665="","",COUNTIFS(D_MFA!$A$2:$A$20001,$C2665,D_MFA!$B$2:$B$20001,TRUE)&gt;0)</f>
        <v/>
      </c>
    </row>
    <row r="2666" spans="13:13" x14ac:dyDescent="0.55000000000000004">
      <c r="M2666" t="str">
        <f>IF($A2666="","",COUNTIFS(D_MFA!$A$2:$A$20001,$C2666,D_MFA!$B$2:$B$20001,TRUE)&gt;0)</f>
        <v/>
      </c>
    </row>
    <row r="2667" spans="13:13" x14ac:dyDescent="0.55000000000000004">
      <c r="M2667" t="str">
        <f>IF($A2667="","",COUNTIFS(D_MFA!$A$2:$A$20001,$C2667,D_MFA!$B$2:$B$20001,TRUE)&gt;0)</f>
        <v/>
      </c>
    </row>
    <row r="2668" spans="13:13" x14ac:dyDescent="0.55000000000000004">
      <c r="M2668" t="str">
        <f>IF($A2668="","",COUNTIFS(D_MFA!$A$2:$A$20001,$C2668,D_MFA!$B$2:$B$20001,TRUE)&gt;0)</f>
        <v/>
      </c>
    </row>
    <row r="2669" spans="13:13" x14ac:dyDescent="0.55000000000000004">
      <c r="M2669" t="str">
        <f>IF($A2669="","",COUNTIFS(D_MFA!$A$2:$A$20001,$C2669,D_MFA!$B$2:$B$20001,TRUE)&gt;0)</f>
        <v/>
      </c>
    </row>
    <row r="2670" spans="13:13" x14ac:dyDescent="0.55000000000000004">
      <c r="M2670" t="str">
        <f>IF($A2670="","",COUNTIFS(D_MFA!$A$2:$A$20001,$C2670,D_MFA!$B$2:$B$20001,TRUE)&gt;0)</f>
        <v/>
      </c>
    </row>
    <row r="2671" spans="13:13" x14ac:dyDescent="0.55000000000000004">
      <c r="M2671" t="str">
        <f>IF($A2671="","",COUNTIFS(D_MFA!$A$2:$A$20001,$C2671,D_MFA!$B$2:$B$20001,TRUE)&gt;0)</f>
        <v/>
      </c>
    </row>
    <row r="2672" spans="13:13" x14ac:dyDescent="0.55000000000000004">
      <c r="M2672" t="str">
        <f>IF($A2672="","",COUNTIFS(D_MFA!$A$2:$A$20001,$C2672,D_MFA!$B$2:$B$20001,TRUE)&gt;0)</f>
        <v/>
      </c>
    </row>
    <row r="2673" spans="13:13" x14ac:dyDescent="0.55000000000000004">
      <c r="M2673" t="str">
        <f>IF($A2673="","",COUNTIFS(D_MFA!$A$2:$A$20001,$C2673,D_MFA!$B$2:$B$20001,TRUE)&gt;0)</f>
        <v/>
      </c>
    </row>
    <row r="2674" spans="13:13" x14ac:dyDescent="0.55000000000000004">
      <c r="M2674" t="str">
        <f>IF($A2674="","",COUNTIFS(D_MFA!$A$2:$A$20001,$C2674,D_MFA!$B$2:$B$20001,TRUE)&gt;0)</f>
        <v/>
      </c>
    </row>
    <row r="2675" spans="13:13" x14ac:dyDescent="0.55000000000000004">
      <c r="M2675" t="str">
        <f>IF($A2675="","",COUNTIFS(D_MFA!$A$2:$A$20001,$C2675,D_MFA!$B$2:$B$20001,TRUE)&gt;0)</f>
        <v/>
      </c>
    </row>
    <row r="2676" spans="13:13" x14ac:dyDescent="0.55000000000000004">
      <c r="M2676" t="str">
        <f>IF($A2676="","",COUNTIFS(D_MFA!$A$2:$A$20001,$C2676,D_MFA!$B$2:$B$20001,TRUE)&gt;0)</f>
        <v/>
      </c>
    </row>
    <row r="2677" spans="13:13" x14ac:dyDescent="0.55000000000000004">
      <c r="M2677" t="str">
        <f>IF($A2677="","",COUNTIFS(D_MFA!$A$2:$A$20001,$C2677,D_MFA!$B$2:$B$20001,TRUE)&gt;0)</f>
        <v/>
      </c>
    </row>
    <row r="2678" spans="13:13" x14ac:dyDescent="0.55000000000000004">
      <c r="M2678" t="str">
        <f>IF($A2678="","",COUNTIFS(D_MFA!$A$2:$A$20001,$C2678,D_MFA!$B$2:$B$20001,TRUE)&gt;0)</f>
        <v/>
      </c>
    </row>
    <row r="2679" spans="13:13" x14ac:dyDescent="0.55000000000000004">
      <c r="M2679" t="str">
        <f>IF($A2679="","",COUNTIFS(D_MFA!$A$2:$A$20001,$C2679,D_MFA!$B$2:$B$20001,TRUE)&gt;0)</f>
        <v/>
      </c>
    </row>
    <row r="2680" spans="13:13" x14ac:dyDescent="0.55000000000000004">
      <c r="M2680" t="str">
        <f>IF($A2680="","",COUNTIFS(D_MFA!$A$2:$A$20001,$C2680,D_MFA!$B$2:$B$20001,TRUE)&gt;0)</f>
        <v/>
      </c>
    </row>
    <row r="2681" spans="13:13" x14ac:dyDescent="0.55000000000000004">
      <c r="M2681" t="str">
        <f>IF($A2681="","",COUNTIFS(D_MFA!$A$2:$A$20001,$C2681,D_MFA!$B$2:$B$20001,TRUE)&gt;0)</f>
        <v/>
      </c>
    </row>
    <row r="2682" spans="13:13" x14ac:dyDescent="0.55000000000000004">
      <c r="M2682" t="str">
        <f>IF($A2682="","",COUNTIFS(D_MFA!$A$2:$A$20001,$C2682,D_MFA!$B$2:$B$20001,TRUE)&gt;0)</f>
        <v/>
      </c>
    </row>
    <row r="2683" spans="13:13" x14ac:dyDescent="0.55000000000000004">
      <c r="M2683" t="str">
        <f>IF($A2683="","",COUNTIFS(D_MFA!$A$2:$A$20001,$C2683,D_MFA!$B$2:$B$20001,TRUE)&gt;0)</f>
        <v/>
      </c>
    </row>
    <row r="2684" spans="13:13" x14ac:dyDescent="0.55000000000000004">
      <c r="M2684" t="str">
        <f>IF($A2684="","",COUNTIFS(D_MFA!$A$2:$A$20001,$C2684,D_MFA!$B$2:$B$20001,TRUE)&gt;0)</f>
        <v/>
      </c>
    </row>
    <row r="2685" spans="13:13" x14ac:dyDescent="0.55000000000000004">
      <c r="M2685" t="str">
        <f>IF($A2685="","",COUNTIFS(D_MFA!$A$2:$A$20001,$C2685,D_MFA!$B$2:$B$20001,TRUE)&gt;0)</f>
        <v/>
      </c>
    </row>
    <row r="2686" spans="13:13" x14ac:dyDescent="0.55000000000000004">
      <c r="M2686" t="str">
        <f>IF($A2686="","",COUNTIFS(D_MFA!$A$2:$A$20001,$C2686,D_MFA!$B$2:$B$20001,TRUE)&gt;0)</f>
        <v/>
      </c>
    </row>
    <row r="2687" spans="13:13" x14ac:dyDescent="0.55000000000000004">
      <c r="M2687" t="str">
        <f>IF($A2687="","",COUNTIFS(D_MFA!$A$2:$A$20001,$C2687,D_MFA!$B$2:$B$20001,TRUE)&gt;0)</f>
        <v/>
      </c>
    </row>
    <row r="2688" spans="13:13" x14ac:dyDescent="0.55000000000000004">
      <c r="M2688" t="str">
        <f>IF($A2688="","",COUNTIFS(D_MFA!$A$2:$A$20001,$C2688,D_MFA!$B$2:$B$20001,TRUE)&gt;0)</f>
        <v/>
      </c>
    </row>
    <row r="2689" spans="13:13" x14ac:dyDescent="0.55000000000000004">
      <c r="M2689" t="str">
        <f>IF($A2689="","",COUNTIFS(D_MFA!$A$2:$A$20001,$C2689,D_MFA!$B$2:$B$20001,TRUE)&gt;0)</f>
        <v/>
      </c>
    </row>
    <row r="2690" spans="13:13" x14ac:dyDescent="0.55000000000000004">
      <c r="M2690" t="str">
        <f>IF($A2690="","",COUNTIFS(D_MFA!$A$2:$A$20001,$C2690,D_MFA!$B$2:$B$20001,TRUE)&gt;0)</f>
        <v/>
      </c>
    </row>
    <row r="2691" spans="13:13" x14ac:dyDescent="0.55000000000000004">
      <c r="M2691" t="str">
        <f>IF($A2691="","",COUNTIFS(D_MFA!$A$2:$A$20001,$C2691,D_MFA!$B$2:$B$20001,TRUE)&gt;0)</f>
        <v/>
      </c>
    </row>
    <row r="2692" spans="13:13" x14ac:dyDescent="0.55000000000000004">
      <c r="M2692" t="str">
        <f>IF($A2692="","",COUNTIFS(D_MFA!$A$2:$A$20001,$C2692,D_MFA!$B$2:$B$20001,TRUE)&gt;0)</f>
        <v/>
      </c>
    </row>
    <row r="2693" spans="13:13" x14ac:dyDescent="0.55000000000000004">
      <c r="M2693" t="str">
        <f>IF($A2693="","",COUNTIFS(D_MFA!$A$2:$A$20001,$C2693,D_MFA!$B$2:$B$20001,TRUE)&gt;0)</f>
        <v/>
      </c>
    </row>
    <row r="2694" spans="13:13" x14ac:dyDescent="0.55000000000000004">
      <c r="M2694" t="str">
        <f>IF($A2694="","",COUNTIFS(D_MFA!$A$2:$A$20001,$C2694,D_MFA!$B$2:$B$20001,TRUE)&gt;0)</f>
        <v/>
      </c>
    </row>
    <row r="2695" spans="13:13" x14ac:dyDescent="0.55000000000000004">
      <c r="M2695" t="str">
        <f>IF($A2695="","",COUNTIFS(D_MFA!$A$2:$A$20001,$C2695,D_MFA!$B$2:$B$20001,TRUE)&gt;0)</f>
        <v/>
      </c>
    </row>
    <row r="2696" spans="13:13" x14ac:dyDescent="0.55000000000000004">
      <c r="M2696" t="str">
        <f>IF($A2696="","",COUNTIFS(D_MFA!$A$2:$A$20001,$C2696,D_MFA!$B$2:$B$20001,TRUE)&gt;0)</f>
        <v/>
      </c>
    </row>
    <row r="2697" spans="13:13" x14ac:dyDescent="0.55000000000000004">
      <c r="M2697" t="str">
        <f>IF($A2697="","",COUNTIFS(D_MFA!$A$2:$A$20001,$C2697,D_MFA!$B$2:$B$20001,TRUE)&gt;0)</f>
        <v/>
      </c>
    </row>
    <row r="2698" spans="13:13" x14ac:dyDescent="0.55000000000000004">
      <c r="M2698" t="str">
        <f>IF($A2698="","",COUNTIFS(D_MFA!$A$2:$A$20001,$C2698,D_MFA!$B$2:$B$20001,TRUE)&gt;0)</f>
        <v/>
      </c>
    </row>
    <row r="2699" spans="13:13" x14ac:dyDescent="0.55000000000000004">
      <c r="M2699" t="str">
        <f>IF($A2699="","",COUNTIFS(D_MFA!$A$2:$A$20001,$C2699,D_MFA!$B$2:$B$20001,TRUE)&gt;0)</f>
        <v/>
      </c>
    </row>
    <row r="2700" spans="13:13" x14ac:dyDescent="0.55000000000000004">
      <c r="M2700" t="str">
        <f>IF($A2700="","",COUNTIFS(D_MFA!$A$2:$A$20001,$C2700,D_MFA!$B$2:$B$20001,TRUE)&gt;0)</f>
        <v/>
      </c>
    </row>
    <row r="2701" spans="13:13" x14ac:dyDescent="0.55000000000000004">
      <c r="M2701" t="str">
        <f>IF($A2701="","",COUNTIFS(D_MFA!$A$2:$A$20001,$C2701,D_MFA!$B$2:$B$20001,TRUE)&gt;0)</f>
        <v/>
      </c>
    </row>
    <row r="2702" spans="13:13" x14ac:dyDescent="0.55000000000000004">
      <c r="M2702" t="str">
        <f>IF($A2702="","",COUNTIFS(D_MFA!$A$2:$A$20001,$C2702,D_MFA!$B$2:$B$20001,TRUE)&gt;0)</f>
        <v/>
      </c>
    </row>
    <row r="2703" spans="13:13" x14ac:dyDescent="0.55000000000000004">
      <c r="M2703" t="str">
        <f>IF($A2703="","",COUNTIFS(D_MFA!$A$2:$A$20001,$C2703,D_MFA!$B$2:$B$20001,TRUE)&gt;0)</f>
        <v/>
      </c>
    </row>
    <row r="2704" spans="13:13" x14ac:dyDescent="0.55000000000000004">
      <c r="M2704" t="str">
        <f>IF($A2704="","",COUNTIFS(D_MFA!$A$2:$A$20001,$C2704,D_MFA!$B$2:$B$20001,TRUE)&gt;0)</f>
        <v/>
      </c>
    </row>
    <row r="2705" spans="13:13" x14ac:dyDescent="0.55000000000000004">
      <c r="M2705" t="str">
        <f>IF($A2705="","",COUNTIFS(D_MFA!$A$2:$A$20001,$C2705,D_MFA!$B$2:$B$20001,TRUE)&gt;0)</f>
        <v/>
      </c>
    </row>
    <row r="2706" spans="13:13" x14ac:dyDescent="0.55000000000000004">
      <c r="M2706" t="str">
        <f>IF($A2706="","",COUNTIFS(D_MFA!$A$2:$A$20001,$C2706,D_MFA!$B$2:$B$20001,TRUE)&gt;0)</f>
        <v/>
      </c>
    </row>
    <row r="2707" spans="13:13" x14ac:dyDescent="0.55000000000000004">
      <c r="M2707" t="str">
        <f>IF($A2707="","",COUNTIFS(D_MFA!$A$2:$A$20001,$C2707,D_MFA!$B$2:$B$20001,TRUE)&gt;0)</f>
        <v/>
      </c>
    </row>
    <row r="2708" spans="13:13" x14ac:dyDescent="0.55000000000000004">
      <c r="M2708" t="str">
        <f>IF($A2708="","",COUNTIFS(D_MFA!$A$2:$A$20001,$C2708,D_MFA!$B$2:$B$20001,TRUE)&gt;0)</f>
        <v/>
      </c>
    </row>
    <row r="2709" spans="13:13" x14ac:dyDescent="0.55000000000000004">
      <c r="M2709" t="str">
        <f>IF($A2709="","",COUNTIFS(D_MFA!$A$2:$A$20001,$C2709,D_MFA!$B$2:$B$20001,TRUE)&gt;0)</f>
        <v/>
      </c>
    </row>
    <row r="2710" spans="13:13" x14ac:dyDescent="0.55000000000000004">
      <c r="M2710" t="str">
        <f>IF($A2710="","",COUNTIFS(D_MFA!$A$2:$A$20001,$C2710,D_MFA!$B$2:$B$20001,TRUE)&gt;0)</f>
        <v/>
      </c>
    </row>
    <row r="2711" spans="13:13" x14ac:dyDescent="0.55000000000000004">
      <c r="M2711" t="str">
        <f>IF($A2711="","",COUNTIFS(D_MFA!$A$2:$A$20001,$C2711,D_MFA!$B$2:$B$20001,TRUE)&gt;0)</f>
        <v/>
      </c>
    </row>
    <row r="2712" spans="13:13" x14ac:dyDescent="0.55000000000000004">
      <c r="M2712" t="str">
        <f>IF($A2712="","",COUNTIFS(D_MFA!$A$2:$A$20001,$C2712,D_MFA!$B$2:$B$20001,TRUE)&gt;0)</f>
        <v/>
      </c>
    </row>
    <row r="2713" spans="13:13" x14ac:dyDescent="0.55000000000000004">
      <c r="M2713" t="str">
        <f>IF($A2713="","",COUNTIFS(D_MFA!$A$2:$A$20001,$C2713,D_MFA!$B$2:$B$20001,TRUE)&gt;0)</f>
        <v/>
      </c>
    </row>
    <row r="2714" spans="13:13" x14ac:dyDescent="0.55000000000000004">
      <c r="M2714" t="str">
        <f>IF($A2714="","",COUNTIFS(D_MFA!$A$2:$A$20001,$C2714,D_MFA!$B$2:$B$20001,TRUE)&gt;0)</f>
        <v/>
      </c>
    </row>
    <row r="2715" spans="13:13" x14ac:dyDescent="0.55000000000000004">
      <c r="M2715" t="str">
        <f>IF($A2715="","",COUNTIFS(D_MFA!$A$2:$A$20001,$C2715,D_MFA!$B$2:$B$20001,TRUE)&gt;0)</f>
        <v/>
      </c>
    </row>
    <row r="2716" spans="13:13" x14ac:dyDescent="0.55000000000000004">
      <c r="M2716" t="str">
        <f>IF($A2716="","",COUNTIFS(D_MFA!$A$2:$A$20001,$C2716,D_MFA!$B$2:$B$20001,TRUE)&gt;0)</f>
        <v/>
      </c>
    </row>
    <row r="2717" spans="13:13" x14ac:dyDescent="0.55000000000000004">
      <c r="M2717" t="str">
        <f>IF($A2717="","",COUNTIFS(D_MFA!$A$2:$A$20001,$C2717,D_MFA!$B$2:$B$20001,TRUE)&gt;0)</f>
        <v/>
      </c>
    </row>
    <row r="2718" spans="13:13" x14ac:dyDescent="0.55000000000000004">
      <c r="M2718" t="str">
        <f>IF($A2718="","",COUNTIFS(D_MFA!$A$2:$A$20001,$C2718,D_MFA!$B$2:$B$20001,TRUE)&gt;0)</f>
        <v/>
      </c>
    </row>
    <row r="2719" spans="13:13" x14ac:dyDescent="0.55000000000000004">
      <c r="M2719" t="str">
        <f>IF($A2719="","",COUNTIFS(D_MFA!$A$2:$A$20001,$C2719,D_MFA!$B$2:$B$20001,TRUE)&gt;0)</f>
        <v/>
      </c>
    </row>
    <row r="2720" spans="13:13" x14ac:dyDescent="0.55000000000000004">
      <c r="M2720" t="str">
        <f>IF($A2720="","",COUNTIFS(D_MFA!$A$2:$A$20001,$C2720,D_MFA!$B$2:$B$20001,TRUE)&gt;0)</f>
        <v/>
      </c>
    </row>
    <row r="2721" spans="13:13" x14ac:dyDescent="0.55000000000000004">
      <c r="M2721" t="str">
        <f>IF($A2721="","",COUNTIFS(D_MFA!$A$2:$A$20001,$C2721,D_MFA!$B$2:$B$20001,TRUE)&gt;0)</f>
        <v/>
      </c>
    </row>
    <row r="2722" spans="13:13" x14ac:dyDescent="0.55000000000000004">
      <c r="M2722" t="str">
        <f>IF($A2722="","",COUNTIFS(D_MFA!$A$2:$A$20001,$C2722,D_MFA!$B$2:$B$20001,TRUE)&gt;0)</f>
        <v/>
      </c>
    </row>
    <row r="2723" spans="13:13" x14ac:dyDescent="0.55000000000000004">
      <c r="M2723" t="str">
        <f>IF($A2723="","",COUNTIFS(D_MFA!$A$2:$A$20001,$C2723,D_MFA!$B$2:$B$20001,TRUE)&gt;0)</f>
        <v/>
      </c>
    </row>
    <row r="2724" spans="13:13" x14ac:dyDescent="0.55000000000000004">
      <c r="M2724" t="str">
        <f>IF($A2724="","",COUNTIFS(D_MFA!$A$2:$A$20001,$C2724,D_MFA!$B$2:$B$20001,TRUE)&gt;0)</f>
        <v/>
      </c>
    </row>
    <row r="2725" spans="13:13" x14ac:dyDescent="0.55000000000000004">
      <c r="M2725" t="str">
        <f>IF($A2725="","",COUNTIFS(D_MFA!$A$2:$A$20001,$C2725,D_MFA!$B$2:$B$20001,TRUE)&gt;0)</f>
        <v/>
      </c>
    </row>
    <row r="2726" spans="13:13" x14ac:dyDescent="0.55000000000000004">
      <c r="M2726" t="str">
        <f>IF($A2726="","",COUNTIFS(D_MFA!$A$2:$A$20001,$C2726,D_MFA!$B$2:$B$20001,TRUE)&gt;0)</f>
        <v/>
      </c>
    </row>
    <row r="2727" spans="13:13" x14ac:dyDescent="0.55000000000000004">
      <c r="M2727" t="str">
        <f>IF($A2727="","",COUNTIFS(D_MFA!$A$2:$A$20001,$C2727,D_MFA!$B$2:$B$20001,TRUE)&gt;0)</f>
        <v/>
      </c>
    </row>
    <row r="2728" spans="13:13" x14ac:dyDescent="0.55000000000000004">
      <c r="M2728" t="str">
        <f>IF($A2728="","",COUNTIFS(D_MFA!$A$2:$A$20001,$C2728,D_MFA!$B$2:$B$20001,TRUE)&gt;0)</f>
        <v/>
      </c>
    </row>
    <row r="2729" spans="13:13" x14ac:dyDescent="0.55000000000000004">
      <c r="M2729" t="str">
        <f>IF($A2729="","",COUNTIFS(D_MFA!$A$2:$A$20001,$C2729,D_MFA!$B$2:$B$20001,TRUE)&gt;0)</f>
        <v/>
      </c>
    </row>
    <row r="2730" spans="13:13" x14ac:dyDescent="0.55000000000000004">
      <c r="M2730" t="str">
        <f>IF($A2730="","",COUNTIFS(D_MFA!$A$2:$A$20001,$C2730,D_MFA!$B$2:$B$20001,TRUE)&gt;0)</f>
        <v/>
      </c>
    </row>
    <row r="2731" spans="13:13" x14ac:dyDescent="0.55000000000000004">
      <c r="M2731" t="str">
        <f>IF($A2731="","",COUNTIFS(D_MFA!$A$2:$A$20001,$C2731,D_MFA!$B$2:$B$20001,TRUE)&gt;0)</f>
        <v/>
      </c>
    </row>
    <row r="2732" spans="13:13" x14ac:dyDescent="0.55000000000000004">
      <c r="M2732" t="str">
        <f>IF($A2732="","",COUNTIFS(D_MFA!$A$2:$A$20001,$C2732,D_MFA!$B$2:$B$20001,TRUE)&gt;0)</f>
        <v/>
      </c>
    </row>
    <row r="2733" spans="13:13" x14ac:dyDescent="0.55000000000000004">
      <c r="M2733" t="str">
        <f>IF($A2733="","",COUNTIFS(D_MFA!$A$2:$A$20001,$C2733,D_MFA!$B$2:$B$20001,TRUE)&gt;0)</f>
        <v/>
      </c>
    </row>
    <row r="2734" spans="13:13" x14ac:dyDescent="0.55000000000000004">
      <c r="M2734" t="str">
        <f>IF($A2734="","",COUNTIFS(D_MFA!$A$2:$A$20001,$C2734,D_MFA!$B$2:$B$20001,TRUE)&gt;0)</f>
        <v/>
      </c>
    </row>
    <row r="2735" spans="13:13" x14ac:dyDescent="0.55000000000000004">
      <c r="M2735" t="str">
        <f>IF($A2735="","",COUNTIFS(D_MFA!$A$2:$A$20001,$C2735,D_MFA!$B$2:$B$20001,TRUE)&gt;0)</f>
        <v/>
      </c>
    </row>
    <row r="2736" spans="13:13" x14ac:dyDescent="0.55000000000000004">
      <c r="M2736" t="str">
        <f>IF($A2736="","",COUNTIFS(D_MFA!$A$2:$A$20001,$C2736,D_MFA!$B$2:$B$20001,TRUE)&gt;0)</f>
        <v/>
      </c>
    </row>
    <row r="2737" spans="13:13" x14ac:dyDescent="0.55000000000000004">
      <c r="M2737" t="str">
        <f>IF($A2737="","",COUNTIFS(D_MFA!$A$2:$A$20001,$C2737,D_MFA!$B$2:$B$20001,TRUE)&gt;0)</f>
        <v/>
      </c>
    </row>
    <row r="2738" spans="13:13" x14ac:dyDescent="0.55000000000000004">
      <c r="M2738" t="str">
        <f>IF($A2738="","",COUNTIFS(D_MFA!$A$2:$A$20001,$C2738,D_MFA!$B$2:$B$20001,TRUE)&gt;0)</f>
        <v/>
      </c>
    </row>
    <row r="2739" spans="13:13" x14ac:dyDescent="0.55000000000000004">
      <c r="M2739" t="str">
        <f>IF($A2739="","",COUNTIFS(D_MFA!$A$2:$A$20001,$C2739,D_MFA!$B$2:$B$20001,TRUE)&gt;0)</f>
        <v/>
      </c>
    </row>
    <row r="2740" spans="13:13" x14ac:dyDescent="0.55000000000000004">
      <c r="M2740" t="str">
        <f>IF($A2740="","",COUNTIFS(D_MFA!$A$2:$A$20001,$C2740,D_MFA!$B$2:$B$20001,TRUE)&gt;0)</f>
        <v/>
      </c>
    </row>
    <row r="2741" spans="13:13" x14ac:dyDescent="0.55000000000000004">
      <c r="M2741" t="str">
        <f>IF($A2741="","",COUNTIFS(D_MFA!$A$2:$A$20001,$C2741,D_MFA!$B$2:$B$20001,TRUE)&gt;0)</f>
        <v/>
      </c>
    </row>
    <row r="2742" spans="13:13" x14ac:dyDescent="0.55000000000000004">
      <c r="M2742" t="str">
        <f>IF($A2742="","",COUNTIFS(D_MFA!$A$2:$A$20001,$C2742,D_MFA!$B$2:$B$20001,TRUE)&gt;0)</f>
        <v/>
      </c>
    </row>
    <row r="2743" spans="13:13" x14ac:dyDescent="0.55000000000000004">
      <c r="M2743" t="str">
        <f>IF($A2743="","",COUNTIFS(D_MFA!$A$2:$A$20001,$C2743,D_MFA!$B$2:$B$20001,TRUE)&gt;0)</f>
        <v/>
      </c>
    </row>
    <row r="2744" spans="13:13" x14ac:dyDescent="0.55000000000000004">
      <c r="M2744" t="str">
        <f>IF($A2744="","",COUNTIFS(D_MFA!$A$2:$A$20001,$C2744,D_MFA!$B$2:$B$20001,TRUE)&gt;0)</f>
        <v/>
      </c>
    </row>
    <row r="2745" spans="13:13" x14ac:dyDescent="0.55000000000000004">
      <c r="M2745" t="str">
        <f>IF($A2745="","",COUNTIFS(D_MFA!$A$2:$A$20001,$C2745,D_MFA!$B$2:$B$20001,TRUE)&gt;0)</f>
        <v/>
      </c>
    </row>
    <row r="2746" spans="13:13" x14ac:dyDescent="0.55000000000000004">
      <c r="M2746" t="str">
        <f>IF($A2746="","",COUNTIFS(D_MFA!$A$2:$A$20001,$C2746,D_MFA!$B$2:$B$20001,TRUE)&gt;0)</f>
        <v/>
      </c>
    </row>
    <row r="2747" spans="13:13" x14ac:dyDescent="0.55000000000000004">
      <c r="M2747" t="str">
        <f>IF($A2747="","",COUNTIFS(D_MFA!$A$2:$A$20001,$C2747,D_MFA!$B$2:$B$20001,TRUE)&gt;0)</f>
        <v/>
      </c>
    </row>
    <row r="2748" spans="13:13" x14ac:dyDescent="0.55000000000000004">
      <c r="M2748" t="str">
        <f>IF($A2748="","",COUNTIFS(D_MFA!$A$2:$A$20001,$C2748,D_MFA!$B$2:$B$20001,TRUE)&gt;0)</f>
        <v/>
      </c>
    </row>
    <row r="2749" spans="13:13" x14ac:dyDescent="0.55000000000000004">
      <c r="M2749" t="str">
        <f>IF($A2749="","",COUNTIFS(D_MFA!$A$2:$A$20001,$C2749,D_MFA!$B$2:$B$20001,TRUE)&gt;0)</f>
        <v/>
      </c>
    </row>
    <row r="2750" spans="13:13" x14ac:dyDescent="0.55000000000000004">
      <c r="M2750" t="str">
        <f>IF($A2750="","",COUNTIFS(D_MFA!$A$2:$A$20001,$C2750,D_MFA!$B$2:$B$20001,TRUE)&gt;0)</f>
        <v/>
      </c>
    </row>
    <row r="2751" spans="13:13" x14ac:dyDescent="0.55000000000000004">
      <c r="M2751" t="str">
        <f>IF($A2751="","",COUNTIFS(D_MFA!$A$2:$A$20001,$C2751,D_MFA!$B$2:$B$20001,TRUE)&gt;0)</f>
        <v/>
      </c>
    </row>
    <row r="2752" spans="13:13" x14ac:dyDescent="0.55000000000000004">
      <c r="M2752" t="str">
        <f>IF($A2752="","",COUNTIFS(D_MFA!$A$2:$A$20001,$C2752,D_MFA!$B$2:$B$20001,TRUE)&gt;0)</f>
        <v/>
      </c>
    </row>
    <row r="2753" spans="13:13" x14ac:dyDescent="0.55000000000000004">
      <c r="M2753" t="str">
        <f>IF($A2753="","",COUNTIFS(D_MFA!$A$2:$A$20001,$C2753,D_MFA!$B$2:$B$20001,TRUE)&gt;0)</f>
        <v/>
      </c>
    </row>
    <row r="2754" spans="13:13" x14ac:dyDescent="0.55000000000000004">
      <c r="M2754" t="str">
        <f>IF($A2754="","",COUNTIFS(D_MFA!$A$2:$A$20001,$C2754,D_MFA!$B$2:$B$20001,TRUE)&gt;0)</f>
        <v/>
      </c>
    </row>
    <row r="2755" spans="13:13" x14ac:dyDescent="0.55000000000000004">
      <c r="M2755" t="str">
        <f>IF($A2755="","",COUNTIFS(D_MFA!$A$2:$A$20001,$C2755,D_MFA!$B$2:$B$20001,TRUE)&gt;0)</f>
        <v/>
      </c>
    </row>
    <row r="2756" spans="13:13" x14ac:dyDescent="0.55000000000000004">
      <c r="M2756" t="str">
        <f>IF($A2756="","",COUNTIFS(D_MFA!$A$2:$A$20001,$C2756,D_MFA!$B$2:$B$20001,TRUE)&gt;0)</f>
        <v/>
      </c>
    </row>
    <row r="2757" spans="13:13" x14ac:dyDescent="0.55000000000000004">
      <c r="M2757" t="str">
        <f>IF($A2757="","",COUNTIFS(D_MFA!$A$2:$A$20001,$C2757,D_MFA!$B$2:$B$20001,TRUE)&gt;0)</f>
        <v/>
      </c>
    </row>
    <row r="2758" spans="13:13" x14ac:dyDescent="0.55000000000000004">
      <c r="M2758" t="str">
        <f>IF($A2758="","",COUNTIFS(D_MFA!$A$2:$A$20001,$C2758,D_MFA!$B$2:$B$20001,TRUE)&gt;0)</f>
        <v/>
      </c>
    </row>
    <row r="2759" spans="13:13" x14ac:dyDescent="0.55000000000000004">
      <c r="M2759" t="str">
        <f>IF($A2759="","",COUNTIFS(D_MFA!$A$2:$A$20001,$C2759,D_MFA!$B$2:$B$20001,TRUE)&gt;0)</f>
        <v/>
      </c>
    </row>
    <row r="2760" spans="13:13" x14ac:dyDescent="0.55000000000000004">
      <c r="M2760" t="str">
        <f>IF($A2760="","",COUNTIFS(D_MFA!$A$2:$A$20001,$C2760,D_MFA!$B$2:$B$20001,TRUE)&gt;0)</f>
        <v/>
      </c>
    </row>
    <row r="2761" spans="13:13" x14ac:dyDescent="0.55000000000000004">
      <c r="M2761" t="str">
        <f>IF($A2761="","",COUNTIFS(D_MFA!$A$2:$A$20001,$C2761,D_MFA!$B$2:$B$20001,TRUE)&gt;0)</f>
        <v/>
      </c>
    </row>
    <row r="2762" spans="13:13" x14ac:dyDescent="0.55000000000000004">
      <c r="M2762" t="str">
        <f>IF($A2762="","",COUNTIFS(D_MFA!$A$2:$A$20001,$C2762,D_MFA!$B$2:$B$20001,TRUE)&gt;0)</f>
        <v/>
      </c>
    </row>
    <row r="2763" spans="13:13" x14ac:dyDescent="0.55000000000000004">
      <c r="M2763" t="str">
        <f>IF($A2763="","",COUNTIFS(D_MFA!$A$2:$A$20001,$C2763,D_MFA!$B$2:$B$20001,TRUE)&gt;0)</f>
        <v/>
      </c>
    </row>
    <row r="2764" spans="13:13" x14ac:dyDescent="0.55000000000000004">
      <c r="M2764" t="str">
        <f>IF($A2764="","",COUNTIFS(D_MFA!$A$2:$A$20001,$C2764,D_MFA!$B$2:$B$20001,TRUE)&gt;0)</f>
        <v/>
      </c>
    </row>
    <row r="2765" spans="13:13" x14ac:dyDescent="0.55000000000000004">
      <c r="M2765" t="str">
        <f>IF($A2765="","",COUNTIFS(D_MFA!$A$2:$A$20001,$C2765,D_MFA!$B$2:$B$20001,TRUE)&gt;0)</f>
        <v/>
      </c>
    </row>
    <row r="2766" spans="13:13" x14ac:dyDescent="0.55000000000000004">
      <c r="M2766" t="str">
        <f>IF($A2766="","",COUNTIFS(D_MFA!$A$2:$A$20001,$C2766,D_MFA!$B$2:$B$20001,TRUE)&gt;0)</f>
        <v/>
      </c>
    </row>
    <row r="2767" spans="13:13" x14ac:dyDescent="0.55000000000000004">
      <c r="M2767" t="str">
        <f>IF($A2767="","",COUNTIFS(D_MFA!$A$2:$A$20001,$C2767,D_MFA!$B$2:$B$20001,TRUE)&gt;0)</f>
        <v/>
      </c>
    </row>
    <row r="2768" spans="13:13" x14ac:dyDescent="0.55000000000000004">
      <c r="M2768" t="str">
        <f>IF($A2768="","",COUNTIFS(D_MFA!$A$2:$A$20001,$C2768,D_MFA!$B$2:$B$20001,TRUE)&gt;0)</f>
        <v/>
      </c>
    </row>
    <row r="2769" spans="13:13" x14ac:dyDescent="0.55000000000000004">
      <c r="M2769" t="str">
        <f>IF($A2769="","",COUNTIFS(D_MFA!$A$2:$A$20001,$C2769,D_MFA!$B$2:$B$20001,TRUE)&gt;0)</f>
        <v/>
      </c>
    </row>
    <row r="2770" spans="13:13" x14ac:dyDescent="0.55000000000000004">
      <c r="M2770" t="str">
        <f>IF($A2770="","",COUNTIFS(D_MFA!$A$2:$A$20001,$C2770,D_MFA!$B$2:$B$20001,TRUE)&gt;0)</f>
        <v/>
      </c>
    </row>
    <row r="2771" spans="13:13" x14ac:dyDescent="0.55000000000000004">
      <c r="M2771" t="str">
        <f>IF($A2771="","",COUNTIFS(D_MFA!$A$2:$A$20001,$C2771,D_MFA!$B$2:$B$20001,TRUE)&gt;0)</f>
        <v/>
      </c>
    </row>
    <row r="2772" spans="13:13" x14ac:dyDescent="0.55000000000000004">
      <c r="M2772" t="str">
        <f>IF($A2772="","",COUNTIFS(D_MFA!$A$2:$A$20001,$C2772,D_MFA!$B$2:$B$20001,TRUE)&gt;0)</f>
        <v/>
      </c>
    </row>
    <row r="2773" spans="13:13" x14ac:dyDescent="0.55000000000000004">
      <c r="M2773" t="str">
        <f>IF($A2773="","",COUNTIFS(D_MFA!$A$2:$A$20001,$C2773,D_MFA!$B$2:$B$20001,TRUE)&gt;0)</f>
        <v/>
      </c>
    </row>
    <row r="2774" spans="13:13" x14ac:dyDescent="0.55000000000000004">
      <c r="M2774" t="str">
        <f>IF($A2774="","",COUNTIFS(D_MFA!$A$2:$A$20001,$C2774,D_MFA!$B$2:$B$20001,TRUE)&gt;0)</f>
        <v/>
      </c>
    </row>
    <row r="2775" spans="13:13" x14ac:dyDescent="0.55000000000000004">
      <c r="M2775" t="str">
        <f>IF($A2775="","",COUNTIFS(D_MFA!$A$2:$A$20001,$C2775,D_MFA!$B$2:$B$20001,TRUE)&gt;0)</f>
        <v/>
      </c>
    </row>
    <row r="2776" spans="13:13" x14ac:dyDescent="0.55000000000000004">
      <c r="M2776" t="str">
        <f>IF($A2776="","",COUNTIFS(D_MFA!$A$2:$A$20001,$C2776,D_MFA!$B$2:$B$20001,TRUE)&gt;0)</f>
        <v/>
      </c>
    </row>
    <row r="2777" spans="13:13" x14ac:dyDescent="0.55000000000000004">
      <c r="M2777" t="str">
        <f>IF($A2777="","",COUNTIFS(D_MFA!$A$2:$A$20001,$C2777,D_MFA!$B$2:$B$20001,TRUE)&gt;0)</f>
        <v/>
      </c>
    </row>
    <row r="2778" spans="13:13" x14ac:dyDescent="0.55000000000000004">
      <c r="M2778" t="str">
        <f>IF($A2778="","",COUNTIFS(D_MFA!$A$2:$A$20001,$C2778,D_MFA!$B$2:$B$20001,TRUE)&gt;0)</f>
        <v/>
      </c>
    </row>
    <row r="2779" spans="13:13" x14ac:dyDescent="0.55000000000000004">
      <c r="M2779" t="str">
        <f>IF($A2779="","",COUNTIFS(D_MFA!$A$2:$A$20001,$C2779,D_MFA!$B$2:$B$20001,TRUE)&gt;0)</f>
        <v/>
      </c>
    </row>
    <row r="2780" spans="13:13" x14ac:dyDescent="0.55000000000000004">
      <c r="M2780" t="str">
        <f>IF($A2780="","",COUNTIFS(D_MFA!$A$2:$A$20001,$C2780,D_MFA!$B$2:$B$20001,TRUE)&gt;0)</f>
        <v/>
      </c>
    </row>
    <row r="2781" spans="13:13" x14ac:dyDescent="0.55000000000000004">
      <c r="M2781" t="str">
        <f>IF($A2781="","",COUNTIFS(D_MFA!$A$2:$A$20001,$C2781,D_MFA!$B$2:$B$20001,TRUE)&gt;0)</f>
        <v/>
      </c>
    </row>
    <row r="2782" spans="13:13" x14ac:dyDescent="0.55000000000000004">
      <c r="M2782" t="str">
        <f>IF($A2782="","",COUNTIFS(D_MFA!$A$2:$A$20001,$C2782,D_MFA!$B$2:$B$20001,TRUE)&gt;0)</f>
        <v/>
      </c>
    </row>
    <row r="2783" spans="13:13" x14ac:dyDescent="0.55000000000000004">
      <c r="M2783" t="str">
        <f>IF($A2783="","",COUNTIFS(D_MFA!$A$2:$A$20001,$C2783,D_MFA!$B$2:$B$20001,TRUE)&gt;0)</f>
        <v/>
      </c>
    </row>
    <row r="2784" spans="13:13" x14ac:dyDescent="0.55000000000000004">
      <c r="M2784" t="str">
        <f>IF($A2784="","",COUNTIFS(D_MFA!$A$2:$A$20001,$C2784,D_MFA!$B$2:$B$20001,TRUE)&gt;0)</f>
        <v/>
      </c>
    </row>
    <row r="2785" spans="13:13" x14ac:dyDescent="0.55000000000000004">
      <c r="M2785" t="str">
        <f>IF($A2785="","",COUNTIFS(D_MFA!$A$2:$A$20001,$C2785,D_MFA!$B$2:$B$20001,TRUE)&gt;0)</f>
        <v/>
      </c>
    </row>
    <row r="2786" spans="13:13" x14ac:dyDescent="0.55000000000000004">
      <c r="M2786" t="str">
        <f>IF($A2786="","",COUNTIFS(D_MFA!$A$2:$A$20001,$C2786,D_MFA!$B$2:$B$20001,TRUE)&gt;0)</f>
        <v/>
      </c>
    </row>
    <row r="2787" spans="13:13" x14ac:dyDescent="0.55000000000000004">
      <c r="M2787" t="str">
        <f>IF($A2787="","",COUNTIFS(D_MFA!$A$2:$A$20001,$C2787,D_MFA!$B$2:$B$20001,TRUE)&gt;0)</f>
        <v/>
      </c>
    </row>
    <row r="2788" spans="13:13" x14ac:dyDescent="0.55000000000000004">
      <c r="M2788" t="str">
        <f>IF($A2788="","",COUNTIFS(D_MFA!$A$2:$A$20001,$C2788,D_MFA!$B$2:$B$20001,TRUE)&gt;0)</f>
        <v/>
      </c>
    </row>
    <row r="2789" spans="13:13" x14ac:dyDescent="0.55000000000000004">
      <c r="M2789" t="str">
        <f>IF($A2789="","",COUNTIFS(D_MFA!$A$2:$A$20001,$C2789,D_MFA!$B$2:$B$20001,TRUE)&gt;0)</f>
        <v/>
      </c>
    </row>
    <row r="2790" spans="13:13" x14ac:dyDescent="0.55000000000000004">
      <c r="M2790" t="str">
        <f>IF($A2790="","",COUNTIFS(D_MFA!$A$2:$A$20001,$C2790,D_MFA!$B$2:$B$20001,TRUE)&gt;0)</f>
        <v/>
      </c>
    </row>
    <row r="2791" spans="13:13" x14ac:dyDescent="0.55000000000000004">
      <c r="M2791" t="str">
        <f>IF($A2791="","",COUNTIFS(D_MFA!$A$2:$A$20001,$C2791,D_MFA!$B$2:$B$20001,TRUE)&gt;0)</f>
        <v/>
      </c>
    </row>
    <row r="2792" spans="13:13" x14ac:dyDescent="0.55000000000000004">
      <c r="M2792" t="str">
        <f>IF($A2792="","",COUNTIFS(D_MFA!$A$2:$A$20001,$C2792,D_MFA!$B$2:$B$20001,TRUE)&gt;0)</f>
        <v/>
      </c>
    </row>
    <row r="2793" spans="13:13" x14ac:dyDescent="0.55000000000000004">
      <c r="M2793" t="str">
        <f>IF($A2793="","",COUNTIFS(D_MFA!$A$2:$A$20001,$C2793,D_MFA!$B$2:$B$20001,TRUE)&gt;0)</f>
        <v/>
      </c>
    </row>
    <row r="2794" spans="13:13" x14ac:dyDescent="0.55000000000000004">
      <c r="M2794" t="str">
        <f>IF($A2794="","",COUNTIFS(D_MFA!$A$2:$A$20001,$C2794,D_MFA!$B$2:$B$20001,TRUE)&gt;0)</f>
        <v/>
      </c>
    </row>
    <row r="2795" spans="13:13" x14ac:dyDescent="0.55000000000000004">
      <c r="M2795" t="str">
        <f>IF($A2795="","",COUNTIFS(D_MFA!$A$2:$A$20001,$C2795,D_MFA!$B$2:$B$20001,TRUE)&gt;0)</f>
        <v/>
      </c>
    </row>
    <row r="2796" spans="13:13" x14ac:dyDescent="0.55000000000000004">
      <c r="M2796" t="str">
        <f>IF($A2796="","",COUNTIFS(D_MFA!$A$2:$A$20001,$C2796,D_MFA!$B$2:$B$20001,TRUE)&gt;0)</f>
        <v/>
      </c>
    </row>
    <row r="2797" spans="13:13" x14ac:dyDescent="0.55000000000000004">
      <c r="M2797" t="str">
        <f>IF($A2797="","",COUNTIFS(D_MFA!$A$2:$A$20001,$C2797,D_MFA!$B$2:$B$20001,TRUE)&gt;0)</f>
        <v/>
      </c>
    </row>
    <row r="2798" spans="13:13" x14ac:dyDescent="0.55000000000000004">
      <c r="M2798" t="str">
        <f>IF($A2798="","",COUNTIFS(D_MFA!$A$2:$A$20001,$C2798,D_MFA!$B$2:$B$20001,TRUE)&gt;0)</f>
        <v/>
      </c>
    </row>
    <row r="2799" spans="13:13" x14ac:dyDescent="0.55000000000000004">
      <c r="M2799" t="str">
        <f>IF($A2799="","",COUNTIFS(D_MFA!$A$2:$A$20001,$C2799,D_MFA!$B$2:$B$20001,TRUE)&gt;0)</f>
        <v/>
      </c>
    </row>
    <row r="2800" spans="13:13" x14ac:dyDescent="0.55000000000000004">
      <c r="M2800" t="str">
        <f>IF($A2800="","",COUNTIFS(D_MFA!$A$2:$A$20001,$C2800,D_MFA!$B$2:$B$20001,TRUE)&gt;0)</f>
        <v/>
      </c>
    </row>
    <row r="2801" spans="13:13" x14ac:dyDescent="0.55000000000000004">
      <c r="M2801" t="str">
        <f>IF($A2801="","",COUNTIFS(D_MFA!$A$2:$A$20001,$C2801,D_MFA!$B$2:$B$20001,TRUE)&gt;0)</f>
        <v/>
      </c>
    </row>
    <row r="2802" spans="13:13" x14ac:dyDescent="0.55000000000000004">
      <c r="M2802" t="str">
        <f>IF($A2802="","",COUNTIFS(D_MFA!$A$2:$A$20001,$C2802,D_MFA!$B$2:$B$20001,TRUE)&gt;0)</f>
        <v/>
      </c>
    </row>
    <row r="2803" spans="13:13" x14ac:dyDescent="0.55000000000000004">
      <c r="M2803" t="str">
        <f>IF($A2803="","",COUNTIFS(D_MFA!$A$2:$A$20001,$C2803,D_MFA!$B$2:$B$20001,TRUE)&gt;0)</f>
        <v/>
      </c>
    </row>
    <row r="2804" spans="13:13" x14ac:dyDescent="0.55000000000000004">
      <c r="M2804" t="str">
        <f>IF($A2804="","",COUNTIFS(D_MFA!$A$2:$A$20001,$C2804,D_MFA!$B$2:$B$20001,TRUE)&gt;0)</f>
        <v/>
      </c>
    </row>
    <row r="2805" spans="13:13" x14ac:dyDescent="0.55000000000000004">
      <c r="M2805" t="str">
        <f>IF($A2805="","",COUNTIFS(D_MFA!$A$2:$A$20001,$C2805,D_MFA!$B$2:$B$20001,TRUE)&gt;0)</f>
        <v/>
      </c>
    </row>
    <row r="2806" spans="13:13" x14ac:dyDescent="0.55000000000000004">
      <c r="M2806" t="str">
        <f>IF($A2806="","",COUNTIFS(D_MFA!$A$2:$A$20001,$C2806,D_MFA!$B$2:$B$20001,TRUE)&gt;0)</f>
        <v/>
      </c>
    </row>
    <row r="2807" spans="13:13" x14ac:dyDescent="0.55000000000000004">
      <c r="M2807" t="str">
        <f>IF($A2807="","",COUNTIFS(D_MFA!$A$2:$A$20001,$C2807,D_MFA!$B$2:$B$20001,TRUE)&gt;0)</f>
        <v/>
      </c>
    </row>
    <row r="2808" spans="13:13" x14ac:dyDescent="0.55000000000000004">
      <c r="M2808" t="str">
        <f>IF($A2808="","",COUNTIFS(D_MFA!$A$2:$A$20001,$C2808,D_MFA!$B$2:$B$20001,TRUE)&gt;0)</f>
        <v/>
      </c>
    </row>
    <row r="2809" spans="13:13" x14ac:dyDescent="0.55000000000000004">
      <c r="M2809" t="str">
        <f>IF($A2809="","",COUNTIFS(D_MFA!$A$2:$A$20001,$C2809,D_MFA!$B$2:$B$20001,TRUE)&gt;0)</f>
        <v/>
      </c>
    </row>
    <row r="2810" spans="13:13" x14ac:dyDescent="0.55000000000000004">
      <c r="M2810" t="str">
        <f>IF($A2810="","",COUNTIFS(D_MFA!$A$2:$A$20001,$C2810,D_MFA!$B$2:$B$20001,TRUE)&gt;0)</f>
        <v/>
      </c>
    </row>
    <row r="2811" spans="13:13" x14ac:dyDescent="0.55000000000000004">
      <c r="M2811" t="str">
        <f>IF($A2811="","",COUNTIFS(D_MFA!$A$2:$A$20001,$C2811,D_MFA!$B$2:$B$20001,TRUE)&gt;0)</f>
        <v/>
      </c>
    </row>
    <row r="2812" spans="13:13" x14ac:dyDescent="0.55000000000000004">
      <c r="M2812" t="str">
        <f>IF($A2812="","",COUNTIFS(D_MFA!$A$2:$A$20001,$C2812,D_MFA!$B$2:$B$20001,TRUE)&gt;0)</f>
        <v/>
      </c>
    </row>
    <row r="2813" spans="13:13" x14ac:dyDescent="0.55000000000000004">
      <c r="M2813" t="str">
        <f>IF($A2813="","",COUNTIFS(D_MFA!$A$2:$A$20001,$C2813,D_MFA!$B$2:$B$20001,TRUE)&gt;0)</f>
        <v/>
      </c>
    </row>
    <row r="2814" spans="13:13" x14ac:dyDescent="0.55000000000000004">
      <c r="M2814" t="str">
        <f>IF($A2814="","",COUNTIFS(D_MFA!$A$2:$A$20001,$C2814,D_MFA!$B$2:$B$20001,TRUE)&gt;0)</f>
        <v/>
      </c>
    </row>
    <row r="2815" spans="13:13" x14ac:dyDescent="0.55000000000000004">
      <c r="M2815" t="str">
        <f>IF($A2815="","",COUNTIFS(D_MFA!$A$2:$A$20001,$C2815,D_MFA!$B$2:$B$20001,TRUE)&gt;0)</f>
        <v/>
      </c>
    </row>
    <row r="2816" spans="13:13" x14ac:dyDescent="0.55000000000000004">
      <c r="M2816" t="str">
        <f>IF($A2816="","",COUNTIFS(D_MFA!$A$2:$A$20001,$C2816,D_MFA!$B$2:$B$20001,TRUE)&gt;0)</f>
        <v/>
      </c>
    </row>
    <row r="2817" spans="13:13" x14ac:dyDescent="0.55000000000000004">
      <c r="M2817" t="str">
        <f>IF($A2817="","",COUNTIFS(D_MFA!$A$2:$A$20001,$C2817,D_MFA!$B$2:$B$20001,TRUE)&gt;0)</f>
        <v/>
      </c>
    </row>
    <row r="2818" spans="13:13" x14ac:dyDescent="0.55000000000000004">
      <c r="M2818" t="str">
        <f>IF($A2818="","",COUNTIFS(D_MFA!$A$2:$A$20001,$C2818,D_MFA!$B$2:$B$20001,TRUE)&gt;0)</f>
        <v/>
      </c>
    </row>
    <row r="2819" spans="13:13" x14ac:dyDescent="0.55000000000000004">
      <c r="M2819" t="str">
        <f>IF($A2819="","",COUNTIFS(D_MFA!$A$2:$A$20001,$C2819,D_MFA!$B$2:$B$20001,TRUE)&gt;0)</f>
        <v/>
      </c>
    </row>
    <row r="2820" spans="13:13" x14ac:dyDescent="0.55000000000000004">
      <c r="M2820" t="str">
        <f>IF($A2820="","",COUNTIFS(D_MFA!$A$2:$A$20001,$C2820,D_MFA!$B$2:$B$20001,TRUE)&gt;0)</f>
        <v/>
      </c>
    </row>
    <row r="2821" spans="13:13" x14ac:dyDescent="0.55000000000000004">
      <c r="M2821" t="str">
        <f>IF($A2821="","",COUNTIFS(D_MFA!$A$2:$A$20001,$C2821,D_MFA!$B$2:$B$20001,TRUE)&gt;0)</f>
        <v/>
      </c>
    </row>
    <row r="2822" spans="13:13" x14ac:dyDescent="0.55000000000000004">
      <c r="M2822" t="str">
        <f>IF($A2822="","",COUNTIFS(D_MFA!$A$2:$A$20001,$C2822,D_MFA!$B$2:$B$20001,TRUE)&gt;0)</f>
        <v/>
      </c>
    </row>
    <row r="2823" spans="13:13" x14ac:dyDescent="0.55000000000000004">
      <c r="M2823" t="str">
        <f>IF($A2823="","",COUNTIFS(D_MFA!$A$2:$A$20001,$C2823,D_MFA!$B$2:$B$20001,TRUE)&gt;0)</f>
        <v/>
      </c>
    </row>
    <row r="2824" spans="13:13" x14ac:dyDescent="0.55000000000000004">
      <c r="M2824" t="str">
        <f>IF($A2824="","",COUNTIFS(D_MFA!$A$2:$A$20001,$C2824,D_MFA!$B$2:$B$20001,TRUE)&gt;0)</f>
        <v/>
      </c>
    </row>
    <row r="2825" spans="13:13" x14ac:dyDescent="0.55000000000000004">
      <c r="M2825" t="str">
        <f>IF($A2825="","",COUNTIFS(D_MFA!$A$2:$A$20001,$C2825,D_MFA!$B$2:$B$20001,TRUE)&gt;0)</f>
        <v/>
      </c>
    </row>
    <row r="2826" spans="13:13" x14ac:dyDescent="0.55000000000000004">
      <c r="M2826" t="str">
        <f>IF($A2826="","",COUNTIFS(D_MFA!$A$2:$A$20001,$C2826,D_MFA!$B$2:$B$20001,TRUE)&gt;0)</f>
        <v/>
      </c>
    </row>
    <row r="2827" spans="13:13" x14ac:dyDescent="0.55000000000000004">
      <c r="M2827" t="str">
        <f>IF($A2827="","",COUNTIFS(D_MFA!$A$2:$A$20001,$C2827,D_MFA!$B$2:$B$20001,TRUE)&gt;0)</f>
        <v/>
      </c>
    </row>
    <row r="2828" spans="13:13" x14ac:dyDescent="0.55000000000000004">
      <c r="M2828" t="str">
        <f>IF($A2828="","",COUNTIFS(D_MFA!$A$2:$A$20001,$C2828,D_MFA!$B$2:$B$20001,TRUE)&gt;0)</f>
        <v/>
      </c>
    </row>
    <row r="2829" spans="13:13" x14ac:dyDescent="0.55000000000000004">
      <c r="M2829" t="str">
        <f>IF($A2829="","",COUNTIFS(D_MFA!$A$2:$A$20001,$C2829,D_MFA!$B$2:$B$20001,TRUE)&gt;0)</f>
        <v/>
      </c>
    </row>
    <row r="2830" spans="13:13" x14ac:dyDescent="0.55000000000000004">
      <c r="M2830" t="str">
        <f>IF($A2830="","",COUNTIFS(D_MFA!$A$2:$A$20001,$C2830,D_MFA!$B$2:$B$20001,TRUE)&gt;0)</f>
        <v/>
      </c>
    </row>
    <row r="2831" spans="13:13" x14ac:dyDescent="0.55000000000000004">
      <c r="M2831" t="str">
        <f>IF($A2831="","",COUNTIFS(D_MFA!$A$2:$A$20001,$C2831,D_MFA!$B$2:$B$20001,TRUE)&gt;0)</f>
        <v/>
      </c>
    </row>
    <row r="2832" spans="13:13" x14ac:dyDescent="0.55000000000000004">
      <c r="M2832" t="str">
        <f>IF($A2832="","",COUNTIFS(D_MFA!$A$2:$A$20001,$C2832,D_MFA!$B$2:$B$20001,TRUE)&gt;0)</f>
        <v/>
      </c>
    </row>
    <row r="2833" spans="13:13" x14ac:dyDescent="0.55000000000000004">
      <c r="M2833" t="str">
        <f>IF($A2833="","",COUNTIFS(D_MFA!$A$2:$A$20001,$C2833,D_MFA!$B$2:$B$20001,TRUE)&gt;0)</f>
        <v/>
      </c>
    </row>
    <row r="2834" spans="13:13" x14ac:dyDescent="0.55000000000000004">
      <c r="M2834" t="str">
        <f>IF($A2834="","",COUNTIFS(D_MFA!$A$2:$A$20001,$C2834,D_MFA!$B$2:$B$20001,TRUE)&gt;0)</f>
        <v/>
      </c>
    </row>
    <row r="2835" spans="13:13" x14ac:dyDescent="0.55000000000000004">
      <c r="M2835" t="str">
        <f>IF($A2835="","",COUNTIFS(D_MFA!$A$2:$A$20001,$C2835,D_MFA!$B$2:$B$20001,TRUE)&gt;0)</f>
        <v/>
      </c>
    </row>
    <row r="2836" spans="13:13" x14ac:dyDescent="0.55000000000000004">
      <c r="M2836" t="str">
        <f>IF($A2836="","",COUNTIFS(D_MFA!$A$2:$A$20001,$C2836,D_MFA!$B$2:$B$20001,TRUE)&gt;0)</f>
        <v/>
      </c>
    </row>
    <row r="2837" spans="13:13" x14ac:dyDescent="0.55000000000000004">
      <c r="M2837" t="str">
        <f>IF($A2837="","",COUNTIFS(D_MFA!$A$2:$A$20001,$C2837,D_MFA!$B$2:$B$20001,TRUE)&gt;0)</f>
        <v/>
      </c>
    </row>
    <row r="2838" spans="13:13" x14ac:dyDescent="0.55000000000000004">
      <c r="M2838" t="str">
        <f>IF($A2838="","",COUNTIFS(D_MFA!$A$2:$A$20001,$C2838,D_MFA!$B$2:$B$20001,TRUE)&gt;0)</f>
        <v/>
      </c>
    </row>
    <row r="2839" spans="13:13" x14ac:dyDescent="0.55000000000000004">
      <c r="M2839" t="str">
        <f>IF($A2839="","",COUNTIFS(D_MFA!$A$2:$A$20001,$C2839,D_MFA!$B$2:$B$20001,TRUE)&gt;0)</f>
        <v/>
      </c>
    </row>
    <row r="2840" spans="13:13" x14ac:dyDescent="0.55000000000000004">
      <c r="M2840" t="str">
        <f>IF($A2840="","",COUNTIFS(D_MFA!$A$2:$A$20001,$C2840,D_MFA!$B$2:$B$20001,TRUE)&gt;0)</f>
        <v/>
      </c>
    </row>
    <row r="2841" spans="13:13" x14ac:dyDescent="0.55000000000000004">
      <c r="M2841" t="str">
        <f>IF($A2841="","",COUNTIFS(D_MFA!$A$2:$A$20001,$C2841,D_MFA!$B$2:$B$20001,TRUE)&gt;0)</f>
        <v/>
      </c>
    </row>
    <row r="2842" spans="13:13" x14ac:dyDescent="0.55000000000000004">
      <c r="M2842" t="str">
        <f>IF($A2842="","",COUNTIFS(D_MFA!$A$2:$A$20001,$C2842,D_MFA!$B$2:$B$20001,TRUE)&gt;0)</f>
        <v/>
      </c>
    </row>
    <row r="2843" spans="13:13" x14ac:dyDescent="0.55000000000000004">
      <c r="M2843" t="str">
        <f>IF($A2843="","",COUNTIFS(D_MFA!$A$2:$A$20001,$C2843,D_MFA!$B$2:$B$20001,TRUE)&gt;0)</f>
        <v/>
      </c>
    </row>
    <row r="2844" spans="13:13" x14ac:dyDescent="0.55000000000000004">
      <c r="M2844" t="str">
        <f>IF($A2844="","",COUNTIFS(D_MFA!$A$2:$A$20001,$C2844,D_MFA!$B$2:$B$20001,TRUE)&gt;0)</f>
        <v/>
      </c>
    </row>
    <row r="2845" spans="13:13" x14ac:dyDescent="0.55000000000000004">
      <c r="M2845" t="str">
        <f>IF($A2845="","",COUNTIFS(D_MFA!$A$2:$A$20001,$C2845,D_MFA!$B$2:$B$20001,TRUE)&gt;0)</f>
        <v/>
      </c>
    </row>
    <row r="2846" spans="13:13" x14ac:dyDescent="0.55000000000000004">
      <c r="M2846" t="str">
        <f>IF($A2846="","",COUNTIFS(D_MFA!$A$2:$A$20001,$C2846,D_MFA!$B$2:$B$20001,TRUE)&gt;0)</f>
        <v/>
      </c>
    </row>
    <row r="2847" spans="13:13" x14ac:dyDescent="0.55000000000000004">
      <c r="M2847" t="str">
        <f>IF($A2847="","",COUNTIFS(D_MFA!$A$2:$A$20001,$C2847,D_MFA!$B$2:$B$20001,TRUE)&gt;0)</f>
        <v/>
      </c>
    </row>
    <row r="2848" spans="13:13" x14ac:dyDescent="0.55000000000000004">
      <c r="M2848" t="str">
        <f>IF($A2848="","",COUNTIFS(D_MFA!$A$2:$A$20001,$C2848,D_MFA!$B$2:$B$20001,TRUE)&gt;0)</f>
        <v/>
      </c>
    </row>
    <row r="2849" spans="13:13" x14ac:dyDescent="0.55000000000000004">
      <c r="M2849" t="str">
        <f>IF($A2849="","",COUNTIFS(D_MFA!$A$2:$A$20001,$C2849,D_MFA!$B$2:$B$20001,TRUE)&gt;0)</f>
        <v/>
      </c>
    </row>
    <row r="2850" spans="13:13" x14ac:dyDescent="0.55000000000000004">
      <c r="M2850" t="str">
        <f>IF($A2850="","",COUNTIFS(D_MFA!$A$2:$A$20001,$C2850,D_MFA!$B$2:$B$20001,TRUE)&gt;0)</f>
        <v/>
      </c>
    </row>
    <row r="2851" spans="13:13" x14ac:dyDescent="0.55000000000000004">
      <c r="M2851" t="str">
        <f>IF($A2851="","",COUNTIFS(D_MFA!$A$2:$A$20001,$C2851,D_MFA!$B$2:$B$20001,TRUE)&gt;0)</f>
        <v/>
      </c>
    </row>
    <row r="2852" spans="13:13" x14ac:dyDescent="0.55000000000000004">
      <c r="M2852" t="str">
        <f>IF($A2852="","",COUNTIFS(D_MFA!$A$2:$A$20001,$C2852,D_MFA!$B$2:$B$20001,TRUE)&gt;0)</f>
        <v/>
      </c>
    </row>
    <row r="2853" spans="13:13" x14ac:dyDescent="0.55000000000000004">
      <c r="M2853" t="str">
        <f>IF($A2853="","",COUNTIFS(D_MFA!$A$2:$A$20001,$C2853,D_MFA!$B$2:$B$20001,TRUE)&gt;0)</f>
        <v/>
      </c>
    </row>
    <row r="2854" spans="13:13" x14ac:dyDescent="0.55000000000000004">
      <c r="M2854" t="str">
        <f>IF($A2854="","",COUNTIFS(D_MFA!$A$2:$A$20001,$C2854,D_MFA!$B$2:$B$20001,TRUE)&gt;0)</f>
        <v/>
      </c>
    </row>
    <row r="2855" spans="13:13" x14ac:dyDescent="0.55000000000000004">
      <c r="M2855" t="str">
        <f>IF($A2855="","",COUNTIFS(D_MFA!$A$2:$A$20001,$C2855,D_MFA!$B$2:$B$20001,TRUE)&gt;0)</f>
        <v/>
      </c>
    </row>
    <row r="2856" spans="13:13" x14ac:dyDescent="0.55000000000000004">
      <c r="M2856" t="str">
        <f>IF($A2856="","",COUNTIFS(D_MFA!$A$2:$A$20001,$C2856,D_MFA!$B$2:$B$20001,TRUE)&gt;0)</f>
        <v/>
      </c>
    </row>
    <row r="2857" spans="13:13" x14ac:dyDescent="0.55000000000000004">
      <c r="M2857" t="str">
        <f>IF($A2857="","",COUNTIFS(D_MFA!$A$2:$A$20001,$C2857,D_MFA!$B$2:$B$20001,TRUE)&gt;0)</f>
        <v/>
      </c>
    </row>
    <row r="2858" spans="13:13" x14ac:dyDescent="0.55000000000000004">
      <c r="M2858" t="str">
        <f>IF($A2858="","",COUNTIFS(D_MFA!$A$2:$A$20001,$C2858,D_MFA!$B$2:$B$20001,TRUE)&gt;0)</f>
        <v/>
      </c>
    </row>
    <row r="2859" spans="13:13" x14ac:dyDescent="0.55000000000000004">
      <c r="M2859" t="str">
        <f>IF($A2859="","",COUNTIFS(D_MFA!$A$2:$A$20001,$C2859,D_MFA!$B$2:$B$20001,TRUE)&gt;0)</f>
        <v/>
      </c>
    </row>
    <row r="2860" spans="13:13" x14ac:dyDescent="0.55000000000000004">
      <c r="M2860" t="str">
        <f>IF($A2860="","",COUNTIFS(D_MFA!$A$2:$A$20001,$C2860,D_MFA!$B$2:$B$20001,TRUE)&gt;0)</f>
        <v/>
      </c>
    </row>
    <row r="2861" spans="13:13" x14ac:dyDescent="0.55000000000000004">
      <c r="M2861" t="str">
        <f>IF($A2861="","",COUNTIFS(D_MFA!$A$2:$A$20001,$C2861,D_MFA!$B$2:$B$20001,TRUE)&gt;0)</f>
        <v/>
      </c>
    </row>
    <row r="2862" spans="13:13" x14ac:dyDescent="0.55000000000000004">
      <c r="M2862" t="str">
        <f>IF($A2862="","",COUNTIFS(D_MFA!$A$2:$A$20001,$C2862,D_MFA!$B$2:$B$20001,TRUE)&gt;0)</f>
        <v/>
      </c>
    </row>
    <row r="2863" spans="13:13" x14ac:dyDescent="0.55000000000000004">
      <c r="M2863" t="str">
        <f>IF($A2863="","",COUNTIFS(D_MFA!$A$2:$A$20001,$C2863,D_MFA!$B$2:$B$20001,TRUE)&gt;0)</f>
        <v/>
      </c>
    </row>
    <row r="2864" spans="13:13" x14ac:dyDescent="0.55000000000000004">
      <c r="M2864" t="str">
        <f>IF($A2864="","",COUNTIFS(D_MFA!$A$2:$A$20001,$C2864,D_MFA!$B$2:$B$20001,TRUE)&gt;0)</f>
        <v/>
      </c>
    </row>
    <row r="2865" spans="13:13" x14ac:dyDescent="0.55000000000000004">
      <c r="M2865" t="str">
        <f>IF($A2865="","",COUNTIFS(D_MFA!$A$2:$A$20001,$C2865,D_MFA!$B$2:$B$20001,TRUE)&gt;0)</f>
        <v/>
      </c>
    </row>
    <row r="2866" spans="13:13" x14ac:dyDescent="0.55000000000000004">
      <c r="M2866" t="str">
        <f>IF($A2866="","",COUNTIFS(D_MFA!$A$2:$A$20001,$C2866,D_MFA!$B$2:$B$20001,TRUE)&gt;0)</f>
        <v/>
      </c>
    </row>
    <row r="2867" spans="13:13" x14ac:dyDescent="0.55000000000000004">
      <c r="M2867" t="str">
        <f>IF($A2867="","",COUNTIFS(D_MFA!$A$2:$A$20001,$C2867,D_MFA!$B$2:$B$20001,TRUE)&gt;0)</f>
        <v/>
      </c>
    </row>
    <row r="2868" spans="13:13" x14ac:dyDescent="0.55000000000000004">
      <c r="M2868" t="str">
        <f>IF($A2868="","",COUNTIFS(D_MFA!$A$2:$A$20001,$C2868,D_MFA!$B$2:$B$20001,TRUE)&gt;0)</f>
        <v/>
      </c>
    </row>
    <row r="2869" spans="13:13" x14ac:dyDescent="0.55000000000000004">
      <c r="M2869" t="str">
        <f>IF($A2869="","",COUNTIFS(D_MFA!$A$2:$A$20001,$C2869,D_MFA!$B$2:$B$20001,TRUE)&gt;0)</f>
        <v/>
      </c>
    </row>
    <row r="2870" spans="13:13" x14ac:dyDescent="0.55000000000000004">
      <c r="M2870" t="str">
        <f>IF($A2870="","",COUNTIFS(D_MFA!$A$2:$A$20001,$C2870,D_MFA!$B$2:$B$20001,TRUE)&gt;0)</f>
        <v/>
      </c>
    </row>
    <row r="2871" spans="13:13" x14ac:dyDescent="0.55000000000000004">
      <c r="M2871" t="str">
        <f>IF($A2871="","",COUNTIFS(D_MFA!$A$2:$A$20001,$C2871,D_MFA!$B$2:$B$20001,TRUE)&gt;0)</f>
        <v/>
      </c>
    </row>
    <row r="2872" spans="13:13" x14ac:dyDescent="0.55000000000000004">
      <c r="M2872" t="str">
        <f>IF($A2872="","",COUNTIFS(D_MFA!$A$2:$A$20001,$C2872,D_MFA!$B$2:$B$20001,TRUE)&gt;0)</f>
        <v/>
      </c>
    </row>
    <row r="2873" spans="13:13" x14ac:dyDescent="0.55000000000000004">
      <c r="M2873" t="str">
        <f>IF($A2873="","",COUNTIFS(D_MFA!$A$2:$A$20001,$C2873,D_MFA!$B$2:$B$20001,TRUE)&gt;0)</f>
        <v/>
      </c>
    </row>
    <row r="2874" spans="13:13" x14ac:dyDescent="0.55000000000000004">
      <c r="M2874" t="str">
        <f>IF($A2874="","",COUNTIFS(D_MFA!$A$2:$A$20001,$C2874,D_MFA!$B$2:$B$20001,TRUE)&gt;0)</f>
        <v/>
      </c>
    </row>
    <row r="2875" spans="13:13" x14ac:dyDescent="0.55000000000000004">
      <c r="M2875" t="str">
        <f>IF($A2875="","",COUNTIFS(D_MFA!$A$2:$A$20001,$C2875,D_MFA!$B$2:$B$20001,TRUE)&gt;0)</f>
        <v/>
      </c>
    </row>
    <row r="2876" spans="13:13" x14ac:dyDescent="0.55000000000000004">
      <c r="M2876" t="str">
        <f>IF($A2876="","",COUNTIFS(D_MFA!$A$2:$A$20001,$C2876,D_MFA!$B$2:$B$20001,TRUE)&gt;0)</f>
        <v/>
      </c>
    </row>
    <row r="2877" spans="13:13" x14ac:dyDescent="0.55000000000000004">
      <c r="M2877" t="str">
        <f>IF($A2877="","",COUNTIFS(D_MFA!$A$2:$A$20001,$C2877,D_MFA!$B$2:$B$20001,TRUE)&gt;0)</f>
        <v/>
      </c>
    </row>
    <row r="2878" spans="13:13" x14ac:dyDescent="0.55000000000000004">
      <c r="M2878" t="str">
        <f>IF($A2878="","",COUNTIFS(D_MFA!$A$2:$A$20001,$C2878,D_MFA!$B$2:$B$20001,TRUE)&gt;0)</f>
        <v/>
      </c>
    </row>
    <row r="2879" spans="13:13" x14ac:dyDescent="0.55000000000000004">
      <c r="M2879" t="str">
        <f>IF($A2879="","",COUNTIFS(D_MFA!$A$2:$A$20001,$C2879,D_MFA!$B$2:$B$20001,TRUE)&gt;0)</f>
        <v/>
      </c>
    </row>
    <row r="2880" spans="13:13" x14ac:dyDescent="0.55000000000000004">
      <c r="M2880" t="str">
        <f>IF($A2880="","",COUNTIFS(D_MFA!$A$2:$A$20001,$C2880,D_MFA!$B$2:$B$20001,TRUE)&gt;0)</f>
        <v/>
      </c>
    </row>
    <row r="2881" spans="13:13" x14ac:dyDescent="0.55000000000000004">
      <c r="M2881" t="str">
        <f>IF($A2881="","",COUNTIFS(D_MFA!$A$2:$A$20001,$C2881,D_MFA!$B$2:$B$20001,TRUE)&gt;0)</f>
        <v/>
      </c>
    </row>
    <row r="2882" spans="13:13" x14ac:dyDescent="0.55000000000000004">
      <c r="M2882" t="str">
        <f>IF($A2882="","",COUNTIFS(D_MFA!$A$2:$A$20001,$C2882,D_MFA!$B$2:$B$20001,TRUE)&gt;0)</f>
        <v/>
      </c>
    </row>
    <row r="2883" spans="13:13" x14ac:dyDescent="0.55000000000000004">
      <c r="M2883" t="str">
        <f>IF($A2883="","",COUNTIFS(D_MFA!$A$2:$A$20001,$C2883,D_MFA!$B$2:$B$20001,TRUE)&gt;0)</f>
        <v/>
      </c>
    </row>
    <row r="2884" spans="13:13" x14ac:dyDescent="0.55000000000000004">
      <c r="M2884" t="str">
        <f>IF($A2884="","",COUNTIFS(D_MFA!$A$2:$A$20001,$C2884,D_MFA!$B$2:$B$20001,TRUE)&gt;0)</f>
        <v/>
      </c>
    </row>
    <row r="2885" spans="13:13" x14ac:dyDescent="0.55000000000000004">
      <c r="M2885" t="str">
        <f>IF($A2885="","",COUNTIFS(D_MFA!$A$2:$A$20001,$C2885,D_MFA!$B$2:$B$20001,TRUE)&gt;0)</f>
        <v/>
      </c>
    </row>
    <row r="2886" spans="13:13" x14ac:dyDescent="0.55000000000000004">
      <c r="M2886" t="str">
        <f>IF($A2886="","",COUNTIFS(D_MFA!$A$2:$A$20001,$C2886,D_MFA!$B$2:$B$20001,TRUE)&gt;0)</f>
        <v/>
      </c>
    </row>
    <row r="2887" spans="13:13" x14ac:dyDescent="0.55000000000000004">
      <c r="M2887" t="str">
        <f>IF($A2887="","",COUNTIFS(D_MFA!$A$2:$A$20001,$C2887,D_MFA!$B$2:$B$20001,TRUE)&gt;0)</f>
        <v/>
      </c>
    </row>
    <row r="2888" spans="13:13" x14ac:dyDescent="0.55000000000000004">
      <c r="M2888" t="str">
        <f>IF($A2888="","",COUNTIFS(D_MFA!$A$2:$A$20001,$C2888,D_MFA!$B$2:$B$20001,TRUE)&gt;0)</f>
        <v/>
      </c>
    </row>
    <row r="2889" spans="13:13" x14ac:dyDescent="0.55000000000000004">
      <c r="M2889" t="str">
        <f>IF($A2889="","",COUNTIFS(D_MFA!$A$2:$A$20001,$C2889,D_MFA!$B$2:$B$20001,TRUE)&gt;0)</f>
        <v/>
      </c>
    </row>
    <row r="2890" spans="13:13" x14ac:dyDescent="0.55000000000000004">
      <c r="M2890" t="str">
        <f>IF($A2890="","",COUNTIFS(D_MFA!$A$2:$A$20001,$C2890,D_MFA!$B$2:$B$20001,TRUE)&gt;0)</f>
        <v/>
      </c>
    </row>
    <row r="2891" spans="13:13" x14ac:dyDescent="0.55000000000000004">
      <c r="M2891" t="str">
        <f>IF($A2891="","",COUNTIFS(D_MFA!$A$2:$A$20001,$C2891,D_MFA!$B$2:$B$20001,TRUE)&gt;0)</f>
        <v/>
      </c>
    </row>
    <row r="2892" spans="13:13" x14ac:dyDescent="0.55000000000000004">
      <c r="M2892" t="str">
        <f>IF($A2892="","",COUNTIFS(D_MFA!$A$2:$A$20001,$C2892,D_MFA!$B$2:$B$20001,TRUE)&gt;0)</f>
        <v/>
      </c>
    </row>
    <row r="2893" spans="13:13" x14ac:dyDescent="0.55000000000000004">
      <c r="M2893" t="str">
        <f>IF($A2893="","",COUNTIFS(D_MFA!$A$2:$A$20001,$C2893,D_MFA!$B$2:$B$20001,TRUE)&gt;0)</f>
        <v/>
      </c>
    </row>
    <row r="2894" spans="13:13" x14ac:dyDescent="0.55000000000000004">
      <c r="M2894" t="str">
        <f>IF($A2894="","",COUNTIFS(D_MFA!$A$2:$A$20001,$C2894,D_MFA!$B$2:$B$20001,TRUE)&gt;0)</f>
        <v/>
      </c>
    </row>
    <row r="2895" spans="13:13" x14ac:dyDescent="0.55000000000000004">
      <c r="M2895" t="str">
        <f>IF($A2895="","",COUNTIFS(D_MFA!$A$2:$A$20001,$C2895,D_MFA!$B$2:$B$20001,TRUE)&gt;0)</f>
        <v/>
      </c>
    </row>
    <row r="2896" spans="13:13" x14ac:dyDescent="0.55000000000000004">
      <c r="M2896" t="str">
        <f>IF($A2896="","",COUNTIFS(D_MFA!$A$2:$A$20001,$C2896,D_MFA!$B$2:$B$20001,TRUE)&gt;0)</f>
        <v/>
      </c>
    </row>
    <row r="2897" spans="13:13" x14ac:dyDescent="0.55000000000000004">
      <c r="M2897" t="str">
        <f>IF($A2897="","",COUNTIFS(D_MFA!$A$2:$A$20001,$C2897,D_MFA!$B$2:$B$20001,TRUE)&gt;0)</f>
        <v/>
      </c>
    </row>
    <row r="2898" spans="13:13" x14ac:dyDescent="0.55000000000000004">
      <c r="M2898" t="str">
        <f>IF($A2898="","",COUNTIFS(D_MFA!$A$2:$A$20001,$C2898,D_MFA!$B$2:$B$20001,TRUE)&gt;0)</f>
        <v/>
      </c>
    </row>
    <row r="2899" spans="13:13" x14ac:dyDescent="0.55000000000000004">
      <c r="M2899" t="str">
        <f>IF($A2899="","",COUNTIFS(D_MFA!$A$2:$A$20001,$C2899,D_MFA!$B$2:$B$20001,TRUE)&gt;0)</f>
        <v/>
      </c>
    </row>
    <row r="2900" spans="13:13" x14ac:dyDescent="0.55000000000000004">
      <c r="M2900" t="str">
        <f>IF($A2900="","",COUNTIFS(D_MFA!$A$2:$A$20001,$C2900,D_MFA!$B$2:$B$20001,TRUE)&gt;0)</f>
        <v/>
      </c>
    </row>
    <row r="2901" spans="13:13" x14ac:dyDescent="0.55000000000000004">
      <c r="M2901" t="str">
        <f>IF($A2901="","",COUNTIFS(D_MFA!$A$2:$A$20001,$C2901,D_MFA!$B$2:$B$20001,TRUE)&gt;0)</f>
        <v/>
      </c>
    </row>
    <row r="2902" spans="13:13" x14ac:dyDescent="0.55000000000000004">
      <c r="M2902" t="str">
        <f>IF($A2902="","",COUNTIFS(D_MFA!$A$2:$A$20001,$C2902,D_MFA!$B$2:$B$20001,TRUE)&gt;0)</f>
        <v/>
      </c>
    </row>
    <row r="2903" spans="13:13" x14ac:dyDescent="0.55000000000000004">
      <c r="M2903" t="str">
        <f>IF($A2903="","",COUNTIFS(D_MFA!$A$2:$A$20001,$C2903,D_MFA!$B$2:$B$20001,TRUE)&gt;0)</f>
        <v/>
      </c>
    </row>
    <row r="2904" spans="13:13" x14ac:dyDescent="0.55000000000000004">
      <c r="M2904" t="str">
        <f>IF($A2904="","",COUNTIFS(D_MFA!$A$2:$A$20001,$C2904,D_MFA!$B$2:$B$20001,TRUE)&gt;0)</f>
        <v/>
      </c>
    </row>
    <row r="2905" spans="13:13" x14ac:dyDescent="0.55000000000000004">
      <c r="M2905" t="str">
        <f>IF($A2905="","",COUNTIFS(D_MFA!$A$2:$A$20001,$C2905,D_MFA!$B$2:$B$20001,TRUE)&gt;0)</f>
        <v/>
      </c>
    </row>
    <row r="2906" spans="13:13" x14ac:dyDescent="0.55000000000000004">
      <c r="M2906" t="str">
        <f>IF($A2906="","",COUNTIFS(D_MFA!$A$2:$A$20001,$C2906,D_MFA!$B$2:$B$20001,TRUE)&gt;0)</f>
        <v/>
      </c>
    </row>
    <row r="2907" spans="13:13" x14ac:dyDescent="0.55000000000000004">
      <c r="M2907" t="str">
        <f>IF($A2907="","",COUNTIFS(D_MFA!$A$2:$A$20001,$C2907,D_MFA!$B$2:$B$20001,TRUE)&gt;0)</f>
        <v/>
      </c>
    </row>
    <row r="2908" spans="13:13" x14ac:dyDescent="0.55000000000000004">
      <c r="M2908" t="str">
        <f>IF($A2908="","",COUNTIFS(D_MFA!$A$2:$A$20001,$C2908,D_MFA!$B$2:$B$20001,TRUE)&gt;0)</f>
        <v/>
      </c>
    </row>
    <row r="2909" spans="13:13" x14ac:dyDescent="0.55000000000000004">
      <c r="M2909" t="str">
        <f>IF($A2909="","",COUNTIFS(D_MFA!$A$2:$A$20001,$C2909,D_MFA!$B$2:$B$20001,TRUE)&gt;0)</f>
        <v/>
      </c>
    </row>
    <row r="2910" spans="13:13" x14ac:dyDescent="0.55000000000000004">
      <c r="M2910" t="str">
        <f>IF($A2910="","",COUNTIFS(D_MFA!$A$2:$A$20001,$C2910,D_MFA!$B$2:$B$20001,TRUE)&gt;0)</f>
        <v/>
      </c>
    </row>
    <row r="2911" spans="13:13" x14ac:dyDescent="0.55000000000000004">
      <c r="M2911" t="str">
        <f>IF($A2911="","",COUNTIFS(D_MFA!$A$2:$A$20001,$C2911,D_MFA!$B$2:$B$20001,TRUE)&gt;0)</f>
        <v/>
      </c>
    </row>
    <row r="2912" spans="13:13" x14ac:dyDescent="0.55000000000000004">
      <c r="M2912" t="str">
        <f>IF($A2912="","",COUNTIFS(D_MFA!$A$2:$A$20001,$C2912,D_MFA!$B$2:$B$20001,TRUE)&gt;0)</f>
        <v/>
      </c>
    </row>
    <row r="2913" spans="13:13" x14ac:dyDescent="0.55000000000000004">
      <c r="M2913" t="str">
        <f>IF($A2913="","",COUNTIFS(D_MFA!$A$2:$A$20001,$C2913,D_MFA!$B$2:$B$20001,TRUE)&gt;0)</f>
        <v/>
      </c>
    </row>
    <row r="2914" spans="13:13" x14ac:dyDescent="0.55000000000000004">
      <c r="M2914" t="str">
        <f>IF($A2914="","",COUNTIFS(D_MFA!$A$2:$A$20001,$C2914,D_MFA!$B$2:$B$20001,TRUE)&gt;0)</f>
        <v/>
      </c>
    </row>
    <row r="2915" spans="13:13" x14ac:dyDescent="0.55000000000000004">
      <c r="M2915" t="str">
        <f>IF($A2915="","",COUNTIFS(D_MFA!$A$2:$A$20001,$C2915,D_MFA!$B$2:$B$20001,TRUE)&gt;0)</f>
        <v/>
      </c>
    </row>
    <row r="2916" spans="13:13" x14ac:dyDescent="0.55000000000000004">
      <c r="M2916" t="str">
        <f>IF($A2916="","",COUNTIFS(D_MFA!$A$2:$A$20001,$C2916,D_MFA!$B$2:$B$20001,TRUE)&gt;0)</f>
        <v/>
      </c>
    </row>
    <row r="2917" spans="13:13" x14ac:dyDescent="0.55000000000000004">
      <c r="M2917" t="str">
        <f>IF($A2917="","",COUNTIFS(D_MFA!$A$2:$A$20001,$C2917,D_MFA!$B$2:$B$20001,TRUE)&gt;0)</f>
        <v/>
      </c>
    </row>
    <row r="2918" spans="13:13" x14ac:dyDescent="0.55000000000000004">
      <c r="M2918" t="str">
        <f>IF($A2918="","",COUNTIFS(D_MFA!$A$2:$A$20001,$C2918,D_MFA!$B$2:$B$20001,TRUE)&gt;0)</f>
        <v/>
      </c>
    </row>
    <row r="2919" spans="13:13" x14ac:dyDescent="0.55000000000000004">
      <c r="M2919" t="str">
        <f>IF($A2919="","",COUNTIFS(D_MFA!$A$2:$A$20001,$C2919,D_MFA!$B$2:$B$20001,TRUE)&gt;0)</f>
        <v/>
      </c>
    </row>
    <row r="2920" spans="13:13" x14ac:dyDescent="0.55000000000000004">
      <c r="M2920" t="str">
        <f>IF($A2920="","",COUNTIFS(D_MFA!$A$2:$A$20001,$C2920,D_MFA!$B$2:$B$20001,TRUE)&gt;0)</f>
        <v/>
      </c>
    </row>
    <row r="2921" spans="13:13" x14ac:dyDescent="0.55000000000000004">
      <c r="M2921" t="str">
        <f>IF($A2921="","",COUNTIFS(D_MFA!$A$2:$A$20001,$C2921,D_MFA!$B$2:$B$20001,TRUE)&gt;0)</f>
        <v/>
      </c>
    </row>
    <row r="2922" spans="13:13" x14ac:dyDescent="0.55000000000000004">
      <c r="M2922" t="str">
        <f>IF($A2922="","",COUNTIFS(D_MFA!$A$2:$A$20001,$C2922,D_MFA!$B$2:$B$20001,TRUE)&gt;0)</f>
        <v/>
      </c>
    </row>
    <row r="2923" spans="13:13" x14ac:dyDescent="0.55000000000000004">
      <c r="M2923" t="str">
        <f>IF($A2923="","",COUNTIFS(D_MFA!$A$2:$A$20001,$C2923,D_MFA!$B$2:$B$20001,TRUE)&gt;0)</f>
        <v/>
      </c>
    </row>
    <row r="2924" spans="13:13" x14ac:dyDescent="0.55000000000000004">
      <c r="M2924" t="str">
        <f>IF($A2924="","",COUNTIFS(D_MFA!$A$2:$A$20001,$C2924,D_MFA!$B$2:$B$20001,TRUE)&gt;0)</f>
        <v/>
      </c>
    </row>
    <row r="2925" spans="13:13" x14ac:dyDescent="0.55000000000000004">
      <c r="M2925" t="str">
        <f>IF($A2925="","",COUNTIFS(D_MFA!$A$2:$A$20001,$C2925,D_MFA!$B$2:$B$20001,TRUE)&gt;0)</f>
        <v/>
      </c>
    </row>
    <row r="2926" spans="13:13" x14ac:dyDescent="0.55000000000000004">
      <c r="M2926" t="str">
        <f>IF($A2926="","",COUNTIFS(D_MFA!$A$2:$A$20001,$C2926,D_MFA!$B$2:$B$20001,TRUE)&gt;0)</f>
        <v/>
      </c>
    </row>
    <row r="2927" spans="13:13" x14ac:dyDescent="0.55000000000000004">
      <c r="M2927" t="str">
        <f>IF($A2927="","",COUNTIFS(D_MFA!$A$2:$A$20001,$C2927,D_MFA!$B$2:$B$20001,TRUE)&gt;0)</f>
        <v/>
      </c>
    </row>
    <row r="2928" spans="13:13" x14ac:dyDescent="0.55000000000000004">
      <c r="M2928" t="str">
        <f>IF($A2928="","",COUNTIFS(D_MFA!$A$2:$A$20001,$C2928,D_MFA!$B$2:$B$20001,TRUE)&gt;0)</f>
        <v/>
      </c>
    </row>
    <row r="2929" spans="13:13" x14ac:dyDescent="0.55000000000000004">
      <c r="M2929" t="str">
        <f>IF($A2929="","",COUNTIFS(D_MFA!$A$2:$A$20001,$C2929,D_MFA!$B$2:$B$20001,TRUE)&gt;0)</f>
        <v/>
      </c>
    </row>
    <row r="2930" spans="13:13" x14ac:dyDescent="0.55000000000000004">
      <c r="M2930" t="str">
        <f>IF($A2930="","",COUNTIFS(D_MFA!$A$2:$A$20001,$C2930,D_MFA!$B$2:$B$20001,TRUE)&gt;0)</f>
        <v/>
      </c>
    </row>
    <row r="2931" spans="13:13" x14ac:dyDescent="0.55000000000000004">
      <c r="M2931" t="str">
        <f>IF($A2931="","",COUNTIFS(D_MFA!$A$2:$A$20001,$C2931,D_MFA!$B$2:$B$20001,TRUE)&gt;0)</f>
        <v/>
      </c>
    </row>
    <row r="2932" spans="13:13" x14ac:dyDescent="0.55000000000000004">
      <c r="M2932" t="str">
        <f>IF($A2932="","",COUNTIFS(D_MFA!$A$2:$A$20001,$C2932,D_MFA!$B$2:$B$20001,TRUE)&gt;0)</f>
        <v/>
      </c>
    </row>
    <row r="2933" spans="13:13" x14ac:dyDescent="0.55000000000000004">
      <c r="M2933" t="str">
        <f>IF($A2933="","",COUNTIFS(D_MFA!$A$2:$A$20001,$C2933,D_MFA!$B$2:$B$20001,TRUE)&gt;0)</f>
        <v/>
      </c>
    </row>
    <row r="2934" spans="13:13" x14ac:dyDescent="0.55000000000000004">
      <c r="M2934" t="str">
        <f>IF($A2934="","",COUNTIFS(D_MFA!$A$2:$A$20001,$C2934,D_MFA!$B$2:$B$20001,TRUE)&gt;0)</f>
        <v/>
      </c>
    </row>
    <row r="2935" spans="13:13" x14ac:dyDescent="0.55000000000000004">
      <c r="M2935" t="str">
        <f>IF($A2935="","",COUNTIFS(D_MFA!$A$2:$A$20001,$C2935,D_MFA!$B$2:$B$20001,TRUE)&gt;0)</f>
        <v/>
      </c>
    </row>
    <row r="2936" spans="13:13" x14ac:dyDescent="0.55000000000000004">
      <c r="M2936" t="str">
        <f>IF($A2936="","",COUNTIFS(D_MFA!$A$2:$A$20001,$C2936,D_MFA!$B$2:$B$20001,TRUE)&gt;0)</f>
        <v/>
      </c>
    </row>
    <row r="2937" spans="13:13" x14ac:dyDescent="0.55000000000000004">
      <c r="M2937" t="str">
        <f>IF($A2937="","",COUNTIFS(D_MFA!$A$2:$A$20001,$C2937,D_MFA!$B$2:$B$20001,TRUE)&gt;0)</f>
        <v/>
      </c>
    </row>
    <row r="2938" spans="13:13" x14ac:dyDescent="0.55000000000000004">
      <c r="M2938" t="str">
        <f>IF($A2938="","",COUNTIFS(D_MFA!$A$2:$A$20001,$C2938,D_MFA!$B$2:$B$20001,TRUE)&gt;0)</f>
        <v/>
      </c>
    </row>
    <row r="2939" spans="13:13" x14ac:dyDescent="0.55000000000000004">
      <c r="M2939" t="str">
        <f>IF($A2939="","",COUNTIFS(D_MFA!$A$2:$A$20001,$C2939,D_MFA!$B$2:$B$20001,TRUE)&gt;0)</f>
        <v/>
      </c>
    </row>
    <row r="2940" spans="13:13" x14ac:dyDescent="0.55000000000000004">
      <c r="M2940" t="str">
        <f>IF($A2940="","",COUNTIFS(D_MFA!$A$2:$A$20001,$C2940,D_MFA!$B$2:$B$20001,TRUE)&gt;0)</f>
        <v/>
      </c>
    </row>
    <row r="2941" spans="13:13" x14ac:dyDescent="0.55000000000000004">
      <c r="M2941" t="str">
        <f>IF($A2941="","",COUNTIFS(D_MFA!$A$2:$A$20001,$C2941,D_MFA!$B$2:$B$20001,TRUE)&gt;0)</f>
        <v/>
      </c>
    </row>
    <row r="2942" spans="13:13" x14ac:dyDescent="0.55000000000000004">
      <c r="M2942" t="str">
        <f>IF($A2942="","",COUNTIFS(D_MFA!$A$2:$A$20001,$C2942,D_MFA!$B$2:$B$20001,TRUE)&gt;0)</f>
        <v/>
      </c>
    </row>
    <row r="2943" spans="13:13" x14ac:dyDescent="0.55000000000000004">
      <c r="M2943" t="str">
        <f>IF($A2943="","",COUNTIFS(D_MFA!$A$2:$A$20001,$C2943,D_MFA!$B$2:$B$20001,TRUE)&gt;0)</f>
        <v/>
      </c>
    </row>
    <row r="2944" spans="13:13" x14ac:dyDescent="0.55000000000000004">
      <c r="M2944" t="str">
        <f>IF($A2944="","",COUNTIFS(D_MFA!$A$2:$A$20001,$C2944,D_MFA!$B$2:$B$20001,TRUE)&gt;0)</f>
        <v/>
      </c>
    </row>
    <row r="2945" spans="13:13" x14ac:dyDescent="0.55000000000000004">
      <c r="M2945" t="str">
        <f>IF($A2945="","",COUNTIFS(D_MFA!$A$2:$A$20001,$C2945,D_MFA!$B$2:$B$20001,TRUE)&gt;0)</f>
        <v/>
      </c>
    </row>
    <row r="2946" spans="13:13" x14ac:dyDescent="0.55000000000000004">
      <c r="M2946" t="str">
        <f>IF($A2946="","",COUNTIFS(D_MFA!$A$2:$A$20001,$C2946,D_MFA!$B$2:$B$20001,TRUE)&gt;0)</f>
        <v/>
      </c>
    </row>
    <row r="2947" spans="13:13" x14ac:dyDescent="0.55000000000000004">
      <c r="M2947" t="str">
        <f>IF($A2947="","",COUNTIFS(D_MFA!$A$2:$A$20001,$C2947,D_MFA!$B$2:$B$20001,TRUE)&gt;0)</f>
        <v/>
      </c>
    </row>
    <row r="2948" spans="13:13" x14ac:dyDescent="0.55000000000000004">
      <c r="M2948" t="str">
        <f>IF($A2948="","",COUNTIFS(D_MFA!$A$2:$A$20001,$C2948,D_MFA!$B$2:$B$20001,TRUE)&gt;0)</f>
        <v/>
      </c>
    </row>
    <row r="2949" spans="13:13" x14ac:dyDescent="0.55000000000000004">
      <c r="M2949" t="str">
        <f>IF($A2949="","",COUNTIFS(D_MFA!$A$2:$A$20001,$C2949,D_MFA!$B$2:$B$20001,TRUE)&gt;0)</f>
        <v/>
      </c>
    </row>
    <row r="2950" spans="13:13" x14ac:dyDescent="0.55000000000000004">
      <c r="M2950" t="str">
        <f>IF($A2950="","",COUNTIFS(D_MFA!$A$2:$A$20001,$C2950,D_MFA!$B$2:$B$20001,TRUE)&gt;0)</f>
        <v/>
      </c>
    </row>
    <row r="2951" spans="13:13" x14ac:dyDescent="0.55000000000000004">
      <c r="M2951" t="str">
        <f>IF($A2951="","",COUNTIFS(D_MFA!$A$2:$A$20001,$C2951,D_MFA!$B$2:$B$20001,TRUE)&gt;0)</f>
        <v/>
      </c>
    </row>
    <row r="2952" spans="13:13" x14ac:dyDescent="0.55000000000000004">
      <c r="M2952" t="str">
        <f>IF($A2952="","",COUNTIFS(D_MFA!$A$2:$A$20001,$C2952,D_MFA!$B$2:$B$20001,TRUE)&gt;0)</f>
        <v/>
      </c>
    </row>
    <row r="2953" spans="13:13" x14ac:dyDescent="0.55000000000000004">
      <c r="M2953" t="str">
        <f>IF($A2953="","",COUNTIFS(D_MFA!$A$2:$A$20001,$C2953,D_MFA!$B$2:$B$20001,TRUE)&gt;0)</f>
        <v/>
      </c>
    </row>
    <row r="2954" spans="13:13" x14ac:dyDescent="0.55000000000000004">
      <c r="M2954" t="str">
        <f>IF($A2954="","",COUNTIFS(D_MFA!$A$2:$A$20001,$C2954,D_MFA!$B$2:$B$20001,TRUE)&gt;0)</f>
        <v/>
      </c>
    </row>
    <row r="2955" spans="13:13" x14ac:dyDescent="0.55000000000000004">
      <c r="M2955" t="str">
        <f>IF($A2955="","",COUNTIFS(D_MFA!$A$2:$A$20001,$C2955,D_MFA!$B$2:$B$20001,TRUE)&gt;0)</f>
        <v/>
      </c>
    </row>
    <row r="2956" spans="13:13" x14ac:dyDescent="0.55000000000000004">
      <c r="M2956" t="str">
        <f>IF($A2956="","",COUNTIFS(D_MFA!$A$2:$A$20001,$C2956,D_MFA!$B$2:$B$20001,TRUE)&gt;0)</f>
        <v/>
      </c>
    </row>
    <row r="2957" spans="13:13" x14ac:dyDescent="0.55000000000000004">
      <c r="M2957" t="str">
        <f>IF($A2957="","",COUNTIFS(D_MFA!$A$2:$A$20001,$C2957,D_MFA!$B$2:$B$20001,TRUE)&gt;0)</f>
        <v/>
      </c>
    </row>
    <row r="2958" spans="13:13" x14ac:dyDescent="0.55000000000000004">
      <c r="M2958" t="str">
        <f>IF($A2958="","",COUNTIFS(D_MFA!$A$2:$A$20001,$C2958,D_MFA!$B$2:$B$20001,TRUE)&gt;0)</f>
        <v/>
      </c>
    </row>
    <row r="2959" spans="13:13" x14ac:dyDescent="0.55000000000000004">
      <c r="M2959" t="str">
        <f>IF($A2959="","",COUNTIFS(D_MFA!$A$2:$A$20001,$C2959,D_MFA!$B$2:$B$20001,TRUE)&gt;0)</f>
        <v/>
      </c>
    </row>
    <row r="2960" spans="13:13" x14ac:dyDescent="0.55000000000000004">
      <c r="M2960" t="str">
        <f>IF($A2960="","",COUNTIFS(D_MFA!$A$2:$A$20001,$C2960,D_MFA!$B$2:$B$20001,TRUE)&gt;0)</f>
        <v/>
      </c>
    </row>
    <row r="2961" spans="13:13" x14ac:dyDescent="0.55000000000000004">
      <c r="M2961" t="str">
        <f>IF($A2961="","",COUNTIFS(D_MFA!$A$2:$A$20001,$C2961,D_MFA!$B$2:$B$20001,TRUE)&gt;0)</f>
        <v/>
      </c>
    </row>
    <row r="2962" spans="13:13" x14ac:dyDescent="0.55000000000000004">
      <c r="M2962" t="str">
        <f>IF($A2962="","",COUNTIFS(D_MFA!$A$2:$A$20001,$C2962,D_MFA!$B$2:$B$20001,TRUE)&gt;0)</f>
        <v/>
      </c>
    </row>
    <row r="2963" spans="13:13" x14ac:dyDescent="0.55000000000000004">
      <c r="M2963" t="str">
        <f>IF($A2963="","",COUNTIFS(D_MFA!$A$2:$A$20001,$C2963,D_MFA!$B$2:$B$20001,TRUE)&gt;0)</f>
        <v/>
      </c>
    </row>
    <row r="2964" spans="13:13" x14ac:dyDescent="0.55000000000000004">
      <c r="M2964" t="str">
        <f>IF($A2964="","",COUNTIFS(D_MFA!$A$2:$A$20001,$C2964,D_MFA!$B$2:$B$20001,TRUE)&gt;0)</f>
        <v/>
      </c>
    </row>
    <row r="2965" spans="13:13" x14ac:dyDescent="0.55000000000000004">
      <c r="M2965" t="str">
        <f>IF($A2965="","",COUNTIFS(D_MFA!$A$2:$A$20001,$C2965,D_MFA!$B$2:$B$20001,TRUE)&gt;0)</f>
        <v/>
      </c>
    </row>
    <row r="2966" spans="13:13" x14ac:dyDescent="0.55000000000000004">
      <c r="M2966" t="str">
        <f>IF($A2966="","",COUNTIFS(D_MFA!$A$2:$A$20001,$C2966,D_MFA!$B$2:$B$20001,TRUE)&gt;0)</f>
        <v/>
      </c>
    </row>
    <row r="2967" spans="13:13" x14ac:dyDescent="0.55000000000000004">
      <c r="M2967" t="str">
        <f>IF($A2967="","",COUNTIFS(D_MFA!$A$2:$A$20001,$C2967,D_MFA!$B$2:$B$20001,TRUE)&gt;0)</f>
        <v/>
      </c>
    </row>
    <row r="2968" spans="13:13" x14ac:dyDescent="0.55000000000000004">
      <c r="M2968" t="str">
        <f>IF($A2968="","",COUNTIFS(D_MFA!$A$2:$A$20001,$C2968,D_MFA!$B$2:$B$20001,TRUE)&gt;0)</f>
        <v/>
      </c>
    </row>
    <row r="2969" spans="13:13" x14ac:dyDescent="0.55000000000000004">
      <c r="M2969" t="str">
        <f>IF($A2969="","",COUNTIFS(D_MFA!$A$2:$A$20001,$C2969,D_MFA!$B$2:$B$20001,TRUE)&gt;0)</f>
        <v/>
      </c>
    </row>
    <row r="2970" spans="13:13" x14ac:dyDescent="0.55000000000000004">
      <c r="M2970" t="str">
        <f>IF($A2970="","",COUNTIFS(D_MFA!$A$2:$A$20001,$C2970,D_MFA!$B$2:$B$20001,TRUE)&gt;0)</f>
        <v/>
      </c>
    </row>
    <row r="2971" spans="13:13" x14ac:dyDescent="0.55000000000000004">
      <c r="M2971" t="str">
        <f>IF($A2971="","",COUNTIFS(D_MFA!$A$2:$A$20001,$C2971,D_MFA!$B$2:$B$20001,TRUE)&gt;0)</f>
        <v/>
      </c>
    </row>
    <row r="2972" spans="13:13" x14ac:dyDescent="0.55000000000000004">
      <c r="M2972" t="str">
        <f>IF($A2972="","",COUNTIFS(D_MFA!$A$2:$A$20001,$C2972,D_MFA!$B$2:$B$20001,TRUE)&gt;0)</f>
        <v/>
      </c>
    </row>
    <row r="2973" spans="13:13" x14ac:dyDescent="0.55000000000000004">
      <c r="M2973" t="str">
        <f>IF($A2973="","",COUNTIFS(D_MFA!$A$2:$A$20001,$C2973,D_MFA!$B$2:$B$20001,TRUE)&gt;0)</f>
        <v/>
      </c>
    </row>
    <row r="2974" spans="13:13" x14ac:dyDescent="0.55000000000000004">
      <c r="M2974" t="str">
        <f>IF($A2974="","",COUNTIFS(D_MFA!$A$2:$A$20001,$C2974,D_MFA!$B$2:$B$20001,TRUE)&gt;0)</f>
        <v/>
      </c>
    </row>
    <row r="2975" spans="13:13" x14ac:dyDescent="0.55000000000000004">
      <c r="M2975" t="str">
        <f>IF($A2975="","",COUNTIFS(D_MFA!$A$2:$A$20001,$C2975,D_MFA!$B$2:$B$20001,TRUE)&gt;0)</f>
        <v/>
      </c>
    </row>
    <row r="2976" spans="13:13" x14ac:dyDescent="0.55000000000000004">
      <c r="M2976" t="str">
        <f>IF($A2976="","",COUNTIFS(D_MFA!$A$2:$A$20001,$C2976,D_MFA!$B$2:$B$20001,TRUE)&gt;0)</f>
        <v/>
      </c>
    </row>
    <row r="2977" spans="13:13" x14ac:dyDescent="0.55000000000000004">
      <c r="M2977" t="str">
        <f>IF($A2977="","",COUNTIFS(D_MFA!$A$2:$A$20001,$C2977,D_MFA!$B$2:$B$20001,TRUE)&gt;0)</f>
        <v/>
      </c>
    </row>
    <row r="2978" spans="13:13" x14ac:dyDescent="0.55000000000000004">
      <c r="M2978" t="str">
        <f>IF($A2978="","",COUNTIFS(D_MFA!$A$2:$A$20001,$C2978,D_MFA!$B$2:$B$20001,TRUE)&gt;0)</f>
        <v/>
      </c>
    </row>
    <row r="2979" spans="13:13" x14ac:dyDescent="0.55000000000000004">
      <c r="M2979" t="str">
        <f>IF($A2979="","",COUNTIFS(D_MFA!$A$2:$A$20001,$C2979,D_MFA!$B$2:$B$20001,TRUE)&gt;0)</f>
        <v/>
      </c>
    </row>
    <row r="2980" spans="13:13" x14ac:dyDescent="0.55000000000000004">
      <c r="M2980" t="str">
        <f>IF($A2980="","",COUNTIFS(D_MFA!$A$2:$A$20001,$C2980,D_MFA!$B$2:$B$20001,TRUE)&gt;0)</f>
        <v/>
      </c>
    </row>
    <row r="2981" spans="13:13" x14ac:dyDescent="0.55000000000000004">
      <c r="M2981" t="str">
        <f>IF($A2981="","",COUNTIFS(D_MFA!$A$2:$A$20001,$C2981,D_MFA!$B$2:$B$20001,TRUE)&gt;0)</f>
        <v/>
      </c>
    </row>
    <row r="2982" spans="13:13" x14ac:dyDescent="0.55000000000000004">
      <c r="M2982" t="str">
        <f>IF($A2982="","",COUNTIFS(D_MFA!$A$2:$A$20001,$C2982,D_MFA!$B$2:$B$20001,TRUE)&gt;0)</f>
        <v/>
      </c>
    </row>
    <row r="2983" spans="13:13" x14ac:dyDescent="0.55000000000000004">
      <c r="M2983" t="str">
        <f>IF($A2983="","",COUNTIFS(D_MFA!$A$2:$A$20001,$C2983,D_MFA!$B$2:$B$20001,TRUE)&gt;0)</f>
        <v/>
      </c>
    </row>
    <row r="2984" spans="13:13" x14ac:dyDescent="0.55000000000000004">
      <c r="M2984" t="str">
        <f>IF($A2984="","",COUNTIFS(D_MFA!$A$2:$A$20001,$C2984,D_MFA!$B$2:$B$20001,TRUE)&gt;0)</f>
        <v/>
      </c>
    </row>
    <row r="2985" spans="13:13" x14ac:dyDescent="0.55000000000000004">
      <c r="M2985" t="str">
        <f>IF($A2985="","",COUNTIFS(D_MFA!$A$2:$A$20001,$C2985,D_MFA!$B$2:$B$20001,TRUE)&gt;0)</f>
        <v/>
      </c>
    </row>
    <row r="2986" spans="13:13" x14ac:dyDescent="0.55000000000000004">
      <c r="M2986" t="str">
        <f>IF($A2986="","",COUNTIFS(D_MFA!$A$2:$A$20001,$C2986,D_MFA!$B$2:$B$20001,TRUE)&gt;0)</f>
        <v/>
      </c>
    </row>
    <row r="2987" spans="13:13" x14ac:dyDescent="0.55000000000000004">
      <c r="M2987" t="str">
        <f>IF($A2987="","",COUNTIFS(D_MFA!$A$2:$A$20001,$C2987,D_MFA!$B$2:$B$20001,TRUE)&gt;0)</f>
        <v/>
      </c>
    </row>
    <row r="2988" spans="13:13" x14ac:dyDescent="0.55000000000000004">
      <c r="M2988" t="str">
        <f>IF($A2988="","",COUNTIFS(D_MFA!$A$2:$A$20001,$C2988,D_MFA!$B$2:$B$20001,TRUE)&gt;0)</f>
        <v/>
      </c>
    </row>
    <row r="2989" spans="13:13" x14ac:dyDescent="0.55000000000000004">
      <c r="M2989" t="str">
        <f>IF($A2989="","",COUNTIFS(D_MFA!$A$2:$A$20001,$C2989,D_MFA!$B$2:$B$20001,TRUE)&gt;0)</f>
        <v/>
      </c>
    </row>
    <row r="2990" spans="13:13" x14ac:dyDescent="0.55000000000000004">
      <c r="M2990" t="str">
        <f>IF($A2990="","",COUNTIFS(D_MFA!$A$2:$A$20001,$C2990,D_MFA!$B$2:$B$20001,TRUE)&gt;0)</f>
        <v/>
      </c>
    </row>
    <row r="2991" spans="13:13" x14ac:dyDescent="0.55000000000000004">
      <c r="M2991" t="str">
        <f>IF($A2991="","",COUNTIFS(D_MFA!$A$2:$A$20001,$C2991,D_MFA!$B$2:$B$20001,TRUE)&gt;0)</f>
        <v/>
      </c>
    </row>
    <row r="2992" spans="13:13" x14ac:dyDescent="0.55000000000000004">
      <c r="M2992" t="str">
        <f>IF($A2992="","",COUNTIFS(D_MFA!$A$2:$A$20001,$C2992,D_MFA!$B$2:$B$20001,TRUE)&gt;0)</f>
        <v/>
      </c>
    </row>
    <row r="2993" spans="13:13" x14ac:dyDescent="0.55000000000000004">
      <c r="M2993" t="str">
        <f>IF($A2993="","",COUNTIFS(D_MFA!$A$2:$A$20001,$C2993,D_MFA!$B$2:$B$20001,TRUE)&gt;0)</f>
        <v/>
      </c>
    </row>
    <row r="2994" spans="13:13" x14ac:dyDescent="0.55000000000000004">
      <c r="M2994" t="str">
        <f>IF($A2994="","",COUNTIFS(D_MFA!$A$2:$A$20001,$C2994,D_MFA!$B$2:$B$20001,TRUE)&gt;0)</f>
        <v/>
      </c>
    </row>
    <row r="2995" spans="13:13" x14ac:dyDescent="0.55000000000000004">
      <c r="M2995" t="str">
        <f>IF($A2995="","",COUNTIFS(D_MFA!$A$2:$A$20001,$C2995,D_MFA!$B$2:$B$20001,TRUE)&gt;0)</f>
        <v/>
      </c>
    </row>
    <row r="2996" spans="13:13" x14ac:dyDescent="0.55000000000000004">
      <c r="M2996" t="str">
        <f>IF($A2996="","",COUNTIFS(D_MFA!$A$2:$A$20001,$C2996,D_MFA!$B$2:$B$20001,TRUE)&gt;0)</f>
        <v/>
      </c>
    </row>
    <row r="2997" spans="13:13" x14ac:dyDescent="0.55000000000000004">
      <c r="M2997" t="str">
        <f>IF($A2997="","",COUNTIFS(D_MFA!$A$2:$A$20001,$C2997,D_MFA!$B$2:$B$20001,TRUE)&gt;0)</f>
        <v/>
      </c>
    </row>
    <row r="2998" spans="13:13" x14ac:dyDescent="0.55000000000000004">
      <c r="M2998" t="str">
        <f>IF($A2998="","",COUNTIFS(D_MFA!$A$2:$A$20001,$C2998,D_MFA!$B$2:$B$20001,TRUE)&gt;0)</f>
        <v/>
      </c>
    </row>
    <row r="2999" spans="13:13" x14ac:dyDescent="0.55000000000000004">
      <c r="M2999" t="str">
        <f>IF($A2999="","",COUNTIFS(D_MFA!$A$2:$A$20001,$C2999,D_MFA!$B$2:$B$20001,TRUE)&gt;0)</f>
        <v/>
      </c>
    </row>
    <row r="3000" spans="13:13" x14ac:dyDescent="0.55000000000000004">
      <c r="M3000" t="str">
        <f>IF($A3000="","",COUNTIFS(D_MFA!$A$2:$A$20001,$C3000,D_MFA!$B$2:$B$20001,TRUE)&gt;0)</f>
        <v/>
      </c>
    </row>
    <row r="3001" spans="13:13" x14ac:dyDescent="0.55000000000000004">
      <c r="M3001" t="str">
        <f>IF($A3001="","",COUNTIFS(D_MFA!$A$2:$A$20001,$C3001,D_MFA!$B$2:$B$20001,TRUE)&gt;0)</f>
        <v/>
      </c>
    </row>
    <row r="3002" spans="13:13" x14ac:dyDescent="0.55000000000000004">
      <c r="M3002" t="str">
        <f>IF($A3002="","",COUNTIFS(D_MFA!$A$2:$A$20001,$C3002,D_MFA!$B$2:$B$20001,TRUE)&gt;0)</f>
        <v/>
      </c>
    </row>
    <row r="3003" spans="13:13" x14ac:dyDescent="0.55000000000000004">
      <c r="M3003" t="str">
        <f>IF($A3003="","",COUNTIFS(D_MFA!$A$2:$A$20001,$C3003,D_MFA!$B$2:$B$20001,TRUE)&gt;0)</f>
        <v/>
      </c>
    </row>
    <row r="3004" spans="13:13" x14ac:dyDescent="0.55000000000000004">
      <c r="M3004" t="str">
        <f>IF($A3004="","",COUNTIFS(D_MFA!$A$2:$A$20001,$C3004,D_MFA!$B$2:$B$20001,TRUE)&gt;0)</f>
        <v/>
      </c>
    </row>
    <row r="3005" spans="13:13" x14ac:dyDescent="0.55000000000000004">
      <c r="M3005" t="str">
        <f>IF($A3005="","",COUNTIFS(D_MFA!$A$2:$A$20001,$C3005,D_MFA!$B$2:$B$20001,TRUE)&gt;0)</f>
        <v/>
      </c>
    </row>
    <row r="3006" spans="13:13" x14ac:dyDescent="0.55000000000000004">
      <c r="M3006" t="str">
        <f>IF($A3006="","",COUNTIFS(D_MFA!$A$2:$A$20001,$C3006,D_MFA!$B$2:$B$20001,TRUE)&gt;0)</f>
        <v/>
      </c>
    </row>
    <row r="3007" spans="13:13" x14ac:dyDescent="0.55000000000000004">
      <c r="M3007" t="str">
        <f>IF($A3007="","",COUNTIFS(D_MFA!$A$2:$A$20001,$C3007,D_MFA!$B$2:$B$20001,TRUE)&gt;0)</f>
        <v/>
      </c>
    </row>
    <row r="3008" spans="13:13" x14ac:dyDescent="0.55000000000000004">
      <c r="M3008" t="str">
        <f>IF($A3008="","",COUNTIFS(D_MFA!$A$2:$A$20001,$C3008,D_MFA!$B$2:$B$20001,TRUE)&gt;0)</f>
        <v/>
      </c>
    </row>
    <row r="3009" spans="13:13" x14ac:dyDescent="0.55000000000000004">
      <c r="M3009" t="str">
        <f>IF($A3009="","",COUNTIFS(D_MFA!$A$2:$A$20001,$C3009,D_MFA!$B$2:$B$20001,TRUE)&gt;0)</f>
        <v/>
      </c>
    </row>
    <row r="3010" spans="13:13" x14ac:dyDescent="0.55000000000000004">
      <c r="M3010" t="str">
        <f>IF($A3010="","",COUNTIFS(D_MFA!$A$2:$A$20001,$C3010,D_MFA!$B$2:$B$20001,TRUE)&gt;0)</f>
        <v/>
      </c>
    </row>
    <row r="3011" spans="13:13" x14ac:dyDescent="0.55000000000000004">
      <c r="M3011" t="str">
        <f>IF($A3011="","",COUNTIFS(D_MFA!$A$2:$A$20001,$C3011,D_MFA!$B$2:$B$20001,TRUE)&gt;0)</f>
        <v/>
      </c>
    </row>
    <row r="3012" spans="13:13" x14ac:dyDescent="0.55000000000000004">
      <c r="M3012" t="str">
        <f>IF($A3012="","",COUNTIFS(D_MFA!$A$2:$A$20001,$C3012,D_MFA!$B$2:$B$20001,TRUE)&gt;0)</f>
        <v/>
      </c>
    </row>
    <row r="3013" spans="13:13" x14ac:dyDescent="0.55000000000000004">
      <c r="M3013" t="str">
        <f>IF($A3013="","",COUNTIFS(D_MFA!$A$2:$A$20001,$C3013,D_MFA!$B$2:$B$20001,TRUE)&gt;0)</f>
        <v/>
      </c>
    </row>
    <row r="3014" spans="13:13" x14ac:dyDescent="0.55000000000000004">
      <c r="M3014" t="str">
        <f>IF($A3014="","",COUNTIFS(D_MFA!$A$2:$A$20001,$C3014,D_MFA!$B$2:$B$20001,TRUE)&gt;0)</f>
        <v/>
      </c>
    </row>
    <row r="3015" spans="13:13" x14ac:dyDescent="0.55000000000000004">
      <c r="M3015" t="str">
        <f>IF($A3015="","",COUNTIFS(D_MFA!$A$2:$A$20001,$C3015,D_MFA!$B$2:$B$20001,TRUE)&gt;0)</f>
        <v/>
      </c>
    </row>
    <row r="3016" spans="13:13" x14ac:dyDescent="0.55000000000000004">
      <c r="M3016" t="str">
        <f>IF($A3016="","",COUNTIFS(D_MFA!$A$2:$A$20001,$C3016,D_MFA!$B$2:$B$20001,TRUE)&gt;0)</f>
        <v/>
      </c>
    </row>
    <row r="3017" spans="13:13" x14ac:dyDescent="0.55000000000000004">
      <c r="M3017" t="str">
        <f>IF($A3017="","",COUNTIFS(D_MFA!$A$2:$A$20001,$C3017,D_MFA!$B$2:$B$20001,TRUE)&gt;0)</f>
        <v/>
      </c>
    </row>
    <row r="3018" spans="13:13" x14ac:dyDescent="0.55000000000000004">
      <c r="M3018" t="str">
        <f>IF($A3018="","",COUNTIFS(D_MFA!$A$2:$A$20001,$C3018,D_MFA!$B$2:$B$20001,TRUE)&gt;0)</f>
        <v/>
      </c>
    </row>
    <row r="3019" spans="13:13" x14ac:dyDescent="0.55000000000000004">
      <c r="M3019" t="str">
        <f>IF($A3019="","",COUNTIFS(D_MFA!$A$2:$A$20001,$C3019,D_MFA!$B$2:$B$20001,TRUE)&gt;0)</f>
        <v/>
      </c>
    </row>
    <row r="3020" spans="13:13" x14ac:dyDescent="0.55000000000000004">
      <c r="M3020" t="str">
        <f>IF($A3020="","",COUNTIFS(D_MFA!$A$2:$A$20001,$C3020,D_MFA!$B$2:$B$20001,TRUE)&gt;0)</f>
        <v/>
      </c>
    </row>
    <row r="3021" spans="13:13" x14ac:dyDescent="0.55000000000000004">
      <c r="M3021" t="str">
        <f>IF($A3021="","",COUNTIFS(D_MFA!$A$2:$A$20001,$C3021,D_MFA!$B$2:$B$20001,TRUE)&gt;0)</f>
        <v/>
      </c>
    </row>
    <row r="3022" spans="13:13" x14ac:dyDescent="0.55000000000000004">
      <c r="M3022" t="str">
        <f>IF($A3022="","",COUNTIFS(D_MFA!$A$2:$A$20001,$C3022,D_MFA!$B$2:$B$20001,TRUE)&gt;0)</f>
        <v/>
      </c>
    </row>
    <row r="3023" spans="13:13" x14ac:dyDescent="0.55000000000000004">
      <c r="M3023" t="str">
        <f>IF($A3023="","",COUNTIFS(D_MFA!$A$2:$A$20001,$C3023,D_MFA!$B$2:$B$20001,TRUE)&gt;0)</f>
        <v/>
      </c>
    </row>
    <row r="3024" spans="13:13" x14ac:dyDescent="0.55000000000000004">
      <c r="M3024" t="str">
        <f>IF($A3024="","",COUNTIFS(D_MFA!$A$2:$A$20001,$C3024,D_MFA!$B$2:$B$20001,TRUE)&gt;0)</f>
        <v/>
      </c>
    </row>
    <row r="3025" spans="13:13" x14ac:dyDescent="0.55000000000000004">
      <c r="M3025" t="str">
        <f>IF($A3025="","",COUNTIFS(D_MFA!$A$2:$A$20001,$C3025,D_MFA!$B$2:$B$20001,TRUE)&gt;0)</f>
        <v/>
      </c>
    </row>
    <row r="3026" spans="13:13" x14ac:dyDescent="0.55000000000000004">
      <c r="M3026" t="str">
        <f>IF($A3026="","",COUNTIFS(D_MFA!$A$2:$A$20001,$C3026,D_MFA!$B$2:$B$20001,TRUE)&gt;0)</f>
        <v/>
      </c>
    </row>
    <row r="3027" spans="13:13" x14ac:dyDescent="0.55000000000000004">
      <c r="M3027" t="str">
        <f>IF($A3027="","",COUNTIFS(D_MFA!$A$2:$A$20001,$C3027,D_MFA!$B$2:$B$20001,TRUE)&gt;0)</f>
        <v/>
      </c>
    </row>
    <row r="3028" spans="13:13" x14ac:dyDescent="0.55000000000000004">
      <c r="M3028" t="str">
        <f>IF($A3028="","",COUNTIFS(D_MFA!$A$2:$A$20001,$C3028,D_MFA!$B$2:$B$20001,TRUE)&gt;0)</f>
        <v/>
      </c>
    </row>
    <row r="3029" spans="13:13" x14ac:dyDescent="0.55000000000000004">
      <c r="M3029" t="str">
        <f>IF($A3029="","",COUNTIFS(D_MFA!$A$2:$A$20001,$C3029,D_MFA!$B$2:$B$20001,TRUE)&gt;0)</f>
        <v/>
      </c>
    </row>
    <row r="3030" spans="13:13" x14ac:dyDescent="0.55000000000000004">
      <c r="M3030" t="str">
        <f>IF($A3030="","",COUNTIFS(D_MFA!$A$2:$A$20001,$C3030,D_MFA!$B$2:$B$20001,TRUE)&gt;0)</f>
        <v/>
      </c>
    </row>
    <row r="3031" spans="13:13" x14ac:dyDescent="0.55000000000000004">
      <c r="M3031" t="str">
        <f>IF($A3031="","",COUNTIFS(D_MFA!$A$2:$A$20001,$C3031,D_MFA!$B$2:$B$20001,TRUE)&gt;0)</f>
        <v/>
      </c>
    </row>
    <row r="3032" spans="13:13" x14ac:dyDescent="0.55000000000000004">
      <c r="M3032" t="str">
        <f>IF($A3032="","",COUNTIFS(D_MFA!$A$2:$A$20001,$C3032,D_MFA!$B$2:$B$20001,TRUE)&gt;0)</f>
        <v/>
      </c>
    </row>
    <row r="3033" spans="13:13" x14ac:dyDescent="0.55000000000000004">
      <c r="M3033" t="str">
        <f>IF($A3033="","",COUNTIFS(D_MFA!$A$2:$A$20001,$C3033,D_MFA!$B$2:$B$20001,TRUE)&gt;0)</f>
        <v/>
      </c>
    </row>
    <row r="3034" spans="13:13" x14ac:dyDescent="0.55000000000000004">
      <c r="M3034" t="str">
        <f>IF($A3034="","",COUNTIFS(D_MFA!$A$2:$A$20001,$C3034,D_MFA!$B$2:$B$20001,TRUE)&gt;0)</f>
        <v/>
      </c>
    </row>
    <row r="3035" spans="13:13" x14ac:dyDescent="0.55000000000000004">
      <c r="M3035" t="str">
        <f>IF($A3035="","",COUNTIFS(D_MFA!$A$2:$A$20001,$C3035,D_MFA!$B$2:$B$20001,TRUE)&gt;0)</f>
        <v/>
      </c>
    </row>
    <row r="3036" spans="13:13" x14ac:dyDescent="0.55000000000000004">
      <c r="M3036" t="str">
        <f>IF($A3036="","",COUNTIFS(D_MFA!$A$2:$A$20001,$C3036,D_MFA!$B$2:$B$20001,TRUE)&gt;0)</f>
        <v/>
      </c>
    </row>
    <row r="3037" spans="13:13" x14ac:dyDescent="0.55000000000000004">
      <c r="M3037" t="str">
        <f>IF($A3037="","",COUNTIFS(D_MFA!$A$2:$A$20001,$C3037,D_MFA!$B$2:$B$20001,TRUE)&gt;0)</f>
        <v/>
      </c>
    </row>
    <row r="3038" spans="13:13" x14ac:dyDescent="0.55000000000000004">
      <c r="M3038" t="str">
        <f>IF($A3038="","",COUNTIFS(D_MFA!$A$2:$A$20001,$C3038,D_MFA!$B$2:$B$20001,TRUE)&gt;0)</f>
        <v/>
      </c>
    </row>
    <row r="3039" spans="13:13" x14ac:dyDescent="0.55000000000000004">
      <c r="M3039" t="str">
        <f>IF($A3039="","",COUNTIFS(D_MFA!$A$2:$A$20001,$C3039,D_MFA!$B$2:$B$20001,TRUE)&gt;0)</f>
        <v/>
      </c>
    </row>
    <row r="3040" spans="13:13" x14ac:dyDescent="0.55000000000000004">
      <c r="M3040" t="str">
        <f>IF($A3040="","",COUNTIFS(D_MFA!$A$2:$A$20001,$C3040,D_MFA!$B$2:$B$20001,TRUE)&gt;0)</f>
        <v/>
      </c>
    </row>
    <row r="3041" spans="13:13" x14ac:dyDescent="0.55000000000000004">
      <c r="M3041" t="str">
        <f>IF($A3041="","",COUNTIFS(D_MFA!$A$2:$A$20001,$C3041,D_MFA!$B$2:$B$20001,TRUE)&gt;0)</f>
        <v/>
      </c>
    </row>
    <row r="3042" spans="13:13" x14ac:dyDescent="0.55000000000000004">
      <c r="M3042" t="str">
        <f>IF($A3042="","",COUNTIFS(D_MFA!$A$2:$A$20001,$C3042,D_MFA!$B$2:$B$20001,TRUE)&gt;0)</f>
        <v/>
      </c>
    </row>
    <row r="3043" spans="13:13" x14ac:dyDescent="0.55000000000000004">
      <c r="M3043" t="str">
        <f>IF($A3043="","",COUNTIFS(D_MFA!$A$2:$A$20001,$C3043,D_MFA!$B$2:$B$20001,TRUE)&gt;0)</f>
        <v/>
      </c>
    </row>
    <row r="3044" spans="13:13" x14ac:dyDescent="0.55000000000000004">
      <c r="M3044" t="str">
        <f>IF($A3044="","",COUNTIFS(D_MFA!$A$2:$A$20001,$C3044,D_MFA!$B$2:$B$20001,TRUE)&gt;0)</f>
        <v/>
      </c>
    </row>
    <row r="3045" spans="13:13" x14ac:dyDescent="0.55000000000000004">
      <c r="M3045" t="str">
        <f>IF($A3045="","",COUNTIFS(D_MFA!$A$2:$A$20001,$C3045,D_MFA!$B$2:$B$20001,TRUE)&gt;0)</f>
        <v/>
      </c>
    </row>
    <row r="3046" spans="13:13" x14ac:dyDescent="0.55000000000000004">
      <c r="M3046" t="str">
        <f>IF($A3046="","",COUNTIFS(D_MFA!$A$2:$A$20001,$C3046,D_MFA!$B$2:$B$20001,TRUE)&gt;0)</f>
        <v/>
      </c>
    </row>
    <row r="3047" spans="13:13" x14ac:dyDescent="0.55000000000000004">
      <c r="M3047" t="str">
        <f>IF($A3047="","",COUNTIFS(D_MFA!$A$2:$A$20001,$C3047,D_MFA!$B$2:$B$20001,TRUE)&gt;0)</f>
        <v/>
      </c>
    </row>
    <row r="3048" spans="13:13" x14ac:dyDescent="0.55000000000000004">
      <c r="M3048" t="str">
        <f>IF($A3048="","",COUNTIFS(D_MFA!$A$2:$A$20001,$C3048,D_MFA!$B$2:$B$20001,TRUE)&gt;0)</f>
        <v/>
      </c>
    </row>
    <row r="3049" spans="13:13" x14ac:dyDescent="0.55000000000000004">
      <c r="M3049" t="str">
        <f>IF($A3049="","",COUNTIFS(D_MFA!$A$2:$A$20001,$C3049,D_MFA!$B$2:$B$20001,TRUE)&gt;0)</f>
        <v/>
      </c>
    </row>
    <row r="3050" spans="13:13" x14ac:dyDescent="0.55000000000000004">
      <c r="M3050" t="str">
        <f>IF($A3050="","",COUNTIFS(D_MFA!$A$2:$A$20001,$C3050,D_MFA!$B$2:$B$20001,TRUE)&gt;0)</f>
        <v/>
      </c>
    </row>
    <row r="3051" spans="13:13" x14ac:dyDescent="0.55000000000000004">
      <c r="M3051" t="str">
        <f>IF($A3051="","",COUNTIFS(D_MFA!$A$2:$A$20001,$C3051,D_MFA!$B$2:$B$20001,TRUE)&gt;0)</f>
        <v/>
      </c>
    </row>
    <row r="3052" spans="13:13" x14ac:dyDescent="0.55000000000000004">
      <c r="M3052" t="str">
        <f>IF($A3052="","",COUNTIFS(D_MFA!$A$2:$A$20001,$C3052,D_MFA!$B$2:$B$20001,TRUE)&gt;0)</f>
        <v/>
      </c>
    </row>
    <row r="3053" spans="13:13" x14ac:dyDescent="0.55000000000000004">
      <c r="M3053" t="str">
        <f>IF($A3053="","",COUNTIFS(D_MFA!$A$2:$A$20001,$C3053,D_MFA!$B$2:$B$20001,TRUE)&gt;0)</f>
        <v/>
      </c>
    </row>
    <row r="3054" spans="13:13" x14ac:dyDescent="0.55000000000000004">
      <c r="M3054" t="str">
        <f>IF($A3054="","",COUNTIFS(D_MFA!$A$2:$A$20001,$C3054,D_MFA!$B$2:$B$20001,TRUE)&gt;0)</f>
        <v/>
      </c>
    </row>
    <row r="3055" spans="13:13" x14ac:dyDescent="0.55000000000000004">
      <c r="M3055" t="str">
        <f>IF($A3055="","",COUNTIFS(D_MFA!$A$2:$A$20001,$C3055,D_MFA!$B$2:$B$20001,TRUE)&gt;0)</f>
        <v/>
      </c>
    </row>
    <row r="3056" spans="13:13" x14ac:dyDescent="0.55000000000000004">
      <c r="M3056" t="str">
        <f>IF($A3056="","",COUNTIFS(D_MFA!$A$2:$A$20001,$C3056,D_MFA!$B$2:$B$20001,TRUE)&gt;0)</f>
        <v/>
      </c>
    </row>
    <row r="3057" spans="13:13" x14ac:dyDescent="0.55000000000000004">
      <c r="M3057" t="str">
        <f>IF($A3057="","",COUNTIFS(D_MFA!$A$2:$A$20001,$C3057,D_MFA!$B$2:$B$20001,TRUE)&gt;0)</f>
        <v/>
      </c>
    </row>
    <row r="3058" spans="13:13" x14ac:dyDescent="0.55000000000000004">
      <c r="M3058" t="str">
        <f>IF($A3058="","",COUNTIFS(D_MFA!$A$2:$A$20001,$C3058,D_MFA!$B$2:$B$20001,TRUE)&gt;0)</f>
        <v/>
      </c>
    </row>
    <row r="3059" spans="13:13" x14ac:dyDescent="0.55000000000000004">
      <c r="M3059" t="str">
        <f>IF($A3059="","",COUNTIFS(D_MFA!$A$2:$A$20001,$C3059,D_MFA!$B$2:$B$20001,TRUE)&gt;0)</f>
        <v/>
      </c>
    </row>
    <row r="3060" spans="13:13" x14ac:dyDescent="0.55000000000000004">
      <c r="M3060" t="str">
        <f>IF($A3060="","",COUNTIFS(D_MFA!$A$2:$A$20001,$C3060,D_MFA!$B$2:$B$20001,TRUE)&gt;0)</f>
        <v/>
      </c>
    </row>
    <row r="3061" spans="13:13" x14ac:dyDescent="0.55000000000000004">
      <c r="M3061" t="str">
        <f>IF($A3061="","",COUNTIFS(D_MFA!$A$2:$A$20001,$C3061,D_MFA!$B$2:$B$20001,TRUE)&gt;0)</f>
        <v/>
      </c>
    </row>
    <row r="3062" spans="13:13" x14ac:dyDescent="0.55000000000000004">
      <c r="M3062" t="str">
        <f>IF($A3062="","",COUNTIFS(D_MFA!$A$2:$A$20001,$C3062,D_MFA!$B$2:$B$20001,TRUE)&gt;0)</f>
        <v/>
      </c>
    </row>
    <row r="3063" spans="13:13" x14ac:dyDescent="0.55000000000000004">
      <c r="M3063" t="str">
        <f>IF($A3063="","",COUNTIFS(D_MFA!$A$2:$A$20001,$C3063,D_MFA!$B$2:$B$20001,TRUE)&gt;0)</f>
        <v/>
      </c>
    </row>
    <row r="3064" spans="13:13" x14ac:dyDescent="0.55000000000000004">
      <c r="M3064" t="str">
        <f>IF($A3064="","",COUNTIFS(D_MFA!$A$2:$A$20001,$C3064,D_MFA!$B$2:$B$20001,TRUE)&gt;0)</f>
        <v/>
      </c>
    </row>
    <row r="3065" spans="13:13" x14ac:dyDescent="0.55000000000000004">
      <c r="M3065" t="str">
        <f>IF($A3065="","",COUNTIFS(D_MFA!$A$2:$A$20001,$C3065,D_MFA!$B$2:$B$20001,TRUE)&gt;0)</f>
        <v/>
      </c>
    </row>
    <row r="3066" spans="13:13" x14ac:dyDescent="0.55000000000000004">
      <c r="M3066" t="str">
        <f>IF($A3066="","",COUNTIFS(D_MFA!$A$2:$A$20001,$C3066,D_MFA!$B$2:$B$20001,TRUE)&gt;0)</f>
        <v/>
      </c>
    </row>
    <row r="3067" spans="13:13" x14ac:dyDescent="0.55000000000000004">
      <c r="M3067" t="str">
        <f>IF($A3067="","",COUNTIFS(D_MFA!$A$2:$A$20001,$C3067,D_MFA!$B$2:$B$20001,TRUE)&gt;0)</f>
        <v/>
      </c>
    </row>
    <row r="3068" spans="13:13" x14ac:dyDescent="0.55000000000000004">
      <c r="M3068" t="str">
        <f>IF($A3068="","",COUNTIFS(D_MFA!$A$2:$A$20001,$C3068,D_MFA!$B$2:$B$20001,TRUE)&gt;0)</f>
        <v/>
      </c>
    </row>
    <row r="3069" spans="13:13" x14ac:dyDescent="0.55000000000000004">
      <c r="M3069" t="str">
        <f>IF($A3069="","",COUNTIFS(D_MFA!$A$2:$A$20001,$C3069,D_MFA!$B$2:$B$20001,TRUE)&gt;0)</f>
        <v/>
      </c>
    </row>
    <row r="3070" spans="13:13" x14ac:dyDescent="0.55000000000000004">
      <c r="M3070" t="str">
        <f>IF($A3070="","",COUNTIFS(D_MFA!$A$2:$A$20001,$C3070,D_MFA!$B$2:$B$20001,TRUE)&gt;0)</f>
        <v/>
      </c>
    </row>
    <row r="3071" spans="13:13" x14ac:dyDescent="0.55000000000000004">
      <c r="M3071" t="str">
        <f>IF($A3071="","",COUNTIFS(D_MFA!$A$2:$A$20001,$C3071,D_MFA!$B$2:$B$20001,TRUE)&gt;0)</f>
        <v/>
      </c>
    </row>
    <row r="3072" spans="13:13" x14ac:dyDescent="0.55000000000000004">
      <c r="M3072" t="str">
        <f>IF($A3072="","",COUNTIFS(D_MFA!$A$2:$A$20001,$C3072,D_MFA!$B$2:$B$20001,TRUE)&gt;0)</f>
        <v/>
      </c>
    </row>
    <row r="3073" spans="13:13" x14ac:dyDescent="0.55000000000000004">
      <c r="M3073" t="str">
        <f>IF($A3073="","",COUNTIFS(D_MFA!$A$2:$A$20001,$C3073,D_MFA!$B$2:$B$20001,TRUE)&gt;0)</f>
        <v/>
      </c>
    </row>
    <row r="3074" spans="13:13" x14ac:dyDescent="0.55000000000000004">
      <c r="M3074" t="str">
        <f>IF($A3074="","",COUNTIFS(D_MFA!$A$2:$A$20001,$C3074,D_MFA!$B$2:$B$20001,TRUE)&gt;0)</f>
        <v/>
      </c>
    </row>
    <row r="3075" spans="13:13" x14ac:dyDescent="0.55000000000000004">
      <c r="M3075" t="str">
        <f>IF($A3075="","",COUNTIFS(D_MFA!$A$2:$A$20001,$C3075,D_MFA!$B$2:$B$20001,TRUE)&gt;0)</f>
        <v/>
      </c>
    </row>
    <row r="3076" spans="13:13" x14ac:dyDescent="0.55000000000000004">
      <c r="M3076" t="str">
        <f>IF($A3076="","",COUNTIFS(D_MFA!$A$2:$A$20001,$C3076,D_MFA!$B$2:$B$20001,TRUE)&gt;0)</f>
        <v/>
      </c>
    </row>
    <row r="3077" spans="13:13" x14ac:dyDescent="0.55000000000000004">
      <c r="M3077" t="str">
        <f>IF($A3077="","",COUNTIFS(D_MFA!$A$2:$A$20001,$C3077,D_MFA!$B$2:$B$20001,TRUE)&gt;0)</f>
        <v/>
      </c>
    </row>
    <row r="3078" spans="13:13" x14ac:dyDescent="0.55000000000000004">
      <c r="M3078" t="str">
        <f>IF($A3078="","",COUNTIFS(D_MFA!$A$2:$A$20001,$C3078,D_MFA!$B$2:$B$20001,TRUE)&gt;0)</f>
        <v/>
      </c>
    </row>
    <row r="3079" spans="13:13" x14ac:dyDescent="0.55000000000000004">
      <c r="M3079" t="str">
        <f>IF($A3079="","",COUNTIFS(D_MFA!$A$2:$A$20001,$C3079,D_MFA!$B$2:$B$20001,TRUE)&gt;0)</f>
        <v/>
      </c>
    </row>
    <row r="3080" spans="13:13" x14ac:dyDescent="0.55000000000000004">
      <c r="M3080" t="str">
        <f>IF($A3080="","",COUNTIFS(D_MFA!$A$2:$A$20001,$C3080,D_MFA!$B$2:$B$20001,TRUE)&gt;0)</f>
        <v/>
      </c>
    </row>
    <row r="3081" spans="13:13" x14ac:dyDescent="0.55000000000000004">
      <c r="M3081" t="str">
        <f>IF($A3081="","",COUNTIFS(D_MFA!$A$2:$A$20001,$C3081,D_MFA!$B$2:$B$20001,TRUE)&gt;0)</f>
        <v/>
      </c>
    </row>
    <row r="3082" spans="13:13" x14ac:dyDescent="0.55000000000000004">
      <c r="M3082" t="str">
        <f>IF($A3082="","",COUNTIFS(D_MFA!$A$2:$A$20001,$C3082,D_MFA!$B$2:$B$20001,TRUE)&gt;0)</f>
        <v/>
      </c>
    </row>
    <row r="3083" spans="13:13" x14ac:dyDescent="0.55000000000000004">
      <c r="M3083" t="str">
        <f>IF($A3083="","",COUNTIFS(D_MFA!$A$2:$A$20001,$C3083,D_MFA!$B$2:$B$20001,TRUE)&gt;0)</f>
        <v/>
      </c>
    </row>
    <row r="3084" spans="13:13" x14ac:dyDescent="0.55000000000000004">
      <c r="M3084" t="str">
        <f>IF($A3084="","",COUNTIFS(D_MFA!$A$2:$A$20001,$C3084,D_MFA!$B$2:$B$20001,TRUE)&gt;0)</f>
        <v/>
      </c>
    </row>
    <row r="3085" spans="13:13" x14ac:dyDescent="0.55000000000000004">
      <c r="M3085" t="str">
        <f>IF($A3085="","",COUNTIFS(D_MFA!$A$2:$A$20001,$C3085,D_MFA!$B$2:$B$20001,TRUE)&gt;0)</f>
        <v/>
      </c>
    </row>
    <row r="3086" spans="13:13" x14ac:dyDescent="0.55000000000000004">
      <c r="M3086" t="str">
        <f>IF($A3086="","",COUNTIFS(D_MFA!$A$2:$A$20001,$C3086,D_MFA!$B$2:$B$20001,TRUE)&gt;0)</f>
        <v/>
      </c>
    </row>
    <row r="3087" spans="13:13" x14ac:dyDescent="0.55000000000000004">
      <c r="M3087" t="str">
        <f>IF($A3087="","",COUNTIFS(D_MFA!$A$2:$A$20001,$C3087,D_MFA!$B$2:$B$20001,TRUE)&gt;0)</f>
        <v/>
      </c>
    </row>
    <row r="3088" spans="13:13" x14ac:dyDescent="0.55000000000000004">
      <c r="M3088" t="str">
        <f>IF($A3088="","",COUNTIFS(D_MFA!$A$2:$A$20001,$C3088,D_MFA!$B$2:$B$20001,TRUE)&gt;0)</f>
        <v/>
      </c>
    </row>
    <row r="3089" spans="13:13" x14ac:dyDescent="0.55000000000000004">
      <c r="M3089" t="str">
        <f>IF($A3089="","",COUNTIFS(D_MFA!$A$2:$A$20001,$C3089,D_MFA!$B$2:$B$20001,TRUE)&gt;0)</f>
        <v/>
      </c>
    </row>
    <row r="3090" spans="13:13" x14ac:dyDescent="0.55000000000000004">
      <c r="M3090" t="str">
        <f>IF($A3090="","",COUNTIFS(D_MFA!$A$2:$A$20001,$C3090,D_MFA!$B$2:$B$20001,TRUE)&gt;0)</f>
        <v/>
      </c>
    </row>
    <row r="3091" spans="13:13" x14ac:dyDescent="0.55000000000000004">
      <c r="M3091" t="str">
        <f>IF($A3091="","",COUNTIFS(D_MFA!$A$2:$A$20001,$C3091,D_MFA!$B$2:$B$20001,TRUE)&gt;0)</f>
        <v/>
      </c>
    </row>
    <row r="3092" spans="13:13" x14ac:dyDescent="0.55000000000000004">
      <c r="M3092" t="str">
        <f>IF($A3092="","",COUNTIFS(D_MFA!$A$2:$A$20001,$C3092,D_MFA!$B$2:$B$20001,TRUE)&gt;0)</f>
        <v/>
      </c>
    </row>
    <row r="3093" spans="13:13" x14ac:dyDescent="0.55000000000000004">
      <c r="M3093" t="str">
        <f>IF($A3093="","",COUNTIFS(D_MFA!$A$2:$A$20001,$C3093,D_MFA!$B$2:$B$20001,TRUE)&gt;0)</f>
        <v/>
      </c>
    </row>
    <row r="3094" spans="13:13" x14ac:dyDescent="0.55000000000000004">
      <c r="M3094" t="str">
        <f>IF($A3094="","",COUNTIFS(D_MFA!$A$2:$A$20001,$C3094,D_MFA!$B$2:$B$20001,TRUE)&gt;0)</f>
        <v/>
      </c>
    </row>
    <row r="3095" spans="13:13" x14ac:dyDescent="0.55000000000000004">
      <c r="M3095" t="str">
        <f>IF($A3095="","",COUNTIFS(D_MFA!$A$2:$A$20001,$C3095,D_MFA!$B$2:$B$20001,TRUE)&gt;0)</f>
        <v/>
      </c>
    </row>
    <row r="3096" spans="13:13" x14ac:dyDescent="0.55000000000000004">
      <c r="M3096" t="str">
        <f>IF($A3096="","",COUNTIFS(D_MFA!$A$2:$A$20001,$C3096,D_MFA!$B$2:$B$20001,TRUE)&gt;0)</f>
        <v/>
      </c>
    </row>
    <row r="3097" spans="13:13" x14ac:dyDescent="0.55000000000000004">
      <c r="M3097" t="str">
        <f>IF($A3097="","",COUNTIFS(D_MFA!$A$2:$A$20001,$C3097,D_MFA!$B$2:$B$20001,TRUE)&gt;0)</f>
        <v/>
      </c>
    </row>
    <row r="3098" spans="13:13" x14ac:dyDescent="0.55000000000000004">
      <c r="M3098" t="str">
        <f>IF($A3098="","",COUNTIFS(D_MFA!$A$2:$A$20001,$C3098,D_MFA!$B$2:$B$20001,TRUE)&gt;0)</f>
        <v/>
      </c>
    </row>
    <row r="3099" spans="13:13" x14ac:dyDescent="0.55000000000000004">
      <c r="M3099" t="str">
        <f>IF($A3099="","",COUNTIFS(D_MFA!$A$2:$A$20001,$C3099,D_MFA!$B$2:$B$20001,TRUE)&gt;0)</f>
        <v/>
      </c>
    </row>
    <row r="3100" spans="13:13" x14ac:dyDescent="0.55000000000000004">
      <c r="M3100" t="str">
        <f>IF($A3100="","",COUNTIFS(D_MFA!$A$2:$A$20001,$C3100,D_MFA!$B$2:$B$20001,TRUE)&gt;0)</f>
        <v/>
      </c>
    </row>
    <row r="3101" spans="13:13" x14ac:dyDescent="0.55000000000000004">
      <c r="M3101" t="str">
        <f>IF($A3101="","",COUNTIFS(D_MFA!$A$2:$A$20001,$C3101,D_MFA!$B$2:$B$20001,TRUE)&gt;0)</f>
        <v/>
      </c>
    </row>
    <row r="3102" spans="13:13" x14ac:dyDescent="0.55000000000000004">
      <c r="M3102" t="str">
        <f>IF($A3102="","",COUNTIFS(D_MFA!$A$2:$A$20001,$C3102,D_MFA!$B$2:$B$20001,TRUE)&gt;0)</f>
        <v/>
      </c>
    </row>
    <row r="3103" spans="13:13" x14ac:dyDescent="0.55000000000000004">
      <c r="M3103" t="str">
        <f>IF($A3103="","",COUNTIFS(D_MFA!$A$2:$A$20001,$C3103,D_MFA!$B$2:$B$20001,TRUE)&gt;0)</f>
        <v/>
      </c>
    </row>
    <row r="3104" spans="13:13" x14ac:dyDescent="0.55000000000000004">
      <c r="M3104" t="str">
        <f>IF($A3104="","",COUNTIFS(D_MFA!$A$2:$A$20001,$C3104,D_MFA!$B$2:$B$20001,TRUE)&gt;0)</f>
        <v/>
      </c>
    </row>
    <row r="3105" spans="13:13" x14ac:dyDescent="0.55000000000000004">
      <c r="M3105" t="str">
        <f>IF($A3105="","",COUNTIFS(D_MFA!$A$2:$A$20001,$C3105,D_MFA!$B$2:$B$20001,TRUE)&gt;0)</f>
        <v/>
      </c>
    </row>
    <row r="3106" spans="13:13" x14ac:dyDescent="0.55000000000000004">
      <c r="M3106" t="str">
        <f>IF($A3106="","",COUNTIFS(D_MFA!$A$2:$A$20001,$C3106,D_MFA!$B$2:$B$20001,TRUE)&gt;0)</f>
        <v/>
      </c>
    </row>
    <row r="3107" spans="13:13" x14ac:dyDescent="0.55000000000000004">
      <c r="M3107" t="str">
        <f>IF($A3107="","",COUNTIFS(D_MFA!$A$2:$A$20001,$C3107,D_MFA!$B$2:$B$20001,TRUE)&gt;0)</f>
        <v/>
      </c>
    </row>
    <row r="3108" spans="13:13" x14ac:dyDescent="0.55000000000000004">
      <c r="M3108" t="str">
        <f>IF($A3108="","",COUNTIFS(D_MFA!$A$2:$A$20001,$C3108,D_MFA!$B$2:$B$20001,TRUE)&gt;0)</f>
        <v/>
      </c>
    </row>
    <row r="3109" spans="13:13" x14ac:dyDescent="0.55000000000000004">
      <c r="M3109" t="str">
        <f>IF($A3109="","",COUNTIFS(D_MFA!$A$2:$A$20001,$C3109,D_MFA!$B$2:$B$20001,TRUE)&gt;0)</f>
        <v/>
      </c>
    </row>
    <row r="3110" spans="13:13" x14ac:dyDescent="0.55000000000000004">
      <c r="M3110" t="str">
        <f>IF($A3110="","",COUNTIFS(D_MFA!$A$2:$A$20001,$C3110,D_MFA!$B$2:$B$20001,TRUE)&gt;0)</f>
        <v/>
      </c>
    </row>
    <row r="3111" spans="13:13" x14ac:dyDescent="0.55000000000000004">
      <c r="M3111" t="str">
        <f>IF($A3111="","",COUNTIFS(D_MFA!$A$2:$A$20001,$C3111,D_MFA!$B$2:$B$20001,TRUE)&gt;0)</f>
        <v/>
      </c>
    </row>
    <row r="3112" spans="13:13" x14ac:dyDescent="0.55000000000000004">
      <c r="M3112" t="str">
        <f>IF($A3112="","",COUNTIFS(D_MFA!$A$2:$A$20001,$C3112,D_MFA!$B$2:$B$20001,TRUE)&gt;0)</f>
        <v/>
      </c>
    </row>
    <row r="3113" spans="13:13" x14ac:dyDescent="0.55000000000000004">
      <c r="M3113" t="str">
        <f>IF($A3113="","",COUNTIFS(D_MFA!$A$2:$A$20001,$C3113,D_MFA!$B$2:$B$20001,TRUE)&gt;0)</f>
        <v/>
      </c>
    </row>
    <row r="3114" spans="13:13" x14ac:dyDescent="0.55000000000000004">
      <c r="M3114" t="str">
        <f>IF($A3114="","",COUNTIFS(D_MFA!$A$2:$A$20001,$C3114,D_MFA!$B$2:$B$20001,TRUE)&gt;0)</f>
        <v/>
      </c>
    </row>
    <row r="3115" spans="13:13" x14ac:dyDescent="0.55000000000000004">
      <c r="M3115" t="str">
        <f>IF($A3115="","",COUNTIFS(D_MFA!$A$2:$A$20001,$C3115,D_MFA!$B$2:$B$20001,TRUE)&gt;0)</f>
        <v/>
      </c>
    </row>
    <row r="3116" spans="13:13" x14ac:dyDescent="0.55000000000000004">
      <c r="M3116" t="str">
        <f>IF($A3116="","",COUNTIFS(D_MFA!$A$2:$A$20001,$C3116,D_MFA!$B$2:$B$20001,TRUE)&gt;0)</f>
        <v/>
      </c>
    </row>
    <row r="3117" spans="13:13" x14ac:dyDescent="0.55000000000000004">
      <c r="M3117" t="str">
        <f>IF($A3117="","",COUNTIFS(D_MFA!$A$2:$A$20001,$C3117,D_MFA!$B$2:$B$20001,TRUE)&gt;0)</f>
        <v/>
      </c>
    </row>
    <row r="3118" spans="13:13" x14ac:dyDescent="0.55000000000000004">
      <c r="M3118" t="str">
        <f>IF($A3118="","",COUNTIFS(D_MFA!$A$2:$A$20001,$C3118,D_MFA!$B$2:$B$20001,TRUE)&gt;0)</f>
        <v/>
      </c>
    </row>
    <row r="3119" spans="13:13" x14ac:dyDescent="0.55000000000000004">
      <c r="M3119" t="str">
        <f>IF($A3119="","",COUNTIFS(D_MFA!$A$2:$A$20001,$C3119,D_MFA!$B$2:$B$20001,TRUE)&gt;0)</f>
        <v/>
      </c>
    </row>
    <row r="3120" spans="13:13" x14ac:dyDescent="0.55000000000000004">
      <c r="M3120" t="str">
        <f>IF($A3120="","",COUNTIFS(D_MFA!$A$2:$A$20001,$C3120,D_MFA!$B$2:$B$20001,TRUE)&gt;0)</f>
        <v/>
      </c>
    </row>
    <row r="3121" spans="13:13" x14ac:dyDescent="0.55000000000000004">
      <c r="M3121" t="str">
        <f>IF($A3121="","",COUNTIFS(D_MFA!$A$2:$A$20001,$C3121,D_MFA!$B$2:$B$20001,TRUE)&gt;0)</f>
        <v/>
      </c>
    </row>
    <row r="3122" spans="13:13" x14ac:dyDescent="0.55000000000000004">
      <c r="M3122" t="str">
        <f>IF($A3122="","",COUNTIFS(D_MFA!$A$2:$A$20001,$C3122,D_MFA!$B$2:$B$20001,TRUE)&gt;0)</f>
        <v/>
      </c>
    </row>
    <row r="3123" spans="13:13" x14ac:dyDescent="0.55000000000000004">
      <c r="M3123" t="str">
        <f>IF($A3123="","",COUNTIFS(D_MFA!$A$2:$A$20001,$C3123,D_MFA!$B$2:$B$20001,TRUE)&gt;0)</f>
        <v/>
      </c>
    </row>
    <row r="3124" spans="13:13" x14ac:dyDescent="0.55000000000000004">
      <c r="M3124" t="str">
        <f>IF($A3124="","",COUNTIFS(D_MFA!$A$2:$A$20001,$C3124,D_MFA!$B$2:$B$20001,TRUE)&gt;0)</f>
        <v/>
      </c>
    </row>
    <row r="3125" spans="13:13" x14ac:dyDescent="0.55000000000000004">
      <c r="M3125" t="str">
        <f>IF($A3125="","",COUNTIFS(D_MFA!$A$2:$A$20001,$C3125,D_MFA!$B$2:$B$20001,TRUE)&gt;0)</f>
        <v/>
      </c>
    </row>
    <row r="3126" spans="13:13" x14ac:dyDescent="0.55000000000000004">
      <c r="M3126" t="str">
        <f>IF($A3126="","",COUNTIFS(D_MFA!$A$2:$A$20001,$C3126,D_MFA!$B$2:$B$20001,TRUE)&gt;0)</f>
        <v/>
      </c>
    </row>
    <row r="3127" spans="13:13" x14ac:dyDescent="0.55000000000000004">
      <c r="M3127" t="str">
        <f>IF($A3127="","",COUNTIFS(D_MFA!$A$2:$A$20001,$C3127,D_MFA!$B$2:$B$20001,TRUE)&gt;0)</f>
        <v/>
      </c>
    </row>
    <row r="3128" spans="13:13" x14ac:dyDescent="0.55000000000000004">
      <c r="M3128" t="str">
        <f>IF($A3128="","",COUNTIFS(D_MFA!$A$2:$A$20001,$C3128,D_MFA!$B$2:$B$20001,TRUE)&gt;0)</f>
        <v/>
      </c>
    </row>
    <row r="3129" spans="13:13" x14ac:dyDescent="0.55000000000000004">
      <c r="M3129" t="str">
        <f>IF($A3129="","",COUNTIFS(D_MFA!$A$2:$A$20001,$C3129,D_MFA!$B$2:$B$20001,TRUE)&gt;0)</f>
        <v/>
      </c>
    </row>
    <row r="3130" spans="13:13" x14ac:dyDescent="0.55000000000000004">
      <c r="M3130" t="str">
        <f>IF($A3130="","",COUNTIFS(D_MFA!$A$2:$A$20001,$C3130,D_MFA!$B$2:$B$20001,TRUE)&gt;0)</f>
        <v/>
      </c>
    </row>
    <row r="3131" spans="13:13" x14ac:dyDescent="0.55000000000000004">
      <c r="M3131" t="str">
        <f>IF($A3131="","",COUNTIFS(D_MFA!$A$2:$A$20001,$C3131,D_MFA!$B$2:$B$20001,TRUE)&gt;0)</f>
        <v/>
      </c>
    </row>
    <row r="3132" spans="13:13" x14ac:dyDescent="0.55000000000000004">
      <c r="M3132" t="str">
        <f>IF($A3132="","",COUNTIFS(D_MFA!$A$2:$A$20001,$C3132,D_MFA!$B$2:$B$20001,TRUE)&gt;0)</f>
        <v/>
      </c>
    </row>
    <row r="3133" spans="13:13" x14ac:dyDescent="0.55000000000000004">
      <c r="M3133" t="str">
        <f>IF($A3133="","",COUNTIFS(D_MFA!$A$2:$A$20001,$C3133,D_MFA!$B$2:$B$20001,TRUE)&gt;0)</f>
        <v/>
      </c>
    </row>
    <row r="3134" spans="13:13" x14ac:dyDescent="0.55000000000000004">
      <c r="M3134" t="str">
        <f>IF($A3134="","",COUNTIFS(D_MFA!$A$2:$A$20001,$C3134,D_MFA!$B$2:$B$20001,TRUE)&gt;0)</f>
        <v/>
      </c>
    </row>
    <row r="3135" spans="13:13" x14ac:dyDescent="0.55000000000000004">
      <c r="M3135" t="str">
        <f>IF($A3135="","",COUNTIFS(D_MFA!$A$2:$A$20001,$C3135,D_MFA!$B$2:$B$20001,TRUE)&gt;0)</f>
        <v/>
      </c>
    </row>
    <row r="3136" spans="13:13" x14ac:dyDescent="0.55000000000000004">
      <c r="M3136" t="str">
        <f>IF($A3136="","",COUNTIFS(D_MFA!$A$2:$A$20001,$C3136,D_MFA!$B$2:$B$20001,TRUE)&gt;0)</f>
        <v/>
      </c>
    </row>
    <row r="3137" spans="13:13" x14ac:dyDescent="0.55000000000000004">
      <c r="M3137" t="str">
        <f>IF($A3137="","",COUNTIFS(D_MFA!$A$2:$A$20001,$C3137,D_MFA!$B$2:$B$20001,TRUE)&gt;0)</f>
        <v/>
      </c>
    </row>
    <row r="3138" spans="13:13" x14ac:dyDescent="0.55000000000000004">
      <c r="M3138" t="str">
        <f>IF($A3138="","",COUNTIFS(D_MFA!$A$2:$A$20001,$C3138,D_MFA!$B$2:$B$20001,TRUE)&gt;0)</f>
        <v/>
      </c>
    </row>
    <row r="3139" spans="13:13" x14ac:dyDescent="0.55000000000000004">
      <c r="M3139" t="str">
        <f>IF($A3139="","",COUNTIFS(D_MFA!$A$2:$A$20001,$C3139,D_MFA!$B$2:$B$20001,TRUE)&gt;0)</f>
        <v/>
      </c>
    </row>
    <row r="3140" spans="13:13" x14ac:dyDescent="0.55000000000000004">
      <c r="M3140" t="str">
        <f>IF($A3140="","",COUNTIFS(D_MFA!$A$2:$A$20001,$C3140,D_MFA!$B$2:$B$20001,TRUE)&gt;0)</f>
        <v/>
      </c>
    </row>
    <row r="3141" spans="13:13" x14ac:dyDescent="0.55000000000000004">
      <c r="M3141" t="str">
        <f>IF($A3141="","",COUNTIFS(D_MFA!$A$2:$A$20001,$C3141,D_MFA!$B$2:$B$20001,TRUE)&gt;0)</f>
        <v/>
      </c>
    </row>
    <row r="3142" spans="13:13" x14ac:dyDescent="0.55000000000000004">
      <c r="M3142" t="str">
        <f>IF($A3142="","",COUNTIFS(D_MFA!$A$2:$A$20001,$C3142,D_MFA!$B$2:$B$20001,TRUE)&gt;0)</f>
        <v/>
      </c>
    </row>
    <row r="3143" spans="13:13" x14ac:dyDescent="0.55000000000000004">
      <c r="M3143" t="str">
        <f>IF($A3143="","",COUNTIFS(D_MFA!$A$2:$A$20001,$C3143,D_MFA!$B$2:$B$20001,TRUE)&gt;0)</f>
        <v/>
      </c>
    </row>
    <row r="3144" spans="13:13" x14ac:dyDescent="0.55000000000000004">
      <c r="M3144" t="str">
        <f>IF($A3144="","",COUNTIFS(D_MFA!$A$2:$A$20001,$C3144,D_MFA!$B$2:$B$20001,TRUE)&gt;0)</f>
        <v/>
      </c>
    </row>
    <row r="3145" spans="13:13" x14ac:dyDescent="0.55000000000000004">
      <c r="M3145" t="str">
        <f>IF($A3145="","",COUNTIFS(D_MFA!$A$2:$A$20001,$C3145,D_MFA!$B$2:$B$20001,TRUE)&gt;0)</f>
        <v/>
      </c>
    </row>
    <row r="3146" spans="13:13" x14ac:dyDescent="0.55000000000000004">
      <c r="M3146" t="str">
        <f>IF($A3146="","",COUNTIFS(D_MFA!$A$2:$A$20001,$C3146,D_MFA!$B$2:$B$20001,TRUE)&gt;0)</f>
        <v/>
      </c>
    </row>
    <row r="3147" spans="13:13" x14ac:dyDescent="0.55000000000000004">
      <c r="M3147" t="str">
        <f>IF($A3147="","",COUNTIFS(D_MFA!$A$2:$A$20001,$C3147,D_MFA!$B$2:$B$20001,TRUE)&gt;0)</f>
        <v/>
      </c>
    </row>
    <row r="3148" spans="13:13" x14ac:dyDescent="0.55000000000000004">
      <c r="M3148" t="str">
        <f>IF($A3148="","",COUNTIFS(D_MFA!$A$2:$A$20001,$C3148,D_MFA!$B$2:$B$20001,TRUE)&gt;0)</f>
        <v/>
      </c>
    </row>
    <row r="3149" spans="13:13" x14ac:dyDescent="0.55000000000000004">
      <c r="M3149" t="str">
        <f>IF($A3149="","",COUNTIFS(D_MFA!$A$2:$A$20001,$C3149,D_MFA!$B$2:$B$20001,TRUE)&gt;0)</f>
        <v/>
      </c>
    </row>
    <row r="3150" spans="13:13" x14ac:dyDescent="0.55000000000000004">
      <c r="M3150" t="str">
        <f>IF($A3150="","",COUNTIFS(D_MFA!$A$2:$A$20001,$C3150,D_MFA!$B$2:$B$20001,TRUE)&gt;0)</f>
        <v/>
      </c>
    </row>
    <row r="3151" spans="13:13" x14ac:dyDescent="0.55000000000000004">
      <c r="M3151" t="str">
        <f>IF($A3151="","",COUNTIFS(D_MFA!$A$2:$A$20001,$C3151,D_MFA!$B$2:$B$20001,TRUE)&gt;0)</f>
        <v/>
      </c>
    </row>
    <row r="3152" spans="13:13" x14ac:dyDescent="0.55000000000000004">
      <c r="M3152" t="str">
        <f>IF($A3152="","",COUNTIFS(D_MFA!$A$2:$A$20001,$C3152,D_MFA!$B$2:$B$20001,TRUE)&gt;0)</f>
        <v/>
      </c>
    </row>
    <row r="3153" spans="13:13" x14ac:dyDescent="0.55000000000000004">
      <c r="M3153" t="str">
        <f>IF($A3153="","",COUNTIFS(D_MFA!$A$2:$A$20001,$C3153,D_MFA!$B$2:$B$20001,TRUE)&gt;0)</f>
        <v/>
      </c>
    </row>
    <row r="3154" spans="13:13" x14ac:dyDescent="0.55000000000000004">
      <c r="M3154" t="str">
        <f>IF($A3154="","",COUNTIFS(D_MFA!$A$2:$A$20001,$C3154,D_MFA!$B$2:$B$20001,TRUE)&gt;0)</f>
        <v/>
      </c>
    </row>
    <row r="3155" spans="13:13" x14ac:dyDescent="0.55000000000000004">
      <c r="M3155" t="str">
        <f>IF($A3155="","",COUNTIFS(D_MFA!$A$2:$A$20001,$C3155,D_MFA!$B$2:$B$20001,TRUE)&gt;0)</f>
        <v/>
      </c>
    </row>
    <row r="3156" spans="13:13" x14ac:dyDescent="0.55000000000000004">
      <c r="M3156" t="str">
        <f>IF($A3156="","",COUNTIFS(D_MFA!$A$2:$A$20001,$C3156,D_MFA!$B$2:$B$20001,TRUE)&gt;0)</f>
        <v/>
      </c>
    </row>
    <row r="3157" spans="13:13" x14ac:dyDescent="0.55000000000000004">
      <c r="M3157" t="str">
        <f>IF($A3157="","",COUNTIFS(D_MFA!$A$2:$A$20001,$C3157,D_MFA!$B$2:$B$20001,TRUE)&gt;0)</f>
        <v/>
      </c>
    </row>
    <row r="3158" spans="13:13" x14ac:dyDescent="0.55000000000000004">
      <c r="M3158" t="str">
        <f>IF($A3158="","",COUNTIFS(D_MFA!$A$2:$A$20001,$C3158,D_MFA!$B$2:$B$20001,TRUE)&gt;0)</f>
        <v/>
      </c>
    </row>
    <row r="3159" spans="13:13" x14ac:dyDescent="0.55000000000000004">
      <c r="M3159" t="str">
        <f>IF($A3159="","",COUNTIFS(D_MFA!$A$2:$A$20001,$C3159,D_MFA!$B$2:$B$20001,TRUE)&gt;0)</f>
        <v/>
      </c>
    </row>
    <row r="3160" spans="13:13" x14ac:dyDescent="0.55000000000000004">
      <c r="M3160" t="str">
        <f>IF($A3160="","",COUNTIFS(D_MFA!$A$2:$A$20001,$C3160,D_MFA!$B$2:$B$20001,TRUE)&gt;0)</f>
        <v/>
      </c>
    </row>
    <row r="3161" spans="13:13" x14ac:dyDescent="0.55000000000000004">
      <c r="M3161" t="str">
        <f>IF($A3161="","",COUNTIFS(D_MFA!$A$2:$A$20001,$C3161,D_MFA!$B$2:$B$20001,TRUE)&gt;0)</f>
        <v/>
      </c>
    </row>
    <row r="3162" spans="13:13" x14ac:dyDescent="0.55000000000000004">
      <c r="M3162" t="str">
        <f>IF($A3162="","",COUNTIFS(D_MFA!$A$2:$A$20001,$C3162,D_MFA!$B$2:$B$20001,TRUE)&gt;0)</f>
        <v/>
      </c>
    </row>
    <row r="3163" spans="13:13" x14ac:dyDescent="0.55000000000000004">
      <c r="M3163" t="str">
        <f>IF($A3163="","",COUNTIFS(D_MFA!$A$2:$A$20001,$C3163,D_MFA!$B$2:$B$20001,TRUE)&gt;0)</f>
        <v/>
      </c>
    </row>
    <row r="3164" spans="13:13" x14ac:dyDescent="0.55000000000000004">
      <c r="M3164" t="str">
        <f>IF($A3164="","",COUNTIFS(D_MFA!$A$2:$A$20001,$C3164,D_MFA!$B$2:$B$20001,TRUE)&gt;0)</f>
        <v/>
      </c>
    </row>
    <row r="3165" spans="13:13" x14ac:dyDescent="0.55000000000000004">
      <c r="M3165" t="str">
        <f>IF($A3165="","",COUNTIFS(D_MFA!$A$2:$A$20001,$C3165,D_MFA!$B$2:$B$20001,TRUE)&gt;0)</f>
        <v/>
      </c>
    </row>
    <row r="3166" spans="13:13" x14ac:dyDescent="0.55000000000000004">
      <c r="M3166" t="str">
        <f>IF($A3166="","",COUNTIFS(D_MFA!$A$2:$A$20001,$C3166,D_MFA!$B$2:$B$20001,TRUE)&gt;0)</f>
        <v/>
      </c>
    </row>
    <row r="3167" spans="13:13" x14ac:dyDescent="0.55000000000000004">
      <c r="M3167" t="str">
        <f>IF($A3167="","",COUNTIFS(D_MFA!$A$2:$A$20001,$C3167,D_MFA!$B$2:$B$20001,TRUE)&gt;0)</f>
        <v/>
      </c>
    </row>
    <row r="3168" spans="13:13" x14ac:dyDescent="0.55000000000000004">
      <c r="M3168" t="str">
        <f>IF($A3168="","",COUNTIFS(D_MFA!$A$2:$A$20001,$C3168,D_MFA!$B$2:$B$20001,TRUE)&gt;0)</f>
        <v/>
      </c>
    </row>
    <row r="3169" spans="13:13" x14ac:dyDescent="0.55000000000000004">
      <c r="M3169" t="str">
        <f>IF($A3169="","",COUNTIFS(D_MFA!$A$2:$A$20001,$C3169,D_MFA!$B$2:$B$20001,TRUE)&gt;0)</f>
        <v/>
      </c>
    </row>
    <row r="3170" spans="13:13" x14ac:dyDescent="0.55000000000000004">
      <c r="M3170" t="str">
        <f>IF($A3170="","",COUNTIFS(D_MFA!$A$2:$A$20001,$C3170,D_MFA!$B$2:$B$20001,TRUE)&gt;0)</f>
        <v/>
      </c>
    </row>
    <row r="3171" spans="13:13" x14ac:dyDescent="0.55000000000000004">
      <c r="M3171" t="str">
        <f>IF($A3171="","",COUNTIFS(D_MFA!$A$2:$A$20001,$C3171,D_MFA!$B$2:$B$20001,TRUE)&gt;0)</f>
        <v/>
      </c>
    </row>
    <row r="3172" spans="13:13" x14ac:dyDescent="0.55000000000000004">
      <c r="M3172" t="str">
        <f>IF($A3172="","",COUNTIFS(D_MFA!$A$2:$A$20001,$C3172,D_MFA!$B$2:$B$20001,TRUE)&gt;0)</f>
        <v/>
      </c>
    </row>
    <row r="3173" spans="13:13" x14ac:dyDescent="0.55000000000000004">
      <c r="M3173" t="str">
        <f>IF($A3173="","",COUNTIFS(D_MFA!$A$2:$A$20001,$C3173,D_MFA!$B$2:$B$20001,TRUE)&gt;0)</f>
        <v/>
      </c>
    </row>
    <row r="3174" spans="13:13" x14ac:dyDescent="0.55000000000000004">
      <c r="M3174" t="str">
        <f>IF($A3174="","",COUNTIFS(D_MFA!$A$2:$A$20001,$C3174,D_MFA!$B$2:$B$20001,TRUE)&gt;0)</f>
        <v/>
      </c>
    </row>
    <row r="3175" spans="13:13" x14ac:dyDescent="0.55000000000000004">
      <c r="M3175" t="str">
        <f>IF($A3175="","",COUNTIFS(D_MFA!$A$2:$A$20001,$C3175,D_MFA!$B$2:$B$20001,TRUE)&gt;0)</f>
        <v/>
      </c>
    </row>
    <row r="3176" spans="13:13" x14ac:dyDescent="0.55000000000000004">
      <c r="M3176" t="str">
        <f>IF($A3176="","",COUNTIFS(D_MFA!$A$2:$A$20001,$C3176,D_MFA!$B$2:$B$20001,TRUE)&gt;0)</f>
        <v/>
      </c>
    </row>
    <row r="3177" spans="13:13" x14ac:dyDescent="0.55000000000000004">
      <c r="M3177" t="str">
        <f>IF($A3177="","",COUNTIFS(D_MFA!$A$2:$A$20001,$C3177,D_MFA!$B$2:$B$20001,TRUE)&gt;0)</f>
        <v/>
      </c>
    </row>
    <row r="3178" spans="13:13" x14ac:dyDescent="0.55000000000000004">
      <c r="M3178" t="str">
        <f>IF($A3178="","",COUNTIFS(D_MFA!$A$2:$A$20001,$C3178,D_MFA!$B$2:$B$20001,TRUE)&gt;0)</f>
        <v/>
      </c>
    </row>
    <row r="3179" spans="13:13" x14ac:dyDescent="0.55000000000000004">
      <c r="M3179" t="str">
        <f>IF($A3179="","",COUNTIFS(D_MFA!$A$2:$A$20001,$C3179,D_MFA!$B$2:$B$20001,TRUE)&gt;0)</f>
        <v/>
      </c>
    </row>
    <row r="3180" spans="13:13" x14ac:dyDescent="0.55000000000000004">
      <c r="M3180" t="str">
        <f>IF($A3180="","",COUNTIFS(D_MFA!$A$2:$A$20001,$C3180,D_MFA!$B$2:$B$20001,TRUE)&gt;0)</f>
        <v/>
      </c>
    </row>
    <row r="3181" spans="13:13" x14ac:dyDescent="0.55000000000000004">
      <c r="M3181" t="str">
        <f>IF($A3181="","",COUNTIFS(D_MFA!$A$2:$A$20001,$C3181,D_MFA!$B$2:$B$20001,TRUE)&gt;0)</f>
        <v/>
      </c>
    </row>
    <row r="3182" spans="13:13" x14ac:dyDescent="0.55000000000000004">
      <c r="M3182" t="str">
        <f>IF($A3182="","",COUNTIFS(D_MFA!$A$2:$A$20001,$C3182,D_MFA!$B$2:$B$20001,TRUE)&gt;0)</f>
        <v/>
      </c>
    </row>
    <row r="3183" spans="13:13" x14ac:dyDescent="0.55000000000000004">
      <c r="M3183" t="str">
        <f>IF($A3183="","",COUNTIFS(D_MFA!$A$2:$A$20001,$C3183,D_MFA!$B$2:$B$20001,TRUE)&gt;0)</f>
        <v/>
      </c>
    </row>
    <row r="3184" spans="13:13" x14ac:dyDescent="0.55000000000000004">
      <c r="M3184" t="str">
        <f>IF($A3184="","",COUNTIFS(D_MFA!$A$2:$A$20001,$C3184,D_MFA!$B$2:$B$20001,TRUE)&gt;0)</f>
        <v/>
      </c>
    </row>
    <row r="3185" spans="13:13" x14ac:dyDescent="0.55000000000000004">
      <c r="M3185" t="str">
        <f>IF($A3185="","",COUNTIFS(D_MFA!$A$2:$A$20001,$C3185,D_MFA!$B$2:$B$20001,TRUE)&gt;0)</f>
        <v/>
      </c>
    </row>
    <row r="3186" spans="13:13" x14ac:dyDescent="0.55000000000000004">
      <c r="M3186" t="str">
        <f>IF($A3186="","",COUNTIFS(D_MFA!$A$2:$A$20001,$C3186,D_MFA!$B$2:$B$20001,TRUE)&gt;0)</f>
        <v/>
      </c>
    </row>
    <row r="3187" spans="13:13" x14ac:dyDescent="0.55000000000000004">
      <c r="M3187" t="str">
        <f>IF($A3187="","",COUNTIFS(D_MFA!$A$2:$A$20001,$C3187,D_MFA!$B$2:$B$20001,TRUE)&gt;0)</f>
        <v/>
      </c>
    </row>
    <row r="3188" spans="13:13" x14ac:dyDescent="0.55000000000000004">
      <c r="M3188" t="str">
        <f>IF($A3188="","",COUNTIFS(D_MFA!$A$2:$A$20001,$C3188,D_MFA!$B$2:$B$20001,TRUE)&gt;0)</f>
        <v/>
      </c>
    </row>
    <row r="3189" spans="13:13" x14ac:dyDescent="0.55000000000000004">
      <c r="M3189" t="str">
        <f>IF($A3189="","",COUNTIFS(D_MFA!$A$2:$A$20001,$C3189,D_MFA!$B$2:$B$20001,TRUE)&gt;0)</f>
        <v/>
      </c>
    </row>
    <row r="3190" spans="13:13" x14ac:dyDescent="0.55000000000000004">
      <c r="M3190" t="str">
        <f>IF($A3190="","",COUNTIFS(D_MFA!$A$2:$A$20001,$C3190,D_MFA!$B$2:$B$20001,TRUE)&gt;0)</f>
        <v/>
      </c>
    </row>
    <row r="3191" spans="13:13" x14ac:dyDescent="0.55000000000000004">
      <c r="M3191" t="str">
        <f>IF($A3191="","",COUNTIFS(D_MFA!$A$2:$A$20001,$C3191,D_MFA!$B$2:$B$20001,TRUE)&gt;0)</f>
        <v/>
      </c>
    </row>
    <row r="3192" spans="13:13" x14ac:dyDescent="0.55000000000000004">
      <c r="M3192" t="str">
        <f>IF($A3192="","",COUNTIFS(D_MFA!$A$2:$A$20001,$C3192,D_MFA!$B$2:$B$20001,TRUE)&gt;0)</f>
        <v/>
      </c>
    </row>
    <row r="3193" spans="13:13" x14ac:dyDescent="0.55000000000000004">
      <c r="M3193" t="str">
        <f>IF($A3193="","",COUNTIFS(D_MFA!$A$2:$A$20001,$C3193,D_MFA!$B$2:$B$20001,TRUE)&gt;0)</f>
        <v/>
      </c>
    </row>
    <row r="3194" spans="13:13" x14ac:dyDescent="0.55000000000000004">
      <c r="M3194" t="str">
        <f>IF($A3194="","",COUNTIFS(D_MFA!$A$2:$A$20001,$C3194,D_MFA!$B$2:$B$20001,TRUE)&gt;0)</f>
        <v/>
      </c>
    </row>
    <row r="3195" spans="13:13" x14ac:dyDescent="0.55000000000000004">
      <c r="M3195" t="str">
        <f>IF($A3195="","",COUNTIFS(D_MFA!$A$2:$A$20001,$C3195,D_MFA!$B$2:$B$20001,TRUE)&gt;0)</f>
        <v/>
      </c>
    </row>
    <row r="3196" spans="13:13" x14ac:dyDescent="0.55000000000000004">
      <c r="M3196" t="str">
        <f>IF($A3196="","",COUNTIFS(D_MFA!$A$2:$A$20001,$C3196,D_MFA!$B$2:$B$20001,TRUE)&gt;0)</f>
        <v/>
      </c>
    </row>
    <row r="3197" spans="13:13" x14ac:dyDescent="0.55000000000000004">
      <c r="M3197" t="str">
        <f>IF($A3197="","",COUNTIFS(D_MFA!$A$2:$A$20001,$C3197,D_MFA!$B$2:$B$20001,TRUE)&gt;0)</f>
        <v/>
      </c>
    </row>
    <row r="3198" spans="13:13" x14ac:dyDescent="0.55000000000000004">
      <c r="M3198" t="str">
        <f>IF($A3198="","",COUNTIFS(D_MFA!$A$2:$A$20001,$C3198,D_MFA!$B$2:$B$20001,TRUE)&gt;0)</f>
        <v/>
      </c>
    </row>
    <row r="3199" spans="13:13" x14ac:dyDescent="0.55000000000000004">
      <c r="M3199" t="str">
        <f>IF($A3199="","",COUNTIFS(D_MFA!$A$2:$A$20001,$C3199,D_MFA!$B$2:$B$20001,TRUE)&gt;0)</f>
        <v/>
      </c>
    </row>
    <row r="3200" spans="13:13" x14ac:dyDescent="0.55000000000000004">
      <c r="M3200" t="str">
        <f>IF($A3200="","",COUNTIFS(D_MFA!$A$2:$A$20001,$C3200,D_MFA!$B$2:$B$20001,TRUE)&gt;0)</f>
        <v/>
      </c>
    </row>
    <row r="3201" spans="13:13" x14ac:dyDescent="0.55000000000000004">
      <c r="M3201" t="str">
        <f>IF($A3201="","",COUNTIFS(D_MFA!$A$2:$A$20001,$C3201,D_MFA!$B$2:$B$20001,TRUE)&gt;0)</f>
        <v/>
      </c>
    </row>
    <row r="3202" spans="13:13" x14ac:dyDescent="0.55000000000000004">
      <c r="M3202" t="str">
        <f>IF($A3202="","",COUNTIFS(D_MFA!$A$2:$A$20001,$C3202,D_MFA!$B$2:$B$20001,TRUE)&gt;0)</f>
        <v/>
      </c>
    </row>
    <row r="3203" spans="13:13" x14ac:dyDescent="0.55000000000000004">
      <c r="M3203" t="str">
        <f>IF($A3203="","",COUNTIFS(D_MFA!$A$2:$A$20001,$C3203,D_MFA!$B$2:$B$20001,TRUE)&gt;0)</f>
        <v/>
      </c>
    </row>
    <row r="3204" spans="13:13" x14ac:dyDescent="0.55000000000000004">
      <c r="M3204" t="str">
        <f>IF($A3204="","",COUNTIFS(D_MFA!$A$2:$A$20001,$C3204,D_MFA!$B$2:$B$20001,TRUE)&gt;0)</f>
        <v/>
      </c>
    </row>
    <row r="3205" spans="13:13" x14ac:dyDescent="0.55000000000000004">
      <c r="M3205" t="str">
        <f>IF($A3205="","",COUNTIFS(D_MFA!$A$2:$A$20001,$C3205,D_MFA!$B$2:$B$20001,TRUE)&gt;0)</f>
        <v/>
      </c>
    </row>
    <row r="3206" spans="13:13" x14ac:dyDescent="0.55000000000000004">
      <c r="M3206" t="str">
        <f>IF($A3206="","",COUNTIFS(D_MFA!$A$2:$A$20001,$C3206,D_MFA!$B$2:$B$20001,TRUE)&gt;0)</f>
        <v/>
      </c>
    </row>
    <row r="3207" spans="13:13" x14ac:dyDescent="0.55000000000000004">
      <c r="M3207" t="str">
        <f>IF($A3207="","",COUNTIFS(D_MFA!$A$2:$A$20001,$C3207,D_MFA!$B$2:$B$20001,TRUE)&gt;0)</f>
        <v/>
      </c>
    </row>
    <row r="3208" spans="13:13" x14ac:dyDescent="0.55000000000000004">
      <c r="M3208" t="str">
        <f>IF($A3208="","",COUNTIFS(D_MFA!$A$2:$A$20001,$C3208,D_MFA!$B$2:$B$20001,TRUE)&gt;0)</f>
        <v/>
      </c>
    </row>
    <row r="3209" spans="13:13" x14ac:dyDescent="0.55000000000000004">
      <c r="M3209" t="str">
        <f>IF($A3209="","",COUNTIFS(D_MFA!$A$2:$A$20001,$C3209,D_MFA!$B$2:$B$20001,TRUE)&gt;0)</f>
        <v/>
      </c>
    </row>
    <row r="3210" spans="13:13" x14ac:dyDescent="0.55000000000000004">
      <c r="M3210" t="str">
        <f>IF($A3210="","",COUNTIFS(D_MFA!$A$2:$A$20001,$C3210,D_MFA!$B$2:$B$20001,TRUE)&gt;0)</f>
        <v/>
      </c>
    </row>
    <row r="3211" spans="13:13" x14ac:dyDescent="0.55000000000000004">
      <c r="M3211" t="str">
        <f>IF($A3211="","",COUNTIFS(D_MFA!$A$2:$A$20001,$C3211,D_MFA!$B$2:$B$20001,TRUE)&gt;0)</f>
        <v/>
      </c>
    </row>
    <row r="3212" spans="13:13" x14ac:dyDescent="0.55000000000000004">
      <c r="M3212" t="str">
        <f>IF($A3212="","",COUNTIFS(D_MFA!$A$2:$A$20001,$C3212,D_MFA!$B$2:$B$20001,TRUE)&gt;0)</f>
        <v/>
      </c>
    </row>
    <row r="3213" spans="13:13" x14ac:dyDescent="0.55000000000000004">
      <c r="M3213" t="str">
        <f>IF($A3213="","",COUNTIFS(D_MFA!$A$2:$A$20001,$C3213,D_MFA!$B$2:$B$20001,TRUE)&gt;0)</f>
        <v/>
      </c>
    </row>
    <row r="3214" spans="13:13" x14ac:dyDescent="0.55000000000000004">
      <c r="M3214" t="str">
        <f>IF($A3214="","",COUNTIFS(D_MFA!$A$2:$A$20001,$C3214,D_MFA!$B$2:$B$20001,TRUE)&gt;0)</f>
        <v/>
      </c>
    </row>
    <row r="3215" spans="13:13" x14ac:dyDescent="0.55000000000000004">
      <c r="M3215" t="str">
        <f>IF($A3215="","",COUNTIFS(D_MFA!$A$2:$A$20001,$C3215,D_MFA!$B$2:$B$20001,TRUE)&gt;0)</f>
        <v/>
      </c>
    </row>
    <row r="3216" spans="13:13" x14ac:dyDescent="0.55000000000000004">
      <c r="M3216" t="str">
        <f>IF($A3216="","",COUNTIFS(D_MFA!$A$2:$A$20001,$C3216,D_MFA!$B$2:$B$20001,TRUE)&gt;0)</f>
        <v/>
      </c>
    </row>
    <row r="3217" spans="13:13" x14ac:dyDescent="0.55000000000000004">
      <c r="M3217" t="str">
        <f>IF($A3217="","",COUNTIFS(D_MFA!$A$2:$A$20001,$C3217,D_MFA!$B$2:$B$20001,TRUE)&gt;0)</f>
        <v/>
      </c>
    </row>
    <row r="3218" spans="13:13" x14ac:dyDescent="0.55000000000000004">
      <c r="M3218" t="str">
        <f>IF($A3218="","",COUNTIFS(D_MFA!$A$2:$A$20001,$C3218,D_MFA!$B$2:$B$20001,TRUE)&gt;0)</f>
        <v/>
      </c>
    </row>
    <row r="3219" spans="13:13" x14ac:dyDescent="0.55000000000000004">
      <c r="M3219" t="str">
        <f>IF($A3219="","",COUNTIFS(D_MFA!$A$2:$A$20001,$C3219,D_MFA!$B$2:$B$20001,TRUE)&gt;0)</f>
        <v/>
      </c>
    </row>
    <row r="3220" spans="13:13" x14ac:dyDescent="0.55000000000000004">
      <c r="M3220" t="str">
        <f>IF($A3220="","",COUNTIFS(D_MFA!$A$2:$A$20001,$C3220,D_MFA!$B$2:$B$20001,TRUE)&gt;0)</f>
        <v/>
      </c>
    </row>
    <row r="3221" spans="13:13" x14ac:dyDescent="0.55000000000000004">
      <c r="M3221" t="str">
        <f>IF($A3221="","",COUNTIFS(D_MFA!$A$2:$A$20001,$C3221,D_MFA!$B$2:$B$20001,TRUE)&gt;0)</f>
        <v/>
      </c>
    </row>
    <row r="3222" spans="13:13" x14ac:dyDescent="0.55000000000000004">
      <c r="M3222" t="str">
        <f>IF($A3222="","",COUNTIFS(D_MFA!$A$2:$A$20001,$C3222,D_MFA!$B$2:$B$20001,TRUE)&gt;0)</f>
        <v/>
      </c>
    </row>
    <row r="3223" spans="13:13" x14ac:dyDescent="0.55000000000000004">
      <c r="M3223" t="str">
        <f>IF($A3223="","",COUNTIFS(D_MFA!$A$2:$A$20001,$C3223,D_MFA!$B$2:$B$20001,TRUE)&gt;0)</f>
        <v/>
      </c>
    </row>
    <row r="3224" spans="13:13" x14ac:dyDescent="0.55000000000000004">
      <c r="M3224" t="str">
        <f>IF($A3224="","",COUNTIFS(D_MFA!$A$2:$A$20001,$C3224,D_MFA!$B$2:$B$20001,TRUE)&gt;0)</f>
        <v/>
      </c>
    </row>
    <row r="3225" spans="13:13" x14ac:dyDescent="0.55000000000000004">
      <c r="M3225" t="str">
        <f>IF($A3225="","",COUNTIFS(D_MFA!$A$2:$A$20001,$C3225,D_MFA!$B$2:$B$20001,TRUE)&gt;0)</f>
        <v/>
      </c>
    </row>
    <row r="3226" spans="13:13" x14ac:dyDescent="0.55000000000000004">
      <c r="M3226" t="str">
        <f>IF($A3226="","",COUNTIFS(D_MFA!$A$2:$A$20001,$C3226,D_MFA!$B$2:$B$20001,TRUE)&gt;0)</f>
        <v/>
      </c>
    </row>
    <row r="3227" spans="13:13" x14ac:dyDescent="0.55000000000000004">
      <c r="M3227" t="str">
        <f>IF($A3227="","",COUNTIFS(D_MFA!$A$2:$A$20001,$C3227,D_MFA!$B$2:$B$20001,TRUE)&gt;0)</f>
        <v/>
      </c>
    </row>
    <row r="3228" spans="13:13" x14ac:dyDescent="0.55000000000000004">
      <c r="M3228" t="str">
        <f>IF($A3228="","",COUNTIFS(D_MFA!$A$2:$A$20001,$C3228,D_MFA!$B$2:$B$20001,TRUE)&gt;0)</f>
        <v/>
      </c>
    </row>
    <row r="3229" spans="13:13" x14ac:dyDescent="0.55000000000000004">
      <c r="M3229" t="str">
        <f>IF($A3229="","",COUNTIFS(D_MFA!$A$2:$A$20001,$C3229,D_MFA!$B$2:$B$20001,TRUE)&gt;0)</f>
        <v/>
      </c>
    </row>
    <row r="3230" spans="13:13" x14ac:dyDescent="0.55000000000000004">
      <c r="M3230" t="str">
        <f>IF($A3230="","",COUNTIFS(D_MFA!$A$2:$A$20001,$C3230,D_MFA!$B$2:$B$20001,TRUE)&gt;0)</f>
        <v/>
      </c>
    </row>
    <row r="3231" spans="13:13" x14ac:dyDescent="0.55000000000000004">
      <c r="M3231" t="str">
        <f>IF($A3231="","",COUNTIFS(D_MFA!$A$2:$A$20001,$C3231,D_MFA!$B$2:$B$20001,TRUE)&gt;0)</f>
        <v/>
      </c>
    </row>
    <row r="3232" spans="13:13" x14ac:dyDescent="0.55000000000000004">
      <c r="M3232" t="str">
        <f>IF($A3232="","",COUNTIFS(D_MFA!$A$2:$A$20001,$C3232,D_MFA!$B$2:$B$20001,TRUE)&gt;0)</f>
        <v/>
      </c>
    </row>
    <row r="3233" spans="13:13" x14ac:dyDescent="0.55000000000000004">
      <c r="M3233" t="str">
        <f>IF($A3233="","",COUNTIFS(D_MFA!$A$2:$A$20001,$C3233,D_MFA!$B$2:$B$20001,TRUE)&gt;0)</f>
        <v/>
      </c>
    </row>
    <row r="3234" spans="13:13" x14ac:dyDescent="0.55000000000000004">
      <c r="M3234" t="str">
        <f>IF($A3234="","",COUNTIFS(D_MFA!$A$2:$A$20001,$C3234,D_MFA!$B$2:$B$20001,TRUE)&gt;0)</f>
        <v/>
      </c>
    </row>
    <row r="3235" spans="13:13" x14ac:dyDescent="0.55000000000000004">
      <c r="M3235" t="str">
        <f>IF($A3235="","",COUNTIFS(D_MFA!$A$2:$A$20001,$C3235,D_MFA!$B$2:$B$20001,TRUE)&gt;0)</f>
        <v/>
      </c>
    </row>
    <row r="3236" spans="13:13" x14ac:dyDescent="0.55000000000000004">
      <c r="M3236" t="str">
        <f>IF($A3236="","",COUNTIFS(D_MFA!$A$2:$A$20001,$C3236,D_MFA!$B$2:$B$20001,TRUE)&gt;0)</f>
        <v/>
      </c>
    </row>
    <row r="3237" spans="13:13" x14ac:dyDescent="0.55000000000000004">
      <c r="M3237" t="str">
        <f>IF($A3237="","",COUNTIFS(D_MFA!$A$2:$A$20001,$C3237,D_MFA!$B$2:$B$20001,TRUE)&gt;0)</f>
        <v/>
      </c>
    </row>
    <row r="3238" spans="13:13" x14ac:dyDescent="0.55000000000000004">
      <c r="M3238" t="str">
        <f>IF($A3238="","",COUNTIFS(D_MFA!$A$2:$A$20001,$C3238,D_MFA!$B$2:$B$20001,TRUE)&gt;0)</f>
        <v/>
      </c>
    </row>
    <row r="3239" spans="13:13" x14ac:dyDescent="0.55000000000000004">
      <c r="M3239" t="str">
        <f>IF($A3239="","",COUNTIFS(D_MFA!$A$2:$A$20001,$C3239,D_MFA!$B$2:$B$20001,TRUE)&gt;0)</f>
        <v/>
      </c>
    </row>
    <row r="3240" spans="13:13" x14ac:dyDescent="0.55000000000000004">
      <c r="M3240" t="str">
        <f>IF($A3240="","",COUNTIFS(D_MFA!$A$2:$A$20001,$C3240,D_MFA!$B$2:$B$20001,TRUE)&gt;0)</f>
        <v/>
      </c>
    </row>
    <row r="3241" spans="13:13" x14ac:dyDescent="0.55000000000000004">
      <c r="M3241" t="str">
        <f>IF($A3241="","",COUNTIFS(D_MFA!$A$2:$A$20001,$C3241,D_MFA!$B$2:$B$20001,TRUE)&gt;0)</f>
        <v/>
      </c>
    </row>
    <row r="3242" spans="13:13" x14ac:dyDescent="0.55000000000000004">
      <c r="M3242" t="str">
        <f>IF($A3242="","",COUNTIFS(D_MFA!$A$2:$A$20001,$C3242,D_MFA!$B$2:$B$20001,TRUE)&gt;0)</f>
        <v/>
      </c>
    </row>
    <row r="3243" spans="13:13" x14ac:dyDescent="0.55000000000000004">
      <c r="M3243" t="str">
        <f>IF($A3243="","",COUNTIFS(D_MFA!$A$2:$A$20001,$C3243,D_MFA!$B$2:$B$20001,TRUE)&gt;0)</f>
        <v/>
      </c>
    </row>
    <row r="3244" spans="13:13" x14ac:dyDescent="0.55000000000000004">
      <c r="M3244" t="str">
        <f>IF($A3244="","",COUNTIFS(D_MFA!$A$2:$A$20001,$C3244,D_MFA!$B$2:$B$20001,TRUE)&gt;0)</f>
        <v/>
      </c>
    </row>
    <row r="3245" spans="13:13" x14ac:dyDescent="0.55000000000000004">
      <c r="M3245" t="str">
        <f>IF($A3245="","",COUNTIFS(D_MFA!$A$2:$A$20001,$C3245,D_MFA!$B$2:$B$20001,TRUE)&gt;0)</f>
        <v/>
      </c>
    </row>
    <row r="3246" spans="13:13" x14ac:dyDescent="0.55000000000000004">
      <c r="M3246" t="str">
        <f>IF($A3246="","",COUNTIFS(D_MFA!$A$2:$A$20001,$C3246,D_MFA!$B$2:$B$20001,TRUE)&gt;0)</f>
        <v/>
      </c>
    </row>
    <row r="3247" spans="13:13" x14ac:dyDescent="0.55000000000000004">
      <c r="M3247" t="str">
        <f>IF($A3247="","",COUNTIFS(D_MFA!$A$2:$A$20001,$C3247,D_MFA!$B$2:$B$20001,TRUE)&gt;0)</f>
        <v/>
      </c>
    </row>
    <row r="3248" spans="13:13" x14ac:dyDescent="0.55000000000000004">
      <c r="M3248" t="str">
        <f>IF($A3248="","",COUNTIFS(D_MFA!$A$2:$A$20001,$C3248,D_MFA!$B$2:$B$20001,TRUE)&gt;0)</f>
        <v/>
      </c>
    </row>
    <row r="3249" spans="13:13" x14ac:dyDescent="0.55000000000000004">
      <c r="M3249" t="str">
        <f>IF($A3249="","",COUNTIFS(D_MFA!$A$2:$A$20001,$C3249,D_MFA!$B$2:$B$20001,TRUE)&gt;0)</f>
        <v/>
      </c>
    </row>
    <row r="3250" spans="13:13" x14ac:dyDescent="0.55000000000000004">
      <c r="M3250" t="str">
        <f>IF($A3250="","",COUNTIFS(D_MFA!$A$2:$A$20001,$C3250,D_MFA!$B$2:$B$20001,TRUE)&gt;0)</f>
        <v/>
      </c>
    </row>
    <row r="3251" spans="13:13" x14ac:dyDescent="0.55000000000000004">
      <c r="M3251" t="str">
        <f>IF($A3251="","",COUNTIFS(D_MFA!$A$2:$A$20001,$C3251,D_MFA!$B$2:$B$20001,TRUE)&gt;0)</f>
        <v/>
      </c>
    </row>
    <row r="3252" spans="13:13" x14ac:dyDescent="0.55000000000000004">
      <c r="M3252" t="str">
        <f>IF($A3252="","",COUNTIFS(D_MFA!$A$2:$A$20001,$C3252,D_MFA!$B$2:$B$20001,TRUE)&gt;0)</f>
        <v/>
      </c>
    </row>
    <row r="3253" spans="13:13" x14ac:dyDescent="0.55000000000000004">
      <c r="M3253" t="str">
        <f>IF($A3253="","",COUNTIFS(D_MFA!$A$2:$A$20001,$C3253,D_MFA!$B$2:$B$20001,TRUE)&gt;0)</f>
        <v/>
      </c>
    </row>
    <row r="3254" spans="13:13" x14ac:dyDescent="0.55000000000000004">
      <c r="M3254" t="str">
        <f>IF($A3254="","",COUNTIFS(D_MFA!$A$2:$A$20001,$C3254,D_MFA!$B$2:$B$20001,TRUE)&gt;0)</f>
        <v/>
      </c>
    </row>
    <row r="3255" spans="13:13" x14ac:dyDescent="0.55000000000000004">
      <c r="M3255" t="str">
        <f>IF($A3255="","",COUNTIFS(D_MFA!$A$2:$A$20001,$C3255,D_MFA!$B$2:$B$20001,TRUE)&gt;0)</f>
        <v/>
      </c>
    </row>
    <row r="3256" spans="13:13" x14ac:dyDescent="0.55000000000000004">
      <c r="M3256" t="str">
        <f>IF($A3256="","",COUNTIFS(D_MFA!$A$2:$A$20001,$C3256,D_MFA!$B$2:$B$20001,TRUE)&gt;0)</f>
        <v/>
      </c>
    </row>
    <row r="3257" spans="13:13" x14ac:dyDescent="0.55000000000000004">
      <c r="M3257" t="str">
        <f>IF($A3257="","",COUNTIFS(D_MFA!$A$2:$A$20001,$C3257,D_MFA!$B$2:$B$20001,TRUE)&gt;0)</f>
        <v/>
      </c>
    </row>
    <row r="3258" spans="13:13" x14ac:dyDescent="0.55000000000000004">
      <c r="M3258" t="str">
        <f>IF($A3258="","",COUNTIFS(D_MFA!$A$2:$A$20001,$C3258,D_MFA!$B$2:$B$20001,TRUE)&gt;0)</f>
        <v/>
      </c>
    </row>
    <row r="3259" spans="13:13" x14ac:dyDescent="0.55000000000000004">
      <c r="M3259" t="str">
        <f>IF($A3259="","",COUNTIFS(D_MFA!$A$2:$A$20001,$C3259,D_MFA!$B$2:$B$20001,TRUE)&gt;0)</f>
        <v/>
      </c>
    </row>
    <row r="3260" spans="13:13" x14ac:dyDescent="0.55000000000000004">
      <c r="M3260" t="str">
        <f>IF($A3260="","",COUNTIFS(D_MFA!$A$2:$A$20001,$C3260,D_MFA!$B$2:$B$20001,TRUE)&gt;0)</f>
        <v/>
      </c>
    </row>
    <row r="3261" spans="13:13" x14ac:dyDescent="0.55000000000000004">
      <c r="M3261" t="str">
        <f>IF($A3261="","",COUNTIFS(D_MFA!$A$2:$A$20001,$C3261,D_MFA!$B$2:$B$20001,TRUE)&gt;0)</f>
        <v/>
      </c>
    </row>
    <row r="3262" spans="13:13" x14ac:dyDescent="0.55000000000000004">
      <c r="M3262" t="str">
        <f>IF($A3262="","",COUNTIFS(D_MFA!$A$2:$A$20001,$C3262,D_MFA!$B$2:$B$20001,TRUE)&gt;0)</f>
        <v/>
      </c>
    </row>
    <row r="3263" spans="13:13" x14ac:dyDescent="0.55000000000000004">
      <c r="M3263" t="str">
        <f>IF($A3263="","",COUNTIFS(D_MFA!$A$2:$A$20001,$C3263,D_MFA!$B$2:$B$20001,TRUE)&gt;0)</f>
        <v/>
      </c>
    </row>
    <row r="3264" spans="13:13" x14ac:dyDescent="0.55000000000000004">
      <c r="M3264" t="str">
        <f>IF($A3264="","",COUNTIFS(D_MFA!$A$2:$A$20001,$C3264,D_MFA!$B$2:$B$20001,TRUE)&gt;0)</f>
        <v/>
      </c>
    </row>
    <row r="3265" spans="13:13" x14ac:dyDescent="0.55000000000000004">
      <c r="M3265" t="str">
        <f>IF($A3265="","",COUNTIFS(D_MFA!$A$2:$A$20001,$C3265,D_MFA!$B$2:$B$20001,TRUE)&gt;0)</f>
        <v/>
      </c>
    </row>
    <row r="3266" spans="13:13" x14ac:dyDescent="0.55000000000000004">
      <c r="M3266" t="str">
        <f>IF($A3266="","",COUNTIFS(D_MFA!$A$2:$A$20001,$C3266,D_MFA!$B$2:$B$20001,TRUE)&gt;0)</f>
        <v/>
      </c>
    </row>
    <row r="3267" spans="13:13" x14ac:dyDescent="0.55000000000000004">
      <c r="M3267" t="str">
        <f>IF($A3267="","",COUNTIFS(D_MFA!$A$2:$A$20001,$C3267,D_MFA!$B$2:$B$20001,TRUE)&gt;0)</f>
        <v/>
      </c>
    </row>
    <row r="3268" spans="13:13" x14ac:dyDescent="0.55000000000000004">
      <c r="M3268" t="str">
        <f>IF($A3268="","",COUNTIFS(D_MFA!$A$2:$A$20001,$C3268,D_MFA!$B$2:$B$20001,TRUE)&gt;0)</f>
        <v/>
      </c>
    </row>
    <row r="3269" spans="13:13" x14ac:dyDescent="0.55000000000000004">
      <c r="M3269" t="str">
        <f>IF($A3269="","",COUNTIFS(D_MFA!$A$2:$A$20001,$C3269,D_MFA!$B$2:$B$20001,TRUE)&gt;0)</f>
        <v/>
      </c>
    </row>
    <row r="3270" spans="13:13" x14ac:dyDescent="0.55000000000000004">
      <c r="M3270" t="str">
        <f>IF($A3270="","",COUNTIFS(D_MFA!$A$2:$A$20001,$C3270,D_MFA!$B$2:$B$20001,TRUE)&gt;0)</f>
        <v/>
      </c>
    </row>
    <row r="3271" spans="13:13" x14ac:dyDescent="0.55000000000000004">
      <c r="M3271" t="str">
        <f>IF($A3271="","",COUNTIFS(D_MFA!$A$2:$A$20001,$C3271,D_MFA!$B$2:$B$20001,TRUE)&gt;0)</f>
        <v/>
      </c>
    </row>
    <row r="3272" spans="13:13" x14ac:dyDescent="0.55000000000000004">
      <c r="M3272" t="str">
        <f>IF($A3272="","",COUNTIFS(D_MFA!$A$2:$A$20001,$C3272,D_MFA!$B$2:$B$20001,TRUE)&gt;0)</f>
        <v/>
      </c>
    </row>
    <row r="3273" spans="13:13" x14ac:dyDescent="0.55000000000000004">
      <c r="M3273" t="str">
        <f>IF($A3273="","",COUNTIFS(D_MFA!$A$2:$A$20001,$C3273,D_MFA!$B$2:$B$20001,TRUE)&gt;0)</f>
        <v/>
      </c>
    </row>
    <row r="3274" spans="13:13" x14ac:dyDescent="0.55000000000000004">
      <c r="M3274" t="str">
        <f>IF($A3274="","",COUNTIFS(D_MFA!$A$2:$A$20001,$C3274,D_MFA!$B$2:$B$20001,TRUE)&gt;0)</f>
        <v/>
      </c>
    </row>
    <row r="3275" spans="13:13" x14ac:dyDescent="0.55000000000000004">
      <c r="M3275" t="str">
        <f>IF($A3275="","",COUNTIFS(D_MFA!$A$2:$A$20001,$C3275,D_MFA!$B$2:$B$20001,TRUE)&gt;0)</f>
        <v/>
      </c>
    </row>
    <row r="3276" spans="13:13" x14ac:dyDescent="0.55000000000000004">
      <c r="M3276" t="str">
        <f>IF($A3276="","",COUNTIFS(D_MFA!$A$2:$A$20001,$C3276,D_MFA!$B$2:$B$20001,TRUE)&gt;0)</f>
        <v/>
      </c>
    </row>
    <row r="3277" spans="13:13" x14ac:dyDescent="0.55000000000000004">
      <c r="M3277" t="str">
        <f>IF($A3277="","",COUNTIFS(D_MFA!$A$2:$A$20001,$C3277,D_MFA!$B$2:$B$20001,TRUE)&gt;0)</f>
        <v/>
      </c>
    </row>
    <row r="3278" spans="13:13" x14ac:dyDescent="0.55000000000000004">
      <c r="M3278" t="str">
        <f>IF($A3278="","",COUNTIFS(D_MFA!$A$2:$A$20001,$C3278,D_MFA!$B$2:$B$20001,TRUE)&gt;0)</f>
        <v/>
      </c>
    </row>
    <row r="3279" spans="13:13" x14ac:dyDescent="0.55000000000000004">
      <c r="M3279" t="str">
        <f>IF($A3279="","",COUNTIFS(D_MFA!$A$2:$A$20001,$C3279,D_MFA!$B$2:$B$20001,TRUE)&gt;0)</f>
        <v/>
      </c>
    </row>
    <row r="3280" spans="13:13" x14ac:dyDescent="0.55000000000000004">
      <c r="M3280" t="str">
        <f>IF($A3280="","",COUNTIFS(D_MFA!$A$2:$A$20001,$C3280,D_MFA!$B$2:$B$20001,TRUE)&gt;0)</f>
        <v/>
      </c>
    </row>
    <row r="3281" spans="13:13" x14ac:dyDescent="0.55000000000000004">
      <c r="M3281" t="str">
        <f>IF($A3281="","",COUNTIFS(D_MFA!$A$2:$A$20001,$C3281,D_MFA!$B$2:$B$20001,TRUE)&gt;0)</f>
        <v/>
      </c>
    </row>
    <row r="3282" spans="13:13" x14ac:dyDescent="0.55000000000000004">
      <c r="M3282" t="str">
        <f>IF($A3282="","",COUNTIFS(D_MFA!$A$2:$A$20001,$C3282,D_MFA!$B$2:$B$20001,TRUE)&gt;0)</f>
        <v/>
      </c>
    </row>
    <row r="3283" spans="13:13" x14ac:dyDescent="0.55000000000000004">
      <c r="M3283" t="str">
        <f>IF($A3283="","",COUNTIFS(D_MFA!$A$2:$A$20001,$C3283,D_MFA!$B$2:$B$20001,TRUE)&gt;0)</f>
        <v/>
      </c>
    </row>
    <row r="3284" spans="13:13" x14ac:dyDescent="0.55000000000000004">
      <c r="M3284" t="str">
        <f>IF($A3284="","",COUNTIFS(D_MFA!$A$2:$A$20001,$C3284,D_MFA!$B$2:$B$20001,TRUE)&gt;0)</f>
        <v/>
      </c>
    </row>
    <row r="3285" spans="13:13" x14ac:dyDescent="0.55000000000000004">
      <c r="M3285" t="str">
        <f>IF($A3285="","",COUNTIFS(D_MFA!$A$2:$A$20001,$C3285,D_MFA!$B$2:$B$20001,TRUE)&gt;0)</f>
        <v/>
      </c>
    </row>
    <row r="3286" spans="13:13" x14ac:dyDescent="0.55000000000000004">
      <c r="M3286" t="str">
        <f>IF($A3286="","",COUNTIFS(D_MFA!$A$2:$A$20001,$C3286,D_MFA!$B$2:$B$20001,TRUE)&gt;0)</f>
        <v/>
      </c>
    </row>
    <row r="3287" spans="13:13" x14ac:dyDescent="0.55000000000000004">
      <c r="M3287" t="str">
        <f>IF($A3287="","",COUNTIFS(D_MFA!$A$2:$A$20001,$C3287,D_MFA!$B$2:$B$20001,TRUE)&gt;0)</f>
        <v/>
      </c>
    </row>
    <row r="3288" spans="13:13" x14ac:dyDescent="0.55000000000000004">
      <c r="M3288" t="str">
        <f>IF($A3288="","",COUNTIFS(D_MFA!$A$2:$A$20001,$C3288,D_MFA!$B$2:$B$20001,TRUE)&gt;0)</f>
        <v/>
      </c>
    </row>
    <row r="3289" spans="13:13" x14ac:dyDescent="0.55000000000000004">
      <c r="M3289" t="str">
        <f>IF($A3289="","",COUNTIFS(D_MFA!$A$2:$A$20001,$C3289,D_MFA!$B$2:$B$20001,TRUE)&gt;0)</f>
        <v/>
      </c>
    </row>
    <row r="3290" spans="13:13" x14ac:dyDescent="0.55000000000000004">
      <c r="M3290" t="str">
        <f>IF($A3290="","",COUNTIFS(D_MFA!$A$2:$A$20001,$C3290,D_MFA!$B$2:$B$20001,TRUE)&gt;0)</f>
        <v/>
      </c>
    </row>
    <row r="3291" spans="13:13" x14ac:dyDescent="0.55000000000000004">
      <c r="M3291" t="str">
        <f>IF($A3291="","",COUNTIFS(D_MFA!$A$2:$A$20001,$C3291,D_MFA!$B$2:$B$20001,TRUE)&gt;0)</f>
        <v/>
      </c>
    </row>
    <row r="3292" spans="13:13" x14ac:dyDescent="0.55000000000000004">
      <c r="M3292" t="str">
        <f>IF($A3292="","",COUNTIFS(D_MFA!$A$2:$A$20001,$C3292,D_MFA!$B$2:$B$20001,TRUE)&gt;0)</f>
        <v/>
      </c>
    </row>
    <row r="3293" spans="13:13" x14ac:dyDescent="0.55000000000000004">
      <c r="M3293" t="str">
        <f>IF($A3293="","",COUNTIFS(D_MFA!$A$2:$A$20001,$C3293,D_MFA!$B$2:$B$20001,TRUE)&gt;0)</f>
        <v/>
      </c>
    </row>
    <row r="3294" spans="13:13" x14ac:dyDescent="0.55000000000000004">
      <c r="M3294" t="str">
        <f>IF($A3294="","",COUNTIFS(D_MFA!$A$2:$A$20001,$C3294,D_MFA!$B$2:$B$20001,TRUE)&gt;0)</f>
        <v/>
      </c>
    </row>
    <row r="3295" spans="13:13" x14ac:dyDescent="0.55000000000000004">
      <c r="M3295" t="str">
        <f>IF($A3295="","",COUNTIFS(D_MFA!$A$2:$A$20001,$C3295,D_MFA!$B$2:$B$20001,TRUE)&gt;0)</f>
        <v/>
      </c>
    </row>
    <row r="3296" spans="13:13" x14ac:dyDescent="0.55000000000000004">
      <c r="M3296" t="str">
        <f>IF($A3296="","",COUNTIFS(D_MFA!$A$2:$A$20001,$C3296,D_MFA!$B$2:$B$20001,TRUE)&gt;0)</f>
        <v/>
      </c>
    </row>
    <row r="3297" spans="13:13" x14ac:dyDescent="0.55000000000000004">
      <c r="M3297" t="str">
        <f>IF($A3297="","",COUNTIFS(D_MFA!$A$2:$A$20001,$C3297,D_MFA!$B$2:$B$20001,TRUE)&gt;0)</f>
        <v/>
      </c>
    </row>
    <row r="3298" spans="13:13" x14ac:dyDescent="0.55000000000000004">
      <c r="M3298" t="str">
        <f>IF($A3298="","",COUNTIFS(D_MFA!$A$2:$A$20001,$C3298,D_MFA!$B$2:$B$20001,TRUE)&gt;0)</f>
        <v/>
      </c>
    </row>
    <row r="3299" spans="13:13" x14ac:dyDescent="0.55000000000000004">
      <c r="M3299" t="str">
        <f>IF($A3299="","",COUNTIFS(D_MFA!$A$2:$A$20001,$C3299,D_MFA!$B$2:$B$20001,TRUE)&gt;0)</f>
        <v/>
      </c>
    </row>
    <row r="3300" spans="13:13" x14ac:dyDescent="0.55000000000000004">
      <c r="M3300" t="str">
        <f>IF($A3300="","",COUNTIFS(D_MFA!$A$2:$A$20001,$C3300,D_MFA!$B$2:$B$20001,TRUE)&gt;0)</f>
        <v/>
      </c>
    </row>
    <row r="3301" spans="13:13" x14ac:dyDescent="0.55000000000000004">
      <c r="M3301" t="str">
        <f>IF($A3301="","",COUNTIFS(D_MFA!$A$2:$A$20001,$C3301,D_MFA!$B$2:$B$20001,TRUE)&gt;0)</f>
        <v/>
      </c>
    </row>
    <row r="3302" spans="13:13" x14ac:dyDescent="0.55000000000000004">
      <c r="M3302" t="str">
        <f>IF($A3302="","",COUNTIFS(D_MFA!$A$2:$A$20001,$C3302,D_MFA!$B$2:$B$20001,TRUE)&gt;0)</f>
        <v/>
      </c>
    </row>
    <row r="3303" spans="13:13" x14ac:dyDescent="0.55000000000000004">
      <c r="M3303" t="str">
        <f>IF($A3303="","",COUNTIFS(D_MFA!$A$2:$A$20001,$C3303,D_MFA!$B$2:$B$20001,TRUE)&gt;0)</f>
        <v/>
      </c>
    </row>
    <row r="3304" spans="13:13" x14ac:dyDescent="0.55000000000000004">
      <c r="M3304" t="str">
        <f>IF($A3304="","",COUNTIFS(D_MFA!$A$2:$A$20001,$C3304,D_MFA!$B$2:$B$20001,TRUE)&gt;0)</f>
        <v/>
      </c>
    </row>
    <row r="3305" spans="13:13" x14ac:dyDescent="0.55000000000000004">
      <c r="M3305" t="str">
        <f>IF($A3305="","",COUNTIFS(D_MFA!$A$2:$A$20001,$C3305,D_MFA!$B$2:$B$20001,TRUE)&gt;0)</f>
        <v/>
      </c>
    </row>
    <row r="3306" spans="13:13" x14ac:dyDescent="0.55000000000000004">
      <c r="M3306" t="str">
        <f>IF($A3306="","",COUNTIFS(D_MFA!$A$2:$A$20001,$C3306,D_MFA!$B$2:$B$20001,TRUE)&gt;0)</f>
        <v/>
      </c>
    </row>
    <row r="3307" spans="13:13" x14ac:dyDescent="0.55000000000000004">
      <c r="M3307" t="str">
        <f>IF($A3307="","",COUNTIFS(D_MFA!$A$2:$A$20001,$C3307,D_MFA!$B$2:$B$20001,TRUE)&gt;0)</f>
        <v/>
      </c>
    </row>
    <row r="3308" spans="13:13" x14ac:dyDescent="0.55000000000000004">
      <c r="M3308" t="str">
        <f>IF($A3308="","",COUNTIFS(D_MFA!$A$2:$A$20001,$C3308,D_MFA!$B$2:$B$20001,TRUE)&gt;0)</f>
        <v/>
      </c>
    </row>
    <row r="3309" spans="13:13" x14ac:dyDescent="0.55000000000000004">
      <c r="M3309" t="str">
        <f>IF($A3309="","",COUNTIFS(D_MFA!$A$2:$A$20001,$C3309,D_MFA!$B$2:$B$20001,TRUE)&gt;0)</f>
        <v/>
      </c>
    </row>
    <row r="3310" spans="13:13" x14ac:dyDescent="0.55000000000000004">
      <c r="M3310" t="str">
        <f>IF($A3310="","",COUNTIFS(D_MFA!$A$2:$A$20001,$C3310,D_MFA!$B$2:$B$20001,TRUE)&gt;0)</f>
        <v/>
      </c>
    </row>
    <row r="3311" spans="13:13" x14ac:dyDescent="0.55000000000000004">
      <c r="M3311" t="str">
        <f>IF($A3311="","",COUNTIFS(D_MFA!$A$2:$A$20001,$C3311,D_MFA!$B$2:$B$20001,TRUE)&gt;0)</f>
        <v/>
      </c>
    </row>
    <row r="3312" spans="13:13" x14ac:dyDescent="0.55000000000000004">
      <c r="M3312" t="str">
        <f>IF($A3312="","",COUNTIFS(D_MFA!$A$2:$A$20001,$C3312,D_MFA!$B$2:$B$20001,TRUE)&gt;0)</f>
        <v/>
      </c>
    </row>
    <row r="3313" spans="13:13" x14ac:dyDescent="0.55000000000000004">
      <c r="M3313" t="str">
        <f>IF($A3313="","",COUNTIFS(D_MFA!$A$2:$A$20001,$C3313,D_MFA!$B$2:$B$20001,TRUE)&gt;0)</f>
        <v/>
      </c>
    </row>
    <row r="3314" spans="13:13" x14ac:dyDescent="0.55000000000000004">
      <c r="M3314" t="str">
        <f>IF($A3314="","",COUNTIFS(D_MFA!$A$2:$A$20001,$C3314,D_MFA!$B$2:$B$20001,TRUE)&gt;0)</f>
        <v/>
      </c>
    </row>
    <row r="3315" spans="13:13" x14ac:dyDescent="0.55000000000000004">
      <c r="M3315" t="str">
        <f>IF($A3315="","",COUNTIFS(D_MFA!$A$2:$A$20001,$C3315,D_MFA!$B$2:$B$20001,TRUE)&gt;0)</f>
        <v/>
      </c>
    </row>
    <row r="3316" spans="13:13" x14ac:dyDescent="0.55000000000000004">
      <c r="M3316" t="str">
        <f>IF($A3316="","",COUNTIFS(D_MFA!$A$2:$A$20001,$C3316,D_MFA!$B$2:$B$20001,TRUE)&gt;0)</f>
        <v/>
      </c>
    </row>
    <row r="3317" spans="13:13" x14ac:dyDescent="0.55000000000000004">
      <c r="M3317" t="str">
        <f>IF($A3317="","",COUNTIFS(D_MFA!$A$2:$A$20001,$C3317,D_MFA!$B$2:$B$20001,TRUE)&gt;0)</f>
        <v/>
      </c>
    </row>
    <row r="3318" spans="13:13" x14ac:dyDescent="0.55000000000000004">
      <c r="M3318" t="str">
        <f>IF($A3318="","",COUNTIFS(D_MFA!$A$2:$A$20001,$C3318,D_MFA!$B$2:$B$20001,TRUE)&gt;0)</f>
        <v/>
      </c>
    </row>
    <row r="3319" spans="13:13" x14ac:dyDescent="0.55000000000000004">
      <c r="M3319" t="str">
        <f>IF($A3319="","",COUNTIFS(D_MFA!$A$2:$A$20001,$C3319,D_MFA!$B$2:$B$20001,TRUE)&gt;0)</f>
        <v/>
      </c>
    </row>
    <row r="3320" spans="13:13" x14ac:dyDescent="0.55000000000000004">
      <c r="M3320" t="str">
        <f>IF($A3320="","",COUNTIFS(D_MFA!$A$2:$A$20001,$C3320,D_MFA!$B$2:$B$20001,TRUE)&gt;0)</f>
        <v/>
      </c>
    </row>
    <row r="3321" spans="13:13" x14ac:dyDescent="0.55000000000000004">
      <c r="M3321" t="str">
        <f>IF($A3321="","",COUNTIFS(D_MFA!$A$2:$A$20001,$C3321,D_MFA!$B$2:$B$20001,TRUE)&gt;0)</f>
        <v/>
      </c>
    </row>
    <row r="3322" spans="13:13" x14ac:dyDescent="0.55000000000000004">
      <c r="M3322" t="str">
        <f>IF($A3322="","",COUNTIFS(D_MFA!$A$2:$A$20001,$C3322,D_MFA!$B$2:$B$20001,TRUE)&gt;0)</f>
        <v/>
      </c>
    </row>
    <row r="3323" spans="13:13" x14ac:dyDescent="0.55000000000000004">
      <c r="M3323" t="str">
        <f>IF($A3323="","",COUNTIFS(D_MFA!$A$2:$A$20001,$C3323,D_MFA!$B$2:$B$20001,TRUE)&gt;0)</f>
        <v/>
      </c>
    </row>
    <row r="3324" spans="13:13" x14ac:dyDescent="0.55000000000000004">
      <c r="M3324" t="str">
        <f>IF($A3324="","",COUNTIFS(D_MFA!$A$2:$A$20001,$C3324,D_MFA!$B$2:$B$20001,TRUE)&gt;0)</f>
        <v/>
      </c>
    </row>
    <row r="3325" spans="13:13" x14ac:dyDescent="0.55000000000000004">
      <c r="M3325" t="str">
        <f>IF($A3325="","",COUNTIFS(D_MFA!$A$2:$A$20001,$C3325,D_MFA!$B$2:$B$20001,TRUE)&gt;0)</f>
        <v/>
      </c>
    </row>
    <row r="3326" spans="13:13" x14ac:dyDescent="0.55000000000000004">
      <c r="M3326" t="str">
        <f>IF($A3326="","",COUNTIFS(D_MFA!$A$2:$A$20001,$C3326,D_MFA!$B$2:$B$20001,TRUE)&gt;0)</f>
        <v/>
      </c>
    </row>
    <row r="3327" spans="13:13" x14ac:dyDescent="0.55000000000000004">
      <c r="M3327" t="str">
        <f>IF($A3327="","",COUNTIFS(D_MFA!$A$2:$A$20001,$C3327,D_MFA!$B$2:$B$20001,TRUE)&gt;0)</f>
        <v/>
      </c>
    </row>
    <row r="3328" spans="13:13" x14ac:dyDescent="0.55000000000000004">
      <c r="M3328" t="str">
        <f>IF($A3328="","",COUNTIFS(D_MFA!$A$2:$A$20001,$C3328,D_MFA!$B$2:$B$20001,TRUE)&gt;0)</f>
        <v/>
      </c>
    </row>
    <row r="3329" spans="13:13" x14ac:dyDescent="0.55000000000000004">
      <c r="M3329" t="str">
        <f>IF($A3329="","",COUNTIFS(D_MFA!$A$2:$A$20001,$C3329,D_MFA!$B$2:$B$20001,TRUE)&gt;0)</f>
        <v/>
      </c>
    </row>
    <row r="3330" spans="13:13" x14ac:dyDescent="0.55000000000000004">
      <c r="M3330" t="str">
        <f>IF($A3330="","",COUNTIFS(D_MFA!$A$2:$A$20001,$C3330,D_MFA!$B$2:$B$20001,TRUE)&gt;0)</f>
        <v/>
      </c>
    </row>
    <row r="3331" spans="13:13" x14ac:dyDescent="0.55000000000000004">
      <c r="M3331" t="str">
        <f>IF($A3331="","",COUNTIFS(D_MFA!$A$2:$A$20001,$C3331,D_MFA!$B$2:$B$20001,TRUE)&gt;0)</f>
        <v/>
      </c>
    </row>
    <row r="3332" spans="13:13" x14ac:dyDescent="0.55000000000000004">
      <c r="M3332" t="str">
        <f>IF($A3332="","",COUNTIFS(D_MFA!$A$2:$A$20001,$C3332,D_MFA!$B$2:$B$20001,TRUE)&gt;0)</f>
        <v/>
      </c>
    </row>
    <row r="3333" spans="13:13" x14ac:dyDescent="0.55000000000000004">
      <c r="M3333" t="str">
        <f>IF($A3333="","",COUNTIFS(D_MFA!$A$2:$A$20001,$C3333,D_MFA!$B$2:$B$20001,TRUE)&gt;0)</f>
        <v/>
      </c>
    </row>
    <row r="3334" spans="13:13" x14ac:dyDescent="0.55000000000000004">
      <c r="M3334" t="str">
        <f>IF($A3334="","",COUNTIFS(D_MFA!$A$2:$A$20001,$C3334,D_MFA!$B$2:$B$20001,TRUE)&gt;0)</f>
        <v/>
      </c>
    </row>
    <row r="3335" spans="13:13" x14ac:dyDescent="0.55000000000000004">
      <c r="M3335" t="str">
        <f>IF($A3335="","",COUNTIFS(D_MFA!$A$2:$A$20001,$C3335,D_MFA!$B$2:$B$20001,TRUE)&gt;0)</f>
        <v/>
      </c>
    </row>
    <row r="3336" spans="13:13" x14ac:dyDescent="0.55000000000000004">
      <c r="M3336" t="str">
        <f>IF($A3336="","",COUNTIFS(D_MFA!$A$2:$A$20001,$C3336,D_MFA!$B$2:$B$20001,TRUE)&gt;0)</f>
        <v/>
      </c>
    </row>
    <row r="3337" spans="13:13" x14ac:dyDescent="0.55000000000000004">
      <c r="M3337" t="str">
        <f>IF($A3337="","",COUNTIFS(D_MFA!$A$2:$A$20001,$C3337,D_MFA!$B$2:$B$20001,TRUE)&gt;0)</f>
        <v/>
      </c>
    </row>
    <row r="3338" spans="13:13" x14ac:dyDescent="0.55000000000000004">
      <c r="M3338" t="str">
        <f>IF($A3338="","",COUNTIFS(D_MFA!$A$2:$A$20001,$C3338,D_MFA!$B$2:$B$20001,TRUE)&gt;0)</f>
        <v/>
      </c>
    </row>
    <row r="3339" spans="13:13" x14ac:dyDescent="0.55000000000000004">
      <c r="M3339" t="str">
        <f>IF($A3339="","",COUNTIFS(D_MFA!$A$2:$A$20001,$C3339,D_MFA!$B$2:$B$20001,TRUE)&gt;0)</f>
        <v/>
      </c>
    </row>
    <row r="3340" spans="13:13" x14ac:dyDescent="0.55000000000000004">
      <c r="M3340" t="str">
        <f>IF($A3340="","",COUNTIFS(D_MFA!$A$2:$A$20001,$C3340,D_MFA!$B$2:$B$20001,TRUE)&gt;0)</f>
        <v/>
      </c>
    </row>
    <row r="3341" spans="13:13" x14ac:dyDescent="0.55000000000000004">
      <c r="M3341" t="str">
        <f>IF($A3341="","",COUNTIFS(D_MFA!$A$2:$A$20001,$C3341,D_MFA!$B$2:$B$20001,TRUE)&gt;0)</f>
        <v/>
      </c>
    </row>
    <row r="3342" spans="13:13" x14ac:dyDescent="0.55000000000000004">
      <c r="M3342" t="str">
        <f>IF($A3342="","",COUNTIFS(D_MFA!$A$2:$A$20001,$C3342,D_MFA!$B$2:$B$20001,TRUE)&gt;0)</f>
        <v/>
      </c>
    </row>
    <row r="3343" spans="13:13" x14ac:dyDescent="0.55000000000000004">
      <c r="M3343" t="str">
        <f>IF($A3343="","",COUNTIFS(D_MFA!$A$2:$A$20001,$C3343,D_MFA!$B$2:$B$20001,TRUE)&gt;0)</f>
        <v/>
      </c>
    </row>
    <row r="3344" spans="13:13" x14ac:dyDescent="0.55000000000000004">
      <c r="M3344" t="str">
        <f>IF($A3344="","",COUNTIFS(D_MFA!$A$2:$A$20001,$C3344,D_MFA!$B$2:$B$20001,TRUE)&gt;0)</f>
        <v/>
      </c>
    </row>
    <row r="3345" spans="13:13" x14ac:dyDescent="0.55000000000000004">
      <c r="M3345" t="str">
        <f>IF($A3345="","",COUNTIFS(D_MFA!$A$2:$A$20001,$C3345,D_MFA!$B$2:$B$20001,TRUE)&gt;0)</f>
        <v/>
      </c>
    </row>
    <row r="3346" spans="13:13" x14ac:dyDescent="0.55000000000000004">
      <c r="M3346" t="str">
        <f>IF($A3346="","",COUNTIFS(D_MFA!$A$2:$A$20001,$C3346,D_MFA!$B$2:$B$20001,TRUE)&gt;0)</f>
        <v/>
      </c>
    </row>
    <row r="3347" spans="13:13" x14ac:dyDescent="0.55000000000000004">
      <c r="M3347" t="str">
        <f>IF($A3347="","",COUNTIFS(D_MFA!$A$2:$A$20001,$C3347,D_MFA!$B$2:$B$20001,TRUE)&gt;0)</f>
        <v/>
      </c>
    </row>
    <row r="3348" spans="13:13" x14ac:dyDescent="0.55000000000000004">
      <c r="M3348" t="str">
        <f>IF($A3348="","",COUNTIFS(D_MFA!$A$2:$A$20001,$C3348,D_MFA!$B$2:$B$20001,TRUE)&gt;0)</f>
        <v/>
      </c>
    </row>
    <row r="3349" spans="13:13" x14ac:dyDescent="0.55000000000000004">
      <c r="M3349" t="str">
        <f>IF($A3349="","",COUNTIFS(D_MFA!$A$2:$A$20001,$C3349,D_MFA!$B$2:$B$20001,TRUE)&gt;0)</f>
        <v/>
      </c>
    </row>
    <row r="3350" spans="13:13" x14ac:dyDescent="0.55000000000000004">
      <c r="M3350" t="str">
        <f>IF($A3350="","",COUNTIFS(D_MFA!$A$2:$A$20001,$C3350,D_MFA!$B$2:$B$20001,TRUE)&gt;0)</f>
        <v/>
      </c>
    </row>
    <row r="3351" spans="13:13" x14ac:dyDescent="0.55000000000000004">
      <c r="M3351" t="str">
        <f>IF($A3351="","",COUNTIFS(D_MFA!$A$2:$A$20001,$C3351,D_MFA!$B$2:$B$20001,TRUE)&gt;0)</f>
        <v/>
      </c>
    </row>
    <row r="3352" spans="13:13" x14ac:dyDescent="0.55000000000000004">
      <c r="M3352" t="str">
        <f>IF($A3352="","",COUNTIFS(D_MFA!$A$2:$A$20001,$C3352,D_MFA!$B$2:$B$20001,TRUE)&gt;0)</f>
        <v/>
      </c>
    </row>
    <row r="3353" spans="13:13" x14ac:dyDescent="0.55000000000000004">
      <c r="M3353" t="str">
        <f>IF($A3353="","",COUNTIFS(D_MFA!$A$2:$A$20001,$C3353,D_MFA!$B$2:$B$20001,TRUE)&gt;0)</f>
        <v/>
      </c>
    </row>
    <row r="3354" spans="13:13" x14ac:dyDescent="0.55000000000000004">
      <c r="M3354" t="str">
        <f>IF($A3354="","",COUNTIFS(D_MFA!$A$2:$A$20001,$C3354,D_MFA!$B$2:$B$20001,TRUE)&gt;0)</f>
        <v/>
      </c>
    </row>
    <row r="3355" spans="13:13" x14ac:dyDescent="0.55000000000000004">
      <c r="M3355" t="str">
        <f>IF($A3355="","",COUNTIFS(D_MFA!$A$2:$A$20001,$C3355,D_MFA!$B$2:$B$20001,TRUE)&gt;0)</f>
        <v/>
      </c>
    </row>
    <row r="3356" spans="13:13" x14ac:dyDescent="0.55000000000000004">
      <c r="M3356" t="str">
        <f>IF($A3356="","",COUNTIFS(D_MFA!$A$2:$A$20001,$C3356,D_MFA!$B$2:$B$20001,TRUE)&gt;0)</f>
        <v/>
      </c>
    </row>
    <row r="3357" spans="13:13" x14ac:dyDescent="0.55000000000000004">
      <c r="M3357" t="str">
        <f>IF($A3357="","",COUNTIFS(D_MFA!$A$2:$A$20001,$C3357,D_MFA!$B$2:$B$20001,TRUE)&gt;0)</f>
        <v/>
      </c>
    </row>
    <row r="3358" spans="13:13" x14ac:dyDescent="0.55000000000000004">
      <c r="M3358" t="str">
        <f>IF($A3358="","",COUNTIFS(D_MFA!$A$2:$A$20001,$C3358,D_MFA!$B$2:$B$20001,TRUE)&gt;0)</f>
        <v/>
      </c>
    </row>
    <row r="3359" spans="13:13" x14ac:dyDescent="0.55000000000000004">
      <c r="M3359" t="str">
        <f>IF($A3359="","",COUNTIFS(D_MFA!$A$2:$A$20001,$C3359,D_MFA!$B$2:$B$20001,TRUE)&gt;0)</f>
        <v/>
      </c>
    </row>
    <row r="3360" spans="13:13" x14ac:dyDescent="0.55000000000000004">
      <c r="M3360" t="str">
        <f>IF($A3360="","",COUNTIFS(D_MFA!$A$2:$A$20001,$C3360,D_MFA!$B$2:$B$20001,TRUE)&gt;0)</f>
        <v/>
      </c>
    </row>
    <row r="3361" spans="13:13" x14ac:dyDescent="0.55000000000000004">
      <c r="M3361" t="str">
        <f>IF($A3361="","",COUNTIFS(D_MFA!$A$2:$A$20001,$C3361,D_MFA!$B$2:$B$20001,TRUE)&gt;0)</f>
        <v/>
      </c>
    </row>
    <row r="3362" spans="13:13" x14ac:dyDescent="0.55000000000000004">
      <c r="M3362" t="str">
        <f>IF($A3362="","",COUNTIFS(D_MFA!$A$2:$A$20001,$C3362,D_MFA!$B$2:$B$20001,TRUE)&gt;0)</f>
        <v/>
      </c>
    </row>
    <row r="3363" spans="13:13" x14ac:dyDescent="0.55000000000000004">
      <c r="M3363" t="str">
        <f>IF($A3363="","",COUNTIFS(D_MFA!$A$2:$A$20001,$C3363,D_MFA!$B$2:$B$20001,TRUE)&gt;0)</f>
        <v/>
      </c>
    </row>
    <row r="3364" spans="13:13" x14ac:dyDescent="0.55000000000000004">
      <c r="M3364" t="str">
        <f>IF($A3364="","",COUNTIFS(D_MFA!$A$2:$A$20001,$C3364,D_MFA!$B$2:$B$20001,TRUE)&gt;0)</f>
        <v/>
      </c>
    </row>
    <row r="3365" spans="13:13" x14ac:dyDescent="0.55000000000000004">
      <c r="M3365" t="str">
        <f>IF($A3365="","",COUNTIFS(D_MFA!$A$2:$A$20001,$C3365,D_MFA!$B$2:$B$20001,TRUE)&gt;0)</f>
        <v/>
      </c>
    </row>
    <row r="3366" spans="13:13" x14ac:dyDescent="0.55000000000000004">
      <c r="M3366" t="str">
        <f>IF($A3366="","",COUNTIFS(D_MFA!$A$2:$A$20001,$C3366,D_MFA!$B$2:$B$20001,TRUE)&gt;0)</f>
        <v/>
      </c>
    </row>
    <row r="3367" spans="13:13" x14ac:dyDescent="0.55000000000000004">
      <c r="M3367" t="str">
        <f>IF($A3367="","",COUNTIFS(D_MFA!$A$2:$A$20001,$C3367,D_MFA!$B$2:$B$20001,TRUE)&gt;0)</f>
        <v/>
      </c>
    </row>
    <row r="3368" spans="13:13" x14ac:dyDescent="0.55000000000000004">
      <c r="M3368" t="str">
        <f>IF($A3368="","",COUNTIFS(D_MFA!$A$2:$A$20001,$C3368,D_MFA!$B$2:$B$20001,TRUE)&gt;0)</f>
        <v/>
      </c>
    </row>
    <row r="3369" spans="13:13" x14ac:dyDescent="0.55000000000000004">
      <c r="M3369" t="str">
        <f>IF($A3369="","",COUNTIFS(D_MFA!$A$2:$A$20001,$C3369,D_MFA!$B$2:$B$20001,TRUE)&gt;0)</f>
        <v/>
      </c>
    </row>
    <row r="3370" spans="13:13" x14ac:dyDescent="0.55000000000000004">
      <c r="M3370" t="str">
        <f>IF($A3370="","",COUNTIFS(D_MFA!$A$2:$A$20001,$C3370,D_MFA!$B$2:$B$20001,TRUE)&gt;0)</f>
        <v/>
      </c>
    </row>
    <row r="3371" spans="13:13" x14ac:dyDescent="0.55000000000000004">
      <c r="M3371" t="str">
        <f>IF($A3371="","",COUNTIFS(D_MFA!$A$2:$A$20001,$C3371,D_MFA!$B$2:$B$20001,TRUE)&gt;0)</f>
        <v/>
      </c>
    </row>
    <row r="3372" spans="13:13" x14ac:dyDescent="0.55000000000000004">
      <c r="M3372" t="str">
        <f>IF($A3372="","",COUNTIFS(D_MFA!$A$2:$A$20001,$C3372,D_MFA!$B$2:$B$20001,TRUE)&gt;0)</f>
        <v/>
      </c>
    </row>
    <row r="3373" spans="13:13" x14ac:dyDescent="0.55000000000000004">
      <c r="M3373" t="str">
        <f>IF($A3373="","",COUNTIFS(D_MFA!$A$2:$A$20001,$C3373,D_MFA!$B$2:$B$20001,TRUE)&gt;0)</f>
        <v/>
      </c>
    </row>
    <row r="3374" spans="13:13" x14ac:dyDescent="0.55000000000000004">
      <c r="M3374" t="str">
        <f>IF($A3374="","",COUNTIFS(D_MFA!$A$2:$A$20001,$C3374,D_MFA!$B$2:$B$20001,TRUE)&gt;0)</f>
        <v/>
      </c>
    </row>
    <row r="3375" spans="13:13" x14ac:dyDescent="0.55000000000000004">
      <c r="M3375" t="str">
        <f>IF($A3375="","",COUNTIFS(D_MFA!$A$2:$A$20001,$C3375,D_MFA!$B$2:$B$20001,TRUE)&gt;0)</f>
        <v/>
      </c>
    </row>
    <row r="3376" spans="13:13" x14ac:dyDescent="0.55000000000000004">
      <c r="M3376" t="str">
        <f>IF($A3376="","",COUNTIFS(D_MFA!$A$2:$A$20001,$C3376,D_MFA!$B$2:$B$20001,TRUE)&gt;0)</f>
        <v/>
      </c>
    </row>
    <row r="3377" spans="13:13" x14ac:dyDescent="0.55000000000000004">
      <c r="M3377" t="str">
        <f>IF($A3377="","",COUNTIFS(D_MFA!$A$2:$A$20001,$C3377,D_MFA!$B$2:$B$20001,TRUE)&gt;0)</f>
        <v/>
      </c>
    </row>
    <row r="3378" spans="13:13" x14ac:dyDescent="0.55000000000000004">
      <c r="M3378" t="str">
        <f>IF($A3378="","",COUNTIFS(D_MFA!$A$2:$A$20001,$C3378,D_MFA!$B$2:$B$20001,TRUE)&gt;0)</f>
        <v/>
      </c>
    </row>
    <row r="3379" spans="13:13" x14ac:dyDescent="0.55000000000000004">
      <c r="M3379" t="str">
        <f>IF($A3379="","",COUNTIFS(D_MFA!$A$2:$A$20001,$C3379,D_MFA!$B$2:$B$20001,TRUE)&gt;0)</f>
        <v/>
      </c>
    </row>
    <row r="3380" spans="13:13" x14ac:dyDescent="0.55000000000000004">
      <c r="M3380" t="str">
        <f>IF($A3380="","",COUNTIFS(D_MFA!$A$2:$A$20001,$C3380,D_MFA!$B$2:$B$20001,TRUE)&gt;0)</f>
        <v/>
      </c>
    </row>
    <row r="3381" spans="13:13" x14ac:dyDescent="0.55000000000000004">
      <c r="M3381" t="str">
        <f>IF($A3381="","",COUNTIFS(D_MFA!$A$2:$A$20001,$C3381,D_MFA!$B$2:$B$20001,TRUE)&gt;0)</f>
        <v/>
      </c>
    </row>
    <row r="3382" spans="13:13" x14ac:dyDescent="0.55000000000000004">
      <c r="M3382" t="str">
        <f>IF($A3382="","",COUNTIFS(D_MFA!$A$2:$A$20001,$C3382,D_MFA!$B$2:$B$20001,TRUE)&gt;0)</f>
        <v/>
      </c>
    </row>
    <row r="3383" spans="13:13" x14ac:dyDescent="0.55000000000000004">
      <c r="M3383" t="str">
        <f>IF($A3383="","",COUNTIFS(D_MFA!$A$2:$A$20001,$C3383,D_MFA!$B$2:$B$20001,TRUE)&gt;0)</f>
        <v/>
      </c>
    </row>
    <row r="3384" spans="13:13" x14ac:dyDescent="0.55000000000000004">
      <c r="M3384" t="str">
        <f>IF($A3384="","",COUNTIFS(D_MFA!$A$2:$A$20001,$C3384,D_MFA!$B$2:$B$20001,TRUE)&gt;0)</f>
        <v/>
      </c>
    </row>
    <row r="3385" spans="13:13" x14ac:dyDescent="0.55000000000000004">
      <c r="M3385" t="str">
        <f>IF($A3385="","",COUNTIFS(D_MFA!$A$2:$A$20001,$C3385,D_MFA!$B$2:$B$20001,TRUE)&gt;0)</f>
        <v/>
      </c>
    </row>
    <row r="3386" spans="13:13" x14ac:dyDescent="0.55000000000000004">
      <c r="M3386" t="str">
        <f>IF($A3386="","",COUNTIFS(D_MFA!$A$2:$A$20001,$C3386,D_MFA!$B$2:$B$20001,TRUE)&gt;0)</f>
        <v/>
      </c>
    </row>
    <row r="3387" spans="13:13" x14ac:dyDescent="0.55000000000000004">
      <c r="M3387" t="str">
        <f>IF($A3387="","",COUNTIFS(D_MFA!$A$2:$A$20001,$C3387,D_MFA!$B$2:$B$20001,TRUE)&gt;0)</f>
        <v/>
      </c>
    </row>
    <row r="3388" spans="13:13" x14ac:dyDescent="0.55000000000000004">
      <c r="M3388" t="str">
        <f>IF($A3388="","",COUNTIFS(D_MFA!$A$2:$A$20001,$C3388,D_MFA!$B$2:$B$20001,TRUE)&gt;0)</f>
        <v/>
      </c>
    </row>
    <row r="3389" spans="13:13" x14ac:dyDescent="0.55000000000000004">
      <c r="M3389" t="str">
        <f>IF($A3389="","",COUNTIFS(D_MFA!$A$2:$A$20001,$C3389,D_MFA!$B$2:$B$20001,TRUE)&gt;0)</f>
        <v/>
      </c>
    </row>
    <row r="3390" spans="13:13" x14ac:dyDescent="0.55000000000000004">
      <c r="M3390" t="str">
        <f>IF($A3390="","",COUNTIFS(D_MFA!$A$2:$A$20001,$C3390,D_MFA!$B$2:$B$20001,TRUE)&gt;0)</f>
        <v/>
      </c>
    </row>
    <row r="3391" spans="13:13" x14ac:dyDescent="0.55000000000000004">
      <c r="M3391" t="str">
        <f>IF($A3391="","",COUNTIFS(D_MFA!$A$2:$A$20001,$C3391,D_MFA!$B$2:$B$20001,TRUE)&gt;0)</f>
        <v/>
      </c>
    </row>
    <row r="3392" spans="13:13" x14ac:dyDescent="0.55000000000000004">
      <c r="M3392" t="str">
        <f>IF($A3392="","",COUNTIFS(D_MFA!$A$2:$A$20001,$C3392,D_MFA!$B$2:$B$20001,TRUE)&gt;0)</f>
        <v/>
      </c>
    </row>
    <row r="3393" spans="13:13" x14ac:dyDescent="0.55000000000000004">
      <c r="M3393" t="str">
        <f>IF($A3393="","",COUNTIFS(D_MFA!$A$2:$A$20001,$C3393,D_MFA!$B$2:$B$20001,TRUE)&gt;0)</f>
        <v/>
      </c>
    </row>
    <row r="3394" spans="13:13" x14ac:dyDescent="0.55000000000000004">
      <c r="M3394" t="str">
        <f>IF($A3394="","",COUNTIFS(D_MFA!$A$2:$A$20001,$C3394,D_MFA!$B$2:$B$20001,TRUE)&gt;0)</f>
        <v/>
      </c>
    </row>
    <row r="3395" spans="13:13" x14ac:dyDescent="0.55000000000000004">
      <c r="M3395" t="str">
        <f>IF($A3395="","",COUNTIFS(D_MFA!$A$2:$A$20001,$C3395,D_MFA!$B$2:$B$20001,TRUE)&gt;0)</f>
        <v/>
      </c>
    </row>
    <row r="3396" spans="13:13" x14ac:dyDescent="0.55000000000000004">
      <c r="M3396" t="str">
        <f>IF($A3396="","",COUNTIFS(D_MFA!$A$2:$A$20001,$C3396,D_MFA!$B$2:$B$20001,TRUE)&gt;0)</f>
        <v/>
      </c>
    </row>
    <row r="3397" spans="13:13" x14ac:dyDescent="0.55000000000000004">
      <c r="M3397" t="str">
        <f>IF($A3397="","",COUNTIFS(D_MFA!$A$2:$A$20001,$C3397,D_MFA!$B$2:$B$20001,TRUE)&gt;0)</f>
        <v/>
      </c>
    </row>
    <row r="3398" spans="13:13" x14ac:dyDescent="0.55000000000000004">
      <c r="M3398" t="str">
        <f>IF($A3398="","",COUNTIFS(D_MFA!$A$2:$A$20001,$C3398,D_MFA!$B$2:$B$20001,TRUE)&gt;0)</f>
        <v/>
      </c>
    </row>
    <row r="3399" spans="13:13" x14ac:dyDescent="0.55000000000000004">
      <c r="M3399" t="str">
        <f>IF($A3399="","",COUNTIFS(D_MFA!$A$2:$A$20001,$C3399,D_MFA!$B$2:$B$20001,TRUE)&gt;0)</f>
        <v/>
      </c>
    </row>
    <row r="3400" spans="13:13" x14ac:dyDescent="0.55000000000000004">
      <c r="M3400" t="str">
        <f>IF($A3400="","",COUNTIFS(D_MFA!$A$2:$A$20001,$C3400,D_MFA!$B$2:$B$20001,TRUE)&gt;0)</f>
        <v/>
      </c>
    </row>
    <row r="3401" spans="13:13" x14ac:dyDescent="0.55000000000000004">
      <c r="M3401" t="str">
        <f>IF($A3401="","",COUNTIFS(D_MFA!$A$2:$A$20001,$C3401,D_MFA!$B$2:$B$20001,TRUE)&gt;0)</f>
        <v/>
      </c>
    </row>
    <row r="3402" spans="13:13" x14ac:dyDescent="0.55000000000000004">
      <c r="M3402" t="str">
        <f>IF($A3402="","",COUNTIFS(D_MFA!$A$2:$A$20001,$C3402,D_MFA!$B$2:$B$20001,TRUE)&gt;0)</f>
        <v/>
      </c>
    </row>
    <row r="3403" spans="13:13" x14ac:dyDescent="0.55000000000000004">
      <c r="M3403" t="str">
        <f>IF($A3403="","",COUNTIFS(D_MFA!$A$2:$A$20001,$C3403,D_MFA!$B$2:$B$20001,TRUE)&gt;0)</f>
        <v/>
      </c>
    </row>
    <row r="3404" spans="13:13" x14ac:dyDescent="0.55000000000000004">
      <c r="M3404" t="str">
        <f>IF($A3404="","",COUNTIFS(D_MFA!$A$2:$A$20001,$C3404,D_MFA!$B$2:$B$20001,TRUE)&gt;0)</f>
        <v/>
      </c>
    </row>
    <row r="3405" spans="13:13" x14ac:dyDescent="0.55000000000000004">
      <c r="M3405" t="str">
        <f>IF($A3405="","",COUNTIFS(D_MFA!$A$2:$A$20001,$C3405,D_MFA!$B$2:$B$20001,TRUE)&gt;0)</f>
        <v/>
      </c>
    </row>
    <row r="3406" spans="13:13" x14ac:dyDescent="0.55000000000000004">
      <c r="M3406" t="str">
        <f>IF($A3406="","",COUNTIFS(D_MFA!$A$2:$A$20001,$C3406,D_MFA!$B$2:$B$20001,TRUE)&gt;0)</f>
        <v/>
      </c>
    </row>
    <row r="3407" spans="13:13" x14ac:dyDescent="0.55000000000000004">
      <c r="M3407" t="str">
        <f>IF($A3407="","",COUNTIFS(D_MFA!$A$2:$A$20001,$C3407,D_MFA!$B$2:$B$20001,TRUE)&gt;0)</f>
        <v/>
      </c>
    </row>
    <row r="3408" spans="13:13" x14ac:dyDescent="0.55000000000000004">
      <c r="M3408" t="str">
        <f>IF($A3408="","",COUNTIFS(D_MFA!$A$2:$A$20001,$C3408,D_MFA!$B$2:$B$20001,TRUE)&gt;0)</f>
        <v/>
      </c>
    </row>
    <row r="3409" spans="13:13" x14ac:dyDescent="0.55000000000000004">
      <c r="M3409" t="str">
        <f>IF($A3409="","",COUNTIFS(D_MFA!$A$2:$A$20001,$C3409,D_MFA!$B$2:$B$20001,TRUE)&gt;0)</f>
        <v/>
      </c>
    </row>
    <row r="3410" spans="13:13" x14ac:dyDescent="0.55000000000000004">
      <c r="M3410" t="str">
        <f>IF($A3410="","",COUNTIFS(D_MFA!$A$2:$A$20001,$C3410,D_MFA!$B$2:$B$20001,TRUE)&gt;0)</f>
        <v/>
      </c>
    </row>
    <row r="3411" spans="13:13" x14ac:dyDescent="0.55000000000000004">
      <c r="M3411" t="str">
        <f>IF($A3411="","",COUNTIFS(D_MFA!$A$2:$A$20001,$C3411,D_MFA!$B$2:$B$20001,TRUE)&gt;0)</f>
        <v/>
      </c>
    </row>
    <row r="3412" spans="13:13" x14ac:dyDescent="0.55000000000000004">
      <c r="M3412" t="str">
        <f>IF($A3412="","",COUNTIFS(D_MFA!$A$2:$A$20001,$C3412,D_MFA!$B$2:$B$20001,TRUE)&gt;0)</f>
        <v/>
      </c>
    </row>
    <row r="3413" spans="13:13" x14ac:dyDescent="0.55000000000000004">
      <c r="M3413" t="str">
        <f>IF($A3413="","",COUNTIFS(D_MFA!$A$2:$A$20001,$C3413,D_MFA!$B$2:$B$20001,TRUE)&gt;0)</f>
        <v/>
      </c>
    </row>
    <row r="3414" spans="13:13" x14ac:dyDescent="0.55000000000000004">
      <c r="M3414" t="str">
        <f>IF($A3414="","",COUNTIFS(D_MFA!$A$2:$A$20001,$C3414,D_MFA!$B$2:$B$20001,TRUE)&gt;0)</f>
        <v/>
      </c>
    </row>
    <row r="3415" spans="13:13" x14ac:dyDescent="0.55000000000000004">
      <c r="M3415" t="str">
        <f>IF($A3415="","",COUNTIFS(D_MFA!$A$2:$A$20001,$C3415,D_MFA!$B$2:$B$20001,TRUE)&gt;0)</f>
        <v/>
      </c>
    </row>
    <row r="3416" spans="13:13" x14ac:dyDescent="0.55000000000000004">
      <c r="M3416" t="str">
        <f>IF($A3416="","",COUNTIFS(D_MFA!$A$2:$A$20001,$C3416,D_MFA!$B$2:$B$20001,TRUE)&gt;0)</f>
        <v/>
      </c>
    </row>
    <row r="3417" spans="13:13" x14ac:dyDescent="0.55000000000000004">
      <c r="M3417" t="str">
        <f>IF($A3417="","",COUNTIFS(D_MFA!$A$2:$A$20001,$C3417,D_MFA!$B$2:$B$20001,TRUE)&gt;0)</f>
        <v/>
      </c>
    </row>
    <row r="3418" spans="13:13" x14ac:dyDescent="0.55000000000000004">
      <c r="M3418" t="str">
        <f>IF($A3418="","",COUNTIFS(D_MFA!$A$2:$A$20001,$C3418,D_MFA!$B$2:$B$20001,TRUE)&gt;0)</f>
        <v/>
      </c>
    </row>
    <row r="3419" spans="13:13" x14ac:dyDescent="0.55000000000000004">
      <c r="M3419" t="str">
        <f>IF($A3419="","",COUNTIFS(D_MFA!$A$2:$A$20001,$C3419,D_MFA!$B$2:$B$20001,TRUE)&gt;0)</f>
        <v/>
      </c>
    </row>
    <row r="3420" spans="13:13" x14ac:dyDescent="0.55000000000000004">
      <c r="M3420" t="str">
        <f>IF($A3420="","",COUNTIFS(D_MFA!$A$2:$A$20001,$C3420,D_MFA!$B$2:$B$20001,TRUE)&gt;0)</f>
        <v/>
      </c>
    </row>
    <row r="3421" spans="13:13" x14ac:dyDescent="0.55000000000000004">
      <c r="M3421" t="str">
        <f>IF($A3421="","",COUNTIFS(D_MFA!$A$2:$A$20001,$C3421,D_MFA!$B$2:$B$20001,TRUE)&gt;0)</f>
        <v/>
      </c>
    </row>
    <row r="3422" spans="13:13" x14ac:dyDescent="0.55000000000000004">
      <c r="M3422" t="str">
        <f>IF($A3422="","",COUNTIFS(D_MFA!$A$2:$A$20001,$C3422,D_MFA!$B$2:$B$20001,TRUE)&gt;0)</f>
        <v/>
      </c>
    </row>
    <row r="3423" spans="13:13" x14ac:dyDescent="0.55000000000000004">
      <c r="M3423" t="str">
        <f>IF($A3423="","",COUNTIFS(D_MFA!$A$2:$A$20001,$C3423,D_MFA!$B$2:$B$20001,TRUE)&gt;0)</f>
        <v/>
      </c>
    </row>
    <row r="3424" spans="13:13" x14ac:dyDescent="0.55000000000000004">
      <c r="M3424" t="str">
        <f>IF($A3424="","",COUNTIFS(D_MFA!$A$2:$A$20001,$C3424,D_MFA!$B$2:$B$20001,TRUE)&gt;0)</f>
        <v/>
      </c>
    </row>
    <row r="3425" spans="13:13" x14ac:dyDescent="0.55000000000000004">
      <c r="M3425" t="str">
        <f>IF($A3425="","",COUNTIFS(D_MFA!$A$2:$A$20001,$C3425,D_MFA!$B$2:$B$20001,TRUE)&gt;0)</f>
        <v/>
      </c>
    </row>
    <row r="3426" spans="13:13" x14ac:dyDescent="0.55000000000000004">
      <c r="M3426" t="str">
        <f>IF($A3426="","",COUNTIFS(D_MFA!$A$2:$A$20001,$C3426,D_MFA!$B$2:$B$20001,TRUE)&gt;0)</f>
        <v/>
      </c>
    </row>
    <row r="3427" spans="13:13" x14ac:dyDescent="0.55000000000000004">
      <c r="M3427" t="str">
        <f>IF($A3427="","",COUNTIFS(D_MFA!$A$2:$A$20001,$C3427,D_MFA!$B$2:$B$20001,TRUE)&gt;0)</f>
        <v/>
      </c>
    </row>
    <row r="3428" spans="13:13" x14ac:dyDescent="0.55000000000000004">
      <c r="M3428" t="str">
        <f>IF($A3428="","",COUNTIFS(D_MFA!$A$2:$A$20001,$C3428,D_MFA!$B$2:$B$20001,TRUE)&gt;0)</f>
        <v/>
      </c>
    </row>
    <row r="3429" spans="13:13" x14ac:dyDescent="0.55000000000000004">
      <c r="M3429" t="str">
        <f>IF($A3429="","",COUNTIFS(D_MFA!$A$2:$A$20001,$C3429,D_MFA!$B$2:$B$20001,TRUE)&gt;0)</f>
        <v/>
      </c>
    </row>
    <row r="3430" spans="13:13" x14ac:dyDescent="0.55000000000000004">
      <c r="M3430" t="str">
        <f>IF($A3430="","",COUNTIFS(D_MFA!$A$2:$A$20001,$C3430,D_MFA!$B$2:$B$20001,TRUE)&gt;0)</f>
        <v/>
      </c>
    </row>
    <row r="3431" spans="13:13" x14ac:dyDescent="0.55000000000000004">
      <c r="M3431" t="str">
        <f>IF($A3431="","",COUNTIFS(D_MFA!$A$2:$A$20001,$C3431,D_MFA!$B$2:$B$20001,TRUE)&gt;0)</f>
        <v/>
      </c>
    </row>
    <row r="3432" spans="13:13" x14ac:dyDescent="0.55000000000000004">
      <c r="M3432" t="str">
        <f>IF($A3432="","",COUNTIFS(D_MFA!$A$2:$A$20001,$C3432,D_MFA!$B$2:$B$20001,TRUE)&gt;0)</f>
        <v/>
      </c>
    </row>
    <row r="3433" spans="13:13" x14ac:dyDescent="0.55000000000000004">
      <c r="M3433" t="str">
        <f>IF($A3433="","",COUNTIFS(D_MFA!$A$2:$A$20001,$C3433,D_MFA!$B$2:$B$20001,TRUE)&gt;0)</f>
        <v/>
      </c>
    </row>
    <row r="3434" spans="13:13" x14ac:dyDescent="0.55000000000000004">
      <c r="M3434" t="str">
        <f>IF($A3434="","",COUNTIFS(D_MFA!$A$2:$A$20001,$C3434,D_MFA!$B$2:$B$20001,TRUE)&gt;0)</f>
        <v/>
      </c>
    </row>
    <row r="3435" spans="13:13" x14ac:dyDescent="0.55000000000000004">
      <c r="M3435" t="str">
        <f>IF($A3435="","",COUNTIFS(D_MFA!$A$2:$A$20001,$C3435,D_MFA!$B$2:$B$20001,TRUE)&gt;0)</f>
        <v/>
      </c>
    </row>
    <row r="3436" spans="13:13" x14ac:dyDescent="0.55000000000000004">
      <c r="M3436" t="str">
        <f>IF($A3436="","",COUNTIFS(D_MFA!$A$2:$A$20001,$C3436,D_MFA!$B$2:$B$20001,TRUE)&gt;0)</f>
        <v/>
      </c>
    </row>
    <row r="3437" spans="13:13" x14ac:dyDescent="0.55000000000000004">
      <c r="M3437" t="str">
        <f>IF($A3437="","",COUNTIFS(D_MFA!$A$2:$A$20001,$C3437,D_MFA!$B$2:$B$20001,TRUE)&gt;0)</f>
        <v/>
      </c>
    </row>
    <row r="3438" spans="13:13" x14ac:dyDescent="0.55000000000000004">
      <c r="M3438" t="str">
        <f>IF($A3438="","",COUNTIFS(D_MFA!$A$2:$A$20001,$C3438,D_MFA!$B$2:$B$20001,TRUE)&gt;0)</f>
        <v/>
      </c>
    </row>
    <row r="3439" spans="13:13" x14ac:dyDescent="0.55000000000000004">
      <c r="M3439" t="str">
        <f>IF($A3439="","",COUNTIFS(D_MFA!$A$2:$A$20001,$C3439,D_MFA!$B$2:$B$20001,TRUE)&gt;0)</f>
        <v/>
      </c>
    </row>
    <row r="3440" spans="13:13" x14ac:dyDescent="0.55000000000000004">
      <c r="M3440" t="str">
        <f>IF($A3440="","",COUNTIFS(D_MFA!$A$2:$A$20001,$C3440,D_MFA!$B$2:$B$20001,TRUE)&gt;0)</f>
        <v/>
      </c>
    </row>
    <row r="3441" spans="13:13" x14ac:dyDescent="0.55000000000000004">
      <c r="M3441" t="str">
        <f>IF($A3441="","",COUNTIFS(D_MFA!$A$2:$A$20001,$C3441,D_MFA!$B$2:$B$20001,TRUE)&gt;0)</f>
        <v/>
      </c>
    </row>
    <row r="3442" spans="13:13" x14ac:dyDescent="0.55000000000000004">
      <c r="M3442" t="str">
        <f>IF($A3442="","",COUNTIFS(D_MFA!$A$2:$A$20001,$C3442,D_MFA!$B$2:$B$20001,TRUE)&gt;0)</f>
        <v/>
      </c>
    </row>
    <row r="3443" spans="13:13" x14ac:dyDescent="0.55000000000000004">
      <c r="M3443" t="str">
        <f>IF($A3443="","",COUNTIFS(D_MFA!$A$2:$A$20001,$C3443,D_MFA!$B$2:$B$20001,TRUE)&gt;0)</f>
        <v/>
      </c>
    </row>
    <row r="3444" spans="13:13" x14ac:dyDescent="0.55000000000000004">
      <c r="M3444" t="str">
        <f>IF($A3444="","",COUNTIFS(D_MFA!$A$2:$A$20001,$C3444,D_MFA!$B$2:$B$20001,TRUE)&gt;0)</f>
        <v/>
      </c>
    </row>
    <row r="3445" spans="13:13" x14ac:dyDescent="0.55000000000000004">
      <c r="M3445" t="str">
        <f>IF($A3445="","",COUNTIFS(D_MFA!$A$2:$A$20001,$C3445,D_MFA!$B$2:$B$20001,TRUE)&gt;0)</f>
        <v/>
      </c>
    </row>
    <row r="3446" spans="13:13" x14ac:dyDescent="0.55000000000000004">
      <c r="M3446" t="str">
        <f>IF($A3446="","",COUNTIFS(D_MFA!$A$2:$A$20001,$C3446,D_MFA!$B$2:$B$20001,TRUE)&gt;0)</f>
        <v/>
      </c>
    </row>
    <row r="3447" spans="13:13" x14ac:dyDescent="0.55000000000000004">
      <c r="M3447" t="str">
        <f>IF($A3447="","",COUNTIFS(D_MFA!$A$2:$A$20001,$C3447,D_MFA!$B$2:$B$20001,TRUE)&gt;0)</f>
        <v/>
      </c>
    </row>
    <row r="3448" spans="13:13" x14ac:dyDescent="0.55000000000000004">
      <c r="M3448" t="str">
        <f>IF($A3448="","",COUNTIFS(D_MFA!$A$2:$A$20001,$C3448,D_MFA!$B$2:$B$20001,TRUE)&gt;0)</f>
        <v/>
      </c>
    </row>
    <row r="3449" spans="13:13" x14ac:dyDescent="0.55000000000000004">
      <c r="M3449" t="str">
        <f>IF($A3449="","",COUNTIFS(D_MFA!$A$2:$A$20001,$C3449,D_MFA!$B$2:$B$20001,TRUE)&gt;0)</f>
        <v/>
      </c>
    </row>
    <row r="3450" spans="13:13" x14ac:dyDescent="0.55000000000000004">
      <c r="M3450" t="str">
        <f>IF($A3450="","",COUNTIFS(D_MFA!$A$2:$A$20001,$C3450,D_MFA!$B$2:$B$20001,TRUE)&gt;0)</f>
        <v/>
      </c>
    </row>
    <row r="3451" spans="13:13" x14ac:dyDescent="0.55000000000000004">
      <c r="M3451" t="str">
        <f>IF($A3451="","",COUNTIFS(D_MFA!$A$2:$A$20001,$C3451,D_MFA!$B$2:$B$20001,TRUE)&gt;0)</f>
        <v/>
      </c>
    </row>
    <row r="3452" spans="13:13" x14ac:dyDescent="0.55000000000000004">
      <c r="M3452" t="str">
        <f>IF($A3452="","",COUNTIFS(D_MFA!$A$2:$A$20001,$C3452,D_MFA!$B$2:$B$20001,TRUE)&gt;0)</f>
        <v/>
      </c>
    </row>
    <row r="3453" spans="13:13" x14ac:dyDescent="0.55000000000000004">
      <c r="M3453" t="str">
        <f>IF($A3453="","",COUNTIFS(D_MFA!$A$2:$A$20001,$C3453,D_MFA!$B$2:$B$20001,TRUE)&gt;0)</f>
        <v/>
      </c>
    </row>
    <row r="3454" spans="13:13" x14ac:dyDescent="0.55000000000000004">
      <c r="M3454" t="str">
        <f>IF($A3454="","",COUNTIFS(D_MFA!$A$2:$A$20001,$C3454,D_MFA!$B$2:$B$20001,TRUE)&gt;0)</f>
        <v/>
      </c>
    </row>
    <row r="3455" spans="13:13" x14ac:dyDescent="0.55000000000000004">
      <c r="M3455" t="str">
        <f>IF($A3455="","",COUNTIFS(D_MFA!$A$2:$A$20001,$C3455,D_MFA!$B$2:$B$20001,TRUE)&gt;0)</f>
        <v/>
      </c>
    </row>
    <row r="3456" spans="13:13" x14ac:dyDescent="0.55000000000000004">
      <c r="M3456" t="str">
        <f>IF($A3456="","",COUNTIFS(D_MFA!$A$2:$A$20001,$C3456,D_MFA!$B$2:$B$20001,TRUE)&gt;0)</f>
        <v/>
      </c>
    </row>
    <row r="3457" spans="13:13" x14ac:dyDescent="0.55000000000000004">
      <c r="M3457" t="str">
        <f>IF($A3457="","",COUNTIFS(D_MFA!$A$2:$A$20001,$C3457,D_MFA!$B$2:$B$20001,TRUE)&gt;0)</f>
        <v/>
      </c>
    </row>
    <row r="3458" spans="13:13" x14ac:dyDescent="0.55000000000000004">
      <c r="M3458" t="str">
        <f>IF($A3458="","",COUNTIFS(D_MFA!$A$2:$A$20001,$C3458,D_MFA!$B$2:$B$20001,TRUE)&gt;0)</f>
        <v/>
      </c>
    </row>
    <row r="3459" spans="13:13" x14ac:dyDescent="0.55000000000000004">
      <c r="M3459" t="str">
        <f>IF($A3459="","",COUNTIFS(D_MFA!$A$2:$A$20001,$C3459,D_MFA!$B$2:$B$20001,TRUE)&gt;0)</f>
        <v/>
      </c>
    </row>
    <row r="3460" spans="13:13" x14ac:dyDescent="0.55000000000000004">
      <c r="M3460" t="str">
        <f>IF($A3460="","",COUNTIFS(D_MFA!$A$2:$A$20001,$C3460,D_MFA!$B$2:$B$20001,TRUE)&gt;0)</f>
        <v/>
      </c>
    </row>
    <row r="3461" spans="13:13" x14ac:dyDescent="0.55000000000000004">
      <c r="M3461" t="str">
        <f>IF($A3461="","",COUNTIFS(D_MFA!$A$2:$A$20001,$C3461,D_MFA!$B$2:$B$20001,TRUE)&gt;0)</f>
        <v/>
      </c>
    </row>
    <row r="3462" spans="13:13" x14ac:dyDescent="0.55000000000000004">
      <c r="M3462" t="str">
        <f>IF($A3462="","",COUNTIFS(D_MFA!$A$2:$A$20001,$C3462,D_MFA!$B$2:$B$20001,TRUE)&gt;0)</f>
        <v/>
      </c>
    </row>
    <row r="3463" spans="13:13" x14ac:dyDescent="0.55000000000000004">
      <c r="M3463" t="str">
        <f>IF($A3463="","",COUNTIFS(D_MFA!$A$2:$A$20001,$C3463,D_MFA!$B$2:$B$20001,TRUE)&gt;0)</f>
        <v/>
      </c>
    </row>
    <row r="3464" spans="13:13" x14ac:dyDescent="0.55000000000000004">
      <c r="M3464" t="str">
        <f>IF($A3464="","",COUNTIFS(D_MFA!$A$2:$A$20001,$C3464,D_MFA!$B$2:$B$20001,TRUE)&gt;0)</f>
        <v/>
      </c>
    </row>
    <row r="3465" spans="13:13" x14ac:dyDescent="0.55000000000000004">
      <c r="M3465" t="str">
        <f>IF($A3465="","",COUNTIFS(D_MFA!$A$2:$A$20001,$C3465,D_MFA!$B$2:$B$20001,TRUE)&gt;0)</f>
        <v/>
      </c>
    </row>
    <row r="3466" spans="13:13" x14ac:dyDescent="0.55000000000000004">
      <c r="M3466" t="str">
        <f>IF($A3466="","",COUNTIFS(D_MFA!$A$2:$A$20001,$C3466,D_MFA!$B$2:$B$20001,TRUE)&gt;0)</f>
        <v/>
      </c>
    </row>
    <row r="3467" spans="13:13" x14ac:dyDescent="0.55000000000000004">
      <c r="M3467" t="str">
        <f>IF($A3467="","",COUNTIFS(D_MFA!$A$2:$A$20001,$C3467,D_MFA!$B$2:$B$20001,TRUE)&gt;0)</f>
        <v/>
      </c>
    </row>
    <row r="3468" spans="13:13" x14ac:dyDescent="0.55000000000000004">
      <c r="M3468" t="str">
        <f>IF($A3468="","",COUNTIFS(D_MFA!$A$2:$A$20001,$C3468,D_MFA!$B$2:$B$20001,TRUE)&gt;0)</f>
        <v/>
      </c>
    </row>
    <row r="3469" spans="13:13" x14ac:dyDescent="0.55000000000000004">
      <c r="M3469" t="str">
        <f>IF($A3469="","",COUNTIFS(D_MFA!$A$2:$A$20001,$C3469,D_MFA!$B$2:$B$20001,TRUE)&gt;0)</f>
        <v/>
      </c>
    </row>
    <row r="3470" spans="13:13" x14ac:dyDescent="0.55000000000000004">
      <c r="M3470" t="str">
        <f>IF($A3470="","",COUNTIFS(D_MFA!$A$2:$A$20001,$C3470,D_MFA!$B$2:$B$20001,TRUE)&gt;0)</f>
        <v/>
      </c>
    </row>
    <row r="3471" spans="13:13" x14ac:dyDescent="0.55000000000000004">
      <c r="M3471" t="str">
        <f>IF($A3471="","",COUNTIFS(D_MFA!$A$2:$A$20001,$C3471,D_MFA!$B$2:$B$20001,TRUE)&gt;0)</f>
        <v/>
      </c>
    </row>
    <row r="3472" spans="13:13" x14ac:dyDescent="0.55000000000000004">
      <c r="M3472" t="str">
        <f>IF($A3472="","",COUNTIFS(D_MFA!$A$2:$A$20001,$C3472,D_MFA!$B$2:$B$20001,TRUE)&gt;0)</f>
        <v/>
      </c>
    </row>
    <row r="3473" spans="13:13" x14ac:dyDescent="0.55000000000000004">
      <c r="M3473" t="str">
        <f>IF($A3473="","",COUNTIFS(D_MFA!$A$2:$A$20001,$C3473,D_MFA!$B$2:$B$20001,TRUE)&gt;0)</f>
        <v/>
      </c>
    </row>
    <row r="3474" spans="13:13" x14ac:dyDescent="0.55000000000000004">
      <c r="M3474" t="str">
        <f>IF($A3474="","",COUNTIFS(D_MFA!$A$2:$A$20001,$C3474,D_MFA!$B$2:$B$20001,TRUE)&gt;0)</f>
        <v/>
      </c>
    </row>
    <row r="3475" spans="13:13" x14ac:dyDescent="0.55000000000000004">
      <c r="M3475" t="str">
        <f>IF($A3475="","",COUNTIFS(D_MFA!$A$2:$A$20001,$C3475,D_MFA!$B$2:$B$20001,TRUE)&gt;0)</f>
        <v/>
      </c>
    </row>
    <row r="3476" spans="13:13" x14ac:dyDescent="0.55000000000000004">
      <c r="M3476" t="str">
        <f>IF($A3476="","",COUNTIFS(D_MFA!$A$2:$A$20001,$C3476,D_MFA!$B$2:$B$20001,TRUE)&gt;0)</f>
        <v/>
      </c>
    </row>
    <row r="3477" spans="13:13" x14ac:dyDescent="0.55000000000000004">
      <c r="M3477" t="str">
        <f>IF($A3477="","",COUNTIFS(D_MFA!$A$2:$A$20001,$C3477,D_MFA!$B$2:$B$20001,TRUE)&gt;0)</f>
        <v/>
      </c>
    </row>
    <row r="3478" spans="13:13" x14ac:dyDescent="0.55000000000000004">
      <c r="M3478" t="str">
        <f>IF($A3478="","",COUNTIFS(D_MFA!$A$2:$A$20001,$C3478,D_MFA!$B$2:$B$20001,TRUE)&gt;0)</f>
        <v/>
      </c>
    </row>
    <row r="3479" spans="13:13" x14ac:dyDescent="0.55000000000000004">
      <c r="M3479" t="str">
        <f>IF($A3479="","",COUNTIFS(D_MFA!$A$2:$A$20001,$C3479,D_MFA!$B$2:$B$20001,TRUE)&gt;0)</f>
        <v/>
      </c>
    </row>
    <row r="3480" spans="13:13" x14ac:dyDescent="0.55000000000000004">
      <c r="M3480" t="str">
        <f>IF($A3480="","",COUNTIFS(D_MFA!$A$2:$A$20001,$C3480,D_MFA!$B$2:$B$20001,TRUE)&gt;0)</f>
        <v/>
      </c>
    </row>
    <row r="3481" spans="13:13" x14ac:dyDescent="0.55000000000000004">
      <c r="M3481" t="str">
        <f>IF($A3481="","",COUNTIFS(D_MFA!$A$2:$A$20001,$C3481,D_MFA!$B$2:$B$20001,TRUE)&gt;0)</f>
        <v/>
      </c>
    </row>
    <row r="3482" spans="13:13" x14ac:dyDescent="0.55000000000000004">
      <c r="M3482" t="str">
        <f>IF($A3482="","",COUNTIFS(D_MFA!$A$2:$A$20001,$C3482,D_MFA!$B$2:$B$20001,TRUE)&gt;0)</f>
        <v/>
      </c>
    </row>
    <row r="3483" spans="13:13" x14ac:dyDescent="0.55000000000000004">
      <c r="M3483" t="str">
        <f>IF($A3483="","",COUNTIFS(D_MFA!$A$2:$A$20001,$C3483,D_MFA!$B$2:$B$20001,TRUE)&gt;0)</f>
        <v/>
      </c>
    </row>
    <row r="3484" spans="13:13" x14ac:dyDescent="0.55000000000000004">
      <c r="M3484" t="str">
        <f>IF($A3484="","",COUNTIFS(D_MFA!$A$2:$A$20001,$C3484,D_MFA!$B$2:$B$20001,TRUE)&gt;0)</f>
        <v/>
      </c>
    </row>
    <row r="3485" spans="13:13" x14ac:dyDescent="0.55000000000000004">
      <c r="M3485" t="str">
        <f>IF($A3485="","",COUNTIFS(D_MFA!$A$2:$A$20001,$C3485,D_MFA!$B$2:$B$20001,TRUE)&gt;0)</f>
        <v/>
      </c>
    </row>
    <row r="3486" spans="13:13" x14ac:dyDescent="0.55000000000000004">
      <c r="M3486" t="str">
        <f>IF($A3486="","",COUNTIFS(D_MFA!$A$2:$A$20001,$C3486,D_MFA!$B$2:$B$20001,TRUE)&gt;0)</f>
        <v/>
      </c>
    </row>
    <row r="3487" spans="13:13" x14ac:dyDescent="0.55000000000000004">
      <c r="M3487" t="str">
        <f>IF($A3487="","",COUNTIFS(D_MFA!$A$2:$A$20001,$C3487,D_MFA!$B$2:$B$20001,TRUE)&gt;0)</f>
        <v/>
      </c>
    </row>
    <row r="3488" spans="13:13" x14ac:dyDescent="0.55000000000000004">
      <c r="M3488" t="str">
        <f>IF($A3488="","",COUNTIFS(D_MFA!$A$2:$A$20001,$C3488,D_MFA!$B$2:$B$20001,TRUE)&gt;0)</f>
        <v/>
      </c>
    </row>
    <row r="3489" spans="13:13" x14ac:dyDescent="0.55000000000000004">
      <c r="M3489" t="str">
        <f>IF($A3489="","",COUNTIFS(D_MFA!$A$2:$A$20001,$C3489,D_MFA!$B$2:$B$20001,TRUE)&gt;0)</f>
        <v/>
      </c>
    </row>
    <row r="3490" spans="13:13" x14ac:dyDescent="0.55000000000000004">
      <c r="M3490" t="str">
        <f>IF($A3490="","",COUNTIFS(D_MFA!$A$2:$A$20001,$C3490,D_MFA!$B$2:$B$20001,TRUE)&gt;0)</f>
        <v/>
      </c>
    </row>
    <row r="3491" spans="13:13" x14ac:dyDescent="0.55000000000000004">
      <c r="M3491" t="str">
        <f>IF($A3491="","",COUNTIFS(D_MFA!$A$2:$A$20001,$C3491,D_MFA!$B$2:$B$20001,TRUE)&gt;0)</f>
        <v/>
      </c>
    </row>
    <row r="3492" spans="13:13" x14ac:dyDescent="0.55000000000000004">
      <c r="M3492" t="str">
        <f>IF($A3492="","",COUNTIFS(D_MFA!$A$2:$A$20001,$C3492,D_MFA!$B$2:$B$20001,TRUE)&gt;0)</f>
        <v/>
      </c>
    </row>
    <row r="3493" spans="13:13" x14ac:dyDescent="0.55000000000000004">
      <c r="M3493" t="str">
        <f>IF($A3493="","",COUNTIFS(D_MFA!$A$2:$A$20001,$C3493,D_MFA!$B$2:$B$20001,TRUE)&gt;0)</f>
        <v/>
      </c>
    </row>
    <row r="3494" spans="13:13" x14ac:dyDescent="0.55000000000000004">
      <c r="M3494" t="str">
        <f>IF($A3494="","",COUNTIFS(D_MFA!$A$2:$A$20001,$C3494,D_MFA!$B$2:$B$20001,TRUE)&gt;0)</f>
        <v/>
      </c>
    </row>
    <row r="3495" spans="13:13" x14ac:dyDescent="0.55000000000000004">
      <c r="M3495" t="str">
        <f>IF($A3495="","",COUNTIFS(D_MFA!$A$2:$A$20001,$C3495,D_MFA!$B$2:$B$20001,TRUE)&gt;0)</f>
        <v/>
      </c>
    </row>
    <row r="3496" spans="13:13" x14ac:dyDescent="0.55000000000000004">
      <c r="M3496" t="str">
        <f>IF($A3496="","",COUNTIFS(D_MFA!$A$2:$A$20001,$C3496,D_MFA!$B$2:$B$20001,TRUE)&gt;0)</f>
        <v/>
      </c>
    </row>
    <row r="3497" spans="13:13" x14ac:dyDescent="0.55000000000000004">
      <c r="M3497" t="str">
        <f>IF($A3497="","",COUNTIFS(D_MFA!$A$2:$A$20001,$C3497,D_MFA!$B$2:$B$20001,TRUE)&gt;0)</f>
        <v/>
      </c>
    </row>
    <row r="3498" spans="13:13" x14ac:dyDescent="0.55000000000000004">
      <c r="M3498" t="str">
        <f>IF($A3498="","",COUNTIFS(D_MFA!$A$2:$A$20001,$C3498,D_MFA!$B$2:$B$20001,TRUE)&gt;0)</f>
        <v/>
      </c>
    </row>
    <row r="3499" spans="13:13" x14ac:dyDescent="0.55000000000000004">
      <c r="M3499" t="str">
        <f>IF($A3499="","",COUNTIFS(D_MFA!$A$2:$A$20001,$C3499,D_MFA!$B$2:$B$20001,TRUE)&gt;0)</f>
        <v/>
      </c>
    </row>
    <row r="3500" spans="13:13" x14ac:dyDescent="0.55000000000000004">
      <c r="M3500" t="str">
        <f>IF($A3500="","",COUNTIFS(D_MFA!$A$2:$A$20001,$C3500,D_MFA!$B$2:$B$20001,TRUE)&gt;0)</f>
        <v/>
      </c>
    </row>
    <row r="3501" spans="13:13" x14ac:dyDescent="0.55000000000000004">
      <c r="M3501" t="str">
        <f>IF($A3501="","",COUNTIFS(D_MFA!$A$2:$A$20001,$C3501,D_MFA!$B$2:$B$20001,TRUE)&gt;0)</f>
        <v/>
      </c>
    </row>
    <row r="3502" spans="13:13" x14ac:dyDescent="0.55000000000000004">
      <c r="M3502" t="str">
        <f>IF($A3502="","",COUNTIFS(D_MFA!$A$2:$A$20001,$C3502,D_MFA!$B$2:$B$20001,TRUE)&gt;0)</f>
        <v/>
      </c>
    </row>
    <row r="3503" spans="13:13" x14ac:dyDescent="0.55000000000000004">
      <c r="M3503" t="str">
        <f>IF($A3503="","",COUNTIFS(D_MFA!$A$2:$A$20001,$C3503,D_MFA!$B$2:$B$20001,TRUE)&gt;0)</f>
        <v/>
      </c>
    </row>
    <row r="3504" spans="13:13" x14ac:dyDescent="0.55000000000000004">
      <c r="M3504" t="str">
        <f>IF($A3504="","",COUNTIFS(D_MFA!$A$2:$A$20001,$C3504,D_MFA!$B$2:$B$20001,TRUE)&gt;0)</f>
        <v/>
      </c>
    </row>
    <row r="3505" spans="13:13" x14ac:dyDescent="0.55000000000000004">
      <c r="M3505" t="str">
        <f>IF($A3505="","",COUNTIFS(D_MFA!$A$2:$A$20001,$C3505,D_MFA!$B$2:$B$20001,TRUE)&gt;0)</f>
        <v/>
      </c>
    </row>
    <row r="3506" spans="13:13" x14ac:dyDescent="0.55000000000000004">
      <c r="M3506" t="str">
        <f>IF($A3506="","",COUNTIFS(D_MFA!$A$2:$A$20001,$C3506,D_MFA!$B$2:$B$20001,TRUE)&gt;0)</f>
        <v/>
      </c>
    </row>
    <row r="3507" spans="13:13" x14ac:dyDescent="0.55000000000000004">
      <c r="M3507" t="str">
        <f>IF($A3507="","",COUNTIFS(D_MFA!$A$2:$A$20001,$C3507,D_MFA!$B$2:$B$20001,TRUE)&gt;0)</f>
        <v/>
      </c>
    </row>
    <row r="3508" spans="13:13" x14ac:dyDescent="0.55000000000000004">
      <c r="M3508" t="str">
        <f>IF($A3508="","",COUNTIFS(D_MFA!$A$2:$A$20001,$C3508,D_MFA!$B$2:$B$20001,TRUE)&gt;0)</f>
        <v/>
      </c>
    </row>
    <row r="3509" spans="13:13" x14ac:dyDescent="0.55000000000000004">
      <c r="M3509" t="str">
        <f>IF($A3509="","",COUNTIFS(D_MFA!$A$2:$A$20001,$C3509,D_MFA!$B$2:$B$20001,TRUE)&gt;0)</f>
        <v/>
      </c>
    </row>
    <row r="3510" spans="13:13" x14ac:dyDescent="0.55000000000000004">
      <c r="M3510" t="str">
        <f>IF($A3510="","",COUNTIFS(D_MFA!$A$2:$A$20001,$C3510,D_MFA!$B$2:$B$20001,TRUE)&gt;0)</f>
        <v/>
      </c>
    </row>
    <row r="3511" spans="13:13" x14ac:dyDescent="0.55000000000000004">
      <c r="M3511" t="str">
        <f>IF($A3511="","",COUNTIFS(D_MFA!$A$2:$A$20001,$C3511,D_MFA!$B$2:$B$20001,TRUE)&gt;0)</f>
        <v/>
      </c>
    </row>
    <row r="3512" spans="13:13" x14ac:dyDescent="0.55000000000000004">
      <c r="M3512" t="str">
        <f>IF($A3512="","",COUNTIFS(D_MFA!$A$2:$A$20001,$C3512,D_MFA!$B$2:$B$20001,TRUE)&gt;0)</f>
        <v/>
      </c>
    </row>
    <row r="3513" spans="13:13" x14ac:dyDescent="0.55000000000000004">
      <c r="M3513" t="str">
        <f>IF($A3513="","",COUNTIFS(D_MFA!$A$2:$A$20001,$C3513,D_MFA!$B$2:$B$20001,TRUE)&gt;0)</f>
        <v/>
      </c>
    </row>
    <row r="3514" spans="13:13" x14ac:dyDescent="0.55000000000000004">
      <c r="M3514" t="str">
        <f>IF($A3514="","",COUNTIFS(D_MFA!$A$2:$A$20001,$C3514,D_MFA!$B$2:$B$20001,TRUE)&gt;0)</f>
        <v/>
      </c>
    </row>
    <row r="3515" spans="13:13" x14ac:dyDescent="0.55000000000000004">
      <c r="M3515" t="str">
        <f>IF($A3515="","",COUNTIFS(D_MFA!$A$2:$A$20001,$C3515,D_MFA!$B$2:$B$20001,TRUE)&gt;0)</f>
        <v/>
      </c>
    </row>
    <row r="3516" spans="13:13" x14ac:dyDescent="0.55000000000000004">
      <c r="M3516" t="str">
        <f>IF($A3516="","",COUNTIFS(D_MFA!$A$2:$A$20001,$C3516,D_MFA!$B$2:$B$20001,TRUE)&gt;0)</f>
        <v/>
      </c>
    </row>
    <row r="3517" spans="13:13" x14ac:dyDescent="0.55000000000000004">
      <c r="M3517" t="str">
        <f>IF($A3517="","",COUNTIFS(D_MFA!$A$2:$A$20001,$C3517,D_MFA!$B$2:$B$20001,TRUE)&gt;0)</f>
        <v/>
      </c>
    </row>
    <row r="3518" spans="13:13" x14ac:dyDescent="0.55000000000000004">
      <c r="M3518" t="str">
        <f>IF($A3518="","",COUNTIFS(D_MFA!$A$2:$A$20001,$C3518,D_MFA!$B$2:$B$20001,TRUE)&gt;0)</f>
        <v/>
      </c>
    </row>
    <row r="3519" spans="13:13" x14ac:dyDescent="0.55000000000000004">
      <c r="M3519" t="str">
        <f>IF($A3519="","",COUNTIFS(D_MFA!$A$2:$A$20001,$C3519,D_MFA!$B$2:$B$20001,TRUE)&gt;0)</f>
        <v/>
      </c>
    </row>
    <row r="3520" spans="13:13" x14ac:dyDescent="0.55000000000000004">
      <c r="M3520" t="str">
        <f>IF($A3520="","",COUNTIFS(D_MFA!$A$2:$A$20001,$C3520,D_MFA!$B$2:$B$20001,TRUE)&gt;0)</f>
        <v/>
      </c>
    </row>
    <row r="3521" spans="13:13" x14ac:dyDescent="0.55000000000000004">
      <c r="M3521" t="str">
        <f>IF($A3521="","",COUNTIFS(D_MFA!$A$2:$A$20001,$C3521,D_MFA!$B$2:$B$20001,TRUE)&gt;0)</f>
        <v/>
      </c>
    </row>
    <row r="3522" spans="13:13" x14ac:dyDescent="0.55000000000000004">
      <c r="M3522" t="str">
        <f>IF($A3522="","",COUNTIFS(D_MFA!$A$2:$A$20001,$C3522,D_MFA!$B$2:$B$20001,TRUE)&gt;0)</f>
        <v/>
      </c>
    </row>
    <row r="3523" spans="13:13" x14ac:dyDescent="0.55000000000000004">
      <c r="M3523" t="str">
        <f>IF($A3523="","",COUNTIFS(D_MFA!$A$2:$A$20001,$C3523,D_MFA!$B$2:$B$20001,TRUE)&gt;0)</f>
        <v/>
      </c>
    </row>
    <row r="3524" spans="13:13" x14ac:dyDescent="0.55000000000000004">
      <c r="M3524" t="str">
        <f>IF($A3524="","",COUNTIFS(D_MFA!$A$2:$A$20001,$C3524,D_MFA!$B$2:$B$20001,TRUE)&gt;0)</f>
        <v/>
      </c>
    </row>
    <row r="3525" spans="13:13" x14ac:dyDescent="0.55000000000000004">
      <c r="M3525" t="str">
        <f>IF($A3525="","",COUNTIFS(D_MFA!$A$2:$A$20001,$C3525,D_MFA!$B$2:$B$20001,TRUE)&gt;0)</f>
        <v/>
      </c>
    </row>
    <row r="3526" spans="13:13" x14ac:dyDescent="0.55000000000000004">
      <c r="M3526" t="str">
        <f>IF($A3526="","",COUNTIFS(D_MFA!$A$2:$A$20001,$C3526,D_MFA!$B$2:$B$20001,TRUE)&gt;0)</f>
        <v/>
      </c>
    </row>
    <row r="3527" spans="13:13" x14ac:dyDescent="0.55000000000000004">
      <c r="M3527" t="str">
        <f>IF($A3527="","",COUNTIFS(D_MFA!$A$2:$A$20001,$C3527,D_MFA!$B$2:$B$20001,TRUE)&gt;0)</f>
        <v/>
      </c>
    </row>
    <row r="3528" spans="13:13" x14ac:dyDescent="0.55000000000000004">
      <c r="M3528" t="str">
        <f>IF($A3528="","",COUNTIFS(D_MFA!$A$2:$A$20001,$C3528,D_MFA!$B$2:$B$20001,TRUE)&gt;0)</f>
        <v/>
      </c>
    </row>
    <row r="3529" spans="13:13" x14ac:dyDescent="0.55000000000000004">
      <c r="M3529" t="str">
        <f>IF($A3529="","",COUNTIFS(D_MFA!$A$2:$A$20001,$C3529,D_MFA!$B$2:$B$20001,TRUE)&gt;0)</f>
        <v/>
      </c>
    </row>
    <row r="3530" spans="13:13" x14ac:dyDescent="0.55000000000000004">
      <c r="M3530" t="str">
        <f>IF($A3530="","",COUNTIFS(D_MFA!$A$2:$A$20001,$C3530,D_MFA!$B$2:$B$20001,TRUE)&gt;0)</f>
        <v/>
      </c>
    </row>
    <row r="3531" spans="13:13" x14ac:dyDescent="0.55000000000000004">
      <c r="M3531" t="str">
        <f>IF($A3531="","",COUNTIFS(D_MFA!$A$2:$A$20001,$C3531,D_MFA!$B$2:$B$20001,TRUE)&gt;0)</f>
        <v/>
      </c>
    </row>
    <row r="3532" spans="13:13" x14ac:dyDescent="0.55000000000000004">
      <c r="M3532" t="str">
        <f>IF($A3532="","",COUNTIFS(D_MFA!$A$2:$A$20001,$C3532,D_MFA!$B$2:$B$20001,TRUE)&gt;0)</f>
        <v/>
      </c>
    </row>
    <row r="3533" spans="13:13" x14ac:dyDescent="0.55000000000000004">
      <c r="M3533" t="str">
        <f>IF($A3533="","",COUNTIFS(D_MFA!$A$2:$A$20001,$C3533,D_MFA!$B$2:$B$20001,TRUE)&gt;0)</f>
        <v/>
      </c>
    </row>
    <row r="3534" spans="13:13" x14ac:dyDescent="0.55000000000000004">
      <c r="M3534" t="str">
        <f>IF($A3534="","",COUNTIFS(D_MFA!$A$2:$A$20001,$C3534,D_MFA!$B$2:$B$20001,TRUE)&gt;0)</f>
        <v/>
      </c>
    </row>
    <row r="3535" spans="13:13" x14ac:dyDescent="0.55000000000000004">
      <c r="M3535" t="str">
        <f>IF($A3535="","",COUNTIFS(D_MFA!$A$2:$A$20001,$C3535,D_MFA!$B$2:$B$20001,TRUE)&gt;0)</f>
        <v/>
      </c>
    </row>
    <row r="3536" spans="13:13" x14ac:dyDescent="0.55000000000000004">
      <c r="M3536" t="str">
        <f>IF($A3536="","",COUNTIFS(D_MFA!$A$2:$A$20001,$C3536,D_MFA!$B$2:$B$20001,TRUE)&gt;0)</f>
        <v/>
      </c>
    </row>
    <row r="3537" spans="13:13" x14ac:dyDescent="0.55000000000000004">
      <c r="M3537" t="str">
        <f>IF($A3537="","",COUNTIFS(D_MFA!$A$2:$A$20001,$C3537,D_MFA!$B$2:$B$20001,TRUE)&gt;0)</f>
        <v/>
      </c>
    </row>
    <row r="3538" spans="13:13" x14ac:dyDescent="0.55000000000000004">
      <c r="M3538" t="str">
        <f>IF($A3538="","",COUNTIFS(D_MFA!$A$2:$A$20001,$C3538,D_MFA!$B$2:$B$20001,TRUE)&gt;0)</f>
        <v/>
      </c>
    </row>
    <row r="3539" spans="13:13" x14ac:dyDescent="0.55000000000000004">
      <c r="M3539" t="str">
        <f>IF($A3539="","",COUNTIFS(D_MFA!$A$2:$A$20001,$C3539,D_MFA!$B$2:$B$20001,TRUE)&gt;0)</f>
        <v/>
      </c>
    </row>
    <row r="3540" spans="13:13" x14ac:dyDescent="0.55000000000000004">
      <c r="M3540" t="str">
        <f>IF($A3540="","",COUNTIFS(D_MFA!$A$2:$A$20001,$C3540,D_MFA!$B$2:$B$20001,TRUE)&gt;0)</f>
        <v/>
      </c>
    </row>
    <row r="3541" spans="13:13" x14ac:dyDescent="0.55000000000000004">
      <c r="M3541" t="str">
        <f>IF($A3541="","",COUNTIFS(D_MFA!$A$2:$A$20001,$C3541,D_MFA!$B$2:$B$20001,TRUE)&gt;0)</f>
        <v/>
      </c>
    </row>
    <row r="3542" spans="13:13" x14ac:dyDescent="0.55000000000000004">
      <c r="M3542" t="str">
        <f>IF($A3542="","",COUNTIFS(D_MFA!$A$2:$A$20001,$C3542,D_MFA!$B$2:$B$20001,TRUE)&gt;0)</f>
        <v/>
      </c>
    </row>
    <row r="3543" spans="13:13" x14ac:dyDescent="0.55000000000000004">
      <c r="M3543" t="str">
        <f>IF($A3543="","",COUNTIFS(D_MFA!$A$2:$A$20001,$C3543,D_MFA!$B$2:$B$20001,TRUE)&gt;0)</f>
        <v/>
      </c>
    </row>
    <row r="3544" spans="13:13" x14ac:dyDescent="0.55000000000000004">
      <c r="M3544" t="str">
        <f>IF($A3544="","",COUNTIFS(D_MFA!$A$2:$A$20001,$C3544,D_MFA!$B$2:$B$20001,TRUE)&gt;0)</f>
        <v/>
      </c>
    </row>
    <row r="3545" spans="13:13" x14ac:dyDescent="0.55000000000000004">
      <c r="M3545" t="str">
        <f>IF($A3545="","",COUNTIFS(D_MFA!$A$2:$A$20001,$C3545,D_MFA!$B$2:$B$20001,TRUE)&gt;0)</f>
        <v/>
      </c>
    </row>
    <row r="3546" spans="13:13" x14ac:dyDescent="0.55000000000000004">
      <c r="M3546" t="str">
        <f>IF($A3546="","",COUNTIFS(D_MFA!$A$2:$A$20001,$C3546,D_MFA!$B$2:$B$20001,TRUE)&gt;0)</f>
        <v/>
      </c>
    </row>
    <row r="3547" spans="13:13" x14ac:dyDescent="0.55000000000000004">
      <c r="M3547" t="str">
        <f>IF($A3547="","",COUNTIFS(D_MFA!$A$2:$A$20001,$C3547,D_MFA!$B$2:$B$20001,TRUE)&gt;0)</f>
        <v/>
      </c>
    </row>
    <row r="3548" spans="13:13" x14ac:dyDescent="0.55000000000000004">
      <c r="M3548" t="str">
        <f>IF($A3548="","",COUNTIFS(D_MFA!$A$2:$A$20001,$C3548,D_MFA!$B$2:$B$20001,TRUE)&gt;0)</f>
        <v/>
      </c>
    </row>
    <row r="3549" spans="13:13" x14ac:dyDescent="0.55000000000000004">
      <c r="M3549" t="str">
        <f>IF($A3549="","",COUNTIFS(D_MFA!$A$2:$A$20001,$C3549,D_MFA!$B$2:$B$20001,TRUE)&gt;0)</f>
        <v/>
      </c>
    </row>
    <row r="3550" spans="13:13" x14ac:dyDescent="0.55000000000000004">
      <c r="M3550" t="str">
        <f>IF($A3550="","",COUNTIFS(D_MFA!$A$2:$A$20001,$C3550,D_MFA!$B$2:$B$20001,TRUE)&gt;0)</f>
        <v/>
      </c>
    </row>
    <row r="3551" spans="13:13" x14ac:dyDescent="0.55000000000000004">
      <c r="M3551" t="str">
        <f>IF($A3551="","",COUNTIFS(D_MFA!$A$2:$A$20001,$C3551,D_MFA!$B$2:$B$20001,TRUE)&gt;0)</f>
        <v/>
      </c>
    </row>
    <row r="3552" spans="13:13" x14ac:dyDescent="0.55000000000000004">
      <c r="M3552" t="str">
        <f>IF($A3552="","",COUNTIFS(D_MFA!$A$2:$A$20001,$C3552,D_MFA!$B$2:$B$20001,TRUE)&gt;0)</f>
        <v/>
      </c>
    </row>
    <row r="3553" spans="13:13" x14ac:dyDescent="0.55000000000000004">
      <c r="M3553" t="str">
        <f>IF($A3553="","",COUNTIFS(D_MFA!$A$2:$A$20001,$C3553,D_MFA!$B$2:$B$20001,TRUE)&gt;0)</f>
        <v/>
      </c>
    </row>
    <row r="3554" spans="13:13" x14ac:dyDescent="0.55000000000000004">
      <c r="M3554" t="str">
        <f>IF($A3554="","",COUNTIFS(D_MFA!$A$2:$A$20001,$C3554,D_MFA!$B$2:$B$20001,TRUE)&gt;0)</f>
        <v/>
      </c>
    </row>
    <row r="3555" spans="13:13" x14ac:dyDescent="0.55000000000000004">
      <c r="M3555" t="str">
        <f>IF($A3555="","",COUNTIFS(D_MFA!$A$2:$A$20001,$C3555,D_MFA!$B$2:$B$20001,TRUE)&gt;0)</f>
        <v/>
      </c>
    </row>
    <row r="3556" spans="13:13" x14ac:dyDescent="0.55000000000000004">
      <c r="M3556" t="str">
        <f>IF($A3556="","",COUNTIFS(D_MFA!$A$2:$A$20001,$C3556,D_MFA!$B$2:$B$20001,TRUE)&gt;0)</f>
        <v/>
      </c>
    </row>
    <row r="3557" spans="13:13" x14ac:dyDescent="0.55000000000000004">
      <c r="M3557" t="str">
        <f>IF($A3557="","",COUNTIFS(D_MFA!$A$2:$A$20001,$C3557,D_MFA!$B$2:$B$20001,TRUE)&gt;0)</f>
        <v/>
      </c>
    </row>
    <row r="3558" spans="13:13" x14ac:dyDescent="0.55000000000000004">
      <c r="M3558" t="str">
        <f>IF($A3558="","",COUNTIFS(D_MFA!$A$2:$A$20001,$C3558,D_MFA!$B$2:$B$20001,TRUE)&gt;0)</f>
        <v/>
      </c>
    </row>
    <row r="3559" spans="13:13" x14ac:dyDescent="0.55000000000000004">
      <c r="M3559" t="str">
        <f>IF($A3559="","",COUNTIFS(D_MFA!$A$2:$A$20001,$C3559,D_MFA!$B$2:$B$20001,TRUE)&gt;0)</f>
        <v/>
      </c>
    </row>
    <row r="3560" spans="13:13" x14ac:dyDescent="0.55000000000000004">
      <c r="M3560" t="str">
        <f>IF($A3560="","",COUNTIFS(D_MFA!$A$2:$A$20001,$C3560,D_MFA!$B$2:$B$20001,TRUE)&gt;0)</f>
        <v/>
      </c>
    </row>
    <row r="3561" spans="13:13" x14ac:dyDescent="0.55000000000000004">
      <c r="M3561" t="str">
        <f>IF($A3561="","",COUNTIFS(D_MFA!$A$2:$A$20001,$C3561,D_MFA!$B$2:$B$20001,TRUE)&gt;0)</f>
        <v/>
      </c>
    </row>
    <row r="3562" spans="13:13" x14ac:dyDescent="0.55000000000000004">
      <c r="M3562" t="str">
        <f>IF($A3562="","",COUNTIFS(D_MFA!$A$2:$A$20001,$C3562,D_MFA!$B$2:$B$20001,TRUE)&gt;0)</f>
        <v/>
      </c>
    </row>
    <row r="3563" spans="13:13" x14ac:dyDescent="0.55000000000000004">
      <c r="M3563" t="str">
        <f>IF($A3563="","",COUNTIFS(D_MFA!$A$2:$A$20001,$C3563,D_MFA!$B$2:$B$20001,TRUE)&gt;0)</f>
        <v/>
      </c>
    </row>
    <row r="3564" spans="13:13" x14ac:dyDescent="0.55000000000000004">
      <c r="M3564" t="str">
        <f>IF($A3564="","",COUNTIFS(D_MFA!$A$2:$A$20001,$C3564,D_MFA!$B$2:$B$20001,TRUE)&gt;0)</f>
        <v/>
      </c>
    </row>
    <row r="3565" spans="13:13" x14ac:dyDescent="0.55000000000000004">
      <c r="M3565" t="str">
        <f>IF($A3565="","",COUNTIFS(D_MFA!$A$2:$A$20001,$C3565,D_MFA!$B$2:$B$20001,TRUE)&gt;0)</f>
        <v/>
      </c>
    </row>
    <row r="3566" spans="13:13" x14ac:dyDescent="0.55000000000000004">
      <c r="M3566" t="str">
        <f>IF($A3566="","",COUNTIFS(D_MFA!$A$2:$A$20001,$C3566,D_MFA!$B$2:$B$20001,TRUE)&gt;0)</f>
        <v/>
      </c>
    </row>
    <row r="3567" spans="13:13" x14ac:dyDescent="0.55000000000000004">
      <c r="M3567" t="str">
        <f>IF($A3567="","",COUNTIFS(D_MFA!$A$2:$A$20001,$C3567,D_MFA!$B$2:$B$20001,TRUE)&gt;0)</f>
        <v/>
      </c>
    </row>
    <row r="3568" spans="13:13" x14ac:dyDescent="0.55000000000000004">
      <c r="M3568" t="str">
        <f>IF($A3568="","",COUNTIFS(D_MFA!$A$2:$A$20001,$C3568,D_MFA!$B$2:$B$20001,TRUE)&gt;0)</f>
        <v/>
      </c>
    </row>
    <row r="3569" spans="13:13" x14ac:dyDescent="0.55000000000000004">
      <c r="M3569" t="str">
        <f>IF($A3569="","",COUNTIFS(D_MFA!$A$2:$A$20001,$C3569,D_MFA!$B$2:$B$20001,TRUE)&gt;0)</f>
        <v/>
      </c>
    </row>
    <row r="3570" spans="13:13" x14ac:dyDescent="0.55000000000000004">
      <c r="M3570" t="str">
        <f>IF($A3570="","",COUNTIFS(D_MFA!$A$2:$A$20001,$C3570,D_MFA!$B$2:$B$20001,TRUE)&gt;0)</f>
        <v/>
      </c>
    </row>
    <row r="3571" spans="13:13" x14ac:dyDescent="0.55000000000000004">
      <c r="M3571" t="str">
        <f>IF($A3571="","",COUNTIFS(D_MFA!$A$2:$A$20001,$C3571,D_MFA!$B$2:$B$20001,TRUE)&gt;0)</f>
        <v/>
      </c>
    </row>
    <row r="3572" spans="13:13" x14ac:dyDescent="0.55000000000000004">
      <c r="M3572" t="str">
        <f>IF($A3572="","",COUNTIFS(D_MFA!$A$2:$A$20001,$C3572,D_MFA!$B$2:$B$20001,TRUE)&gt;0)</f>
        <v/>
      </c>
    </row>
    <row r="3573" spans="13:13" x14ac:dyDescent="0.55000000000000004">
      <c r="M3573" t="str">
        <f>IF($A3573="","",COUNTIFS(D_MFA!$A$2:$A$20001,$C3573,D_MFA!$B$2:$B$20001,TRUE)&gt;0)</f>
        <v/>
      </c>
    </row>
    <row r="3574" spans="13:13" x14ac:dyDescent="0.55000000000000004">
      <c r="M3574" t="str">
        <f>IF($A3574="","",COUNTIFS(D_MFA!$A$2:$A$20001,$C3574,D_MFA!$B$2:$B$20001,TRUE)&gt;0)</f>
        <v/>
      </c>
    </row>
    <row r="3575" spans="13:13" x14ac:dyDescent="0.55000000000000004">
      <c r="M3575" t="str">
        <f>IF($A3575="","",COUNTIFS(D_MFA!$A$2:$A$20001,$C3575,D_MFA!$B$2:$B$20001,TRUE)&gt;0)</f>
        <v/>
      </c>
    </row>
    <row r="3576" spans="13:13" x14ac:dyDescent="0.55000000000000004">
      <c r="M3576" t="str">
        <f>IF($A3576="","",COUNTIFS(D_MFA!$A$2:$A$20001,$C3576,D_MFA!$B$2:$B$20001,TRUE)&gt;0)</f>
        <v/>
      </c>
    </row>
    <row r="3577" spans="13:13" x14ac:dyDescent="0.55000000000000004">
      <c r="M3577" t="str">
        <f>IF($A3577="","",COUNTIFS(D_MFA!$A$2:$A$20001,$C3577,D_MFA!$B$2:$B$20001,TRUE)&gt;0)</f>
        <v/>
      </c>
    </row>
    <row r="3578" spans="13:13" x14ac:dyDescent="0.55000000000000004">
      <c r="M3578" t="str">
        <f>IF($A3578="","",COUNTIFS(D_MFA!$A$2:$A$20001,$C3578,D_MFA!$B$2:$B$20001,TRUE)&gt;0)</f>
        <v/>
      </c>
    </row>
    <row r="3579" spans="13:13" x14ac:dyDescent="0.55000000000000004">
      <c r="M3579" t="str">
        <f>IF($A3579="","",COUNTIFS(D_MFA!$A$2:$A$20001,$C3579,D_MFA!$B$2:$B$20001,TRUE)&gt;0)</f>
        <v/>
      </c>
    </row>
    <row r="3580" spans="13:13" x14ac:dyDescent="0.55000000000000004">
      <c r="M3580" t="str">
        <f>IF($A3580="","",COUNTIFS(D_MFA!$A$2:$A$20001,$C3580,D_MFA!$B$2:$B$20001,TRUE)&gt;0)</f>
        <v/>
      </c>
    </row>
    <row r="3581" spans="13:13" x14ac:dyDescent="0.55000000000000004">
      <c r="M3581" t="str">
        <f>IF($A3581="","",COUNTIFS(D_MFA!$A$2:$A$20001,$C3581,D_MFA!$B$2:$B$20001,TRUE)&gt;0)</f>
        <v/>
      </c>
    </row>
    <row r="3582" spans="13:13" x14ac:dyDescent="0.55000000000000004">
      <c r="M3582" t="str">
        <f>IF($A3582="","",COUNTIFS(D_MFA!$A$2:$A$20001,$C3582,D_MFA!$B$2:$B$20001,TRUE)&gt;0)</f>
        <v/>
      </c>
    </row>
    <row r="3583" spans="13:13" x14ac:dyDescent="0.55000000000000004">
      <c r="M3583" t="str">
        <f>IF($A3583="","",COUNTIFS(D_MFA!$A$2:$A$20001,$C3583,D_MFA!$B$2:$B$20001,TRUE)&gt;0)</f>
        <v/>
      </c>
    </row>
    <row r="3584" spans="13:13" x14ac:dyDescent="0.55000000000000004">
      <c r="M3584" t="str">
        <f>IF($A3584="","",COUNTIFS(D_MFA!$A$2:$A$20001,$C3584,D_MFA!$B$2:$B$20001,TRUE)&gt;0)</f>
        <v/>
      </c>
    </row>
    <row r="3585" spans="13:13" x14ac:dyDescent="0.55000000000000004">
      <c r="M3585" t="str">
        <f>IF($A3585="","",COUNTIFS(D_MFA!$A$2:$A$20001,$C3585,D_MFA!$B$2:$B$20001,TRUE)&gt;0)</f>
        <v/>
      </c>
    </row>
    <row r="3586" spans="13:13" x14ac:dyDescent="0.55000000000000004">
      <c r="M3586" t="str">
        <f>IF($A3586="","",COUNTIFS(D_MFA!$A$2:$A$20001,$C3586,D_MFA!$B$2:$B$20001,TRUE)&gt;0)</f>
        <v/>
      </c>
    </row>
    <row r="3587" spans="13:13" x14ac:dyDescent="0.55000000000000004">
      <c r="M3587" t="str">
        <f>IF($A3587="","",COUNTIFS(D_MFA!$A$2:$A$20001,$C3587,D_MFA!$B$2:$B$20001,TRUE)&gt;0)</f>
        <v/>
      </c>
    </row>
    <row r="3588" spans="13:13" x14ac:dyDescent="0.55000000000000004">
      <c r="M3588" t="str">
        <f>IF($A3588="","",COUNTIFS(D_MFA!$A$2:$A$20001,$C3588,D_MFA!$B$2:$B$20001,TRUE)&gt;0)</f>
        <v/>
      </c>
    </row>
    <row r="3589" spans="13:13" x14ac:dyDescent="0.55000000000000004">
      <c r="M3589" t="str">
        <f>IF($A3589="","",COUNTIFS(D_MFA!$A$2:$A$20001,$C3589,D_MFA!$B$2:$B$20001,TRUE)&gt;0)</f>
        <v/>
      </c>
    </row>
    <row r="3590" spans="13:13" x14ac:dyDescent="0.55000000000000004">
      <c r="M3590" t="str">
        <f>IF($A3590="","",COUNTIFS(D_MFA!$A$2:$A$20001,$C3590,D_MFA!$B$2:$B$20001,TRUE)&gt;0)</f>
        <v/>
      </c>
    </row>
    <row r="3591" spans="13:13" x14ac:dyDescent="0.55000000000000004">
      <c r="M3591" t="str">
        <f>IF($A3591="","",COUNTIFS(D_MFA!$A$2:$A$20001,$C3591,D_MFA!$B$2:$B$20001,TRUE)&gt;0)</f>
        <v/>
      </c>
    </row>
    <row r="3592" spans="13:13" x14ac:dyDescent="0.55000000000000004">
      <c r="M3592" t="str">
        <f>IF($A3592="","",COUNTIFS(D_MFA!$A$2:$A$20001,$C3592,D_MFA!$B$2:$B$20001,TRUE)&gt;0)</f>
        <v/>
      </c>
    </row>
    <row r="3593" spans="13:13" x14ac:dyDescent="0.55000000000000004">
      <c r="M3593" t="str">
        <f>IF($A3593="","",COUNTIFS(D_MFA!$A$2:$A$20001,$C3593,D_MFA!$B$2:$B$20001,TRUE)&gt;0)</f>
        <v/>
      </c>
    </row>
    <row r="3594" spans="13:13" x14ac:dyDescent="0.55000000000000004">
      <c r="M3594" t="str">
        <f>IF($A3594="","",COUNTIFS(D_MFA!$A$2:$A$20001,$C3594,D_MFA!$B$2:$B$20001,TRUE)&gt;0)</f>
        <v/>
      </c>
    </row>
    <row r="3595" spans="13:13" x14ac:dyDescent="0.55000000000000004">
      <c r="M3595" t="str">
        <f>IF($A3595="","",COUNTIFS(D_MFA!$A$2:$A$20001,$C3595,D_MFA!$B$2:$B$20001,TRUE)&gt;0)</f>
        <v/>
      </c>
    </row>
    <row r="3596" spans="13:13" x14ac:dyDescent="0.55000000000000004">
      <c r="M3596" t="str">
        <f>IF($A3596="","",COUNTIFS(D_MFA!$A$2:$A$20001,$C3596,D_MFA!$B$2:$B$20001,TRUE)&gt;0)</f>
        <v/>
      </c>
    </row>
    <row r="3597" spans="13:13" x14ac:dyDescent="0.55000000000000004">
      <c r="M3597" t="str">
        <f>IF($A3597="","",COUNTIFS(D_MFA!$A$2:$A$20001,$C3597,D_MFA!$B$2:$B$20001,TRUE)&gt;0)</f>
        <v/>
      </c>
    </row>
    <row r="3598" spans="13:13" x14ac:dyDescent="0.55000000000000004">
      <c r="M3598" t="str">
        <f>IF($A3598="","",COUNTIFS(D_MFA!$A$2:$A$20001,$C3598,D_MFA!$B$2:$B$20001,TRUE)&gt;0)</f>
        <v/>
      </c>
    </row>
    <row r="3599" spans="13:13" x14ac:dyDescent="0.55000000000000004">
      <c r="M3599" t="str">
        <f>IF($A3599="","",COUNTIFS(D_MFA!$A$2:$A$20001,$C3599,D_MFA!$B$2:$B$20001,TRUE)&gt;0)</f>
        <v/>
      </c>
    </row>
    <row r="3600" spans="13:13" x14ac:dyDescent="0.55000000000000004">
      <c r="M3600" t="str">
        <f>IF($A3600="","",COUNTIFS(D_MFA!$A$2:$A$20001,$C3600,D_MFA!$B$2:$B$20001,TRUE)&gt;0)</f>
        <v/>
      </c>
    </row>
    <row r="3601" spans="13:13" x14ac:dyDescent="0.55000000000000004">
      <c r="M3601" t="str">
        <f>IF($A3601="","",COUNTIFS(D_MFA!$A$2:$A$20001,$C3601,D_MFA!$B$2:$B$20001,TRUE)&gt;0)</f>
        <v/>
      </c>
    </row>
    <row r="3602" spans="13:13" x14ac:dyDescent="0.55000000000000004">
      <c r="M3602" t="str">
        <f>IF($A3602="","",COUNTIFS(D_MFA!$A$2:$A$20001,$C3602,D_MFA!$B$2:$B$20001,TRUE)&gt;0)</f>
        <v/>
      </c>
    </row>
    <row r="3603" spans="13:13" x14ac:dyDescent="0.55000000000000004">
      <c r="M3603" t="str">
        <f>IF($A3603="","",COUNTIFS(D_MFA!$A$2:$A$20001,$C3603,D_MFA!$B$2:$B$20001,TRUE)&gt;0)</f>
        <v/>
      </c>
    </row>
    <row r="3604" spans="13:13" x14ac:dyDescent="0.55000000000000004">
      <c r="M3604" t="str">
        <f>IF($A3604="","",COUNTIFS(D_MFA!$A$2:$A$20001,$C3604,D_MFA!$B$2:$B$20001,TRUE)&gt;0)</f>
        <v/>
      </c>
    </row>
    <row r="3605" spans="13:13" x14ac:dyDescent="0.55000000000000004">
      <c r="M3605" t="str">
        <f>IF($A3605="","",COUNTIFS(D_MFA!$A$2:$A$20001,$C3605,D_MFA!$B$2:$B$20001,TRUE)&gt;0)</f>
        <v/>
      </c>
    </row>
    <row r="3606" spans="13:13" x14ac:dyDescent="0.55000000000000004">
      <c r="M3606" t="str">
        <f>IF($A3606="","",COUNTIFS(D_MFA!$A$2:$A$20001,$C3606,D_MFA!$B$2:$B$20001,TRUE)&gt;0)</f>
        <v/>
      </c>
    </row>
    <row r="3607" spans="13:13" x14ac:dyDescent="0.55000000000000004">
      <c r="M3607" t="str">
        <f>IF($A3607="","",COUNTIFS(D_MFA!$A$2:$A$20001,$C3607,D_MFA!$B$2:$B$20001,TRUE)&gt;0)</f>
        <v/>
      </c>
    </row>
    <row r="3608" spans="13:13" x14ac:dyDescent="0.55000000000000004">
      <c r="M3608" t="str">
        <f>IF($A3608="","",COUNTIFS(D_MFA!$A$2:$A$20001,$C3608,D_MFA!$B$2:$B$20001,TRUE)&gt;0)</f>
        <v/>
      </c>
    </row>
    <row r="3609" spans="13:13" x14ac:dyDescent="0.55000000000000004">
      <c r="M3609" t="str">
        <f>IF($A3609="","",COUNTIFS(D_MFA!$A$2:$A$20001,$C3609,D_MFA!$B$2:$B$20001,TRUE)&gt;0)</f>
        <v/>
      </c>
    </row>
    <row r="3610" spans="13:13" x14ac:dyDescent="0.55000000000000004">
      <c r="M3610" t="str">
        <f>IF($A3610="","",COUNTIFS(D_MFA!$A$2:$A$20001,$C3610,D_MFA!$B$2:$B$20001,TRUE)&gt;0)</f>
        <v/>
      </c>
    </row>
    <row r="3611" spans="13:13" x14ac:dyDescent="0.55000000000000004">
      <c r="M3611" t="str">
        <f>IF($A3611="","",COUNTIFS(D_MFA!$A$2:$A$20001,$C3611,D_MFA!$B$2:$B$20001,TRUE)&gt;0)</f>
        <v/>
      </c>
    </row>
    <row r="3612" spans="13:13" x14ac:dyDescent="0.55000000000000004">
      <c r="M3612" t="str">
        <f>IF($A3612="","",COUNTIFS(D_MFA!$A$2:$A$20001,$C3612,D_MFA!$B$2:$B$20001,TRUE)&gt;0)</f>
        <v/>
      </c>
    </row>
    <row r="3613" spans="13:13" x14ac:dyDescent="0.55000000000000004">
      <c r="M3613" t="str">
        <f>IF($A3613="","",COUNTIFS(D_MFA!$A$2:$A$20001,$C3613,D_MFA!$B$2:$B$20001,TRUE)&gt;0)</f>
        <v/>
      </c>
    </row>
    <row r="3614" spans="13:13" x14ac:dyDescent="0.55000000000000004">
      <c r="M3614" t="str">
        <f>IF($A3614="","",COUNTIFS(D_MFA!$A$2:$A$20001,$C3614,D_MFA!$B$2:$B$20001,TRUE)&gt;0)</f>
        <v/>
      </c>
    </row>
    <row r="3615" spans="13:13" x14ac:dyDescent="0.55000000000000004">
      <c r="M3615" t="str">
        <f>IF($A3615="","",COUNTIFS(D_MFA!$A$2:$A$20001,$C3615,D_MFA!$B$2:$B$20001,TRUE)&gt;0)</f>
        <v/>
      </c>
    </row>
    <row r="3616" spans="13:13" x14ac:dyDescent="0.55000000000000004">
      <c r="M3616" t="str">
        <f>IF($A3616="","",COUNTIFS(D_MFA!$A$2:$A$20001,$C3616,D_MFA!$B$2:$B$20001,TRUE)&gt;0)</f>
        <v/>
      </c>
    </row>
    <row r="3617" spans="13:13" x14ac:dyDescent="0.55000000000000004">
      <c r="M3617" t="str">
        <f>IF($A3617="","",COUNTIFS(D_MFA!$A$2:$A$20001,$C3617,D_MFA!$B$2:$B$20001,TRUE)&gt;0)</f>
        <v/>
      </c>
    </row>
    <row r="3618" spans="13:13" x14ac:dyDescent="0.55000000000000004">
      <c r="M3618" t="str">
        <f>IF($A3618="","",COUNTIFS(D_MFA!$A$2:$A$20001,$C3618,D_MFA!$B$2:$B$20001,TRUE)&gt;0)</f>
        <v/>
      </c>
    </row>
    <row r="3619" spans="13:13" x14ac:dyDescent="0.55000000000000004">
      <c r="M3619" t="str">
        <f>IF($A3619="","",COUNTIFS(D_MFA!$A$2:$A$20001,$C3619,D_MFA!$B$2:$B$20001,TRUE)&gt;0)</f>
        <v/>
      </c>
    </row>
    <row r="3620" spans="13:13" x14ac:dyDescent="0.55000000000000004">
      <c r="M3620" t="str">
        <f>IF($A3620="","",COUNTIFS(D_MFA!$A$2:$A$20001,$C3620,D_MFA!$B$2:$B$20001,TRUE)&gt;0)</f>
        <v/>
      </c>
    </row>
    <row r="3621" spans="13:13" x14ac:dyDescent="0.55000000000000004">
      <c r="M3621" t="str">
        <f>IF($A3621="","",COUNTIFS(D_MFA!$A$2:$A$20001,$C3621,D_MFA!$B$2:$B$20001,TRUE)&gt;0)</f>
        <v/>
      </c>
    </row>
    <row r="3622" spans="13:13" x14ac:dyDescent="0.55000000000000004">
      <c r="M3622" t="str">
        <f>IF($A3622="","",COUNTIFS(D_MFA!$A$2:$A$20001,$C3622,D_MFA!$B$2:$B$20001,TRUE)&gt;0)</f>
        <v/>
      </c>
    </row>
    <row r="3623" spans="13:13" x14ac:dyDescent="0.55000000000000004">
      <c r="M3623" t="str">
        <f>IF($A3623="","",COUNTIFS(D_MFA!$A$2:$A$20001,$C3623,D_MFA!$B$2:$B$20001,TRUE)&gt;0)</f>
        <v/>
      </c>
    </row>
    <row r="3624" spans="13:13" x14ac:dyDescent="0.55000000000000004">
      <c r="M3624" t="str">
        <f>IF($A3624="","",COUNTIFS(D_MFA!$A$2:$A$20001,$C3624,D_MFA!$B$2:$B$20001,TRUE)&gt;0)</f>
        <v/>
      </c>
    </row>
    <row r="3625" spans="13:13" x14ac:dyDescent="0.55000000000000004">
      <c r="M3625" t="str">
        <f>IF($A3625="","",COUNTIFS(D_MFA!$A$2:$A$20001,$C3625,D_MFA!$B$2:$B$20001,TRUE)&gt;0)</f>
        <v/>
      </c>
    </row>
    <row r="3626" spans="13:13" x14ac:dyDescent="0.55000000000000004">
      <c r="M3626" t="str">
        <f>IF($A3626="","",COUNTIFS(D_MFA!$A$2:$A$20001,$C3626,D_MFA!$B$2:$B$20001,TRUE)&gt;0)</f>
        <v/>
      </c>
    </row>
    <row r="3627" spans="13:13" x14ac:dyDescent="0.55000000000000004">
      <c r="M3627" t="str">
        <f>IF($A3627="","",COUNTIFS(D_MFA!$A$2:$A$20001,$C3627,D_MFA!$B$2:$B$20001,TRUE)&gt;0)</f>
        <v/>
      </c>
    </row>
    <row r="3628" spans="13:13" x14ac:dyDescent="0.55000000000000004">
      <c r="M3628" t="str">
        <f>IF($A3628="","",COUNTIFS(D_MFA!$A$2:$A$20001,$C3628,D_MFA!$B$2:$B$20001,TRUE)&gt;0)</f>
        <v/>
      </c>
    </row>
    <row r="3629" spans="13:13" x14ac:dyDescent="0.55000000000000004">
      <c r="M3629" t="str">
        <f>IF($A3629="","",COUNTIFS(D_MFA!$A$2:$A$20001,$C3629,D_MFA!$B$2:$B$20001,TRUE)&gt;0)</f>
        <v/>
      </c>
    </row>
    <row r="3630" spans="13:13" x14ac:dyDescent="0.55000000000000004">
      <c r="M3630" t="str">
        <f>IF($A3630="","",COUNTIFS(D_MFA!$A$2:$A$20001,$C3630,D_MFA!$B$2:$B$20001,TRUE)&gt;0)</f>
        <v/>
      </c>
    </row>
    <row r="3631" spans="13:13" x14ac:dyDescent="0.55000000000000004">
      <c r="M3631" t="str">
        <f>IF($A3631="","",COUNTIFS(D_MFA!$A$2:$A$20001,$C3631,D_MFA!$B$2:$B$20001,TRUE)&gt;0)</f>
        <v/>
      </c>
    </row>
    <row r="3632" spans="13:13" x14ac:dyDescent="0.55000000000000004">
      <c r="M3632" t="str">
        <f>IF($A3632="","",COUNTIFS(D_MFA!$A$2:$A$20001,$C3632,D_MFA!$B$2:$B$20001,TRUE)&gt;0)</f>
        <v/>
      </c>
    </row>
    <row r="3633" spans="13:13" x14ac:dyDescent="0.55000000000000004">
      <c r="M3633" t="str">
        <f>IF($A3633="","",COUNTIFS(D_MFA!$A$2:$A$20001,$C3633,D_MFA!$B$2:$B$20001,TRUE)&gt;0)</f>
        <v/>
      </c>
    </row>
    <row r="3634" spans="13:13" x14ac:dyDescent="0.55000000000000004">
      <c r="M3634" t="str">
        <f>IF($A3634="","",COUNTIFS(D_MFA!$A$2:$A$20001,$C3634,D_MFA!$B$2:$B$20001,TRUE)&gt;0)</f>
        <v/>
      </c>
    </row>
    <row r="3635" spans="13:13" x14ac:dyDescent="0.55000000000000004">
      <c r="M3635" t="str">
        <f>IF($A3635="","",COUNTIFS(D_MFA!$A$2:$A$20001,$C3635,D_MFA!$B$2:$B$20001,TRUE)&gt;0)</f>
        <v/>
      </c>
    </row>
    <row r="3636" spans="13:13" x14ac:dyDescent="0.55000000000000004">
      <c r="M3636" t="str">
        <f>IF($A3636="","",COUNTIFS(D_MFA!$A$2:$A$20001,$C3636,D_MFA!$B$2:$B$20001,TRUE)&gt;0)</f>
        <v/>
      </c>
    </row>
    <row r="3637" spans="13:13" x14ac:dyDescent="0.55000000000000004">
      <c r="M3637" t="str">
        <f>IF($A3637="","",COUNTIFS(D_MFA!$A$2:$A$20001,$C3637,D_MFA!$B$2:$B$20001,TRUE)&gt;0)</f>
        <v/>
      </c>
    </row>
    <row r="3638" spans="13:13" x14ac:dyDescent="0.55000000000000004">
      <c r="M3638" t="str">
        <f>IF($A3638="","",COUNTIFS(D_MFA!$A$2:$A$20001,$C3638,D_MFA!$B$2:$B$20001,TRUE)&gt;0)</f>
        <v/>
      </c>
    </row>
    <row r="3639" spans="13:13" x14ac:dyDescent="0.55000000000000004">
      <c r="M3639" t="str">
        <f>IF($A3639="","",COUNTIFS(D_MFA!$A$2:$A$20001,$C3639,D_MFA!$B$2:$B$20001,TRUE)&gt;0)</f>
        <v/>
      </c>
    </row>
    <row r="3640" spans="13:13" x14ac:dyDescent="0.55000000000000004">
      <c r="M3640" t="str">
        <f>IF($A3640="","",COUNTIFS(D_MFA!$A$2:$A$20001,$C3640,D_MFA!$B$2:$B$20001,TRUE)&gt;0)</f>
        <v/>
      </c>
    </row>
    <row r="3641" spans="13:13" x14ac:dyDescent="0.55000000000000004">
      <c r="M3641" t="str">
        <f>IF($A3641="","",COUNTIFS(D_MFA!$A$2:$A$20001,$C3641,D_MFA!$B$2:$B$20001,TRUE)&gt;0)</f>
        <v/>
      </c>
    </row>
    <row r="3642" spans="13:13" x14ac:dyDescent="0.55000000000000004">
      <c r="M3642" t="str">
        <f>IF($A3642="","",COUNTIFS(D_MFA!$A$2:$A$20001,$C3642,D_MFA!$B$2:$B$20001,TRUE)&gt;0)</f>
        <v/>
      </c>
    </row>
    <row r="3643" spans="13:13" x14ac:dyDescent="0.55000000000000004">
      <c r="M3643" t="str">
        <f>IF($A3643="","",COUNTIFS(D_MFA!$A$2:$A$20001,$C3643,D_MFA!$B$2:$B$20001,TRUE)&gt;0)</f>
        <v/>
      </c>
    </row>
    <row r="3644" spans="13:13" x14ac:dyDescent="0.55000000000000004">
      <c r="M3644" t="str">
        <f>IF($A3644="","",COUNTIFS(D_MFA!$A$2:$A$20001,$C3644,D_MFA!$B$2:$B$20001,TRUE)&gt;0)</f>
        <v/>
      </c>
    </row>
    <row r="3645" spans="13:13" x14ac:dyDescent="0.55000000000000004">
      <c r="M3645" t="str">
        <f>IF($A3645="","",COUNTIFS(D_MFA!$A$2:$A$20001,$C3645,D_MFA!$B$2:$B$20001,TRUE)&gt;0)</f>
        <v/>
      </c>
    </row>
    <row r="3646" spans="13:13" x14ac:dyDescent="0.55000000000000004">
      <c r="M3646" t="str">
        <f>IF($A3646="","",COUNTIFS(D_MFA!$A$2:$A$20001,$C3646,D_MFA!$B$2:$B$20001,TRUE)&gt;0)</f>
        <v/>
      </c>
    </row>
    <row r="3647" spans="13:13" x14ac:dyDescent="0.55000000000000004">
      <c r="M3647" t="str">
        <f>IF($A3647="","",COUNTIFS(D_MFA!$A$2:$A$20001,$C3647,D_MFA!$B$2:$B$20001,TRUE)&gt;0)</f>
        <v/>
      </c>
    </row>
    <row r="3648" spans="13:13" x14ac:dyDescent="0.55000000000000004">
      <c r="M3648" t="str">
        <f>IF($A3648="","",COUNTIFS(D_MFA!$A$2:$A$20001,$C3648,D_MFA!$B$2:$B$20001,TRUE)&gt;0)</f>
        <v/>
      </c>
    </row>
    <row r="3649" spans="13:13" x14ac:dyDescent="0.55000000000000004">
      <c r="M3649" t="str">
        <f>IF($A3649="","",COUNTIFS(D_MFA!$A$2:$A$20001,$C3649,D_MFA!$B$2:$B$20001,TRUE)&gt;0)</f>
        <v/>
      </c>
    </row>
    <row r="3650" spans="13:13" x14ac:dyDescent="0.55000000000000004">
      <c r="M3650" t="str">
        <f>IF($A3650="","",COUNTIFS(D_MFA!$A$2:$A$20001,$C3650,D_MFA!$B$2:$B$20001,TRUE)&gt;0)</f>
        <v/>
      </c>
    </row>
    <row r="3651" spans="13:13" x14ac:dyDescent="0.55000000000000004">
      <c r="M3651" t="str">
        <f>IF($A3651="","",COUNTIFS(D_MFA!$A$2:$A$20001,$C3651,D_MFA!$B$2:$B$20001,TRUE)&gt;0)</f>
        <v/>
      </c>
    </row>
    <row r="3652" spans="13:13" x14ac:dyDescent="0.55000000000000004">
      <c r="M3652" t="str">
        <f>IF($A3652="","",COUNTIFS(D_MFA!$A$2:$A$20001,$C3652,D_MFA!$B$2:$B$20001,TRUE)&gt;0)</f>
        <v/>
      </c>
    </row>
    <row r="3653" spans="13:13" x14ac:dyDescent="0.55000000000000004">
      <c r="M3653" t="str">
        <f>IF($A3653="","",COUNTIFS(D_MFA!$A$2:$A$20001,$C3653,D_MFA!$B$2:$B$20001,TRUE)&gt;0)</f>
        <v/>
      </c>
    </row>
    <row r="3654" spans="13:13" x14ac:dyDescent="0.55000000000000004">
      <c r="M3654" t="str">
        <f>IF($A3654="","",COUNTIFS(D_MFA!$A$2:$A$20001,$C3654,D_MFA!$B$2:$B$20001,TRUE)&gt;0)</f>
        <v/>
      </c>
    </row>
    <row r="3655" spans="13:13" x14ac:dyDescent="0.55000000000000004">
      <c r="M3655" t="str">
        <f>IF($A3655="","",COUNTIFS(D_MFA!$A$2:$A$20001,$C3655,D_MFA!$B$2:$B$20001,TRUE)&gt;0)</f>
        <v/>
      </c>
    </row>
    <row r="3656" spans="13:13" x14ac:dyDescent="0.55000000000000004">
      <c r="M3656" t="str">
        <f>IF($A3656="","",COUNTIFS(D_MFA!$A$2:$A$20001,$C3656,D_MFA!$B$2:$B$20001,TRUE)&gt;0)</f>
        <v/>
      </c>
    </row>
    <row r="3657" spans="13:13" x14ac:dyDescent="0.55000000000000004">
      <c r="M3657" t="str">
        <f>IF($A3657="","",COUNTIFS(D_MFA!$A$2:$A$20001,$C3657,D_MFA!$B$2:$B$20001,TRUE)&gt;0)</f>
        <v/>
      </c>
    </row>
    <row r="3658" spans="13:13" x14ac:dyDescent="0.55000000000000004">
      <c r="M3658" t="str">
        <f>IF($A3658="","",COUNTIFS(D_MFA!$A$2:$A$20001,$C3658,D_MFA!$B$2:$B$20001,TRUE)&gt;0)</f>
        <v/>
      </c>
    </row>
    <row r="3659" spans="13:13" x14ac:dyDescent="0.55000000000000004">
      <c r="M3659" t="str">
        <f>IF($A3659="","",COUNTIFS(D_MFA!$A$2:$A$20001,$C3659,D_MFA!$B$2:$B$20001,TRUE)&gt;0)</f>
        <v/>
      </c>
    </row>
    <row r="3660" spans="13:13" x14ac:dyDescent="0.55000000000000004">
      <c r="M3660" t="str">
        <f>IF($A3660="","",COUNTIFS(D_MFA!$A$2:$A$20001,$C3660,D_MFA!$B$2:$B$20001,TRUE)&gt;0)</f>
        <v/>
      </c>
    </row>
    <row r="3661" spans="13:13" x14ac:dyDescent="0.55000000000000004">
      <c r="M3661" t="str">
        <f>IF($A3661="","",COUNTIFS(D_MFA!$A$2:$A$20001,$C3661,D_MFA!$B$2:$B$20001,TRUE)&gt;0)</f>
        <v/>
      </c>
    </row>
    <row r="3662" spans="13:13" x14ac:dyDescent="0.55000000000000004">
      <c r="M3662" t="str">
        <f>IF($A3662="","",COUNTIFS(D_MFA!$A$2:$A$20001,$C3662,D_MFA!$B$2:$B$20001,TRUE)&gt;0)</f>
        <v/>
      </c>
    </row>
    <row r="3663" spans="13:13" x14ac:dyDescent="0.55000000000000004">
      <c r="M3663" t="str">
        <f>IF($A3663="","",COUNTIFS(D_MFA!$A$2:$A$20001,$C3663,D_MFA!$B$2:$B$20001,TRUE)&gt;0)</f>
        <v/>
      </c>
    </row>
    <row r="3664" spans="13:13" x14ac:dyDescent="0.55000000000000004">
      <c r="M3664" t="str">
        <f>IF($A3664="","",COUNTIFS(D_MFA!$A$2:$A$20001,$C3664,D_MFA!$B$2:$B$20001,TRUE)&gt;0)</f>
        <v/>
      </c>
    </row>
    <row r="3665" spans="13:13" x14ac:dyDescent="0.55000000000000004">
      <c r="M3665" t="str">
        <f>IF($A3665="","",COUNTIFS(D_MFA!$A$2:$A$20001,$C3665,D_MFA!$B$2:$B$20001,TRUE)&gt;0)</f>
        <v/>
      </c>
    </row>
    <row r="3666" spans="13:13" x14ac:dyDescent="0.55000000000000004">
      <c r="M3666" t="str">
        <f>IF($A3666="","",COUNTIFS(D_MFA!$A$2:$A$20001,$C3666,D_MFA!$B$2:$B$20001,TRUE)&gt;0)</f>
        <v/>
      </c>
    </row>
    <row r="3667" spans="13:13" x14ac:dyDescent="0.55000000000000004">
      <c r="M3667" t="str">
        <f>IF($A3667="","",COUNTIFS(D_MFA!$A$2:$A$20001,$C3667,D_MFA!$B$2:$B$20001,TRUE)&gt;0)</f>
        <v/>
      </c>
    </row>
    <row r="3668" spans="13:13" x14ac:dyDescent="0.55000000000000004">
      <c r="M3668" t="str">
        <f>IF($A3668="","",COUNTIFS(D_MFA!$A$2:$A$20001,$C3668,D_MFA!$B$2:$B$20001,TRUE)&gt;0)</f>
        <v/>
      </c>
    </row>
    <row r="3669" spans="13:13" x14ac:dyDescent="0.55000000000000004">
      <c r="M3669" t="str">
        <f>IF($A3669="","",COUNTIFS(D_MFA!$A$2:$A$20001,$C3669,D_MFA!$B$2:$B$20001,TRUE)&gt;0)</f>
        <v/>
      </c>
    </row>
    <row r="3670" spans="13:13" x14ac:dyDescent="0.55000000000000004">
      <c r="M3670" t="str">
        <f>IF($A3670="","",COUNTIFS(D_MFA!$A$2:$A$20001,$C3670,D_MFA!$B$2:$B$20001,TRUE)&gt;0)</f>
        <v/>
      </c>
    </row>
    <row r="3671" spans="13:13" x14ac:dyDescent="0.55000000000000004">
      <c r="M3671" t="str">
        <f>IF($A3671="","",COUNTIFS(D_MFA!$A$2:$A$20001,$C3671,D_MFA!$B$2:$B$20001,TRUE)&gt;0)</f>
        <v/>
      </c>
    </row>
    <row r="3672" spans="13:13" x14ac:dyDescent="0.55000000000000004">
      <c r="M3672" t="str">
        <f>IF($A3672="","",COUNTIFS(D_MFA!$A$2:$A$20001,$C3672,D_MFA!$B$2:$B$20001,TRUE)&gt;0)</f>
        <v/>
      </c>
    </row>
    <row r="3673" spans="13:13" x14ac:dyDescent="0.55000000000000004">
      <c r="M3673" t="str">
        <f>IF($A3673="","",COUNTIFS(D_MFA!$A$2:$A$20001,$C3673,D_MFA!$B$2:$B$20001,TRUE)&gt;0)</f>
        <v/>
      </c>
    </row>
    <row r="3674" spans="13:13" x14ac:dyDescent="0.55000000000000004">
      <c r="M3674" t="str">
        <f>IF($A3674="","",COUNTIFS(D_MFA!$A$2:$A$20001,$C3674,D_MFA!$B$2:$B$20001,TRUE)&gt;0)</f>
        <v/>
      </c>
    </row>
    <row r="3675" spans="13:13" x14ac:dyDescent="0.55000000000000004">
      <c r="M3675" t="str">
        <f>IF($A3675="","",COUNTIFS(D_MFA!$A$2:$A$20001,$C3675,D_MFA!$B$2:$B$20001,TRUE)&gt;0)</f>
        <v/>
      </c>
    </row>
    <row r="3676" spans="13:13" x14ac:dyDescent="0.55000000000000004">
      <c r="M3676" t="str">
        <f>IF($A3676="","",COUNTIFS(D_MFA!$A$2:$A$20001,$C3676,D_MFA!$B$2:$B$20001,TRUE)&gt;0)</f>
        <v/>
      </c>
    </row>
    <row r="3677" spans="13:13" x14ac:dyDescent="0.55000000000000004">
      <c r="M3677" t="str">
        <f>IF($A3677="","",COUNTIFS(D_MFA!$A$2:$A$20001,$C3677,D_MFA!$B$2:$B$20001,TRUE)&gt;0)</f>
        <v/>
      </c>
    </row>
    <row r="3678" spans="13:13" x14ac:dyDescent="0.55000000000000004">
      <c r="M3678" t="str">
        <f>IF($A3678="","",COUNTIFS(D_MFA!$A$2:$A$20001,$C3678,D_MFA!$B$2:$B$20001,TRUE)&gt;0)</f>
        <v/>
      </c>
    </row>
    <row r="3679" spans="13:13" x14ac:dyDescent="0.55000000000000004">
      <c r="M3679" t="str">
        <f>IF($A3679="","",COUNTIFS(D_MFA!$A$2:$A$20001,$C3679,D_MFA!$B$2:$B$20001,TRUE)&gt;0)</f>
        <v/>
      </c>
    </row>
    <row r="3680" spans="13:13" x14ac:dyDescent="0.55000000000000004">
      <c r="M3680" t="str">
        <f>IF($A3680="","",COUNTIFS(D_MFA!$A$2:$A$20001,$C3680,D_MFA!$B$2:$B$20001,TRUE)&gt;0)</f>
        <v/>
      </c>
    </row>
    <row r="3681" spans="13:13" x14ac:dyDescent="0.55000000000000004">
      <c r="M3681" t="str">
        <f>IF($A3681="","",COUNTIFS(D_MFA!$A$2:$A$20001,$C3681,D_MFA!$B$2:$B$20001,TRUE)&gt;0)</f>
        <v/>
      </c>
    </row>
    <row r="3682" spans="13:13" x14ac:dyDescent="0.55000000000000004">
      <c r="M3682" t="str">
        <f>IF($A3682="","",COUNTIFS(D_MFA!$A$2:$A$20001,$C3682,D_MFA!$B$2:$B$20001,TRUE)&gt;0)</f>
        <v/>
      </c>
    </row>
    <row r="3683" spans="13:13" x14ac:dyDescent="0.55000000000000004">
      <c r="M3683" t="str">
        <f>IF($A3683="","",COUNTIFS(D_MFA!$A$2:$A$20001,$C3683,D_MFA!$B$2:$B$20001,TRUE)&gt;0)</f>
        <v/>
      </c>
    </row>
    <row r="3684" spans="13:13" x14ac:dyDescent="0.55000000000000004">
      <c r="M3684" t="str">
        <f>IF($A3684="","",COUNTIFS(D_MFA!$A$2:$A$20001,$C3684,D_MFA!$B$2:$B$20001,TRUE)&gt;0)</f>
        <v/>
      </c>
    </row>
    <row r="3685" spans="13:13" x14ac:dyDescent="0.55000000000000004">
      <c r="M3685" t="str">
        <f>IF($A3685="","",COUNTIFS(D_MFA!$A$2:$A$20001,$C3685,D_MFA!$B$2:$B$20001,TRUE)&gt;0)</f>
        <v/>
      </c>
    </row>
    <row r="3686" spans="13:13" x14ac:dyDescent="0.55000000000000004">
      <c r="M3686" t="str">
        <f>IF($A3686="","",COUNTIFS(D_MFA!$A$2:$A$20001,$C3686,D_MFA!$B$2:$B$20001,TRUE)&gt;0)</f>
        <v/>
      </c>
    </row>
    <row r="3687" spans="13:13" x14ac:dyDescent="0.55000000000000004">
      <c r="M3687" t="str">
        <f>IF($A3687="","",COUNTIFS(D_MFA!$A$2:$A$20001,$C3687,D_MFA!$B$2:$B$20001,TRUE)&gt;0)</f>
        <v/>
      </c>
    </row>
    <row r="3688" spans="13:13" x14ac:dyDescent="0.55000000000000004">
      <c r="M3688" t="str">
        <f>IF($A3688="","",COUNTIFS(D_MFA!$A$2:$A$20001,$C3688,D_MFA!$B$2:$B$20001,TRUE)&gt;0)</f>
        <v/>
      </c>
    </row>
    <row r="3689" spans="13:13" x14ac:dyDescent="0.55000000000000004">
      <c r="M3689" t="str">
        <f>IF($A3689="","",COUNTIFS(D_MFA!$A$2:$A$20001,$C3689,D_MFA!$B$2:$B$20001,TRUE)&gt;0)</f>
        <v/>
      </c>
    </row>
    <row r="3690" spans="13:13" x14ac:dyDescent="0.55000000000000004">
      <c r="M3690" t="str">
        <f>IF($A3690="","",COUNTIFS(D_MFA!$A$2:$A$20001,$C3690,D_MFA!$B$2:$B$20001,TRUE)&gt;0)</f>
        <v/>
      </c>
    </row>
    <row r="3691" spans="13:13" x14ac:dyDescent="0.55000000000000004">
      <c r="M3691" t="str">
        <f>IF($A3691="","",COUNTIFS(D_MFA!$A$2:$A$20001,$C3691,D_MFA!$B$2:$B$20001,TRUE)&gt;0)</f>
        <v/>
      </c>
    </row>
    <row r="3692" spans="13:13" x14ac:dyDescent="0.55000000000000004">
      <c r="M3692" t="str">
        <f>IF($A3692="","",COUNTIFS(D_MFA!$A$2:$A$20001,$C3692,D_MFA!$B$2:$B$20001,TRUE)&gt;0)</f>
        <v/>
      </c>
    </row>
    <row r="3693" spans="13:13" x14ac:dyDescent="0.55000000000000004">
      <c r="M3693" t="str">
        <f>IF($A3693="","",COUNTIFS(D_MFA!$A$2:$A$20001,$C3693,D_MFA!$B$2:$B$20001,TRUE)&gt;0)</f>
        <v/>
      </c>
    </row>
    <row r="3694" spans="13:13" x14ac:dyDescent="0.55000000000000004">
      <c r="M3694" t="str">
        <f>IF($A3694="","",COUNTIFS(D_MFA!$A$2:$A$20001,$C3694,D_MFA!$B$2:$B$20001,TRUE)&gt;0)</f>
        <v/>
      </c>
    </row>
    <row r="3695" spans="13:13" x14ac:dyDescent="0.55000000000000004">
      <c r="M3695" t="str">
        <f>IF($A3695="","",COUNTIFS(D_MFA!$A$2:$A$20001,$C3695,D_MFA!$B$2:$B$20001,TRUE)&gt;0)</f>
        <v/>
      </c>
    </row>
    <row r="3696" spans="13:13" x14ac:dyDescent="0.55000000000000004">
      <c r="M3696" t="str">
        <f>IF($A3696="","",COUNTIFS(D_MFA!$A$2:$A$20001,$C3696,D_MFA!$B$2:$B$20001,TRUE)&gt;0)</f>
        <v/>
      </c>
    </row>
    <row r="3697" spans="13:13" x14ac:dyDescent="0.55000000000000004">
      <c r="M3697" t="str">
        <f>IF($A3697="","",COUNTIFS(D_MFA!$A$2:$A$20001,$C3697,D_MFA!$B$2:$B$20001,TRUE)&gt;0)</f>
        <v/>
      </c>
    </row>
    <row r="3698" spans="13:13" x14ac:dyDescent="0.55000000000000004">
      <c r="M3698" t="str">
        <f>IF($A3698="","",COUNTIFS(D_MFA!$A$2:$A$20001,$C3698,D_MFA!$B$2:$B$20001,TRUE)&gt;0)</f>
        <v/>
      </c>
    </row>
    <row r="3699" spans="13:13" x14ac:dyDescent="0.55000000000000004">
      <c r="M3699" t="str">
        <f>IF($A3699="","",COUNTIFS(D_MFA!$A$2:$A$20001,$C3699,D_MFA!$B$2:$B$20001,TRUE)&gt;0)</f>
        <v/>
      </c>
    </row>
    <row r="3700" spans="13:13" x14ac:dyDescent="0.55000000000000004">
      <c r="M3700" t="str">
        <f>IF($A3700="","",COUNTIFS(D_MFA!$A$2:$A$20001,$C3700,D_MFA!$B$2:$B$20001,TRUE)&gt;0)</f>
        <v/>
      </c>
    </row>
    <row r="3701" spans="13:13" x14ac:dyDescent="0.55000000000000004">
      <c r="M3701" t="str">
        <f>IF($A3701="","",COUNTIFS(D_MFA!$A$2:$A$20001,$C3701,D_MFA!$B$2:$B$20001,TRUE)&gt;0)</f>
        <v/>
      </c>
    </row>
    <row r="3702" spans="13:13" x14ac:dyDescent="0.55000000000000004">
      <c r="M3702" t="str">
        <f>IF($A3702="","",COUNTIFS(D_MFA!$A$2:$A$20001,$C3702,D_MFA!$B$2:$B$20001,TRUE)&gt;0)</f>
        <v/>
      </c>
    </row>
    <row r="3703" spans="13:13" x14ac:dyDescent="0.55000000000000004">
      <c r="M3703" t="str">
        <f>IF($A3703="","",COUNTIFS(D_MFA!$A$2:$A$20001,$C3703,D_MFA!$B$2:$B$20001,TRUE)&gt;0)</f>
        <v/>
      </c>
    </row>
    <row r="3704" spans="13:13" x14ac:dyDescent="0.55000000000000004">
      <c r="M3704" t="str">
        <f>IF($A3704="","",COUNTIFS(D_MFA!$A$2:$A$20001,$C3704,D_MFA!$B$2:$B$20001,TRUE)&gt;0)</f>
        <v/>
      </c>
    </row>
    <row r="3705" spans="13:13" x14ac:dyDescent="0.55000000000000004">
      <c r="M3705" t="str">
        <f>IF($A3705="","",COUNTIFS(D_MFA!$A$2:$A$20001,$C3705,D_MFA!$B$2:$B$20001,TRUE)&gt;0)</f>
        <v/>
      </c>
    </row>
    <row r="3706" spans="13:13" x14ac:dyDescent="0.55000000000000004">
      <c r="M3706" t="str">
        <f>IF($A3706="","",COUNTIFS(D_MFA!$A$2:$A$20001,$C3706,D_MFA!$B$2:$B$20001,TRUE)&gt;0)</f>
        <v/>
      </c>
    </row>
    <row r="3707" spans="13:13" x14ac:dyDescent="0.55000000000000004">
      <c r="M3707" t="str">
        <f>IF($A3707="","",COUNTIFS(D_MFA!$A$2:$A$20001,$C3707,D_MFA!$B$2:$B$20001,TRUE)&gt;0)</f>
        <v/>
      </c>
    </row>
    <row r="3708" spans="13:13" x14ac:dyDescent="0.55000000000000004">
      <c r="M3708" t="str">
        <f>IF($A3708="","",COUNTIFS(D_MFA!$A$2:$A$20001,$C3708,D_MFA!$B$2:$B$20001,TRUE)&gt;0)</f>
        <v/>
      </c>
    </row>
    <row r="3709" spans="13:13" x14ac:dyDescent="0.55000000000000004">
      <c r="M3709" t="str">
        <f>IF($A3709="","",COUNTIFS(D_MFA!$A$2:$A$20001,$C3709,D_MFA!$B$2:$B$20001,TRUE)&gt;0)</f>
        <v/>
      </c>
    </row>
    <row r="3710" spans="13:13" x14ac:dyDescent="0.55000000000000004">
      <c r="M3710" t="str">
        <f>IF($A3710="","",COUNTIFS(D_MFA!$A$2:$A$20001,$C3710,D_MFA!$B$2:$B$20001,TRUE)&gt;0)</f>
        <v/>
      </c>
    </row>
    <row r="3711" spans="13:13" x14ac:dyDescent="0.55000000000000004">
      <c r="M3711" t="str">
        <f>IF($A3711="","",COUNTIFS(D_MFA!$A$2:$A$20001,$C3711,D_MFA!$B$2:$B$20001,TRUE)&gt;0)</f>
        <v/>
      </c>
    </row>
    <row r="3712" spans="13:13" x14ac:dyDescent="0.55000000000000004">
      <c r="M3712" t="str">
        <f>IF($A3712="","",COUNTIFS(D_MFA!$A$2:$A$20001,$C3712,D_MFA!$B$2:$B$20001,TRUE)&gt;0)</f>
        <v/>
      </c>
    </row>
    <row r="3713" spans="13:13" x14ac:dyDescent="0.55000000000000004">
      <c r="M3713" t="str">
        <f>IF($A3713="","",COUNTIFS(D_MFA!$A$2:$A$20001,$C3713,D_MFA!$B$2:$B$20001,TRUE)&gt;0)</f>
        <v/>
      </c>
    </row>
    <row r="3714" spans="13:13" x14ac:dyDescent="0.55000000000000004">
      <c r="M3714" t="str">
        <f>IF($A3714="","",COUNTIFS(D_MFA!$A$2:$A$20001,$C3714,D_MFA!$B$2:$B$20001,TRUE)&gt;0)</f>
        <v/>
      </c>
    </row>
    <row r="3715" spans="13:13" x14ac:dyDescent="0.55000000000000004">
      <c r="M3715" t="str">
        <f>IF($A3715="","",COUNTIFS(D_MFA!$A$2:$A$20001,$C3715,D_MFA!$B$2:$B$20001,TRUE)&gt;0)</f>
        <v/>
      </c>
    </row>
    <row r="3716" spans="13:13" x14ac:dyDescent="0.55000000000000004">
      <c r="M3716" t="str">
        <f>IF($A3716="","",COUNTIFS(D_MFA!$A$2:$A$20001,$C3716,D_MFA!$B$2:$B$20001,TRUE)&gt;0)</f>
        <v/>
      </c>
    </row>
    <row r="3717" spans="13:13" x14ac:dyDescent="0.55000000000000004">
      <c r="M3717" t="str">
        <f>IF($A3717="","",COUNTIFS(D_MFA!$A$2:$A$20001,$C3717,D_MFA!$B$2:$B$20001,TRUE)&gt;0)</f>
        <v/>
      </c>
    </row>
    <row r="3718" spans="13:13" x14ac:dyDescent="0.55000000000000004">
      <c r="M3718" t="str">
        <f>IF($A3718="","",COUNTIFS(D_MFA!$A$2:$A$20001,$C3718,D_MFA!$B$2:$B$20001,TRUE)&gt;0)</f>
        <v/>
      </c>
    </row>
    <row r="3719" spans="13:13" x14ac:dyDescent="0.55000000000000004">
      <c r="M3719" t="str">
        <f>IF($A3719="","",COUNTIFS(D_MFA!$A$2:$A$20001,$C3719,D_MFA!$B$2:$B$20001,TRUE)&gt;0)</f>
        <v/>
      </c>
    </row>
    <row r="3720" spans="13:13" x14ac:dyDescent="0.55000000000000004">
      <c r="M3720" t="str">
        <f>IF($A3720="","",COUNTIFS(D_MFA!$A$2:$A$20001,$C3720,D_MFA!$B$2:$B$20001,TRUE)&gt;0)</f>
        <v/>
      </c>
    </row>
    <row r="3721" spans="13:13" x14ac:dyDescent="0.55000000000000004">
      <c r="M3721" t="str">
        <f>IF($A3721="","",COUNTIFS(D_MFA!$A$2:$A$20001,$C3721,D_MFA!$B$2:$B$20001,TRUE)&gt;0)</f>
        <v/>
      </c>
    </row>
    <row r="3722" spans="13:13" x14ac:dyDescent="0.55000000000000004">
      <c r="M3722" t="str">
        <f>IF($A3722="","",COUNTIFS(D_MFA!$A$2:$A$20001,$C3722,D_MFA!$B$2:$B$20001,TRUE)&gt;0)</f>
        <v/>
      </c>
    </row>
    <row r="3723" spans="13:13" x14ac:dyDescent="0.55000000000000004">
      <c r="M3723" t="str">
        <f>IF($A3723="","",COUNTIFS(D_MFA!$A$2:$A$20001,$C3723,D_MFA!$B$2:$B$20001,TRUE)&gt;0)</f>
        <v/>
      </c>
    </row>
    <row r="3724" spans="13:13" x14ac:dyDescent="0.55000000000000004">
      <c r="M3724" t="str">
        <f>IF($A3724="","",COUNTIFS(D_MFA!$A$2:$A$20001,$C3724,D_MFA!$B$2:$B$20001,TRUE)&gt;0)</f>
        <v/>
      </c>
    </row>
    <row r="3725" spans="13:13" x14ac:dyDescent="0.55000000000000004">
      <c r="M3725" t="str">
        <f>IF($A3725="","",COUNTIFS(D_MFA!$A$2:$A$20001,$C3725,D_MFA!$B$2:$B$20001,TRUE)&gt;0)</f>
        <v/>
      </c>
    </row>
    <row r="3726" spans="13:13" x14ac:dyDescent="0.55000000000000004">
      <c r="M3726" t="str">
        <f>IF($A3726="","",COUNTIFS(D_MFA!$A$2:$A$20001,$C3726,D_MFA!$B$2:$B$20001,TRUE)&gt;0)</f>
        <v/>
      </c>
    </row>
    <row r="3727" spans="13:13" x14ac:dyDescent="0.55000000000000004">
      <c r="M3727" t="str">
        <f>IF($A3727="","",COUNTIFS(D_MFA!$A$2:$A$20001,$C3727,D_MFA!$B$2:$B$20001,TRUE)&gt;0)</f>
        <v/>
      </c>
    </row>
    <row r="3728" spans="13:13" x14ac:dyDescent="0.55000000000000004">
      <c r="M3728" t="str">
        <f>IF($A3728="","",COUNTIFS(D_MFA!$A$2:$A$20001,$C3728,D_MFA!$B$2:$B$20001,TRUE)&gt;0)</f>
        <v/>
      </c>
    </row>
    <row r="3729" spans="13:13" x14ac:dyDescent="0.55000000000000004">
      <c r="M3729" t="str">
        <f>IF($A3729="","",COUNTIFS(D_MFA!$A$2:$A$20001,$C3729,D_MFA!$B$2:$B$20001,TRUE)&gt;0)</f>
        <v/>
      </c>
    </row>
    <row r="3730" spans="13:13" x14ac:dyDescent="0.55000000000000004">
      <c r="M3730" t="str">
        <f>IF($A3730="","",COUNTIFS(D_MFA!$A$2:$A$20001,$C3730,D_MFA!$B$2:$B$20001,TRUE)&gt;0)</f>
        <v/>
      </c>
    </row>
    <row r="3731" spans="13:13" x14ac:dyDescent="0.55000000000000004">
      <c r="M3731" t="str">
        <f>IF($A3731="","",COUNTIFS(D_MFA!$A$2:$A$20001,$C3731,D_MFA!$B$2:$B$20001,TRUE)&gt;0)</f>
        <v/>
      </c>
    </row>
    <row r="3732" spans="13:13" x14ac:dyDescent="0.55000000000000004">
      <c r="M3732" t="str">
        <f>IF($A3732="","",COUNTIFS(D_MFA!$A$2:$A$20001,$C3732,D_MFA!$B$2:$B$20001,TRUE)&gt;0)</f>
        <v/>
      </c>
    </row>
    <row r="3733" spans="13:13" x14ac:dyDescent="0.55000000000000004">
      <c r="M3733" t="str">
        <f>IF($A3733="","",COUNTIFS(D_MFA!$A$2:$A$20001,$C3733,D_MFA!$B$2:$B$20001,TRUE)&gt;0)</f>
        <v/>
      </c>
    </row>
    <row r="3734" spans="13:13" x14ac:dyDescent="0.55000000000000004">
      <c r="M3734" t="str">
        <f>IF($A3734="","",COUNTIFS(D_MFA!$A$2:$A$20001,$C3734,D_MFA!$B$2:$B$20001,TRUE)&gt;0)</f>
        <v/>
      </c>
    </row>
    <row r="3735" spans="13:13" x14ac:dyDescent="0.55000000000000004">
      <c r="M3735" t="str">
        <f>IF($A3735="","",COUNTIFS(D_MFA!$A$2:$A$20001,$C3735,D_MFA!$B$2:$B$20001,TRUE)&gt;0)</f>
        <v/>
      </c>
    </row>
    <row r="3736" spans="13:13" x14ac:dyDescent="0.55000000000000004">
      <c r="M3736" t="str">
        <f>IF($A3736="","",COUNTIFS(D_MFA!$A$2:$A$20001,$C3736,D_MFA!$B$2:$B$20001,TRUE)&gt;0)</f>
        <v/>
      </c>
    </row>
    <row r="3737" spans="13:13" x14ac:dyDescent="0.55000000000000004">
      <c r="M3737" t="str">
        <f>IF($A3737="","",COUNTIFS(D_MFA!$A$2:$A$20001,$C3737,D_MFA!$B$2:$B$20001,TRUE)&gt;0)</f>
        <v/>
      </c>
    </row>
    <row r="3738" spans="13:13" x14ac:dyDescent="0.55000000000000004">
      <c r="M3738" t="str">
        <f>IF($A3738="","",COUNTIFS(D_MFA!$A$2:$A$20001,$C3738,D_MFA!$B$2:$B$20001,TRUE)&gt;0)</f>
        <v/>
      </c>
    </row>
    <row r="3739" spans="13:13" x14ac:dyDescent="0.55000000000000004">
      <c r="M3739" t="str">
        <f>IF($A3739="","",COUNTIFS(D_MFA!$A$2:$A$20001,$C3739,D_MFA!$B$2:$B$20001,TRUE)&gt;0)</f>
        <v/>
      </c>
    </row>
    <row r="3740" spans="13:13" x14ac:dyDescent="0.55000000000000004">
      <c r="M3740" t="str">
        <f>IF($A3740="","",COUNTIFS(D_MFA!$A$2:$A$20001,$C3740,D_MFA!$B$2:$B$20001,TRUE)&gt;0)</f>
        <v/>
      </c>
    </row>
    <row r="3741" spans="13:13" x14ac:dyDescent="0.55000000000000004">
      <c r="M3741" t="str">
        <f>IF($A3741="","",COUNTIFS(D_MFA!$A$2:$A$20001,$C3741,D_MFA!$B$2:$B$20001,TRUE)&gt;0)</f>
        <v/>
      </c>
    </row>
    <row r="3742" spans="13:13" x14ac:dyDescent="0.55000000000000004">
      <c r="M3742" t="str">
        <f>IF($A3742="","",COUNTIFS(D_MFA!$A$2:$A$20001,$C3742,D_MFA!$B$2:$B$20001,TRUE)&gt;0)</f>
        <v/>
      </c>
    </row>
    <row r="3743" spans="13:13" x14ac:dyDescent="0.55000000000000004">
      <c r="M3743" t="str">
        <f>IF($A3743="","",COUNTIFS(D_MFA!$A$2:$A$20001,$C3743,D_MFA!$B$2:$B$20001,TRUE)&gt;0)</f>
        <v/>
      </c>
    </row>
    <row r="3744" spans="13:13" x14ac:dyDescent="0.55000000000000004">
      <c r="M3744" t="str">
        <f>IF($A3744="","",COUNTIFS(D_MFA!$A$2:$A$20001,$C3744,D_MFA!$B$2:$B$20001,TRUE)&gt;0)</f>
        <v/>
      </c>
    </row>
    <row r="3745" spans="13:13" x14ac:dyDescent="0.55000000000000004">
      <c r="M3745" t="str">
        <f>IF($A3745="","",COUNTIFS(D_MFA!$A$2:$A$20001,$C3745,D_MFA!$B$2:$B$20001,TRUE)&gt;0)</f>
        <v/>
      </c>
    </row>
    <row r="3746" spans="13:13" x14ac:dyDescent="0.55000000000000004">
      <c r="M3746" t="str">
        <f>IF($A3746="","",COUNTIFS(D_MFA!$A$2:$A$20001,$C3746,D_MFA!$B$2:$B$20001,TRUE)&gt;0)</f>
        <v/>
      </c>
    </row>
    <row r="3747" spans="13:13" x14ac:dyDescent="0.55000000000000004">
      <c r="M3747" t="str">
        <f>IF($A3747="","",COUNTIFS(D_MFA!$A$2:$A$20001,$C3747,D_MFA!$B$2:$B$20001,TRUE)&gt;0)</f>
        <v/>
      </c>
    </row>
    <row r="3748" spans="13:13" x14ac:dyDescent="0.55000000000000004">
      <c r="M3748" t="str">
        <f>IF($A3748="","",COUNTIFS(D_MFA!$A$2:$A$20001,$C3748,D_MFA!$B$2:$B$20001,TRUE)&gt;0)</f>
        <v/>
      </c>
    </row>
    <row r="3749" spans="13:13" x14ac:dyDescent="0.55000000000000004">
      <c r="M3749" t="str">
        <f>IF($A3749="","",COUNTIFS(D_MFA!$A$2:$A$20001,$C3749,D_MFA!$B$2:$B$20001,TRUE)&gt;0)</f>
        <v/>
      </c>
    </row>
    <row r="3750" spans="13:13" x14ac:dyDescent="0.55000000000000004">
      <c r="M3750" t="str">
        <f>IF($A3750="","",COUNTIFS(D_MFA!$A$2:$A$20001,$C3750,D_MFA!$B$2:$B$20001,TRUE)&gt;0)</f>
        <v/>
      </c>
    </row>
    <row r="3751" spans="13:13" x14ac:dyDescent="0.55000000000000004">
      <c r="M3751" t="str">
        <f>IF($A3751="","",COUNTIFS(D_MFA!$A$2:$A$20001,$C3751,D_MFA!$B$2:$B$20001,TRUE)&gt;0)</f>
        <v/>
      </c>
    </row>
    <row r="3752" spans="13:13" x14ac:dyDescent="0.55000000000000004">
      <c r="M3752" t="str">
        <f>IF($A3752="","",COUNTIFS(D_MFA!$A$2:$A$20001,$C3752,D_MFA!$B$2:$B$20001,TRUE)&gt;0)</f>
        <v/>
      </c>
    </row>
    <row r="3753" spans="13:13" x14ac:dyDescent="0.55000000000000004">
      <c r="M3753" t="str">
        <f>IF($A3753="","",COUNTIFS(D_MFA!$A$2:$A$20001,$C3753,D_MFA!$B$2:$B$20001,TRUE)&gt;0)</f>
        <v/>
      </c>
    </row>
    <row r="3754" spans="13:13" x14ac:dyDescent="0.55000000000000004">
      <c r="M3754" t="str">
        <f>IF($A3754="","",COUNTIFS(D_MFA!$A$2:$A$20001,$C3754,D_MFA!$B$2:$B$20001,TRUE)&gt;0)</f>
        <v/>
      </c>
    </row>
    <row r="3755" spans="13:13" x14ac:dyDescent="0.55000000000000004">
      <c r="M3755" t="str">
        <f>IF($A3755="","",COUNTIFS(D_MFA!$A$2:$A$20001,$C3755,D_MFA!$B$2:$B$20001,TRUE)&gt;0)</f>
        <v/>
      </c>
    </row>
    <row r="3756" spans="13:13" x14ac:dyDescent="0.55000000000000004">
      <c r="M3756" t="str">
        <f>IF($A3756="","",COUNTIFS(D_MFA!$A$2:$A$20001,$C3756,D_MFA!$B$2:$B$20001,TRUE)&gt;0)</f>
        <v/>
      </c>
    </row>
    <row r="3757" spans="13:13" x14ac:dyDescent="0.55000000000000004">
      <c r="M3757" t="str">
        <f>IF($A3757="","",COUNTIFS(D_MFA!$A$2:$A$20001,$C3757,D_MFA!$B$2:$B$20001,TRUE)&gt;0)</f>
        <v/>
      </c>
    </row>
    <row r="3758" spans="13:13" x14ac:dyDescent="0.55000000000000004">
      <c r="M3758" t="str">
        <f>IF($A3758="","",COUNTIFS(D_MFA!$A$2:$A$20001,$C3758,D_MFA!$B$2:$B$20001,TRUE)&gt;0)</f>
        <v/>
      </c>
    </row>
    <row r="3759" spans="13:13" x14ac:dyDescent="0.55000000000000004">
      <c r="M3759" t="str">
        <f>IF($A3759="","",COUNTIFS(D_MFA!$A$2:$A$20001,$C3759,D_MFA!$B$2:$B$20001,TRUE)&gt;0)</f>
        <v/>
      </c>
    </row>
    <row r="3760" spans="13:13" x14ac:dyDescent="0.55000000000000004">
      <c r="M3760" t="str">
        <f>IF($A3760="","",COUNTIFS(D_MFA!$A$2:$A$20001,$C3760,D_MFA!$B$2:$B$20001,TRUE)&gt;0)</f>
        <v/>
      </c>
    </row>
    <row r="3761" spans="13:13" x14ac:dyDescent="0.55000000000000004">
      <c r="M3761" t="str">
        <f>IF($A3761="","",COUNTIFS(D_MFA!$A$2:$A$20001,$C3761,D_MFA!$B$2:$B$20001,TRUE)&gt;0)</f>
        <v/>
      </c>
    </row>
    <row r="3762" spans="13:13" x14ac:dyDescent="0.55000000000000004">
      <c r="M3762" t="str">
        <f>IF($A3762="","",COUNTIFS(D_MFA!$A$2:$A$20001,$C3762,D_MFA!$B$2:$B$20001,TRUE)&gt;0)</f>
        <v/>
      </c>
    </row>
    <row r="3763" spans="13:13" x14ac:dyDescent="0.55000000000000004">
      <c r="M3763" t="str">
        <f>IF($A3763="","",COUNTIFS(D_MFA!$A$2:$A$20001,$C3763,D_MFA!$B$2:$B$20001,TRUE)&gt;0)</f>
        <v/>
      </c>
    </row>
    <row r="3764" spans="13:13" x14ac:dyDescent="0.55000000000000004">
      <c r="M3764" t="str">
        <f>IF($A3764="","",COUNTIFS(D_MFA!$A$2:$A$20001,$C3764,D_MFA!$B$2:$B$20001,TRUE)&gt;0)</f>
        <v/>
      </c>
    </row>
    <row r="3765" spans="13:13" x14ac:dyDescent="0.55000000000000004">
      <c r="M3765" t="str">
        <f>IF($A3765="","",COUNTIFS(D_MFA!$A$2:$A$20001,$C3765,D_MFA!$B$2:$B$20001,TRUE)&gt;0)</f>
        <v/>
      </c>
    </row>
    <row r="3766" spans="13:13" x14ac:dyDescent="0.55000000000000004">
      <c r="M3766" t="str">
        <f>IF($A3766="","",COUNTIFS(D_MFA!$A$2:$A$20001,$C3766,D_MFA!$B$2:$B$20001,TRUE)&gt;0)</f>
        <v/>
      </c>
    </row>
    <row r="3767" spans="13:13" x14ac:dyDescent="0.55000000000000004">
      <c r="M3767" t="str">
        <f>IF($A3767="","",COUNTIFS(D_MFA!$A$2:$A$20001,$C3767,D_MFA!$B$2:$B$20001,TRUE)&gt;0)</f>
        <v/>
      </c>
    </row>
    <row r="3768" spans="13:13" x14ac:dyDescent="0.55000000000000004">
      <c r="M3768" t="str">
        <f>IF($A3768="","",COUNTIFS(D_MFA!$A$2:$A$20001,$C3768,D_MFA!$B$2:$B$20001,TRUE)&gt;0)</f>
        <v/>
      </c>
    </row>
    <row r="3769" spans="13:13" x14ac:dyDescent="0.55000000000000004">
      <c r="M3769" t="str">
        <f>IF($A3769="","",COUNTIFS(D_MFA!$A$2:$A$20001,$C3769,D_MFA!$B$2:$B$20001,TRUE)&gt;0)</f>
        <v/>
      </c>
    </row>
    <row r="3770" spans="13:13" x14ac:dyDescent="0.55000000000000004">
      <c r="M3770" t="str">
        <f>IF($A3770="","",COUNTIFS(D_MFA!$A$2:$A$20001,$C3770,D_MFA!$B$2:$B$20001,TRUE)&gt;0)</f>
        <v/>
      </c>
    </row>
    <row r="3771" spans="13:13" x14ac:dyDescent="0.55000000000000004">
      <c r="M3771" t="str">
        <f>IF($A3771="","",COUNTIFS(D_MFA!$A$2:$A$20001,$C3771,D_MFA!$B$2:$B$20001,TRUE)&gt;0)</f>
        <v/>
      </c>
    </row>
    <row r="3772" spans="13:13" x14ac:dyDescent="0.55000000000000004">
      <c r="M3772" t="str">
        <f>IF($A3772="","",COUNTIFS(D_MFA!$A$2:$A$20001,$C3772,D_MFA!$B$2:$B$20001,TRUE)&gt;0)</f>
        <v/>
      </c>
    </row>
    <row r="3773" spans="13:13" x14ac:dyDescent="0.55000000000000004">
      <c r="M3773" t="str">
        <f>IF($A3773="","",COUNTIFS(D_MFA!$A$2:$A$20001,$C3773,D_MFA!$B$2:$B$20001,TRUE)&gt;0)</f>
        <v/>
      </c>
    </row>
    <row r="3774" spans="13:13" x14ac:dyDescent="0.55000000000000004">
      <c r="M3774" t="str">
        <f>IF($A3774="","",COUNTIFS(D_MFA!$A$2:$A$20001,$C3774,D_MFA!$B$2:$B$20001,TRUE)&gt;0)</f>
        <v/>
      </c>
    </row>
    <row r="3775" spans="13:13" x14ac:dyDescent="0.55000000000000004">
      <c r="M3775" t="str">
        <f>IF($A3775="","",COUNTIFS(D_MFA!$A$2:$A$20001,$C3775,D_MFA!$B$2:$B$20001,TRUE)&gt;0)</f>
        <v/>
      </c>
    </row>
    <row r="3776" spans="13:13" x14ac:dyDescent="0.55000000000000004">
      <c r="M3776" t="str">
        <f>IF($A3776="","",COUNTIFS(D_MFA!$A$2:$A$20001,$C3776,D_MFA!$B$2:$B$20001,TRUE)&gt;0)</f>
        <v/>
      </c>
    </row>
    <row r="3777" spans="13:13" x14ac:dyDescent="0.55000000000000004">
      <c r="M3777" t="str">
        <f>IF($A3777="","",COUNTIFS(D_MFA!$A$2:$A$20001,$C3777,D_MFA!$B$2:$B$20001,TRUE)&gt;0)</f>
        <v/>
      </c>
    </row>
    <row r="3778" spans="13:13" x14ac:dyDescent="0.55000000000000004">
      <c r="M3778" t="str">
        <f>IF($A3778="","",COUNTIFS(D_MFA!$A$2:$A$20001,$C3778,D_MFA!$B$2:$B$20001,TRUE)&gt;0)</f>
        <v/>
      </c>
    </row>
    <row r="3779" spans="13:13" x14ac:dyDescent="0.55000000000000004">
      <c r="M3779" t="str">
        <f>IF($A3779="","",COUNTIFS(D_MFA!$A$2:$A$20001,$C3779,D_MFA!$B$2:$B$20001,TRUE)&gt;0)</f>
        <v/>
      </c>
    </row>
    <row r="3780" spans="13:13" x14ac:dyDescent="0.55000000000000004">
      <c r="M3780" t="str">
        <f>IF($A3780="","",COUNTIFS(D_MFA!$A$2:$A$20001,$C3780,D_MFA!$B$2:$B$20001,TRUE)&gt;0)</f>
        <v/>
      </c>
    </row>
    <row r="3781" spans="13:13" x14ac:dyDescent="0.55000000000000004">
      <c r="M3781" t="str">
        <f>IF($A3781="","",COUNTIFS(D_MFA!$A$2:$A$20001,$C3781,D_MFA!$B$2:$B$20001,TRUE)&gt;0)</f>
        <v/>
      </c>
    </row>
    <row r="3782" spans="13:13" x14ac:dyDescent="0.55000000000000004">
      <c r="M3782" t="str">
        <f>IF($A3782="","",COUNTIFS(D_MFA!$A$2:$A$20001,$C3782,D_MFA!$B$2:$B$20001,TRUE)&gt;0)</f>
        <v/>
      </c>
    </row>
    <row r="3783" spans="13:13" x14ac:dyDescent="0.55000000000000004">
      <c r="M3783" t="str">
        <f>IF($A3783="","",COUNTIFS(D_MFA!$A$2:$A$20001,$C3783,D_MFA!$B$2:$B$20001,TRUE)&gt;0)</f>
        <v/>
      </c>
    </row>
    <row r="3784" spans="13:13" x14ac:dyDescent="0.55000000000000004">
      <c r="M3784" t="str">
        <f>IF($A3784="","",COUNTIFS(D_MFA!$A$2:$A$20001,$C3784,D_MFA!$B$2:$B$20001,TRUE)&gt;0)</f>
        <v/>
      </c>
    </row>
    <row r="3785" spans="13:13" x14ac:dyDescent="0.55000000000000004">
      <c r="M3785" t="str">
        <f>IF($A3785="","",COUNTIFS(D_MFA!$A$2:$A$20001,$C3785,D_MFA!$B$2:$B$20001,TRUE)&gt;0)</f>
        <v/>
      </c>
    </row>
    <row r="3786" spans="13:13" x14ac:dyDescent="0.55000000000000004">
      <c r="M3786" t="str">
        <f>IF($A3786="","",COUNTIFS(D_MFA!$A$2:$A$20001,$C3786,D_MFA!$B$2:$B$20001,TRUE)&gt;0)</f>
        <v/>
      </c>
    </row>
    <row r="3787" spans="13:13" x14ac:dyDescent="0.55000000000000004">
      <c r="M3787" t="str">
        <f>IF($A3787="","",COUNTIFS(D_MFA!$A$2:$A$20001,$C3787,D_MFA!$B$2:$B$20001,TRUE)&gt;0)</f>
        <v/>
      </c>
    </row>
    <row r="3788" spans="13:13" x14ac:dyDescent="0.55000000000000004">
      <c r="M3788" t="str">
        <f>IF($A3788="","",COUNTIFS(D_MFA!$A$2:$A$20001,$C3788,D_MFA!$B$2:$B$20001,TRUE)&gt;0)</f>
        <v/>
      </c>
    </row>
    <row r="3789" spans="13:13" x14ac:dyDescent="0.55000000000000004">
      <c r="M3789" t="str">
        <f>IF($A3789="","",COUNTIFS(D_MFA!$A$2:$A$20001,$C3789,D_MFA!$B$2:$B$20001,TRUE)&gt;0)</f>
        <v/>
      </c>
    </row>
    <row r="3790" spans="13:13" x14ac:dyDescent="0.55000000000000004">
      <c r="M3790" t="str">
        <f>IF($A3790="","",COUNTIFS(D_MFA!$A$2:$A$20001,$C3790,D_MFA!$B$2:$B$20001,TRUE)&gt;0)</f>
        <v/>
      </c>
    </row>
    <row r="3791" spans="13:13" x14ac:dyDescent="0.55000000000000004">
      <c r="M3791" t="str">
        <f>IF($A3791="","",COUNTIFS(D_MFA!$A$2:$A$20001,$C3791,D_MFA!$B$2:$B$20001,TRUE)&gt;0)</f>
        <v/>
      </c>
    </row>
    <row r="3792" spans="13:13" x14ac:dyDescent="0.55000000000000004">
      <c r="M3792" t="str">
        <f>IF($A3792="","",COUNTIFS(D_MFA!$A$2:$A$20001,$C3792,D_MFA!$B$2:$B$20001,TRUE)&gt;0)</f>
        <v/>
      </c>
    </row>
    <row r="3793" spans="13:13" x14ac:dyDescent="0.55000000000000004">
      <c r="M3793" t="str">
        <f>IF($A3793="","",COUNTIFS(D_MFA!$A$2:$A$20001,$C3793,D_MFA!$B$2:$B$20001,TRUE)&gt;0)</f>
        <v/>
      </c>
    </row>
    <row r="3794" spans="13:13" x14ac:dyDescent="0.55000000000000004">
      <c r="M3794" t="str">
        <f>IF($A3794="","",COUNTIFS(D_MFA!$A$2:$A$20001,$C3794,D_MFA!$B$2:$B$20001,TRUE)&gt;0)</f>
        <v/>
      </c>
    </row>
    <row r="3795" spans="13:13" x14ac:dyDescent="0.55000000000000004">
      <c r="M3795" t="str">
        <f>IF($A3795="","",COUNTIFS(D_MFA!$A$2:$A$20001,$C3795,D_MFA!$B$2:$B$20001,TRUE)&gt;0)</f>
        <v/>
      </c>
    </row>
    <row r="3796" spans="13:13" x14ac:dyDescent="0.55000000000000004">
      <c r="M3796" t="str">
        <f>IF($A3796="","",COUNTIFS(D_MFA!$A$2:$A$20001,$C3796,D_MFA!$B$2:$B$20001,TRUE)&gt;0)</f>
        <v/>
      </c>
    </row>
    <row r="3797" spans="13:13" x14ac:dyDescent="0.55000000000000004">
      <c r="M3797" t="str">
        <f>IF($A3797="","",COUNTIFS(D_MFA!$A$2:$A$20001,$C3797,D_MFA!$B$2:$B$20001,TRUE)&gt;0)</f>
        <v/>
      </c>
    </row>
    <row r="3798" spans="13:13" x14ac:dyDescent="0.55000000000000004">
      <c r="M3798" t="str">
        <f>IF($A3798="","",COUNTIFS(D_MFA!$A$2:$A$20001,$C3798,D_MFA!$B$2:$B$20001,TRUE)&gt;0)</f>
        <v/>
      </c>
    </row>
    <row r="3799" spans="13:13" x14ac:dyDescent="0.55000000000000004">
      <c r="M3799" t="str">
        <f>IF($A3799="","",COUNTIFS(D_MFA!$A$2:$A$20001,$C3799,D_MFA!$B$2:$B$20001,TRUE)&gt;0)</f>
        <v/>
      </c>
    </row>
    <row r="3800" spans="13:13" x14ac:dyDescent="0.55000000000000004">
      <c r="M3800" t="str">
        <f>IF($A3800="","",COUNTIFS(D_MFA!$A$2:$A$20001,$C3800,D_MFA!$B$2:$B$20001,TRUE)&gt;0)</f>
        <v/>
      </c>
    </row>
    <row r="3801" spans="13:13" x14ac:dyDescent="0.55000000000000004">
      <c r="M3801" t="str">
        <f>IF($A3801="","",COUNTIFS(D_MFA!$A$2:$A$20001,$C3801,D_MFA!$B$2:$B$20001,TRUE)&gt;0)</f>
        <v/>
      </c>
    </row>
    <row r="3802" spans="13:13" x14ac:dyDescent="0.55000000000000004">
      <c r="M3802" t="str">
        <f>IF($A3802="","",COUNTIFS(D_MFA!$A$2:$A$20001,$C3802,D_MFA!$B$2:$B$20001,TRUE)&gt;0)</f>
        <v/>
      </c>
    </row>
    <row r="3803" spans="13:13" x14ac:dyDescent="0.55000000000000004">
      <c r="M3803" t="str">
        <f>IF($A3803="","",COUNTIFS(D_MFA!$A$2:$A$20001,$C3803,D_MFA!$B$2:$B$20001,TRUE)&gt;0)</f>
        <v/>
      </c>
    </row>
    <row r="3804" spans="13:13" x14ac:dyDescent="0.55000000000000004">
      <c r="M3804" t="str">
        <f>IF($A3804="","",COUNTIFS(D_MFA!$A$2:$A$20001,$C3804,D_MFA!$B$2:$B$20001,TRUE)&gt;0)</f>
        <v/>
      </c>
    </row>
    <row r="3805" spans="13:13" x14ac:dyDescent="0.55000000000000004">
      <c r="M3805" t="str">
        <f>IF($A3805="","",COUNTIFS(D_MFA!$A$2:$A$20001,$C3805,D_MFA!$B$2:$B$20001,TRUE)&gt;0)</f>
        <v/>
      </c>
    </row>
    <row r="3806" spans="13:13" x14ac:dyDescent="0.55000000000000004">
      <c r="M3806" t="str">
        <f>IF($A3806="","",COUNTIFS(D_MFA!$A$2:$A$20001,$C3806,D_MFA!$B$2:$B$20001,TRUE)&gt;0)</f>
        <v/>
      </c>
    </row>
    <row r="3807" spans="13:13" x14ac:dyDescent="0.55000000000000004">
      <c r="M3807" t="str">
        <f>IF($A3807="","",COUNTIFS(D_MFA!$A$2:$A$20001,$C3807,D_MFA!$B$2:$B$20001,TRUE)&gt;0)</f>
        <v/>
      </c>
    </row>
    <row r="3808" spans="13:13" x14ac:dyDescent="0.55000000000000004">
      <c r="M3808" t="str">
        <f>IF($A3808="","",COUNTIFS(D_MFA!$A$2:$A$20001,$C3808,D_MFA!$B$2:$B$20001,TRUE)&gt;0)</f>
        <v/>
      </c>
    </row>
    <row r="3809" spans="13:13" x14ac:dyDescent="0.55000000000000004">
      <c r="M3809" t="str">
        <f>IF($A3809="","",COUNTIFS(D_MFA!$A$2:$A$20001,$C3809,D_MFA!$B$2:$B$20001,TRUE)&gt;0)</f>
        <v/>
      </c>
    </row>
    <row r="3810" spans="13:13" x14ac:dyDescent="0.55000000000000004">
      <c r="M3810" t="str">
        <f>IF($A3810="","",COUNTIFS(D_MFA!$A$2:$A$20001,$C3810,D_MFA!$B$2:$B$20001,TRUE)&gt;0)</f>
        <v/>
      </c>
    </row>
    <row r="3811" spans="13:13" x14ac:dyDescent="0.55000000000000004">
      <c r="M3811" t="str">
        <f>IF($A3811="","",COUNTIFS(D_MFA!$A$2:$A$20001,$C3811,D_MFA!$B$2:$B$20001,TRUE)&gt;0)</f>
        <v/>
      </c>
    </row>
    <row r="3812" spans="13:13" x14ac:dyDescent="0.55000000000000004">
      <c r="M3812" t="str">
        <f>IF($A3812="","",COUNTIFS(D_MFA!$A$2:$A$20001,$C3812,D_MFA!$B$2:$B$20001,TRUE)&gt;0)</f>
        <v/>
      </c>
    </row>
    <row r="3813" spans="13:13" x14ac:dyDescent="0.55000000000000004">
      <c r="M3813" t="str">
        <f>IF($A3813="","",COUNTIFS(D_MFA!$A$2:$A$20001,$C3813,D_MFA!$B$2:$B$20001,TRUE)&gt;0)</f>
        <v/>
      </c>
    </row>
    <row r="3814" spans="13:13" x14ac:dyDescent="0.55000000000000004">
      <c r="M3814" t="str">
        <f>IF($A3814="","",COUNTIFS(D_MFA!$A$2:$A$20001,$C3814,D_MFA!$B$2:$B$20001,TRUE)&gt;0)</f>
        <v/>
      </c>
    </row>
    <row r="3815" spans="13:13" x14ac:dyDescent="0.55000000000000004">
      <c r="M3815" t="str">
        <f>IF($A3815="","",COUNTIFS(D_MFA!$A$2:$A$20001,$C3815,D_MFA!$B$2:$B$20001,TRUE)&gt;0)</f>
        <v/>
      </c>
    </row>
    <row r="3816" spans="13:13" x14ac:dyDescent="0.55000000000000004">
      <c r="M3816" t="str">
        <f>IF($A3816="","",COUNTIFS(D_MFA!$A$2:$A$20001,$C3816,D_MFA!$B$2:$B$20001,TRUE)&gt;0)</f>
        <v/>
      </c>
    </row>
    <row r="3817" spans="13:13" x14ac:dyDescent="0.55000000000000004">
      <c r="M3817" t="str">
        <f>IF($A3817="","",COUNTIFS(D_MFA!$A$2:$A$20001,$C3817,D_MFA!$B$2:$B$20001,TRUE)&gt;0)</f>
        <v/>
      </c>
    </row>
    <row r="3818" spans="13:13" x14ac:dyDescent="0.55000000000000004">
      <c r="M3818" t="str">
        <f>IF($A3818="","",COUNTIFS(D_MFA!$A$2:$A$20001,$C3818,D_MFA!$B$2:$B$20001,TRUE)&gt;0)</f>
        <v/>
      </c>
    </row>
    <row r="3819" spans="13:13" x14ac:dyDescent="0.55000000000000004">
      <c r="M3819" t="str">
        <f>IF($A3819="","",COUNTIFS(D_MFA!$A$2:$A$20001,$C3819,D_MFA!$B$2:$B$20001,TRUE)&gt;0)</f>
        <v/>
      </c>
    </row>
    <row r="3820" spans="13:13" x14ac:dyDescent="0.55000000000000004">
      <c r="M3820" t="str">
        <f>IF($A3820="","",COUNTIFS(D_MFA!$A$2:$A$20001,$C3820,D_MFA!$B$2:$B$20001,TRUE)&gt;0)</f>
        <v/>
      </c>
    </row>
    <row r="3821" spans="13:13" x14ac:dyDescent="0.55000000000000004">
      <c r="M3821" t="str">
        <f>IF($A3821="","",COUNTIFS(D_MFA!$A$2:$A$20001,$C3821,D_MFA!$B$2:$B$20001,TRUE)&gt;0)</f>
        <v/>
      </c>
    </row>
    <row r="3822" spans="13:13" x14ac:dyDescent="0.55000000000000004">
      <c r="M3822" t="str">
        <f>IF($A3822="","",COUNTIFS(D_MFA!$A$2:$A$20001,$C3822,D_MFA!$B$2:$B$20001,TRUE)&gt;0)</f>
        <v/>
      </c>
    </row>
    <row r="3823" spans="13:13" x14ac:dyDescent="0.55000000000000004">
      <c r="M3823" t="str">
        <f>IF($A3823="","",COUNTIFS(D_MFA!$A$2:$A$20001,$C3823,D_MFA!$B$2:$B$20001,TRUE)&gt;0)</f>
        <v/>
      </c>
    </row>
    <row r="3824" spans="13:13" x14ac:dyDescent="0.55000000000000004">
      <c r="M3824" t="str">
        <f>IF($A3824="","",COUNTIFS(D_MFA!$A$2:$A$20001,$C3824,D_MFA!$B$2:$B$20001,TRUE)&gt;0)</f>
        <v/>
      </c>
    </row>
    <row r="3825" spans="13:13" x14ac:dyDescent="0.55000000000000004">
      <c r="M3825" t="str">
        <f>IF($A3825="","",COUNTIFS(D_MFA!$A$2:$A$20001,$C3825,D_MFA!$B$2:$B$20001,TRUE)&gt;0)</f>
        <v/>
      </c>
    </row>
    <row r="3826" spans="13:13" x14ac:dyDescent="0.55000000000000004">
      <c r="M3826" t="str">
        <f>IF($A3826="","",COUNTIFS(D_MFA!$A$2:$A$20001,$C3826,D_MFA!$B$2:$B$20001,TRUE)&gt;0)</f>
        <v/>
      </c>
    </row>
    <row r="3827" spans="13:13" x14ac:dyDescent="0.55000000000000004">
      <c r="M3827" t="str">
        <f>IF($A3827="","",COUNTIFS(D_MFA!$A$2:$A$20001,$C3827,D_MFA!$B$2:$B$20001,TRUE)&gt;0)</f>
        <v/>
      </c>
    </row>
    <row r="3828" spans="13:13" x14ac:dyDescent="0.55000000000000004">
      <c r="M3828" t="str">
        <f>IF($A3828="","",COUNTIFS(D_MFA!$A$2:$A$20001,$C3828,D_MFA!$B$2:$B$20001,TRUE)&gt;0)</f>
        <v/>
      </c>
    </row>
    <row r="3829" spans="13:13" x14ac:dyDescent="0.55000000000000004">
      <c r="M3829" t="str">
        <f>IF($A3829="","",COUNTIFS(D_MFA!$A$2:$A$20001,$C3829,D_MFA!$B$2:$B$20001,TRUE)&gt;0)</f>
        <v/>
      </c>
    </row>
    <row r="3830" spans="13:13" x14ac:dyDescent="0.55000000000000004">
      <c r="M3830" t="str">
        <f>IF($A3830="","",COUNTIFS(D_MFA!$A$2:$A$20001,$C3830,D_MFA!$B$2:$B$20001,TRUE)&gt;0)</f>
        <v/>
      </c>
    </row>
    <row r="3831" spans="13:13" x14ac:dyDescent="0.55000000000000004">
      <c r="M3831" t="str">
        <f>IF($A3831="","",COUNTIFS(D_MFA!$A$2:$A$20001,$C3831,D_MFA!$B$2:$B$20001,TRUE)&gt;0)</f>
        <v/>
      </c>
    </row>
    <row r="3832" spans="13:13" x14ac:dyDescent="0.55000000000000004">
      <c r="M3832" t="str">
        <f>IF($A3832="","",COUNTIFS(D_MFA!$A$2:$A$20001,$C3832,D_MFA!$B$2:$B$20001,TRUE)&gt;0)</f>
        <v/>
      </c>
    </row>
    <row r="3833" spans="13:13" x14ac:dyDescent="0.55000000000000004">
      <c r="M3833" t="str">
        <f>IF($A3833="","",COUNTIFS(D_MFA!$A$2:$A$20001,$C3833,D_MFA!$B$2:$B$20001,TRUE)&gt;0)</f>
        <v/>
      </c>
    </row>
    <row r="3834" spans="13:13" x14ac:dyDescent="0.55000000000000004">
      <c r="M3834" t="str">
        <f>IF($A3834="","",COUNTIFS(D_MFA!$A$2:$A$20001,$C3834,D_MFA!$B$2:$B$20001,TRUE)&gt;0)</f>
        <v/>
      </c>
    </row>
    <row r="3835" spans="13:13" x14ac:dyDescent="0.55000000000000004">
      <c r="M3835" t="str">
        <f>IF($A3835="","",COUNTIFS(D_MFA!$A$2:$A$20001,$C3835,D_MFA!$B$2:$B$20001,TRUE)&gt;0)</f>
        <v/>
      </c>
    </row>
    <row r="3836" spans="13:13" x14ac:dyDescent="0.55000000000000004">
      <c r="M3836" t="str">
        <f>IF($A3836="","",COUNTIFS(D_MFA!$A$2:$A$20001,$C3836,D_MFA!$B$2:$B$20001,TRUE)&gt;0)</f>
        <v/>
      </c>
    </row>
    <row r="3837" spans="13:13" x14ac:dyDescent="0.55000000000000004">
      <c r="M3837" t="str">
        <f>IF($A3837="","",COUNTIFS(D_MFA!$A$2:$A$20001,$C3837,D_MFA!$B$2:$B$20001,TRUE)&gt;0)</f>
        <v/>
      </c>
    </row>
    <row r="3838" spans="13:13" x14ac:dyDescent="0.55000000000000004">
      <c r="M3838" t="str">
        <f>IF($A3838="","",COUNTIFS(D_MFA!$A$2:$A$20001,$C3838,D_MFA!$B$2:$B$20001,TRUE)&gt;0)</f>
        <v/>
      </c>
    </row>
    <row r="3839" spans="13:13" x14ac:dyDescent="0.55000000000000004">
      <c r="M3839" t="str">
        <f>IF($A3839="","",COUNTIFS(D_MFA!$A$2:$A$20001,$C3839,D_MFA!$B$2:$B$20001,TRUE)&gt;0)</f>
        <v/>
      </c>
    </row>
    <row r="3840" spans="13:13" x14ac:dyDescent="0.55000000000000004">
      <c r="M3840" t="str">
        <f>IF($A3840="","",COUNTIFS(D_MFA!$A$2:$A$20001,$C3840,D_MFA!$B$2:$B$20001,TRUE)&gt;0)</f>
        <v/>
      </c>
    </row>
    <row r="3841" spans="13:13" x14ac:dyDescent="0.55000000000000004">
      <c r="M3841" t="str">
        <f>IF($A3841="","",COUNTIFS(D_MFA!$A$2:$A$20001,$C3841,D_MFA!$B$2:$B$20001,TRUE)&gt;0)</f>
        <v/>
      </c>
    </row>
    <row r="3842" spans="13:13" x14ac:dyDescent="0.55000000000000004">
      <c r="M3842" t="str">
        <f>IF($A3842="","",COUNTIFS(D_MFA!$A$2:$A$20001,$C3842,D_MFA!$B$2:$B$20001,TRUE)&gt;0)</f>
        <v/>
      </c>
    </row>
    <row r="3843" spans="13:13" x14ac:dyDescent="0.55000000000000004">
      <c r="M3843" t="str">
        <f>IF($A3843="","",COUNTIFS(D_MFA!$A$2:$A$20001,$C3843,D_MFA!$B$2:$B$20001,TRUE)&gt;0)</f>
        <v/>
      </c>
    </row>
    <row r="3844" spans="13:13" x14ac:dyDescent="0.55000000000000004">
      <c r="M3844" t="str">
        <f>IF($A3844="","",COUNTIFS(D_MFA!$A$2:$A$20001,$C3844,D_MFA!$B$2:$B$20001,TRUE)&gt;0)</f>
        <v/>
      </c>
    </row>
    <row r="3845" spans="13:13" x14ac:dyDescent="0.55000000000000004">
      <c r="M3845" t="str">
        <f>IF($A3845="","",COUNTIFS(D_MFA!$A$2:$A$20001,$C3845,D_MFA!$B$2:$B$20001,TRUE)&gt;0)</f>
        <v/>
      </c>
    </row>
    <row r="3846" spans="13:13" x14ac:dyDescent="0.55000000000000004">
      <c r="M3846" t="str">
        <f>IF($A3846="","",COUNTIFS(D_MFA!$A$2:$A$20001,$C3846,D_MFA!$B$2:$B$20001,TRUE)&gt;0)</f>
        <v/>
      </c>
    </row>
    <row r="3847" spans="13:13" x14ac:dyDescent="0.55000000000000004">
      <c r="M3847" t="str">
        <f>IF($A3847="","",COUNTIFS(D_MFA!$A$2:$A$20001,$C3847,D_MFA!$B$2:$B$20001,TRUE)&gt;0)</f>
        <v/>
      </c>
    </row>
    <row r="3848" spans="13:13" x14ac:dyDescent="0.55000000000000004">
      <c r="M3848" t="str">
        <f>IF($A3848="","",COUNTIFS(D_MFA!$A$2:$A$20001,$C3848,D_MFA!$B$2:$B$20001,TRUE)&gt;0)</f>
        <v/>
      </c>
    </row>
    <row r="3849" spans="13:13" x14ac:dyDescent="0.55000000000000004">
      <c r="M3849" t="str">
        <f>IF($A3849="","",COUNTIFS(D_MFA!$A$2:$A$20001,$C3849,D_MFA!$B$2:$B$20001,TRUE)&gt;0)</f>
        <v/>
      </c>
    </row>
    <row r="3850" spans="13:13" x14ac:dyDescent="0.55000000000000004">
      <c r="M3850" t="str">
        <f>IF($A3850="","",COUNTIFS(D_MFA!$A$2:$A$20001,$C3850,D_MFA!$B$2:$B$20001,TRUE)&gt;0)</f>
        <v/>
      </c>
    </row>
    <row r="3851" spans="13:13" x14ac:dyDescent="0.55000000000000004">
      <c r="M3851" t="str">
        <f>IF($A3851="","",COUNTIFS(D_MFA!$A$2:$A$20001,$C3851,D_MFA!$B$2:$B$20001,TRUE)&gt;0)</f>
        <v/>
      </c>
    </row>
    <row r="3852" spans="13:13" x14ac:dyDescent="0.55000000000000004">
      <c r="M3852" t="str">
        <f>IF($A3852="","",COUNTIFS(D_MFA!$A$2:$A$20001,$C3852,D_MFA!$B$2:$B$20001,TRUE)&gt;0)</f>
        <v/>
      </c>
    </row>
    <row r="3853" spans="13:13" x14ac:dyDescent="0.55000000000000004">
      <c r="M3853" t="str">
        <f>IF($A3853="","",COUNTIFS(D_MFA!$A$2:$A$20001,$C3853,D_MFA!$B$2:$B$20001,TRUE)&gt;0)</f>
        <v/>
      </c>
    </row>
    <row r="3854" spans="13:13" x14ac:dyDescent="0.55000000000000004">
      <c r="M3854" t="str">
        <f>IF($A3854="","",COUNTIFS(D_MFA!$A$2:$A$20001,$C3854,D_MFA!$B$2:$B$20001,TRUE)&gt;0)</f>
        <v/>
      </c>
    </row>
    <row r="3855" spans="13:13" x14ac:dyDescent="0.55000000000000004">
      <c r="M3855" t="str">
        <f>IF($A3855="","",COUNTIFS(D_MFA!$A$2:$A$20001,$C3855,D_MFA!$B$2:$B$20001,TRUE)&gt;0)</f>
        <v/>
      </c>
    </row>
    <row r="3856" spans="13:13" x14ac:dyDescent="0.55000000000000004">
      <c r="M3856" t="str">
        <f>IF($A3856="","",COUNTIFS(D_MFA!$A$2:$A$20001,$C3856,D_MFA!$B$2:$B$20001,TRUE)&gt;0)</f>
        <v/>
      </c>
    </row>
    <row r="3857" spans="13:13" x14ac:dyDescent="0.55000000000000004">
      <c r="M3857" t="str">
        <f>IF($A3857="","",COUNTIFS(D_MFA!$A$2:$A$20001,$C3857,D_MFA!$B$2:$B$20001,TRUE)&gt;0)</f>
        <v/>
      </c>
    </row>
    <row r="3858" spans="13:13" x14ac:dyDescent="0.55000000000000004">
      <c r="M3858" t="str">
        <f>IF($A3858="","",COUNTIFS(D_MFA!$A$2:$A$20001,$C3858,D_MFA!$B$2:$B$20001,TRUE)&gt;0)</f>
        <v/>
      </c>
    </row>
    <row r="3859" spans="13:13" x14ac:dyDescent="0.55000000000000004">
      <c r="M3859" t="str">
        <f>IF($A3859="","",COUNTIFS(D_MFA!$A$2:$A$20001,$C3859,D_MFA!$B$2:$B$20001,TRUE)&gt;0)</f>
        <v/>
      </c>
    </row>
    <row r="3860" spans="13:13" x14ac:dyDescent="0.55000000000000004">
      <c r="M3860" t="str">
        <f>IF($A3860="","",COUNTIFS(D_MFA!$A$2:$A$20001,$C3860,D_MFA!$B$2:$B$20001,TRUE)&gt;0)</f>
        <v/>
      </c>
    </row>
    <row r="3861" spans="13:13" x14ac:dyDescent="0.55000000000000004">
      <c r="M3861" t="str">
        <f>IF($A3861="","",COUNTIFS(D_MFA!$A$2:$A$20001,$C3861,D_MFA!$B$2:$B$20001,TRUE)&gt;0)</f>
        <v/>
      </c>
    </row>
    <row r="3862" spans="13:13" x14ac:dyDescent="0.55000000000000004">
      <c r="M3862" t="str">
        <f>IF($A3862="","",COUNTIFS(D_MFA!$A$2:$A$20001,$C3862,D_MFA!$B$2:$B$20001,TRUE)&gt;0)</f>
        <v/>
      </c>
    </row>
    <row r="3863" spans="13:13" x14ac:dyDescent="0.55000000000000004">
      <c r="M3863" t="str">
        <f>IF($A3863="","",COUNTIFS(D_MFA!$A$2:$A$20001,$C3863,D_MFA!$B$2:$B$20001,TRUE)&gt;0)</f>
        <v/>
      </c>
    </row>
    <row r="3864" spans="13:13" x14ac:dyDescent="0.55000000000000004">
      <c r="M3864" t="str">
        <f>IF($A3864="","",COUNTIFS(D_MFA!$A$2:$A$20001,$C3864,D_MFA!$B$2:$B$20001,TRUE)&gt;0)</f>
        <v/>
      </c>
    </row>
    <row r="3865" spans="13:13" x14ac:dyDescent="0.55000000000000004">
      <c r="M3865" t="str">
        <f>IF($A3865="","",COUNTIFS(D_MFA!$A$2:$A$20001,$C3865,D_MFA!$B$2:$B$20001,TRUE)&gt;0)</f>
        <v/>
      </c>
    </row>
    <row r="3866" spans="13:13" x14ac:dyDescent="0.55000000000000004">
      <c r="M3866" t="str">
        <f>IF($A3866="","",COUNTIFS(D_MFA!$A$2:$A$20001,$C3866,D_MFA!$B$2:$B$20001,TRUE)&gt;0)</f>
        <v/>
      </c>
    </row>
    <row r="3867" spans="13:13" x14ac:dyDescent="0.55000000000000004">
      <c r="M3867" t="str">
        <f>IF($A3867="","",COUNTIFS(D_MFA!$A$2:$A$20001,$C3867,D_MFA!$B$2:$B$20001,TRUE)&gt;0)</f>
        <v/>
      </c>
    </row>
    <row r="3868" spans="13:13" x14ac:dyDescent="0.55000000000000004">
      <c r="M3868" t="str">
        <f>IF($A3868="","",COUNTIFS(D_MFA!$A$2:$A$20001,$C3868,D_MFA!$B$2:$B$20001,TRUE)&gt;0)</f>
        <v/>
      </c>
    </row>
    <row r="3869" spans="13:13" x14ac:dyDescent="0.55000000000000004">
      <c r="M3869" t="str">
        <f>IF($A3869="","",COUNTIFS(D_MFA!$A$2:$A$20001,$C3869,D_MFA!$B$2:$B$20001,TRUE)&gt;0)</f>
        <v/>
      </c>
    </row>
    <row r="3870" spans="13:13" x14ac:dyDescent="0.55000000000000004">
      <c r="M3870" t="str">
        <f>IF($A3870="","",COUNTIFS(D_MFA!$A$2:$A$20001,$C3870,D_MFA!$B$2:$B$20001,TRUE)&gt;0)</f>
        <v/>
      </c>
    </row>
    <row r="3871" spans="13:13" x14ac:dyDescent="0.55000000000000004">
      <c r="M3871" t="str">
        <f>IF($A3871="","",COUNTIFS(D_MFA!$A$2:$A$20001,$C3871,D_MFA!$B$2:$B$20001,TRUE)&gt;0)</f>
        <v/>
      </c>
    </row>
    <row r="3872" spans="13:13" x14ac:dyDescent="0.55000000000000004">
      <c r="M3872" t="str">
        <f>IF($A3872="","",COUNTIFS(D_MFA!$A$2:$A$20001,$C3872,D_MFA!$B$2:$B$20001,TRUE)&gt;0)</f>
        <v/>
      </c>
    </row>
    <row r="3873" spans="13:13" x14ac:dyDescent="0.55000000000000004">
      <c r="M3873" t="str">
        <f>IF($A3873="","",COUNTIFS(D_MFA!$A$2:$A$20001,$C3873,D_MFA!$B$2:$B$20001,TRUE)&gt;0)</f>
        <v/>
      </c>
    </row>
    <row r="3874" spans="13:13" x14ac:dyDescent="0.55000000000000004">
      <c r="M3874" t="str">
        <f>IF($A3874="","",COUNTIFS(D_MFA!$A$2:$A$20001,$C3874,D_MFA!$B$2:$B$20001,TRUE)&gt;0)</f>
        <v/>
      </c>
    </row>
    <row r="3875" spans="13:13" x14ac:dyDescent="0.55000000000000004">
      <c r="M3875" t="str">
        <f>IF($A3875="","",COUNTIFS(D_MFA!$A$2:$A$20001,$C3875,D_MFA!$B$2:$B$20001,TRUE)&gt;0)</f>
        <v/>
      </c>
    </row>
    <row r="3876" spans="13:13" x14ac:dyDescent="0.55000000000000004">
      <c r="M3876" t="str">
        <f>IF($A3876="","",COUNTIFS(D_MFA!$A$2:$A$20001,$C3876,D_MFA!$B$2:$B$20001,TRUE)&gt;0)</f>
        <v/>
      </c>
    </row>
    <row r="3877" spans="13:13" x14ac:dyDescent="0.55000000000000004">
      <c r="M3877" t="str">
        <f>IF($A3877="","",COUNTIFS(D_MFA!$A$2:$A$20001,$C3877,D_MFA!$B$2:$B$20001,TRUE)&gt;0)</f>
        <v/>
      </c>
    </row>
    <row r="3878" spans="13:13" x14ac:dyDescent="0.55000000000000004">
      <c r="M3878" t="str">
        <f>IF($A3878="","",COUNTIFS(D_MFA!$A$2:$A$20001,$C3878,D_MFA!$B$2:$B$20001,TRUE)&gt;0)</f>
        <v/>
      </c>
    </row>
    <row r="3879" spans="13:13" x14ac:dyDescent="0.55000000000000004">
      <c r="M3879" t="str">
        <f>IF($A3879="","",COUNTIFS(D_MFA!$A$2:$A$20001,$C3879,D_MFA!$B$2:$B$20001,TRUE)&gt;0)</f>
        <v/>
      </c>
    </row>
    <row r="3880" spans="13:13" x14ac:dyDescent="0.55000000000000004">
      <c r="M3880" t="str">
        <f>IF($A3880="","",COUNTIFS(D_MFA!$A$2:$A$20001,$C3880,D_MFA!$B$2:$B$20001,TRUE)&gt;0)</f>
        <v/>
      </c>
    </row>
    <row r="3881" spans="13:13" x14ac:dyDescent="0.55000000000000004">
      <c r="M3881" t="str">
        <f>IF($A3881="","",COUNTIFS(D_MFA!$A$2:$A$20001,$C3881,D_MFA!$B$2:$B$20001,TRUE)&gt;0)</f>
        <v/>
      </c>
    </row>
    <row r="3882" spans="13:13" x14ac:dyDescent="0.55000000000000004">
      <c r="M3882" t="str">
        <f>IF($A3882="","",COUNTIFS(D_MFA!$A$2:$A$20001,$C3882,D_MFA!$B$2:$B$20001,TRUE)&gt;0)</f>
        <v/>
      </c>
    </row>
    <row r="3883" spans="13:13" x14ac:dyDescent="0.55000000000000004">
      <c r="M3883" t="str">
        <f>IF($A3883="","",COUNTIFS(D_MFA!$A$2:$A$20001,$C3883,D_MFA!$B$2:$B$20001,TRUE)&gt;0)</f>
        <v/>
      </c>
    </row>
    <row r="3884" spans="13:13" x14ac:dyDescent="0.55000000000000004">
      <c r="M3884" t="str">
        <f>IF($A3884="","",COUNTIFS(D_MFA!$A$2:$A$20001,$C3884,D_MFA!$B$2:$B$20001,TRUE)&gt;0)</f>
        <v/>
      </c>
    </row>
    <row r="3885" spans="13:13" x14ac:dyDescent="0.55000000000000004">
      <c r="M3885" t="str">
        <f>IF($A3885="","",COUNTIFS(D_MFA!$A$2:$A$20001,$C3885,D_MFA!$B$2:$B$20001,TRUE)&gt;0)</f>
        <v/>
      </c>
    </row>
    <row r="3886" spans="13:13" x14ac:dyDescent="0.55000000000000004">
      <c r="M3886" t="str">
        <f>IF($A3886="","",COUNTIFS(D_MFA!$A$2:$A$20001,$C3886,D_MFA!$B$2:$B$20001,TRUE)&gt;0)</f>
        <v/>
      </c>
    </row>
    <row r="3887" spans="13:13" x14ac:dyDescent="0.55000000000000004">
      <c r="M3887" t="str">
        <f>IF($A3887="","",COUNTIFS(D_MFA!$A$2:$A$20001,$C3887,D_MFA!$B$2:$B$20001,TRUE)&gt;0)</f>
        <v/>
      </c>
    </row>
    <row r="3888" spans="13:13" x14ac:dyDescent="0.55000000000000004">
      <c r="M3888" t="str">
        <f>IF($A3888="","",COUNTIFS(D_MFA!$A$2:$A$20001,$C3888,D_MFA!$B$2:$B$20001,TRUE)&gt;0)</f>
        <v/>
      </c>
    </row>
    <row r="3889" spans="13:13" x14ac:dyDescent="0.55000000000000004">
      <c r="M3889" t="str">
        <f>IF($A3889="","",COUNTIFS(D_MFA!$A$2:$A$20001,$C3889,D_MFA!$B$2:$B$20001,TRUE)&gt;0)</f>
        <v/>
      </c>
    </row>
    <row r="3890" spans="13:13" x14ac:dyDescent="0.55000000000000004">
      <c r="M3890" t="str">
        <f>IF($A3890="","",COUNTIFS(D_MFA!$A$2:$A$20001,$C3890,D_MFA!$B$2:$B$20001,TRUE)&gt;0)</f>
        <v/>
      </c>
    </row>
    <row r="3891" spans="13:13" x14ac:dyDescent="0.55000000000000004">
      <c r="M3891" t="str">
        <f>IF($A3891="","",COUNTIFS(D_MFA!$A$2:$A$20001,$C3891,D_MFA!$B$2:$B$20001,TRUE)&gt;0)</f>
        <v/>
      </c>
    </row>
    <row r="3892" spans="13:13" x14ac:dyDescent="0.55000000000000004">
      <c r="M3892" t="str">
        <f>IF($A3892="","",COUNTIFS(D_MFA!$A$2:$A$20001,$C3892,D_MFA!$B$2:$B$20001,TRUE)&gt;0)</f>
        <v/>
      </c>
    </row>
    <row r="3893" spans="13:13" x14ac:dyDescent="0.55000000000000004">
      <c r="M3893" t="str">
        <f>IF($A3893="","",COUNTIFS(D_MFA!$A$2:$A$20001,$C3893,D_MFA!$B$2:$B$20001,TRUE)&gt;0)</f>
        <v/>
      </c>
    </row>
    <row r="3894" spans="13:13" x14ac:dyDescent="0.55000000000000004">
      <c r="M3894" t="str">
        <f>IF($A3894="","",COUNTIFS(D_MFA!$A$2:$A$20001,$C3894,D_MFA!$B$2:$B$20001,TRUE)&gt;0)</f>
        <v/>
      </c>
    </row>
    <row r="3895" spans="13:13" x14ac:dyDescent="0.55000000000000004">
      <c r="M3895" t="str">
        <f>IF($A3895="","",COUNTIFS(D_MFA!$A$2:$A$20001,$C3895,D_MFA!$B$2:$B$20001,TRUE)&gt;0)</f>
        <v/>
      </c>
    </row>
    <row r="3896" spans="13:13" x14ac:dyDescent="0.55000000000000004">
      <c r="M3896" t="str">
        <f>IF($A3896="","",COUNTIFS(D_MFA!$A$2:$A$20001,$C3896,D_MFA!$B$2:$B$20001,TRUE)&gt;0)</f>
        <v/>
      </c>
    </row>
    <row r="3897" spans="13:13" x14ac:dyDescent="0.55000000000000004">
      <c r="M3897" t="str">
        <f>IF($A3897="","",COUNTIFS(D_MFA!$A$2:$A$20001,$C3897,D_MFA!$B$2:$B$20001,TRUE)&gt;0)</f>
        <v/>
      </c>
    </row>
    <row r="3898" spans="13:13" x14ac:dyDescent="0.55000000000000004">
      <c r="M3898" t="str">
        <f>IF($A3898="","",COUNTIFS(D_MFA!$A$2:$A$20001,$C3898,D_MFA!$B$2:$B$20001,TRUE)&gt;0)</f>
        <v/>
      </c>
    </row>
    <row r="3899" spans="13:13" x14ac:dyDescent="0.55000000000000004">
      <c r="M3899" t="str">
        <f>IF($A3899="","",COUNTIFS(D_MFA!$A$2:$A$20001,$C3899,D_MFA!$B$2:$B$20001,TRUE)&gt;0)</f>
        <v/>
      </c>
    </row>
    <row r="3900" spans="13:13" x14ac:dyDescent="0.55000000000000004">
      <c r="M3900" t="str">
        <f>IF($A3900="","",COUNTIFS(D_MFA!$A$2:$A$20001,$C3900,D_MFA!$B$2:$B$20001,TRUE)&gt;0)</f>
        <v/>
      </c>
    </row>
    <row r="3901" spans="13:13" x14ac:dyDescent="0.55000000000000004">
      <c r="M3901" t="str">
        <f>IF($A3901="","",COUNTIFS(D_MFA!$A$2:$A$20001,$C3901,D_MFA!$B$2:$B$20001,TRUE)&gt;0)</f>
        <v/>
      </c>
    </row>
    <row r="3902" spans="13:13" x14ac:dyDescent="0.55000000000000004">
      <c r="M3902" t="str">
        <f>IF($A3902="","",COUNTIFS(D_MFA!$A$2:$A$20001,$C3902,D_MFA!$B$2:$B$20001,TRUE)&gt;0)</f>
        <v/>
      </c>
    </row>
    <row r="3903" spans="13:13" x14ac:dyDescent="0.55000000000000004">
      <c r="M3903" t="str">
        <f>IF($A3903="","",COUNTIFS(D_MFA!$A$2:$A$20001,$C3903,D_MFA!$B$2:$B$20001,TRUE)&gt;0)</f>
        <v/>
      </c>
    </row>
    <row r="3904" spans="13:13" x14ac:dyDescent="0.55000000000000004">
      <c r="M3904" t="str">
        <f>IF($A3904="","",COUNTIFS(D_MFA!$A$2:$A$20001,$C3904,D_MFA!$B$2:$B$20001,TRUE)&gt;0)</f>
        <v/>
      </c>
    </row>
    <row r="3905" spans="13:13" x14ac:dyDescent="0.55000000000000004">
      <c r="M3905" t="str">
        <f>IF($A3905="","",COUNTIFS(D_MFA!$A$2:$A$20001,$C3905,D_MFA!$B$2:$B$20001,TRUE)&gt;0)</f>
        <v/>
      </c>
    </row>
    <row r="3906" spans="13:13" x14ac:dyDescent="0.55000000000000004">
      <c r="M3906" t="str">
        <f>IF($A3906="","",COUNTIFS(D_MFA!$A$2:$A$20001,$C3906,D_MFA!$B$2:$B$20001,TRUE)&gt;0)</f>
        <v/>
      </c>
    </row>
    <row r="3907" spans="13:13" x14ac:dyDescent="0.55000000000000004">
      <c r="M3907" t="str">
        <f>IF($A3907="","",COUNTIFS(D_MFA!$A$2:$A$20001,$C3907,D_MFA!$B$2:$B$20001,TRUE)&gt;0)</f>
        <v/>
      </c>
    </row>
    <row r="3908" spans="13:13" x14ac:dyDescent="0.55000000000000004">
      <c r="M3908" t="str">
        <f>IF($A3908="","",COUNTIFS(D_MFA!$A$2:$A$20001,$C3908,D_MFA!$B$2:$B$20001,TRUE)&gt;0)</f>
        <v/>
      </c>
    </row>
    <row r="3909" spans="13:13" x14ac:dyDescent="0.55000000000000004">
      <c r="M3909" t="str">
        <f>IF($A3909="","",COUNTIFS(D_MFA!$A$2:$A$20001,$C3909,D_MFA!$B$2:$B$20001,TRUE)&gt;0)</f>
        <v/>
      </c>
    </row>
    <row r="3910" spans="13:13" x14ac:dyDescent="0.55000000000000004">
      <c r="M3910" t="str">
        <f>IF($A3910="","",COUNTIFS(D_MFA!$A$2:$A$20001,$C3910,D_MFA!$B$2:$B$20001,TRUE)&gt;0)</f>
        <v/>
      </c>
    </row>
    <row r="3911" spans="13:13" x14ac:dyDescent="0.55000000000000004">
      <c r="M3911" t="str">
        <f>IF($A3911="","",COUNTIFS(D_MFA!$A$2:$A$20001,$C3911,D_MFA!$B$2:$B$20001,TRUE)&gt;0)</f>
        <v/>
      </c>
    </row>
    <row r="3912" spans="13:13" x14ac:dyDescent="0.55000000000000004">
      <c r="M3912" t="str">
        <f>IF($A3912="","",COUNTIFS(D_MFA!$A$2:$A$20001,$C3912,D_MFA!$B$2:$B$20001,TRUE)&gt;0)</f>
        <v/>
      </c>
    </row>
    <row r="3913" spans="13:13" x14ac:dyDescent="0.55000000000000004">
      <c r="M3913" t="str">
        <f>IF($A3913="","",COUNTIFS(D_MFA!$A$2:$A$20001,$C3913,D_MFA!$B$2:$B$20001,TRUE)&gt;0)</f>
        <v/>
      </c>
    </row>
    <row r="3914" spans="13:13" x14ac:dyDescent="0.55000000000000004">
      <c r="M3914" t="str">
        <f>IF($A3914="","",COUNTIFS(D_MFA!$A$2:$A$20001,$C3914,D_MFA!$B$2:$B$20001,TRUE)&gt;0)</f>
        <v/>
      </c>
    </row>
    <row r="3915" spans="13:13" x14ac:dyDescent="0.55000000000000004">
      <c r="M3915" t="str">
        <f>IF($A3915="","",COUNTIFS(D_MFA!$A$2:$A$20001,$C3915,D_MFA!$B$2:$B$20001,TRUE)&gt;0)</f>
        <v/>
      </c>
    </row>
    <row r="3916" spans="13:13" x14ac:dyDescent="0.55000000000000004">
      <c r="M3916" t="str">
        <f>IF($A3916="","",COUNTIFS(D_MFA!$A$2:$A$20001,$C3916,D_MFA!$B$2:$B$20001,TRUE)&gt;0)</f>
        <v/>
      </c>
    </row>
    <row r="3917" spans="13:13" x14ac:dyDescent="0.55000000000000004">
      <c r="M3917" t="str">
        <f>IF($A3917="","",COUNTIFS(D_MFA!$A$2:$A$20001,$C3917,D_MFA!$B$2:$B$20001,TRUE)&gt;0)</f>
        <v/>
      </c>
    </row>
    <row r="3918" spans="13:13" x14ac:dyDescent="0.55000000000000004">
      <c r="M3918" t="str">
        <f>IF($A3918="","",COUNTIFS(D_MFA!$A$2:$A$20001,$C3918,D_MFA!$B$2:$B$20001,TRUE)&gt;0)</f>
        <v/>
      </c>
    </row>
    <row r="3919" spans="13:13" x14ac:dyDescent="0.55000000000000004">
      <c r="M3919" t="str">
        <f>IF($A3919="","",COUNTIFS(D_MFA!$A$2:$A$20001,$C3919,D_MFA!$B$2:$B$20001,TRUE)&gt;0)</f>
        <v/>
      </c>
    </row>
    <row r="3920" spans="13:13" x14ac:dyDescent="0.55000000000000004">
      <c r="M3920" t="str">
        <f>IF($A3920="","",COUNTIFS(D_MFA!$A$2:$A$20001,$C3920,D_MFA!$B$2:$B$20001,TRUE)&gt;0)</f>
        <v/>
      </c>
    </row>
    <row r="3921" spans="13:13" x14ac:dyDescent="0.55000000000000004">
      <c r="M3921" t="str">
        <f>IF($A3921="","",COUNTIFS(D_MFA!$A$2:$A$20001,$C3921,D_MFA!$B$2:$B$20001,TRUE)&gt;0)</f>
        <v/>
      </c>
    </row>
    <row r="3922" spans="13:13" x14ac:dyDescent="0.55000000000000004">
      <c r="M3922" t="str">
        <f>IF($A3922="","",COUNTIFS(D_MFA!$A$2:$A$20001,$C3922,D_MFA!$B$2:$B$20001,TRUE)&gt;0)</f>
        <v/>
      </c>
    </row>
    <row r="3923" spans="13:13" x14ac:dyDescent="0.55000000000000004">
      <c r="M3923" t="str">
        <f>IF($A3923="","",COUNTIFS(D_MFA!$A$2:$A$20001,$C3923,D_MFA!$B$2:$B$20001,TRUE)&gt;0)</f>
        <v/>
      </c>
    </row>
    <row r="3924" spans="13:13" x14ac:dyDescent="0.55000000000000004">
      <c r="M3924" t="str">
        <f>IF($A3924="","",COUNTIFS(D_MFA!$A$2:$A$20001,$C3924,D_MFA!$B$2:$B$20001,TRUE)&gt;0)</f>
        <v/>
      </c>
    </row>
    <row r="3925" spans="13:13" x14ac:dyDescent="0.55000000000000004">
      <c r="M3925" t="str">
        <f>IF($A3925="","",COUNTIFS(D_MFA!$A$2:$A$20001,$C3925,D_MFA!$B$2:$B$20001,TRUE)&gt;0)</f>
        <v/>
      </c>
    </row>
    <row r="3926" spans="13:13" x14ac:dyDescent="0.55000000000000004">
      <c r="M3926" t="str">
        <f>IF($A3926="","",COUNTIFS(D_MFA!$A$2:$A$20001,$C3926,D_MFA!$B$2:$B$20001,TRUE)&gt;0)</f>
        <v/>
      </c>
    </row>
    <row r="3927" spans="13:13" x14ac:dyDescent="0.55000000000000004">
      <c r="M3927" t="str">
        <f>IF($A3927="","",COUNTIFS(D_MFA!$A$2:$A$20001,$C3927,D_MFA!$B$2:$B$20001,TRUE)&gt;0)</f>
        <v/>
      </c>
    </row>
    <row r="3928" spans="13:13" x14ac:dyDescent="0.55000000000000004">
      <c r="M3928" t="str">
        <f>IF($A3928="","",COUNTIFS(D_MFA!$A$2:$A$20001,$C3928,D_MFA!$B$2:$B$20001,TRUE)&gt;0)</f>
        <v/>
      </c>
    </row>
    <row r="3929" spans="13:13" x14ac:dyDescent="0.55000000000000004">
      <c r="M3929" t="str">
        <f>IF($A3929="","",COUNTIFS(D_MFA!$A$2:$A$20001,$C3929,D_MFA!$B$2:$B$20001,TRUE)&gt;0)</f>
        <v/>
      </c>
    </row>
    <row r="3930" spans="13:13" x14ac:dyDescent="0.55000000000000004">
      <c r="M3930" t="str">
        <f>IF($A3930="","",COUNTIFS(D_MFA!$A$2:$A$20001,$C3930,D_MFA!$B$2:$B$20001,TRUE)&gt;0)</f>
        <v/>
      </c>
    </row>
    <row r="3931" spans="13:13" x14ac:dyDescent="0.55000000000000004">
      <c r="M3931" t="str">
        <f>IF($A3931="","",COUNTIFS(D_MFA!$A$2:$A$20001,$C3931,D_MFA!$B$2:$B$20001,TRUE)&gt;0)</f>
        <v/>
      </c>
    </row>
    <row r="3932" spans="13:13" x14ac:dyDescent="0.55000000000000004">
      <c r="M3932" t="str">
        <f>IF($A3932="","",COUNTIFS(D_MFA!$A$2:$A$20001,$C3932,D_MFA!$B$2:$B$20001,TRUE)&gt;0)</f>
        <v/>
      </c>
    </row>
    <row r="3933" spans="13:13" x14ac:dyDescent="0.55000000000000004">
      <c r="M3933" t="str">
        <f>IF($A3933="","",COUNTIFS(D_MFA!$A$2:$A$20001,$C3933,D_MFA!$B$2:$B$20001,TRUE)&gt;0)</f>
        <v/>
      </c>
    </row>
    <row r="3934" spans="13:13" x14ac:dyDescent="0.55000000000000004">
      <c r="M3934" t="str">
        <f>IF($A3934="","",COUNTIFS(D_MFA!$A$2:$A$20001,$C3934,D_MFA!$B$2:$B$20001,TRUE)&gt;0)</f>
        <v/>
      </c>
    </row>
    <row r="3935" spans="13:13" x14ac:dyDescent="0.55000000000000004">
      <c r="M3935" t="str">
        <f>IF($A3935="","",COUNTIFS(D_MFA!$A$2:$A$20001,$C3935,D_MFA!$B$2:$B$20001,TRUE)&gt;0)</f>
        <v/>
      </c>
    </row>
    <row r="3936" spans="13:13" x14ac:dyDescent="0.55000000000000004">
      <c r="M3936" t="str">
        <f>IF($A3936="","",COUNTIFS(D_MFA!$A$2:$A$20001,$C3936,D_MFA!$B$2:$B$20001,TRUE)&gt;0)</f>
        <v/>
      </c>
    </row>
    <row r="3937" spans="13:13" x14ac:dyDescent="0.55000000000000004">
      <c r="M3937" t="str">
        <f>IF($A3937="","",COUNTIFS(D_MFA!$A$2:$A$20001,$C3937,D_MFA!$B$2:$B$20001,TRUE)&gt;0)</f>
        <v/>
      </c>
    </row>
    <row r="3938" spans="13:13" x14ac:dyDescent="0.55000000000000004">
      <c r="M3938" t="str">
        <f>IF($A3938="","",COUNTIFS(D_MFA!$A$2:$A$20001,$C3938,D_MFA!$B$2:$B$20001,TRUE)&gt;0)</f>
        <v/>
      </c>
    </row>
    <row r="3939" spans="13:13" x14ac:dyDescent="0.55000000000000004">
      <c r="M3939" t="str">
        <f>IF($A3939="","",COUNTIFS(D_MFA!$A$2:$A$20001,$C3939,D_MFA!$B$2:$B$20001,TRUE)&gt;0)</f>
        <v/>
      </c>
    </row>
    <row r="3940" spans="13:13" x14ac:dyDescent="0.55000000000000004">
      <c r="M3940" t="str">
        <f>IF($A3940="","",COUNTIFS(D_MFA!$A$2:$A$20001,$C3940,D_MFA!$B$2:$B$20001,TRUE)&gt;0)</f>
        <v/>
      </c>
    </row>
    <row r="3941" spans="13:13" x14ac:dyDescent="0.55000000000000004">
      <c r="M3941" t="str">
        <f>IF($A3941="","",COUNTIFS(D_MFA!$A$2:$A$20001,$C3941,D_MFA!$B$2:$B$20001,TRUE)&gt;0)</f>
        <v/>
      </c>
    </row>
    <row r="3942" spans="13:13" x14ac:dyDescent="0.55000000000000004">
      <c r="M3942" t="str">
        <f>IF($A3942="","",COUNTIFS(D_MFA!$A$2:$A$20001,$C3942,D_MFA!$B$2:$B$20001,TRUE)&gt;0)</f>
        <v/>
      </c>
    </row>
    <row r="3943" spans="13:13" x14ac:dyDescent="0.55000000000000004">
      <c r="M3943" t="str">
        <f>IF($A3943="","",COUNTIFS(D_MFA!$A$2:$A$20001,$C3943,D_MFA!$B$2:$B$20001,TRUE)&gt;0)</f>
        <v/>
      </c>
    </row>
    <row r="3944" spans="13:13" x14ac:dyDescent="0.55000000000000004">
      <c r="M3944" t="str">
        <f>IF($A3944="","",COUNTIFS(D_MFA!$A$2:$A$20001,$C3944,D_MFA!$B$2:$B$20001,TRUE)&gt;0)</f>
        <v/>
      </c>
    </row>
    <row r="3945" spans="13:13" x14ac:dyDescent="0.55000000000000004">
      <c r="M3945" t="str">
        <f>IF($A3945="","",COUNTIFS(D_MFA!$A$2:$A$20001,$C3945,D_MFA!$B$2:$B$20001,TRUE)&gt;0)</f>
        <v/>
      </c>
    </row>
    <row r="3946" spans="13:13" x14ac:dyDescent="0.55000000000000004">
      <c r="M3946" t="str">
        <f>IF($A3946="","",COUNTIFS(D_MFA!$A$2:$A$20001,$C3946,D_MFA!$B$2:$B$20001,TRUE)&gt;0)</f>
        <v/>
      </c>
    </row>
    <row r="3947" spans="13:13" x14ac:dyDescent="0.55000000000000004">
      <c r="M3947" t="str">
        <f>IF($A3947="","",COUNTIFS(D_MFA!$A$2:$A$20001,$C3947,D_MFA!$B$2:$B$20001,TRUE)&gt;0)</f>
        <v/>
      </c>
    </row>
    <row r="3948" spans="13:13" x14ac:dyDescent="0.55000000000000004">
      <c r="M3948" t="str">
        <f>IF($A3948="","",COUNTIFS(D_MFA!$A$2:$A$20001,$C3948,D_MFA!$B$2:$B$20001,TRUE)&gt;0)</f>
        <v/>
      </c>
    </row>
    <row r="3949" spans="13:13" x14ac:dyDescent="0.55000000000000004">
      <c r="M3949" t="str">
        <f>IF($A3949="","",COUNTIFS(D_MFA!$A$2:$A$20001,$C3949,D_MFA!$B$2:$B$20001,TRUE)&gt;0)</f>
        <v/>
      </c>
    </row>
    <row r="3950" spans="13:13" x14ac:dyDescent="0.55000000000000004">
      <c r="M3950" t="str">
        <f>IF($A3950="","",COUNTIFS(D_MFA!$A$2:$A$20001,$C3950,D_MFA!$B$2:$B$20001,TRUE)&gt;0)</f>
        <v/>
      </c>
    </row>
    <row r="3951" spans="13:13" x14ac:dyDescent="0.55000000000000004">
      <c r="M3951" t="str">
        <f>IF($A3951="","",COUNTIFS(D_MFA!$A$2:$A$20001,$C3951,D_MFA!$B$2:$B$20001,TRUE)&gt;0)</f>
        <v/>
      </c>
    </row>
    <row r="3952" spans="13:13" x14ac:dyDescent="0.55000000000000004">
      <c r="M3952" t="str">
        <f>IF($A3952="","",COUNTIFS(D_MFA!$A$2:$A$20001,$C3952,D_MFA!$B$2:$B$20001,TRUE)&gt;0)</f>
        <v/>
      </c>
    </row>
    <row r="3953" spans="13:13" x14ac:dyDescent="0.55000000000000004">
      <c r="M3953" t="str">
        <f>IF($A3953="","",COUNTIFS(D_MFA!$A$2:$A$20001,$C3953,D_MFA!$B$2:$B$20001,TRUE)&gt;0)</f>
        <v/>
      </c>
    </row>
    <row r="3954" spans="13:13" x14ac:dyDescent="0.55000000000000004">
      <c r="M3954" t="str">
        <f>IF($A3954="","",COUNTIFS(D_MFA!$A$2:$A$20001,$C3954,D_MFA!$B$2:$B$20001,TRUE)&gt;0)</f>
        <v/>
      </c>
    </row>
    <row r="3955" spans="13:13" x14ac:dyDescent="0.55000000000000004">
      <c r="M3955" t="str">
        <f>IF($A3955="","",COUNTIFS(D_MFA!$A$2:$A$20001,$C3955,D_MFA!$B$2:$B$20001,TRUE)&gt;0)</f>
        <v/>
      </c>
    </row>
    <row r="3956" spans="13:13" x14ac:dyDescent="0.55000000000000004">
      <c r="M3956" t="str">
        <f>IF($A3956="","",COUNTIFS(D_MFA!$A$2:$A$20001,$C3956,D_MFA!$B$2:$B$20001,TRUE)&gt;0)</f>
        <v/>
      </c>
    </row>
    <row r="3957" spans="13:13" x14ac:dyDescent="0.55000000000000004">
      <c r="M3957" t="str">
        <f>IF($A3957="","",COUNTIFS(D_MFA!$A$2:$A$20001,$C3957,D_MFA!$B$2:$B$20001,TRUE)&gt;0)</f>
        <v/>
      </c>
    </row>
    <row r="3958" spans="13:13" x14ac:dyDescent="0.55000000000000004">
      <c r="M3958" t="str">
        <f>IF($A3958="","",COUNTIFS(D_MFA!$A$2:$A$20001,$C3958,D_MFA!$B$2:$B$20001,TRUE)&gt;0)</f>
        <v/>
      </c>
    </row>
    <row r="3959" spans="13:13" x14ac:dyDescent="0.55000000000000004">
      <c r="M3959" t="str">
        <f>IF($A3959="","",COUNTIFS(D_MFA!$A$2:$A$20001,$C3959,D_MFA!$B$2:$B$20001,TRUE)&gt;0)</f>
        <v/>
      </c>
    </row>
    <row r="3960" spans="13:13" x14ac:dyDescent="0.55000000000000004">
      <c r="M3960" t="str">
        <f>IF($A3960="","",COUNTIFS(D_MFA!$A$2:$A$20001,$C3960,D_MFA!$B$2:$B$20001,TRUE)&gt;0)</f>
        <v/>
      </c>
    </row>
    <row r="3961" spans="13:13" x14ac:dyDescent="0.55000000000000004">
      <c r="M3961" t="str">
        <f>IF($A3961="","",COUNTIFS(D_MFA!$A$2:$A$20001,$C3961,D_MFA!$B$2:$B$20001,TRUE)&gt;0)</f>
        <v/>
      </c>
    </row>
    <row r="3962" spans="13:13" x14ac:dyDescent="0.55000000000000004">
      <c r="M3962" t="str">
        <f>IF($A3962="","",COUNTIFS(D_MFA!$A$2:$A$20001,$C3962,D_MFA!$B$2:$B$20001,TRUE)&gt;0)</f>
        <v/>
      </c>
    </row>
    <row r="3963" spans="13:13" x14ac:dyDescent="0.55000000000000004">
      <c r="M3963" t="str">
        <f>IF($A3963="","",COUNTIFS(D_MFA!$A$2:$A$20001,$C3963,D_MFA!$B$2:$B$20001,TRUE)&gt;0)</f>
        <v/>
      </c>
    </row>
    <row r="3964" spans="13:13" x14ac:dyDescent="0.55000000000000004">
      <c r="M3964" t="str">
        <f>IF($A3964="","",COUNTIFS(D_MFA!$A$2:$A$20001,$C3964,D_MFA!$B$2:$B$20001,TRUE)&gt;0)</f>
        <v/>
      </c>
    </row>
    <row r="3965" spans="13:13" x14ac:dyDescent="0.55000000000000004">
      <c r="M3965" t="str">
        <f>IF($A3965="","",COUNTIFS(D_MFA!$A$2:$A$20001,$C3965,D_MFA!$B$2:$B$20001,TRUE)&gt;0)</f>
        <v/>
      </c>
    </row>
    <row r="3966" spans="13:13" x14ac:dyDescent="0.55000000000000004">
      <c r="M3966" t="str">
        <f>IF($A3966="","",COUNTIFS(D_MFA!$A$2:$A$20001,$C3966,D_MFA!$B$2:$B$20001,TRUE)&gt;0)</f>
        <v/>
      </c>
    </row>
    <row r="3967" spans="13:13" x14ac:dyDescent="0.55000000000000004">
      <c r="M3967" t="str">
        <f>IF($A3967="","",COUNTIFS(D_MFA!$A$2:$A$20001,$C3967,D_MFA!$B$2:$B$20001,TRUE)&gt;0)</f>
        <v/>
      </c>
    </row>
    <row r="3968" spans="13:13" x14ac:dyDescent="0.55000000000000004">
      <c r="M3968" t="str">
        <f>IF($A3968="","",COUNTIFS(D_MFA!$A$2:$A$20001,$C3968,D_MFA!$B$2:$B$20001,TRUE)&gt;0)</f>
        <v/>
      </c>
    </row>
    <row r="3969" spans="13:13" x14ac:dyDescent="0.55000000000000004">
      <c r="M3969" t="str">
        <f>IF($A3969="","",COUNTIFS(D_MFA!$A$2:$A$20001,$C3969,D_MFA!$B$2:$B$20001,TRUE)&gt;0)</f>
        <v/>
      </c>
    </row>
    <row r="3970" spans="13:13" x14ac:dyDescent="0.55000000000000004">
      <c r="M3970" t="str">
        <f>IF($A3970="","",COUNTIFS(D_MFA!$A$2:$A$20001,$C3970,D_MFA!$B$2:$B$20001,TRUE)&gt;0)</f>
        <v/>
      </c>
    </row>
    <row r="3971" spans="13:13" x14ac:dyDescent="0.55000000000000004">
      <c r="M3971" t="str">
        <f>IF($A3971="","",COUNTIFS(D_MFA!$A$2:$A$20001,$C3971,D_MFA!$B$2:$B$20001,TRUE)&gt;0)</f>
        <v/>
      </c>
    </row>
    <row r="3972" spans="13:13" x14ac:dyDescent="0.55000000000000004">
      <c r="M3972" t="str">
        <f>IF($A3972="","",COUNTIFS(D_MFA!$A$2:$A$20001,$C3972,D_MFA!$B$2:$B$20001,TRUE)&gt;0)</f>
        <v/>
      </c>
    </row>
    <row r="3973" spans="13:13" x14ac:dyDescent="0.55000000000000004">
      <c r="M3973" t="str">
        <f>IF($A3973="","",COUNTIFS(D_MFA!$A$2:$A$20001,$C3973,D_MFA!$B$2:$B$20001,TRUE)&gt;0)</f>
        <v/>
      </c>
    </row>
    <row r="3974" spans="13:13" x14ac:dyDescent="0.55000000000000004">
      <c r="M3974" t="str">
        <f>IF($A3974="","",COUNTIFS(D_MFA!$A$2:$A$20001,$C3974,D_MFA!$B$2:$B$20001,TRUE)&gt;0)</f>
        <v/>
      </c>
    </row>
    <row r="3975" spans="13:13" x14ac:dyDescent="0.55000000000000004">
      <c r="M3975" t="str">
        <f>IF($A3975="","",COUNTIFS(D_MFA!$A$2:$A$20001,$C3975,D_MFA!$B$2:$B$20001,TRUE)&gt;0)</f>
        <v/>
      </c>
    </row>
    <row r="3976" spans="13:13" x14ac:dyDescent="0.55000000000000004">
      <c r="M3976" t="str">
        <f>IF($A3976="","",COUNTIFS(D_MFA!$A$2:$A$20001,$C3976,D_MFA!$B$2:$B$20001,TRUE)&gt;0)</f>
        <v/>
      </c>
    </row>
    <row r="3977" spans="13:13" x14ac:dyDescent="0.55000000000000004">
      <c r="M3977" t="str">
        <f>IF($A3977="","",COUNTIFS(D_MFA!$A$2:$A$20001,$C3977,D_MFA!$B$2:$B$20001,TRUE)&gt;0)</f>
        <v/>
      </c>
    </row>
    <row r="3978" spans="13:13" x14ac:dyDescent="0.55000000000000004">
      <c r="M3978" t="str">
        <f>IF($A3978="","",COUNTIFS(D_MFA!$A$2:$A$20001,$C3978,D_MFA!$B$2:$B$20001,TRUE)&gt;0)</f>
        <v/>
      </c>
    </row>
    <row r="3979" spans="13:13" x14ac:dyDescent="0.55000000000000004">
      <c r="M3979" t="str">
        <f>IF($A3979="","",COUNTIFS(D_MFA!$A$2:$A$20001,$C3979,D_MFA!$B$2:$B$20001,TRUE)&gt;0)</f>
        <v/>
      </c>
    </row>
    <row r="3980" spans="13:13" x14ac:dyDescent="0.55000000000000004">
      <c r="M3980" t="str">
        <f>IF($A3980="","",COUNTIFS(D_MFA!$A$2:$A$20001,$C3980,D_MFA!$B$2:$B$20001,TRUE)&gt;0)</f>
        <v/>
      </c>
    </row>
    <row r="3981" spans="13:13" x14ac:dyDescent="0.55000000000000004">
      <c r="M3981" t="str">
        <f>IF($A3981="","",COUNTIFS(D_MFA!$A$2:$A$20001,$C3981,D_MFA!$B$2:$B$20001,TRUE)&gt;0)</f>
        <v/>
      </c>
    </row>
    <row r="3982" spans="13:13" x14ac:dyDescent="0.55000000000000004">
      <c r="M3982" t="str">
        <f>IF($A3982="","",COUNTIFS(D_MFA!$A$2:$A$20001,$C3982,D_MFA!$B$2:$B$20001,TRUE)&gt;0)</f>
        <v/>
      </c>
    </row>
    <row r="3983" spans="13:13" x14ac:dyDescent="0.55000000000000004">
      <c r="M3983" t="str">
        <f>IF($A3983="","",COUNTIFS(D_MFA!$A$2:$A$20001,$C3983,D_MFA!$B$2:$B$20001,TRUE)&gt;0)</f>
        <v/>
      </c>
    </row>
    <row r="3984" spans="13:13" x14ac:dyDescent="0.55000000000000004">
      <c r="M3984" t="str">
        <f>IF($A3984="","",COUNTIFS(D_MFA!$A$2:$A$20001,$C3984,D_MFA!$B$2:$B$20001,TRUE)&gt;0)</f>
        <v/>
      </c>
    </row>
    <row r="3985" spans="13:13" x14ac:dyDescent="0.55000000000000004">
      <c r="M3985" t="str">
        <f>IF($A3985="","",COUNTIFS(D_MFA!$A$2:$A$20001,$C3985,D_MFA!$B$2:$B$20001,TRUE)&gt;0)</f>
        <v/>
      </c>
    </row>
    <row r="3986" spans="13:13" x14ac:dyDescent="0.55000000000000004">
      <c r="M3986" t="str">
        <f>IF($A3986="","",COUNTIFS(D_MFA!$A$2:$A$20001,$C3986,D_MFA!$B$2:$B$20001,TRUE)&gt;0)</f>
        <v/>
      </c>
    </row>
    <row r="3987" spans="13:13" x14ac:dyDescent="0.55000000000000004">
      <c r="M3987" t="str">
        <f>IF($A3987="","",COUNTIFS(D_MFA!$A$2:$A$20001,$C3987,D_MFA!$B$2:$B$20001,TRUE)&gt;0)</f>
        <v/>
      </c>
    </row>
    <row r="3988" spans="13:13" x14ac:dyDescent="0.55000000000000004">
      <c r="M3988" t="str">
        <f>IF($A3988="","",COUNTIFS(D_MFA!$A$2:$A$20001,$C3988,D_MFA!$B$2:$B$20001,TRUE)&gt;0)</f>
        <v/>
      </c>
    </row>
    <row r="3989" spans="13:13" x14ac:dyDescent="0.55000000000000004">
      <c r="M3989" t="str">
        <f>IF($A3989="","",COUNTIFS(D_MFA!$A$2:$A$20001,$C3989,D_MFA!$B$2:$B$20001,TRUE)&gt;0)</f>
        <v/>
      </c>
    </row>
    <row r="3990" spans="13:13" x14ac:dyDescent="0.55000000000000004">
      <c r="M3990" t="str">
        <f>IF($A3990="","",COUNTIFS(D_MFA!$A$2:$A$20001,$C3990,D_MFA!$B$2:$B$20001,TRUE)&gt;0)</f>
        <v/>
      </c>
    </row>
    <row r="3991" spans="13:13" x14ac:dyDescent="0.55000000000000004">
      <c r="M3991" t="str">
        <f>IF($A3991="","",COUNTIFS(D_MFA!$A$2:$A$20001,$C3991,D_MFA!$B$2:$B$20001,TRUE)&gt;0)</f>
        <v/>
      </c>
    </row>
    <row r="3992" spans="13:13" x14ac:dyDescent="0.55000000000000004">
      <c r="M3992" t="str">
        <f>IF($A3992="","",COUNTIFS(D_MFA!$A$2:$A$20001,$C3992,D_MFA!$B$2:$B$20001,TRUE)&gt;0)</f>
        <v/>
      </c>
    </row>
    <row r="3993" spans="13:13" x14ac:dyDescent="0.55000000000000004">
      <c r="M3993" t="str">
        <f>IF($A3993="","",COUNTIFS(D_MFA!$A$2:$A$20001,$C3993,D_MFA!$B$2:$B$20001,TRUE)&gt;0)</f>
        <v/>
      </c>
    </row>
    <row r="3994" spans="13:13" x14ac:dyDescent="0.55000000000000004">
      <c r="M3994" t="str">
        <f>IF($A3994="","",COUNTIFS(D_MFA!$A$2:$A$20001,$C3994,D_MFA!$B$2:$B$20001,TRUE)&gt;0)</f>
        <v/>
      </c>
    </row>
    <row r="3995" spans="13:13" x14ac:dyDescent="0.55000000000000004">
      <c r="M3995" t="str">
        <f>IF($A3995="","",COUNTIFS(D_MFA!$A$2:$A$20001,$C3995,D_MFA!$B$2:$B$20001,TRUE)&gt;0)</f>
        <v/>
      </c>
    </row>
    <row r="3996" spans="13:13" x14ac:dyDescent="0.55000000000000004">
      <c r="M3996" t="str">
        <f>IF($A3996="","",COUNTIFS(D_MFA!$A$2:$A$20001,$C3996,D_MFA!$B$2:$B$20001,TRUE)&gt;0)</f>
        <v/>
      </c>
    </row>
    <row r="3997" spans="13:13" x14ac:dyDescent="0.55000000000000004">
      <c r="M3997" t="str">
        <f>IF($A3997="","",COUNTIFS(D_MFA!$A$2:$A$20001,$C3997,D_MFA!$B$2:$B$20001,TRUE)&gt;0)</f>
        <v/>
      </c>
    </row>
    <row r="3998" spans="13:13" x14ac:dyDescent="0.55000000000000004">
      <c r="M3998" t="str">
        <f>IF($A3998="","",COUNTIFS(D_MFA!$A$2:$A$20001,$C3998,D_MFA!$B$2:$B$20001,TRUE)&gt;0)</f>
        <v/>
      </c>
    </row>
    <row r="3999" spans="13:13" x14ac:dyDescent="0.55000000000000004">
      <c r="M3999" t="str">
        <f>IF($A3999="","",COUNTIFS(D_MFA!$A$2:$A$20001,$C3999,D_MFA!$B$2:$B$20001,TRUE)&gt;0)</f>
        <v/>
      </c>
    </row>
    <row r="4000" spans="13:13" x14ac:dyDescent="0.55000000000000004">
      <c r="M4000" t="str">
        <f>IF($A4000="","",COUNTIFS(D_MFA!$A$2:$A$20001,$C4000,D_MFA!$B$2:$B$20001,TRUE)&gt;0)</f>
        <v/>
      </c>
    </row>
    <row r="4001" spans="13:13" x14ac:dyDescent="0.55000000000000004">
      <c r="M4001" t="str">
        <f>IF($A4001="","",COUNTIFS(D_MFA!$A$2:$A$20001,$C4001,D_MFA!$B$2:$B$20001,TRUE)&gt;0)</f>
        <v/>
      </c>
    </row>
    <row r="4002" spans="13:13" x14ac:dyDescent="0.55000000000000004">
      <c r="M4002" t="str">
        <f>IF($A4002="","",COUNTIFS(D_MFA!$A$2:$A$20001,$C4002,D_MFA!$B$2:$B$20001,TRUE)&gt;0)</f>
        <v/>
      </c>
    </row>
    <row r="4003" spans="13:13" x14ac:dyDescent="0.55000000000000004">
      <c r="M4003" t="str">
        <f>IF($A4003="","",COUNTIFS(D_MFA!$A$2:$A$20001,$C4003,D_MFA!$B$2:$B$20001,TRUE)&gt;0)</f>
        <v/>
      </c>
    </row>
    <row r="4004" spans="13:13" x14ac:dyDescent="0.55000000000000004">
      <c r="M4004" t="str">
        <f>IF($A4004="","",COUNTIFS(D_MFA!$A$2:$A$20001,$C4004,D_MFA!$B$2:$B$20001,TRUE)&gt;0)</f>
        <v/>
      </c>
    </row>
    <row r="4005" spans="13:13" x14ac:dyDescent="0.55000000000000004">
      <c r="M4005" t="str">
        <f>IF($A4005="","",COUNTIFS(D_MFA!$A$2:$A$20001,$C4005,D_MFA!$B$2:$B$20001,TRUE)&gt;0)</f>
        <v/>
      </c>
    </row>
    <row r="4006" spans="13:13" x14ac:dyDescent="0.55000000000000004">
      <c r="M4006" t="str">
        <f>IF($A4006="","",COUNTIFS(D_MFA!$A$2:$A$20001,$C4006,D_MFA!$B$2:$B$20001,TRUE)&gt;0)</f>
        <v/>
      </c>
    </row>
    <row r="4007" spans="13:13" x14ac:dyDescent="0.55000000000000004">
      <c r="M4007" t="str">
        <f>IF($A4007="","",COUNTIFS(D_MFA!$A$2:$A$20001,$C4007,D_MFA!$B$2:$B$20001,TRUE)&gt;0)</f>
        <v/>
      </c>
    </row>
    <row r="4008" spans="13:13" x14ac:dyDescent="0.55000000000000004">
      <c r="M4008" t="str">
        <f>IF($A4008="","",COUNTIFS(D_MFA!$A$2:$A$20001,$C4008,D_MFA!$B$2:$B$20001,TRUE)&gt;0)</f>
        <v/>
      </c>
    </row>
    <row r="4009" spans="13:13" x14ac:dyDescent="0.55000000000000004">
      <c r="M4009" t="str">
        <f>IF($A4009="","",COUNTIFS(D_MFA!$A$2:$A$20001,$C4009,D_MFA!$B$2:$B$20001,TRUE)&gt;0)</f>
        <v/>
      </c>
    </row>
    <row r="4010" spans="13:13" x14ac:dyDescent="0.55000000000000004">
      <c r="M4010" t="str">
        <f>IF($A4010="","",COUNTIFS(D_MFA!$A$2:$A$20001,$C4010,D_MFA!$B$2:$B$20001,TRUE)&gt;0)</f>
        <v/>
      </c>
    </row>
    <row r="4011" spans="13:13" x14ac:dyDescent="0.55000000000000004">
      <c r="M4011" t="str">
        <f>IF($A4011="","",COUNTIFS(D_MFA!$A$2:$A$20001,$C4011,D_MFA!$B$2:$B$20001,TRUE)&gt;0)</f>
        <v/>
      </c>
    </row>
    <row r="4012" spans="13:13" x14ac:dyDescent="0.55000000000000004">
      <c r="M4012" t="str">
        <f>IF($A4012="","",COUNTIFS(D_MFA!$A$2:$A$20001,$C4012,D_MFA!$B$2:$B$20001,TRUE)&gt;0)</f>
        <v/>
      </c>
    </row>
    <row r="4013" spans="13:13" x14ac:dyDescent="0.55000000000000004">
      <c r="M4013" t="str">
        <f>IF($A4013="","",COUNTIFS(D_MFA!$A$2:$A$20001,$C4013,D_MFA!$B$2:$B$20001,TRUE)&gt;0)</f>
        <v/>
      </c>
    </row>
    <row r="4014" spans="13:13" x14ac:dyDescent="0.55000000000000004">
      <c r="M4014" t="str">
        <f>IF($A4014="","",COUNTIFS(D_MFA!$A$2:$A$20001,$C4014,D_MFA!$B$2:$B$20001,TRUE)&gt;0)</f>
        <v/>
      </c>
    </row>
    <row r="4015" spans="13:13" x14ac:dyDescent="0.55000000000000004">
      <c r="M4015" t="str">
        <f>IF($A4015="","",COUNTIFS(D_MFA!$A$2:$A$20001,$C4015,D_MFA!$B$2:$B$20001,TRUE)&gt;0)</f>
        <v/>
      </c>
    </row>
    <row r="4016" spans="13:13" x14ac:dyDescent="0.55000000000000004">
      <c r="M4016" t="str">
        <f>IF($A4016="","",COUNTIFS(D_MFA!$A$2:$A$20001,$C4016,D_MFA!$B$2:$B$20001,TRUE)&gt;0)</f>
        <v/>
      </c>
    </row>
    <row r="4017" spans="13:13" x14ac:dyDescent="0.55000000000000004">
      <c r="M4017" t="str">
        <f>IF($A4017="","",COUNTIFS(D_MFA!$A$2:$A$20001,$C4017,D_MFA!$B$2:$B$20001,TRUE)&gt;0)</f>
        <v/>
      </c>
    </row>
    <row r="4018" spans="13:13" x14ac:dyDescent="0.55000000000000004">
      <c r="M4018" t="str">
        <f>IF($A4018="","",COUNTIFS(D_MFA!$A$2:$A$20001,$C4018,D_MFA!$B$2:$B$20001,TRUE)&gt;0)</f>
        <v/>
      </c>
    </row>
    <row r="4019" spans="13:13" x14ac:dyDescent="0.55000000000000004">
      <c r="M4019" t="str">
        <f>IF($A4019="","",COUNTIFS(D_MFA!$A$2:$A$20001,$C4019,D_MFA!$B$2:$B$20001,TRUE)&gt;0)</f>
        <v/>
      </c>
    </row>
    <row r="4020" spans="13:13" x14ac:dyDescent="0.55000000000000004">
      <c r="M4020" t="str">
        <f>IF($A4020="","",COUNTIFS(D_MFA!$A$2:$A$20001,$C4020,D_MFA!$B$2:$B$20001,TRUE)&gt;0)</f>
        <v/>
      </c>
    </row>
    <row r="4021" spans="13:13" x14ac:dyDescent="0.55000000000000004">
      <c r="M4021" t="str">
        <f>IF($A4021="","",COUNTIFS(D_MFA!$A$2:$A$20001,$C4021,D_MFA!$B$2:$B$20001,TRUE)&gt;0)</f>
        <v/>
      </c>
    </row>
    <row r="4022" spans="13:13" x14ac:dyDescent="0.55000000000000004">
      <c r="M4022" t="str">
        <f>IF($A4022="","",COUNTIFS(D_MFA!$A$2:$A$20001,$C4022,D_MFA!$B$2:$B$20001,TRUE)&gt;0)</f>
        <v/>
      </c>
    </row>
    <row r="4023" spans="13:13" x14ac:dyDescent="0.55000000000000004">
      <c r="M4023" t="str">
        <f>IF($A4023="","",COUNTIFS(D_MFA!$A$2:$A$20001,$C4023,D_MFA!$B$2:$B$20001,TRUE)&gt;0)</f>
        <v/>
      </c>
    </row>
    <row r="4024" spans="13:13" x14ac:dyDescent="0.55000000000000004">
      <c r="M4024" t="str">
        <f>IF($A4024="","",COUNTIFS(D_MFA!$A$2:$A$20001,$C4024,D_MFA!$B$2:$B$20001,TRUE)&gt;0)</f>
        <v/>
      </c>
    </row>
    <row r="4025" spans="13:13" x14ac:dyDescent="0.55000000000000004">
      <c r="M4025" t="str">
        <f>IF($A4025="","",COUNTIFS(D_MFA!$A$2:$A$20001,$C4025,D_MFA!$B$2:$B$20001,TRUE)&gt;0)</f>
        <v/>
      </c>
    </row>
    <row r="4026" spans="13:13" x14ac:dyDescent="0.55000000000000004">
      <c r="M4026" t="str">
        <f>IF($A4026="","",COUNTIFS(D_MFA!$A$2:$A$20001,$C4026,D_MFA!$B$2:$B$20001,TRUE)&gt;0)</f>
        <v/>
      </c>
    </row>
    <row r="4027" spans="13:13" x14ac:dyDescent="0.55000000000000004">
      <c r="M4027" t="str">
        <f>IF($A4027="","",COUNTIFS(D_MFA!$A$2:$A$20001,$C4027,D_MFA!$B$2:$B$20001,TRUE)&gt;0)</f>
        <v/>
      </c>
    </row>
    <row r="4028" spans="13:13" x14ac:dyDescent="0.55000000000000004">
      <c r="M4028" t="str">
        <f>IF($A4028="","",COUNTIFS(D_MFA!$A$2:$A$20001,$C4028,D_MFA!$B$2:$B$20001,TRUE)&gt;0)</f>
        <v/>
      </c>
    </row>
    <row r="4029" spans="13:13" x14ac:dyDescent="0.55000000000000004">
      <c r="M4029" t="str">
        <f>IF($A4029="","",COUNTIFS(D_MFA!$A$2:$A$20001,$C4029,D_MFA!$B$2:$B$20001,TRUE)&gt;0)</f>
        <v/>
      </c>
    </row>
    <row r="4030" spans="13:13" x14ac:dyDescent="0.55000000000000004">
      <c r="M4030" t="str">
        <f>IF($A4030="","",COUNTIFS(D_MFA!$A$2:$A$20001,$C4030,D_MFA!$B$2:$B$20001,TRUE)&gt;0)</f>
        <v/>
      </c>
    </row>
    <row r="4031" spans="13:13" x14ac:dyDescent="0.55000000000000004">
      <c r="M4031" t="str">
        <f>IF($A4031="","",COUNTIFS(D_MFA!$A$2:$A$20001,$C4031,D_MFA!$B$2:$B$20001,TRUE)&gt;0)</f>
        <v/>
      </c>
    </row>
    <row r="4032" spans="13:13" x14ac:dyDescent="0.55000000000000004">
      <c r="M4032" t="str">
        <f>IF($A4032="","",COUNTIFS(D_MFA!$A$2:$A$20001,$C4032,D_MFA!$B$2:$B$20001,TRUE)&gt;0)</f>
        <v/>
      </c>
    </row>
    <row r="4033" spans="13:13" x14ac:dyDescent="0.55000000000000004">
      <c r="M4033" t="str">
        <f>IF($A4033="","",COUNTIFS(D_MFA!$A$2:$A$20001,$C4033,D_MFA!$B$2:$B$20001,TRUE)&gt;0)</f>
        <v/>
      </c>
    </row>
    <row r="4034" spans="13:13" x14ac:dyDescent="0.55000000000000004">
      <c r="M4034" t="str">
        <f>IF($A4034="","",COUNTIFS(D_MFA!$A$2:$A$20001,$C4034,D_MFA!$B$2:$B$20001,TRUE)&gt;0)</f>
        <v/>
      </c>
    </row>
    <row r="4035" spans="13:13" x14ac:dyDescent="0.55000000000000004">
      <c r="M4035" t="str">
        <f>IF($A4035="","",COUNTIFS(D_MFA!$A$2:$A$20001,$C4035,D_MFA!$B$2:$B$20001,TRUE)&gt;0)</f>
        <v/>
      </c>
    </row>
    <row r="4036" spans="13:13" x14ac:dyDescent="0.55000000000000004">
      <c r="M4036" t="str">
        <f>IF($A4036="","",COUNTIFS(D_MFA!$A$2:$A$20001,$C4036,D_MFA!$B$2:$B$20001,TRUE)&gt;0)</f>
        <v/>
      </c>
    </row>
    <row r="4037" spans="13:13" x14ac:dyDescent="0.55000000000000004">
      <c r="M4037" t="str">
        <f>IF($A4037="","",COUNTIFS(D_MFA!$A$2:$A$20001,$C4037,D_MFA!$B$2:$B$20001,TRUE)&gt;0)</f>
        <v/>
      </c>
    </row>
    <row r="4038" spans="13:13" x14ac:dyDescent="0.55000000000000004">
      <c r="M4038" t="str">
        <f>IF($A4038="","",COUNTIFS(D_MFA!$A$2:$A$20001,$C4038,D_MFA!$B$2:$B$20001,TRUE)&gt;0)</f>
        <v/>
      </c>
    </row>
    <row r="4039" spans="13:13" x14ac:dyDescent="0.55000000000000004">
      <c r="M4039" t="str">
        <f>IF($A4039="","",COUNTIFS(D_MFA!$A$2:$A$20001,$C4039,D_MFA!$B$2:$B$20001,TRUE)&gt;0)</f>
        <v/>
      </c>
    </row>
    <row r="4040" spans="13:13" x14ac:dyDescent="0.55000000000000004">
      <c r="M4040" t="str">
        <f>IF($A4040="","",COUNTIFS(D_MFA!$A$2:$A$20001,$C4040,D_MFA!$B$2:$B$20001,TRUE)&gt;0)</f>
        <v/>
      </c>
    </row>
    <row r="4041" spans="13:13" x14ac:dyDescent="0.55000000000000004">
      <c r="M4041" t="str">
        <f>IF($A4041="","",COUNTIFS(D_MFA!$A$2:$A$20001,$C4041,D_MFA!$B$2:$B$20001,TRUE)&gt;0)</f>
        <v/>
      </c>
    </row>
    <row r="4042" spans="13:13" x14ac:dyDescent="0.55000000000000004">
      <c r="M4042" t="str">
        <f>IF($A4042="","",COUNTIFS(D_MFA!$A$2:$A$20001,$C4042,D_MFA!$B$2:$B$20001,TRUE)&gt;0)</f>
        <v/>
      </c>
    </row>
    <row r="4043" spans="13:13" x14ac:dyDescent="0.55000000000000004">
      <c r="M4043" t="str">
        <f>IF($A4043="","",COUNTIFS(D_MFA!$A$2:$A$20001,$C4043,D_MFA!$B$2:$B$20001,TRUE)&gt;0)</f>
        <v/>
      </c>
    </row>
    <row r="4044" spans="13:13" x14ac:dyDescent="0.55000000000000004">
      <c r="M4044" t="str">
        <f>IF($A4044="","",COUNTIFS(D_MFA!$A$2:$A$20001,$C4044,D_MFA!$B$2:$B$20001,TRUE)&gt;0)</f>
        <v/>
      </c>
    </row>
    <row r="4045" spans="13:13" x14ac:dyDescent="0.55000000000000004">
      <c r="M4045" t="str">
        <f>IF($A4045="","",COUNTIFS(D_MFA!$A$2:$A$20001,$C4045,D_MFA!$B$2:$B$20001,TRUE)&gt;0)</f>
        <v/>
      </c>
    </row>
    <row r="4046" spans="13:13" x14ac:dyDescent="0.55000000000000004">
      <c r="M4046" t="str">
        <f>IF($A4046="","",COUNTIFS(D_MFA!$A$2:$A$20001,$C4046,D_MFA!$B$2:$B$20001,TRUE)&gt;0)</f>
        <v/>
      </c>
    </row>
    <row r="4047" spans="13:13" x14ac:dyDescent="0.55000000000000004">
      <c r="M4047" t="str">
        <f>IF($A4047="","",COUNTIFS(D_MFA!$A$2:$A$20001,$C4047,D_MFA!$B$2:$B$20001,TRUE)&gt;0)</f>
        <v/>
      </c>
    </row>
    <row r="4048" spans="13:13" x14ac:dyDescent="0.55000000000000004">
      <c r="M4048" t="str">
        <f>IF($A4048="","",COUNTIFS(D_MFA!$A$2:$A$20001,$C4048,D_MFA!$B$2:$B$20001,TRUE)&gt;0)</f>
        <v/>
      </c>
    </row>
    <row r="4049" spans="13:13" x14ac:dyDescent="0.55000000000000004">
      <c r="M4049" t="str">
        <f>IF($A4049="","",COUNTIFS(D_MFA!$A$2:$A$20001,$C4049,D_MFA!$B$2:$B$20001,TRUE)&gt;0)</f>
        <v/>
      </c>
    </row>
    <row r="4050" spans="13:13" x14ac:dyDescent="0.55000000000000004">
      <c r="M4050" t="str">
        <f>IF($A4050="","",COUNTIFS(D_MFA!$A$2:$A$20001,$C4050,D_MFA!$B$2:$B$20001,TRUE)&gt;0)</f>
        <v/>
      </c>
    </row>
    <row r="4051" spans="13:13" x14ac:dyDescent="0.55000000000000004">
      <c r="M4051" t="str">
        <f>IF($A4051="","",COUNTIFS(D_MFA!$A$2:$A$20001,$C4051,D_MFA!$B$2:$B$20001,TRUE)&gt;0)</f>
        <v/>
      </c>
    </row>
    <row r="4052" spans="13:13" x14ac:dyDescent="0.55000000000000004">
      <c r="M4052" t="str">
        <f>IF($A4052="","",COUNTIFS(D_MFA!$A$2:$A$20001,$C4052,D_MFA!$B$2:$B$20001,TRUE)&gt;0)</f>
        <v/>
      </c>
    </row>
    <row r="4053" spans="13:13" x14ac:dyDescent="0.55000000000000004">
      <c r="M4053" t="str">
        <f>IF($A4053="","",COUNTIFS(D_MFA!$A$2:$A$20001,$C4053,D_MFA!$B$2:$B$20001,TRUE)&gt;0)</f>
        <v/>
      </c>
    </row>
    <row r="4054" spans="13:13" x14ac:dyDescent="0.55000000000000004">
      <c r="M4054" t="str">
        <f>IF($A4054="","",COUNTIFS(D_MFA!$A$2:$A$20001,$C4054,D_MFA!$B$2:$B$20001,TRUE)&gt;0)</f>
        <v/>
      </c>
    </row>
    <row r="4055" spans="13:13" x14ac:dyDescent="0.55000000000000004">
      <c r="M4055" t="str">
        <f>IF($A4055="","",COUNTIFS(D_MFA!$A$2:$A$20001,$C4055,D_MFA!$B$2:$B$20001,TRUE)&gt;0)</f>
        <v/>
      </c>
    </row>
    <row r="4056" spans="13:13" x14ac:dyDescent="0.55000000000000004">
      <c r="M4056" t="str">
        <f>IF($A4056="","",COUNTIFS(D_MFA!$A$2:$A$20001,$C4056,D_MFA!$B$2:$B$20001,TRUE)&gt;0)</f>
        <v/>
      </c>
    </row>
    <row r="4057" spans="13:13" x14ac:dyDescent="0.55000000000000004">
      <c r="M4057" t="str">
        <f>IF($A4057="","",COUNTIFS(D_MFA!$A$2:$A$20001,$C4057,D_MFA!$B$2:$B$20001,TRUE)&gt;0)</f>
        <v/>
      </c>
    </row>
    <row r="4058" spans="13:13" x14ac:dyDescent="0.55000000000000004">
      <c r="M4058" t="str">
        <f>IF($A4058="","",COUNTIFS(D_MFA!$A$2:$A$20001,$C4058,D_MFA!$B$2:$B$20001,TRUE)&gt;0)</f>
        <v/>
      </c>
    </row>
    <row r="4059" spans="13:13" x14ac:dyDescent="0.55000000000000004">
      <c r="M4059" t="str">
        <f>IF($A4059="","",COUNTIFS(D_MFA!$A$2:$A$20001,$C4059,D_MFA!$B$2:$B$20001,TRUE)&gt;0)</f>
        <v/>
      </c>
    </row>
    <row r="4060" spans="13:13" x14ac:dyDescent="0.55000000000000004">
      <c r="M4060" t="str">
        <f>IF($A4060="","",COUNTIFS(D_MFA!$A$2:$A$20001,$C4060,D_MFA!$B$2:$B$20001,TRUE)&gt;0)</f>
        <v/>
      </c>
    </row>
    <row r="4061" spans="13:13" x14ac:dyDescent="0.55000000000000004">
      <c r="M4061" t="str">
        <f>IF($A4061="","",COUNTIFS(D_MFA!$A$2:$A$20001,$C4061,D_MFA!$B$2:$B$20001,TRUE)&gt;0)</f>
        <v/>
      </c>
    </row>
    <row r="4062" spans="13:13" x14ac:dyDescent="0.55000000000000004">
      <c r="M4062" t="str">
        <f>IF($A4062="","",COUNTIFS(D_MFA!$A$2:$A$20001,$C4062,D_MFA!$B$2:$B$20001,TRUE)&gt;0)</f>
        <v/>
      </c>
    </row>
    <row r="4063" spans="13:13" x14ac:dyDescent="0.55000000000000004">
      <c r="M4063" t="str">
        <f>IF($A4063="","",COUNTIFS(D_MFA!$A$2:$A$20001,$C4063,D_MFA!$B$2:$B$20001,TRUE)&gt;0)</f>
        <v/>
      </c>
    </row>
    <row r="4064" spans="13:13" x14ac:dyDescent="0.55000000000000004">
      <c r="M4064" t="str">
        <f>IF($A4064="","",COUNTIFS(D_MFA!$A$2:$A$20001,$C4064,D_MFA!$B$2:$B$20001,TRUE)&gt;0)</f>
        <v/>
      </c>
    </row>
    <row r="4065" spans="13:13" x14ac:dyDescent="0.55000000000000004">
      <c r="M4065" t="str">
        <f>IF($A4065="","",COUNTIFS(D_MFA!$A$2:$A$20001,$C4065,D_MFA!$B$2:$B$20001,TRUE)&gt;0)</f>
        <v/>
      </c>
    </row>
    <row r="4066" spans="13:13" x14ac:dyDescent="0.55000000000000004">
      <c r="M4066" t="str">
        <f>IF($A4066="","",COUNTIFS(D_MFA!$A$2:$A$20001,$C4066,D_MFA!$B$2:$B$20001,TRUE)&gt;0)</f>
        <v/>
      </c>
    </row>
    <row r="4067" spans="13:13" x14ac:dyDescent="0.55000000000000004">
      <c r="M4067" t="str">
        <f>IF($A4067="","",COUNTIFS(D_MFA!$A$2:$A$20001,$C4067,D_MFA!$B$2:$B$20001,TRUE)&gt;0)</f>
        <v/>
      </c>
    </row>
    <row r="4068" spans="13:13" x14ac:dyDescent="0.55000000000000004">
      <c r="M4068" t="str">
        <f>IF($A4068="","",COUNTIFS(D_MFA!$A$2:$A$20001,$C4068,D_MFA!$B$2:$B$20001,TRUE)&gt;0)</f>
        <v/>
      </c>
    </row>
    <row r="4069" spans="13:13" x14ac:dyDescent="0.55000000000000004">
      <c r="M4069" t="str">
        <f>IF($A4069="","",COUNTIFS(D_MFA!$A$2:$A$20001,$C4069,D_MFA!$B$2:$B$20001,TRUE)&gt;0)</f>
        <v/>
      </c>
    </row>
    <row r="4070" spans="13:13" x14ac:dyDescent="0.55000000000000004">
      <c r="M4070" t="str">
        <f>IF($A4070="","",COUNTIFS(D_MFA!$A$2:$A$20001,$C4070,D_MFA!$B$2:$B$20001,TRUE)&gt;0)</f>
        <v/>
      </c>
    </row>
    <row r="4071" spans="13:13" x14ac:dyDescent="0.55000000000000004">
      <c r="M4071" t="str">
        <f>IF($A4071="","",COUNTIFS(D_MFA!$A$2:$A$20001,$C4071,D_MFA!$B$2:$B$20001,TRUE)&gt;0)</f>
        <v/>
      </c>
    </row>
    <row r="4072" spans="13:13" x14ac:dyDescent="0.55000000000000004">
      <c r="M4072" t="str">
        <f>IF($A4072="","",COUNTIFS(D_MFA!$A$2:$A$20001,$C4072,D_MFA!$B$2:$B$20001,TRUE)&gt;0)</f>
        <v/>
      </c>
    </row>
    <row r="4073" spans="13:13" x14ac:dyDescent="0.55000000000000004">
      <c r="M4073" t="str">
        <f>IF($A4073="","",COUNTIFS(D_MFA!$A$2:$A$20001,$C4073,D_MFA!$B$2:$B$20001,TRUE)&gt;0)</f>
        <v/>
      </c>
    </row>
    <row r="4074" spans="13:13" x14ac:dyDescent="0.55000000000000004">
      <c r="M4074" t="str">
        <f>IF($A4074="","",COUNTIFS(D_MFA!$A$2:$A$20001,$C4074,D_MFA!$B$2:$B$20001,TRUE)&gt;0)</f>
        <v/>
      </c>
    </row>
    <row r="4075" spans="13:13" x14ac:dyDescent="0.55000000000000004">
      <c r="M4075" t="str">
        <f>IF($A4075="","",COUNTIFS(D_MFA!$A$2:$A$20001,$C4075,D_MFA!$B$2:$B$20001,TRUE)&gt;0)</f>
        <v/>
      </c>
    </row>
    <row r="4076" spans="13:13" x14ac:dyDescent="0.55000000000000004">
      <c r="M4076" t="str">
        <f>IF($A4076="","",COUNTIFS(D_MFA!$A$2:$A$20001,$C4076,D_MFA!$B$2:$B$20001,TRUE)&gt;0)</f>
        <v/>
      </c>
    </row>
    <row r="4077" spans="13:13" x14ac:dyDescent="0.55000000000000004">
      <c r="M4077" t="str">
        <f>IF($A4077="","",COUNTIFS(D_MFA!$A$2:$A$20001,$C4077,D_MFA!$B$2:$B$20001,TRUE)&gt;0)</f>
        <v/>
      </c>
    </row>
    <row r="4078" spans="13:13" x14ac:dyDescent="0.55000000000000004">
      <c r="M4078" t="str">
        <f>IF($A4078="","",COUNTIFS(D_MFA!$A$2:$A$20001,$C4078,D_MFA!$B$2:$B$20001,TRUE)&gt;0)</f>
        <v/>
      </c>
    </row>
    <row r="4079" spans="13:13" x14ac:dyDescent="0.55000000000000004">
      <c r="M4079" t="str">
        <f>IF($A4079="","",COUNTIFS(D_MFA!$A$2:$A$20001,$C4079,D_MFA!$B$2:$B$20001,TRUE)&gt;0)</f>
        <v/>
      </c>
    </row>
    <row r="4080" spans="13:13" x14ac:dyDescent="0.55000000000000004">
      <c r="M4080" t="str">
        <f>IF($A4080="","",COUNTIFS(D_MFA!$A$2:$A$20001,$C4080,D_MFA!$B$2:$B$20001,TRUE)&gt;0)</f>
        <v/>
      </c>
    </row>
    <row r="4081" spans="13:13" x14ac:dyDescent="0.55000000000000004">
      <c r="M4081" t="str">
        <f>IF($A4081="","",COUNTIFS(D_MFA!$A$2:$A$20001,$C4081,D_MFA!$B$2:$B$20001,TRUE)&gt;0)</f>
        <v/>
      </c>
    </row>
    <row r="4082" spans="13:13" x14ac:dyDescent="0.55000000000000004">
      <c r="M4082" t="str">
        <f>IF($A4082="","",COUNTIFS(D_MFA!$A$2:$A$20001,$C4082,D_MFA!$B$2:$B$20001,TRUE)&gt;0)</f>
        <v/>
      </c>
    </row>
    <row r="4083" spans="13:13" x14ac:dyDescent="0.55000000000000004">
      <c r="M4083" t="str">
        <f>IF($A4083="","",COUNTIFS(D_MFA!$A$2:$A$20001,$C4083,D_MFA!$B$2:$B$20001,TRUE)&gt;0)</f>
        <v/>
      </c>
    </row>
    <row r="4084" spans="13:13" x14ac:dyDescent="0.55000000000000004">
      <c r="M4084" t="str">
        <f>IF($A4084="","",COUNTIFS(D_MFA!$A$2:$A$20001,$C4084,D_MFA!$B$2:$B$20001,TRUE)&gt;0)</f>
        <v/>
      </c>
    </row>
    <row r="4085" spans="13:13" x14ac:dyDescent="0.55000000000000004">
      <c r="M4085" t="str">
        <f>IF($A4085="","",COUNTIFS(D_MFA!$A$2:$A$20001,$C4085,D_MFA!$B$2:$B$20001,TRUE)&gt;0)</f>
        <v/>
      </c>
    </row>
    <row r="4086" spans="13:13" x14ac:dyDescent="0.55000000000000004">
      <c r="M4086" t="str">
        <f>IF($A4086="","",COUNTIFS(D_MFA!$A$2:$A$20001,$C4086,D_MFA!$B$2:$B$20001,TRUE)&gt;0)</f>
        <v/>
      </c>
    </row>
    <row r="4087" spans="13:13" x14ac:dyDescent="0.55000000000000004">
      <c r="M4087" t="str">
        <f>IF($A4087="","",COUNTIFS(D_MFA!$A$2:$A$20001,$C4087,D_MFA!$B$2:$B$20001,TRUE)&gt;0)</f>
        <v/>
      </c>
    </row>
    <row r="4088" spans="13:13" x14ac:dyDescent="0.55000000000000004">
      <c r="M4088" t="str">
        <f>IF($A4088="","",COUNTIFS(D_MFA!$A$2:$A$20001,$C4088,D_MFA!$B$2:$B$20001,TRUE)&gt;0)</f>
        <v/>
      </c>
    </row>
    <row r="4089" spans="13:13" x14ac:dyDescent="0.55000000000000004">
      <c r="M4089" t="str">
        <f>IF($A4089="","",COUNTIFS(D_MFA!$A$2:$A$20001,$C4089,D_MFA!$B$2:$B$20001,TRUE)&gt;0)</f>
        <v/>
      </c>
    </row>
    <row r="4090" spans="13:13" x14ac:dyDescent="0.55000000000000004">
      <c r="M4090" t="str">
        <f>IF($A4090="","",COUNTIFS(D_MFA!$A$2:$A$20001,$C4090,D_MFA!$B$2:$B$20001,TRUE)&gt;0)</f>
        <v/>
      </c>
    </row>
    <row r="4091" spans="13:13" x14ac:dyDescent="0.55000000000000004">
      <c r="M4091" t="str">
        <f>IF($A4091="","",COUNTIFS(D_MFA!$A$2:$A$20001,$C4091,D_MFA!$B$2:$B$20001,TRUE)&gt;0)</f>
        <v/>
      </c>
    </row>
    <row r="4092" spans="13:13" x14ac:dyDescent="0.55000000000000004">
      <c r="M4092" t="str">
        <f>IF($A4092="","",COUNTIFS(D_MFA!$A$2:$A$20001,$C4092,D_MFA!$B$2:$B$20001,TRUE)&gt;0)</f>
        <v/>
      </c>
    </row>
    <row r="4093" spans="13:13" x14ac:dyDescent="0.55000000000000004">
      <c r="M4093" t="str">
        <f>IF($A4093="","",COUNTIFS(D_MFA!$A$2:$A$20001,$C4093,D_MFA!$B$2:$B$20001,TRUE)&gt;0)</f>
        <v/>
      </c>
    </row>
    <row r="4094" spans="13:13" x14ac:dyDescent="0.55000000000000004">
      <c r="M4094" t="str">
        <f>IF($A4094="","",COUNTIFS(D_MFA!$A$2:$A$20001,$C4094,D_MFA!$B$2:$B$20001,TRUE)&gt;0)</f>
        <v/>
      </c>
    </row>
    <row r="4095" spans="13:13" x14ac:dyDescent="0.55000000000000004">
      <c r="M4095" t="str">
        <f>IF($A4095="","",COUNTIFS(D_MFA!$A$2:$A$20001,$C4095,D_MFA!$B$2:$B$20001,TRUE)&gt;0)</f>
        <v/>
      </c>
    </row>
    <row r="4096" spans="13:13" x14ac:dyDescent="0.55000000000000004">
      <c r="M4096" t="str">
        <f>IF($A4096="","",COUNTIFS(D_MFA!$A$2:$A$20001,$C4096,D_MFA!$B$2:$B$20001,TRUE)&gt;0)</f>
        <v/>
      </c>
    </row>
    <row r="4097" spans="13:13" x14ac:dyDescent="0.55000000000000004">
      <c r="M4097" t="str">
        <f>IF($A4097="","",COUNTIFS(D_MFA!$A$2:$A$20001,$C4097,D_MFA!$B$2:$B$20001,TRUE)&gt;0)</f>
        <v/>
      </c>
    </row>
    <row r="4098" spans="13:13" x14ac:dyDescent="0.55000000000000004">
      <c r="M4098" t="str">
        <f>IF($A4098="","",COUNTIFS(D_MFA!$A$2:$A$20001,$C4098,D_MFA!$B$2:$B$20001,TRUE)&gt;0)</f>
        <v/>
      </c>
    </row>
    <row r="4099" spans="13:13" x14ac:dyDescent="0.55000000000000004">
      <c r="M4099" t="str">
        <f>IF($A4099="","",COUNTIFS(D_MFA!$A$2:$A$20001,$C4099,D_MFA!$B$2:$B$20001,TRUE)&gt;0)</f>
        <v/>
      </c>
    </row>
    <row r="4100" spans="13:13" x14ac:dyDescent="0.55000000000000004">
      <c r="M4100" t="str">
        <f>IF($A4100="","",COUNTIFS(D_MFA!$A$2:$A$20001,$C4100,D_MFA!$B$2:$B$20001,TRUE)&gt;0)</f>
        <v/>
      </c>
    </row>
    <row r="4101" spans="13:13" x14ac:dyDescent="0.55000000000000004">
      <c r="M4101" t="str">
        <f>IF($A4101="","",COUNTIFS(D_MFA!$A$2:$A$20001,$C4101,D_MFA!$B$2:$B$20001,TRUE)&gt;0)</f>
        <v/>
      </c>
    </row>
    <row r="4102" spans="13:13" x14ac:dyDescent="0.55000000000000004">
      <c r="M4102" t="str">
        <f>IF($A4102="","",COUNTIFS(D_MFA!$A$2:$A$20001,$C4102,D_MFA!$B$2:$B$20001,TRUE)&gt;0)</f>
        <v/>
      </c>
    </row>
    <row r="4103" spans="13:13" x14ac:dyDescent="0.55000000000000004">
      <c r="M4103" t="str">
        <f>IF($A4103="","",COUNTIFS(D_MFA!$A$2:$A$20001,$C4103,D_MFA!$B$2:$B$20001,TRUE)&gt;0)</f>
        <v/>
      </c>
    </row>
    <row r="4104" spans="13:13" x14ac:dyDescent="0.55000000000000004">
      <c r="M4104" t="str">
        <f>IF($A4104="","",COUNTIFS(D_MFA!$A$2:$A$20001,$C4104,D_MFA!$B$2:$B$20001,TRUE)&gt;0)</f>
        <v/>
      </c>
    </row>
    <row r="4105" spans="13:13" x14ac:dyDescent="0.55000000000000004">
      <c r="M4105" t="str">
        <f>IF($A4105="","",COUNTIFS(D_MFA!$A$2:$A$20001,$C4105,D_MFA!$B$2:$B$20001,TRUE)&gt;0)</f>
        <v/>
      </c>
    </row>
    <row r="4106" spans="13:13" x14ac:dyDescent="0.55000000000000004">
      <c r="M4106" t="str">
        <f>IF($A4106="","",COUNTIFS(D_MFA!$A$2:$A$20001,$C4106,D_MFA!$B$2:$B$20001,TRUE)&gt;0)</f>
        <v/>
      </c>
    </row>
    <row r="4107" spans="13:13" x14ac:dyDescent="0.55000000000000004">
      <c r="M4107" t="str">
        <f>IF($A4107="","",COUNTIFS(D_MFA!$A$2:$A$20001,$C4107,D_MFA!$B$2:$B$20001,TRUE)&gt;0)</f>
        <v/>
      </c>
    </row>
    <row r="4108" spans="13:13" x14ac:dyDescent="0.55000000000000004">
      <c r="M4108" t="str">
        <f>IF($A4108="","",COUNTIFS(D_MFA!$A$2:$A$20001,$C4108,D_MFA!$B$2:$B$20001,TRUE)&gt;0)</f>
        <v/>
      </c>
    </row>
    <row r="4109" spans="13:13" x14ac:dyDescent="0.55000000000000004">
      <c r="M4109" t="str">
        <f>IF($A4109="","",COUNTIFS(D_MFA!$A$2:$A$20001,$C4109,D_MFA!$B$2:$B$20001,TRUE)&gt;0)</f>
        <v/>
      </c>
    </row>
    <row r="4110" spans="13:13" x14ac:dyDescent="0.55000000000000004">
      <c r="M4110" t="str">
        <f>IF($A4110="","",COUNTIFS(D_MFA!$A$2:$A$20001,$C4110,D_MFA!$B$2:$B$20001,TRUE)&gt;0)</f>
        <v/>
      </c>
    </row>
    <row r="4111" spans="13:13" x14ac:dyDescent="0.55000000000000004">
      <c r="M4111" t="str">
        <f>IF($A4111="","",COUNTIFS(D_MFA!$A$2:$A$20001,$C4111,D_MFA!$B$2:$B$20001,TRUE)&gt;0)</f>
        <v/>
      </c>
    </row>
    <row r="4112" spans="13:13" x14ac:dyDescent="0.55000000000000004">
      <c r="M4112" t="str">
        <f>IF($A4112="","",COUNTIFS(D_MFA!$A$2:$A$20001,$C4112,D_MFA!$B$2:$B$20001,TRUE)&gt;0)</f>
        <v/>
      </c>
    </row>
    <row r="4113" spans="13:13" x14ac:dyDescent="0.55000000000000004">
      <c r="M4113" t="str">
        <f>IF($A4113="","",COUNTIFS(D_MFA!$A$2:$A$20001,$C4113,D_MFA!$B$2:$B$20001,TRUE)&gt;0)</f>
        <v/>
      </c>
    </row>
    <row r="4114" spans="13:13" x14ac:dyDescent="0.55000000000000004">
      <c r="M4114" t="str">
        <f>IF($A4114="","",COUNTIFS(D_MFA!$A$2:$A$20001,$C4114,D_MFA!$B$2:$B$20001,TRUE)&gt;0)</f>
        <v/>
      </c>
    </row>
    <row r="4115" spans="13:13" x14ac:dyDescent="0.55000000000000004">
      <c r="M4115" t="str">
        <f>IF($A4115="","",COUNTIFS(D_MFA!$A$2:$A$20001,$C4115,D_MFA!$B$2:$B$20001,TRUE)&gt;0)</f>
        <v/>
      </c>
    </row>
    <row r="4116" spans="13:13" x14ac:dyDescent="0.55000000000000004">
      <c r="M4116" t="str">
        <f>IF($A4116="","",COUNTIFS(D_MFA!$A$2:$A$20001,$C4116,D_MFA!$B$2:$B$20001,TRUE)&gt;0)</f>
        <v/>
      </c>
    </row>
    <row r="4117" spans="13:13" x14ac:dyDescent="0.55000000000000004">
      <c r="M4117" t="str">
        <f>IF($A4117="","",COUNTIFS(D_MFA!$A$2:$A$20001,$C4117,D_MFA!$B$2:$B$20001,TRUE)&gt;0)</f>
        <v/>
      </c>
    </row>
    <row r="4118" spans="13:13" x14ac:dyDescent="0.55000000000000004">
      <c r="M4118" t="str">
        <f>IF($A4118="","",COUNTIFS(D_MFA!$A$2:$A$20001,$C4118,D_MFA!$B$2:$B$20001,TRUE)&gt;0)</f>
        <v/>
      </c>
    </row>
    <row r="4119" spans="13:13" x14ac:dyDescent="0.55000000000000004">
      <c r="M4119" t="str">
        <f>IF($A4119="","",COUNTIFS(D_MFA!$A$2:$A$20001,$C4119,D_MFA!$B$2:$B$20001,TRUE)&gt;0)</f>
        <v/>
      </c>
    </row>
    <row r="4120" spans="13:13" x14ac:dyDescent="0.55000000000000004">
      <c r="M4120" t="str">
        <f>IF($A4120="","",COUNTIFS(D_MFA!$A$2:$A$20001,$C4120,D_MFA!$B$2:$B$20001,TRUE)&gt;0)</f>
        <v/>
      </c>
    </row>
    <row r="4121" spans="13:13" x14ac:dyDescent="0.55000000000000004">
      <c r="M4121" t="str">
        <f>IF($A4121="","",COUNTIFS(D_MFA!$A$2:$A$20001,$C4121,D_MFA!$B$2:$B$20001,TRUE)&gt;0)</f>
        <v/>
      </c>
    </row>
    <row r="4122" spans="13:13" x14ac:dyDescent="0.55000000000000004">
      <c r="M4122" t="str">
        <f>IF($A4122="","",COUNTIFS(D_MFA!$A$2:$A$20001,$C4122,D_MFA!$B$2:$B$20001,TRUE)&gt;0)</f>
        <v/>
      </c>
    </row>
    <row r="4123" spans="13:13" x14ac:dyDescent="0.55000000000000004">
      <c r="M4123" t="str">
        <f>IF($A4123="","",COUNTIFS(D_MFA!$A$2:$A$20001,$C4123,D_MFA!$B$2:$B$20001,TRUE)&gt;0)</f>
        <v/>
      </c>
    </row>
    <row r="4124" spans="13:13" x14ac:dyDescent="0.55000000000000004">
      <c r="M4124" t="str">
        <f>IF($A4124="","",COUNTIFS(D_MFA!$A$2:$A$20001,$C4124,D_MFA!$B$2:$B$20001,TRUE)&gt;0)</f>
        <v/>
      </c>
    </row>
    <row r="4125" spans="13:13" x14ac:dyDescent="0.55000000000000004">
      <c r="M4125" t="str">
        <f>IF($A4125="","",COUNTIFS(D_MFA!$A$2:$A$20001,$C4125,D_MFA!$B$2:$B$20001,TRUE)&gt;0)</f>
        <v/>
      </c>
    </row>
    <row r="4126" spans="13:13" x14ac:dyDescent="0.55000000000000004">
      <c r="M4126" t="str">
        <f>IF($A4126="","",COUNTIFS(D_MFA!$A$2:$A$20001,$C4126,D_MFA!$B$2:$B$20001,TRUE)&gt;0)</f>
        <v/>
      </c>
    </row>
    <row r="4127" spans="13:13" x14ac:dyDescent="0.55000000000000004">
      <c r="M4127" t="str">
        <f>IF($A4127="","",COUNTIFS(D_MFA!$A$2:$A$20001,$C4127,D_MFA!$B$2:$B$20001,TRUE)&gt;0)</f>
        <v/>
      </c>
    </row>
    <row r="4128" spans="13:13" x14ac:dyDescent="0.55000000000000004">
      <c r="M4128" t="str">
        <f>IF($A4128="","",COUNTIFS(D_MFA!$A$2:$A$20001,$C4128,D_MFA!$B$2:$B$20001,TRUE)&gt;0)</f>
        <v/>
      </c>
    </row>
    <row r="4129" spans="13:13" x14ac:dyDescent="0.55000000000000004">
      <c r="M4129" t="str">
        <f>IF($A4129="","",COUNTIFS(D_MFA!$A$2:$A$20001,$C4129,D_MFA!$B$2:$B$20001,TRUE)&gt;0)</f>
        <v/>
      </c>
    </row>
    <row r="4130" spans="13:13" x14ac:dyDescent="0.55000000000000004">
      <c r="M4130" t="str">
        <f>IF($A4130="","",COUNTIFS(D_MFA!$A$2:$A$20001,$C4130,D_MFA!$B$2:$B$20001,TRUE)&gt;0)</f>
        <v/>
      </c>
    </row>
    <row r="4131" spans="13:13" x14ac:dyDescent="0.55000000000000004">
      <c r="M4131" t="str">
        <f>IF($A4131="","",COUNTIFS(D_MFA!$A$2:$A$20001,$C4131,D_MFA!$B$2:$B$20001,TRUE)&gt;0)</f>
        <v/>
      </c>
    </row>
    <row r="4132" spans="13:13" x14ac:dyDescent="0.55000000000000004">
      <c r="M4132" t="str">
        <f>IF($A4132="","",COUNTIFS(D_MFA!$A$2:$A$20001,$C4132,D_MFA!$B$2:$B$20001,TRUE)&gt;0)</f>
        <v/>
      </c>
    </row>
    <row r="4133" spans="13:13" x14ac:dyDescent="0.55000000000000004">
      <c r="M4133" t="str">
        <f>IF($A4133="","",COUNTIFS(D_MFA!$A$2:$A$20001,$C4133,D_MFA!$B$2:$B$20001,TRUE)&gt;0)</f>
        <v/>
      </c>
    </row>
    <row r="4134" spans="13:13" x14ac:dyDescent="0.55000000000000004">
      <c r="M4134" t="str">
        <f>IF($A4134="","",COUNTIFS(D_MFA!$A$2:$A$20001,$C4134,D_MFA!$B$2:$B$20001,TRUE)&gt;0)</f>
        <v/>
      </c>
    </row>
    <row r="4135" spans="13:13" x14ac:dyDescent="0.55000000000000004">
      <c r="M4135" t="str">
        <f>IF($A4135="","",COUNTIFS(D_MFA!$A$2:$A$20001,$C4135,D_MFA!$B$2:$B$20001,TRUE)&gt;0)</f>
        <v/>
      </c>
    </row>
    <row r="4136" spans="13:13" x14ac:dyDescent="0.55000000000000004">
      <c r="M4136" t="str">
        <f>IF($A4136="","",COUNTIFS(D_MFA!$A$2:$A$20001,$C4136,D_MFA!$B$2:$B$20001,TRUE)&gt;0)</f>
        <v/>
      </c>
    </row>
    <row r="4137" spans="13:13" x14ac:dyDescent="0.55000000000000004">
      <c r="M4137" t="str">
        <f>IF($A4137="","",COUNTIFS(D_MFA!$A$2:$A$20001,$C4137,D_MFA!$B$2:$B$20001,TRUE)&gt;0)</f>
        <v/>
      </c>
    </row>
    <row r="4138" spans="13:13" x14ac:dyDescent="0.55000000000000004">
      <c r="M4138" t="str">
        <f>IF($A4138="","",COUNTIFS(D_MFA!$A$2:$A$20001,$C4138,D_MFA!$B$2:$B$20001,TRUE)&gt;0)</f>
        <v/>
      </c>
    </row>
    <row r="4139" spans="13:13" x14ac:dyDescent="0.55000000000000004">
      <c r="M4139" t="str">
        <f>IF($A4139="","",COUNTIFS(D_MFA!$A$2:$A$20001,$C4139,D_MFA!$B$2:$B$20001,TRUE)&gt;0)</f>
        <v/>
      </c>
    </row>
    <row r="4140" spans="13:13" x14ac:dyDescent="0.55000000000000004">
      <c r="M4140" t="str">
        <f>IF($A4140="","",COUNTIFS(D_MFA!$A$2:$A$20001,$C4140,D_MFA!$B$2:$B$20001,TRUE)&gt;0)</f>
        <v/>
      </c>
    </row>
    <row r="4141" spans="13:13" x14ac:dyDescent="0.55000000000000004">
      <c r="M4141" t="str">
        <f>IF($A4141="","",COUNTIFS(D_MFA!$A$2:$A$20001,$C4141,D_MFA!$B$2:$B$20001,TRUE)&gt;0)</f>
        <v/>
      </c>
    </row>
    <row r="4142" spans="13:13" x14ac:dyDescent="0.55000000000000004">
      <c r="M4142" t="str">
        <f>IF($A4142="","",COUNTIFS(D_MFA!$A$2:$A$20001,$C4142,D_MFA!$B$2:$B$20001,TRUE)&gt;0)</f>
        <v/>
      </c>
    </row>
    <row r="4143" spans="13:13" x14ac:dyDescent="0.55000000000000004">
      <c r="M4143" t="str">
        <f>IF($A4143="","",COUNTIFS(D_MFA!$A$2:$A$20001,$C4143,D_MFA!$B$2:$B$20001,TRUE)&gt;0)</f>
        <v/>
      </c>
    </row>
    <row r="4144" spans="13:13" x14ac:dyDescent="0.55000000000000004">
      <c r="M4144" t="str">
        <f>IF($A4144="","",COUNTIFS(D_MFA!$A$2:$A$20001,$C4144,D_MFA!$B$2:$B$20001,TRUE)&gt;0)</f>
        <v/>
      </c>
    </row>
    <row r="4145" spans="13:13" x14ac:dyDescent="0.55000000000000004">
      <c r="M4145" t="str">
        <f>IF($A4145="","",COUNTIFS(D_MFA!$A$2:$A$20001,$C4145,D_MFA!$B$2:$B$20001,TRUE)&gt;0)</f>
        <v/>
      </c>
    </row>
    <row r="4146" spans="13:13" x14ac:dyDescent="0.55000000000000004">
      <c r="M4146" t="str">
        <f>IF($A4146="","",COUNTIFS(D_MFA!$A$2:$A$20001,$C4146,D_MFA!$B$2:$B$20001,TRUE)&gt;0)</f>
        <v/>
      </c>
    </row>
    <row r="4147" spans="13:13" x14ac:dyDescent="0.55000000000000004">
      <c r="M4147" t="str">
        <f>IF($A4147="","",COUNTIFS(D_MFA!$A$2:$A$20001,$C4147,D_MFA!$B$2:$B$20001,TRUE)&gt;0)</f>
        <v/>
      </c>
    </row>
    <row r="4148" spans="13:13" x14ac:dyDescent="0.55000000000000004">
      <c r="M4148" t="str">
        <f>IF($A4148="","",COUNTIFS(D_MFA!$A$2:$A$20001,$C4148,D_MFA!$B$2:$B$20001,TRUE)&gt;0)</f>
        <v/>
      </c>
    </row>
    <row r="4149" spans="13:13" x14ac:dyDescent="0.55000000000000004">
      <c r="M4149" t="str">
        <f>IF($A4149="","",COUNTIFS(D_MFA!$A$2:$A$20001,$C4149,D_MFA!$B$2:$B$20001,TRUE)&gt;0)</f>
        <v/>
      </c>
    </row>
    <row r="4150" spans="13:13" x14ac:dyDescent="0.55000000000000004">
      <c r="M4150" t="str">
        <f>IF($A4150="","",COUNTIFS(D_MFA!$A$2:$A$20001,$C4150,D_MFA!$B$2:$B$20001,TRUE)&gt;0)</f>
        <v/>
      </c>
    </row>
    <row r="4151" spans="13:13" x14ac:dyDescent="0.55000000000000004">
      <c r="M4151" t="str">
        <f>IF($A4151="","",COUNTIFS(D_MFA!$A$2:$A$20001,$C4151,D_MFA!$B$2:$B$20001,TRUE)&gt;0)</f>
        <v/>
      </c>
    </row>
    <row r="4152" spans="13:13" x14ac:dyDescent="0.55000000000000004">
      <c r="M4152" t="str">
        <f>IF($A4152="","",COUNTIFS(D_MFA!$A$2:$A$20001,$C4152,D_MFA!$B$2:$B$20001,TRUE)&gt;0)</f>
        <v/>
      </c>
    </row>
    <row r="4153" spans="13:13" x14ac:dyDescent="0.55000000000000004">
      <c r="M4153" t="str">
        <f>IF($A4153="","",COUNTIFS(D_MFA!$A$2:$A$20001,$C4153,D_MFA!$B$2:$B$20001,TRUE)&gt;0)</f>
        <v/>
      </c>
    </row>
    <row r="4154" spans="13:13" x14ac:dyDescent="0.55000000000000004">
      <c r="M4154" t="str">
        <f>IF($A4154="","",COUNTIFS(D_MFA!$A$2:$A$20001,$C4154,D_MFA!$B$2:$B$20001,TRUE)&gt;0)</f>
        <v/>
      </c>
    </row>
    <row r="4155" spans="13:13" x14ac:dyDescent="0.55000000000000004">
      <c r="M4155" t="str">
        <f>IF($A4155="","",COUNTIFS(D_MFA!$A$2:$A$20001,$C4155,D_MFA!$B$2:$B$20001,TRUE)&gt;0)</f>
        <v/>
      </c>
    </row>
    <row r="4156" spans="13:13" x14ac:dyDescent="0.55000000000000004">
      <c r="M4156" t="str">
        <f>IF($A4156="","",COUNTIFS(D_MFA!$A$2:$A$20001,$C4156,D_MFA!$B$2:$B$20001,TRUE)&gt;0)</f>
        <v/>
      </c>
    </row>
    <row r="4157" spans="13:13" x14ac:dyDescent="0.55000000000000004">
      <c r="M4157" t="str">
        <f>IF($A4157="","",COUNTIFS(D_MFA!$A$2:$A$20001,$C4157,D_MFA!$B$2:$B$20001,TRUE)&gt;0)</f>
        <v/>
      </c>
    </row>
    <row r="4158" spans="13:13" x14ac:dyDescent="0.55000000000000004">
      <c r="M4158" t="str">
        <f>IF($A4158="","",COUNTIFS(D_MFA!$A$2:$A$20001,$C4158,D_MFA!$B$2:$B$20001,TRUE)&gt;0)</f>
        <v/>
      </c>
    </row>
    <row r="4159" spans="13:13" x14ac:dyDescent="0.55000000000000004">
      <c r="M4159" t="str">
        <f>IF($A4159="","",COUNTIFS(D_MFA!$A$2:$A$20001,$C4159,D_MFA!$B$2:$B$20001,TRUE)&gt;0)</f>
        <v/>
      </c>
    </row>
    <row r="4160" spans="13:13" x14ac:dyDescent="0.55000000000000004">
      <c r="M4160" t="str">
        <f>IF($A4160="","",COUNTIFS(D_MFA!$A$2:$A$20001,$C4160,D_MFA!$B$2:$B$20001,TRUE)&gt;0)</f>
        <v/>
      </c>
    </row>
    <row r="4161" spans="13:13" x14ac:dyDescent="0.55000000000000004">
      <c r="M4161" t="str">
        <f>IF($A4161="","",COUNTIFS(D_MFA!$A$2:$A$20001,$C4161,D_MFA!$B$2:$B$20001,TRUE)&gt;0)</f>
        <v/>
      </c>
    </row>
    <row r="4162" spans="13:13" x14ac:dyDescent="0.55000000000000004">
      <c r="M4162" t="str">
        <f>IF($A4162="","",COUNTIFS(D_MFA!$A$2:$A$20001,$C4162,D_MFA!$B$2:$B$20001,TRUE)&gt;0)</f>
        <v/>
      </c>
    </row>
    <row r="4163" spans="13:13" x14ac:dyDescent="0.55000000000000004">
      <c r="M4163" t="str">
        <f>IF($A4163="","",COUNTIFS(D_MFA!$A$2:$A$20001,$C4163,D_MFA!$B$2:$B$20001,TRUE)&gt;0)</f>
        <v/>
      </c>
    </row>
    <row r="4164" spans="13:13" x14ac:dyDescent="0.55000000000000004">
      <c r="M4164" t="str">
        <f>IF($A4164="","",COUNTIFS(D_MFA!$A$2:$A$20001,$C4164,D_MFA!$B$2:$B$20001,TRUE)&gt;0)</f>
        <v/>
      </c>
    </row>
    <row r="4165" spans="13:13" x14ac:dyDescent="0.55000000000000004">
      <c r="M4165" t="str">
        <f>IF($A4165="","",COUNTIFS(D_MFA!$A$2:$A$20001,$C4165,D_MFA!$B$2:$B$20001,TRUE)&gt;0)</f>
        <v/>
      </c>
    </row>
    <row r="4166" spans="13:13" x14ac:dyDescent="0.55000000000000004">
      <c r="M4166" t="str">
        <f>IF($A4166="","",COUNTIFS(D_MFA!$A$2:$A$20001,$C4166,D_MFA!$B$2:$B$20001,TRUE)&gt;0)</f>
        <v/>
      </c>
    </row>
    <row r="4167" spans="13:13" x14ac:dyDescent="0.55000000000000004">
      <c r="M4167" t="str">
        <f>IF($A4167="","",COUNTIFS(D_MFA!$A$2:$A$20001,$C4167,D_MFA!$B$2:$B$20001,TRUE)&gt;0)</f>
        <v/>
      </c>
    </row>
    <row r="4168" spans="13:13" x14ac:dyDescent="0.55000000000000004">
      <c r="M4168" t="str">
        <f>IF($A4168="","",COUNTIFS(D_MFA!$A$2:$A$20001,$C4168,D_MFA!$B$2:$B$20001,TRUE)&gt;0)</f>
        <v/>
      </c>
    </row>
    <row r="4169" spans="13:13" x14ac:dyDescent="0.55000000000000004">
      <c r="M4169" t="str">
        <f>IF($A4169="","",COUNTIFS(D_MFA!$A$2:$A$20001,$C4169,D_MFA!$B$2:$B$20001,TRUE)&gt;0)</f>
        <v/>
      </c>
    </row>
    <row r="4170" spans="13:13" x14ac:dyDescent="0.55000000000000004">
      <c r="M4170" t="str">
        <f>IF($A4170="","",COUNTIFS(D_MFA!$A$2:$A$20001,$C4170,D_MFA!$B$2:$B$20001,TRUE)&gt;0)</f>
        <v/>
      </c>
    </row>
    <row r="4171" spans="13:13" x14ac:dyDescent="0.55000000000000004">
      <c r="M4171" t="str">
        <f>IF($A4171="","",COUNTIFS(D_MFA!$A$2:$A$20001,$C4171,D_MFA!$B$2:$B$20001,TRUE)&gt;0)</f>
        <v/>
      </c>
    </row>
    <row r="4172" spans="13:13" x14ac:dyDescent="0.55000000000000004">
      <c r="M4172" t="str">
        <f>IF($A4172="","",COUNTIFS(D_MFA!$A$2:$A$20001,$C4172,D_MFA!$B$2:$B$20001,TRUE)&gt;0)</f>
        <v/>
      </c>
    </row>
    <row r="4173" spans="13:13" x14ac:dyDescent="0.55000000000000004">
      <c r="M4173" t="str">
        <f>IF($A4173="","",COUNTIFS(D_MFA!$A$2:$A$20001,$C4173,D_MFA!$B$2:$B$20001,TRUE)&gt;0)</f>
        <v/>
      </c>
    </row>
    <row r="4174" spans="13:13" x14ac:dyDescent="0.55000000000000004">
      <c r="M4174" t="str">
        <f>IF($A4174="","",COUNTIFS(D_MFA!$A$2:$A$20001,$C4174,D_MFA!$B$2:$B$20001,TRUE)&gt;0)</f>
        <v/>
      </c>
    </row>
    <row r="4175" spans="13:13" x14ac:dyDescent="0.55000000000000004">
      <c r="M4175" t="str">
        <f>IF($A4175="","",COUNTIFS(D_MFA!$A$2:$A$20001,$C4175,D_MFA!$B$2:$B$20001,TRUE)&gt;0)</f>
        <v/>
      </c>
    </row>
    <row r="4176" spans="13:13" x14ac:dyDescent="0.55000000000000004">
      <c r="M4176" t="str">
        <f>IF($A4176="","",COUNTIFS(D_MFA!$A$2:$A$20001,$C4176,D_MFA!$B$2:$B$20001,TRUE)&gt;0)</f>
        <v/>
      </c>
    </row>
    <row r="4177" spans="13:13" x14ac:dyDescent="0.55000000000000004">
      <c r="M4177" t="str">
        <f>IF($A4177="","",COUNTIFS(D_MFA!$A$2:$A$20001,$C4177,D_MFA!$B$2:$B$20001,TRUE)&gt;0)</f>
        <v/>
      </c>
    </row>
    <row r="4178" spans="13:13" x14ac:dyDescent="0.55000000000000004">
      <c r="M4178" t="str">
        <f>IF($A4178="","",COUNTIFS(D_MFA!$A$2:$A$20001,$C4178,D_MFA!$B$2:$B$20001,TRUE)&gt;0)</f>
        <v/>
      </c>
    </row>
    <row r="4179" spans="13:13" x14ac:dyDescent="0.55000000000000004">
      <c r="M4179" t="str">
        <f>IF($A4179="","",COUNTIFS(D_MFA!$A$2:$A$20001,$C4179,D_MFA!$B$2:$B$20001,TRUE)&gt;0)</f>
        <v/>
      </c>
    </row>
    <row r="4180" spans="13:13" x14ac:dyDescent="0.55000000000000004">
      <c r="M4180" t="str">
        <f>IF($A4180="","",COUNTIFS(D_MFA!$A$2:$A$20001,$C4180,D_MFA!$B$2:$B$20001,TRUE)&gt;0)</f>
        <v/>
      </c>
    </row>
    <row r="4181" spans="13:13" x14ac:dyDescent="0.55000000000000004">
      <c r="M4181" t="str">
        <f>IF($A4181="","",COUNTIFS(D_MFA!$A$2:$A$20001,$C4181,D_MFA!$B$2:$B$20001,TRUE)&gt;0)</f>
        <v/>
      </c>
    </row>
    <row r="4182" spans="13:13" x14ac:dyDescent="0.55000000000000004">
      <c r="M4182" t="str">
        <f>IF($A4182="","",COUNTIFS(D_MFA!$A$2:$A$20001,$C4182,D_MFA!$B$2:$B$20001,TRUE)&gt;0)</f>
        <v/>
      </c>
    </row>
    <row r="4183" spans="13:13" x14ac:dyDescent="0.55000000000000004">
      <c r="M4183" t="str">
        <f>IF($A4183="","",COUNTIFS(D_MFA!$A$2:$A$20001,$C4183,D_MFA!$B$2:$B$20001,TRUE)&gt;0)</f>
        <v/>
      </c>
    </row>
    <row r="4184" spans="13:13" x14ac:dyDescent="0.55000000000000004">
      <c r="M4184" t="str">
        <f>IF($A4184="","",COUNTIFS(D_MFA!$A$2:$A$20001,$C4184,D_MFA!$B$2:$B$20001,TRUE)&gt;0)</f>
        <v/>
      </c>
    </row>
    <row r="4185" spans="13:13" x14ac:dyDescent="0.55000000000000004">
      <c r="M4185" t="str">
        <f>IF($A4185="","",COUNTIFS(D_MFA!$A$2:$A$20001,$C4185,D_MFA!$B$2:$B$20001,TRUE)&gt;0)</f>
        <v/>
      </c>
    </row>
    <row r="4186" spans="13:13" x14ac:dyDescent="0.55000000000000004">
      <c r="M4186" t="str">
        <f>IF($A4186="","",COUNTIFS(D_MFA!$A$2:$A$20001,$C4186,D_MFA!$B$2:$B$20001,TRUE)&gt;0)</f>
        <v/>
      </c>
    </row>
    <row r="4187" spans="13:13" x14ac:dyDescent="0.55000000000000004">
      <c r="M4187" t="str">
        <f>IF($A4187="","",COUNTIFS(D_MFA!$A$2:$A$20001,$C4187,D_MFA!$B$2:$B$20001,TRUE)&gt;0)</f>
        <v/>
      </c>
    </row>
    <row r="4188" spans="13:13" x14ac:dyDescent="0.55000000000000004">
      <c r="M4188" t="str">
        <f>IF($A4188="","",COUNTIFS(D_MFA!$A$2:$A$20001,$C4188,D_MFA!$B$2:$B$20001,TRUE)&gt;0)</f>
        <v/>
      </c>
    </row>
    <row r="4189" spans="13:13" x14ac:dyDescent="0.55000000000000004">
      <c r="M4189" t="str">
        <f>IF($A4189="","",COUNTIFS(D_MFA!$A$2:$A$20001,$C4189,D_MFA!$B$2:$B$20001,TRUE)&gt;0)</f>
        <v/>
      </c>
    </row>
    <row r="4190" spans="13:13" x14ac:dyDescent="0.55000000000000004">
      <c r="M4190" t="str">
        <f>IF($A4190="","",COUNTIFS(D_MFA!$A$2:$A$20001,$C4190,D_MFA!$B$2:$B$20001,TRUE)&gt;0)</f>
        <v/>
      </c>
    </row>
    <row r="4191" spans="13:13" x14ac:dyDescent="0.55000000000000004">
      <c r="M4191" t="str">
        <f>IF($A4191="","",COUNTIFS(D_MFA!$A$2:$A$20001,$C4191,D_MFA!$B$2:$B$20001,TRUE)&gt;0)</f>
        <v/>
      </c>
    </row>
    <row r="4192" spans="13:13" x14ac:dyDescent="0.55000000000000004">
      <c r="M4192" t="str">
        <f>IF($A4192="","",COUNTIFS(D_MFA!$A$2:$A$20001,$C4192,D_MFA!$B$2:$B$20001,TRUE)&gt;0)</f>
        <v/>
      </c>
    </row>
    <row r="4193" spans="13:13" x14ac:dyDescent="0.55000000000000004">
      <c r="M4193" t="str">
        <f>IF($A4193="","",COUNTIFS(D_MFA!$A$2:$A$20001,$C4193,D_MFA!$B$2:$B$20001,TRUE)&gt;0)</f>
        <v/>
      </c>
    </row>
    <row r="4194" spans="13:13" x14ac:dyDescent="0.55000000000000004">
      <c r="M4194" t="str">
        <f>IF($A4194="","",COUNTIFS(D_MFA!$A$2:$A$20001,$C4194,D_MFA!$B$2:$B$20001,TRUE)&gt;0)</f>
        <v/>
      </c>
    </row>
    <row r="4195" spans="13:13" x14ac:dyDescent="0.55000000000000004">
      <c r="M4195" t="str">
        <f>IF($A4195="","",COUNTIFS(D_MFA!$A$2:$A$20001,$C4195,D_MFA!$B$2:$B$20001,TRUE)&gt;0)</f>
        <v/>
      </c>
    </row>
    <row r="4196" spans="13:13" x14ac:dyDescent="0.55000000000000004">
      <c r="M4196" t="str">
        <f>IF($A4196="","",COUNTIFS(D_MFA!$A$2:$A$20001,$C4196,D_MFA!$B$2:$B$20001,TRUE)&gt;0)</f>
        <v/>
      </c>
    </row>
    <row r="4197" spans="13:13" x14ac:dyDescent="0.55000000000000004">
      <c r="M4197" t="str">
        <f>IF($A4197="","",COUNTIFS(D_MFA!$A$2:$A$20001,$C4197,D_MFA!$B$2:$B$20001,TRUE)&gt;0)</f>
        <v/>
      </c>
    </row>
    <row r="4198" spans="13:13" x14ac:dyDescent="0.55000000000000004">
      <c r="M4198" t="str">
        <f>IF($A4198="","",COUNTIFS(D_MFA!$A$2:$A$20001,$C4198,D_MFA!$B$2:$B$20001,TRUE)&gt;0)</f>
        <v/>
      </c>
    </row>
    <row r="4199" spans="13:13" x14ac:dyDescent="0.55000000000000004">
      <c r="M4199" t="str">
        <f>IF($A4199="","",COUNTIFS(D_MFA!$A$2:$A$20001,$C4199,D_MFA!$B$2:$B$20001,TRUE)&gt;0)</f>
        <v/>
      </c>
    </row>
    <row r="4200" spans="13:13" x14ac:dyDescent="0.55000000000000004">
      <c r="M4200" t="str">
        <f>IF($A4200="","",COUNTIFS(D_MFA!$A$2:$A$20001,$C4200,D_MFA!$B$2:$B$20001,TRUE)&gt;0)</f>
        <v/>
      </c>
    </row>
    <row r="4201" spans="13:13" x14ac:dyDescent="0.55000000000000004">
      <c r="M4201" t="str">
        <f>IF($A4201="","",COUNTIFS(D_MFA!$A$2:$A$20001,$C4201,D_MFA!$B$2:$B$20001,TRUE)&gt;0)</f>
        <v/>
      </c>
    </row>
    <row r="4202" spans="13:13" x14ac:dyDescent="0.55000000000000004">
      <c r="M4202" t="str">
        <f>IF($A4202="","",COUNTIFS(D_MFA!$A$2:$A$20001,$C4202,D_MFA!$B$2:$B$20001,TRUE)&gt;0)</f>
        <v/>
      </c>
    </row>
    <row r="4203" spans="13:13" x14ac:dyDescent="0.55000000000000004">
      <c r="M4203" t="str">
        <f>IF($A4203="","",COUNTIFS(D_MFA!$A$2:$A$20001,$C4203,D_MFA!$B$2:$B$20001,TRUE)&gt;0)</f>
        <v/>
      </c>
    </row>
    <row r="4204" spans="13:13" x14ac:dyDescent="0.55000000000000004">
      <c r="M4204" t="str">
        <f>IF($A4204="","",COUNTIFS(D_MFA!$A$2:$A$20001,$C4204,D_MFA!$B$2:$B$20001,TRUE)&gt;0)</f>
        <v/>
      </c>
    </row>
    <row r="4205" spans="13:13" x14ac:dyDescent="0.55000000000000004">
      <c r="M4205" t="str">
        <f>IF($A4205="","",COUNTIFS(D_MFA!$A$2:$A$20001,$C4205,D_MFA!$B$2:$B$20001,TRUE)&gt;0)</f>
        <v/>
      </c>
    </row>
    <row r="4206" spans="13:13" x14ac:dyDescent="0.55000000000000004">
      <c r="M4206" t="str">
        <f>IF($A4206="","",COUNTIFS(D_MFA!$A$2:$A$20001,$C4206,D_MFA!$B$2:$B$20001,TRUE)&gt;0)</f>
        <v/>
      </c>
    </row>
    <row r="4207" spans="13:13" x14ac:dyDescent="0.55000000000000004">
      <c r="M4207" t="str">
        <f>IF($A4207="","",COUNTIFS(D_MFA!$A$2:$A$20001,$C4207,D_MFA!$B$2:$B$20001,TRUE)&gt;0)</f>
        <v/>
      </c>
    </row>
    <row r="4208" spans="13:13" x14ac:dyDescent="0.55000000000000004">
      <c r="M4208" t="str">
        <f>IF($A4208="","",COUNTIFS(D_MFA!$A$2:$A$20001,$C4208,D_MFA!$B$2:$B$20001,TRUE)&gt;0)</f>
        <v/>
      </c>
    </row>
    <row r="4209" spans="13:13" x14ac:dyDescent="0.55000000000000004">
      <c r="M4209" t="str">
        <f>IF($A4209="","",COUNTIFS(D_MFA!$A$2:$A$20001,$C4209,D_MFA!$B$2:$B$20001,TRUE)&gt;0)</f>
        <v/>
      </c>
    </row>
    <row r="4210" spans="13:13" x14ac:dyDescent="0.55000000000000004">
      <c r="M4210" t="str">
        <f>IF($A4210="","",COUNTIFS(D_MFA!$A$2:$A$20001,$C4210,D_MFA!$B$2:$B$20001,TRUE)&gt;0)</f>
        <v/>
      </c>
    </row>
    <row r="4211" spans="13:13" x14ac:dyDescent="0.55000000000000004">
      <c r="M4211" t="str">
        <f>IF($A4211="","",COUNTIFS(D_MFA!$A$2:$A$20001,$C4211,D_MFA!$B$2:$B$20001,TRUE)&gt;0)</f>
        <v/>
      </c>
    </row>
    <row r="4212" spans="13:13" x14ac:dyDescent="0.55000000000000004">
      <c r="M4212" t="str">
        <f>IF($A4212="","",COUNTIFS(D_MFA!$A$2:$A$20001,$C4212,D_MFA!$B$2:$B$20001,TRUE)&gt;0)</f>
        <v/>
      </c>
    </row>
    <row r="4213" spans="13:13" x14ac:dyDescent="0.55000000000000004">
      <c r="M4213" t="str">
        <f>IF($A4213="","",COUNTIFS(D_MFA!$A$2:$A$20001,$C4213,D_MFA!$B$2:$B$20001,TRUE)&gt;0)</f>
        <v/>
      </c>
    </row>
    <row r="4214" spans="13:13" x14ac:dyDescent="0.55000000000000004">
      <c r="M4214" t="str">
        <f>IF($A4214="","",COUNTIFS(D_MFA!$A$2:$A$20001,$C4214,D_MFA!$B$2:$B$20001,TRUE)&gt;0)</f>
        <v/>
      </c>
    </row>
    <row r="4215" spans="13:13" x14ac:dyDescent="0.55000000000000004">
      <c r="M4215" t="str">
        <f>IF($A4215="","",COUNTIFS(D_MFA!$A$2:$A$20001,$C4215,D_MFA!$B$2:$B$20001,TRUE)&gt;0)</f>
        <v/>
      </c>
    </row>
    <row r="4216" spans="13:13" x14ac:dyDescent="0.55000000000000004">
      <c r="M4216" t="str">
        <f>IF($A4216="","",COUNTIFS(D_MFA!$A$2:$A$20001,$C4216,D_MFA!$B$2:$B$20001,TRUE)&gt;0)</f>
        <v/>
      </c>
    </row>
    <row r="4217" spans="13:13" x14ac:dyDescent="0.55000000000000004">
      <c r="M4217" t="str">
        <f>IF($A4217="","",COUNTIFS(D_MFA!$A$2:$A$20001,$C4217,D_MFA!$B$2:$B$20001,TRUE)&gt;0)</f>
        <v/>
      </c>
    </row>
    <row r="4218" spans="13:13" x14ac:dyDescent="0.55000000000000004">
      <c r="M4218" t="str">
        <f>IF($A4218="","",COUNTIFS(D_MFA!$A$2:$A$20001,$C4218,D_MFA!$B$2:$B$20001,TRUE)&gt;0)</f>
        <v/>
      </c>
    </row>
    <row r="4219" spans="13:13" x14ac:dyDescent="0.55000000000000004">
      <c r="M4219" t="str">
        <f>IF($A4219="","",COUNTIFS(D_MFA!$A$2:$A$20001,$C4219,D_MFA!$B$2:$B$20001,TRUE)&gt;0)</f>
        <v/>
      </c>
    </row>
    <row r="4220" spans="13:13" x14ac:dyDescent="0.55000000000000004">
      <c r="M4220" t="str">
        <f>IF($A4220="","",COUNTIFS(D_MFA!$A$2:$A$20001,$C4220,D_MFA!$B$2:$B$20001,TRUE)&gt;0)</f>
        <v/>
      </c>
    </row>
    <row r="4221" spans="13:13" x14ac:dyDescent="0.55000000000000004">
      <c r="M4221" t="str">
        <f>IF($A4221="","",COUNTIFS(D_MFA!$A$2:$A$20001,$C4221,D_MFA!$B$2:$B$20001,TRUE)&gt;0)</f>
        <v/>
      </c>
    </row>
    <row r="4222" spans="13:13" x14ac:dyDescent="0.55000000000000004">
      <c r="M4222" t="str">
        <f>IF($A4222="","",COUNTIFS(D_MFA!$A$2:$A$20001,$C4222,D_MFA!$B$2:$B$20001,TRUE)&gt;0)</f>
        <v/>
      </c>
    </row>
    <row r="4223" spans="13:13" x14ac:dyDescent="0.55000000000000004">
      <c r="M4223" t="str">
        <f>IF($A4223="","",COUNTIFS(D_MFA!$A$2:$A$20001,$C4223,D_MFA!$B$2:$B$20001,TRUE)&gt;0)</f>
        <v/>
      </c>
    </row>
    <row r="4224" spans="13:13" x14ac:dyDescent="0.55000000000000004">
      <c r="M4224" t="str">
        <f>IF($A4224="","",COUNTIFS(D_MFA!$A$2:$A$20001,$C4224,D_MFA!$B$2:$B$20001,TRUE)&gt;0)</f>
        <v/>
      </c>
    </row>
    <row r="4225" spans="13:13" x14ac:dyDescent="0.55000000000000004">
      <c r="M4225" t="str">
        <f>IF($A4225="","",COUNTIFS(D_MFA!$A$2:$A$20001,$C4225,D_MFA!$B$2:$B$20001,TRUE)&gt;0)</f>
        <v/>
      </c>
    </row>
    <row r="4226" spans="13:13" x14ac:dyDescent="0.55000000000000004">
      <c r="M4226" t="str">
        <f>IF($A4226="","",COUNTIFS(D_MFA!$A$2:$A$20001,$C4226,D_MFA!$B$2:$B$20001,TRUE)&gt;0)</f>
        <v/>
      </c>
    </row>
    <row r="4227" spans="13:13" x14ac:dyDescent="0.55000000000000004">
      <c r="M4227" t="str">
        <f>IF($A4227="","",COUNTIFS(D_MFA!$A$2:$A$20001,$C4227,D_MFA!$B$2:$B$20001,TRUE)&gt;0)</f>
        <v/>
      </c>
    </row>
    <row r="4228" spans="13:13" x14ac:dyDescent="0.55000000000000004">
      <c r="M4228" t="str">
        <f>IF($A4228="","",COUNTIFS(D_MFA!$A$2:$A$20001,$C4228,D_MFA!$B$2:$B$20001,TRUE)&gt;0)</f>
        <v/>
      </c>
    </row>
    <row r="4229" spans="13:13" x14ac:dyDescent="0.55000000000000004">
      <c r="M4229" t="str">
        <f>IF($A4229="","",COUNTIFS(D_MFA!$A$2:$A$20001,$C4229,D_MFA!$B$2:$B$20001,TRUE)&gt;0)</f>
        <v/>
      </c>
    </row>
    <row r="4230" spans="13:13" x14ac:dyDescent="0.55000000000000004">
      <c r="M4230" t="str">
        <f>IF($A4230="","",COUNTIFS(D_MFA!$A$2:$A$20001,$C4230,D_MFA!$B$2:$B$20001,TRUE)&gt;0)</f>
        <v/>
      </c>
    </row>
    <row r="4231" spans="13:13" x14ac:dyDescent="0.55000000000000004">
      <c r="M4231" t="str">
        <f>IF($A4231="","",COUNTIFS(D_MFA!$A$2:$A$20001,$C4231,D_MFA!$B$2:$B$20001,TRUE)&gt;0)</f>
        <v/>
      </c>
    </row>
    <row r="4232" spans="13:13" x14ac:dyDescent="0.55000000000000004">
      <c r="M4232" t="str">
        <f>IF($A4232="","",COUNTIFS(D_MFA!$A$2:$A$20001,$C4232,D_MFA!$B$2:$B$20001,TRUE)&gt;0)</f>
        <v/>
      </c>
    </row>
    <row r="4233" spans="13:13" x14ac:dyDescent="0.55000000000000004">
      <c r="M4233" t="str">
        <f>IF($A4233="","",COUNTIFS(D_MFA!$A$2:$A$20001,$C4233,D_MFA!$B$2:$B$20001,TRUE)&gt;0)</f>
        <v/>
      </c>
    </row>
    <row r="4234" spans="13:13" x14ac:dyDescent="0.55000000000000004">
      <c r="M4234" t="str">
        <f>IF($A4234="","",COUNTIFS(D_MFA!$A$2:$A$20001,$C4234,D_MFA!$B$2:$B$20001,TRUE)&gt;0)</f>
        <v/>
      </c>
    </row>
    <row r="4235" spans="13:13" x14ac:dyDescent="0.55000000000000004">
      <c r="M4235" t="str">
        <f>IF($A4235="","",COUNTIFS(D_MFA!$A$2:$A$20001,$C4235,D_MFA!$B$2:$B$20001,TRUE)&gt;0)</f>
        <v/>
      </c>
    </row>
    <row r="4236" spans="13:13" x14ac:dyDescent="0.55000000000000004">
      <c r="M4236" t="str">
        <f>IF($A4236="","",COUNTIFS(D_MFA!$A$2:$A$20001,$C4236,D_MFA!$B$2:$B$20001,TRUE)&gt;0)</f>
        <v/>
      </c>
    </row>
    <row r="4237" spans="13:13" x14ac:dyDescent="0.55000000000000004">
      <c r="M4237" t="str">
        <f>IF($A4237="","",COUNTIFS(D_MFA!$A$2:$A$20001,$C4237,D_MFA!$B$2:$B$20001,TRUE)&gt;0)</f>
        <v/>
      </c>
    </row>
    <row r="4238" spans="13:13" x14ac:dyDescent="0.55000000000000004">
      <c r="M4238" t="str">
        <f>IF($A4238="","",COUNTIFS(D_MFA!$A$2:$A$20001,$C4238,D_MFA!$B$2:$B$20001,TRUE)&gt;0)</f>
        <v/>
      </c>
    </row>
    <row r="4239" spans="13:13" x14ac:dyDescent="0.55000000000000004">
      <c r="M4239" t="str">
        <f>IF($A4239="","",COUNTIFS(D_MFA!$A$2:$A$20001,$C4239,D_MFA!$B$2:$B$20001,TRUE)&gt;0)</f>
        <v/>
      </c>
    </row>
    <row r="4240" spans="13:13" x14ac:dyDescent="0.55000000000000004">
      <c r="M4240" t="str">
        <f>IF($A4240="","",COUNTIFS(D_MFA!$A$2:$A$20001,$C4240,D_MFA!$B$2:$B$20001,TRUE)&gt;0)</f>
        <v/>
      </c>
    </row>
    <row r="4241" spans="13:13" x14ac:dyDescent="0.55000000000000004">
      <c r="M4241" t="str">
        <f>IF($A4241="","",COUNTIFS(D_MFA!$A$2:$A$20001,$C4241,D_MFA!$B$2:$B$20001,TRUE)&gt;0)</f>
        <v/>
      </c>
    </row>
    <row r="4242" spans="13:13" x14ac:dyDescent="0.55000000000000004">
      <c r="M4242" t="str">
        <f>IF($A4242="","",COUNTIFS(D_MFA!$A$2:$A$20001,$C4242,D_MFA!$B$2:$B$20001,TRUE)&gt;0)</f>
        <v/>
      </c>
    </row>
    <row r="4243" spans="13:13" x14ac:dyDescent="0.55000000000000004">
      <c r="M4243" t="str">
        <f>IF($A4243="","",COUNTIFS(D_MFA!$A$2:$A$20001,$C4243,D_MFA!$B$2:$B$20001,TRUE)&gt;0)</f>
        <v/>
      </c>
    </row>
    <row r="4244" spans="13:13" x14ac:dyDescent="0.55000000000000004">
      <c r="M4244" t="str">
        <f>IF($A4244="","",COUNTIFS(D_MFA!$A$2:$A$20001,$C4244,D_MFA!$B$2:$B$20001,TRUE)&gt;0)</f>
        <v/>
      </c>
    </row>
    <row r="4245" spans="13:13" x14ac:dyDescent="0.55000000000000004">
      <c r="M4245" t="str">
        <f>IF($A4245="","",COUNTIFS(D_MFA!$A$2:$A$20001,$C4245,D_MFA!$B$2:$B$20001,TRUE)&gt;0)</f>
        <v/>
      </c>
    </row>
    <row r="4246" spans="13:13" x14ac:dyDescent="0.55000000000000004">
      <c r="M4246" t="str">
        <f>IF($A4246="","",COUNTIFS(D_MFA!$A$2:$A$20001,$C4246,D_MFA!$B$2:$B$20001,TRUE)&gt;0)</f>
        <v/>
      </c>
    </row>
    <row r="4247" spans="13:13" x14ac:dyDescent="0.55000000000000004">
      <c r="M4247" t="str">
        <f>IF($A4247="","",COUNTIFS(D_MFA!$A$2:$A$20001,$C4247,D_MFA!$B$2:$B$20001,TRUE)&gt;0)</f>
        <v/>
      </c>
    </row>
    <row r="4248" spans="13:13" x14ac:dyDescent="0.55000000000000004">
      <c r="M4248" t="str">
        <f>IF($A4248="","",COUNTIFS(D_MFA!$A$2:$A$20001,$C4248,D_MFA!$B$2:$B$20001,TRUE)&gt;0)</f>
        <v/>
      </c>
    </row>
    <row r="4249" spans="13:13" x14ac:dyDescent="0.55000000000000004">
      <c r="M4249" t="str">
        <f>IF($A4249="","",COUNTIFS(D_MFA!$A$2:$A$20001,$C4249,D_MFA!$B$2:$B$20001,TRUE)&gt;0)</f>
        <v/>
      </c>
    </row>
    <row r="4250" spans="13:13" x14ac:dyDescent="0.55000000000000004">
      <c r="M4250" t="str">
        <f>IF($A4250="","",COUNTIFS(D_MFA!$A$2:$A$20001,$C4250,D_MFA!$B$2:$B$20001,TRUE)&gt;0)</f>
        <v/>
      </c>
    </row>
    <row r="4251" spans="13:13" x14ac:dyDescent="0.55000000000000004">
      <c r="M4251" t="str">
        <f>IF($A4251="","",COUNTIFS(D_MFA!$A$2:$A$20001,$C4251,D_MFA!$B$2:$B$20001,TRUE)&gt;0)</f>
        <v/>
      </c>
    </row>
    <row r="4252" spans="13:13" x14ac:dyDescent="0.55000000000000004">
      <c r="M4252" t="str">
        <f>IF($A4252="","",COUNTIFS(D_MFA!$A$2:$A$20001,$C4252,D_MFA!$B$2:$B$20001,TRUE)&gt;0)</f>
        <v/>
      </c>
    </row>
    <row r="4253" spans="13:13" x14ac:dyDescent="0.55000000000000004">
      <c r="M4253" t="str">
        <f>IF($A4253="","",COUNTIFS(D_MFA!$A$2:$A$20001,$C4253,D_MFA!$B$2:$B$20001,TRUE)&gt;0)</f>
        <v/>
      </c>
    </row>
    <row r="4254" spans="13:13" x14ac:dyDescent="0.55000000000000004">
      <c r="M4254" t="str">
        <f>IF($A4254="","",COUNTIFS(D_MFA!$A$2:$A$20001,$C4254,D_MFA!$B$2:$B$20001,TRUE)&gt;0)</f>
        <v/>
      </c>
    </row>
    <row r="4255" spans="13:13" x14ac:dyDescent="0.55000000000000004">
      <c r="M4255" t="str">
        <f>IF($A4255="","",COUNTIFS(D_MFA!$A$2:$A$20001,$C4255,D_MFA!$B$2:$B$20001,TRUE)&gt;0)</f>
        <v/>
      </c>
    </row>
    <row r="4256" spans="13:13" x14ac:dyDescent="0.55000000000000004">
      <c r="M4256" t="str">
        <f>IF($A4256="","",COUNTIFS(D_MFA!$A$2:$A$20001,$C4256,D_MFA!$B$2:$B$20001,TRUE)&gt;0)</f>
        <v/>
      </c>
    </row>
    <row r="4257" spans="13:13" x14ac:dyDescent="0.55000000000000004">
      <c r="M4257" t="str">
        <f>IF($A4257="","",COUNTIFS(D_MFA!$A$2:$A$20001,$C4257,D_MFA!$B$2:$B$20001,TRUE)&gt;0)</f>
        <v/>
      </c>
    </row>
    <row r="4258" spans="13:13" x14ac:dyDescent="0.55000000000000004">
      <c r="M4258" t="str">
        <f>IF($A4258="","",COUNTIFS(D_MFA!$A$2:$A$20001,$C4258,D_MFA!$B$2:$B$20001,TRUE)&gt;0)</f>
        <v/>
      </c>
    </row>
    <row r="4259" spans="13:13" x14ac:dyDescent="0.55000000000000004">
      <c r="M4259" t="str">
        <f>IF($A4259="","",COUNTIFS(D_MFA!$A$2:$A$20001,$C4259,D_MFA!$B$2:$B$20001,TRUE)&gt;0)</f>
        <v/>
      </c>
    </row>
    <row r="4260" spans="13:13" x14ac:dyDescent="0.55000000000000004">
      <c r="M4260" t="str">
        <f>IF($A4260="","",COUNTIFS(D_MFA!$A$2:$A$20001,$C4260,D_MFA!$B$2:$B$20001,TRUE)&gt;0)</f>
        <v/>
      </c>
    </row>
    <row r="4261" spans="13:13" x14ac:dyDescent="0.55000000000000004">
      <c r="M4261" t="str">
        <f>IF($A4261="","",COUNTIFS(D_MFA!$A$2:$A$20001,$C4261,D_MFA!$B$2:$B$20001,TRUE)&gt;0)</f>
        <v/>
      </c>
    </row>
    <row r="4262" spans="13:13" x14ac:dyDescent="0.55000000000000004">
      <c r="M4262" t="str">
        <f>IF($A4262="","",COUNTIFS(D_MFA!$A$2:$A$20001,$C4262,D_MFA!$B$2:$B$20001,TRUE)&gt;0)</f>
        <v/>
      </c>
    </row>
    <row r="4263" spans="13:13" x14ac:dyDescent="0.55000000000000004">
      <c r="M4263" t="str">
        <f>IF($A4263="","",COUNTIFS(D_MFA!$A$2:$A$20001,$C4263,D_MFA!$B$2:$B$20001,TRUE)&gt;0)</f>
        <v/>
      </c>
    </row>
    <row r="4264" spans="13:13" x14ac:dyDescent="0.55000000000000004">
      <c r="M4264" t="str">
        <f>IF($A4264="","",COUNTIFS(D_MFA!$A$2:$A$20001,$C4264,D_MFA!$B$2:$B$20001,TRUE)&gt;0)</f>
        <v/>
      </c>
    </row>
    <row r="4265" spans="13:13" x14ac:dyDescent="0.55000000000000004">
      <c r="M4265" t="str">
        <f>IF($A4265="","",COUNTIFS(D_MFA!$A$2:$A$20001,$C4265,D_MFA!$B$2:$B$20001,TRUE)&gt;0)</f>
        <v/>
      </c>
    </row>
    <row r="4266" spans="13:13" x14ac:dyDescent="0.55000000000000004">
      <c r="M4266" t="str">
        <f>IF($A4266="","",COUNTIFS(D_MFA!$A$2:$A$20001,$C4266,D_MFA!$B$2:$B$20001,TRUE)&gt;0)</f>
        <v/>
      </c>
    </row>
    <row r="4267" spans="13:13" x14ac:dyDescent="0.55000000000000004">
      <c r="M4267" t="str">
        <f>IF($A4267="","",COUNTIFS(D_MFA!$A$2:$A$20001,$C4267,D_MFA!$B$2:$B$20001,TRUE)&gt;0)</f>
        <v/>
      </c>
    </row>
    <row r="4268" spans="13:13" x14ac:dyDescent="0.55000000000000004">
      <c r="M4268" t="str">
        <f>IF($A4268="","",COUNTIFS(D_MFA!$A$2:$A$20001,$C4268,D_MFA!$B$2:$B$20001,TRUE)&gt;0)</f>
        <v/>
      </c>
    </row>
    <row r="4269" spans="13:13" x14ac:dyDescent="0.55000000000000004">
      <c r="M4269" t="str">
        <f>IF($A4269="","",COUNTIFS(D_MFA!$A$2:$A$20001,$C4269,D_MFA!$B$2:$B$20001,TRUE)&gt;0)</f>
        <v/>
      </c>
    </row>
    <row r="4270" spans="13:13" x14ac:dyDescent="0.55000000000000004">
      <c r="M4270" t="str">
        <f>IF($A4270="","",COUNTIFS(D_MFA!$A$2:$A$20001,$C4270,D_MFA!$B$2:$B$20001,TRUE)&gt;0)</f>
        <v/>
      </c>
    </row>
    <row r="4271" spans="13:13" x14ac:dyDescent="0.55000000000000004">
      <c r="M4271" t="str">
        <f>IF($A4271="","",COUNTIFS(D_MFA!$A$2:$A$20001,$C4271,D_MFA!$B$2:$B$20001,TRUE)&gt;0)</f>
        <v/>
      </c>
    </row>
    <row r="4272" spans="13:13" x14ac:dyDescent="0.55000000000000004">
      <c r="M4272" t="str">
        <f>IF($A4272="","",COUNTIFS(D_MFA!$A$2:$A$20001,$C4272,D_MFA!$B$2:$B$20001,TRUE)&gt;0)</f>
        <v/>
      </c>
    </row>
    <row r="4273" spans="13:13" x14ac:dyDescent="0.55000000000000004">
      <c r="M4273" t="str">
        <f>IF($A4273="","",COUNTIFS(D_MFA!$A$2:$A$20001,$C4273,D_MFA!$B$2:$B$20001,TRUE)&gt;0)</f>
        <v/>
      </c>
    </row>
    <row r="4274" spans="13:13" x14ac:dyDescent="0.55000000000000004">
      <c r="M4274" t="str">
        <f>IF($A4274="","",COUNTIFS(D_MFA!$A$2:$A$20001,$C4274,D_MFA!$B$2:$B$20001,TRUE)&gt;0)</f>
        <v/>
      </c>
    </row>
    <row r="4275" spans="13:13" x14ac:dyDescent="0.55000000000000004">
      <c r="M4275" t="str">
        <f>IF($A4275="","",COUNTIFS(D_MFA!$A$2:$A$20001,$C4275,D_MFA!$B$2:$B$20001,TRUE)&gt;0)</f>
        <v/>
      </c>
    </row>
    <row r="4276" spans="13:13" x14ac:dyDescent="0.55000000000000004">
      <c r="M4276" t="str">
        <f>IF($A4276="","",COUNTIFS(D_MFA!$A$2:$A$20001,$C4276,D_MFA!$B$2:$B$20001,TRUE)&gt;0)</f>
        <v/>
      </c>
    </row>
    <row r="4277" spans="13:13" x14ac:dyDescent="0.55000000000000004">
      <c r="M4277" t="str">
        <f>IF($A4277="","",COUNTIFS(D_MFA!$A$2:$A$20001,$C4277,D_MFA!$B$2:$B$20001,TRUE)&gt;0)</f>
        <v/>
      </c>
    </row>
    <row r="4278" spans="13:13" x14ac:dyDescent="0.55000000000000004">
      <c r="M4278" t="str">
        <f>IF($A4278="","",COUNTIFS(D_MFA!$A$2:$A$20001,$C4278,D_MFA!$B$2:$B$20001,TRUE)&gt;0)</f>
        <v/>
      </c>
    </row>
    <row r="4279" spans="13:13" x14ac:dyDescent="0.55000000000000004">
      <c r="M4279" t="str">
        <f>IF($A4279="","",COUNTIFS(D_MFA!$A$2:$A$20001,$C4279,D_MFA!$B$2:$B$20001,TRUE)&gt;0)</f>
        <v/>
      </c>
    </row>
    <row r="4280" spans="13:13" x14ac:dyDescent="0.55000000000000004">
      <c r="M4280" t="str">
        <f>IF($A4280="","",COUNTIFS(D_MFA!$A$2:$A$20001,$C4280,D_MFA!$B$2:$B$20001,TRUE)&gt;0)</f>
        <v/>
      </c>
    </row>
    <row r="4281" spans="13:13" x14ac:dyDescent="0.55000000000000004">
      <c r="M4281" t="str">
        <f>IF($A4281="","",COUNTIFS(D_MFA!$A$2:$A$20001,$C4281,D_MFA!$B$2:$B$20001,TRUE)&gt;0)</f>
        <v/>
      </c>
    </row>
    <row r="4282" spans="13:13" x14ac:dyDescent="0.55000000000000004">
      <c r="M4282" t="str">
        <f>IF($A4282="","",COUNTIFS(D_MFA!$A$2:$A$20001,$C4282,D_MFA!$B$2:$B$20001,TRUE)&gt;0)</f>
        <v/>
      </c>
    </row>
    <row r="4283" spans="13:13" x14ac:dyDescent="0.55000000000000004">
      <c r="M4283" t="str">
        <f>IF($A4283="","",COUNTIFS(D_MFA!$A$2:$A$20001,$C4283,D_MFA!$B$2:$B$20001,TRUE)&gt;0)</f>
        <v/>
      </c>
    </row>
    <row r="4284" spans="13:13" x14ac:dyDescent="0.55000000000000004">
      <c r="M4284" t="str">
        <f>IF($A4284="","",COUNTIFS(D_MFA!$A$2:$A$20001,$C4284,D_MFA!$B$2:$B$20001,TRUE)&gt;0)</f>
        <v/>
      </c>
    </row>
    <row r="4285" spans="13:13" x14ac:dyDescent="0.55000000000000004">
      <c r="M4285" t="str">
        <f>IF($A4285="","",COUNTIFS(D_MFA!$A$2:$A$20001,$C4285,D_MFA!$B$2:$B$20001,TRUE)&gt;0)</f>
        <v/>
      </c>
    </row>
    <row r="4286" spans="13:13" x14ac:dyDescent="0.55000000000000004">
      <c r="M4286" t="str">
        <f>IF($A4286="","",COUNTIFS(D_MFA!$A$2:$A$20001,$C4286,D_MFA!$B$2:$B$20001,TRUE)&gt;0)</f>
        <v/>
      </c>
    </row>
    <row r="4287" spans="13:13" x14ac:dyDescent="0.55000000000000004">
      <c r="M4287" t="str">
        <f>IF($A4287="","",COUNTIFS(D_MFA!$A$2:$A$20001,$C4287,D_MFA!$B$2:$B$20001,TRUE)&gt;0)</f>
        <v/>
      </c>
    </row>
    <row r="4288" spans="13:13" x14ac:dyDescent="0.55000000000000004">
      <c r="M4288" t="str">
        <f>IF($A4288="","",COUNTIFS(D_MFA!$A$2:$A$20001,$C4288,D_MFA!$B$2:$B$20001,TRUE)&gt;0)</f>
        <v/>
      </c>
    </row>
    <row r="4289" spans="13:13" x14ac:dyDescent="0.55000000000000004">
      <c r="M4289" t="str">
        <f>IF($A4289="","",COUNTIFS(D_MFA!$A$2:$A$20001,$C4289,D_MFA!$B$2:$B$20001,TRUE)&gt;0)</f>
        <v/>
      </c>
    </row>
    <row r="4290" spans="13:13" x14ac:dyDescent="0.55000000000000004">
      <c r="M4290" t="str">
        <f>IF($A4290="","",COUNTIFS(D_MFA!$A$2:$A$20001,$C4290,D_MFA!$B$2:$B$20001,TRUE)&gt;0)</f>
        <v/>
      </c>
    </row>
    <row r="4291" spans="13:13" x14ac:dyDescent="0.55000000000000004">
      <c r="M4291" t="str">
        <f>IF($A4291="","",COUNTIFS(D_MFA!$A$2:$A$20001,$C4291,D_MFA!$B$2:$B$20001,TRUE)&gt;0)</f>
        <v/>
      </c>
    </row>
    <row r="4292" spans="13:13" x14ac:dyDescent="0.55000000000000004">
      <c r="M4292" t="str">
        <f>IF($A4292="","",COUNTIFS(D_MFA!$A$2:$A$20001,$C4292,D_MFA!$B$2:$B$20001,TRUE)&gt;0)</f>
        <v/>
      </c>
    </row>
    <row r="4293" spans="13:13" x14ac:dyDescent="0.55000000000000004">
      <c r="M4293" t="str">
        <f>IF($A4293="","",COUNTIFS(D_MFA!$A$2:$A$20001,$C4293,D_MFA!$B$2:$B$20001,TRUE)&gt;0)</f>
        <v/>
      </c>
    </row>
    <row r="4294" spans="13:13" x14ac:dyDescent="0.55000000000000004">
      <c r="M4294" t="str">
        <f>IF($A4294="","",COUNTIFS(D_MFA!$A$2:$A$20001,$C4294,D_MFA!$B$2:$B$20001,TRUE)&gt;0)</f>
        <v/>
      </c>
    </row>
    <row r="4295" spans="13:13" x14ac:dyDescent="0.55000000000000004">
      <c r="M4295" t="str">
        <f>IF($A4295="","",COUNTIFS(D_MFA!$A$2:$A$20001,$C4295,D_MFA!$B$2:$B$20001,TRUE)&gt;0)</f>
        <v/>
      </c>
    </row>
    <row r="4296" spans="13:13" x14ac:dyDescent="0.55000000000000004">
      <c r="M4296" t="str">
        <f>IF($A4296="","",COUNTIFS(D_MFA!$A$2:$A$20001,$C4296,D_MFA!$B$2:$B$20001,TRUE)&gt;0)</f>
        <v/>
      </c>
    </row>
    <row r="4297" spans="13:13" x14ac:dyDescent="0.55000000000000004">
      <c r="M4297" t="str">
        <f>IF($A4297="","",COUNTIFS(D_MFA!$A$2:$A$20001,$C4297,D_MFA!$B$2:$B$20001,TRUE)&gt;0)</f>
        <v/>
      </c>
    </row>
    <row r="4298" spans="13:13" x14ac:dyDescent="0.55000000000000004">
      <c r="M4298" t="str">
        <f>IF($A4298="","",COUNTIFS(D_MFA!$A$2:$A$20001,$C4298,D_MFA!$B$2:$B$20001,TRUE)&gt;0)</f>
        <v/>
      </c>
    </row>
    <row r="4299" spans="13:13" x14ac:dyDescent="0.55000000000000004">
      <c r="M4299" t="str">
        <f>IF($A4299="","",COUNTIFS(D_MFA!$A$2:$A$20001,$C4299,D_MFA!$B$2:$B$20001,TRUE)&gt;0)</f>
        <v/>
      </c>
    </row>
    <row r="4300" spans="13:13" x14ac:dyDescent="0.55000000000000004">
      <c r="M4300" t="str">
        <f>IF($A4300="","",COUNTIFS(D_MFA!$A$2:$A$20001,$C4300,D_MFA!$B$2:$B$20001,TRUE)&gt;0)</f>
        <v/>
      </c>
    </row>
    <row r="4301" spans="13:13" x14ac:dyDescent="0.55000000000000004">
      <c r="M4301" t="str">
        <f>IF($A4301="","",COUNTIFS(D_MFA!$A$2:$A$20001,$C4301,D_MFA!$B$2:$B$20001,TRUE)&gt;0)</f>
        <v/>
      </c>
    </row>
    <row r="4302" spans="13:13" x14ac:dyDescent="0.55000000000000004">
      <c r="M4302" t="str">
        <f>IF($A4302="","",COUNTIFS(D_MFA!$A$2:$A$20001,$C4302,D_MFA!$B$2:$B$20001,TRUE)&gt;0)</f>
        <v/>
      </c>
    </row>
    <row r="4303" spans="13:13" x14ac:dyDescent="0.55000000000000004">
      <c r="M4303" t="str">
        <f>IF($A4303="","",COUNTIFS(D_MFA!$A$2:$A$20001,$C4303,D_MFA!$B$2:$B$20001,TRUE)&gt;0)</f>
        <v/>
      </c>
    </row>
    <row r="4304" spans="13:13" x14ac:dyDescent="0.55000000000000004">
      <c r="M4304" t="str">
        <f>IF($A4304="","",COUNTIFS(D_MFA!$A$2:$A$20001,$C4304,D_MFA!$B$2:$B$20001,TRUE)&gt;0)</f>
        <v/>
      </c>
    </row>
    <row r="4305" spans="13:13" x14ac:dyDescent="0.55000000000000004">
      <c r="M4305" t="str">
        <f>IF($A4305="","",COUNTIFS(D_MFA!$A$2:$A$20001,$C4305,D_MFA!$B$2:$B$20001,TRUE)&gt;0)</f>
        <v/>
      </c>
    </row>
    <row r="4306" spans="13:13" x14ac:dyDescent="0.55000000000000004">
      <c r="M4306" t="str">
        <f>IF($A4306="","",COUNTIFS(D_MFA!$A$2:$A$20001,$C4306,D_MFA!$B$2:$B$20001,TRUE)&gt;0)</f>
        <v/>
      </c>
    </row>
    <row r="4307" spans="13:13" x14ac:dyDescent="0.55000000000000004">
      <c r="M4307" t="str">
        <f>IF($A4307="","",COUNTIFS(D_MFA!$A$2:$A$20001,$C4307,D_MFA!$B$2:$B$20001,TRUE)&gt;0)</f>
        <v/>
      </c>
    </row>
    <row r="4308" spans="13:13" x14ac:dyDescent="0.55000000000000004">
      <c r="M4308" t="str">
        <f>IF($A4308="","",COUNTIFS(D_MFA!$A$2:$A$20001,$C4308,D_MFA!$B$2:$B$20001,TRUE)&gt;0)</f>
        <v/>
      </c>
    </row>
    <row r="4309" spans="13:13" x14ac:dyDescent="0.55000000000000004">
      <c r="M4309" t="str">
        <f>IF($A4309="","",COUNTIFS(D_MFA!$A$2:$A$20001,$C4309,D_MFA!$B$2:$B$20001,TRUE)&gt;0)</f>
        <v/>
      </c>
    </row>
    <row r="4310" spans="13:13" x14ac:dyDescent="0.55000000000000004">
      <c r="M4310" t="str">
        <f>IF($A4310="","",COUNTIFS(D_MFA!$A$2:$A$20001,$C4310,D_MFA!$B$2:$B$20001,TRUE)&gt;0)</f>
        <v/>
      </c>
    </row>
    <row r="4311" spans="13:13" x14ac:dyDescent="0.55000000000000004">
      <c r="M4311" t="str">
        <f>IF($A4311="","",COUNTIFS(D_MFA!$A$2:$A$20001,$C4311,D_MFA!$B$2:$B$20001,TRUE)&gt;0)</f>
        <v/>
      </c>
    </row>
    <row r="4312" spans="13:13" x14ac:dyDescent="0.55000000000000004">
      <c r="M4312" t="str">
        <f>IF($A4312="","",COUNTIFS(D_MFA!$A$2:$A$20001,$C4312,D_MFA!$B$2:$B$20001,TRUE)&gt;0)</f>
        <v/>
      </c>
    </row>
    <row r="4313" spans="13:13" x14ac:dyDescent="0.55000000000000004">
      <c r="M4313" t="str">
        <f>IF($A4313="","",COUNTIFS(D_MFA!$A$2:$A$20001,$C4313,D_MFA!$B$2:$B$20001,TRUE)&gt;0)</f>
        <v/>
      </c>
    </row>
    <row r="4314" spans="13:13" x14ac:dyDescent="0.55000000000000004">
      <c r="M4314" t="str">
        <f>IF($A4314="","",COUNTIFS(D_MFA!$A$2:$A$20001,$C4314,D_MFA!$B$2:$B$20001,TRUE)&gt;0)</f>
        <v/>
      </c>
    </row>
    <row r="4315" spans="13:13" x14ac:dyDescent="0.55000000000000004">
      <c r="M4315" t="str">
        <f>IF($A4315="","",COUNTIFS(D_MFA!$A$2:$A$20001,$C4315,D_MFA!$B$2:$B$20001,TRUE)&gt;0)</f>
        <v/>
      </c>
    </row>
    <row r="4316" spans="13:13" x14ac:dyDescent="0.55000000000000004">
      <c r="M4316" t="str">
        <f>IF($A4316="","",COUNTIFS(D_MFA!$A$2:$A$20001,$C4316,D_MFA!$B$2:$B$20001,TRUE)&gt;0)</f>
        <v/>
      </c>
    </row>
    <row r="4317" spans="13:13" x14ac:dyDescent="0.55000000000000004">
      <c r="M4317" t="str">
        <f>IF($A4317="","",COUNTIFS(D_MFA!$A$2:$A$20001,$C4317,D_MFA!$B$2:$B$20001,TRUE)&gt;0)</f>
        <v/>
      </c>
    </row>
    <row r="4318" spans="13:13" x14ac:dyDescent="0.55000000000000004">
      <c r="M4318" t="str">
        <f>IF($A4318="","",COUNTIFS(D_MFA!$A$2:$A$20001,$C4318,D_MFA!$B$2:$B$20001,TRUE)&gt;0)</f>
        <v/>
      </c>
    </row>
    <row r="4319" spans="13:13" x14ac:dyDescent="0.55000000000000004">
      <c r="M4319" t="str">
        <f>IF($A4319="","",COUNTIFS(D_MFA!$A$2:$A$20001,$C4319,D_MFA!$B$2:$B$20001,TRUE)&gt;0)</f>
        <v/>
      </c>
    </row>
    <row r="4320" spans="13:13" x14ac:dyDescent="0.55000000000000004">
      <c r="M4320" t="str">
        <f>IF($A4320="","",COUNTIFS(D_MFA!$A$2:$A$20001,$C4320,D_MFA!$B$2:$B$20001,TRUE)&gt;0)</f>
        <v/>
      </c>
    </row>
    <row r="4321" spans="13:13" x14ac:dyDescent="0.55000000000000004">
      <c r="M4321" t="str">
        <f>IF($A4321="","",COUNTIFS(D_MFA!$A$2:$A$20001,$C4321,D_MFA!$B$2:$B$20001,TRUE)&gt;0)</f>
        <v/>
      </c>
    </row>
    <row r="4322" spans="13:13" x14ac:dyDescent="0.55000000000000004">
      <c r="M4322" t="str">
        <f>IF($A4322="","",COUNTIFS(D_MFA!$A$2:$A$20001,$C4322,D_MFA!$B$2:$B$20001,TRUE)&gt;0)</f>
        <v/>
      </c>
    </row>
    <row r="4323" spans="13:13" x14ac:dyDescent="0.55000000000000004">
      <c r="M4323" t="str">
        <f>IF($A4323="","",COUNTIFS(D_MFA!$A$2:$A$20001,$C4323,D_MFA!$B$2:$B$20001,TRUE)&gt;0)</f>
        <v/>
      </c>
    </row>
    <row r="4324" spans="13:13" x14ac:dyDescent="0.55000000000000004">
      <c r="M4324" t="str">
        <f>IF($A4324="","",COUNTIFS(D_MFA!$A$2:$A$20001,$C4324,D_MFA!$B$2:$B$20001,TRUE)&gt;0)</f>
        <v/>
      </c>
    </row>
    <row r="4325" spans="13:13" x14ac:dyDescent="0.55000000000000004">
      <c r="M4325" t="str">
        <f>IF($A4325="","",COUNTIFS(D_MFA!$A$2:$A$20001,$C4325,D_MFA!$B$2:$B$20001,TRUE)&gt;0)</f>
        <v/>
      </c>
    </row>
    <row r="4326" spans="13:13" x14ac:dyDescent="0.55000000000000004">
      <c r="M4326" t="str">
        <f>IF($A4326="","",COUNTIFS(D_MFA!$A$2:$A$20001,$C4326,D_MFA!$B$2:$B$20001,TRUE)&gt;0)</f>
        <v/>
      </c>
    </row>
    <row r="4327" spans="13:13" x14ac:dyDescent="0.55000000000000004">
      <c r="M4327" t="str">
        <f>IF($A4327="","",COUNTIFS(D_MFA!$A$2:$A$20001,$C4327,D_MFA!$B$2:$B$20001,TRUE)&gt;0)</f>
        <v/>
      </c>
    </row>
    <row r="4328" spans="13:13" x14ac:dyDescent="0.55000000000000004">
      <c r="M4328" t="str">
        <f>IF($A4328="","",COUNTIFS(D_MFA!$A$2:$A$20001,$C4328,D_MFA!$B$2:$B$20001,TRUE)&gt;0)</f>
        <v/>
      </c>
    </row>
    <row r="4329" spans="13:13" x14ac:dyDescent="0.55000000000000004">
      <c r="M4329" t="str">
        <f>IF($A4329="","",COUNTIFS(D_MFA!$A$2:$A$20001,$C4329,D_MFA!$B$2:$B$20001,TRUE)&gt;0)</f>
        <v/>
      </c>
    </row>
    <row r="4330" spans="13:13" x14ac:dyDescent="0.55000000000000004">
      <c r="M4330" t="str">
        <f>IF($A4330="","",COUNTIFS(D_MFA!$A$2:$A$20001,$C4330,D_MFA!$B$2:$B$20001,TRUE)&gt;0)</f>
        <v/>
      </c>
    </row>
    <row r="4331" spans="13:13" x14ac:dyDescent="0.55000000000000004">
      <c r="M4331" t="str">
        <f>IF($A4331="","",COUNTIFS(D_MFA!$A$2:$A$20001,$C4331,D_MFA!$B$2:$B$20001,TRUE)&gt;0)</f>
        <v/>
      </c>
    </row>
    <row r="4332" spans="13:13" x14ac:dyDescent="0.55000000000000004">
      <c r="M4332" t="str">
        <f>IF($A4332="","",COUNTIFS(D_MFA!$A$2:$A$20001,$C4332,D_MFA!$B$2:$B$20001,TRUE)&gt;0)</f>
        <v/>
      </c>
    </row>
    <row r="4333" spans="13:13" x14ac:dyDescent="0.55000000000000004">
      <c r="M4333" t="str">
        <f>IF($A4333="","",COUNTIFS(D_MFA!$A$2:$A$20001,$C4333,D_MFA!$B$2:$B$20001,TRUE)&gt;0)</f>
        <v/>
      </c>
    </row>
    <row r="4334" spans="13:13" x14ac:dyDescent="0.55000000000000004">
      <c r="M4334" t="str">
        <f>IF($A4334="","",COUNTIFS(D_MFA!$A$2:$A$20001,$C4334,D_MFA!$B$2:$B$20001,TRUE)&gt;0)</f>
        <v/>
      </c>
    </row>
    <row r="4335" spans="13:13" x14ac:dyDescent="0.55000000000000004">
      <c r="M4335" t="str">
        <f>IF($A4335="","",COUNTIFS(D_MFA!$A$2:$A$20001,$C4335,D_MFA!$B$2:$B$20001,TRUE)&gt;0)</f>
        <v/>
      </c>
    </row>
    <row r="4336" spans="13:13" x14ac:dyDescent="0.55000000000000004">
      <c r="M4336" t="str">
        <f>IF($A4336="","",COUNTIFS(D_MFA!$A$2:$A$20001,$C4336,D_MFA!$B$2:$B$20001,TRUE)&gt;0)</f>
        <v/>
      </c>
    </row>
    <row r="4337" spans="13:13" x14ac:dyDescent="0.55000000000000004">
      <c r="M4337" t="str">
        <f>IF($A4337="","",COUNTIFS(D_MFA!$A$2:$A$20001,$C4337,D_MFA!$B$2:$B$20001,TRUE)&gt;0)</f>
        <v/>
      </c>
    </row>
    <row r="4338" spans="13:13" x14ac:dyDescent="0.55000000000000004">
      <c r="M4338" t="str">
        <f>IF($A4338="","",COUNTIFS(D_MFA!$A$2:$A$20001,$C4338,D_MFA!$B$2:$B$20001,TRUE)&gt;0)</f>
        <v/>
      </c>
    </row>
    <row r="4339" spans="13:13" x14ac:dyDescent="0.55000000000000004">
      <c r="M4339" t="str">
        <f>IF($A4339="","",COUNTIFS(D_MFA!$A$2:$A$20001,$C4339,D_MFA!$B$2:$B$20001,TRUE)&gt;0)</f>
        <v/>
      </c>
    </row>
    <row r="4340" spans="13:13" x14ac:dyDescent="0.55000000000000004">
      <c r="M4340" t="str">
        <f>IF($A4340="","",COUNTIFS(D_MFA!$A$2:$A$20001,$C4340,D_MFA!$B$2:$B$20001,TRUE)&gt;0)</f>
        <v/>
      </c>
    </row>
    <row r="4341" spans="13:13" x14ac:dyDescent="0.55000000000000004">
      <c r="M4341" t="str">
        <f>IF($A4341="","",COUNTIFS(D_MFA!$A$2:$A$20001,$C4341,D_MFA!$B$2:$B$20001,TRUE)&gt;0)</f>
        <v/>
      </c>
    </row>
    <row r="4342" spans="13:13" x14ac:dyDescent="0.55000000000000004">
      <c r="M4342" t="str">
        <f>IF($A4342="","",COUNTIFS(D_MFA!$A$2:$A$20001,$C4342,D_MFA!$B$2:$B$20001,TRUE)&gt;0)</f>
        <v/>
      </c>
    </row>
    <row r="4343" spans="13:13" x14ac:dyDescent="0.55000000000000004">
      <c r="M4343" t="str">
        <f>IF($A4343="","",COUNTIFS(D_MFA!$A$2:$A$20001,$C4343,D_MFA!$B$2:$B$20001,TRUE)&gt;0)</f>
        <v/>
      </c>
    </row>
    <row r="4344" spans="13:13" x14ac:dyDescent="0.55000000000000004">
      <c r="M4344" t="str">
        <f>IF($A4344="","",COUNTIFS(D_MFA!$A$2:$A$20001,$C4344,D_MFA!$B$2:$B$20001,TRUE)&gt;0)</f>
        <v/>
      </c>
    </row>
    <row r="4345" spans="13:13" x14ac:dyDescent="0.55000000000000004">
      <c r="M4345" t="str">
        <f>IF($A4345="","",COUNTIFS(D_MFA!$A$2:$A$20001,$C4345,D_MFA!$B$2:$B$20001,TRUE)&gt;0)</f>
        <v/>
      </c>
    </row>
    <row r="4346" spans="13:13" x14ac:dyDescent="0.55000000000000004">
      <c r="M4346" t="str">
        <f>IF($A4346="","",COUNTIFS(D_MFA!$A$2:$A$20001,$C4346,D_MFA!$B$2:$B$20001,TRUE)&gt;0)</f>
        <v/>
      </c>
    </row>
    <row r="4347" spans="13:13" x14ac:dyDescent="0.55000000000000004">
      <c r="M4347" t="str">
        <f>IF($A4347="","",COUNTIFS(D_MFA!$A$2:$A$20001,$C4347,D_MFA!$B$2:$B$20001,TRUE)&gt;0)</f>
        <v/>
      </c>
    </row>
    <row r="4348" spans="13:13" x14ac:dyDescent="0.55000000000000004">
      <c r="M4348" t="str">
        <f>IF($A4348="","",COUNTIFS(D_MFA!$A$2:$A$20001,$C4348,D_MFA!$B$2:$B$20001,TRUE)&gt;0)</f>
        <v/>
      </c>
    </row>
    <row r="4349" spans="13:13" x14ac:dyDescent="0.55000000000000004">
      <c r="M4349" t="str">
        <f>IF($A4349="","",COUNTIFS(D_MFA!$A$2:$A$20001,$C4349,D_MFA!$B$2:$B$20001,TRUE)&gt;0)</f>
        <v/>
      </c>
    </row>
    <row r="4350" spans="13:13" x14ac:dyDescent="0.55000000000000004">
      <c r="M4350" t="str">
        <f>IF($A4350="","",COUNTIFS(D_MFA!$A$2:$A$20001,$C4350,D_MFA!$B$2:$B$20001,TRUE)&gt;0)</f>
        <v/>
      </c>
    </row>
    <row r="4351" spans="13:13" x14ac:dyDescent="0.55000000000000004">
      <c r="M4351" t="str">
        <f>IF($A4351="","",COUNTIFS(D_MFA!$A$2:$A$20001,$C4351,D_MFA!$B$2:$B$20001,TRUE)&gt;0)</f>
        <v/>
      </c>
    </row>
    <row r="4352" spans="13:13" x14ac:dyDescent="0.55000000000000004">
      <c r="M4352" t="str">
        <f>IF($A4352="","",COUNTIFS(D_MFA!$A$2:$A$20001,$C4352,D_MFA!$B$2:$B$20001,TRUE)&gt;0)</f>
        <v/>
      </c>
    </row>
    <row r="4353" spans="13:13" x14ac:dyDescent="0.55000000000000004">
      <c r="M4353" t="str">
        <f>IF($A4353="","",COUNTIFS(D_MFA!$A$2:$A$20001,$C4353,D_MFA!$B$2:$B$20001,TRUE)&gt;0)</f>
        <v/>
      </c>
    </row>
    <row r="4354" spans="13:13" x14ac:dyDescent="0.55000000000000004">
      <c r="M4354" t="str">
        <f>IF($A4354="","",COUNTIFS(D_MFA!$A$2:$A$20001,$C4354,D_MFA!$B$2:$B$20001,TRUE)&gt;0)</f>
        <v/>
      </c>
    </row>
    <row r="4355" spans="13:13" x14ac:dyDescent="0.55000000000000004">
      <c r="M4355" t="str">
        <f>IF($A4355="","",COUNTIFS(D_MFA!$A$2:$A$20001,$C4355,D_MFA!$B$2:$B$20001,TRUE)&gt;0)</f>
        <v/>
      </c>
    </row>
    <row r="4356" spans="13:13" x14ac:dyDescent="0.55000000000000004">
      <c r="M4356" t="str">
        <f>IF($A4356="","",COUNTIFS(D_MFA!$A$2:$A$20001,$C4356,D_MFA!$B$2:$B$20001,TRUE)&gt;0)</f>
        <v/>
      </c>
    </row>
    <row r="4357" spans="13:13" x14ac:dyDescent="0.55000000000000004">
      <c r="M4357" t="str">
        <f>IF($A4357="","",COUNTIFS(D_MFA!$A$2:$A$20001,$C4357,D_MFA!$B$2:$B$20001,TRUE)&gt;0)</f>
        <v/>
      </c>
    </row>
    <row r="4358" spans="13:13" x14ac:dyDescent="0.55000000000000004">
      <c r="M4358" t="str">
        <f>IF($A4358="","",COUNTIFS(D_MFA!$A$2:$A$20001,$C4358,D_MFA!$B$2:$B$20001,TRUE)&gt;0)</f>
        <v/>
      </c>
    </row>
    <row r="4359" spans="13:13" x14ac:dyDescent="0.55000000000000004">
      <c r="M4359" t="str">
        <f>IF($A4359="","",COUNTIFS(D_MFA!$A$2:$A$20001,$C4359,D_MFA!$B$2:$B$20001,TRUE)&gt;0)</f>
        <v/>
      </c>
    </row>
    <row r="4360" spans="13:13" x14ac:dyDescent="0.55000000000000004">
      <c r="M4360" t="str">
        <f>IF($A4360="","",COUNTIFS(D_MFA!$A$2:$A$20001,$C4360,D_MFA!$B$2:$B$20001,TRUE)&gt;0)</f>
        <v/>
      </c>
    </row>
    <row r="4361" spans="13:13" x14ac:dyDescent="0.55000000000000004">
      <c r="M4361" t="str">
        <f>IF($A4361="","",COUNTIFS(D_MFA!$A$2:$A$20001,$C4361,D_MFA!$B$2:$B$20001,TRUE)&gt;0)</f>
        <v/>
      </c>
    </row>
    <row r="4362" spans="13:13" x14ac:dyDescent="0.55000000000000004">
      <c r="M4362" t="str">
        <f>IF($A4362="","",COUNTIFS(D_MFA!$A$2:$A$20001,$C4362,D_MFA!$B$2:$B$20001,TRUE)&gt;0)</f>
        <v/>
      </c>
    </row>
    <row r="4363" spans="13:13" x14ac:dyDescent="0.55000000000000004">
      <c r="M4363" t="str">
        <f>IF($A4363="","",COUNTIFS(D_MFA!$A$2:$A$20001,$C4363,D_MFA!$B$2:$B$20001,TRUE)&gt;0)</f>
        <v/>
      </c>
    </row>
    <row r="4364" spans="13:13" x14ac:dyDescent="0.55000000000000004">
      <c r="M4364" t="str">
        <f>IF($A4364="","",COUNTIFS(D_MFA!$A$2:$A$20001,$C4364,D_MFA!$B$2:$B$20001,TRUE)&gt;0)</f>
        <v/>
      </c>
    </row>
    <row r="4365" spans="13:13" x14ac:dyDescent="0.55000000000000004">
      <c r="M4365" t="str">
        <f>IF($A4365="","",COUNTIFS(D_MFA!$A$2:$A$20001,$C4365,D_MFA!$B$2:$B$20001,TRUE)&gt;0)</f>
        <v/>
      </c>
    </row>
    <row r="4366" spans="13:13" x14ac:dyDescent="0.55000000000000004">
      <c r="M4366" t="str">
        <f>IF($A4366="","",COUNTIFS(D_MFA!$A$2:$A$20001,$C4366,D_MFA!$B$2:$B$20001,TRUE)&gt;0)</f>
        <v/>
      </c>
    </row>
    <row r="4367" spans="13:13" x14ac:dyDescent="0.55000000000000004">
      <c r="M4367" t="str">
        <f>IF($A4367="","",COUNTIFS(D_MFA!$A$2:$A$20001,$C4367,D_MFA!$B$2:$B$20001,TRUE)&gt;0)</f>
        <v/>
      </c>
    </row>
    <row r="4368" spans="13:13" x14ac:dyDescent="0.55000000000000004">
      <c r="M4368" t="str">
        <f>IF($A4368="","",COUNTIFS(D_MFA!$A$2:$A$20001,$C4368,D_MFA!$B$2:$B$20001,TRUE)&gt;0)</f>
        <v/>
      </c>
    </row>
    <row r="4369" spans="13:13" x14ac:dyDescent="0.55000000000000004">
      <c r="M4369" t="str">
        <f>IF($A4369="","",COUNTIFS(D_MFA!$A$2:$A$20001,$C4369,D_MFA!$B$2:$B$20001,TRUE)&gt;0)</f>
        <v/>
      </c>
    </row>
    <row r="4370" spans="13:13" x14ac:dyDescent="0.55000000000000004">
      <c r="M4370" t="str">
        <f>IF($A4370="","",COUNTIFS(D_MFA!$A$2:$A$20001,$C4370,D_MFA!$B$2:$B$20001,TRUE)&gt;0)</f>
        <v/>
      </c>
    </row>
    <row r="4371" spans="13:13" x14ac:dyDescent="0.55000000000000004">
      <c r="M4371" t="str">
        <f>IF($A4371="","",COUNTIFS(D_MFA!$A$2:$A$20001,$C4371,D_MFA!$B$2:$B$20001,TRUE)&gt;0)</f>
        <v/>
      </c>
    </row>
    <row r="4372" spans="13:13" x14ac:dyDescent="0.55000000000000004">
      <c r="M4372" t="str">
        <f>IF($A4372="","",COUNTIFS(D_MFA!$A$2:$A$20001,$C4372,D_MFA!$B$2:$B$20001,TRUE)&gt;0)</f>
        <v/>
      </c>
    </row>
    <row r="4373" spans="13:13" x14ac:dyDescent="0.55000000000000004">
      <c r="M4373" t="str">
        <f>IF($A4373="","",COUNTIFS(D_MFA!$A$2:$A$20001,$C4373,D_MFA!$B$2:$B$20001,TRUE)&gt;0)</f>
        <v/>
      </c>
    </row>
    <row r="4374" spans="13:13" x14ac:dyDescent="0.55000000000000004">
      <c r="M4374" t="str">
        <f>IF($A4374="","",COUNTIFS(D_MFA!$A$2:$A$20001,$C4374,D_MFA!$B$2:$B$20001,TRUE)&gt;0)</f>
        <v/>
      </c>
    </row>
    <row r="4375" spans="13:13" x14ac:dyDescent="0.55000000000000004">
      <c r="M4375" t="str">
        <f>IF($A4375="","",COUNTIFS(D_MFA!$A$2:$A$20001,$C4375,D_MFA!$B$2:$B$20001,TRUE)&gt;0)</f>
        <v/>
      </c>
    </row>
    <row r="4376" spans="13:13" x14ac:dyDescent="0.55000000000000004">
      <c r="M4376" t="str">
        <f>IF($A4376="","",COUNTIFS(D_MFA!$A$2:$A$20001,$C4376,D_MFA!$B$2:$B$20001,TRUE)&gt;0)</f>
        <v/>
      </c>
    </row>
    <row r="4377" spans="13:13" x14ac:dyDescent="0.55000000000000004">
      <c r="M4377" t="str">
        <f>IF($A4377="","",COUNTIFS(D_MFA!$A$2:$A$20001,$C4377,D_MFA!$B$2:$B$20001,TRUE)&gt;0)</f>
        <v/>
      </c>
    </row>
    <row r="4378" spans="13:13" x14ac:dyDescent="0.55000000000000004">
      <c r="M4378" t="str">
        <f>IF($A4378="","",COUNTIFS(D_MFA!$A$2:$A$20001,$C4378,D_MFA!$B$2:$B$20001,TRUE)&gt;0)</f>
        <v/>
      </c>
    </row>
    <row r="4379" spans="13:13" x14ac:dyDescent="0.55000000000000004">
      <c r="M4379" t="str">
        <f>IF($A4379="","",COUNTIFS(D_MFA!$A$2:$A$20001,$C4379,D_MFA!$B$2:$B$20001,TRUE)&gt;0)</f>
        <v/>
      </c>
    </row>
    <row r="4380" spans="13:13" x14ac:dyDescent="0.55000000000000004">
      <c r="M4380" t="str">
        <f>IF($A4380="","",COUNTIFS(D_MFA!$A$2:$A$20001,$C4380,D_MFA!$B$2:$B$20001,TRUE)&gt;0)</f>
        <v/>
      </c>
    </row>
    <row r="4381" spans="13:13" x14ac:dyDescent="0.55000000000000004">
      <c r="M4381" t="str">
        <f>IF($A4381="","",COUNTIFS(D_MFA!$A$2:$A$20001,$C4381,D_MFA!$B$2:$B$20001,TRUE)&gt;0)</f>
        <v/>
      </c>
    </row>
    <row r="4382" spans="13:13" x14ac:dyDescent="0.55000000000000004">
      <c r="M4382" t="str">
        <f>IF($A4382="","",COUNTIFS(D_MFA!$A$2:$A$20001,$C4382,D_MFA!$B$2:$B$20001,TRUE)&gt;0)</f>
        <v/>
      </c>
    </row>
    <row r="4383" spans="13:13" x14ac:dyDescent="0.55000000000000004">
      <c r="M4383" t="str">
        <f>IF($A4383="","",COUNTIFS(D_MFA!$A$2:$A$20001,$C4383,D_MFA!$B$2:$B$20001,TRUE)&gt;0)</f>
        <v/>
      </c>
    </row>
    <row r="4384" spans="13:13" x14ac:dyDescent="0.55000000000000004">
      <c r="M4384" t="str">
        <f>IF($A4384="","",COUNTIFS(D_MFA!$A$2:$A$20001,$C4384,D_MFA!$B$2:$B$20001,TRUE)&gt;0)</f>
        <v/>
      </c>
    </row>
    <row r="4385" spans="13:13" x14ac:dyDescent="0.55000000000000004">
      <c r="M4385" t="str">
        <f>IF($A4385="","",COUNTIFS(D_MFA!$A$2:$A$20001,$C4385,D_MFA!$B$2:$B$20001,TRUE)&gt;0)</f>
        <v/>
      </c>
    </row>
    <row r="4386" spans="13:13" x14ac:dyDescent="0.55000000000000004">
      <c r="M4386" t="str">
        <f>IF($A4386="","",COUNTIFS(D_MFA!$A$2:$A$20001,$C4386,D_MFA!$B$2:$B$20001,TRUE)&gt;0)</f>
        <v/>
      </c>
    </row>
    <row r="4387" spans="13:13" x14ac:dyDescent="0.55000000000000004">
      <c r="M4387" t="str">
        <f>IF($A4387="","",COUNTIFS(D_MFA!$A$2:$A$20001,$C4387,D_MFA!$B$2:$B$20001,TRUE)&gt;0)</f>
        <v/>
      </c>
    </row>
    <row r="4388" spans="13:13" x14ac:dyDescent="0.55000000000000004">
      <c r="M4388" t="str">
        <f>IF($A4388="","",COUNTIFS(D_MFA!$A$2:$A$20001,$C4388,D_MFA!$B$2:$B$20001,TRUE)&gt;0)</f>
        <v/>
      </c>
    </row>
    <row r="4389" spans="13:13" x14ac:dyDescent="0.55000000000000004">
      <c r="M4389" t="str">
        <f>IF($A4389="","",COUNTIFS(D_MFA!$A$2:$A$20001,$C4389,D_MFA!$B$2:$B$20001,TRUE)&gt;0)</f>
        <v/>
      </c>
    </row>
    <row r="4390" spans="13:13" x14ac:dyDescent="0.55000000000000004">
      <c r="M4390" t="str">
        <f>IF($A4390="","",COUNTIFS(D_MFA!$A$2:$A$20001,$C4390,D_MFA!$B$2:$B$20001,TRUE)&gt;0)</f>
        <v/>
      </c>
    </row>
    <row r="4391" spans="13:13" x14ac:dyDescent="0.55000000000000004">
      <c r="M4391" t="str">
        <f>IF($A4391="","",COUNTIFS(D_MFA!$A$2:$A$20001,$C4391,D_MFA!$B$2:$B$20001,TRUE)&gt;0)</f>
        <v/>
      </c>
    </row>
    <row r="4392" spans="13:13" x14ac:dyDescent="0.55000000000000004">
      <c r="M4392" t="str">
        <f>IF($A4392="","",COUNTIFS(D_MFA!$A$2:$A$20001,$C4392,D_MFA!$B$2:$B$20001,TRUE)&gt;0)</f>
        <v/>
      </c>
    </row>
    <row r="4393" spans="13:13" x14ac:dyDescent="0.55000000000000004">
      <c r="M4393" t="str">
        <f>IF($A4393="","",COUNTIFS(D_MFA!$A$2:$A$20001,$C4393,D_MFA!$B$2:$B$20001,TRUE)&gt;0)</f>
        <v/>
      </c>
    </row>
    <row r="4394" spans="13:13" x14ac:dyDescent="0.55000000000000004">
      <c r="M4394" t="str">
        <f>IF($A4394="","",COUNTIFS(D_MFA!$A$2:$A$20001,$C4394,D_MFA!$B$2:$B$20001,TRUE)&gt;0)</f>
        <v/>
      </c>
    </row>
    <row r="4395" spans="13:13" x14ac:dyDescent="0.55000000000000004">
      <c r="M4395" t="str">
        <f>IF($A4395="","",COUNTIFS(D_MFA!$A$2:$A$20001,$C4395,D_MFA!$B$2:$B$20001,TRUE)&gt;0)</f>
        <v/>
      </c>
    </row>
    <row r="4396" spans="13:13" x14ac:dyDescent="0.55000000000000004">
      <c r="M4396" t="str">
        <f>IF($A4396="","",COUNTIFS(D_MFA!$A$2:$A$20001,$C4396,D_MFA!$B$2:$B$20001,TRUE)&gt;0)</f>
        <v/>
      </c>
    </row>
    <row r="4397" spans="13:13" x14ac:dyDescent="0.55000000000000004">
      <c r="M4397" t="str">
        <f>IF($A4397="","",COUNTIFS(D_MFA!$A$2:$A$20001,$C4397,D_MFA!$B$2:$B$20001,TRUE)&gt;0)</f>
        <v/>
      </c>
    </row>
    <row r="4398" spans="13:13" x14ac:dyDescent="0.55000000000000004">
      <c r="M4398" t="str">
        <f>IF($A4398="","",COUNTIFS(D_MFA!$A$2:$A$20001,$C4398,D_MFA!$B$2:$B$20001,TRUE)&gt;0)</f>
        <v/>
      </c>
    </row>
    <row r="4399" spans="13:13" x14ac:dyDescent="0.55000000000000004">
      <c r="M4399" t="str">
        <f>IF($A4399="","",COUNTIFS(D_MFA!$A$2:$A$20001,$C4399,D_MFA!$B$2:$B$20001,TRUE)&gt;0)</f>
        <v/>
      </c>
    </row>
    <row r="4400" spans="13:13" x14ac:dyDescent="0.55000000000000004">
      <c r="M4400" t="str">
        <f>IF($A4400="","",COUNTIFS(D_MFA!$A$2:$A$20001,$C4400,D_MFA!$B$2:$B$20001,TRUE)&gt;0)</f>
        <v/>
      </c>
    </row>
    <row r="4401" spans="13:13" x14ac:dyDescent="0.55000000000000004">
      <c r="M4401" t="str">
        <f>IF($A4401="","",COUNTIFS(D_MFA!$A$2:$A$20001,$C4401,D_MFA!$B$2:$B$20001,TRUE)&gt;0)</f>
        <v/>
      </c>
    </row>
    <row r="4402" spans="13:13" x14ac:dyDescent="0.55000000000000004">
      <c r="M4402" t="str">
        <f>IF($A4402="","",COUNTIFS(D_MFA!$A$2:$A$20001,$C4402,D_MFA!$B$2:$B$20001,TRUE)&gt;0)</f>
        <v/>
      </c>
    </row>
    <row r="4403" spans="13:13" x14ac:dyDescent="0.55000000000000004">
      <c r="M4403" t="str">
        <f>IF($A4403="","",COUNTIFS(D_MFA!$A$2:$A$20001,$C4403,D_MFA!$B$2:$B$20001,TRUE)&gt;0)</f>
        <v/>
      </c>
    </row>
    <row r="4404" spans="13:13" x14ac:dyDescent="0.55000000000000004">
      <c r="M4404" t="str">
        <f>IF($A4404="","",COUNTIFS(D_MFA!$A$2:$A$20001,$C4404,D_MFA!$B$2:$B$20001,TRUE)&gt;0)</f>
        <v/>
      </c>
    </row>
    <row r="4405" spans="13:13" x14ac:dyDescent="0.55000000000000004">
      <c r="M4405" t="str">
        <f>IF($A4405="","",COUNTIFS(D_MFA!$A$2:$A$20001,$C4405,D_MFA!$B$2:$B$20001,TRUE)&gt;0)</f>
        <v/>
      </c>
    </row>
    <row r="4406" spans="13:13" x14ac:dyDescent="0.55000000000000004">
      <c r="M4406" t="str">
        <f>IF($A4406="","",COUNTIFS(D_MFA!$A$2:$A$20001,$C4406,D_MFA!$B$2:$B$20001,TRUE)&gt;0)</f>
        <v/>
      </c>
    </row>
    <row r="4407" spans="13:13" x14ac:dyDescent="0.55000000000000004">
      <c r="M4407" t="str">
        <f>IF($A4407="","",COUNTIFS(D_MFA!$A$2:$A$20001,$C4407,D_MFA!$B$2:$B$20001,TRUE)&gt;0)</f>
        <v/>
      </c>
    </row>
    <row r="4408" spans="13:13" x14ac:dyDescent="0.55000000000000004">
      <c r="M4408" t="str">
        <f>IF($A4408="","",COUNTIFS(D_MFA!$A$2:$A$20001,$C4408,D_MFA!$B$2:$B$20001,TRUE)&gt;0)</f>
        <v/>
      </c>
    </row>
    <row r="4409" spans="13:13" x14ac:dyDescent="0.55000000000000004">
      <c r="M4409" t="str">
        <f>IF($A4409="","",COUNTIFS(D_MFA!$A$2:$A$20001,$C4409,D_MFA!$B$2:$B$20001,TRUE)&gt;0)</f>
        <v/>
      </c>
    </row>
    <row r="4410" spans="13:13" x14ac:dyDescent="0.55000000000000004">
      <c r="M4410" t="str">
        <f>IF($A4410="","",COUNTIFS(D_MFA!$A$2:$A$20001,$C4410,D_MFA!$B$2:$B$20001,TRUE)&gt;0)</f>
        <v/>
      </c>
    </row>
    <row r="4411" spans="13:13" x14ac:dyDescent="0.55000000000000004">
      <c r="M4411" t="str">
        <f>IF($A4411="","",COUNTIFS(D_MFA!$A$2:$A$20001,$C4411,D_MFA!$B$2:$B$20001,TRUE)&gt;0)</f>
        <v/>
      </c>
    </row>
    <row r="4412" spans="13:13" x14ac:dyDescent="0.55000000000000004">
      <c r="M4412" t="str">
        <f>IF($A4412="","",COUNTIFS(D_MFA!$A$2:$A$20001,$C4412,D_MFA!$B$2:$B$20001,TRUE)&gt;0)</f>
        <v/>
      </c>
    </row>
    <row r="4413" spans="13:13" x14ac:dyDescent="0.55000000000000004">
      <c r="M4413" t="str">
        <f>IF($A4413="","",COUNTIFS(D_MFA!$A$2:$A$20001,$C4413,D_MFA!$B$2:$B$20001,TRUE)&gt;0)</f>
        <v/>
      </c>
    </row>
    <row r="4414" spans="13:13" x14ac:dyDescent="0.55000000000000004">
      <c r="M4414" t="str">
        <f>IF($A4414="","",COUNTIFS(D_MFA!$A$2:$A$20001,$C4414,D_MFA!$B$2:$B$20001,TRUE)&gt;0)</f>
        <v/>
      </c>
    </row>
    <row r="4415" spans="13:13" x14ac:dyDescent="0.55000000000000004">
      <c r="M4415" t="str">
        <f>IF($A4415="","",COUNTIFS(D_MFA!$A$2:$A$20001,$C4415,D_MFA!$B$2:$B$20001,TRUE)&gt;0)</f>
        <v/>
      </c>
    </row>
    <row r="4416" spans="13:13" x14ac:dyDescent="0.55000000000000004">
      <c r="M4416" t="str">
        <f>IF($A4416="","",COUNTIFS(D_MFA!$A$2:$A$20001,$C4416,D_MFA!$B$2:$B$20001,TRUE)&gt;0)</f>
        <v/>
      </c>
    </row>
    <row r="4417" spans="13:13" x14ac:dyDescent="0.55000000000000004">
      <c r="M4417" t="str">
        <f>IF($A4417="","",COUNTIFS(D_MFA!$A$2:$A$20001,$C4417,D_MFA!$B$2:$B$20001,TRUE)&gt;0)</f>
        <v/>
      </c>
    </row>
    <row r="4418" spans="13:13" x14ac:dyDescent="0.55000000000000004">
      <c r="M4418" t="str">
        <f>IF($A4418="","",COUNTIFS(D_MFA!$A$2:$A$20001,$C4418,D_MFA!$B$2:$B$20001,TRUE)&gt;0)</f>
        <v/>
      </c>
    </row>
    <row r="4419" spans="13:13" x14ac:dyDescent="0.55000000000000004">
      <c r="M4419" t="str">
        <f>IF($A4419="","",COUNTIFS(D_MFA!$A$2:$A$20001,$C4419,D_MFA!$B$2:$B$20001,TRUE)&gt;0)</f>
        <v/>
      </c>
    </row>
    <row r="4420" spans="13:13" x14ac:dyDescent="0.55000000000000004">
      <c r="M4420" t="str">
        <f>IF($A4420="","",COUNTIFS(D_MFA!$A$2:$A$20001,$C4420,D_MFA!$B$2:$B$20001,TRUE)&gt;0)</f>
        <v/>
      </c>
    </row>
    <row r="4421" spans="13:13" x14ac:dyDescent="0.55000000000000004">
      <c r="M4421" t="str">
        <f>IF($A4421="","",COUNTIFS(D_MFA!$A$2:$A$20001,$C4421,D_MFA!$B$2:$B$20001,TRUE)&gt;0)</f>
        <v/>
      </c>
    </row>
    <row r="4422" spans="13:13" x14ac:dyDescent="0.55000000000000004">
      <c r="M4422" t="str">
        <f>IF($A4422="","",COUNTIFS(D_MFA!$A$2:$A$20001,$C4422,D_MFA!$B$2:$B$20001,TRUE)&gt;0)</f>
        <v/>
      </c>
    </row>
    <row r="4423" spans="13:13" x14ac:dyDescent="0.55000000000000004">
      <c r="M4423" t="str">
        <f>IF($A4423="","",COUNTIFS(D_MFA!$A$2:$A$20001,$C4423,D_MFA!$B$2:$B$20001,TRUE)&gt;0)</f>
        <v/>
      </c>
    </row>
    <row r="4424" spans="13:13" x14ac:dyDescent="0.55000000000000004">
      <c r="M4424" t="str">
        <f>IF($A4424="","",COUNTIFS(D_MFA!$A$2:$A$20001,$C4424,D_MFA!$B$2:$B$20001,TRUE)&gt;0)</f>
        <v/>
      </c>
    </row>
    <row r="4425" spans="13:13" x14ac:dyDescent="0.55000000000000004">
      <c r="M4425" t="str">
        <f>IF($A4425="","",COUNTIFS(D_MFA!$A$2:$A$20001,$C4425,D_MFA!$B$2:$B$20001,TRUE)&gt;0)</f>
        <v/>
      </c>
    </row>
    <row r="4426" spans="13:13" x14ac:dyDescent="0.55000000000000004">
      <c r="M4426" t="str">
        <f>IF($A4426="","",COUNTIFS(D_MFA!$A$2:$A$20001,$C4426,D_MFA!$B$2:$B$20001,TRUE)&gt;0)</f>
        <v/>
      </c>
    </row>
    <row r="4427" spans="13:13" x14ac:dyDescent="0.55000000000000004">
      <c r="M4427" t="str">
        <f>IF($A4427="","",COUNTIFS(D_MFA!$A$2:$A$20001,$C4427,D_MFA!$B$2:$B$20001,TRUE)&gt;0)</f>
        <v/>
      </c>
    </row>
    <row r="4428" spans="13:13" x14ac:dyDescent="0.55000000000000004">
      <c r="M4428" t="str">
        <f>IF($A4428="","",COUNTIFS(D_MFA!$A$2:$A$20001,$C4428,D_MFA!$B$2:$B$20001,TRUE)&gt;0)</f>
        <v/>
      </c>
    </row>
    <row r="4429" spans="13:13" x14ac:dyDescent="0.55000000000000004">
      <c r="M4429" t="str">
        <f>IF($A4429="","",COUNTIFS(D_MFA!$A$2:$A$20001,$C4429,D_MFA!$B$2:$B$20001,TRUE)&gt;0)</f>
        <v/>
      </c>
    </row>
    <row r="4430" spans="13:13" x14ac:dyDescent="0.55000000000000004">
      <c r="M4430" t="str">
        <f>IF($A4430="","",COUNTIFS(D_MFA!$A$2:$A$20001,$C4430,D_MFA!$B$2:$B$20001,TRUE)&gt;0)</f>
        <v/>
      </c>
    </row>
    <row r="4431" spans="13:13" x14ac:dyDescent="0.55000000000000004">
      <c r="M4431" t="str">
        <f>IF($A4431="","",COUNTIFS(D_MFA!$A$2:$A$20001,$C4431,D_MFA!$B$2:$B$20001,TRUE)&gt;0)</f>
        <v/>
      </c>
    </row>
    <row r="4432" spans="13:13" x14ac:dyDescent="0.55000000000000004">
      <c r="M4432" t="str">
        <f>IF($A4432="","",COUNTIFS(D_MFA!$A$2:$A$20001,$C4432,D_MFA!$B$2:$B$20001,TRUE)&gt;0)</f>
        <v/>
      </c>
    </row>
    <row r="4433" spans="13:13" x14ac:dyDescent="0.55000000000000004">
      <c r="M4433" t="str">
        <f>IF($A4433="","",COUNTIFS(D_MFA!$A$2:$A$20001,$C4433,D_MFA!$B$2:$B$20001,TRUE)&gt;0)</f>
        <v/>
      </c>
    </row>
    <row r="4434" spans="13:13" x14ac:dyDescent="0.55000000000000004">
      <c r="M4434" t="str">
        <f>IF($A4434="","",COUNTIFS(D_MFA!$A$2:$A$20001,$C4434,D_MFA!$B$2:$B$20001,TRUE)&gt;0)</f>
        <v/>
      </c>
    </row>
    <row r="4435" spans="13:13" x14ac:dyDescent="0.55000000000000004">
      <c r="M4435" t="str">
        <f>IF($A4435="","",COUNTIFS(D_MFA!$A$2:$A$20001,$C4435,D_MFA!$B$2:$B$20001,TRUE)&gt;0)</f>
        <v/>
      </c>
    </row>
    <row r="4436" spans="13:13" x14ac:dyDescent="0.55000000000000004">
      <c r="M4436" t="str">
        <f>IF($A4436="","",COUNTIFS(D_MFA!$A$2:$A$20001,$C4436,D_MFA!$B$2:$B$20001,TRUE)&gt;0)</f>
        <v/>
      </c>
    </row>
    <row r="4437" spans="13:13" x14ac:dyDescent="0.55000000000000004">
      <c r="M4437" t="str">
        <f>IF($A4437="","",COUNTIFS(D_MFA!$A$2:$A$20001,$C4437,D_MFA!$B$2:$B$20001,TRUE)&gt;0)</f>
        <v/>
      </c>
    </row>
    <row r="4438" spans="13:13" x14ac:dyDescent="0.55000000000000004">
      <c r="M4438" t="str">
        <f>IF($A4438="","",COUNTIFS(D_MFA!$A$2:$A$20001,$C4438,D_MFA!$B$2:$B$20001,TRUE)&gt;0)</f>
        <v/>
      </c>
    </row>
    <row r="4439" spans="13:13" x14ac:dyDescent="0.55000000000000004">
      <c r="M4439" t="str">
        <f>IF($A4439="","",COUNTIFS(D_MFA!$A$2:$A$20001,$C4439,D_MFA!$B$2:$B$20001,TRUE)&gt;0)</f>
        <v/>
      </c>
    </row>
    <row r="4440" spans="13:13" x14ac:dyDescent="0.55000000000000004">
      <c r="M4440" t="str">
        <f>IF($A4440="","",COUNTIFS(D_MFA!$A$2:$A$20001,$C4440,D_MFA!$B$2:$B$20001,TRUE)&gt;0)</f>
        <v/>
      </c>
    </row>
    <row r="4441" spans="13:13" x14ac:dyDescent="0.55000000000000004">
      <c r="M4441" t="str">
        <f>IF($A4441="","",COUNTIFS(D_MFA!$A$2:$A$20001,$C4441,D_MFA!$B$2:$B$20001,TRUE)&gt;0)</f>
        <v/>
      </c>
    </row>
    <row r="4442" spans="13:13" x14ac:dyDescent="0.55000000000000004">
      <c r="M4442" t="str">
        <f>IF($A4442="","",COUNTIFS(D_MFA!$A$2:$A$20001,$C4442,D_MFA!$B$2:$B$20001,TRUE)&gt;0)</f>
        <v/>
      </c>
    </row>
    <row r="4443" spans="13:13" x14ac:dyDescent="0.55000000000000004">
      <c r="M4443" t="str">
        <f>IF($A4443="","",COUNTIFS(D_MFA!$A$2:$A$20001,$C4443,D_MFA!$B$2:$B$20001,TRUE)&gt;0)</f>
        <v/>
      </c>
    </row>
    <row r="4444" spans="13:13" x14ac:dyDescent="0.55000000000000004">
      <c r="M4444" t="str">
        <f>IF($A4444="","",COUNTIFS(D_MFA!$A$2:$A$20001,$C4444,D_MFA!$B$2:$B$20001,TRUE)&gt;0)</f>
        <v/>
      </c>
    </row>
    <row r="4445" spans="13:13" x14ac:dyDescent="0.55000000000000004">
      <c r="M4445" t="str">
        <f>IF($A4445="","",COUNTIFS(D_MFA!$A$2:$A$20001,$C4445,D_MFA!$B$2:$B$20001,TRUE)&gt;0)</f>
        <v/>
      </c>
    </row>
    <row r="4446" spans="13:13" x14ac:dyDescent="0.55000000000000004">
      <c r="M4446" t="str">
        <f>IF($A4446="","",COUNTIFS(D_MFA!$A$2:$A$20001,$C4446,D_MFA!$B$2:$B$20001,TRUE)&gt;0)</f>
        <v/>
      </c>
    </row>
    <row r="4447" spans="13:13" x14ac:dyDescent="0.55000000000000004">
      <c r="M4447" t="str">
        <f>IF($A4447="","",COUNTIFS(D_MFA!$A$2:$A$20001,$C4447,D_MFA!$B$2:$B$20001,TRUE)&gt;0)</f>
        <v/>
      </c>
    </row>
    <row r="4448" spans="13:13" x14ac:dyDescent="0.55000000000000004">
      <c r="M4448" t="str">
        <f>IF($A4448="","",COUNTIFS(D_MFA!$A$2:$A$20001,$C4448,D_MFA!$B$2:$B$20001,TRUE)&gt;0)</f>
        <v/>
      </c>
    </row>
    <row r="4449" spans="13:13" x14ac:dyDescent="0.55000000000000004">
      <c r="M4449" t="str">
        <f>IF($A4449="","",COUNTIFS(D_MFA!$A$2:$A$20001,$C4449,D_MFA!$B$2:$B$20001,TRUE)&gt;0)</f>
        <v/>
      </c>
    </row>
    <row r="4450" spans="13:13" x14ac:dyDescent="0.55000000000000004">
      <c r="M4450" t="str">
        <f>IF($A4450="","",COUNTIFS(D_MFA!$A$2:$A$20001,$C4450,D_MFA!$B$2:$B$20001,TRUE)&gt;0)</f>
        <v/>
      </c>
    </row>
    <row r="4451" spans="13:13" x14ac:dyDescent="0.55000000000000004">
      <c r="M4451" t="str">
        <f>IF($A4451="","",COUNTIFS(D_MFA!$A$2:$A$20001,$C4451,D_MFA!$B$2:$B$20001,TRUE)&gt;0)</f>
        <v/>
      </c>
    </row>
    <row r="4452" spans="13:13" x14ac:dyDescent="0.55000000000000004">
      <c r="M4452" t="str">
        <f>IF($A4452="","",COUNTIFS(D_MFA!$A$2:$A$20001,$C4452,D_MFA!$B$2:$B$20001,TRUE)&gt;0)</f>
        <v/>
      </c>
    </row>
    <row r="4453" spans="13:13" x14ac:dyDescent="0.55000000000000004">
      <c r="M4453" t="str">
        <f>IF($A4453="","",COUNTIFS(D_MFA!$A$2:$A$20001,$C4453,D_MFA!$B$2:$B$20001,TRUE)&gt;0)</f>
        <v/>
      </c>
    </row>
    <row r="4454" spans="13:13" x14ac:dyDescent="0.55000000000000004">
      <c r="M4454" t="str">
        <f>IF($A4454="","",COUNTIFS(D_MFA!$A$2:$A$20001,$C4454,D_MFA!$B$2:$B$20001,TRUE)&gt;0)</f>
        <v/>
      </c>
    </row>
    <row r="4455" spans="13:13" x14ac:dyDescent="0.55000000000000004">
      <c r="M4455" t="str">
        <f>IF($A4455="","",COUNTIFS(D_MFA!$A$2:$A$20001,$C4455,D_MFA!$B$2:$B$20001,TRUE)&gt;0)</f>
        <v/>
      </c>
    </row>
    <row r="4456" spans="13:13" x14ac:dyDescent="0.55000000000000004">
      <c r="M4456" t="str">
        <f>IF($A4456="","",COUNTIFS(D_MFA!$A$2:$A$20001,$C4456,D_MFA!$B$2:$B$20001,TRUE)&gt;0)</f>
        <v/>
      </c>
    </row>
    <row r="4457" spans="13:13" x14ac:dyDescent="0.55000000000000004">
      <c r="M4457" t="str">
        <f>IF($A4457="","",COUNTIFS(D_MFA!$A$2:$A$20001,$C4457,D_MFA!$B$2:$B$20001,TRUE)&gt;0)</f>
        <v/>
      </c>
    </row>
    <row r="4458" spans="13:13" x14ac:dyDescent="0.55000000000000004">
      <c r="M4458" t="str">
        <f>IF($A4458="","",COUNTIFS(D_MFA!$A$2:$A$20001,$C4458,D_MFA!$B$2:$B$20001,TRUE)&gt;0)</f>
        <v/>
      </c>
    </row>
    <row r="4459" spans="13:13" x14ac:dyDescent="0.55000000000000004">
      <c r="M4459" t="str">
        <f>IF($A4459="","",COUNTIFS(D_MFA!$A$2:$A$20001,$C4459,D_MFA!$B$2:$B$20001,TRUE)&gt;0)</f>
        <v/>
      </c>
    </row>
    <row r="4460" spans="13:13" x14ac:dyDescent="0.55000000000000004">
      <c r="M4460" t="str">
        <f>IF($A4460="","",COUNTIFS(D_MFA!$A$2:$A$20001,$C4460,D_MFA!$B$2:$B$20001,TRUE)&gt;0)</f>
        <v/>
      </c>
    </row>
    <row r="4461" spans="13:13" x14ac:dyDescent="0.55000000000000004">
      <c r="M4461" t="str">
        <f>IF($A4461="","",COUNTIFS(D_MFA!$A$2:$A$20001,$C4461,D_MFA!$B$2:$B$20001,TRUE)&gt;0)</f>
        <v/>
      </c>
    </row>
    <row r="4462" spans="13:13" x14ac:dyDescent="0.55000000000000004">
      <c r="M4462" t="str">
        <f>IF($A4462="","",COUNTIFS(D_MFA!$A$2:$A$20001,$C4462,D_MFA!$B$2:$B$20001,TRUE)&gt;0)</f>
        <v/>
      </c>
    </row>
    <row r="4463" spans="13:13" x14ac:dyDescent="0.55000000000000004">
      <c r="M4463" t="str">
        <f>IF($A4463="","",COUNTIFS(D_MFA!$A$2:$A$20001,$C4463,D_MFA!$B$2:$B$20001,TRUE)&gt;0)</f>
        <v/>
      </c>
    </row>
    <row r="4464" spans="13:13" x14ac:dyDescent="0.55000000000000004">
      <c r="M4464" t="str">
        <f>IF($A4464="","",COUNTIFS(D_MFA!$A$2:$A$20001,$C4464,D_MFA!$B$2:$B$20001,TRUE)&gt;0)</f>
        <v/>
      </c>
    </row>
    <row r="4465" spans="13:13" x14ac:dyDescent="0.55000000000000004">
      <c r="M4465" t="str">
        <f>IF($A4465="","",COUNTIFS(D_MFA!$A$2:$A$20001,$C4465,D_MFA!$B$2:$B$20001,TRUE)&gt;0)</f>
        <v/>
      </c>
    </row>
    <row r="4466" spans="13:13" x14ac:dyDescent="0.55000000000000004">
      <c r="M4466" t="str">
        <f>IF($A4466="","",COUNTIFS(D_MFA!$A$2:$A$20001,$C4466,D_MFA!$B$2:$B$20001,TRUE)&gt;0)</f>
        <v/>
      </c>
    </row>
    <row r="4467" spans="13:13" x14ac:dyDescent="0.55000000000000004">
      <c r="M4467" t="str">
        <f>IF($A4467="","",COUNTIFS(D_MFA!$A$2:$A$20001,$C4467,D_MFA!$B$2:$B$20001,TRUE)&gt;0)</f>
        <v/>
      </c>
    </row>
    <row r="4468" spans="13:13" x14ac:dyDescent="0.55000000000000004">
      <c r="M4468" t="str">
        <f>IF($A4468="","",COUNTIFS(D_MFA!$A$2:$A$20001,$C4468,D_MFA!$B$2:$B$20001,TRUE)&gt;0)</f>
        <v/>
      </c>
    </row>
    <row r="4469" spans="13:13" x14ac:dyDescent="0.55000000000000004">
      <c r="M4469" t="str">
        <f>IF($A4469="","",COUNTIFS(D_MFA!$A$2:$A$20001,$C4469,D_MFA!$B$2:$B$20001,TRUE)&gt;0)</f>
        <v/>
      </c>
    </row>
    <row r="4470" spans="13:13" x14ac:dyDescent="0.55000000000000004">
      <c r="M4470" t="str">
        <f>IF($A4470="","",COUNTIFS(D_MFA!$A$2:$A$20001,$C4470,D_MFA!$B$2:$B$20001,TRUE)&gt;0)</f>
        <v/>
      </c>
    </row>
    <row r="4471" spans="13:13" x14ac:dyDescent="0.55000000000000004">
      <c r="M4471" t="str">
        <f>IF($A4471="","",COUNTIFS(D_MFA!$A$2:$A$20001,$C4471,D_MFA!$B$2:$B$20001,TRUE)&gt;0)</f>
        <v/>
      </c>
    </row>
    <row r="4472" spans="13:13" x14ac:dyDescent="0.55000000000000004">
      <c r="M4472" t="str">
        <f>IF($A4472="","",COUNTIFS(D_MFA!$A$2:$A$20001,$C4472,D_MFA!$B$2:$B$20001,TRUE)&gt;0)</f>
        <v/>
      </c>
    </row>
    <row r="4473" spans="13:13" x14ac:dyDescent="0.55000000000000004">
      <c r="M4473" t="str">
        <f>IF($A4473="","",COUNTIFS(D_MFA!$A$2:$A$20001,$C4473,D_MFA!$B$2:$B$20001,TRUE)&gt;0)</f>
        <v/>
      </c>
    </row>
    <row r="4474" spans="13:13" x14ac:dyDescent="0.55000000000000004">
      <c r="M4474" t="str">
        <f>IF($A4474="","",COUNTIFS(D_MFA!$A$2:$A$20001,$C4474,D_MFA!$B$2:$B$20001,TRUE)&gt;0)</f>
        <v/>
      </c>
    </row>
    <row r="4475" spans="13:13" x14ac:dyDescent="0.55000000000000004">
      <c r="M4475" t="str">
        <f>IF($A4475="","",COUNTIFS(D_MFA!$A$2:$A$20001,$C4475,D_MFA!$B$2:$B$20001,TRUE)&gt;0)</f>
        <v/>
      </c>
    </row>
    <row r="4476" spans="13:13" x14ac:dyDescent="0.55000000000000004">
      <c r="M4476" t="str">
        <f>IF($A4476="","",COUNTIFS(D_MFA!$A$2:$A$20001,$C4476,D_MFA!$B$2:$B$20001,TRUE)&gt;0)</f>
        <v/>
      </c>
    </row>
    <row r="4477" spans="13:13" x14ac:dyDescent="0.55000000000000004">
      <c r="M4477" t="str">
        <f>IF($A4477="","",COUNTIFS(D_MFA!$A$2:$A$20001,$C4477,D_MFA!$B$2:$B$20001,TRUE)&gt;0)</f>
        <v/>
      </c>
    </row>
    <row r="4478" spans="13:13" x14ac:dyDescent="0.55000000000000004">
      <c r="M4478" t="str">
        <f>IF($A4478="","",COUNTIFS(D_MFA!$A$2:$A$20001,$C4478,D_MFA!$B$2:$B$20001,TRUE)&gt;0)</f>
        <v/>
      </c>
    </row>
    <row r="4479" spans="13:13" x14ac:dyDescent="0.55000000000000004">
      <c r="M4479" t="str">
        <f>IF($A4479="","",COUNTIFS(D_MFA!$A$2:$A$20001,$C4479,D_MFA!$B$2:$B$20001,TRUE)&gt;0)</f>
        <v/>
      </c>
    </row>
    <row r="4480" spans="13:13" x14ac:dyDescent="0.55000000000000004">
      <c r="M4480" t="str">
        <f>IF($A4480="","",COUNTIFS(D_MFA!$A$2:$A$20001,$C4480,D_MFA!$B$2:$B$20001,TRUE)&gt;0)</f>
        <v/>
      </c>
    </row>
    <row r="4481" spans="13:13" x14ac:dyDescent="0.55000000000000004">
      <c r="M4481" t="str">
        <f>IF($A4481="","",COUNTIFS(D_MFA!$A$2:$A$20001,$C4481,D_MFA!$B$2:$B$20001,TRUE)&gt;0)</f>
        <v/>
      </c>
    </row>
    <row r="4482" spans="13:13" x14ac:dyDescent="0.55000000000000004">
      <c r="M4482" t="str">
        <f>IF($A4482="","",COUNTIFS(D_MFA!$A$2:$A$20001,$C4482,D_MFA!$B$2:$B$20001,TRUE)&gt;0)</f>
        <v/>
      </c>
    </row>
    <row r="4483" spans="13:13" x14ac:dyDescent="0.55000000000000004">
      <c r="M4483" t="str">
        <f>IF($A4483="","",COUNTIFS(D_MFA!$A$2:$A$20001,$C4483,D_MFA!$B$2:$B$20001,TRUE)&gt;0)</f>
        <v/>
      </c>
    </row>
    <row r="4484" spans="13:13" x14ac:dyDescent="0.55000000000000004">
      <c r="M4484" t="str">
        <f>IF($A4484="","",COUNTIFS(D_MFA!$A$2:$A$20001,$C4484,D_MFA!$B$2:$B$20001,TRUE)&gt;0)</f>
        <v/>
      </c>
    </row>
    <row r="4485" spans="13:13" x14ac:dyDescent="0.55000000000000004">
      <c r="M4485" t="str">
        <f>IF($A4485="","",COUNTIFS(D_MFA!$A$2:$A$20001,$C4485,D_MFA!$B$2:$B$20001,TRUE)&gt;0)</f>
        <v/>
      </c>
    </row>
    <row r="4486" spans="13:13" x14ac:dyDescent="0.55000000000000004">
      <c r="M4486" t="str">
        <f>IF($A4486="","",COUNTIFS(D_MFA!$A$2:$A$20001,$C4486,D_MFA!$B$2:$B$20001,TRUE)&gt;0)</f>
        <v/>
      </c>
    </row>
    <row r="4487" spans="13:13" x14ac:dyDescent="0.55000000000000004">
      <c r="M4487" t="str">
        <f>IF($A4487="","",COUNTIFS(D_MFA!$A$2:$A$20001,$C4487,D_MFA!$B$2:$B$20001,TRUE)&gt;0)</f>
        <v/>
      </c>
    </row>
    <row r="4488" spans="13:13" x14ac:dyDescent="0.55000000000000004">
      <c r="M4488" t="str">
        <f>IF($A4488="","",COUNTIFS(D_MFA!$A$2:$A$20001,$C4488,D_MFA!$B$2:$B$20001,TRUE)&gt;0)</f>
        <v/>
      </c>
    </row>
    <row r="4489" spans="13:13" x14ac:dyDescent="0.55000000000000004">
      <c r="M4489" t="str">
        <f>IF($A4489="","",COUNTIFS(D_MFA!$A$2:$A$20001,$C4489,D_MFA!$B$2:$B$20001,TRUE)&gt;0)</f>
        <v/>
      </c>
    </row>
    <row r="4490" spans="13:13" x14ac:dyDescent="0.55000000000000004">
      <c r="M4490" t="str">
        <f>IF($A4490="","",COUNTIFS(D_MFA!$A$2:$A$20001,$C4490,D_MFA!$B$2:$B$20001,TRUE)&gt;0)</f>
        <v/>
      </c>
    </row>
    <row r="4491" spans="13:13" x14ac:dyDescent="0.55000000000000004">
      <c r="M4491" t="str">
        <f>IF($A4491="","",COUNTIFS(D_MFA!$A$2:$A$20001,$C4491,D_MFA!$B$2:$B$20001,TRUE)&gt;0)</f>
        <v/>
      </c>
    </row>
    <row r="4492" spans="13:13" x14ac:dyDescent="0.55000000000000004">
      <c r="M4492" t="str">
        <f>IF($A4492="","",COUNTIFS(D_MFA!$A$2:$A$20001,$C4492,D_MFA!$B$2:$B$20001,TRUE)&gt;0)</f>
        <v/>
      </c>
    </row>
    <row r="4493" spans="13:13" x14ac:dyDescent="0.55000000000000004">
      <c r="M4493" t="str">
        <f>IF($A4493="","",COUNTIFS(D_MFA!$A$2:$A$20001,$C4493,D_MFA!$B$2:$B$20001,TRUE)&gt;0)</f>
        <v/>
      </c>
    </row>
    <row r="4494" spans="13:13" x14ac:dyDescent="0.55000000000000004">
      <c r="M4494" t="str">
        <f>IF($A4494="","",COUNTIFS(D_MFA!$A$2:$A$20001,$C4494,D_MFA!$B$2:$B$20001,TRUE)&gt;0)</f>
        <v/>
      </c>
    </row>
    <row r="4495" spans="13:13" x14ac:dyDescent="0.55000000000000004">
      <c r="M4495" t="str">
        <f>IF($A4495="","",COUNTIFS(D_MFA!$A$2:$A$20001,$C4495,D_MFA!$B$2:$B$20001,TRUE)&gt;0)</f>
        <v/>
      </c>
    </row>
    <row r="4496" spans="13:13" x14ac:dyDescent="0.55000000000000004">
      <c r="M4496" t="str">
        <f>IF($A4496="","",COUNTIFS(D_MFA!$A$2:$A$20001,$C4496,D_MFA!$B$2:$B$20001,TRUE)&gt;0)</f>
        <v/>
      </c>
    </row>
    <row r="4497" spans="13:13" x14ac:dyDescent="0.55000000000000004">
      <c r="M4497" t="str">
        <f>IF($A4497="","",COUNTIFS(D_MFA!$A$2:$A$20001,$C4497,D_MFA!$B$2:$B$20001,TRUE)&gt;0)</f>
        <v/>
      </c>
    </row>
    <row r="4498" spans="13:13" x14ac:dyDescent="0.55000000000000004">
      <c r="M4498" t="str">
        <f>IF($A4498="","",COUNTIFS(D_MFA!$A$2:$A$20001,$C4498,D_MFA!$B$2:$B$20001,TRUE)&gt;0)</f>
        <v/>
      </c>
    </row>
    <row r="4499" spans="13:13" x14ac:dyDescent="0.55000000000000004">
      <c r="M4499" t="str">
        <f>IF($A4499="","",COUNTIFS(D_MFA!$A$2:$A$20001,$C4499,D_MFA!$B$2:$B$20001,TRUE)&gt;0)</f>
        <v/>
      </c>
    </row>
    <row r="4500" spans="13:13" x14ac:dyDescent="0.55000000000000004">
      <c r="M4500" t="str">
        <f>IF($A4500="","",COUNTIFS(D_MFA!$A$2:$A$20001,$C4500,D_MFA!$B$2:$B$20001,TRUE)&gt;0)</f>
        <v/>
      </c>
    </row>
    <row r="4501" spans="13:13" x14ac:dyDescent="0.55000000000000004">
      <c r="M4501" t="str">
        <f>IF($A4501="","",COUNTIFS(D_MFA!$A$2:$A$20001,$C4501,D_MFA!$B$2:$B$20001,TRUE)&gt;0)</f>
        <v/>
      </c>
    </row>
    <row r="4502" spans="13:13" x14ac:dyDescent="0.55000000000000004">
      <c r="M4502" t="str">
        <f>IF($A4502="","",COUNTIFS(D_MFA!$A$2:$A$20001,$C4502,D_MFA!$B$2:$B$20001,TRUE)&gt;0)</f>
        <v/>
      </c>
    </row>
    <row r="4503" spans="13:13" x14ac:dyDescent="0.55000000000000004">
      <c r="M4503" t="str">
        <f>IF($A4503="","",COUNTIFS(D_MFA!$A$2:$A$20001,$C4503,D_MFA!$B$2:$B$20001,TRUE)&gt;0)</f>
        <v/>
      </c>
    </row>
    <row r="4504" spans="13:13" x14ac:dyDescent="0.55000000000000004">
      <c r="M4504" t="str">
        <f>IF($A4504="","",COUNTIFS(D_MFA!$A$2:$A$20001,$C4504,D_MFA!$B$2:$B$20001,TRUE)&gt;0)</f>
        <v/>
      </c>
    </row>
    <row r="4505" spans="13:13" x14ac:dyDescent="0.55000000000000004">
      <c r="M4505" t="str">
        <f>IF($A4505="","",COUNTIFS(D_MFA!$A$2:$A$20001,$C4505,D_MFA!$B$2:$B$20001,TRUE)&gt;0)</f>
        <v/>
      </c>
    </row>
    <row r="4506" spans="13:13" x14ac:dyDescent="0.55000000000000004">
      <c r="M4506" t="str">
        <f>IF($A4506="","",COUNTIFS(D_MFA!$A$2:$A$20001,$C4506,D_MFA!$B$2:$B$20001,TRUE)&gt;0)</f>
        <v/>
      </c>
    </row>
    <row r="4507" spans="13:13" x14ac:dyDescent="0.55000000000000004">
      <c r="M4507" t="str">
        <f>IF($A4507="","",COUNTIFS(D_MFA!$A$2:$A$20001,$C4507,D_MFA!$B$2:$B$20001,TRUE)&gt;0)</f>
        <v/>
      </c>
    </row>
    <row r="4508" spans="13:13" x14ac:dyDescent="0.55000000000000004">
      <c r="M4508" t="str">
        <f>IF($A4508="","",COUNTIFS(D_MFA!$A$2:$A$20001,$C4508,D_MFA!$B$2:$B$20001,TRUE)&gt;0)</f>
        <v/>
      </c>
    </row>
    <row r="4509" spans="13:13" x14ac:dyDescent="0.55000000000000004">
      <c r="M4509" t="str">
        <f>IF($A4509="","",COUNTIFS(D_MFA!$A$2:$A$20001,$C4509,D_MFA!$B$2:$B$20001,TRUE)&gt;0)</f>
        <v/>
      </c>
    </row>
    <row r="4510" spans="13:13" x14ac:dyDescent="0.55000000000000004">
      <c r="M4510" t="str">
        <f>IF($A4510="","",COUNTIFS(D_MFA!$A$2:$A$20001,$C4510,D_MFA!$B$2:$B$20001,TRUE)&gt;0)</f>
        <v/>
      </c>
    </row>
    <row r="4511" spans="13:13" x14ac:dyDescent="0.55000000000000004">
      <c r="M4511" t="str">
        <f>IF($A4511="","",COUNTIFS(D_MFA!$A$2:$A$20001,$C4511,D_MFA!$B$2:$B$20001,TRUE)&gt;0)</f>
        <v/>
      </c>
    </row>
    <row r="4512" spans="13:13" x14ac:dyDescent="0.55000000000000004">
      <c r="M4512" t="str">
        <f>IF($A4512="","",COUNTIFS(D_MFA!$A$2:$A$20001,$C4512,D_MFA!$B$2:$B$20001,TRUE)&gt;0)</f>
        <v/>
      </c>
    </row>
    <row r="4513" spans="13:13" x14ac:dyDescent="0.55000000000000004">
      <c r="M4513" t="str">
        <f>IF($A4513="","",COUNTIFS(D_MFA!$A$2:$A$20001,$C4513,D_MFA!$B$2:$B$20001,TRUE)&gt;0)</f>
        <v/>
      </c>
    </row>
    <row r="4514" spans="13:13" x14ac:dyDescent="0.55000000000000004">
      <c r="M4514" t="str">
        <f>IF($A4514="","",COUNTIFS(D_MFA!$A$2:$A$20001,$C4514,D_MFA!$B$2:$B$20001,TRUE)&gt;0)</f>
        <v/>
      </c>
    </row>
    <row r="4515" spans="13:13" x14ac:dyDescent="0.55000000000000004">
      <c r="M4515" t="str">
        <f>IF($A4515="","",COUNTIFS(D_MFA!$A$2:$A$20001,$C4515,D_MFA!$B$2:$B$20001,TRUE)&gt;0)</f>
        <v/>
      </c>
    </row>
    <row r="4516" spans="13:13" x14ac:dyDescent="0.55000000000000004">
      <c r="M4516" t="str">
        <f>IF($A4516="","",COUNTIFS(D_MFA!$A$2:$A$20001,$C4516,D_MFA!$B$2:$B$20001,TRUE)&gt;0)</f>
        <v/>
      </c>
    </row>
    <row r="4517" spans="13:13" x14ac:dyDescent="0.55000000000000004">
      <c r="M4517" t="str">
        <f>IF($A4517="","",COUNTIFS(D_MFA!$A$2:$A$20001,$C4517,D_MFA!$B$2:$B$20001,TRUE)&gt;0)</f>
        <v/>
      </c>
    </row>
    <row r="4518" spans="13:13" x14ac:dyDescent="0.55000000000000004">
      <c r="M4518" t="str">
        <f>IF($A4518="","",COUNTIFS(D_MFA!$A$2:$A$20001,$C4518,D_MFA!$B$2:$B$20001,TRUE)&gt;0)</f>
        <v/>
      </c>
    </row>
    <row r="4519" spans="13:13" x14ac:dyDescent="0.55000000000000004">
      <c r="M4519" t="str">
        <f>IF($A4519="","",COUNTIFS(D_MFA!$A$2:$A$20001,$C4519,D_MFA!$B$2:$B$20001,TRUE)&gt;0)</f>
        <v/>
      </c>
    </row>
    <row r="4520" spans="13:13" x14ac:dyDescent="0.55000000000000004">
      <c r="M4520" t="str">
        <f>IF($A4520="","",COUNTIFS(D_MFA!$A$2:$A$20001,$C4520,D_MFA!$B$2:$B$20001,TRUE)&gt;0)</f>
        <v/>
      </c>
    </row>
    <row r="4521" spans="13:13" x14ac:dyDescent="0.55000000000000004">
      <c r="M4521" t="str">
        <f>IF($A4521="","",COUNTIFS(D_MFA!$A$2:$A$20001,$C4521,D_MFA!$B$2:$B$20001,TRUE)&gt;0)</f>
        <v/>
      </c>
    </row>
    <row r="4522" spans="13:13" x14ac:dyDescent="0.55000000000000004">
      <c r="M4522" t="str">
        <f>IF($A4522="","",COUNTIFS(D_MFA!$A$2:$A$20001,$C4522,D_MFA!$B$2:$B$20001,TRUE)&gt;0)</f>
        <v/>
      </c>
    </row>
    <row r="4523" spans="13:13" x14ac:dyDescent="0.55000000000000004">
      <c r="M4523" t="str">
        <f>IF($A4523="","",COUNTIFS(D_MFA!$A$2:$A$20001,$C4523,D_MFA!$B$2:$B$20001,TRUE)&gt;0)</f>
        <v/>
      </c>
    </row>
    <row r="4524" spans="13:13" x14ac:dyDescent="0.55000000000000004">
      <c r="M4524" t="str">
        <f>IF($A4524="","",COUNTIFS(D_MFA!$A$2:$A$20001,$C4524,D_MFA!$B$2:$B$20001,TRUE)&gt;0)</f>
        <v/>
      </c>
    </row>
    <row r="4525" spans="13:13" x14ac:dyDescent="0.55000000000000004">
      <c r="M4525" t="str">
        <f>IF($A4525="","",COUNTIFS(D_MFA!$A$2:$A$20001,$C4525,D_MFA!$B$2:$B$20001,TRUE)&gt;0)</f>
        <v/>
      </c>
    </row>
    <row r="4526" spans="13:13" x14ac:dyDescent="0.55000000000000004">
      <c r="M4526" t="str">
        <f>IF($A4526="","",COUNTIFS(D_MFA!$A$2:$A$20001,$C4526,D_MFA!$B$2:$B$20001,TRUE)&gt;0)</f>
        <v/>
      </c>
    </row>
    <row r="4527" spans="13:13" x14ac:dyDescent="0.55000000000000004">
      <c r="M4527" t="str">
        <f>IF($A4527="","",COUNTIFS(D_MFA!$A$2:$A$20001,$C4527,D_MFA!$B$2:$B$20001,TRUE)&gt;0)</f>
        <v/>
      </c>
    </row>
    <row r="4528" spans="13:13" x14ac:dyDescent="0.55000000000000004">
      <c r="M4528" t="str">
        <f>IF($A4528="","",COUNTIFS(D_MFA!$A$2:$A$20001,$C4528,D_MFA!$B$2:$B$20001,TRUE)&gt;0)</f>
        <v/>
      </c>
    </row>
    <row r="4529" spans="13:13" x14ac:dyDescent="0.55000000000000004">
      <c r="M4529" t="str">
        <f>IF($A4529="","",COUNTIFS(D_MFA!$A$2:$A$20001,$C4529,D_MFA!$B$2:$B$20001,TRUE)&gt;0)</f>
        <v/>
      </c>
    </row>
    <row r="4530" spans="13:13" x14ac:dyDescent="0.55000000000000004">
      <c r="M4530" t="str">
        <f>IF($A4530="","",COUNTIFS(D_MFA!$A$2:$A$20001,$C4530,D_MFA!$B$2:$B$20001,TRUE)&gt;0)</f>
        <v/>
      </c>
    </row>
    <row r="4531" spans="13:13" x14ac:dyDescent="0.55000000000000004">
      <c r="M4531" t="str">
        <f>IF($A4531="","",COUNTIFS(D_MFA!$A$2:$A$20001,$C4531,D_MFA!$B$2:$B$20001,TRUE)&gt;0)</f>
        <v/>
      </c>
    </row>
    <row r="4532" spans="13:13" x14ac:dyDescent="0.55000000000000004">
      <c r="M4532" t="str">
        <f>IF($A4532="","",COUNTIFS(D_MFA!$A$2:$A$20001,$C4532,D_MFA!$B$2:$B$20001,TRUE)&gt;0)</f>
        <v/>
      </c>
    </row>
    <row r="4533" spans="13:13" x14ac:dyDescent="0.55000000000000004">
      <c r="M4533" t="str">
        <f>IF($A4533="","",COUNTIFS(D_MFA!$A$2:$A$20001,$C4533,D_MFA!$B$2:$B$20001,TRUE)&gt;0)</f>
        <v/>
      </c>
    </row>
    <row r="4534" spans="13:13" x14ac:dyDescent="0.55000000000000004">
      <c r="M4534" t="str">
        <f>IF($A4534="","",COUNTIFS(D_MFA!$A$2:$A$20001,$C4534,D_MFA!$B$2:$B$20001,TRUE)&gt;0)</f>
        <v/>
      </c>
    </row>
    <row r="4535" spans="13:13" x14ac:dyDescent="0.55000000000000004">
      <c r="M4535" t="str">
        <f>IF($A4535="","",COUNTIFS(D_MFA!$A$2:$A$20001,$C4535,D_MFA!$B$2:$B$20001,TRUE)&gt;0)</f>
        <v/>
      </c>
    </row>
    <row r="4536" spans="13:13" x14ac:dyDescent="0.55000000000000004">
      <c r="M4536" t="str">
        <f>IF($A4536="","",COUNTIFS(D_MFA!$A$2:$A$20001,$C4536,D_MFA!$B$2:$B$20001,TRUE)&gt;0)</f>
        <v/>
      </c>
    </row>
    <row r="4537" spans="13:13" x14ac:dyDescent="0.55000000000000004">
      <c r="M4537" t="str">
        <f>IF($A4537="","",COUNTIFS(D_MFA!$A$2:$A$20001,$C4537,D_MFA!$B$2:$B$20001,TRUE)&gt;0)</f>
        <v/>
      </c>
    </row>
    <row r="4538" spans="13:13" x14ac:dyDescent="0.55000000000000004">
      <c r="M4538" t="str">
        <f>IF($A4538="","",COUNTIFS(D_MFA!$A$2:$A$20001,$C4538,D_MFA!$B$2:$B$20001,TRUE)&gt;0)</f>
        <v/>
      </c>
    </row>
    <row r="4539" spans="13:13" x14ac:dyDescent="0.55000000000000004">
      <c r="M4539" t="str">
        <f>IF($A4539="","",COUNTIFS(D_MFA!$A$2:$A$20001,$C4539,D_MFA!$B$2:$B$20001,TRUE)&gt;0)</f>
        <v/>
      </c>
    </row>
    <row r="4540" spans="13:13" x14ac:dyDescent="0.55000000000000004">
      <c r="M4540" t="str">
        <f>IF($A4540="","",COUNTIFS(D_MFA!$A$2:$A$20001,$C4540,D_MFA!$B$2:$B$20001,TRUE)&gt;0)</f>
        <v/>
      </c>
    </row>
    <row r="4541" spans="13:13" x14ac:dyDescent="0.55000000000000004">
      <c r="M4541" t="str">
        <f>IF($A4541="","",COUNTIFS(D_MFA!$A$2:$A$20001,$C4541,D_MFA!$B$2:$B$20001,TRUE)&gt;0)</f>
        <v/>
      </c>
    </row>
    <row r="4542" spans="13:13" x14ac:dyDescent="0.55000000000000004">
      <c r="M4542" t="str">
        <f>IF($A4542="","",COUNTIFS(D_MFA!$A$2:$A$20001,$C4542,D_MFA!$B$2:$B$20001,TRUE)&gt;0)</f>
        <v/>
      </c>
    </row>
    <row r="4543" spans="13:13" x14ac:dyDescent="0.55000000000000004">
      <c r="M4543" t="str">
        <f>IF($A4543="","",COUNTIFS(D_MFA!$A$2:$A$20001,$C4543,D_MFA!$B$2:$B$20001,TRUE)&gt;0)</f>
        <v/>
      </c>
    </row>
    <row r="4544" spans="13:13" x14ac:dyDescent="0.55000000000000004">
      <c r="M4544" t="str">
        <f>IF($A4544="","",COUNTIFS(D_MFA!$A$2:$A$20001,$C4544,D_MFA!$B$2:$B$20001,TRUE)&gt;0)</f>
        <v/>
      </c>
    </row>
    <row r="4545" spans="13:13" x14ac:dyDescent="0.55000000000000004">
      <c r="M4545" t="str">
        <f>IF($A4545="","",COUNTIFS(D_MFA!$A$2:$A$20001,$C4545,D_MFA!$B$2:$B$20001,TRUE)&gt;0)</f>
        <v/>
      </c>
    </row>
    <row r="4546" spans="13:13" x14ac:dyDescent="0.55000000000000004">
      <c r="M4546" t="str">
        <f>IF($A4546="","",COUNTIFS(D_MFA!$A$2:$A$20001,$C4546,D_MFA!$B$2:$B$20001,TRUE)&gt;0)</f>
        <v/>
      </c>
    </row>
    <row r="4547" spans="13:13" x14ac:dyDescent="0.55000000000000004">
      <c r="M4547" t="str">
        <f>IF($A4547="","",COUNTIFS(D_MFA!$A$2:$A$20001,$C4547,D_MFA!$B$2:$B$20001,TRUE)&gt;0)</f>
        <v/>
      </c>
    </row>
    <row r="4548" spans="13:13" x14ac:dyDescent="0.55000000000000004">
      <c r="M4548" t="str">
        <f>IF($A4548="","",COUNTIFS(D_MFA!$A$2:$A$20001,$C4548,D_MFA!$B$2:$B$20001,TRUE)&gt;0)</f>
        <v/>
      </c>
    </row>
    <row r="4549" spans="13:13" x14ac:dyDescent="0.55000000000000004">
      <c r="M4549" t="str">
        <f>IF($A4549="","",COUNTIFS(D_MFA!$A$2:$A$20001,$C4549,D_MFA!$B$2:$B$20001,TRUE)&gt;0)</f>
        <v/>
      </c>
    </row>
    <row r="4550" spans="13:13" x14ac:dyDescent="0.55000000000000004">
      <c r="M4550" t="str">
        <f>IF($A4550="","",COUNTIFS(D_MFA!$A$2:$A$20001,$C4550,D_MFA!$B$2:$B$20001,TRUE)&gt;0)</f>
        <v/>
      </c>
    </row>
    <row r="4551" spans="13:13" x14ac:dyDescent="0.55000000000000004">
      <c r="M4551" t="str">
        <f>IF($A4551="","",COUNTIFS(D_MFA!$A$2:$A$20001,$C4551,D_MFA!$B$2:$B$20001,TRUE)&gt;0)</f>
        <v/>
      </c>
    </row>
    <row r="4552" spans="13:13" x14ac:dyDescent="0.55000000000000004">
      <c r="M4552" t="str">
        <f>IF($A4552="","",COUNTIFS(D_MFA!$A$2:$A$20001,$C4552,D_MFA!$B$2:$B$20001,TRUE)&gt;0)</f>
        <v/>
      </c>
    </row>
    <row r="4553" spans="13:13" x14ac:dyDescent="0.55000000000000004">
      <c r="M4553" t="str">
        <f>IF($A4553="","",COUNTIFS(D_MFA!$A$2:$A$20001,$C4553,D_MFA!$B$2:$B$20001,TRUE)&gt;0)</f>
        <v/>
      </c>
    </row>
    <row r="4554" spans="13:13" x14ac:dyDescent="0.55000000000000004">
      <c r="M4554" t="str">
        <f>IF($A4554="","",COUNTIFS(D_MFA!$A$2:$A$20001,$C4554,D_MFA!$B$2:$B$20001,TRUE)&gt;0)</f>
        <v/>
      </c>
    </row>
    <row r="4555" spans="13:13" x14ac:dyDescent="0.55000000000000004">
      <c r="M4555" t="str">
        <f>IF($A4555="","",COUNTIFS(D_MFA!$A$2:$A$20001,$C4555,D_MFA!$B$2:$B$20001,TRUE)&gt;0)</f>
        <v/>
      </c>
    </row>
    <row r="4556" spans="13:13" x14ac:dyDescent="0.55000000000000004">
      <c r="M4556" t="str">
        <f>IF($A4556="","",COUNTIFS(D_MFA!$A$2:$A$20001,$C4556,D_MFA!$B$2:$B$20001,TRUE)&gt;0)</f>
        <v/>
      </c>
    </row>
    <row r="4557" spans="13:13" x14ac:dyDescent="0.55000000000000004">
      <c r="M4557" t="str">
        <f>IF($A4557="","",COUNTIFS(D_MFA!$A$2:$A$20001,$C4557,D_MFA!$B$2:$B$20001,TRUE)&gt;0)</f>
        <v/>
      </c>
    </row>
    <row r="4558" spans="13:13" x14ac:dyDescent="0.55000000000000004">
      <c r="M4558" t="str">
        <f>IF($A4558="","",COUNTIFS(D_MFA!$A$2:$A$20001,$C4558,D_MFA!$B$2:$B$20001,TRUE)&gt;0)</f>
        <v/>
      </c>
    </row>
    <row r="4559" spans="13:13" x14ac:dyDescent="0.55000000000000004">
      <c r="M4559" t="str">
        <f>IF($A4559="","",COUNTIFS(D_MFA!$A$2:$A$20001,$C4559,D_MFA!$B$2:$B$20001,TRUE)&gt;0)</f>
        <v/>
      </c>
    </row>
    <row r="4560" spans="13:13" x14ac:dyDescent="0.55000000000000004">
      <c r="M4560" t="str">
        <f>IF($A4560="","",COUNTIFS(D_MFA!$A$2:$A$20001,$C4560,D_MFA!$B$2:$B$20001,TRUE)&gt;0)</f>
        <v/>
      </c>
    </row>
    <row r="4561" spans="13:13" x14ac:dyDescent="0.55000000000000004">
      <c r="M4561" t="str">
        <f>IF($A4561="","",COUNTIFS(D_MFA!$A$2:$A$20001,$C4561,D_MFA!$B$2:$B$20001,TRUE)&gt;0)</f>
        <v/>
      </c>
    </row>
    <row r="4562" spans="13:13" x14ac:dyDescent="0.55000000000000004">
      <c r="M4562" t="str">
        <f>IF($A4562="","",COUNTIFS(D_MFA!$A$2:$A$20001,$C4562,D_MFA!$B$2:$B$20001,TRUE)&gt;0)</f>
        <v/>
      </c>
    </row>
    <row r="4563" spans="13:13" x14ac:dyDescent="0.55000000000000004">
      <c r="M4563" t="str">
        <f>IF($A4563="","",COUNTIFS(D_MFA!$A$2:$A$20001,$C4563,D_MFA!$B$2:$B$20001,TRUE)&gt;0)</f>
        <v/>
      </c>
    </row>
    <row r="4564" spans="13:13" x14ac:dyDescent="0.55000000000000004">
      <c r="M4564" t="str">
        <f>IF($A4564="","",COUNTIFS(D_MFA!$A$2:$A$20001,$C4564,D_MFA!$B$2:$B$20001,TRUE)&gt;0)</f>
        <v/>
      </c>
    </row>
    <row r="4565" spans="13:13" x14ac:dyDescent="0.55000000000000004">
      <c r="M4565" t="str">
        <f>IF($A4565="","",COUNTIFS(D_MFA!$A$2:$A$20001,$C4565,D_MFA!$B$2:$B$20001,TRUE)&gt;0)</f>
        <v/>
      </c>
    </row>
    <row r="4566" spans="13:13" x14ac:dyDescent="0.55000000000000004">
      <c r="M4566" t="str">
        <f>IF($A4566="","",COUNTIFS(D_MFA!$A$2:$A$20001,$C4566,D_MFA!$B$2:$B$20001,TRUE)&gt;0)</f>
        <v/>
      </c>
    </row>
    <row r="4567" spans="13:13" x14ac:dyDescent="0.55000000000000004">
      <c r="M4567" t="str">
        <f>IF($A4567="","",COUNTIFS(D_MFA!$A$2:$A$20001,$C4567,D_MFA!$B$2:$B$20001,TRUE)&gt;0)</f>
        <v/>
      </c>
    </row>
    <row r="4568" spans="13:13" x14ac:dyDescent="0.55000000000000004">
      <c r="M4568" t="str">
        <f>IF($A4568="","",COUNTIFS(D_MFA!$A$2:$A$20001,$C4568,D_MFA!$B$2:$B$20001,TRUE)&gt;0)</f>
        <v/>
      </c>
    </row>
    <row r="4569" spans="13:13" x14ac:dyDescent="0.55000000000000004">
      <c r="M4569" t="str">
        <f>IF($A4569="","",COUNTIFS(D_MFA!$A$2:$A$20001,$C4569,D_MFA!$B$2:$B$20001,TRUE)&gt;0)</f>
        <v/>
      </c>
    </row>
    <row r="4570" spans="13:13" x14ac:dyDescent="0.55000000000000004">
      <c r="M4570" t="str">
        <f>IF($A4570="","",COUNTIFS(D_MFA!$A$2:$A$20001,$C4570,D_MFA!$B$2:$B$20001,TRUE)&gt;0)</f>
        <v/>
      </c>
    </row>
    <row r="4571" spans="13:13" x14ac:dyDescent="0.55000000000000004">
      <c r="M4571" t="str">
        <f>IF($A4571="","",COUNTIFS(D_MFA!$A$2:$A$20001,$C4571,D_MFA!$B$2:$B$20001,TRUE)&gt;0)</f>
        <v/>
      </c>
    </row>
    <row r="4572" spans="13:13" x14ac:dyDescent="0.55000000000000004">
      <c r="M4572" t="str">
        <f>IF($A4572="","",COUNTIFS(D_MFA!$A$2:$A$20001,$C4572,D_MFA!$B$2:$B$20001,TRUE)&gt;0)</f>
        <v/>
      </c>
    </row>
    <row r="4573" spans="13:13" x14ac:dyDescent="0.55000000000000004">
      <c r="M4573" t="str">
        <f>IF($A4573="","",COUNTIFS(D_MFA!$A$2:$A$20001,$C4573,D_MFA!$B$2:$B$20001,TRUE)&gt;0)</f>
        <v/>
      </c>
    </row>
    <row r="4574" spans="13:13" x14ac:dyDescent="0.55000000000000004">
      <c r="M4574" t="str">
        <f>IF($A4574="","",COUNTIFS(D_MFA!$A$2:$A$20001,$C4574,D_MFA!$B$2:$B$20001,TRUE)&gt;0)</f>
        <v/>
      </c>
    </row>
    <row r="4575" spans="13:13" x14ac:dyDescent="0.55000000000000004">
      <c r="M4575" t="str">
        <f>IF($A4575="","",COUNTIFS(D_MFA!$A$2:$A$20001,$C4575,D_MFA!$B$2:$B$20001,TRUE)&gt;0)</f>
        <v/>
      </c>
    </row>
    <row r="4576" spans="13:13" x14ac:dyDescent="0.55000000000000004">
      <c r="M4576" t="str">
        <f>IF($A4576="","",COUNTIFS(D_MFA!$A$2:$A$20001,$C4576,D_MFA!$B$2:$B$20001,TRUE)&gt;0)</f>
        <v/>
      </c>
    </row>
    <row r="4577" spans="13:13" x14ac:dyDescent="0.55000000000000004">
      <c r="M4577" t="str">
        <f>IF($A4577="","",COUNTIFS(D_MFA!$A$2:$A$20001,$C4577,D_MFA!$B$2:$B$20001,TRUE)&gt;0)</f>
        <v/>
      </c>
    </row>
    <row r="4578" spans="13:13" x14ac:dyDescent="0.55000000000000004">
      <c r="M4578" t="str">
        <f>IF($A4578="","",COUNTIFS(D_MFA!$A$2:$A$20001,$C4578,D_MFA!$B$2:$B$20001,TRUE)&gt;0)</f>
        <v/>
      </c>
    </row>
    <row r="4579" spans="13:13" x14ac:dyDescent="0.55000000000000004">
      <c r="M4579" t="str">
        <f>IF($A4579="","",COUNTIFS(D_MFA!$A$2:$A$20001,$C4579,D_MFA!$B$2:$B$20001,TRUE)&gt;0)</f>
        <v/>
      </c>
    </row>
    <row r="4580" spans="13:13" x14ac:dyDescent="0.55000000000000004">
      <c r="M4580" t="str">
        <f>IF($A4580="","",COUNTIFS(D_MFA!$A$2:$A$20001,$C4580,D_MFA!$B$2:$B$20001,TRUE)&gt;0)</f>
        <v/>
      </c>
    </row>
    <row r="4581" spans="13:13" x14ac:dyDescent="0.55000000000000004">
      <c r="M4581" t="str">
        <f>IF($A4581="","",COUNTIFS(D_MFA!$A$2:$A$20001,$C4581,D_MFA!$B$2:$B$20001,TRUE)&gt;0)</f>
        <v/>
      </c>
    </row>
    <row r="4582" spans="13:13" x14ac:dyDescent="0.55000000000000004">
      <c r="M4582" t="str">
        <f>IF($A4582="","",COUNTIFS(D_MFA!$A$2:$A$20001,$C4582,D_MFA!$B$2:$B$20001,TRUE)&gt;0)</f>
        <v/>
      </c>
    </row>
    <row r="4583" spans="13:13" x14ac:dyDescent="0.55000000000000004">
      <c r="M4583" t="str">
        <f>IF($A4583="","",COUNTIFS(D_MFA!$A$2:$A$20001,$C4583,D_MFA!$B$2:$B$20001,TRUE)&gt;0)</f>
        <v/>
      </c>
    </row>
    <row r="4584" spans="13:13" x14ac:dyDescent="0.55000000000000004">
      <c r="M4584" t="str">
        <f>IF($A4584="","",COUNTIFS(D_MFA!$A$2:$A$20001,$C4584,D_MFA!$B$2:$B$20001,TRUE)&gt;0)</f>
        <v/>
      </c>
    </row>
    <row r="4585" spans="13:13" x14ac:dyDescent="0.55000000000000004">
      <c r="M4585" t="str">
        <f>IF($A4585="","",COUNTIFS(D_MFA!$A$2:$A$20001,$C4585,D_MFA!$B$2:$B$20001,TRUE)&gt;0)</f>
        <v/>
      </c>
    </row>
    <row r="4586" spans="13:13" x14ac:dyDescent="0.55000000000000004">
      <c r="M4586" t="str">
        <f>IF($A4586="","",COUNTIFS(D_MFA!$A$2:$A$20001,$C4586,D_MFA!$B$2:$B$20001,TRUE)&gt;0)</f>
        <v/>
      </c>
    </row>
    <row r="4587" spans="13:13" x14ac:dyDescent="0.55000000000000004">
      <c r="M4587" t="str">
        <f>IF($A4587="","",COUNTIFS(D_MFA!$A$2:$A$20001,$C4587,D_MFA!$B$2:$B$20001,TRUE)&gt;0)</f>
        <v/>
      </c>
    </row>
    <row r="4588" spans="13:13" x14ac:dyDescent="0.55000000000000004">
      <c r="M4588" t="str">
        <f>IF($A4588="","",COUNTIFS(D_MFA!$A$2:$A$20001,$C4588,D_MFA!$B$2:$B$20001,TRUE)&gt;0)</f>
        <v/>
      </c>
    </row>
    <row r="4589" spans="13:13" x14ac:dyDescent="0.55000000000000004">
      <c r="M4589" t="str">
        <f>IF($A4589="","",COUNTIFS(D_MFA!$A$2:$A$20001,$C4589,D_MFA!$B$2:$B$20001,TRUE)&gt;0)</f>
        <v/>
      </c>
    </row>
    <row r="4590" spans="13:13" x14ac:dyDescent="0.55000000000000004">
      <c r="M4590" t="str">
        <f>IF($A4590="","",COUNTIFS(D_MFA!$A$2:$A$20001,$C4590,D_MFA!$B$2:$B$20001,TRUE)&gt;0)</f>
        <v/>
      </c>
    </row>
    <row r="4591" spans="13:13" x14ac:dyDescent="0.55000000000000004">
      <c r="M4591" t="str">
        <f>IF($A4591="","",COUNTIFS(D_MFA!$A$2:$A$20001,$C4591,D_MFA!$B$2:$B$20001,TRUE)&gt;0)</f>
        <v/>
      </c>
    </row>
    <row r="4592" spans="13:13" x14ac:dyDescent="0.55000000000000004">
      <c r="M4592" t="str">
        <f>IF($A4592="","",COUNTIFS(D_MFA!$A$2:$A$20001,$C4592,D_MFA!$B$2:$B$20001,TRUE)&gt;0)</f>
        <v/>
      </c>
    </row>
    <row r="4593" spans="13:13" x14ac:dyDescent="0.55000000000000004">
      <c r="M4593" t="str">
        <f>IF($A4593="","",COUNTIFS(D_MFA!$A$2:$A$20001,$C4593,D_MFA!$B$2:$B$20001,TRUE)&gt;0)</f>
        <v/>
      </c>
    </row>
    <row r="4594" spans="13:13" x14ac:dyDescent="0.55000000000000004">
      <c r="M4594" t="str">
        <f>IF($A4594="","",COUNTIFS(D_MFA!$A$2:$A$20001,$C4594,D_MFA!$B$2:$B$20001,TRUE)&gt;0)</f>
        <v/>
      </c>
    </row>
    <row r="4595" spans="13:13" x14ac:dyDescent="0.55000000000000004">
      <c r="M4595" t="str">
        <f>IF($A4595="","",COUNTIFS(D_MFA!$A$2:$A$20001,$C4595,D_MFA!$B$2:$B$20001,TRUE)&gt;0)</f>
        <v/>
      </c>
    </row>
    <row r="4596" spans="13:13" x14ac:dyDescent="0.55000000000000004">
      <c r="M4596" t="str">
        <f>IF($A4596="","",COUNTIFS(D_MFA!$A$2:$A$20001,$C4596,D_MFA!$B$2:$B$20001,TRUE)&gt;0)</f>
        <v/>
      </c>
    </row>
    <row r="4597" spans="13:13" x14ac:dyDescent="0.55000000000000004">
      <c r="M4597" t="str">
        <f>IF($A4597="","",COUNTIFS(D_MFA!$A$2:$A$20001,$C4597,D_MFA!$B$2:$B$20001,TRUE)&gt;0)</f>
        <v/>
      </c>
    </row>
    <row r="4598" spans="13:13" x14ac:dyDescent="0.55000000000000004">
      <c r="M4598" t="str">
        <f>IF($A4598="","",COUNTIFS(D_MFA!$A$2:$A$20001,$C4598,D_MFA!$B$2:$B$20001,TRUE)&gt;0)</f>
        <v/>
      </c>
    </row>
    <row r="4599" spans="13:13" x14ac:dyDescent="0.55000000000000004">
      <c r="M4599" t="str">
        <f>IF($A4599="","",COUNTIFS(D_MFA!$A$2:$A$20001,$C4599,D_MFA!$B$2:$B$20001,TRUE)&gt;0)</f>
        <v/>
      </c>
    </row>
    <row r="4600" spans="13:13" x14ac:dyDescent="0.55000000000000004">
      <c r="M4600" t="str">
        <f>IF($A4600="","",COUNTIFS(D_MFA!$A$2:$A$20001,$C4600,D_MFA!$B$2:$B$20001,TRUE)&gt;0)</f>
        <v/>
      </c>
    </row>
    <row r="4601" spans="13:13" x14ac:dyDescent="0.55000000000000004">
      <c r="M4601" t="str">
        <f>IF($A4601="","",COUNTIFS(D_MFA!$A$2:$A$20001,$C4601,D_MFA!$B$2:$B$20001,TRUE)&gt;0)</f>
        <v/>
      </c>
    </row>
    <row r="4602" spans="13:13" x14ac:dyDescent="0.55000000000000004">
      <c r="M4602" t="str">
        <f>IF($A4602="","",COUNTIFS(D_MFA!$A$2:$A$20001,$C4602,D_MFA!$B$2:$B$20001,TRUE)&gt;0)</f>
        <v/>
      </c>
    </row>
    <row r="4603" spans="13:13" x14ac:dyDescent="0.55000000000000004">
      <c r="M4603" t="str">
        <f>IF($A4603="","",COUNTIFS(D_MFA!$A$2:$A$20001,$C4603,D_MFA!$B$2:$B$20001,TRUE)&gt;0)</f>
        <v/>
      </c>
    </row>
    <row r="4604" spans="13:13" x14ac:dyDescent="0.55000000000000004">
      <c r="M4604" t="str">
        <f>IF($A4604="","",COUNTIFS(D_MFA!$A$2:$A$20001,$C4604,D_MFA!$B$2:$B$20001,TRUE)&gt;0)</f>
        <v/>
      </c>
    </row>
    <row r="4605" spans="13:13" x14ac:dyDescent="0.55000000000000004">
      <c r="M4605" t="str">
        <f>IF($A4605="","",COUNTIFS(D_MFA!$A$2:$A$20001,$C4605,D_MFA!$B$2:$B$20001,TRUE)&gt;0)</f>
        <v/>
      </c>
    </row>
    <row r="4606" spans="13:13" x14ac:dyDescent="0.55000000000000004">
      <c r="M4606" t="str">
        <f>IF($A4606="","",COUNTIFS(D_MFA!$A$2:$A$20001,$C4606,D_MFA!$B$2:$B$20001,TRUE)&gt;0)</f>
        <v/>
      </c>
    </row>
    <row r="4607" spans="13:13" x14ac:dyDescent="0.55000000000000004">
      <c r="M4607" t="str">
        <f>IF($A4607="","",COUNTIFS(D_MFA!$A$2:$A$20001,$C4607,D_MFA!$B$2:$B$20001,TRUE)&gt;0)</f>
        <v/>
      </c>
    </row>
    <row r="4608" spans="13:13" x14ac:dyDescent="0.55000000000000004">
      <c r="M4608" t="str">
        <f>IF($A4608="","",COUNTIFS(D_MFA!$A$2:$A$20001,$C4608,D_MFA!$B$2:$B$20001,TRUE)&gt;0)</f>
        <v/>
      </c>
    </row>
    <row r="4609" spans="13:13" x14ac:dyDescent="0.55000000000000004">
      <c r="M4609" t="str">
        <f>IF($A4609="","",COUNTIFS(D_MFA!$A$2:$A$20001,$C4609,D_MFA!$B$2:$B$20001,TRUE)&gt;0)</f>
        <v/>
      </c>
    </row>
    <row r="4610" spans="13:13" x14ac:dyDescent="0.55000000000000004">
      <c r="M4610" t="str">
        <f>IF($A4610="","",COUNTIFS(D_MFA!$A$2:$A$20001,$C4610,D_MFA!$B$2:$B$20001,TRUE)&gt;0)</f>
        <v/>
      </c>
    </row>
    <row r="4611" spans="13:13" x14ac:dyDescent="0.55000000000000004">
      <c r="M4611" t="str">
        <f>IF($A4611="","",COUNTIFS(D_MFA!$A$2:$A$20001,$C4611,D_MFA!$B$2:$B$20001,TRUE)&gt;0)</f>
        <v/>
      </c>
    </row>
    <row r="4612" spans="13:13" x14ac:dyDescent="0.55000000000000004">
      <c r="M4612" t="str">
        <f>IF($A4612="","",COUNTIFS(D_MFA!$A$2:$A$20001,$C4612,D_MFA!$B$2:$B$20001,TRUE)&gt;0)</f>
        <v/>
      </c>
    </row>
    <row r="4613" spans="13:13" x14ac:dyDescent="0.55000000000000004">
      <c r="M4613" t="str">
        <f>IF($A4613="","",COUNTIFS(D_MFA!$A$2:$A$20001,$C4613,D_MFA!$B$2:$B$20001,TRUE)&gt;0)</f>
        <v/>
      </c>
    </row>
    <row r="4614" spans="13:13" x14ac:dyDescent="0.55000000000000004">
      <c r="M4614" t="str">
        <f>IF($A4614="","",COUNTIFS(D_MFA!$A$2:$A$20001,$C4614,D_MFA!$B$2:$B$20001,TRUE)&gt;0)</f>
        <v/>
      </c>
    </row>
    <row r="4615" spans="13:13" x14ac:dyDescent="0.55000000000000004">
      <c r="M4615" t="str">
        <f>IF($A4615="","",COUNTIFS(D_MFA!$A$2:$A$20001,$C4615,D_MFA!$B$2:$B$20001,TRUE)&gt;0)</f>
        <v/>
      </c>
    </row>
    <row r="4616" spans="13:13" x14ac:dyDescent="0.55000000000000004">
      <c r="M4616" t="str">
        <f>IF($A4616="","",COUNTIFS(D_MFA!$A$2:$A$20001,$C4616,D_MFA!$B$2:$B$20001,TRUE)&gt;0)</f>
        <v/>
      </c>
    </row>
    <row r="4617" spans="13:13" x14ac:dyDescent="0.55000000000000004">
      <c r="M4617" t="str">
        <f>IF($A4617="","",COUNTIFS(D_MFA!$A$2:$A$20001,$C4617,D_MFA!$B$2:$B$20001,TRUE)&gt;0)</f>
        <v/>
      </c>
    </row>
    <row r="4618" spans="13:13" x14ac:dyDescent="0.55000000000000004">
      <c r="M4618" t="str">
        <f>IF($A4618="","",COUNTIFS(D_MFA!$A$2:$A$20001,$C4618,D_MFA!$B$2:$B$20001,TRUE)&gt;0)</f>
        <v/>
      </c>
    </row>
    <row r="4619" spans="13:13" x14ac:dyDescent="0.55000000000000004">
      <c r="M4619" t="str">
        <f>IF($A4619="","",COUNTIFS(D_MFA!$A$2:$A$20001,$C4619,D_MFA!$B$2:$B$20001,TRUE)&gt;0)</f>
        <v/>
      </c>
    </row>
    <row r="4620" spans="13:13" x14ac:dyDescent="0.55000000000000004">
      <c r="M4620" t="str">
        <f>IF($A4620="","",COUNTIFS(D_MFA!$A$2:$A$20001,$C4620,D_MFA!$B$2:$B$20001,TRUE)&gt;0)</f>
        <v/>
      </c>
    </row>
    <row r="4621" spans="13:13" x14ac:dyDescent="0.55000000000000004">
      <c r="M4621" t="str">
        <f>IF($A4621="","",COUNTIFS(D_MFA!$A$2:$A$20001,$C4621,D_MFA!$B$2:$B$20001,TRUE)&gt;0)</f>
        <v/>
      </c>
    </row>
    <row r="4622" spans="13:13" x14ac:dyDescent="0.55000000000000004">
      <c r="M4622" t="str">
        <f>IF($A4622="","",COUNTIFS(D_MFA!$A$2:$A$20001,$C4622,D_MFA!$B$2:$B$20001,TRUE)&gt;0)</f>
        <v/>
      </c>
    </row>
    <row r="4623" spans="13:13" x14ac:dyDescent="0.55000000000000004">
      <c r="M4623" t="str">
        <f>IF($A4623="","",COUNTIFS(D_MFA!$A$2:$A$20001,$C4623,D_MFA!$B$2:$B$20001,TRUE)&gt;0)</f>
        <v/>
      </c>
    </row>
    <row r="4624" spans="13:13" x14ac:dyDescent="0.55000000000000004">
      <c r="M4624" t="str">
        <f>IF($A4624="","",COUNTIFS(D_MFA!$A$2:$A$20001,$C4624,D_MFA!$B$2:$B$20001,TRUE)&gt;0)</f>
        <v/>
      </c>
    </row>
    <row r="4625" spans="13:13" x14ac:dyDescent="0.55000000000000004">
      <c r="M4625" t="str">
        <f>IF($A4625="","",COUNTIFS(D_MFA!$A$2:$A$20001,$C4625,D_MFA!$B$2:$B$20001,TRUE)&gt;0)</f>
        <v/>
      </c>
    </row>
    <row r="4626" spans="13:13" x14ac:dyDescent="0.55000000000000004">
      <c r="M4626" t="str">
        <f>IF($A4626="","",COUNTIFS(D_MFA!$A$2:$A$20001,$C4626,D_MFA!$B$2:$B$20001,TRUE)&gt;0)</f>
        <v/>
      </c>
    </row>
    <row r="4627" spans="13:13" x14ac:dyDescent="0.55000000000000004">
      <c r="M4627" t="str">
        <f>IF($A4627="","",COUNTIFS(D_MFA!$A$2:$A$20001,$C4627,D_MFA!$B$2:$B$20001,TRUE)&gt;0)</f>
        <v/>
      </c>
    </row>
    <row r="4628" spans="13:13" x14ac:dyDescent="0.55000000000000004">
      <c r="M4628" t="str">
        <f>IF($A4628="","",COUNTIFS(D_MFA!$A$2:$A$20001,$C4628,D_MFA!$B$2:$B$20001,TRUE)&gt;0)</f>
        <v/>
      </c>
    </row>
    <row r="4629" spans="13:13" x14ac:dyDescent="0.55000000000000004">
      <c r="M4629" t="str">
        <f>IF($A4629="","",COUNTIFS(D_MFA!$A$2:$A$20001,$C4629,D_MFA!$B$2:$B$20001,TRUE)&gt;0)</f>
        <v/>
      </c>
    </row>
    <row r="4630" spans="13:13" x14ac:dyDescent="0.55000000000000004">
      <c r="M4630" t="str">
        <f>IF($A4630="","",COUNTIFS(D_MFA!$A$2:$A$20001,$C4630,D_MFA!$B$2:$B$20001,TRUE)&gt;0)</f>
        <v/>
      </c>
    </row>
    <row r="4631" spans="13:13" x14ac:dyDescent="0.55000000000000004">
      <c r="M4631" t="str">
        <f>IF($A4631="","",COUNTIFS(D_MFA!$A$2:$A$20001,$C4631,D_MFA!$B$2:$B$20001,TRUE)&gt;0)</f>
        <v/>
      </c>
    </row>
    <row r="4632" spans="13:13" x14ac:dyDescent="0.55000000000000004">
      <c r="M4632" t="str">
        <f>IF($A4632="","",COUNTIFS(D_MFA!$A$2:$A$20001,$C4632,D_MFA!$B$2:$B$20001,TRUE)&gt;0)</f>
        <v/>
      </c>
    </row>
    <row r="4633" spans="13:13" x14ac:dyDescent="0.55000000000000004">
      <c r="M4633" t="str">
        <f>IF($A4633="","",COUNTIFS(D_MFA!$A$2:$A$20001,$C4633,D_MFA!$B$2:$B$20001,TRUE)&gt;0)</f>
        <v/>
      </c>
    </row>
    <row r="4634" spans="13:13" x14ac:dyDescent="0.55000000000000004">
      <c r="M4634" t="str">
        <f>IF($A4634="","",COUNTIFS(D_MFA!$A$2:$A$20001,$C4634,D_MFA!$B$2:$B$20001,TRUE)&gt;0)</f>
        <v/>
      </c>
    </row>
    <row r="4635" spans="13:13" x14ac:dyDescent="0.55000000000000004">
      <c r="M4635" t="str">
        <f>IF($A4635="","",COUNTIFS(D_MFA!$A$2:$A$20001,$C4635,D_MFA!$B$2:$B$20001,TRUE)&gt;0)</f>
        <v/>
      </c>
    </row>
    <row r="4636" spans="13:13" x14ac:dyDescent="0.55000000000000004">
      <c r="M4636" t="str">
        <f>IF($A4636="","",COUNTIFS(D_MFA!$A$2:$A$20001,$C4636,D_MFA!$B$2:$B$20001,TRUE)&gt;0)</f>
        <v/>
      </c>
    </row>
    <row r="4637" spans="13:13" x14ac:dyDescent="0.55000000000000004">
      <c r="M4637" t="str">
        <f>IF($A4637="","",COUNTIFS(D_MFA!$A$2:$A$20001,$C4637,D_MFA!$B$2:$B$20001,TRUE)&gt;0)</f>
        <v/>
      </c>
    </row>
    <row r="4638" spans="13:13" x14ac:dyDescent="0.55000000000000004">
      <c r="M4638" t="str">
        <f>IF($A4638="","",COUNTIFS(D_MFA!$A$2:$A$20001,$C4638,D_MFA!$B$2:$B$20001,TRUE)&gt;0)</f>
        <v/>
      </c>
    </row>
    <row r="4639" spans="13:13" x14ac:dyDescent="0.55000000000000004">
      <c r="M4639" t="str">
        <f>IF($A4639="","",COUNTIFS(D_MFA!$A$2:$A$20001,$C4639,D_MFA!$B$2:$B$20001,TRUE)&gt;0)</f>
        <v/>
      </c>
    </row>
    <row r="4640" spans="13:13" x14ac:dyDescent="0.55000000000000004">
      <c r="M4640" t="str">
        <f>IF($A4640="","",COUNTIFS(D_MFA!$A$2:$A$20001,$C4640,D_MFA!$B$2:$B$20001,TRUE)&gt;0)</f>
        <v/>
      </c>
    </row>
    <row r="4641" spans="13:13" x14ac:dyDescent="0.55000000000000004">
      <c r="M4641" t="str">
        <f>IF($A4641="","",COUNTIFS(D_MFA!$A$2:$A$20001,$C4641,D_MFA!$B$2:$B$20001,TRUE)&gt;0)</f>
        <v/>
      </c>
    </row>
    <row r="4642" spans="13:13" x14ac:dyDescent="0.55000000000000004">
      <c r="M4642" t="str">
        <f>IF($A4642="","",COUNTIFS(D_MFA!$A$2:$A$20001,$C4642,D_MFA!$B$2:$B$20001,TRUE)&gt;0)</f>
        <v/>
      </c>
    </row>
    <row r="4643" spans="13:13" x14ac:dyDescent="0.55000000000000004">
      <c r="M4643" t="str">
        <f>IF($A4643="","",COUNTIFS(D_MFA!$A$2:$A$20001,$C4643,D_MFA!$B$2:$B$20001,TRUE)&gt;0)</f>
        <v/>
      </c>
    </row>
    <row r="4644" spans="13:13" x14ac:dyDescent="0.55000000000000004">
      <c r="M4644" t="str">
        <f>IF($A4644="","",COUNTIFS(D_MFA!$A$2:$A$20001,$C4644,D_MFA!$B$2:$B$20001,TRUE)&gt;0)</f>
        <v/>
      </c>
    </row>
    <row r="4645" spans="13:13" x14ac:dyDescent="0.55000000000000004">
      <c r="M4645" t="str">
        <f>IF($A4645="","",COUNTIFS(D_MFA!$A$2:$A$20001,$C4645,D_MFA!$B$2:$B$20001,TRUE)&gt;0)</f>
        <v/>
      </c>
    </row>
    <row r="4646" spans="13:13" x14ac:dyDescent="0.55000000000000004">
      <c r="M4646" t="str">
        <f>IF($A4646="","",COUNTIFS(D_MFA!$A$2:$A$20001,$C4646,D_MFA!$B$2:$B$20001,TRUE)&gt;0)</f>
        <v/>
      </c>
    </row>
    <row r="4647" spans="13:13" x14ac:dyDescent="0.55000000000000004">
      <c r="M4647" t="str">
        <f>IF($A4647="","",COUNTIFS(D_MFA!$A$2:$A$20001,$C4647,D_MFA!$B$2:$B$20001,TRUE)&gt;0)</f>
        <v/>
      </c>
    </row>
    <row r="4648" spans="13:13" x14ac:dyDescent="0.55000000000000004">
      <c r="M4648" t="str">
        <f>IF($A4648="","",COUNTIFS(D_MFA!$A$2:$A$20001,$C4648,D_MFA!$B$2:$B$20001,TRUE)&gt;0)</f>
        <v/>
      </c>
    </row>
    <row r="4649" spans="13:13" x14ac:dyDescent="0.55000000000000004">
      <c r="M4649" t="str">
        <f>IF($A4649="","",COUNTIFS(D_MFA!$A$2:$A$20001,$C4649,D_MFA!$B$2:$B$20001,TRUE)&gt;0)</f>
        <v/>
      </c>
    </row>
    <row r="4650" spans="13:13" x14ac:dyDescent="0.55000000000000004">
      <c r="M4650" t="str">
        <f>IF($A4650="","",COUNTIFS(D_MFA!$A$2:$A$20001,$C4650,D_MFA!$B$2:$B$20001,TRUE)&gt;0)</f>
        <v/>
      </c>
    </row>
    <row r="4651" spans="13:13" x14ac:dyDescent="0.55000000000000004">
      <c r="M4651" t="str">
        <f>IF($A4651="","",COUNTIFS(D_MFA!$A$2:$A$20001,$C4651,D_MFA!$B$2:$B$20001,TRUE)&gt;0)</f>
        <v/>
      </c>
    </row>
    <row r="4652" spans="13:13" x14ac:dyDescent="0.55000000000000004">
      <c r="M4652" t="str">
        <f>IF($A4652="","",COUNTIFS(D_MFA!$A$2:$A$20001,$C4652,D_MFA!$B$2:$B$20001,TRUE)&gt;0)</f>
        <v/>
      </c>
    </row>
    <row r="4653" spans="13:13" x14ac:dyDescent="0.55000000000000004">
      <c r="M4653" t="str">
        <f>IF($A4653="","",COUNTIFS(D_MFA!$A$2:$A$20001,$C4653,D_MFA!$B$2:$B$20001,TRUE)&gt;0)</f>
        <v/>
      </c>
    </row>
    <row r="4654" spans="13:13" x14ac:dyDescent="0.55000000000000004">
      <c r="M4654" t="str">
        <f>IF($A4654="","",COUNTIFS(D_MFA!$A$2:$A$20001,$C4654,D_MFA!$B$2:$B$20001,TRUE)&gt;0)</f>
        <v/>
      </c>
    </row>
    <row r="4655" spans="13:13" x14ac:dyDescent="0.55000000000000004">
      <c r="M4655" t="str">
        <f>IF($A4655="","",COUNTIFS(D_MFA!$A$2:$A$20001,$C4655,D_MFA!$B$2:$B$20001,TRUE)&gt;0)</f>
        <v/>
      </c>
    </row>
    <row r="4656" spans="13:13" x14ac:dyDescent="0.55000000000000004">
      <c r="M4656" t="str">
        <f>IF($A4656="","",COUNTIFS(D_MFA!$A$2:$A$20001,$C4656,D_MFA!$B$2:$B$20001,TRUE)&gt;0)</f>
        <v/>
      </c>
    </row>
    <row r="4657" spans="13:13" x14ac:dyDescent="0.55000000000000004">
      <c r="M4657" t="str">
        <f>IF($A4657="","",COUNTIFS(D_MFA!$A$2:$A$20001,$C4657,D_MFA!$B$2:$B$20001,TRUE)&gt;0)</f>
        <v/>
      </c>
    </row>
    <row r="4658" spans="13:13" x14ac:dyDescent="0.55000000000000004">
      <c r="M4658" t="str">
        <f>IF($A4658="","",COUNTIFS(D_MFA!$A$2:$A$20001,$C4658,D_MFA!$B$2:$B$20001,TRUE)&gt;0)</f>
        <v/>
      </c>
    </row>
    <row r="4659" spans="13:13" x14ac:dyDescent="0.55000000000000004">
      <c r="M4659" t="str">
        <f>IF($A4659="","",COUNTIFS(D_MFA!$A$2:$A$20001,$C4659,D_MFA!$B$2:$B$20001,TRUE)&gt;0)</f>
        <v/>
      </c>
    </row>
    <row r="4660" spans="13:13" x14ac:dyDescent="0.55000000000000004">
      <c r="M4660" t="str">
        <f>IF($A4660="","",COUNTIFS(D_MFA!$A$2:$A$20001,$C4660,D_MFA!$B$2:$B$20001,TRUE)&gt;0)</f>
        <v/>
      </c>
    </row>
    <row r="4661" spans="13:13" x14ac:dyDescent="0.55000000000000004">
      <c r="M4661" t="str">
        <f>IF($A4661="","",COUNTIFS(D_MFA!$A$2:$A$20001,$C4661,D_MFA!$B$2:$B$20001,TRUE)&gt;0)</f>
        <v/>
      </c>
    </row>
    <row r="4662" spans="13:13" x14ac:dyDescent="0.55000000000000004">
      <c r="M4662" t="str">
        <f>IF($A4662="","",COUNTIFS(D_MFA!$A$2:$A$20001,$C4662,D_MFA!$B$2:$B$20001,TRUE)&gt;0)</f>
        <v/>
      </c>
    </row>
    <row r="4663" spans="13:13" x14ac:dyDescent="0.55000000000000004">
      <c r="M4663" t="str">
        <f>IF($A4663="","",COUNTIFS(D_MFA!$A$2:$A$20001,$C4663,D_MFA!$B$2:$B$20001,TRUE)&gt;0)</f>
        <v/>
      </c>
    </row>
    <row r="4664" spans="13:13" x14ac:dyDescent="0.55000000000000004">
      <c r="M4664" t="str">
        <f>IF($A4664="","",COUNTIFS(D_MFA!$A$2:$A$20001,$C4664,D_MFA!$B$2:$B$20001,TRUE)&gt;0)</f>
        <v/>
      </c>
    </row>
    <row r="4665" spans="13:13" x14ac:dyDescent="0.55000000000000004">
      <c r="M4665" t="str">
        <f>IF($A4665="","",COUNTIFS(D_MFA!$A$2:$A$20001,$C4665,D_MFA!$B$2:$B$20001,TRUE)&gt;0)</f>
        <v/>
      </c>
    </row>
    <row r="4666" spans="13:13" x14ac:dyDescent="0.55000000000000004">
      <c r="M4666" t="str">
        <f>IF($A4666="","",COUNTIFS(D_MFA!$A$2:$A$20001,$C4666,D_MFA!$B$2:$B$20001,TRUE)&gt;0)</f>
        <v/>
      </c>
    </row>
    <row r="4667" spans="13:13" x14ac:dyDescent="0.55000000000000004">
      <c r="M4667" t="str">
        <f>IF($A4667="","",COUNTIFS(D_MFA!$A$2:$A$20001,$C4667,D_MFA!$B$2:$B$20001,TRUE)&gt;0)</f>
        <v/>
      </c>
    </row>
    <row r="4668" spans="13:13" x14ac:dyDescent="0.55000000000000004">
      <c r="M4668" t="str">
        <f>IF($A4668="","",COUNTIFS(D_MFA!$A$2:$A$20001,$C4668,D_MFA!$B$2:$B$20001,TRUE)&gt;0)</f>
        <v/>
      </c>
    </row>
    <row r="4669" spans="13:13" x14ac:dyDescent="0.55000000000000004">
      <c r="M4669" t="str">
        <f>IF($A4669="","",COUNTIFS(D_MFA!$A$2:$A$20001,$C4669,D_MFA!$B$2:$B$20001,TRUE)&gt;0)</f>
        <v/>
      </c>
    </row>
    <row r="4670" spans="13:13" x14ac:dyDescent="0.55000000000000004">
      <c r="M4670" t="str">
        <f>IF($A4670="","",COUNTIFS(D_MFA!$A$2:$A$20001,$C4670,D_MFA!$B$2:$B$20001,TRUE)&gt;0)</f>
        <v/>
      </c>
    </row>
    <row r="4671" spans="13:13" x14ac:dyDescent="0.55000000000000004">
      <c r="M4671" t="str">
        <f>IF($A4671="","",COUNTIFS(D_MFA!$A$2:$A$20001,$C4671,D_MFA!$B$2:$B$20001,TRUE)&gt;0)</f>
        <v/>
      </c>
    </row>
    <row r="4672" spans="13:13" x14ac:dyDescent="0.55000000000000004">
      <c r="M4672" t="str">
        <f>IF($A4672="","",COUNTIFS(D_MFA!$A$2:$A$20001,$C4672,D_MFA!$B$2:$B$20001,TRUE)&gt;0)</f>
        <v/>
      </c>
    </row>
    <row r="4673" spans="13:13" x14ac:dyDescent="0.55000000000000004">
      <c r="M4673" t="str">
        <f>IF($A4673="","",COUNTIFS(D_MFA!$A$2:$A$20001,$C4673,D_MFA!$B$2:$B$20001,TRUE)&gt;0)</f>
        <v/>
      </c>
    </row>
    <row r="4674" spans="13:13" x14ac:dyDescent="0.55000000000000004">
      <c r="M4674" t="str">
        <f>IF($A4674="","",COUNTIFS(D_MFA!$A$2:$A$20001,$C4674,D_MFA!$B$2:$B$20001,TRUE)&gt;0)</f>
        <v/>
      </c>
    </row>
    <row r="4675" spans="13:13" x14ac:dyDescent="0.55000000000000004">
      <c r="M4675" t="str">
        <f>IF($A4675="","",COUNTIFS(D_MFA!$A$2:$A$20001,$C4675,D_MFA!$B$2:$B$20001,TRUE)&gt;0)</f>
        <v/>
      </c>
    </row>
    <row r="4676" spans="13:13" x14ac:dyDescent="0.55000000000000004">
      <c r="M4676" t="str">
        <f>IF($A4676="","",COUNTIFS(D_MFA!$A$2:$A$20001,$C4676,D_MFA!$B$2:$B$20001,TRUE)&gt;0)</f>
        <v/>
      </c>
    </row>
    <row r="4677" spans="13:13" x14ac:dyDescent="0.55000000000000004">
      <c r="M4677" t="str">
        <f>IF($A4677="","",COUNTIFS(D_MFA!$A$2:$A$20001,$C4677,D_MFA!$B$2:$B$20001,TRUE)&gt;0)</f>
        <v/>
      </c>
    </row>
    <row r="4678" spans="13:13" x14ac:dyDescent="0.55000000000000004">
      <c r="M4678" t="str">
        <f>IF($A4678="","",COUNTIFS(D_MFA!$A$2:$A$20001,$C4678,D_MFA!$B$2:$B$20001,TRUE)&gt;0)</f>
        <v/>
      </c>
    </row>
    <row r="4679" spans="13:13" x14ac:dyDescent="0.55000000000000004">
      <c r="M4679" t="str">
        <f>IF($A4679="","",COUNTIFS(D_MFA!$A$2:$A$20001,$C4679,D_MFA!$B$2:$B$20001,TRUE)&gt;0)</f>
        <v/>
      </c>
    </row>
    <row r="4680" spans="13:13" x14ac:dyDescent="0.55000000000000004">
      <c r="M4680" t="str">
        <f>IF($A4680="","",COUNTIFS(D_MFA!$A$2:$A$20001,$C4680,D_MFA!$B$2:$B$20001,TRUE)&gt;0)</f>
        <v/>
      </c>
    </row>
    <row r="4681" spans="13:13" x14ac:dyDescent="0.55000000000000004">
      <c r="M4681" t="str">
        <f>IF($A4681="","",COUNTIFS(D_MFA!$A$2:$A$20001,$C4681,D_MFA!$B$2:$B$20001,TRUE)&gt;0)</f>
        <v/>
      </c>
    </row>
    <row r="4682" spans="13:13" x14ac:dyDescent="0.55000000000000004">
      <c r="M4682" t="str">
        <f>IF($A4682="","",COUNTIFS(D_MFA!$A$2:$A$20001,$C4682,D_MFA!$B$2:$B$20001,TRUE)&gt;0)</f>
        <v/>
      </c>
    </row>
    <row r="4683" spans="13:13" x14ac:dyDescent="0.55000000000000004">
      <c r="M4683" t="str">
        <f>IF($A4683="","",COUNTIFS(D_MFA!$A$2:$A$20001,$C4683,D_MFA!$B$2:$B$20001,TRUE)&gt;0)</f>
        <v/>
      </c>
    </row>
    <row r="4684" spans="13:13" x14ac:dyDescent="0.55000000000000004">
      <c r="M4684" t="str">
        <f>IF($A4684="","",COUNTIFS(D_MFA!$A$2:$A$20001,$C4684,D_MFA!$B$2:$B$20001,TRUE)&gt;0)</f>
        <v/>
      </c>
    </row>
    <row r="4685" spans="13:13" x14ac:dyDescent="0.55000000000000004">
      <c r="M4685" t="str">
        <f>IF($A4685="","",COUNTIFS(D_MFA!$A$2:$A$20001,$C4685,D_MFA!$B$2:$B$20001,TRUE)&gt;0)</f>
        <v/>
      </c>
    </row>
    <row r="4686" spans="13:13" x14ac:dyDescent="0.55000000000000004">
      <c r="M4686" t="str">
        <f>IF($A4686="","",COUNTIFS(D_MFA!$A$2:$A$20001,$C4686,D_MFA!$B$2:$B$20001,TRUE)&gt;0)</f>
        <v/>
      </c>
    </row>
    <row r="4687" spans="13:13" x14ac:dyDescent="0.55000000000000004">
      <c r="M4687" t="str">
        <f>IF($A4687="","",COUNTIFS(D_MFA!$A$2:$A$20001,$C4687,D_MFA!$B$2:$B$20001,TRUE)&gt;0)</f>
        <v/>
      </c>
    </row>
    <row r="4688" spans="13:13" x14ac:dyDescent="0.55000000000000004">
      <c r="M4688" t="str">
        <f>IF($A4688="","",COUNTIFS(D_MFA!$A$2:$A$20001,$C4688,D_MFA!$B$2:$B$20001,TRUE)&gt;0)</f>
        <v/>
      </c>
    </row>
    <row r="4689" spans="13:13" x14ac:dyDescent="0.55000000000000004">
      <c r="M4689" t="str">
        <f>IF($A4689="","",COUNTIFS(D_MFA!$A$2:$A$20001,$C4689,D_MFA!$B$2:$B$20001,TRUE)&gt;0)</f>
        <v/>
      </c>
    </row>
    <row r="4690" spans="13:13" x14ac:dyDescent="0.55000000000000004">
      <c r="M4690" t="str">
        <f>IF($A4690="","",COUNTIFS(D_MFA!$A$2:$A$20001,$C4690,D_MFA!$B$2:$B$20001,TRUE)&gt;0)</f>
        <v/>
      </c>
    </row>
    <row r="4691" spans="13:13" x14ac:dyDescent="0.55000000000000004">
      <c r="M4691" t="str">
        <f>IF($A4691="","",COUNTIFS(D_MFA!$A$2:$A$20001,$C4691,D_MFA!$B$2:$B$20001,TRUE)&gt;0)</f>
        <v/>
      </c>
    </row>
    <row r="4692" spans="13:13" x14ac:dyDescent="0.55000000000000004">
      <c r="M4692" t="str">
        <f>IF($A4692="","",COUNTIFS(D_MFA!$A$2:$A$20001,$C4692,D_MFA!$B$2:$B$20001,TRUE)&gt;0)</f>
        <v/>
      </c>
    </row>
    <row r="4693" spans="13:13" x14ac:dyDescent="0.55000000000000004">
      <c r="M4693" t="str">
        <f>IF($A4693="","",COUNTIFS(D_MFA!$A$2:$A$20001,$C4693,D_MFA!$B$2:$B$20001,TRUE)&gt;0)</f>
        <v/>
      </c>
    </row>
    <row r="4694" spans="13:13" x14ac:dyDescent="0.55000000000000004">
      <c r="M4694" t="str">
        <f>IF($A4694="","",COUNTIFS(D_MFA!$A$2:$A$20001,$C4694,D_MFA!$B$2:$B$20001,TRUE)&gt;0)</f>
        <v/>
      </c>
    </row>
    <row r="4695" spans="13:13" x14ac:dyDescent="0.55000000000000004">
      <c r="M4695" t="str">
        <f>IF($A4695="","",COUNTIFS(D_MFA!$A$2:$A$20001,$C4695,D_MFA!$B$2:$B$20001,TRUE)&gt;0)</f>
        <v/>
      </c>
    </row>
    <row r="4696" spans="13:13" x14ac:dyDescent="0.55000000000000004">
      <c r="M4696" t="str">
        <f>IF($A4696="","",COUNTIFS(D_MFA!$A$2:$A$20001,$C4696,D_MFA!$B$2:$B$20001,TRUE)&gt;0)</f>
        <v/>
      </c>
    </row>
    <row r="4697" spans="13:13" x14ac:dyDescent="0.55000000000000004">
      <c r="M4697" t="str">
        <f>IF($A4697="","",COUNTIFS(D_MFA!$A$2:$A$20001,$C4697,D_MFA!$B$2:$B$20001,TRUE)&gt;0)</f>
        <v/>
      </c>
    </row>
    <row r="4698" spans="13:13" x14ac:dyDescent="0.55000000000000004">
      <c r="M4698" t="str">
        <f>IF($A4698="","",COUNTIFS(D_MFA!$A$2:$A$20001,$C4698,D_MFA!$B$2:$B$20001,TRUE)&gt;0)</f>
        <v/>
      </c>
    </row>
    <row r="4699" spans="13:13" x14ac:dyDescent="0.55000000000000004">
      <c r="M4699" t="str">
        <f>IF($A4699="","",COUNTIFS(D_MFA!$A$2:$A$20001,$C4699,D_MFA!$B$2:$B$20001,TRUE)&gt;0)</f>
        <v/>
      </c>
    </row>
    <row r="4700" spans="13:13" x14ac:dyDescent="0.55000000000000004">
      <c r="M4700" t="str">
        <f>IF($A4700="","",COUNTIFS(D_MFA!$A$2:$A$20001,$C4700,D_MFA!$B$2:$B$20001,TRUE)&gt;0)</f>
        <v/>
      </c>
    </row>
    <row r="4701" spans="13:13" x14ac:dyDescent="0.55000000000000004">
      <c r="M4701" t="str">
        <f>IF($A4701="","",COUNTIFS(D_MFA!$A$2:$A$20001,$C4701,D_MFA!$B$2:$B$20001,TRUE)&gt;0)</f>
        <v/>
      </c>
    </row>
    <row r="4702" spans="13:13" x14ac:dyDescent="0.55000000000000004">
      <c r="M4702" t="str">
        <f>IF($A4702="","",COUNTIFS(D_MFA!$A$2:$A$20001,$C4702,D_MFA!$B$2:$B$20001,TRUE)&gt;0)</f>
        <v/>
      </c>
    </row>
    <row r="4703" spans="13:13" x14ac:dyDescent="0.55000000000000004">
      <c r="M4703" t="str">
        <f>IF($A4703="","",COUNTIFS(D_MFA!$A$2:$A$20001,$C4703,D_MFA!$B$2:$B$20001,TRUE)&gt;0)</f>
        <v/>
      </c>
    </row>
    <row r="4704" spans="13:13" x14ac:dyDescent="0.55000000000000004">
      <c r="M4704" t="str">
        <f>IF($A4704="","",COUNTIFS(D_MFA!$A$2:$A$20001,$C4704,D_MFA!$B$2:$B$20001,TRUE)&gt;0)</f>
        <v/>
      </c>
    </row>
    <row r="4705" spans="13:13" x14ac:dyDescent="0.55000000000000004">
      <c r="M4705" t="str">
        <f>IF($A4705="","",COUNTIFS(D_MFA!$A$2:$A$20001,$C4705,D_MFA!$B$2:$B$20001,TRUE)&gt;0)</f>
        <v/>
      </c>
    </row>
    <row r="4706" spans="13:13" x14ac:dyDescent="0.55000000000000004">
      <c r="M4706" t="str">
        <f>IF($A4706="","",COUNTIFS(D_MFA!$A$2:$A$20001,$C4706,D_MFA!$B$2:$B$20001,TRUE)&gt;0)</f>
        <v/>
      </c>
    </row>
    <row r="4707" spans="13:13" x14ac:dyDescent="0.55000000000000004">
      <c r="M4707" t="str">
        <f>IF($A4707="","",COUNTIFS(D_MFA!$A$2:$A$20001,$C4707,D_MFA!$B$2:$B$20001,TRUE)&gt;0)</f>
        <v/>
      </c>
    </row>
    <row r="4708" spans="13:13" x14ac:dyDescent="0.55000000000000004">
      <c r="M4708" t="str">
        <f>IF($A4708="","",COUNTIFS(D_MFA!$A$2:$A$20001,$C4708,D_MFA!$B$2:$B$20001,TRUE)&gt;0)</f>
        <v/>
      </c>
    </row>
    <row r="4709" spans="13:13" x14ac:dyDescent="0.55000000000000004">
      <c r="M4709" t="str">
        <f>IF($A4709="","",COUNTIFS(D_MFA!$A$2:$A$20001,$C4709,D_MFA!$B$2:$B$20001,TRUE)&gt;0)</f>
        <v/>
      </c>
    </row>
    <row r="4710" spans="13:13" x14ac:dyDescent="0.55000000000000004">
      <c r="M4710" t="str">
        <f>IF($A4710="","",COUNTIFS(D_MFA!$A$2:$A$20001,$C4710,D_MFA!$B$2:$B$20001,TRUE)&gt;0)</f>
        <v/>
      </c>
    </row>
    <row r="4711" spans="13:13" x14ac:dyDescent="0.55000000000000004">
      <c r="M4711" t="str">
        <f>IF($A4711="","",COUNTIFS(D_MFA!$A$2:$A$20001,$C4711,D_MFA!$B$2:$B$20001,TRUE)&gt;0)</f>
        <v/>
      </c>
    </row>
    <row r="4712" spans="13:13" x14ac:dyDescent="0.55000000000000004">
      <c r="M4712" t="str">
        <f>IF($A4712="","",COUNTIFS(D_MFA!$A$2:$A$20001,$C4712,D_MFA!$B$2:$B$20001,TRUE)&gt;0)</f>
        <v/>
      </c>
    </row>
    <row r="4713" spans="13:13" x14ac:dyDescent="0.55000000000000004">
      <c r="M4713" t="str">
        <f>IF($A4713="","",COUNTIFS(D_MFA!$A$2:$A$20001,$C4713,D_MFA!$B$2:$B$20001,TRUE)&gt;0)</f>
        <v/>
      </c>
    </row>
    <row r="4714" spans="13:13" x14ac:dyDescent="0.55000000000000004">
      <c r="M4714" t="str">
        <f>IF($A4714="","",COUNTIFS(D_MFA!$A$2:$A$20001,$C4714,D_MFA!$B$2:$B$20001,TRUE)&gt;0)</f>
        <v/>
      </c>
    </row>
    <row r="4715" spans="13:13" x14ac:dyDescent="0.55000000000000004">
      <c r="M4715" t="str">
        <f>IF($A4715="","",COUNTIFS(D_MFA!$A$2:$A$20001,$C4715,D_MFA!$B$2:$B$20001,TRUE)&gt;0)</f>
        <v/>
      </c>
    </row>
    <row r="4716" spans="13:13" x14ac:dyDescent="0.55000000000000004">
      <c r="M4716" t="str">
        <f>IF($A4716="","",COUNTIFS(D_MFA!$A$2:$A$20001,$C4716,D_MFA!$B$2:$B$20001,TRUE)&gt;0)</f>
        <v/>
      </c>
    </row>
    <row r="4717" spans="13:13" x14ac:dyDescent="0.55000000000000004">
      <c r="M4717" t="str">
        <f>IF($A4717="","",COUNTIFS(D_MFA!$A$2:$A$20001,$C4717,D_MFA!$B$2:$B$20001,TRUE)&gt;0)</f>
        <v/>
      </c>
    </row>
    <row r="4718" spans="13:13" x14ac:dyDescent="0.55000000000000004">
      <c r="M4718" t="str">
        <f>IF($A4718="","",COUNTIFS(D_MFA!$A$2:$A$20001,$C4718,D_MFA!$B$2:$B$20001,TRUE)&gt;0)</f>
        <v/>
      </c>
    </row>
    <row r="4719" spans="13:13" x14ac:dyDescent="0.55000000000000004">
      <c r="M4719" t="str">
        <f>IF($A4719="","",COUNTIFS(D_MFA!$A$2:$A$20001,$C4719,D_MFA!$B$2:$B$20001,TRUE)&gt;0)</f>
        <v/>
      </c>
    </row>
    <row r="4720" spans="13:13" x14ac:dyDescent="0.55000000000000004">
      <c r="M4720" t="str">
        <f>IF($A4720="","",COUNTIFS(D_MFA!$A$2:$A$20001,$C4720,D_MFA!$B$2:$B$20001,TRUE)&gt;0)</f>
        <v/>
      </c>
    </row>
    <row r="4721" spans="13:13" x14ac:dyDescent="0.55000000000000004">
      <c r="M4721" t="str">
        <f>IF($A4721="","",COUNTIFS(D_MFA!$A$2:$A$20001,$C4721,D_MFA!$B$2:$B$20001,TRUE)&gt;0)</f>
        <v/>
      </c>
    </row>
    <row r="4722" spans="13:13" x14ac:dyDescent="0.55000000000000004">
      <c r="M4722" t="str">
        <f>IF($A4722="","",COUNTIFS(D_MFA!$A$2:$A$20001,$C4722,D_MFA!$B$2:$B$20001,TRUE)&gt;0)</f>
        <v/>
      </c>
    </row>
    <row r="4723" spans="13:13" x14ac:dyDescent="0.55000000000000004">
      <c r="M4723" t="str">
        <f>IF($A4723="","",COUNTIFS(D_MFA!$A$2:$A$20001,$C4723,D_MFA!$B$2:$B$20001,TRUE)&gt;0)</f>
        <v/>
      </c>
    </row>
    <row r="4724" spans="13:13" x14ac:dyDescent="0.55000000000000004">
      <c r="M4724" t="str">
        <f>IF($A4724="","",COUNTIFS(D_MFA!$A$2:$A$20001,$C4724,D_MFA!$B$2:$B$20001,TRUE)&gt;0)</f>
        <v/>
      </c>
    </row>
    <row r="4725" spans="13:13" x14ac:dyDescent="0.55000000000000004">
      <c r="M4725" t="str">
        <f>IF($A4725="","",COUNTIFS(D_MFA!$A$2:$A$20001,$C4725,D_MFA!$B$2:$B$20001,TRUE)&gt;0)</f>
        <v/>
      </c>
    </row>
    <row r="4726" spans="13:13" x14ac:dyDescent="0.55000000000000004">
      <c r="M4726" t="str">
        <f>IF($A4726="","",COUNTIFS(D_MFA!$A$2:$A$20001,$C4726,D_MFA!$B$2:$B$20001,TRUE)&gt;0)</f>
        <v/>
      </c>
    </row>
    <row r="4727" spans="13:13" x14ac:dyDescent="0.55000000000000004">
      <c r="M4727" t="str">
        <f>IF($A4727="","",COUNTIFS(D_MFA!$A$2:$A$20001,$C4727,D_MFA!$B$2:$B$20001,TRUE)&gt;0)</f>
        <v/>
      </c>
    </row>
    <row r="4728" spans="13:13" x14ac:dyDescent="0.55000000000000004">
      <c r="M4728" t="str">
        <f>IF($A4728="","",COUNTIFS(D_MFA!$A$2:$A$20001,$C4728,D_MFA!$B$2:$B$20001,TRUE)&gt;0)</f>
        <v/>
      </c>
    </row>
    <row r="4729" spans="13:13" x14ac:dyDescent="0.55000000000000004">
      <c r="M4729" t="str">
        <f>IF($A4729="","",COUNTIFS(D_MFA!$A$2:$A$20001,$C4729,D_MFA!$B$2:$B$20001,TRUE)&gt;0)</f>
        <v/>
      </c>
    </row>
    <row r="4730" spans="13:13" x14ac:dyDescent="0.55000000000000004">
      <c r="M4730" t="str">
        <f>IF($A4730="","",COUNTIFS(D_MFA!$A$2:$A$20001,$C4730,D_MFA!$B$2:$B$20001,TRUE)&gt;0)</f>
        <v/>
      </c>
    </row>
    <row r="4731" spans="13:13" x14ac:dyDescent="0.55000000000000004">
      <c r="M4731" t="str">
        <f>IF($A4731="","",COUNTIFS(D_MFA!$A$2:$A$20001,$C4731,D_MFA!$B$2:$B$20001,TRUE)&gt;0)</f>
        <v/>
      </c>
    </row>
    <row r="4732" spans="13:13" x14ac:dyDescent="0.55000000000000004">
      <c r="M4732" t="str">
        <f>IF($A4732="","",COUNTIFS(D_MFA!$A$2:$A$20001,$C4732,D_MFA!$B$2:$B$20001,TRUE)&gt;0)</f>
        <v/>
      </c>
    </row>
    <row r="4733" spans="13:13" x14ac:dyDescent="0.55000000000000004">
      <c r="M4733" t="str">
        <f>IF($A4733="","",COUNTIFS(D_MFA!$A$2:$A$20001,$C4733,D_MFA!$B$2:$B$20001,TRUE)&gt;0)</f>
        <v/>
      </c>
    </row>
    <row r="4734" spans="13:13" x14ac:dyDescent="0.55000000000000004">
      <c r="M4734" t="str">
        <f>IF($A4734="","",COUNTIFS(D_MFA!$A$2:$A$20001,$C4734,D_MFA!$B$2:$B$20001,TRUE)&gt;0)</f>
        <v/>
      </c>
    </row>
    <row r="4735" spans="13:13" x14ac:dyDescent="0.55000000000000004">
      <c r="M4735" t="str">
        <f>IF($A4735="","",COUNTIFS(D_MFA!$A$2:$A$20001,$C4735,D_MFA!$B$2:$B$20001,TRUE)&gt;0)</f>
        <v/>
      </c>
    </row>
    <row r="4736" spans="13:13" x14ac:dyDescent="0.55000000000000004">
      <c r="M4736" t="str">
        <f>IF($A4736="","",COUNTIFS(D_MFA!$A$2:$A$20001,$C4736,D_MFA!$B$2:$B$20001,TRUE)&gt;0)</f>
        <v/>
      </c>
    </row>
    <row r="4737" spans="13:13" x14ac:dyDescent="0.55000000000000004">
      <c r="M4737" t="str">
        <f>IF($A4737="","",COUNTIFS(D_MFA!$A$2:$A$20001,$C4737,D_MFA!$B$2:$B$20001,TRUE)&gt;0)</f>
        <v/>
      </c>
    </row>
    <row r="4738" spans="13:13" x14ac:dyDescent="0.55000000000000004">
      <c r="M4738" t="str">
        <f>IF($A4738="","",COUNTIFS(D_MFA!$A$2:$A$20001,$C4738,D_MFA!$B$2:$B$20001,TRUE)&gt;0)</f>
        <v/>
      </c>
    </row>
    <row r="4739" spans="13:13" x14ac:dyDescent="0.55000000000000004">
      <c r="M4739" t="str">
        <f>IF($A4739="","",COUNTIFS(D_MFA!$A$2:$A$20001,$C4739,D_MFA!$B$2:$B$20001,TRUE)&gt;0)</f>
        <v/>
      </c>
    </row>
    <row r="4740" spans="13:13" x14ac:dyDescent="0.55000000000000004">
      <c r="M4740" t="str">
        <f>IF($A4740="","",COUNTIFS(D_MFA!$A$2:$A$20001,$C4740,D_MFA!$B$2:$B$20001,TRUE)&gt;0)</f>
        <v/>
      </c>
    </row>
    <row r="4741" spans="13:13" x14ac:dyDescent="0.55000000000000004">
      <c r="M4741" t="str">
        <f>IF($A4741="","",COUNTIFS(D_MFA!$A$2:$A$20001,$C4741,D_MFA!$B$2:$B$20001,TRUE)&gt;0)</f>
        <v/>
      </c>
    </row>
    <row r="4742" spans="13:13" x14ac:dyDescent="0.55000000000000004">
      <c r="M4742" t="str">
        <f>IF($A4742="","",COUNTIFS(D_MFA!$A$2:$A$20001,$C4742,D_MFA!$B$2:$B$20001,TRUE)&gt;0)</f>
        <v/>
      </c>
    </row>
    <row r="4743" spans="13:13" x14ac:dyDescent="0.55000000000000004">
      <c r="M4743" t="str">
        <f>IF($A4743="","",COUNTIFS(D_MFA!$A$2:$A$20001,$C4743,D_MFA!$B$2:$B$20001,TRUE)&gt;0)</f>
        <v/>
      </c>
    </row>
    <row r="4744" spans="13:13" x14ac:dyDescent="0.55000000000000004">
      <c r="M4744" t="str">
        <f>IF($A4744="","",COUNTIFS(D_MFA!$A$2:$A$20001,$C4744,D_MFA!$B$2:$B$20001,TRUE)&gt;0)</f>
        <v/>
      </c>
    </row>
    <row r="4745" spans="13:13" x14ac:dyDescent="0.55000000000000004">
      <c r="M4745" t="str">
        <f>IF($A4745="","",COUNTIFS(D_MFA!$A$2:$A$20001,$C4745,D_MFA!$B$2:$B$20001,TRUE)&gt;0)</f>
        <v/>
      </c>
    </row>
    <row r="4746" spans="13:13" x14ac:dyDescent="0.55000000000000004">
      <c r="M4746" t="str">
        <f>IF($A4746="","",COUNTIFS(D_MFA!$A$2:$A$20001,$C4746,D_MFA!$B$2:$B$20001,TRUE)&gt;0)</f>
        <v/>
      </c>
    </row>
    <row r="4747" spans="13:13" x14ac:dyDescent="0.55000000000000004">
      <c r="M4747" t="str">
        <f>IF($A4747="","",COUNTIFS(D_MFA!$A$2:$A$20001,$C4747,D_MFA!$B$2:$B$20001,TRUE)&gt;0)</f>
        <v/>
      </c>
    </row>
    <row r="4748" spans="13:13" x14ac:dyDescent="0.55000000000000004">
      <c r="M4748" t="str">
        <f>IF($A4748="","",COUNTIFS(D_MFA!$A$2:$A$20001,$C4748,D_MFA!$B$2:$B$20001,TRUE)&gt;0)</f>
        <v/>
      </c>
    </row>
    <row r="4749" spans="13:13" x14ac:dyDescent="0.55000000000000004">
      <c r="M4749" t="str">
        <f>IF($A4749="","",COUNTIFS(D_MFA!$A$2:$A$20001,$C4749,D_MFA!$B$2:$B$20001,TRUE)&gt;0)</f>
        <v/>
      </c>
    </row>
    <row r="4750" spans="13:13" x14ac:dyDescent="0.55000000000000004">
      <c r="M4750" t="str">
        <f>IF($A4750="","",COUNTIFS(D_MFA!$A$2:$A$20001,$C4750,D_MFA!$B$2:$B$20001,TRUE)&gt;0)</f>
        <v/>
      </c>
    </row>
    <row r="4751" spans="13:13" x14ac:dyDescent="0.55000000000000004">
      <c r="M4751" t="str">
        <f>IF($A4751="","",COUNTIFS(D_MFA!$A$2:$A$20001,$C4751,D_MFA!$B$2:$B$20001,TRUE)&gt;0)</f>
        <v/>
      </c>
    </row>
    <row r="4752" spans="13:13" x14ac:dyDescent="0.55000000000000004">
      <c r="M4752" t="str">
        <f>IF($A4752="","",COUNTIFS(D_MFA!$A$2:$A$20001,$C4752,D_MFA!$B$2:$B$20001,TRUE)&gt;0)</f>
        <v/>
      </c>
    </row>
    <row r="4753" spans="13:13" x14ac:dyDescent="0.55000000000000004">
      <c r="M4753" t="str">
        <f>IF($A4753="","",COUNTIFS(D_MFA!$A$2:$A$20001,$C4753,D_MFA!$B$2:$B$20001,TRUE)&gt;0)</f>
        <v/>
      </c>
    </row>
    <row r="4754" spans="13:13" x14ac:dyDescent="0.55000000000000004">
      <c r="M4754" t="str">
        <f>IF($A4754="","",COUNTIFS(D_MFA!$A$2:$A$20001,$C4754,D_MFA!$B$2:$B$20001,TRUE)&gt;0)</f>
        <v/>
      </c>
    </row>
    <row r="4755" spans="13:13" x14ac:dyDescent="0.55000000000000004">
      <c r="M4755" t="str">
        <f>IF($A4755="","",COUNTIFS(D_MFA!$A$2:$A$20001,$C4755,D_MFA!$B$2:$B$20001,TRUE)&gt;0)</f>
        <v/>
      </c>
    </row>
    <row r="4756" spans="13:13" x14ac:dyDescent="0.55000000000000004">
      <c r="M4756" t="str">
        <f>IF($A4756="","",COUNTIFS(D_MFA!$A$2:$A$20001,$C4756,D_MFA!$B$2:$B$20001,TRUE)&gt;0)</f>
        <v/>
      </c>
    </row>
    <row r="4757" spans="13:13" x14ac:dyDescent="0.55000000000000004">
      <c r="M4757" t="str">
        <f>IF($A4757="","",COUNTIFS(D_MFA!$A$2:$A$20001,$C4757,D_MFA!$B$2:$B$20001,TRUE)&gt;0)</f>
        <v/>
      </c>
    </row>
    <row r="4758" spans="13:13" x14ac:dyDescent="0.55000000000000004">
      <c r="M4758" t="str">
        <f>IF($A4758="","",COUNTIFS(D_MFA!$A$2:$A$20001,$C4758,D_MFA!$B$2:$B$20001,TRUE)&gt;0)</f>
        <v/>
      </c>
    </row>
    <row r="4759" spans="13:13" x14ac:dyDescent="0.55000000000000004">
      <c r="M4759" t="str">
        <f>IF($A4759="","",COUNTIFS(D_MFA!$A$2:$A$20001,$C4759,D_MFA!$B$2:$B$20001,TRUE)&gt;0)</f>
        <v/>
      </c>
    </row>
    <row r="4760" spans="13:13" x14ac:dyDescent="0.55000000000000004">
      <c r="M4760" t="str">
        <f>IF($A4760="","",COUNTIFS(D_MFA!$A$2:$A$20001,$C4760,D_MFA!$B$2:$B$20001,TRUE)&gt;0)</f>
        <v/>
      </c>
    </row>
    <row r="4761" spans="13:13" x14ac:dyDescent="0.55000000000000004">
      <c r="M4761" t="str">
        <f>IF($A4761="","",COUNTIFS(D_MFA!$A$2:$A$20001,$C4761,D_MFA!$B$2:$B$20001,TRUE)&gt;0)</f>
        <v/>
      </c>
    </row>
    <row r="4762" spans="13:13" x14ac:dyDescent="0.55000000000000004">
      <c r="M4762" t="str">
        <f>IF($A4762="","",COUNTIFS(D_MFA!$A$2:$A$20001,$C4762,D_MFA!$B$2:$B$20001,TRUE)&gt;0)</f>
        <v/>
      </c>
    </row>
    <row r="4763" spans="13:13" x14ac:dyDescent="0.55000000000000004">
      <c r="M4763" t="str">
        <f>IF($A4763="","",COUNTIFS(D_MFA!$A$2:$A$20001,$C4763,D_MFA!$B$2:$B$20001,TRUE)&gt;0)</f>
        <v/>
      </c>
    </row>
    <row r="4764" spans="13:13" x14ac:dyDescent="0.55000000000000004">
      <c r="M4764" t="str">
        <f>IF($A4764="","",COUNTIFS(D_MFA!$A$2:$A$20001,$C4764,D_MFA!$B$2:$B$20001,TRUE)&gt;0)</f>
        <v/>
      </c>
    </row>
    <row r="4765" spans="13:13" x14ac:dyDescent="0.55000000000000004">
      <c r="M4765" t="str">
        <f>IF($A4765="","",COUNTIFS(D_MFA!$A$2:$A$20001,$C4765,D_MFA!$B$2:$B$20001,TRUE)&gt;0)</f>
        <v/>
      </c>
    </row>
    <row r="4766" spans="13:13" x14ac:dyDescent="0.55000000000000004">
      <c r="M4766" t="str">
        <f>IF($A4766="","",COUNTIFS(D_MFA!$A$2:$A$20001,$C4766,D_MFA!$B$2:$B$20001,TRUE)&gt;0)</f>
        <v/>
      </c>
    </row>
    <row r="4767" spans="13:13" x14ac:dyDescent="0.55000000000000004">
      <c r="M4767" t="str">
        <f>IF($A4767="","",COUNTIFS(D_MFA!$A$2:$A$20001,$C4767,D_MFA!$B$2:$B$20001,TRUE)&gt;0)</f>
        <v/>
      </c>
    </row>
    <row r="4768" spans="13:13" x14ac:dyDescent="0.55000000000000004">
      <c r="M4768" t="str">
        <f>IF($A4768="","",COUNTIFS(D_MFA!$A$2:$A$20001,$C4768,D_MFA!$B$2:$B$20001,TRUE)&gt;0)</f>
        <v/>
      </c>
    </row>
    <row r="4769" spans="13:13" x14ac:dyDescent="0.55000000000000004">
      <c r="M4769" t="str">
        <f>IF($A4769="","",COUNTIFS(D_MFA!$A$2:$A$20001,$C4769,D_MFA!$B$2:$B$20001,TRUE)&gt;0)</f>
        <v/>
      </c>
    </row>
    <row r="4770" spans="13:13" x14ac:dyDescent="0.55000000000000004">
      <c r="M4770" t="str">
        <f>IF($A4770="","",COUNTIFS(D_MFA!$A$2:$A$20001,$C4770,D_MFA!$B$2:$B$20001,TRUE)&gt;0)</f>
        <v/>
      </c>
    </row>
    <row r="4771" spans="13:13" x14ac:dyDescent="0.55000000000000004">
      <c r="M4771" t="str">
        <f>IF($A4771="","",COUNTIFS(D_MFA!$A$2:$A$20001,$C4771,D_MFA!$B$2:$B$20001,TRUE)&gt;0)</f>
        <v/>
      </c>
    </row>
    <row r="4772" spans="13:13" x14ac:dyDescent="0.55000000000000004">
      <c r="M4772" t="str">
        <f>IF($A4772="","",COUNTIFS(D_MFA!$A$2:$A$20001,$C4772,D_MFA!$B$2:$B$20001,TRUE)&gt;0)</f>
        <v/>
      </c>
    </row>
    <row r="4773" spans="13:13" x14ac:dyDescent="0.55000000000000004">
      <c r="M4773" t="str">
        <f>IF($A4773="","",COUNTIFS(D_MFA!$A$2:$A$20001,$C4773,D_MFA!$B$2:$B$20001,TRUE)&gt;0)</f>
        <v/>
      </c>
    </row>
    <row r="4774" spans="13:13" x14ac:dyDescent="0.55000000000000004">
      <c r="M4774" t="str">
        <f>IF($A4774="","",COUNTIFS(D_MFA!$A$2:$A$20001,$C4774,D_MFA!$B$2:$B$20001,TRUE)&gt;0)</f>
        <v/>
      </c>
    </row>
    <row r="4775" spans="13:13" x14ac:dyDescent="0.55000000000000004">
      <c r="M4775" t="str">
        <f>IF($A4775="","",COUNTIFS(D_MFA!$A$2:$A$20001,$C4775,D_MFA!$B$2:$B$20001,TRUE)&gt;0)</f>
        <v/>
      </c>
    </row>
    <row r="4776" spans="13:13" x14ac:dyDescent="0.55000000000000004">
      <c r="M4776" t="str">
        <f>IF($A4776="","",COUNTIFS(D_MFA!$A$2:$A$20001,$C4776,D_MFA!$B$2:$B$20001,TRUE)&gt;0)</f>
        <v/>
      </c>
    </row>
    <row r="4777" spans="13:13" x14ac:dyDescent="0.55000000000000004">
      <c r="M4777" t="str">
        <f>IF($A4777="","",COUNTIFS(D_MFA!$A$2:$A$20001,$C4777,D_MFA!$B$2:$B$20001,TRUE)&gt;0)</f>
        <v/>
      </c>
    </row>
    <row r="4778" spans="13:13" x14ac:dyDescent="0.55000000000000004">
      <c r="M4778" t="str">
        <f>IF($A4778="","",COUNTIFS(D_MFA!$A$2:$A$20001,$C4778,D_MFA!$B$2:$B$20001,TRUE)&gt;0)</f>
        <v/>
      </c>
    </row>
    <row r="4779" spans="13:13" x14ac:dyDescent="0.55000000000000004">
      <c r="M4779" t="str">
        <f>IF($A4779="","",COUNTIFS(D_MFA!$A$2:$A$20001,$C4779,D_MFA!$B$2:$B$20001,TRUE)&gt;0)</f>
        <v/>
      </c>
    </row>
    <row r="4780" spans="13:13" x14ac:dyDescent="0.55000000000000004">
      <c r="M4780" t="str">
        <f>IF($A4780="","",COUNTIFS(D_MFA!$A$2:$A$20001,$C4780,D_MFA!$B$2:$B$20001,TRUE)&gt;0)</f>
        <v/>
      </c>
    </row>
    <row r="4781" spans="13:13" x14ac:dyDescent="0.55000000000000004">
      <c r="M4781" t="str">
        <f>IF($A4781="","",COUNTIFS(D_MFA!$A$2:$A$20001,$C4781,D_MFA!$B$2:$B$20001,TRUE)&gt;0)</f>
        <v/>
      </c>
    </row>
    <row r="4782" spans="13:13" x14ac:dyDescent="0.55000000000000004">
      <c r="M4782" t="str">
        <f>IF($A4782="","",COUNTIFS(D_MFA!$A$2:$A$20001,$C4782,D_MFA!$B$2:$B$20001,TRUE)&gt;0)</f>
        <v/>
      </c>
    </row>
    <row r="4783" spans="13:13" x14ac:dyDescent="0.55000000000000004">
      <c r="M4783" t="str">
        <f>IF($A4783="","",COUNTIFS(D_MFA!$A$2:$A$20001,$C4783,D_MFA!$B$2:$B$20001,TRUE)&gt;0)</f>
        <v/>
      </c>
    </row>
    <row r="4784" spans="13:13" x14ac:dyDescent="0.55000000000000004">
      <c r="M4784" t="str">
        <f>IF($A4784="","",COUNTIFS(D_MFA!$A$2:$A$20001,$C4784,D_MFA!$B$2:$B$20001,TRUE)&gt;0)</f>
        <v/>
      </c>
    </row>
    <row r="4785" spans="13:13" x14ac:dyDescent="0.55000000000000004">
      <c r="M4785" t="str">
        <f>IF($A4785="","",COUNTIFS(D_MFA!$A$2:$A$20001,$C4785,D_MFA!$B$2:$B$20001,TRUE)&gt;0)</f>
        <v/>
      </c>
    </row>
    <row r="4786" spans="13:13" x14ac:dyDescent="0.55000000000000004">
      <c r="M4786" t="str">
        <f>IF($A4786="","",COUNTIFS(D_MFA!$A$2:$A$20001,$C4786,D_MFA!$B$2:$B$20001,TRUE)&gt;0)</f>
        <v/>
      </c>
    </row>
    <row r="4787" spans="13:13" x14ac:dyDescent="0.55000000000000004">
      <c r="M4787" t="str">
        <f>IF($A4787="","",COUNTIFS(D_MFA!$A$2:$A$20001,$C4787,D_MFA!$B$2:$B$20001,TRUE)&gt;0)</f>
        <v/>
      </c>
    </row>
    <row r="4788" spans="13:13" x14ac:dyDescent="0.55000000000000004">
      <c r="M4788" t="str">
        <f>IF($A4788="","",COUNTIFS(D_MFA!$A$2:$A$20001,$C4788,D_MFA!$B$2:$B$20001,TRUE)&gt;0)</f>
        <v/>
      </c>
    </row>
    <row r="4789" spans="13:13" x14ac:dyDescent="0.55000000000000004">
      <c r="M4789" t="str">
        <f>IF($A4789="","",COUNTIFS(D_MFA!$A$2:$A$20001,$C4789,D_MFA!$B$2:$B$20001,TRUE)&gt;0)</f>
        <v/>
      </c>
    </row>
    <row r="4790" spans="13:13" x14ac:dyDescent="0.55000000000000004">
      <c r="M4790" t="str">
        <f>IF($A4790="","",COUNTIFS(D_MFA!$A$2:$A$20001,$C4790,D_MFA!$B$2:$B$20001,TRUE)&gt;0)</f>
        <v/>
      </c>
    </row>
    <row r="4791" spans="13:13" x14ac:dyDescent="0.55000000000000004">
      <c r="M4791" t="str">
        <f>IF($A4791="","",COUNTIFS(D_MFA!$A$2:$A$20001,$C4791,D_MFA!$B$2:$B$20001,TRUE)&gt;0)</f>
        <v/>
      </c>
    </row>
    <row r="4792" spans="13:13" x14ac:dyDescent="0.55000000000000004">
      <c r="M4792" t="str">
        <f>IF($A4792="","",COUNTIFS(D_MFA!$A$2:$A$20001,$C4792,D_MFA!$B$2:$B$20001,TRUE)&gt;0)</f>
        <v/>
      </c>
    </row>
    <row r="4793" spans="13:13" x14ac:dyDescent="0.55000000000000004">
      <c r="M4793" t="str">
        <f>IF($A4793="","",COUNTIFS(D_MFA!$A$2:$A$20001,$C4793,D_MFA!$B$2:$B$20001,TRUE)&gt;0)</f>
        <v/>
      </c>
    </row>
    <row r="4794" spans="13:13" x14ac:dyDescent="0.55000000000000004">
      <c r="M4794" t="str">
        <f>IF($A4794="","",COUNTIFS(D_MFA!$A$2:$A$20001,$C4794,D_MFA!$B$2:$B$20001,TRUE)&gt;0)</f>
        <v/>
      </c>
    </row>
    <row r="4795" spans="13:13" x14ac:dyDescent="0.55000000000000004">
      <c r="M4795" t="str">
        <f>IF($A4795="","",COUNTIFS(D_MFA!$A$2:$A$20001,$C4795,D_MFA!$B$2:$B$20001,TRUE)&gt;0)</f>
        <v/>
      </c>
    </row>
    <row r="4796" spans="13:13" x14ac:dyDescent="0.55000000000000004">
      <c r="M4796" t="str">
        <f>IF($A4796="","",COUNTIFS(D_MFA!$A$2:$A$20001,$C4796,D_MFA!$B$2:$B$20001,TRUE)&gt;0)</f>
        <v/>
      </c>
    </row>
    <row r="4797" spans="13:13" x14ac:dyDescent="0.55000000000000004">
      <c r="M4797" t="str">
        <f>IF($A4797="","",COUNTIFS(D_MFA!$A$2:$A$20001,$C4797,D_MFA!$B$2:$B$20001,TRUE)&gt;0)</f>
        <v/>
      </c>
    </row>
    <row r="4798" spans="13:13" x14ac:dyDescent="0.55000000000000004">
      <c r="M4798" t="str">
        <f>IF($A4798="","",COUNTIFS(D_MFA!$A$2:$A$20001,$C4798,D_MFA!$B$2:$B$20001,TRUE)&gt;0)</f>
        <v/>
      </c>
    </row>
    <row r="4799" spans="13:13" x14ac:dyDescent="0.55000000000000004">
      <c r="M4799" t="str">
        <f>IF($A4799="","",COUNTIFS(D_MFA!$A$2:$A$20001,$C4799,D_MFA!$B$2:$B$20001,TRUE)&gt;0)</f>
        <v/>
      </c>
    </row>
    <row r="4800" spans="13:13" x14ac:dyDescent="0.55000000000000004">
      <c r="M4800" t="str">
        <f>IF($A4800="","",COUNTIFS(D_MFA!$A$2:$A$20001,$C4800,D_MFA!$B$2:$B$20001,TRUE)&gt;0)</f>
        <v/>
      </c>
    </row>
    <row r="4801" spans="13:13" x14ac:dyDescent="0.55000000000000004">
      <c r="M4801" t="str">
        <f>IF($A4801="","",COUNTIFS(D_MFA!$A$2:$A$20001,$C4801,D_MFA!$B$2:$B$20001,TRUE)&gt;0)</f>
        <v/>
      </c>
    </row>
    <row r="4802" spans="13:13" x14ac:dyDescent="0.55000000000000004">
      <c r="M4802" t="str">
        <f>IF($A4802="","",COUNTIFS(D_MFA!$A$2:$A$20001,$C4802,D_MFA!$B$2:$B$20001,TRUE)&gt;0)</f>
        <v/>
      </c>
    </row>
    <row r="4803" spans="13:13" x14ac:dyDescent="0.55000000000000004">
      <c r="M4803" t="str">
        <f>IF($A4803="","",COUNTIFS(D_MFA!$A$2:$A$20001,$C4803,D_MFA!$B$2:$B$20001,TRUE)&gt;0)</f>
        <v/>
      </c>
    </row>
    <row r="4804" spans="13:13" x14ac:dyDescent="0.55000000000000004">
      <c r="M4804" t="str">
        <f>IF($A4804="","",COUNTIFS(D_MFA!$A$2:$A$20001,$C4804,D_MFA!$B$2:$B$20001,TRUE)&gt;0)</f>
        <v/>
      </c>
    </row>
    <row r="4805" spans="13:13" x14ac:dyDescent="0.55000000000000004">
      <c r="M4805" t="str">
        <f>IF($A4805="","",COUNTIFS(D_MFA!$A$2:$A$20001,$C4805,D_MFA!$B$2:$B$20001,TRUE)&gt;0)</f>
        <v/>
      </c>
    </row>
    <row r="4806" spans="13:13" x14ac:dyDescent="0.55000000000000004">
      <c r="M4806" t="str">
        <f>IF($A4806="","",COUNTIFS(D_MFA!$A$2:$A$20001,$C4806,D_MFA!$B$2:$B$20001,TRUE)&gt;0)</f>
        <v/>
      </c>
    </row>
    <row r="4807" spans="13:13" x14ac:dyDescent="0.55000000000000004">
      <c r="M4807" t="str">
        <f>IF($A4807="","",COUNTIFS(D_MFA!$A$2:$A$20001,$C4807,D_MFA!$B$2:$B$20001,TRUE)&gt;0)</f>
        <v/>
      </c>
    </row>
    <row r="4808" spans="13:13" x14ac:dyDescent="0.55000000000000004">
      <c r="M4808" t="str">
        <f>IF($A4808="","",COUNTIFS(D_MFA!$A$2:$A$20001,$C4808,D_MFA!$B$2:$B$20001,TRUE)&gt;0)</f>
        <v/>
      </c>
    </row>
    <row r="4809" spans="13:13" x14ac:dyDescent="0.55000000000000004">
      <c r="M4809" t="str">
        <f>IF($A4809="","",COUNTIFS(D_MFA!$A$2:$A$20001,$C4809,D_MFA!$B$2:$B$20001,TRUE)&gt;0)</f>
        <v/>
      </c>
    </row>
    <row r="4810" spans="13:13" x14ac:dyDescent="0.55000000000000004">
      <c r="M4810" t="str">
        <f>IF($A4810="","",COUNTIFS(D_MFA!$A$2:$A$20001,$C4810,D_MFA!$B$2:$B$20001,TRUE)&gt;0)</f>
        <v/>
      </c>
    </row>
    <row r="4811" spans="13:13" x14ac:dyDescent="0.55000000000000004">
      <c r="M4811" t="str">
        <f>IF($A4811="","",COUNTIFS(D_MFA!$A$2:$A$20001,$C4811,D_MFA!$B$2:$B$20001,TRUE)&gt;0)</f>
        <v/>
      </c>
    </row>
    <row r="4812" spans="13:13" x14ac:dyDescent="0.55000000000000004">
      <c r="M4812" t="str">
        <f>IF($A4812="","",COUNTIFS(D_MFA!$A$2:$A$20001,$C4812,D_MFA!$B$2:$B$20001,TRUE)&gt;0)</f>
        <v/>
      </c>
    </row>
    <row r="4813" spans="13:13" x14ac:dyDescent="0.55000000000000004">
      <c r="M4813" t="str">
        <f>IF($A4813="","",COUNTIFS(D_MFA!$A$2:$A$20001,$C4813,D_MFA!$B$2:$B$20001,TRUE)&gt;0)</f>
        <v/>
      </c>
    </row>
    <row r="4814" spans="13:13" x14ac:dyDescent="0.55000000000000004">
      <c r="M4814" t="str">
        <f>IF($A4814="","",COUNTIFS(D_MFA!$A$2:$A$20001,$C4814,D_MFA!$B$2:$B$20001,TRUE)&gt;0)</f>
        <v/>
      </c>
    </row>
    <row r="4815" spans="13:13" x14ac:dyDescent="0.55000000000000004">
      <c r="M4815" t="str">
        <f>IF($A4815="","",COUNTIFS(D_MFA!$A$2:$A$20001,$C4815,D_MFA!$B$2:$B$20001,TRUE)&gt;0)</f>
        <v/>
      </c>
    </row>
    <row r="4816" spans="13:13" x14ac:dyDescent="0.55000000000000004">
      <c r="M4816" t="str">
        <f>IF($A4816="","",COUNTIFS(D_MFA!$A$2:$A$20001,$C4816,D_MFA!$B$2:$B$20001,TRUE)&gt;0)</f>
        <v/>
      </c>
    </row>
    <row r="4817" spans="13:13" x14ac:dyDescent="0.55000000000000004">
      <c r="M4817" t="str">
        <f>IF($A4817="","",COUNTIFS(D_MFA!$A$2:$A$20001,$C4817,D_MFA!$B$2:$B$20001,TRUE)&gt;0)</f>
        <v/>
      </c>
    </row>
    <row r="4818" spans="13:13" x14ac:dyDescent="0.55000000000000004">
      <c r="M4818" t="str">
        <f>IF($A4818="","",COUNTIFS(D_MFA!$A$2:$A$20001,$C4818,D_MFA!$B$2:$B$20001,TRUE)&gt;0)</f>
        <v/>
      </c>
    </row>
    <row r="4819" spans="13:13" x14ac:dyDescent="0.55000000000000004">
      <c r="M4819" t="str">
        <f>IF($A4819="","",COUNTIFS(D_MFA!$A$2:$A$20001,$C4819,D_MFA!$B$2:$B$20001,TRUE)&gt;0)</f>
        <v/>
      </c>
    </row>
    <row r="4820" spans="13:13" x14ac:dyDescent="0.55000000000000004">
      <c r="M4820" t="str">
        <f>IF($A4820="","",COUNTIFS(D_MFA!$A$2:$A$20001,$C4820,D_MFA!$B$2:$B$20001,TRUE)&gt;0)</f>
        <v/>
      </c>
    </row>
    <row r="4821" spans="13:13" x14ac:dyDescent="0.55000000000000004">
      <c r="M4821" t="str">
        <f>IF($A4821="","",COUNTIFS(D_MFA!$A$2:$A$20001,$C4821,D_MFA!$B$2:$B$20001,TRUE)&gt;0)</f>
        <v/>
      </c>
    </row>
    <row r="4822" spans="13:13" x14ac:dyDescent="0.55000000000000004">
      <c r="M4822" t="str">
        <f>IF($A4822="","",COUNTIFS(D_MFA!$A$2:$A$20001,$C4822,D_MFA!$B$2:$B$20001,TRUE)&gt;0)</f>
        <v/>
      </c>
    </row>
    <row r="4823" spans="13:13" x14ac:dyDescent="0.55000000000000004">
      <c r="M4823" t="str">
        <f>IF($A4823="","",COUNTIFS(D_MFA!$A$2:$A$20001,$C4823,D_MFA!$B$2:$B$20001,TRUE)&gt;0)</f>
        <v/>
      </c>
    </row>
    <row r="4824" spans="13:13" x14ac:dyDescent="0.55000000000000004">
      <c r="M4824" t="str">
        <f>IF($A4824="","",COUNTIFS(D_MFA!$A$2:$A$20001,$C4824,D_MFA!$B$2:$B$20001,TRUE)&gt;0)</f>
        <v/>
      </c>
    </row>
    <row r="4825" spans="13:13" x14ac:dyDescent="0.55000000000000004">
      <c r="M4825" t="str">
        <f>IF($A4825="","",COUNTIFS(D_MFA!$A$2:$A$20001,$C4825,D_MFA!$B$2:$B$20001,TRUE)&gt;0)</f>
        <v/>
      </c>
    </row>
    <row r="4826" spans="13:13" x14ac:dyDescent="0.55000000000000004">
      <c r="M4826" t="str">
        <f>IF($A4826="","",COUNTIFS(D_MFA!$A$2:$A$20001,$C4826,D_MFA!$B$2:$B$20001,TRUE)&gt;0)</f>
        <v/>
      </c>
    </row>
    <row r="4827" spans="13:13" x14ac:dyDescent="0.55000000000000004">
      <c r="M4827" t="str">
        <f>IF($A4827="","",COUNTIFS(D_MFA!$A$2:$A$20001,$C4827,D_MFA!$B$2:$B$20001,TRUE)&gt;0)</f>
        <v/>
      </c>
    </row>
    <row r="4828" spans="13:13" x14ac:dyDescent="0.55000000000000004">
      <c r="M4828" t="str">
        <f>IF($A4828="","",COUNTIFS(D_MFA!$A$2:$A$20001,$C4828,D_MFA!$B$2:$B$20001,TRUE)&gt;0)</f>
        <v/>
      </c>
    </row>
    <row r="4829" spans="13:13" x14ac:dyDescent="0.55000000000000004">
      <c r="M4829" t="str">
        <f>IF($A4829="","",COUNTIFS(D_MFA!$A$2:$A$20001,$C4829,D_MFA!$B$2:$B$20001,TRUE)&gt;0)</f>
        <v/>
      </c>
    </row>
    <row r="4830" spans="13:13" x14ac:dyDescent="0.55000000000000004">
      <c r="M4830" t="str">
        <f>IF($A4830="","",COUNTIFS(D_MFA!$A$2:$A$20001,$C4830,D_MFA!$B$2:$B$20001,TRUE)&gt;0)</f>
        <v/>
      </c>
    </row>
    <row r="4831" spans="13:13" x14ac:dyDescent="0.55000000000000004">
      <c r="M4831" t="str">
        <f>IF($A4831="","",COUNTIFS(D_MFA!$A$2:$A$20001,$C4831,D_MFA!$B$2:$B$20001,TRUE)&gt;0)</f>
        <v/>
      </c>
    </row>
    <row r="4832" spans="13:13" x14ac:dyDescent="0.55000000000000004">
      <c r="M4832" t="str">
        <f>IF($A4832="","",COUNTIFS(D_MFA!$A$2:$A$20001,$C4832,D_MFA!$B$2:$B$20001,TRUE)&gt;0)</f>
        <v/>
      </c>
    </row>
    <row r="4833" spans="13:13" x14ac:dyDescent="0.55000000000000004">
      <c r="M4833" t="str">
        <f>IF($A4833="","",COUNTIFS(D_MFA!$A$2:$A$20001,$C4833,D_MFA!$B$2:$B$20001,TRUE)&gt;0)</f>
        <v/>
      </c>
    </row>
    <row r="4834" spans="13:13" x14ac:dyDescent="0.55000000000000004">
      <c r="M4834" t="str">
        <f>IF($A4834="","",COUNTIFS(D_MFA!$A$2:$A$20001,$C4834,D_MFA!$B$2:$B$20001,TRUE)&gt;0)</f>
        <v/>
      </c>
    </row>
    <row r="4835" spans="13:13" x14ac:dyDescent="0.55000000000000004">
      <c r="M4835" t="str">
        <f>IF($A4835="","",COUNTIFS(D_MFA!$A$2:$A$20001,$C4835,D_MFA!$B$2:$B$20001,TRUE)&gt;0)</f>
        <v/>
      </c>
    </row>
    <row r="4836" spans="13:13" x14ac:dyDescent="0.55000000000000004">
      <c r="M4836" t="str">
        <f>IF($A4836="","",COUNTIFS(D_MFA!$A$2:$A$20001,$C4836,D_MFA!$B$2:$B$20001,TRUE)&gt;0)</f>
        <v/>
      </c>
    </row>
    <row r="4837" spans="13:13" x14ac:dyDescent="0.55000000000000004">
      <c r="M4837" t="str">
        <f>IF($A4837="","",COUNTIFS(D_MFA!$A$2:$A$20001,$C4837,D_MFA!$B$2:$B$20001,TRUE)&gt;0)</f>
        <v/>
      </c>
    </row>
    <row r="4838" spans="13:13" x14ac:dyDescent="0.55000000000000004">
      <c r="M4838" t="str">
        <f>IF($A4838="","",COUNTIFS(D_MFA!$A$2:$A$20001,$C4838,D_MFA!$B$2:$B$20001,TRUE)&gt;0)</f>
        <v/>
      </c>
    </row>
    <row r="4839" spans="13:13" x14ac:dyDescent="0.55000000000000004">
      <c r="M4839" t="str">
        <f>IF($A4839="","",COUNTIFS(D_MFA!$A$2:$A$20001,$C4839,D_MFA!$B$2:$B$20001,TRUE)&gt;0)</f>
        <v/>
      </c>
    </row>
    <row r="4840" spans="13:13" x14ac:dyDescent="0.55000000000000004">
      <c r="M4840" t="str">
        <f>IF($A4840="","",COUNTIFS(D_MFA!$A$2:$A$20001,$C4840,D_MFA!$B$2:$B$20001,TRUE)&gt;0)</f>
        <v/>
      </c>
    </row>
    <row r="4841" spans="13:13" x14ac:dyDescent="0.55000000000000004">
      <c r="M4841" t="str">
        <f>IF($A4841="","",COUNTIFS(D_MFA!$A$2:$A$20001,$C4841,D_MFA!$B$2:$B$20001,TRUE)&gt;0)</f>
        <v/>
      </c>
    </row>
    <row r="4842" spans="13:13" x14ac:dyDescent="0.55000000000000004">
      <c r="M4842" t="str">
        <f>IF($A4842="","",COUNTIFS(D_MFA!$A$2:$A$20001,$C4842,D_MFA!$B$2:$B$20001,TRUE)&gt;0)</f>
        <v/>
      </c>
    </row>
    <row r="4843" spans="13:13" x14ac:dyDescent="0.55000000000000004">
      <c r="M4843" t="str">
        <f>IF($A4843="","",COUNTIFS(D_MFA!$A$2:$A$20001,$C4843,D_MFA!$B$2:$B$20001,TRUE)&gt;0)</f>
        <v/>
      </c>
    </row>
    <row r="4844" spans="13:13" x14ac:dyDescent="0.55000000000000004">
      <c r="M4844" t="str">
        <f>IF($A4844="","",COUNTIFS(D_MFA!$A$2:$A$20001,$C4844,D_MFA!$B$2:$B$20001,TRUE)&gt;0)</f>
        <v/>
      </c>
    </row>
    <row r="4845" spans="13:13" x14ac:dyDescent="0.55000000000000004">
      <c r="M4845" t="str">
        <f>IF($A4845="","",COUNTIFS(D_MFA!$A$2:$A$20001,$C4845,D_MFA!$B$2:$B$20001,TRUE)&gt;0)</f>
        <v/>
      </c>
    </row>
    <row r="4846" spans="13:13" x14ac:dyDescent="0.55000000000000004">
      <c r="M4846" t="str">
        <f>IF($A4846="","",COUNTIFS(D_MFA!$A$2:$A$20001,$C4846,D_MFA!$B$2:$B$20001,TRUE)&gt;0)</f>
        <v/>
      </c>
    </row>
    <row r="4847" spans="13:13" x14ac:dyDescent="0.55000000000000004">
      <c r="M4847" t="str">
        <f>IF($A4847="","",COUNTIFS(D_MFA!$A$2:$A$20001,$C4847,D_MFA!$B$2:$B$20001,TRUE)&gt;0)</f>
        <v/>
      </c>
    </row>
    <row r="4848" spans="13:13" x14ac:dyDescent="0.55000000000000004">
      <c r="M4848" t="str">
        <f>IF($A4848="","",COUNTIFS(D_MFA!$A$2:$A$20001,$C4848,D_MFA!$B$2:$B$20001,TRUE)&gt;0)</f>
        <v/>
      </c>
    </row>
    <row r="4849" spans="13:13" x14ac:dyDescent="0.55000000000000004">
      <c r="M4849" t="str">
        <f>IF($A4849="","",COUNTIFS(D_MFA!$A$2:$A$20001,$C4849,D_MFA!$B$2:$B$20001,TRUE)&gt;0)</f>
        <v/>
      </c>
    </row>
    <row r="4850" spans="13:13" x14ac:dyDescent="0.55000000000000004">
      <c r="M4850" t="str">
        <f>IF($A4850="","",COUNTIFS(D_MFA!$A$2:$A$20001,$C4850,D_MFA!$B$2:$B$20001,TRUE)&gt;0)</f>
        <v/>
      </c>
    </row>
    <row r="4851" spans="13:13" x14ac:dyDescent="0.55000000000000004">
      <c r="M4851" t="str">
        <f>IF($A4851="","",COUNTIFS(D_MFA!$A$2:$A$20001,$C4851,D_MFA!$B$2:$B$20001,TRUE)&gt;0)</f>
        <v/>
      </c>
    </row>
    <row r="4852" spans="13:13" x14ac:dyDescent="0.55000000000000004">
      <c r="M4852" t="str">
        <f>IF($A4852="","",COUNTIFS(D_MFA!$A$2:$A$20001,$C4852,D_MFA!$B$2:$B$20001,TRUE)&gt;0)</f>
        <v/>
      </c>
    </row>
    <row r="4853" spans="13:13" x14ac:dyDescent="0.55000000000000004">
      <c r="M4853" t="str">
        <f>IF($A4853="","",COUNTIFS(D_MFA!$A$2:$A$20001,$C4853,D_MFA!$B$2:$B$20001,TRUE)&gt;0)</f>
        <v/>
      </c>
    </row>
    <row r="4854" spans="13:13" x14ac:dyDescent="0.55000000000000004">
      <c r="M4854" t="str">
        <f>IF($A4854="","",COUNTIFS(D_MFA!$A$2:$A$20001,$C4854,D_MFA!$B$2:$B$20001,TRUE)&gt;0)</f>
        <v/>
      </c>
    </row>
    <row r="4855" spans="13:13" x14ac:dyDescent="0.55000000000000004">
      <c r="M4855" t="str">
        <f>IF($A4855="","",COUNTIFS(D_MFA!$A$2:$A$20001,$C4855,D_MFA!$B$2:$B$20001,TRUE)&gt;0)</f>
        <v/>
      </c>
    </row>
    <row r="4856" spans="13:13" x14ac:dyDescent="0.55000000000000004">
      <c r="M4856" t="str">
        <f>IF($A4856="","",COUNTIFS(D_MFA!$A$2:$A$20001,$C4856,D_MFA!$B$2:$B$20001,TRUE)&gt;0)</f>
        <v/>
      </c>
    </row>
    <row r="4857" spans="13:13" x14ac:dyDescent="0.55000000000000004">
      <c r="M4857" t="str">
        <f>IF($A4857="","",COUNTIFS(D_MFA!$A$2:$A$20001,$C4857,D_MFA!$B$2:$B$20001,TRUE)&gt;0)</f>
        <v/>
      </c>
    </row>
    <row r="4858" spans="13:13" x14ac:dyDescent="0.55000000000000004">
      <c r="M4858" t="str">
        <f>IF($A4858="","",COUNTIFS(D_MFA!$A$2:$A$20001,$C4858,D_MFA!$B$2:$B$20001,TRUE)&gt;0)</f>
        <v/>
      </c>
    </row>
    <row r="4859" spans="13:13" x14ac:dyDescent="0.55000000000000004">
      <c r="M4859" t="str">
        <f>IF($A4859="","",COUNTIFS(D_MFA!$A$2:$A$20001,$C4859,D_MFA!$B$2:$B$20001,TRUE)&gt;0)</f>
        <v/>
      </c>
    </row>
    <row r="4860" spans="13:13" x14ac:dyDescent="0.55000000000000004">
      <c r="M4860" t="str">
        <f>IF($A4860="","",COUNTIFS(D_MFA!$A$2:$A$20001,$C4860,D_MFA!$B$2:$B$20001,TRUE)&gt;0)</f>
        <v/>
      </c>
    </row>
    <row r="4861" spans="13:13" x14ac:dyDescent="0.55000000000000004">
      <c r="M4861" t="str">
        <f>IF($A4861="","",COUNTIFS(D_MFA!$A$2:$A$20001,$C4861,D_MFA!$B$2:$B$20001,TRUE)&gt;0)</f>
        <v/>
      </c>
    </row>
    <row r="4862" spans="13:13" x14ac:dyDescent="0.55000000000000004">
      <c r="M4862" t="str">
        <f>IF($A4862="","",COUNTIFS(D_MFA!$A$2:$A$20001,$C4862,D_MFA!$B$2:$B$20001,TRUE)&gt;0)</f>
        <v/>
      </c>
    </row>
    <row r="4863" spans="13:13" x14ac:dyDescent="0.55000000000000004">
      <c r="M4863" t="str">
        <f>IF($A4863="","",COUNTIFS(D_MFA!$A$2:$A$20001,$C4863,D_MFA!$B$2:$B$20001,TRUE)&gt;0)</f>
        <v/>
      </c>
    </row>
    <row r="4864" spans="13:13" x14ac:dyDescent="0.55000000000000004">
      <c r="M4864" t="str">
        <f>IF($A4864="","",COUNTIFS(D_MFA!$A$2:$A$20001,$C4864,D_MFA!$B$2:$B$20001,TRUE)&gt;0)</f>
        <v/>
      </c>
    </row>
    <row r="4865" spans="13:13" x14ac:dyDescent="0.55000000000000004">
      <c r="M4865" t="str">
        <f>IF($A4865="","",COUNTIFS(D_MFA!$A$2:$A$20001,$C4865,D_MFA!$B$2:$B$20001,TRUE)&gt;0)</f>
        <v/>
      </c>
    </row>
    <row r="4866" spans="13:13" x14ac:dyDescent="0.55000000000000004">
      <c r="M4866" t="str">
        <f>IF($A4866="","",COUNTIFS(D_MFA!$A$2:$A$20001,$C4866,D_MFA!$B$2:$B$20001,TRUE)&gt;0)</f>
        <v/>
      </c>
    </row>
    <row r="4867" spans="13:13" x14ac:dyDescent="0.55000000000000004">
      <c r="M4867" t="str">
        <f>IF($A4867="","",COUNTIFS(D_MFA!$A$2:$A$20001,$C4867,D_MFA!$B$2:$B$20001,TRUE)&gt;0)</f>
        <v/>
      </c>
    </row>
    <row r="4868" spans="13:13" x14ac:dyDescent="0.55000000000000004">
      <c r="M4868" t="str">
        <f>IF($A4868="","",COUNTIFS(D_MFA!$A$2:$A$20001,$C4868,D_MFA!$B$2:$B$20001,TRUE)&gt;0)</f>
        <v/>
      </c>
    </row>
    <row r="4869" spans="13:13" x14ac:dyDescent="0.55000000000000004">
      <c r="M4869" t="str">
        <f>IF($A4869="","",COUNTIFS(D_MFA!$A$2:$A$20001,$C4869,D_MFA!$B$2:$B$20001,TRUE)&gt;0)</f>
        <v/>
      </c>
    </row>
    <row r="4870" spans="13:13" x14ac:dyDescent="0.55000000000000004">
      <c r="M4870" t="str">
        <f>IF($A4870="","",COUNTIFS(D_MFA!$A$2:$A$20001,$C4870,D_MFA!$B$2:$B$20001,TRUE)&gt;0)</f>
        <v/>
      </c>
    </row>
    <row r="4871" spans="13:13" x14ac:dyDescent="0.55000000000000004">
      <c r="M4871" t="str">
        <f>IF($A4871="","",COUNTIFS(D_MFA!$A$2:$A$20001,$C4871,D_MFA!$B$2:$B$20001,TRUE)&gt;0)</f>
        <v/>
      </c>
    </row>
    <row r="4872" spans="13:13" x14ac:dyDescent="0.55000000000000004">
      <c r="M4872" t="str">
        <f>IF($A4872="","",COUNTIFS(D_MFA!$A$2:$A$20001,$C4872,D_MFA!$B$2:$B$20001,TRUE)&gt;0)</f>
        <v/>
      </c>
    </row>
    <row r="4873" spans="13:13" x14ac:dyDescent="0.55000000000000004">
      <c r="M4873" t="str">
        <f>IF($A4873="","",COUNTIFS(D_MFA!$A$2:$A$20001,$C4873,D_MFA!$B$2:$B$20001,TRUE)&gt;0)</f>
        <v/>
      </c>
    </row>
    <row r="4874" spans="13:13" x14ac:dyDescent="0.55000000000000004">
      <c r="M4874" t="str">
        <f>IF($A4874="","",COUNTIFS(D_MFA!$A$2:$A$20001,$C4874,D_MFA!$B$2:$B$20001,TRUE)&gt;0)</f>
        <v/>
      </c>
    </row>
    <row r="4875" spans="13:13" x14ac:dyDescent="0.55000000000000004">
      <c r="M4875" t="str">
        <f>IF($A4875="","",COUNTIFS(D_MFA!$A$2:$A$20001,$C4875,D_MFA!$B$2:$B$20001,TRUE)&gt;0)</f>
        <v/>
      </c>
    </row>
    <row r="4876" spans="13:13" x14ac:dyDescent="0.55000000000000004">
      <c r="M4876" t="str">
        <f>IF($A4876="","",COUNTIFS(D_MFA!$A$2:$A$20001,$C4876,D_MFA!$B$2:$B$20001,TRUE)&gt;0)</f>
        <v/>
      </c>
    </row>
    <row r="4877" spans="13:13" x14ac:dyDescent="0.55000000000000004">
      <c r="M4877" t="str">
        <f>IF($A4877="","",COUNTIFS(D_MFA!$A$2:$A$20001,$C4877,D_MFA!$B$2:$B$20001,TRUE)&gt;0)</f>
        <v/>
      </c>
    </row>
    <row r="4878" spans="13:13" x14ac:dyDescent="0.55000000000000004">
      <c r="M4878" t="str">
        <f>IF($A4878="","",COUNTIFS(D_MFA!$A$2:$A$20001,$C4878,D_MFA!$B$2:$B$20001,TRUE)&gt;0)</f>
        <v/>
      </c>
    </row>
    <row r="4879" spans="13:13" x14ac:dyDescent="0.55000000000000004">
      <c r="M4879" t="str">
        <f>IF($A4879="","",COUNTIFS(D_MFA!$A$2:$A$20001,$C4879,D_MFA!$B$2:$B$20001,TRUE)&gt;0)</f>
        <v/>
      </c>
    </row>
    <row r="4880" spans="13:13" x14ac:dyDescent="0.55000000000000004">
      <c r="M4880" t="str">
        <f>IF($A4880="","",COUNTIFS(D_MFA!$A$2:$A$20001,$C4880,D_MFA!$B$2:$B$20001,TRUE)&gt;0)</f>
        <v/>
      </c>
    </row>
    <row r="4881" spans="13:13" x14ac:dyDescent="0.55000000000000004">
      <c r="M4881" t="str">
        <f>IF($A4881="","",COUNTIFS(D_MFA!$A$2:$A$20001,$C4881,D_MFA!$B$2:$B$20001,TRUE)&gt;0)</f>
        <v/>
      </c>
    </row>
    <row r="4882" spans="13:13" x14ac:dyDescent="0.55000000000000004">
      <c r="M4882" t="str">
        <f>IF($A4882="","",COUNTIFS(D_MFA!$A$2:$A$20001,$C4882,D_MFA!$B$2:$B$20001,TRUE)&gt;0)</f>
        <v/>
      </c>
    </row>
    <row r="4883" spans="13:13" x14ac:dyDescent="0.55000000000000004">
      <c r="M4883" t="str">
        <f>IF($A4883="","",COUNTIFS(D_MFA!$A$2:$A$20001,$C4883,D_MFA!$B$2:$B$20001,TRUE)&gt;0)</f>
        <v/>
      </c>
    </row>
    <row r="4884" spans="13:13" x14ac:dyDescent="0.55000000000000004">
      <c r="M4884" t="str">
        <f>IF($A4884="","",COUNTIFS(D_MFA!$A$2:$A$20001,$C4884,D_MFA!$B$2:$B$20001,TRUE)&gt;0)</f>
        <v/>
      </c>
    </row>
    <row r="4885" spans="13:13" x14ac:dyDescent="0.55000000000000004">
      <c r="M4885" t="str">
        <f>IF($A4885="","",COUNTIFS(D_MFA!$A$2:$A$20001,$C4885,D_MFA!$B$2:$B$20001,TRUE)&gt;0)</f>
        <v/>
      </c>
    </row>
    <row r="4886" spans="13:13" x14ac:dyDescent="0.55000000000000004">
      <c r="M4886" t="str">
        <f>IF($A4886="","",COUNTIFS(D_MFA!$A$2:$A$20001,$C4886,D_MFA!$B$2:$B$20001,TRUE)&gt;0)</f>
        <v/>
      </c>
    </row>
    <row r="4887" spans="13:13" x14ac:dyDescent="0.55000000000000004">
      <c r="M4887" t="str">
        <f>IF($A4887="","",COUNTIFS(D_MFA!$A$2:$A$20001,$C4887,D_MFA!$B$2:$B$20001,TRUE)&gt;0)</f>
        <v/>
      </c>
    </row>
    <row r="4888" spans="13:13" x14ac:dyDescent="0.55000000000000004">
      <c r="M4888" t="str">
        <f>IF($A4888="","",COUNTIFS(D_MFA!$A$2:$A$20001,$C4888,D_MFA!$B$2:$B$20001,TRUE)&gt;0)</f>
        <v/>
      </c>
    </row>
    <row r="4889" spans="13:13" x14ac:dyDescent="0.55000000000000004">
      <c r="M4889" t="str">
        <f>IF($A4889="","",COUNTIFS(D_MFA!$A$2:$A$20001,$C4889,D_MFA!$B$2:$B$20001,TRUE)&gt;0)</f>
        <v/>
      </c>
    </row>
    <row r="4890" spans="13:13" x14ac:dyDescent="0.55000000000000004">
      <c r="M4890" t="str">
        <f>IF($A4890="","",COUNTIFS(D_MFA!$A$2:$A$20001,$C4890,D_MFA!$B$2:$B$20001,TRUE)&gt;0)</f>
        <v/>
      </c>
    </row>
    <row r="4891" spans="13:13" x14ac:dyDescent="0.55000000000000004">
      <c r="M4891" t="str">
        <f>IF($A4891="","",COUNTIFS(D_MFA!$A$2:$A$20001,$C4891,D_MFA!$B$2:$B$20001,TRUE)&gt;0)</f>
        <v/>
      </c>
    </row>
    <row r="4892" spans="13:13" x14ac:dyDescent="0.55000000000000004">
      <c r="M4892" t="str">
        <f>IF($A4892="","",COUNTIFS(D_MFA!$A$2:$A$20001,$C4892,D_MFA!$B$2:$B$20001,TRUE)&gt;0)</f>
        <v/>
      </c>
    </row>
    <row r="4893" spans="13:13" x14ac:dyDescent="0.55000000000000004">
      <c r="M4893" t="str">
        <f>IF($A4893="","",COUNTIFS(D_MFA!$A$2:$A$20001,$C4893,D_MFA!$B$2:$B$20001,TRUE)&gt;0)</f>
        <v/>
      </c>
    </row>
    <row r="4894" spans="13:13" x14ac:dyDescent="0.55000000000000004">
      <c r="M4894" t="str">
        <f>IF($A4894="","",COUNTIFS(D_MFA!$A$2:$A$20001,$C4894,D_MFA!$B$2:$B$20001,TRUE)&gt;0)</f>
        <v/>
      </c>
    </row>
    <row r="4895" spans="13:13" x14ac:dyDescent="0.55000000000000004">
      <c r="M4895" t="str">
        <f>IF($A4895="","",COUNTIFS(D_MFA!$A$2:$A$20001,$C4895,D_MFA!$B$2:$B$20001,TRUE)&gt;0)</f>
        <v/>
      </c>
    </row>
    <row r="4896" spans="13:13" x14ac:dyDescent="0.55000000000000004">
      <c r="M4896" t="str">
        <f>IF($A4896="","",COUNTIFS(D_MFA!$A$2:$A$20001,$C4896,D_MFA!$B$2:$B$20001,TRUE)&gt;0)</f>
        <v/>
      </c>
    </row>
    <row r="4897" spans="13:13" x14ac:dyDescent="0.55000000000000004">
      <c r="M4897" t="str">
        <f>IF($A4897="","",COUNTIFS(D_MFA!$A$2:$A$20001,$C4897,D_MFA!$B$2:$B$20001,TRUE)&gt;0)</f>
        <v/>
      </c>
    </row>
    <row r="4898" spans="13:13" x14ac:dyDescent="0.55000000000000004">
      <c r="M4898" t="str">
        <f>IF($A4898="","",COUNTIFS(D_MFA!$A$2:$A$20001,$C4898,D_MFA!$B$2:$B$20001,TRUE)&gt;0)</f>
        <v/>
      </c>
    </row>
    <row r="4899" spans="13:13" x14ac:dyDescent="0.55000000000000004">
      <c r="M4899" t="str">
        <f>IF($A4899="","",COUNTIFS(D_MFA!$A$2:$A$20001,$C4899,D_MFA!$B$2:$B$20001,TRUE)&gt;0)</f>
        <v/>
      </c>
    </row>
    <row r="4900" spans="13:13" x14ac:dyDescent="0.55000000000000004">
      <c r="M4900" t="str">
        <f>IF($A4900="","",COUNTIFS(D_MFA!$A$2:$A$20001,$C4900,D_MFA!$B$2:$B$20001,TRUE)&gt;0)</f>
        <v/>
      </c>
    </row>
    <row r="4901" spans="13:13" x14ac:dyDescent="0.55000000000000004">
      <c r="M4901" t="str">
        <f>IF($A4901="","",COUNTIFS(D_MFA!$A$2:$A$20001,$C4901,D_MFA!$B$2:$B$20001,TRUE)&gt;0)</f>
        <v/>
      </c>
    </row>
    <row r="4902" spans="13:13" x14ac:dyDescent="0.55000000000000004">
      <c r="M4902" t="str">
        <f>IF($A4902="","",COUNTIFS(D_MFA!$A$2:$A$20001,$C4902,D_MFA!$B$2:$B$20001,TRUE)&gt;0)</f>
        <v/>
      </c>
    </row>
    <row r="4903" spans="13:13" x14ac:dyDescent="0.55000000000000004">
      <c r="M4903" t="str">
        <f>IF($A4903="","",COUNTIFS(D_MFA!$A$2:$A$20001,$C4903,D_MFA!$B$2:$B$20001,TRUE)&gt;0)</f>
        <v/>
      </c>
    </row>
    <row r="4904" spans="13:13" x14ac:dyDescent="0.55000000000000004">
      <c r="M4904" t="str">
        <f>IF($A4904="","",COUNTIFS(D_MFA!$A$2:$A$20001,$C4904,D_MFA!$B$2:$B$20001,TRUE)&gt;0)</f>
        <v/>
      </c>
    </row>
    <row r="4905" spans="13:13" x14ac:dyDescent="0.55000000000000004">
      <c r="M4905" t="str">
        <f>IF($A4905="","",COUNTIFS(D_MFA!$A$2:$A$20001,$C4905,D_MFA!$B$2:$B$20001,TRUE)&gt;0)</f>
        <v/>
      </c>
    </row>
    <row r="4906" spans="13:13" x14ac:dyDescent="0.55000000000000004">
      <c r="M4906" t="str">
        <f>IF($A4906="","",COUNTIFS(D_MFA!$A$2:$A$20001,$C4906,D_MFA!$B$2:$B$20001,TRUE)&gt;0)</f>
        <v/>
      </c>
    </row>
    <row r="4907" spans="13:13" x14ac:dyDescent="0.55000000000000004">
      <c r="M4907" t="str">
        <f>IF($A4907="","",COUNTIFS(D_MFA!$A$2:$A$20001,$C4907,D_MFA!$B$2:$B$20001,TRUE)&gt;0)</f>
        <v/>
      </c>
    </row>
    <row r="4908" spans="13:13" x14ac:dyDescent="0.55000000000000004">
      <c r="M4908" t="str">
        <f>IF($A4908="","",COUNTIFS(D_MFA!$A$2:$A$20001,$C4908,D_MFA!$B$2:$B$20001,TRUE)&gt;0)</f>
        <v/>
      </c>
    </row>
    <row r="4909" spans="13:13" x14ac:dyDescent="0.55000000000000004">
      <c r="M4909" t="str">
        <f>IF($A4909="","",COUNTIFS(D_MFA!$A$2:$A$20001,$C4909,D_MFA!$B$2:$B$20001,TRUE)&gt;0)</f>
        <v/>
      </c>
    </row>
    <row r="4910" spans="13:13" x14ac:dyDescent="0.55000000000000004">
      <c r="M4910" t="str">
        <f>IF($A4910="","",COUNTIFS(D_MFA!$A$2:$A$20001,$C4910,D_MFA!$B$2:$B$20001,TRUE)&gt;0)</f>
        <v/>
      </c>
    </row>
    <row r="4911" spans="13:13" x14ac:dyDescent="0.55000000000000004">
      <c r="M4911" t="str">
        <f>IF($A4911="","",COUNTIFS(D_MFA!$A$2:$A$20001,$C4911,D_MFA!$B$2:$B$20001,TRUE)&gt;0)</f>
        <v/>
      </c>
    </row>
    <row r="4912" spans="13:13" x14ac:dyDescent="0.55000000000000004">
      <c r="M4912" t="str">
        <f>IF($A4912="","",COUNTIFS(D_MFA!$A$2:$A$20001,$C4912,D_MFA!$B$2:$B$20001,TRUE)&gt;0)</f>
        <v/>
      </c>
    </row>
    <row r="4913" spans="13:13" x14ac:dyDescent="0.55000000000000004">
      <c r="M4913" t="str">
        <f>IF($A4913="","",COUNTIFS(D_MFA!$A$2:$A$20001,$C4913,D_MFA!$B$2:$B$20001,TRUE)&gt;0)</f>
        <v/>
      </c>
    </row>
    <row r="4914" spans="13:13" x14ac:dyDescent="0.55000000000000004">
      <c r="M4914" t="str">
        <f>IF($A4914="","",COUNTIFS(D_MFA!$A$2:$A$20001,$C4914,D_MFA!$B$2:$B$20001,TRUE)&gt;0)</f>
        <v/>
      </c>
    </row>
    <row r="4915" spans="13:13" x14ac:dyDescent="0.55000000000000004">
      <c r="M4915" t="str">
        <f>IF($A4915="","",COUNTIFS(D_MFA!$A$2:$A$20001,$C4915,D_MFA!$B$2:$B$20001,TRUE)&gt;0)</f>
        <v/>
      </c>
    </row>
    <row r="4916" spans="13:13" x14ac:dyDescent="0.55000000000000004">
      <c r="M4916" t="str">
        <f>IF($A4916="","",COUNTIFS(D_MFA!$A$2:$A$20001,$C4916,D_MFA!$B$2:$B$20001,TRUE)&gt;0)</f>
        <v/>
      </c>
    </row>
    <row r="4917" spans="13:13" x14ac:dyDescent="0.55000000000000004">
      <c r="M4917" t="str">
        <f>IF($A4917="","",COUNTIFS(D_MFA!$A$2:$A$20001,$C4917,D_MFA!$B$2:$B$20001,TRUE)&gt;0)</f>
        <v/>
      </c>
    </row>
    <row r="4918" spans="13:13" x14ac:dyDescent="0.55000000000000004">
      <c r="M4918" t="str">
        <f>IF($A4918="","",COUNTIFS(D_MFA!$A$2:$A$20001,$C4918,D_MFA!$B$2:$B$20001,TRUE)&gt;0)</f>
        <v/>
      </c>
    </row>
    <row r="4919" spans="13:13" x14ac:dyDescent="0.55000000000000004">
      <c r="M4919" t="str">
        <f>IF($A4919="","",COUNTIFS(D_MFA!$A$2:$A$20001,$C4919,D_MFA!$B$2:$B$20001,TRUE)&gt;0)</f>
        <v/>
      </c>
    </row>
    <row r="4920" spans="13:13" x14ac:dyDescent="0.55000000000000004">
      <c r="M4920" t="str">
        <f>IF($A4920="","",COUNTIFS(D_MFA!$A$2:$A$20001,$C4920,D_MFA!$B$2:$B$20001,TRUE)&gt;0)</f>
        <v/>
      </c>
    </row>
    <row r="4921" spans="13:13" x14ac:dyDescent="0.55000000000000004">
      <c r="M4921" t="str">
        <f>IF($A4921="","",COUNTIFS(D_MFA!$A$2:$A$20001,$C4921,D_MFA!$B$2:$B$20001,TRUE)&gt;0)</f>
        <v/>
      </c>
    </row>
    <row r="4922" spans="13:13" x14ac:dyDescent="0.55000000000000004">
      <c r="M4922" t="str">
        <f>IF($A4922="","",COUNTIFS(D_MFA!$A$2:$A$20001,$C4922,D_MFA!$B$2:$B$20001,TRUE)&gt;0)</f>
        <v/>
      </c>
    </row>
    <row r="4923" spans="13:13" x14ac:dyDescent="0.55000000000000004">
      <c r="M4923" t="str">
        <f>IF($A4923="","",COUNTIFS(D_MFA!$A$2:$A$20001,$C4923,D_MFA!$B$2:$B$20001,TRUE)&gt;0)</f>
        <v/>
      </c>
    </row>
    <row r="4924" spans="13:13" x14ac:dyDescent="0.55000000000000004">
      <c r="M4924" t="str">
        <f>IF($A4924="","",COUNTIFS(D_MFA!$A$2:$A$20001,$C4924,D_MFA!$B$2:$B$20001,TRUE)&gt;0)</f>
        <v/>
      </c>
    </row>
    <row r="4925" spans="13:13" x14ac:dyDescent="0.55000000000000004">
      <c r="M4925" t="str">
        <f>IF($A4925="","",COUNTIFS(D_MFA!$A$2:$A$20001,$C4925,D_MFA!$B$2:$B$20001,TRUE)&gt;0)</f>
        <v/>
      </c>
    </row>
    <row r="4926" spans="13:13" x14ac:dyDescent="0.55000000000000004">
      <c r="M4926" t="str">
        <f>IF($A4926="","",COUNTIFS(D_MFA!$A$2:$A$20001,$C4926,D_MFA!$B$2:$B$20001,TRUE)&gt;0)</f>
        <v/>
      </c>
    </row>
    <row r="4927" spans="13:13" x14ac:dyDescent="0.55000000000000004">
      <c r="M4927" t="str">
        <f>IF($A4927="","",COUNTIFS(D_MFA!$A$2:$A$20001,$C4927,D_MFA!$B$2:$B$20001,TRUE)&gt;0)</f>
        <v/>
      </c>
    </row>
    <row r="4928" spans="13:13" x14ac:dyDescent="0.55000000000000004">
      <c r="M4928" t="str">
        <f>IF($A4928="","",COUNTIFS(D_MFA!$A$2:$A$20001,$C4928,D_MFA!$B$2:$B$20001,TRUE)&gt;0)</f>
        <v/>
      </c>
    </row>
    <row r="4929" spans="13:13" x14ac:dyDescent="0.55000000000000004">
      <c r="M4929" t="str">
        <f>IF($A4929="","",COUNTIFS(D_MFA!$A$2:$A$20001,$C4929,D_MFA!$B$2:$B$20001,TRUE)&gt;0)</f>
        <v/>
      </c>
    </row>
    <row r="4930" spans="13:13" x14ac:dyDescent="0.55000000000000004">
      <c r="M4930" t="str">
        <f>IF($A4930="","",COUNTIFS(D_MFA!$A$2:$A$20001,$C4930,D_MFA!$B$2:$B$20001,TRUE)&gt;0)</f>
        <v/>
      </c>
    </row>
    <row r="4931" spans="13:13" x14ac:dyDescent="0.55000000000000004">
      <c r="M4931" t="str">
        <f>IF($A4931="","",COUNTIFS(D_MFA!$A$2:$A$20001,$C4931,D_MFA!$B$2:$B$20001,TRUE)&gt;0)</f>
        <v/>
      </c>
    </row>
    <row r="4932" spans="13:13" x14ac:dyDescent="0.55000000000000004">
      <c r="M4932" t="str">
        <f>IF($A4932="","",COUNTIFS(D_MFA!$A$2:$A$20001,$C4932,D_MFA!$B$2:$B$20001,TRUE)&gt;0)</f>
        <v/>
      </c>
    </row>
    <row r="4933" spans="13:13" x14ac:dyDescent="0.55000000000000004">
      <c r="M4933" t="str">
        <f>IF($A4933="","",COUNTIFS(D_MFA!$A$2:$A$20001,$C4933,D_MFA!$B$2:$B$20001,TRUE)&gt;0)</f>
        <v/>
      </c>
    </row>
    <row r="4934" spans="13:13" x14ac:dyDescent="0.55000000000000004">
      <c r="M4934" t="str">
        <f>IF($A4934="","",COUNTIFS(D_MFA!$A$2:$A$20001,$C4934,D_MFA!$B$2:$B$20001,TRUE)&gt;0)</f>
        <v/>
      </c>
    </row>
    <row r="4935" spans="13:13" x14ac:dyDescent="0.55000000000000004">
      <c r="M4935" t="str">
        <f>IF($A4935="","",COUNTIFS(D_MFA!$A$2:$A$20001,$C4935,D_MFA!$B$2:$B$20001,TRUE)&gt;0)</f>
        <v/>
      </c>
    </row>
    <row r="4936" spans="13:13" x14ac:dyDescent="0.55000000000000004">
      <c r="M4936" t="str">
        <f>IF($A4936="","",COUNTIFS(D_MFA!$A$2:$A$20001,$C4936,D_MFA!$B$2:$B$20001,TRUE)&gt;0)</f>
        <v/>
      </c>
    </row>
    <row r="4937" spans="13:13" x14ac:dyDescent="0.55000000000000004">
      <c r="M4937" t="str">
        <f>IF($A4937="","",COUNTIFS(D_MFA!$A$2:$A$20001,$C4937,D_MFA!$B$2:$B$20001,TRUE)&gt;0)</f>
        <v/>
      </c>
    </row>
    <row r="4938" spans="13:13" x14ac:dyDescent="0.55000000000000004">
      <c r="M4938" t="str">
        <f>IF($A4938="","",COUNTIFS(D_MFA!$A$2:$A$20001,$C4938,D_MFA!$B$2:$B$20001,TRUE)&gt;0)</f>
        <v/>
      </c>
    </row>
    <row r="4939" spans="13:13" x14ac:dyDescent="0.55000000000000004">
      <c r="M4939" t="str">
        <f>IF($A4939="","",COUNTIFS(D_MFA!$A$2:$A$20001,$C4939,D_MFA!$B$2:$B$20001,TRUE)&gt;0)</f>
        <v/>
      </c>
    </row>
    <row r="4940" spans="13:13" x14ac:dyDescent="0.55000000000000004">
      <c r="M4940" t="str">
        <f>IF($A4940="","",COUNTIFS(D_MFA!$A$2:$A$20001,$C4940,D_MFA!$B$2:$B$20001,TRUE)&gt;0)</f>
        <v/>
      </c>
    </row>
    <row r="4941" spans="13:13" x14ac:dyDescent="0.55000000000000004">
      <c r="M4941" t="str">
        <f>IF($A4941="","",COUNTIFS(D_MFA!$A$2:$A$20001,$C4941,D_MFA!$B$2:$B$20001,TRUE)&gt;0)</f>
        <v/>
      </c>
    </row>
    <row r="4942" spans="13:13" x14ac:dyDescent="0.55000000000000004">
      <c r="M4942" t="str">
        <f>IF($A4942="","",COUNTIFS(D_MFA!$A$2:$A$20001,$C4942,D_MFA!$B$2:$B$20001,TRUE)&gt;0)</f>
        <v/>
      </c>
    </row>
    <row r="4943" spans="13:13" x14ac:dyDescent="0.55000000000000004">
      <c r="M4943" t="str">
        <f>IF($A4943="","",COUNTIFS(D_MFA!$A$2:$A$20001,$C4943,D_MFA!$B$2:$B$20001,TRUE)&gt;0)</f>
        <v/>
      </c>
    </row>
    <row r="4944" spans="13:13" x14ac:dyDescent="0.55000000000000004">
      <c r="M4944" t="str">
        <f>IF($A4944="","",COUNTIFS(D_MFA!$A$2:$A$20001,$C4944,D_MFA!$B$2:$B$20001,TRUE)&gt;0)</f>
        <v/>
      </c>
    </row>
    <row r="4945" spans="13:13" x14ac:dyDescent="0.55000000000000004">
      <c r="M4945" t="str">
        <f>IF($A4945="","",COUNTIFS(D_MFA!$A$2:$A$20001,$C4945,D_MFA!$B$2:$B$20001,TRUE)&gt;0)</f>
        <v/>
      </c>
    </row>
    <row r="4946" spans="13:13" x14ac:dyDescent="0.55000000000000004">
      <c r="M4946" t="str">
        <f>IF($A4946="","",COUNTIFS(D_MFA!$A$2:$A$20001,$C4946,D_MFA!$B$2:$B$20001,TRUE)&gt;0)</f>
        <v/>
      </c>
    </row>
    <row r="4947" spans="13:13" x14ac:dyDescent="0.55000000000000004">
      <c r="M4947" t="str">
        <f>IF($A4947="","",COUNTIFS(D_MFA!$A$2:$A$20001,$C4947,D_MFA!$B$2:$B$20001,TRUE)&gt;0)</f>
        <v/>
      </c>
    </row>
    <row r="4948" spans="13:13" x14ac:dyDescent="0.55000000000000004">
      <c r="M4948" t="str">
        <f>IF($A4948="","",COUNTIFS(D_MFA!$A$2:$A$20001,$C4948,D_MFA!$B$2:$B$20001,TRUE)&gt;0)</f>
        <v/>
      </c>
    </row>
    <row r="4949" spans="13:13" x14ac:dyDescent="0.55000000000000004">
      <c r="M4949" t="str">
        <f>IF($A4949="","",COUNTIFS(D_MFA!$A$2:$A$20001,$C4949,D_MFA!$B$2:$B$20001,TRUE)&gt;0)</f>
        <v/>
      </c>
    </row>
    <row r="4950" spans="13:13" x14ac:dyDescent="0.55000000000000004">
      <c r="M4950" t="str">
        <f>IF($A4950="","",COUNTIFS(D_MFA!$A$2:$A$20001,$C4950,D_MFA!$B$2:$B$20001,TRUE)&gt;0)</f>
        <v/>
      </c>
    </row>
    <row r="4951" spans="13:13" x14ac:dyDescent="0.55000000000000004">
      <c r="M4951" t="str">
        <f>IF($A4951="","",COUNTIFS(D_MFA!$A$2:$A$20001,$C4951,D_MFA!$B$2:$B$20001,TRUE)&gt;0)</f>
        <v/>
      </c>
    </row>
    <row r="4952" spans="13:13" x14ac:dyDescent="0.55000000000000004">
      <c r="M4952" t="str">
        <f>IF($A4952="","",COUNTIFS(D_MFA!$A$2:$A$20001,$C4952,D_MFA!$B$2:$B$20001,TRUE)&gt;0)</f>
        <v/>
      </c>
    </row>
    <row r="4953" spans="13:13" x14ac:dyDescent="0.55000000000000004">
      <c r="M4953" t="str">
        <f>IF($A4953="","",COUNTIFS(D_MFA!$A$2:$A$20001,$C4953,D_MFA!$B$2:$B$20001,TRUE)&gt;0)</f>
        <v/>
      </c>
    </row>
    <row r="4954" spans="13:13" x14ac:dyDescent="0.55000000000000004">
      <c r="M4954" t="str">
        <f>IF($A4954="","",COUNTIFS(D_MFA!$A$2:$A$20001,$C4954,D_MFA!$B$2:$B$20001,TRUE)&gt;0)</f>
        <v/>
      </c>
    </row>
    <row r="4955" spans="13:13" x14ac:dyDescent="0.55000000000000004">
      <c r="M4955" t="str">
        <f>IF($A4955="","",COUNTIFS(D_MFA!$A$2:$A$20001,$C4955,D_MFA!$B$2:$B$20001,TRUE)&gt;0)</f>
        <v/>
      </c>
    </row>
    <row r="4956" spans="13:13" x14ac:dyDescent="0.55000000000000004">
      <c r="M4956" t="str">
        <f>IF($A4956="","",COUNTIFS(D_MFA!$A$2:$A$20001,$C4956,D_MFA!$B$2:$B$20001,TRUE)&gt;0)</f>
        <v/>
      </c>
    </row>
    <row r="4957" spans="13:13" x14ac:dyDescent="0.55000000000000004">
      <c r="M4957" t="str">
        <f>IF($A4957="","",COUNTIFS(D_MFA!$A$2:$A$20001,$C4957,D_MFA!$B$2:$B$20001,TRUE)&gt;0)</f>
        <v/>
      </c>
    </row>
    <row r="4958" spans="13:13" x14ac:dyDescent="0.55000000000000004">
      <c r="M4958" t="str">
        <f>IF($A4958="","",COUNTIFS(D_MFA!$A$2:$A$20001,$C4958,D_MFA!$B$2:$B$20001,TRUE)&gt;0)</f>
        <v/>
      </c>
    </row>
    <row r="4959" spans="13:13" x14ac:dyDescent="0.55000000000000004">
      <c r="M4959" t="str">
        <f>IF($A4959="","",COUNTIFS(D_MFA!$A$2:$A$20001,$C4959,D_MFA!$B$2:$B$20001,TRUE)&gt;0)</f>
        <v/>
      </c>
    </row>
    <row r="4960" spans="13:13" x14ac:dyDescent="0.55000000000000004">
      <c r="M4960" t="str">
        <f>IF($A4960="","",COUNTIFS(D_MFA!$A$2:$A$20001,$C4960,D_MFA!$B$2:$B$20001,TRUE)&gt;0)</f>
        <v/>
      </c>
    </row>
    <row r="4961" spans="13:13" x14ac:dyDescent="0.55000000000000004">
      <c r="M4961" t="str">
        <f>IF($A4961="","",COUNTIFS(D_MFA!$A$2:$A$20001,$C4961,D_MFA!$B$2:$B$20001,TRUE)&gt;0)</f>
        <v/>
      </c>
    </row>
    <row r="4962" spans="13:13" x14ac:dyDescent="0.55000000000000004">
      <c r="M4962" t="str">
        <f>IF($A4962="","",COUNTIFS(D_MFA!$A$2:$A$20001,$C4962,D_MFA!$B$2:$B$20001,TRUE)&gt;0)</f>
        <v/>
      </c>
    </row>
    <row r="4963" spans="13:13" x14ac:dyDescent="0.55000000000000004">
      <c r="M4963" t="str">
        <f>IF($A4963="","",COUNTIFS(D_MFA!$A$2:$A$20001,$C4963,D_MFA!$B$2:$B$20001,TRUE)&gt;0)</f>
        <v/>
      </c>
    </row>
    <row r="4964" spans="13:13" x14ac:dyDescent="0.55000000000000004">
      <c r="M4964" t="str">
        <f>IF($A4964="","",COUNTIFS(D_MFA!$A$2:$A$20001,$C4964,D_MFA!$B$2:$B$20001,TRUE)&gt;0)</f>
        <v/>
      </c>
    </row>
    <row r="4965" spans="13:13" x14ac:dyDescent="0.55000000000000004">
      <c r="M4965" t="str">
        <f>IF($A4965="","",COUNTIFS(D_MFA!$A$2:$A$20001,$C4965,D_MFA!$B$2:$B$20001,TRUE)&gt;0)</f>
        <v/>
      </c>
    </row>
    <row r="4966" spans="13:13" x14ac:dyDescent="0.55000000000000004">
      <c r="M4966" t="str">
        <f>IF($A4966="","",COUNTIFS(D_MFA!$A$2:$A$20001,$C4966,D_MFA!$B$2:$B$20001,TRUE)&gt;0)</f>
        <v/>
      </c>
    </row>
    <row r="4967" spans="13:13" x14ac:dyDescent="0.55000000000000004">
      <c r="M4967" t="str">
        <f>IF($A4967="","",COUNTIFS(D_MFA!$A$2:$A$20001,$C4967,D_MFA!$B$2:$B$20001,TRUE)&gt;0)</f>
        <v/>
      </c>
    </row>
    <row r="4968" spans="13:13" x14ac:dyDescent="0.55000000000000004">
      <c r="M4968" t="str">
        <f>IF($A4968="","",COUNTIFS(D_MFA!$A$2:$A$20001,$C4968,D_MFA!$B$2:$B$20001,TRUE)&gt;0)</f>
        <v/>
      </c>
    </row>
    <row r="4969" spans="13:13" x14ac:dyDescent="0.55000000000000004">
      <c r="M4969" t="str">
        <f>IF($A4969="","",COUNTIFS(D_MFA!$A$2:$A$20001,$C4969,D_MFA!$B$2:$B$20001,TRUE)&gt;0)</f>
        <v/>
      </c>
    </row>
    <row r="4970" spans="13:13" x14ac:dyDescent="0.55000000000000004">
      <c r="M4970" t="str">
        <f>IF($A4970="","",COUNTIFS(D_MFA!$A$2:$A$20001,$C4970,D_MFA!$B$2:$B$20001,TRUE)&gt;0)</f>
        <v/>
      </c>
    </row>
    <row r="4971" spans="13:13" x14ac:dyDescent="0.55000000000000004">
      <c r="M4971" t="str">
        <f>IF($A4971="","",COUNTIFS(D_MFA!$A$2:$A$20001,$C4971,D_MFA!$B$2:$B$20001,TRUE)&gt;0)</f>
        <v/>
      </c>
    </row>
    <row r="4972" spans="13:13" x14ac:dyDescent="0.55000000000000004">
      <c r="M4972" t="str">
        <f>IF($A4972="","",COUNTIFS(D_MFA!$A$2:$A$20001,$C4972,D_MFA!$B$2:$B$20001,TRUE)&gt;0)</f>
        <v/>
      </c>
    </row>
    <row r="4973" spans="13:13" x14ac:dyDescent="0.55000000000000004">
      <c r="M4973" t="str">
        <f>IF($A4973="","",COUNTIFS(D_MFA!$A$2:$A$20001,$C4973,D_MFA!$B$2:$B$20001,TRUE)&gt;0)</f>
        <v/>
      </c>
    </row>
    <row r="4974" spans="13:13" x14ac:dyDescent="0.55000000000000004">
      <c r="M4974" t="str">
        <f>IF($A4974="","",COUNTIFS(D_MFA!$A$2:$A$20001,$C4974,D_MFA!$B$2:$B$20001,TRUE)&gt;0)</f>
        <v/>
      </c>
    </row>
    <row r="4975" spans="13:13" x14ac:dyDescent="0.55000000000000004">
      <c r="M4975" t="str">
        <f>IF($A4975="","",COUNTIFS(D_MFA!$A$2:$A$20001,$C4975,D_MFA!$B$2:$B$20001,TRUE)&gt;0)</f>
        <v/>
      </c>
    </row>
    <row r="4976" spans="13:13" x14ac:dyDescent="0.55000000000000004">
      <c r="M4976" t="str">
        <f>IF($A4976="","",COUNTIFS(D_MFA!$A$2:$A$20001,$C4976,D_MFA!$B$2:$B$20001,TRUE)&gt;0)</f>
        <v/>
      </c>
    </row>
    <row r="4977" spans="13:13" x14ac:dyDescent="0.55000000000000004">
      <c r="M4977" t="str">
        <f>IF($A4977="","",COUNTIFS(D_MFA!$A$2:$A$20001,$C4977,D_MFA!$B$2:$B$20001,TRUE)&gt;0)</f>
        <v/>
      </c>
    </row>
    <row r="4978" spans="13:13" x14ac:dyDescent="0.55000000000000004">
      <c r="M4978" t="str">
        <f>IF($A4978="","",COUNTIFS(D_MFA!$A$2:$A$20001,$C4978,D_MFA!$B$2:$B$20001,TRUE)&gt;0)</f>
        <v/>
      </c>
    </row>
    <row r="4979" spans="13:13" x14ac:dyDescent="0.55000000000000004">
      <c r="M4979" t="str">
        <f>IF($A4979="","",COUNTIFS(D_MFA!$A$2:$A$20001,$C4979,D_MFA!$B$2:$B$20001,TRUE)&gt;0)</f>
        <v/>
      </c>
    </row>
    <row r="4980" spans="13:13" x14ac:dyDescent="0.55000000000000004">
      <c r="M4980" t="str">
        <f>IF($A4980="","",COUNTIFS(D_MFA!$A$2:$A$20001,$C4980,D_MFA!$B$2:$B$20001,TRUE)&gt;0)</f>
        <v/>
      </c>
    </row>
    <row r="4981" spans="13:13" x14ac:dyDescent="0.55000000000000004">
      <c r="M4981" t="str">
        <f>IF($A4981="","",COUNTIFS(D_MFA!$A$2:$A$20001,$C4981,D_MFA!$B$2:$B$20001,TRUE)&gt;0)</f>
        <v/>
      </c>
    </row>
    <row r="4982" spans="13:13" x14ac:dyDescent="0.55000000000000004">
      <c r="M4982" t="str">
        <f>IF($A4982="","",COUNTIFS(D_MFA!$A$2:$A$20001,$C4982,D_MFA!$B$2:$B$20001,TRUE)&gt;0)</f>
        <v/>
      </c>
    </row>
    <row r="4983" spans="13:13" x14ac:dyDescent="0.55000000000000004">
      <c r="M4983" t="str">
        <f>IF($A4983="","",COUNTIFS(D_MFA!$A$2:$A$20001,$C4983,D_MFA!$B$2:$B$20001,TRUE)&gt;0)</f>
        <v/>
      </c>
    </row>
    <row r="4984" spans="13:13" x14ac:dyDescent="0.55000000000000004">
      <c r="M4984" t="str">
        <f>IF($A4984="","",COUNTIFS(D_MFA!$A$2:$A$20001,$C4984,D_MFA!$B$2:$B$20001,TRUE)&gt;0)</f>
        <v/>
      </c>
    </row>
    <row r="4985" spans="13:13" x14ac:dyDescent="0.55000000000000004">
      <c r="M4985" t="str">
        <f>IF($A4985="","",COUNTIFS(D_MFA!$A$2:$A$20001,$C4985,D_MFA!$B$2:$B$20001,TRUE)&gt;0)</f>
        <v/>
      </c>
    </row>
    <row r="4986" spans="13:13" x14ac:dyDescent="0.55000000000000004">
      <c r="M4986" t="str">
        <f>IF($A4986="","",COUNTIFS(D_MFA!$A$2:$A$20001,$C4986,D_MFA!$B$2:$B$20001,TRUE)&gt;0)</f>
        <v/>
      </c>
    </row>
    <row r="4987" spans="13:13" x14ac:dyDescent="0.55000000000000004">
      <c r="M4987" t="str">
        <f>IF($A4987="","",COUNTIFS(D_MFA!$A$2:$A$20001,$C4987,D_MFA!$B$2:$B$20001,TRUE)&gt;0)</f>
        <v/>
      </c>
    </row>
    <row r="4988" spans="13:13" x14ac:dyDescent="0.55000000000000004">
      <c r="M4988" t="str">
        <f>IF($A4988="","",COUNTIFS(D_MFA!$A$2:$A$20001,$C4988,D_MFA!$B$2:$B$20001,TRUE)&gt;0)</f>
        <v/>
      </c>
    </row>
    <row r="4989" spans="13:13" x14ac:dyDescent="0.55000000000000004">
      <c r="M4989" t="str">
        <f>IF($A4989="","",COUNTIFS(D_MFA!$A$2:$A$20001,$C4989,D_MFA!$B$2:$B$20001,TRUE)&gt;0)</f>
        <v/>
      </c>
    </row>
    <row r="4990" spans="13:13" x14ac:dyDescent="0.55000000000000004">
      <c r="M4990" t="str">
        <f>IF($A4990="","",COUNTIFS(D_MFA!$A$2:$A$20001,$C4990,D_MFA!$B$2:$B$20001,TRUE)&gt;0)</f>
        <v/>
      </c>
    </row>
    <row r="4991" spans="13:13" x14ac:dyDescent="0.55000000000000004">
      <c r="M4991" t="str">
        <f>IF($A4991="","",COUNTIFS(D_MFA!$A$2:$A$20001,$C4991,D_MFA!$B$2:$B$20001,TRUE)&gt;0)</f>
        <v/>
      </c>
    </row>
    <row r="4992" spans="13:13" x14ac:dyDescent="0.55000000000000004">
      <c r="M4992" t="str">
        <f>IF($A4992="","",COUNTIFS(D_MFA!$A$2:$A$20001,$C4992,D_MFA!$B$2:$B$20001,TRUE)&gt;0)</f>
        <v/>
      </c>
    </row>
    <row r="4993" spans="13:13" x14ac:dyDescent="0.55000000000000004">
      <c r="M4993" t="str">
        <f>IF($A4993="","",COUNTIFS(D_MFA!$A$2:$A$20001,$C4993,D_MFA!$B$2:$B$20001,TRUE)&gt;0)</f>
        <v/>
      </c>
    </row>
    <row r="4994" spans="13:13" x14ac:dyDescent="0.55000000000000004">
      <c r="M4994" t="str">
        <f>IF($A4994="","",COUNTIFS(D_MFA!$A$2:$A$20001,$C4994,D_MFA!$B$2:$B$20001,TRUE)&gt;0)</f>
        <v/>
      </c>
    </row>
    <row r="4995" spans="13:13" x14ac:dyDescent="0.55000000000000004">
      <c r="M4995" t="str">
        <f>IF($A4995="","",COUNTIFS(D_MFA!$A$2:$A$20001,$C4995,D_MFA!$B$2:$B$20001,TRUE)&gt;0)</f>
        <v/>
      </c>
    </row>
    <row r="4996" spans="13:13" x14ac:dyDescent="0.55000000000000004">
      <c r="M4996" t="str">
        <f>IF($A4996="","",COUNTIFS(D_MFA!$A$2:$A$20001,$C4996,D_MFA!$B$2:$B$20001,TRUE)&gt;0)</f>
        <v/>
      </c>
    </row>
    <row r="4997" spans="13:13" x14ac:dyDescent="0.55000000000000004">
      <c r="M4997" t="str">
        <f>IF($A4997="","",COUNTIFS(D_MFA!$A$2:$A$20001,$C4997,D_MFA!$B$2:$B$20001,TRUE)&gt;0)</f>
        <v/>
      </c>
    </row>
    <row r="4998" spans="13:13" x14ac:dyDescent="0.55000000000000004">
      <c r="M4998" t="str">
        <f>IF($A4998="","",COUNTIFS(D_MFA!$A$2:$A$20001,$C4998,D_MFA!$B$2:$B$20001,TRUE)&gt;0)</f>
        <v/>
      </c>
    </row>
    <row r="4999" spans="13:13" x14ac:dyDescent="0.55000000000000004">
      <c r="M4999" t="str">
        <f>IF($A4999="","",COUNTIFS(D_MFA!$A$2:$A$20001,$C4999,D_MFA!$B$2:$B$20001,TRUE)&gt;0)</f>
        <v/>
      </c>
    </row>
    <row r="5000" spans="13:13" x14ac:dyDescent="0.55000000000000004">
      <c r="M5000" t="str">
        <f>IF($A5000="","",COUNTIFS(D_MFA!$A$2:$A$20001,$C5000,D_MFA!$B$2:$B$20001,TRUE)&gt;0)</f>
        <v/>
      </c>
    </row>
    <row r="5001" spans="13:13" x14ac:dyDescent="0.55000000000000004">
      <c r="M5001" t="str">
        <f>IF($A5001="","",COUNTIFS(D_MFA!$A$2:$A$20001,$C5001,D_MFA!$B$2:$B$20001,TRUE)&gt;0)</f>
        <v/>
      </c>
    </row>
    <row r="5002" spans="13:13" x14ac:dyDescent="0.55000000000000004">
      <c r="M5002" t="str">
        <f>IF($A5002="","",COUNTIFS(D_MFA!$A$2:$A$20001,$C5002,D_MFA!$B$2:$B$20001,TRUE)&gt;0)</f>
        <v/>
      </c>
    </row>
    <row r="5003" spans="13:13" x14ac:dyDescent="0.55000000000000004">
      <c r="M5003" t="str">
        <f>IF($A5003="","",COUNTIFS(D_MFA!$A$2:$A$20001,$C5003,D_MFA!$B$2:$B$20001,TRUE)&gt;0)</f>
        <v/>
      </c>
    </row>
    <row r="5004" spans="13:13" x14ac:dyDescent="0.55000000000000004">
      <c r="M5004" t="str">
        <f>IF($A5004="","",COUNTIFS(D_MFA!$A$2:$A$20001,$C5004,D_MFA!$B$2:$B$20001,TRUE)&gt;0)</f>
        <v/>
      </c>
    </row>
    <row r="5005" spans="13:13" x14ac:dyDescent="0.55000000000000004">
      <c r="M5005" t="str">
        <f>IF($A5005="","",COUNTIFS(D_MFA!$A$2:$A$20001,$C5005,D_MFA!$B$2:$B$20001,TRUE)&gt;0)</f>
        <v/>
      </c>
    </row>
    <row r="5006" spans="13:13" x14ac:dyDescent="0.55000000000000004">
      <c r="M5006" t="str">
        <f>IF($A5006="","",COUNTIFS(D_MFA!$A$2:$A$20001,$C5006,D_MFA!$B$2:$B$20001,TRUE)&gt;0)</f>
        <v/>
      </c>
    </row>
    <row r="5007" spans="13:13" x14ac:dyDescent="0.55000000000000004">
      <c r="M5007" t="str">
        <f>IF($A5007="","",COUNTIFS(D_MFA!$A$2:$A$20001,$C5007,D_MFA!$B$2:$B$20001,TRUE)&gt;0)</f>
        <v/>
      </c>
    </row>
    <row r="5008" spans="13:13" x14ac:dyDescent="0.55000000000000004">
      <c r="M5008" t="str">
        <f>IF($A5008="","",COUNTIFS(D_MFA!$A$2:$A$20001,$C5008,D_MFA!$B$2:$B$20001,TRUE)&gt;0)</f>
        <v/>
      </c>
    </row>
    <row r="5009" spans="13:13" x14ac:dyDescent="0.55000000000000004">
      <c r="M5009" t="str">
        <f>IF($A5009="","",COUNTIFS(D_MFA!$A$2:$A$20001,$C5009,D_MFA!$B$2:$B$20001,TRUE)&gt;0)</f>
        <v/>
      </c>
    </row>
    <row r="5010" spans="13:13" x14ac:dyDescent="0.55000000000000004">
      <c r="M5010" t="str">
        <f>IF($A5010="","",COUNTIFS(D_MFA!$A$2:$A$20001,$C5010,D_MFA!$B$2:$B$20001,TRUE)&gt;0)</f>
        <v/>
      </c>
    </row>
    <row r="5011" spans="13:13" x14ac:dyDescent="0.55000000000000004">
      <c r="M5011" t="str">
        <f>IF($A5011="","",COUNTIFS(D_MFA!$A$2:$A$20001,$C5011,D_MFA!$B$2:$B$20001,TRUE)&gt;0)</f>
        <v/>
      </c>
    </row>
    <row r="5012" spans="13:13" x14ac:dyDescent="0.55000000000000004">
      <c r="M5012" t="str">
        <f>IF($A5012="","",COUNTIFS(D_MFA!$A$2:$A$20001,$C5012,D_MFA!$B$2:$B$20001,TRUE)&gt;0)</f>
        <v/>
      </c>
    </row>
    <row r="5013" spans="13:13" x14ac:dyDescent="0.55000000000000004">
      <c r="M5013" t="str">
        <f>IF($A5013="","",COUNTIFS(D_MFA!$A$2:$A$20001,$C5013,D_MFA!$B$2:$B$20001,TRUE)&gt;0)</f>
        <v/>
      </c>
    </row>
    <row r="5014" spans="13:13" x14ac:dyDescent="0.55000000000000004">
      <c r="M5014" t="str">
        <f>IF($A5014="","",COUNTIFS(D_MFA!$A$2:$A$20001,$C5014,D_MFA!$B$2:$B$20001,TRUE)&gt;0)</f>
        <v/>
      </c>
    </row>
    <row r="5015" spans="13:13" x14ac:dyDescent="0.55000000000000004">
      <c r="M5015" t="str">
        <f>IF($A5015="","",COUNTIFS(D_MFA!$A$2:$A$20001,$C5015,D_MFA!$B$2:$B$20001,TRUE)&gt;0)</f>
        <v/>
      </c>
    </row>
    <row r="5016" spans="13:13" x14ac:dyDescent="0.55000000000000004">
      <c r="M5016" t="str">
        <f>IF($A5016="","",COUNTIFS(D_MFA!$A$2:$A$20001,$C5016,D_MFA!$B$2:$B$20001,TRUE)&gt;0)</f>
        <v/>
      </c>
    </row>
    <row r="5017" spans="13:13" x14ac:dyDescent="0.55000000000000004">
      <c r="M5017" t="str">
        <f>IF($A5017="","",COUNTIFS(D_MFA!$A$2:$A$20001,$C5017,D_MFA!$B$2:$B$20001,TRUE)&gt;0)</f>
        <v/>
      </c>
    </row>
    <row r="5018" spans="13:13" x14ac:dyDescent="0.55000000000000004">
      <c r="M5018" t="str">
        <f>IF($A5018="","",COUNTIFS(D_MFA!$A$2:$A$20001,$C5018,D_MFA!$B$2:$B$20001,TRUE)&gt;0)</f>
        <v/>
      </c>
    </row>
    <row r="5019" spans="13:13" x14ac:dyDescent="0.55000000000000004">
      <c r="M5019" t="str">
        <f>IF($A5019="","",COUNTIFS(D_MFA!$A$2:$A$20001,$C5019,D_MFA!$B$2:$B$20001,TRUE)&gt;0)</f>
        <v/>
      </c>
    </row>
    <row r="5020" spans="13:13" x14ac:dyDescent="0.55000000000000004">
      <c r="M5020" t="str">
        <f>IF($A5020="","",COUNTIFS(D_MFA!$A$2:$A$20001,$C5020,D_MFA!$B$2:$B$20001,TRUE)&gt;0)</f>
        <v/>
      </c>
    </row>
    <row r="5021" spans="13:13" x14ac:dyDescent="0.55000000000000004">
      <c r="M5021" t="str">
        <f>IF($A5021="","",COUNTIFS(D_MFA!$A$2:$A$20001,$C5021,D_MFA!$B$2:$B$20001,TRUE)&gt;0)</f>
        <v/>
      </c>
    </row>
    <row r="5022" spans="13:13" x14ac:dyDescent="0.55000000000000004">
      <c r="M5022" t="str">
        <f>IF($A5022="","",COUNTIFS(D_MFA!$A$2:$A$20001,$C5022,D_MFA!$B$2:$B$20001,TRUE)&gt;0)</f>
        <v/>
      </c>
    </row>
    <row r="5023" spans="13:13" x14ac:dyDescent="0.55000000000000004">
      <c r="M5023" t="str">
        <f>IF($A5023="","",COUNTIFS(D_MFA!$A$2:$A$20001,$C5023,D_MFA!$B$2:$B$20001,TRUE)&gt;0)</f>
        <v/>
      </c>
    </row>
    <row r="5024" spans="13:13" x14ac:dyDescent="0.55000000000000004">
      <c r="M5024" t="str">
        <f>IF($A5024="","",COUNTIFS(D_MFA!$A$2:$A$20001,$C5024,D_MFA!$B$2:$B$20001,TRUE)&gt;0)</f>
        <v/>
      </c>
    </row>
    <row r="5025" spans="13:13" x14ac:dyDescent="0.55000000000000004">
      <c r="M5025" t="str">
        <f>IF($A5025="","",COUNTIFS(D_MFA!$A$2:$A$20001,$C5025,D_MFA!$B$2:$B$20001,TRUE)&gt;0)</f>
        <v/>
      </c>
    </row>
    <row r="5026" spans="13:13" x14ac:dyDescent="0.55000000000000004">
      <c r="M5026" t="str">
        <f>IF($A5026="","",COUNTIFS(D_MFA!$A$2:$A$20001,$C5026,D_MFA!$B$2:$B$20001,TRUE)&gt;0)</f>
        <v/>
      </c>
    </row>
    <row r="5027" spans="13:13" x14ac:dyDescent="0.55000000000000004">
      <c r="M5027" t="str">
        <f>IF($A5027="","",COUNTIFS(D_MFA!$A$2:$A$20001,$C5027,D_MFA!$B$2:$B$20001,TRUE)&gt;0)</f>
        <v/>
      </c>
    </row>
    <row r="5028" spans="13:13" x14ac:dyDescent="0.55000000000000004">
      <c r="M5028" t="str">
        <f>IF($A5028="","",COUNTIFS(D_MFA!$A$2:$A$20001,$C5028,D_MFA!$B$2:$B$20001,TRUE)&gt;0)</f>
        <v/>
      </c>
    </row>
    <row r="5029" spans="13:13" x14ac:dyDescent="0.55000000000000004">
      <c r="M5029" t="str">
        <f>IF($A5029="","",COUNTIFS(D_MFA!$A$2:$A$20001,$C5029,D_MFA!$B$2:$B$20001,TRUE)&gt;0)</f>
        <v/>
      </c>
    </row>
    <row r="5030" spans="13:13" x14ac:dyDescent="0.55000000000000004">
      <c r="M5030" t="str">
        <f>IF($A5030="","",COUNTIFS(D_MFA!$A$2:$A$20001,$C5030,D_MFA!$B$2:$B$20001,TRUE)&gt;0)</f>
        <v/>
      </c>
    </row>
    <row r="5031" spans="13:13" x14ac:dyDescent="0.55000000000000004">
      <c r="M5031" t="str">
        <f>IF($A5031="","",COUNTIFS(D_MFA!$A$2:$A$20001,$C5031,D_MFA!$B$2:$B$20001,TRUE)&gt;0)</f>
        <v/>
      </c>
    </row>
    <row r="5032" spans="13:13" x14ac:dyDescent="0.55000000000000004">
      <c r="M5032" t="str">
        <f>IF($A5032="","",COUNTIFS(D_MFA!$A$2:$A$20001,$C5032,D_MFA!$B$2:$B$20001,TRUE)&gt;0)</f>
        <v/>
      </c>
    </row>
    <row r="5033" spans="13:13" x14ac:dyDescent="0.55000000000000004">
      <c r="M5033" t="str">
        <f>IF($A5033="","",COUNTIFS(D_MFA!$A$2:$A$20001,$C5033,D_MFA!$B$2:$B$20001,TRUE)&gt;0)</f>
        <v/>
      </c>
    </row>
    <row r="5034" spans="13:13" x14ac:dyDescent="0.55000000000000004">
      <c r="M5034" t="str">
        <f>IF($A5034="","",COUNTIFS(D_MFA!$A$2:$A$20001,$C5034,D_MFA!$B$2:$B$20001,TRUE)&gt;0)</f>
        <v/>
      </c>
    </row>
    <row r="5035" spans="13:13" x14ac:dyDescent="0.55000000000000004">
      <c r="M5035" t="str">
        <f>IF($A5035="","",COUNTIFS(D_MFA!$A$2:$A$20001,$C5035,D_MFA!$B$2:$B$20001,TRUE)&gt;0)</f>
        <v/>
      </c>
    </row>
    <row r="5036" spans="13:13" x14ac:dyDescent="0.55000000000000004">
      <c r="M5036" t="str">
        <f>IF($A5036="","",COUNTIFS(D_MFA!$A$2:$A$20001,$C5036,D_MFA!$B$2:$B$20001,TRUE)&gt;0)</f>
        <v/>
      </c>
    </row>
    <row r="5037" spans="13:13" x14ac:dyDescent="0.55000000000000004">
      <c r="M5037" t="str">
        <f>IF($A5037="","",COUNTIFS(D_MFA!$A$2:$A$20001,$C5037,D_MFA!$B$2:$B$20001,TRUE)&gt;0)</f>
        <v/>
      </c>
    </row>
    <row r="5038" spans="13:13" x14ac:dyDescent="0.55000000000000004">
      <c r="M5038" t="str">
        <f>IF($A5038="","",COUNTIFS(D_MFA!$A$2:$A$20001,$C5038,D_MFA!$B$2:$B$20001,TRUE)&gt;0)</f>
        <v/>
      </c>
    </row>
    <row r="5039" spans="13:13" x14ac:dyDescent="0.55000000000000004">
      <c r="M5039" t="str">
        <f>IF($A5039="","",COUNTIFS(D_MFA!$A$2:$A$20001,$C5039,D_MFA!$B$2:$B$20001,TRUE)&gt;0)</f>
        <v/>
      </c>
    </row>
    <row r="5040" spans="13:13" x14ac:dyDescent="0.55000000000000004">
      <c r="M5040" t="str">
        <f>IF($A5040="","",COUNTIFS(D_MFA!$A$2:$A$20001,$C5040,D_MFA!$B$2:$B$20001,TRUE)&gt;0)</f>
        <v/>
      </c>
    </row>
    <row r="5041" spans="13:13" x14ac:dyDescent="0.55000000000000004">
      <c r="M5041" t="str">
        <f>IF($A5041="","",COUNTIFS(D_MFA!$A$2:$A$20001,$C5041,D_MFA!$B$2:$B$20001,TRUE)&gt;0)</f>
        <v/>
      </c>
    </row>
    <row r="5042" spans="13:13" x14ac:dyDescent="0.55000000000000004">
      <c r="M5042" t="str">
        <f>IF($A5042="","",COUNTIFS(D_MFA!$A$2:$A$20001,$C5042,D_MFA!$B$2:$B$20001,TRUE)&gt;0)</f>
        <v/>
      </c>
    </row>
    <row r="5043" spans="13:13" x14ac:dyDescent="0.55000000000000004">
      <c r="M5043" t="str">
        <f>IF($A5043="","",COUNTIFS(D_MFA!$A$2:$A$20001,$C5043,D_MFA!$B$2:$B$20001,TRUE)&gt;0)</f>
        <v/>
      </c>
    </row>
    <row r="5044" spans="13:13" x14ac:dyDescent="0.55000000000000004">
      <c r="M5044" t="str">
        <f>IF($A5044="","",COUNTIFS(D_MFA!$A$2:$A$20001,$C5044,D_MFA!$B$2:$B$20001,TRUE)&gt;0)</f>
        <v/>
      </c>
    </row>
    <row r="5045" spans="13:13" x14ac:dyDescent="0.55000000000000004">
      <c r="M5045" t="str">
        <f>IF($A5045="","",COUNTIFS(D_MFA!$A$2:$A$20001,$C5045,D_MFA!$B$2:$B$20001,TRUE)&gt;0)</f>
        <v/>
      </c>
    </row>
    <row r="5046" spans="13:13" x14ac:dyDescent="0.55000000000000004">
      <c r="M5046" t="str">
        <f>IF($A5046="","",COUNTIFS(D_MFA!$A$2:$A$20001,$C5046,D_MFA!$B$2:$B$20001,TRUE)&gt;0)</f>
        <v/>
      </c>
    </row>
    <row r="5047" spans="13:13" x14ac:dyDescent="0.55000000000000004">
      <c r="M5047" t="str">
        <f>IF($A5047="","",COUNTIFS(D_MFA!$A$2:$A$20001,$C5047,D_MFA!$B$2:$B$20001,TRUE)&gt;0)</f>
        <v/>
      </c>
    </row>
    <row r="5048" spans="13:13" x14ac:dyDescent="0.55000000000000004">
      <c r="M5048" t="str">
        <f>IF($A5048="","",COUNTIFS(D_MFA!$A$2:$A$20001,$C5048,D_MFA!$B$2:$B$20001,TRUE)&gt;0)</f>
        <v/>
      </c>
    </row>
    <row r="5049" spans="13:13" x14ac:dyDescent="0.55000000000000004">
      <c r="M5049" t="str">
        <f>IF($A5049="","",COUNTIFS(D_MFA!$A$2:$A$20001,$C5049,D_MFA!$B$2:$B$20001,TRUE)&gt;0)</f>
        <v/>
      </c>
    </row>
    <row r="5050" spans="13:13" x14ac:dyDescent="0.55000000000000004">
      <c r="M5050" t="str">
        <f>IF($A5050="","",COUNTIFS(D_MFA!$A$2:$A$20001,$C5050,D_MFA!$B$2:$B$20001,TRUE)&gt;0)</f>
        <v/>
      </c>
    </row>
    <row r="5051" spans="13:13" x14ac:dyDescent="0.55000000000000004">
      <c r="M5051" t="str">
        <f>IF($A5051="","",COUNTIFS(D_MFA!$A$2:$A$20001,$C5051,D_MFA!$B$2:$B$20001,TRUE)&gt;0)</f>
        <v/>
      </c>
    </row>
    <row r="5052" spans="13:13" x14ac:dyDescent="0.55000000000000004">
      <c r="M5052" t="str">
        <f>IF($A5052="","",COUNTIFS(D_MFA!$A$2:$A$20001,$C5052,D_MFA!$B$2:$B$20001,TRUE)&gt;0)</f>
        <v/>
      </c>
    </row>
    <row r="5053" spans="13:13" x14ac:dyDescent="0.55000000000000004">
      <c r="M5053" t="str">
        <f>IF($A5053="","",COUNTIFS(D_MFA!$A$2:$A$20001,$C5053,D_MFA!$B$2:$B$20001,TRUE)&gt;0)</f>
        <v/>
      </c>
    </row>
    <row r="5054" spans="13:13" x14ac:dyDescent="0.55000000000000004">
      <c r="M5054" t="str">
        <f>IF($A5054="","",COUNTIFS(D_MFA!$A$2:$A$20001,$C5054,D_MFA!$B$2:$B$20001,TRUE)&gt;0)</f>
        <v/>
      </c>
    </row>
    <row r="5055" spans="13:13" x14ac:dyDescent="0.55000000000000004">
      <c r="M5055" t="str">
        <f>IF($A5055="","",COUNTIFS(D_MFA!$A$2:$A$20001,$C5055,D_MFA!$B$2:$B$20001,TRUE)&gt;0)</f>
        <v/>
      </c>
    </row>
    <row r="5056" spans="13:13" x14ac:dyDescent="0.55000000000000004">
      <c r="M5056" t="str">
        <f>IF($A5056="","",COUNTIFS(D_MFA!$A$2:$A$20001,$C5056,D_MFA!$B$2:$B$20001,TRUE)&gt;0)</f>
        <v/>
      </c>
    </row>
    <row r="5057" spans="13:13" x14ac:dyDescent="0.55000000000000004">
      <c r="M5057" t="str">
        <f>IF($A5057="","",COUNTIFS(D_MFA!$A$2:$A$20001,$C5057,D_MFA!$B$2:$B$20001,TRUE)&gt;0)</f>
        <v/>
      </c>
    </row>
    <row r="5058" spans="13:13" x14ac:dyDescent="0.55000000000000004">
      <c r="M5058" t="str">
        <f>IF($A5058="","",COUNTIFS(D_MFA!$A$2:$A$20001,$C5058,D_MFA!$B$2:$B$20001,TRUE)&gt;0)</f>
        <v/>
      </c>
    </row>
    <row r="5059" spans="13:13" x14ac:dyDescent="0.55000000000000004">
      <c r="M5059" t="str">
        <f>IF($A5059="","",COUNTIFS(D_MFA!$A$2:$A$20001,$C5059,D_MFA!$B$2:$B$20001,TRUE)&gt;0)</f>
        <v/>
      </c>
    </row>
    <row r="5060" spans="13:13" x14ac:dyDescent="0.55000000000000004">
      <c r="M5060" t="str">
        <f>IF($A5060="","",COUNTIFS(D_MFA!$A$2:$A$20001,$C5060,D_MFA!$B$2:$B$20001,TRUE)&gt;0)</f>
        <v/>
      </c>
    </row>
    <row r="5061" spans="13:13" x14ac:dyDescent="0.55000000000000004">
      <c r="M5061" t="str">
        <f>IF($A5061="","",COUNTIFS(D_MFA!$A$2:$A$20001,$C5061,D_MFA!$B$2:$B$20001,TRUE)&gt;0)</f>
        <v/>
      </c>
    </row>
    <row r="5062" spans="13:13" x14ac:dyDescent="0.55000000000000004">
      <c r="M5062" t="str">
        <f>IF($A5062="","",COUNTIFS(D_MFA!$A$2:$A$20001,$C5062,D_MFA!$B$2:$B$20001,TRUE)&gt;0)</f>
        <v/>
      </c>
    </row>
    <row r="5063" spans="13:13" x14ac:dyDescent="0.55000000000000004">
      <c r="M5063" t="str">
        <f>IF($A5063="","",COUNTIFS(D_MFA!$A$2:$A$20001,$C5063,D_MFA!$B$2:$B$20001,TRUE)&gt;0)</f>
        <v/>
      </c>
    </row>
    <row r="5064" spans="13:13" x14ac:dyDescent="0.55000000000000004">
      <c r="M5064" t="str">
        <f>IF($A5064="","",COUNTIFS(D_MFA!$A$2:$A$20001,$C5064,D_MFA!$B$2:$B$20001,TRUE)&gt;0)</f>
        <v/>
      </c>
    </row>
    <row r="5065" spans="13:13" x14ac:dyDescent="0.55000000000000004">
      <c r="M5065" t="str">
        <f>IF($A5065="","",COUNTIFS(D_MFA!$A$2:$A$20001,$C5065,D_MFA!$B$2:$B$20001,TRUE)&gt;0)</f>
        <v/>
      </c>
    </row>
    <row r="5066" spans="13:13" x14ac:dyDescent="0.55000000000000004">
      <c r="M5066" t="str">
        <f>IF($A5066="","",COUNTIFS(D_MFA!$A$2:$A$20001,$C5066,D_MFA!$B$2:$B$20001,TRUE)&gt;0)</f>
        <v/>
      </c>
    </row>
    <row r="5067" spans="13:13" x14ac:dyDescent="0.55000000000000004">
      <c r="M5067" t="str">
        <f>IF($A5067="","",COUNTIFS(D_MFA!$A$2:$A$20001,$C5067,D_MFA!$B$2:$B$20001,TRUE)&gt;0)</f>
        <v/>
      </c>
    </row>
    <row r="5068" spans="13:13" x14ac:dyDescent="0.55000000000000004">
      <c r="M5068" t="str">
        <f>IF($A5068="","",COUNTIFS(D_MFA!$A$2:$A$20001,$C5068,D_MFA!$B$2:$B$20001,TRUE)&gt;0)</f>
        <v/>
      </c>
    </row>
    <row r="5069" spans="13:13" x14ac:dyDescent="0.55000000000000004">
      <c r="M5069" t="str">
        <f>IF($A5069="","",COUNTIFS(D_MFA!$A$2:$A$20001,$C5069,D_MFA!$B$2:$B$20001,TRUE)&gt;0)</f>
        <v/>
      </c>
    </row>
    <row r="5070" spans="13:13" x14ac:dyDescent="0.55000000000000004">
      <c r="M5070" t="str">
        <f>IF($A5070="","",COUNTIFS(D_MFA!$A$2:$A$20001,$C5070,D_MFA!$B$2:$B$20001,TRUE)&gt;0)</f>
        <v/>
      </c>
    </row>
    <row r="5071" spans="13:13" x14ac:dyDescent="0.55000000000000004">
      <c r="M5071" t="str">
        <f>IF($A5071="","",COUNTIFS(D_MFA!$A$2:$A$20001,$C5071,D_MFA!$B$2:$B$20001,TRUE)&gt;0)</f>
        <v/>
      </c>
    </row>
    <row r="5072" spans="13:13" x14ac:dyDescent="0.55000000000000004">
      <c r="M5072" t="str">
        <f>IF($A5072="","",COUNTIFS(D_MFA!$A$2:$A$20001,$C5072,D_MFA!$B$2:$B$20001,TRUE)&gt;0)</f>
        <v/>
      </c>
    </row>
    <row r="5073" spans="13:13" x14ac:dyDescent="0.55000000000000004">
      <c r="M5073" t="str">
        <f>IF($A5073="","",COUNTIFS(D_MFA!$A$2:$A$20001,$C5073,D_MFA!$B$2:$B$20001,TRUE)&gt;0)</f>
        <v/>
      </c>
    </row>
    <row r="5074" spans="13:13" x14ac:dyDescent="0.55000000000000004">
      <c r="M5074" t="str">
        <f>IF($A5074="","",COUNTIFS(D_MFA!$A$2:$A$20001,$C5074,D_MFA!$B$2:$B$20001,TRUE)&gt;0)</f>
        <v/>
      </c>
    </row>
    <row r="5075" spans="13:13" x14ac:dyDescent="0.55000000000000004">
      <c r="M5075" t="str">
        <f>IF($A5075="","",COUNTIFS(D_MFA!$A$2:$A$20001,$C5075,D_MFA!$B$2:$B$20001,TRUE)&gt;0)</f>
        <v/>
      </c>
    </row>
    <row r="5076" spans="13:13" x14ac:dyDescent="0.55000000000000004">
      <c r="M5076" t="str">
        <f>IF($A5076="","",COUNTIFS(D_MFA!$A$2:$A$20001,$C5076,D_MFA!$B$2:$B$20001,TRUE)&gt;0)</f>
        <v/>
      </c>
    </row>
    <row r="5077" spans="13:13" x14ac:dyDescent="0.55000000000000004">
      <c r="M5077" t="str">
        <f>IF($A5077="","",COUNTIFS(D_MFA!$A$2:$A$20001,$C5077,D_MFA!$B$2:$B$20001,TRUE)&gt;0)</f>
        <v/>
      </c>
    </row>
    <row r="5078" spans="13:13" x14ac:dyDescent="0.55000000000000004">
      <c r="M5078" t="str">
        <f>IF($A5078="","",COUNTIFS(D_MFA!$A$2:$A$20001,$C5078,D_MFA!$B$2:$B$20001,TRUE)&gt;0)</f>
        <v/>
      </c>
    </row>
    <row r="5079" spans="13:13" x14ac:dyDescent="0.55000000000000004">
      <c r="M5079" t="str">
        <f>IF($A5079="","",COUNTIFS(D_MFA!$A$2:$A$20001,$C5079,D_MFA!$B$2:$B$20001,TRUE)&gt;0)</f>
        <v/>
      </c>
    </row>
    <row r="5080" spans="13:13" x14ac:dyDescent="0.55000000000000004">
      <c r="M5080" t="str">
        <f>IF($A5080="","",COUNTIFS(D_MFA!$A$2:$A$20001,$C5080,D_MFA!$B$2:$B$20001,TRUE)&gt;0)</f>
        <v/>
      </c>
    </row>
    <row r="5081" spans="13:13" x14ac:dyDescent="0.55000000000000004">
      <c r="M5081" t="str">
        <f>IF($A5081="","",COUNTIFS(D_MFA!$A$2:$A$20001,$C5081,D_MFA!$B$2:$B$20001,TRUE)&gt;0)</f>
        <v/>
      </c>
    </row>
    <row r="5082" spans="13:13" x14ac:dyDescent="0.55000000000000004">
      <c r="M5082" t="str">
        <f>IF($A5082="","",COUNTIFS(D_MFA!$A$2:$A$20001,$C5082,D_MFA!$B$2:$B$20001,TRUE)&gt;0)</f>
        <v/>
      </c>
    </row>
    <row r="5083" spans="13:13" x14ac:dyDescent="0.55000000000000004">
      <c r="M5083" t="str">
        <f>IF($A5083="","",COUNTIFS(D_MFA!$A$2:$A$20001,$C5083,D_MFA!$B$2:$B$20001,TRUE)&gt;0)</f>
        <v/>
      </c>
    </row>
    <row r="5084" spans="13:13" x14ac:dyDescent="0.55000000000000004">
      <c r="M5084" t="str">
        <f>IF($A5084="","",COUNTIFS(D_MFA!$A$2:$A$20001,$C5084,D_MFA!$B$2:$B$20001,TRUE)&gt;0)</f>
        <v/>
      </c>
    </row>
    <row r="5085" spans="13:13" x14ac:dyDescent="0.55000000000000004">
      <c r="M5085" t="str">
        <f>IF($A5085="","",COUNTIFS(D_MFA!$A$2:$A$20001,$C5085,D_MFA!$B$2:$B$20001,TRUE)&gt;0)</f>
        <v/>
      </c>
    </row>
    <row r="5086" spans="13:13" x14ac:dyDescent="0.55000000000000004">
      <c r="M5086" t="str">
        <f>IF($A5086="","",COUNTIFS(D_MFA!$A$2:$A$20001,$C5086,D_MFA!$B$2:$B$20001,TRUE)&gt;0)</f>
        <v/>
      </c>
    </row>
    <row r="5087" spans="13:13" x14ac:dyDescent="0.55000000000000004">
      <c r="M5087" t="str">
        <f>IF($A5087="","",COUNTIFS(D_MFA!$A$2:$A$20001,$C5087,D_MFA!$B$2:$B$20001,TRUE)&gt;0)</f>
        <v/>
      </c>
    </row>
    <row r="5088" spans="13:13" x14ac:dyDescent="0.55000000000000004">
      <c r="M5088" t="str">
        <f>IF($A5088="","",COUNTIFS(D_MFA!$A$2:$A$20001,$C5088,D_MFA!$B$2:$B$20001,TRUE)&gt;0)</f>
        <v/>
      </c>
    </row>
    <row r="5089" spans="13:13" x14ac:dyDescent="0.55000000000000004">
      <c r="M5089" t="str">
        <f>IF($A5089="","",COUNTIFS(D_MFA!$A$2:$A$20001,$C5089,D_MFA!$B$2:$B$20001,TRUE)&gt;0)</f>
        <v/>
      </c>
    </row>
    <row r="5090" spans="13:13" x14ac:dyDescent="0.55000000000000004">
      <c r="M5090" t="str">
        <f>IF($A5090="","",COUNTIFS(D_MFA!$A$2:$A$20001,$C5090,D_MFA!$B$2:$B$20001,TRUE)&gt;0)</f>
        <v/>
      </c>
    </row>
    <row r="5091" spans="13:13" x14ac:dyDescent="0.55000000000000004">
      <c r="M5091" t="str">
        <f>IF($A5091="","",COUNTIFS(D_MFA!$A$2:$A$20001,$C5091,D_MFA!$B$2:$B$20001,TRUE)&gt;0)</f>
        <v/>
      </c>
    </row>
    <row r="5092" spans="13:13" x14ac:dyDescent="0.55000000000000004">
      <c r="M5092" t="str">
        <f>IF($A5092="","",COUNTIFS(D_MFA!$A$2:$A$20001,$C5092,D_MFA!$B$2:$B$20001,TRUE)&gt;0)</f>
        <v/>
      </c>
    </row>
    <row r="5093" spans="13:13" x14ac:dyDescent="0.55000000000000004">
      <c r="M5093" t="str">
        <f>IF($A5093="","",COUNTIFS(D_MFA!$A$2:$A$20001,$C5093,D_MFA!$B$2:$B$20001,TRUE)&gt;0)</f>
        <v/>
      </c>
    </row>
    <row r="5094" spans="13:13" x14ac:dyDescent="0.55000000000000004">
      <c r="M5094" t="str">
        <f>IF($A5094="","",COUNTIFS(D_MFA!$A$2:$A$20001,$C5094,D_MFA!$B$2:$B$20001,TRUE)&gt;0)</f>
        <v/>
      </c>
    </row>
    <row r="5095" spans="13:13" x14ac:dyDescent="0.55000000000000004">
      <c r="M5095" t="str">
        <f>IF($A5095="","",COUNTIFS(D_MFA!$A$2:$A$20001,$C5095,D_MFA!$B$2:$B$20001,TRUE)&gt;0)</f>
        <v/>
      </c>
    </row>
    <row r="5096" spans="13:13" x14ac:dyDescent="0.55000000000000004">
      <c r="M5096" t="str">
        <f>IF($A5096="","",COUNTIFS(D_MFA!$A$2:$A$20001,$C5096,D_MFA!$B$2:$B$20001,TRUE)&gt;0)</f>
        <v/>
      </c>
    </row>
    <row r="5097" spans="13:13" x14ac:dyDescent="0.55000000000000004">
      <c r="M5097" t="str">
        <f>IF($A5097="","",COUNTIFS(D_MFA!$A$2:$A$20001,$C5097,D_MFA!$B$2:$B$20001,TRUE)&gt;0)</f>
        <v/>
      </c>
    </row>
    <row r="5098" spans="13:13" x14ac:dyDescent="0.55000000000000004">
      <c r="M5098" t="str">
        <f>IF($A5098="","",COUNTIFS(D_MFA!$A$2:$A$20001,$C5098,D_MFA!$B$2:$B$20001,TRUE)&gt;0)</f>
        <v/>
      </c>
    </row>
    <row r="5099" spans="13:13" x14ac:dyDescent="0.55000000000000004">
      <c r="M5099" t="str">
        <f>IF($A5099="","",COUNTIFS(D_MFA!$A$2:$A$20001,$C5099,D_MFA!$B$2:$B$20001,TRUE)&gt;0)</f>
        <v/>
      </c>
    </row>
    <row r="5100" spans="13:13" x14ac:dyDescent="0.55000000000000004">
      <c r="M5100" t="str">
        <f>IF($A5100="","",COUNTIFS(D_MFA!$A$2:$A$20001,$C5100,D_MFA!$B$2:$B$20001,TRUE)&gt;0)</f>
        <v/>
      </c>
    </row>
    <row r="5101" spans="13:13" x14ac:dyDescent="0.55000000000000004">
      <c r="M5101" t="str">
        <f>IF($A5101="","",COUNTIFS(D_MFA!$A$2:$A$20001,$C5101,D_MFA!$B$2:$B$20001,TRUE)&gt;0)</f>
        <v/>
      </c>
    </row>
    <row r="5102" spans="13:13" x14ac:dyDescent="0.55000000000000004">
      <c r="M5102" t="str">
        <f>IF($A5102="","",COUNTIFS(D_MFA!$A$2:$A$20001,$C5102,D_MFA!$B$2:$B$20001,TRUE)&gt;0)</f>
        <v/>
      </c>
    </row>
    <row r="5103" spans="13:13" x14ac:dyDescent="0.55000000000000004">
      <c r="M5103" t="str">
        <f>IF($A5103="","",COUNTIFS(D_MFA!$A$2:$A$20001,$C5103,D_MFA!$B$2:$B$20001,TRUE)&gt;0)</f>
        <v/>
      </c>
    </row>
    <row r="5104" spans="13:13" x14ac:dyDescent="0.55000000000000004">
      <c r="M5104" t="str">
        <f>IF($A5104="","",COUNTIFS(D_MFA!$A$2:$A$20001,$C5104,D_MFA!$B$2:$B$20001,TRUE)&gt;0)</f>
        <v/>
      </c>
    </row>
    <row r="5105" spans="13:13" x14ac:dyDescent="0.55000000000000004">
      <c r="M5105" t="str">
        <f>IF($A5105="","",COUNTIFS(D_MFA!$A$2:$A$20001,$C5105,D_MFA!$B$2:$B$20001,TRUE)&gt;0)</f>
        <v/>
      </c>
    </row>
    <row r="5106" spans="13:13" x14ac:dyDescent="0.55000000000000004">
      <c r="M5106" t="str">
        <f>IF($A5106="","",COUNTIFS(D_MFA!$A$2:$A$20001,$C5106,D_MFA!$B$2:$B$20001,TRUE)&gt;0)</f>
        <v/>
      </c>
    </row>
    <row r="5107" spans="13:13" x14ac:dyDescent="0.55000000000000004">
      <c r="M5107" t="str">
        <f>IF($A5107="","",COUNTIFS(D_MFA!$A$2:$A$20001,$C5107,D_MFA!$B$2:$B$20001,TRUE)&gt;0)</f>
        <v/>
      </c>
    </row>
    <row r="5108" spans="13:13" x14ac:dyDescent="0.55000000000000004">
      <c r="M5108" t="str">
        <f>IF($A5108="","",COUNTIFS(D_MFA!$A$2:$A$20001,$C5108,D_MFA!$B$2:$B$20001,TRUE)&gt;0)</f>
        <v/>
      </c>
    </row>
    <row r="5109" spans="13:13" x14ac:dyDescent="0.55000000000000004">
      <c r="M5109" t="str">
        <f>IF($A5109="","",COUNTIFS(D_MFA!$A$2:$A$20001,$C5109,D_MFA!$B$2:$B$20001,TRUE)&gt;0)</f>
        <v/>
      </c>
    </row>
    <row r="5110" spans="13:13" x14ac:dyDescent="0.55000000000000004">
      <c r="M5110" t="str">
        <f>IF($A5110="","",COUNTIFS(D_MFA!$A$2:$A$20001,$C5110,D_MFA!$B$2:$B$20001,TRUE)&gt;0)</f>
        <v/>
      </c>
    </row>
    <row r="5111" spans="13:13" x14ac:dyDescent="0.55000000000000004">
      <c r="M5111" t="str">
        <f>IF($A5111="","",COUNTIFS(D_MFA!$A$2:$A$20001,$C5111,D_MFA!$B$2:$B$20001,TRUE)&gt;0)</f>
        <v/>
      </c>
    </row>
    <row r="5112" spans="13:13" x14ac:dyDescent="0.55000000000000004">
      <c r="M5112" t="str">
        <f>IF($A5112="","",COUNTIFS(D_MFA!$A$2:$A$20001,$C5112,D_MFA!$B$2:$B$20001,TRUE)&gt;0)</f>
        <v/>
      </c>
    </row>
    <row r="5113" spans="13:13" x14ac:dyDescent="0.55000000000000004">
      <c r="M5113" t="str">
        <f>IF($A5113="","",COUNTIFS(D_MFA!$A$2:$A$20001,$C5113,D_MFA!$B$2:$B$20001,TRUE)&gt;0)</f>
        <v/>
      </c>
    </row>
    <row r="5114" spans="13:13" x14ac:dyDescent="0.55000000000000004">
      <c r="M5114" t="str">
        <f>IF($A5114="","",COUNTIFS(D_MFA!$A$2:$A$20001,$C5114,D_MFA!$B$2:$B$20001,TRUE)&gt;0)</f>
        <v/>
      </c>
    </row>
    <row r="5115" spans="13:13" x14ac:dyDescent="0.55000000000000004">
      <c r="M5115" t="str">
        <f>IF($A5115="","",COUNTIFS(D_MFA!$A$2:$A$20001,$C5115,D_MFA!$B$2:$B$20001,TRUE)&gt;0)</f>
        <v/>
      </c>
    </row>
    <row r="5116" spans="13:13" x14ac:dyDescent="0.55000000000000004">
      <c r="M5116" t="str">
        <f>IF($A5116="","",COUNTIFS(D_MFA!$A$2:$A$20001,$C5116,D_MFA!$B$2:$B$20001,TRUE)&gt;0)</f>
        <v/>
      </c>
    </row>
    <row r="5117" spans="13:13" x14ac:dyDescent="0.55000000000000004">
      <c r="M5117" t="str">
        <f>IF($A5117="","",COUNTIFS(D_MFA!$A$2:$A$20001,$C5117,D_MFA!$B$2:$B$20001,TRUE)&gt;0)</f>
        <v/>
      </c>
    </row>
    <row r="5118" spans="13:13" x14ac:dyDescent="0.55000000000000004">
      <c r="M5118" t="str">
        <f>IF($A5118="","",COUNTIFS(D_MFA!$A$2:$A$20001,$C5118,D_MFA!$B$2:$B$20001,TRUE)&gt;0)</f>
        <v/>
      </c>
    </row>
    <row r="5119" spans="13:13" x14ac:dyDescent="0.55000000000000004">
      <c r="M5119" t="str">
        <f>IF($A5119="","",COUNTIFS(D_MFA!$A$2:$A$20001,$C5119,D_MFA!$B$2:$B$20001,TRUE)&gt;0)</f>
        <v/>
      </c>
    </row>
    <row r="5120" spans="13:13" x14ac:dyDescent="0.55000000000000004">
      <c r="M5120" t="str">
        <f>IF($A5120="","",COUNTIFS(D_MFA!$A$2:$A$20001,$C5120,D_MFA!$B$2:$B$20001,TRUE)&gt;0)</f>
        <v/>
      </c>
    </row>
    <row r="5121" spans="13:13" x14ac:dyDescent="0.55000000000000004">
      <c r="M5121" t="str">
        <f>IF($A5121="","",COUNTIFS(D_MFA!$A$2:$A$20001,$C5121,D_MFA!$B$2:$B$20001,TRUE)&gt;0)</f>
        <v/>
      </c>
    </row>
    <row r="5122" spans="13:13" x14ac:dyDescent="0.55000000000000004">
      <c r="M5122" t="str">
        <f>IF($A5122="","",COUNTIFS(D_MFA!$A$2:$A$20001,$C5122,D_MFA!$B$2:$B$20001,TRUE)&gt;0)</f>
        <v/>
      </c>
    </row>
    <row r="5123" spans="13:13" x14ac:dyDescent="0.55000000000000004">
      <c r="M5123" t="str">
        <f>IF($A5123="","",COUNTIFS(D_MFA!$A$2:$A$20001,$C5123,D_MFA!$B$2:$B$20001,TRUE)&gt;0)</f>
        <v/>
      </c>
    </row>
    <row r="5124" spans="13:13" x14ac:dyDescent="0.55000000000000004">
      <c r="M5124" t="str">
        <f>IF($A5124="","",COUNTIFS(D_MFA!$A$2:$A$20001,$C5124,D_MFA!$B$2:$B$20001,TRUE)&gt;0)</f>
        <v/>
      </c>
    </row>
    <row r="5125" spans="13:13" x14ac:dyDescent="0.55000000000000004">
      <c r="M5125" t="str">
        <f>IF($A5125="","",COUNTIFS(D_MFA!$A$2:$A$20001,$C5125,D_MFA!$B$2:$B$20001,TRUE)&gt;0)</f>
        <v/>
      </c>
    </row>
    <row r="5126" spans="13:13" x14ac:dyDescent="0.55000000000000004">
      <c r="M5126" t="str">
        <f>IF($A5126="","",COUNTIFS(D_MFA!$A$2:$A$20001,$C5126,D_MFA!$B$2:$B$20001,TRUE)&gt;0)</f>
        <v/>
      </c>
    </row>
    <row r="5127" spans="13:13" x14ac:dyDescent="0.55000000000000004">
      <c r="M5127" t="str">
        <f>IF($A5127="","",COUNTIFS(D_MFA!$A$2:$A$20001,$C5127,D_MFA!$B$2:$B$20001,TRUE)&gt;0)</f>
        <v/>
      </c>
    </row>
    <row r="5128" spans="13:13" x14ac:dyDescent="0.55000000000000004">
      <c r="M5128" t="str">
        <f>IF($A5128="","",COUNTIFS(D_MFA!$A$2:$A$20001,$C5128,D_MFA!$B$2:$B$20001,TRUE)&gt;0)</f>
        <v/>
      </c>
    </row>
    <row r="5129" spans="13:13" x14ac:dyDescent="0.55000000000000004">
      <c r="M5129" t="str">
        <f>IF($A5129="","",COUNTIFS(D_MFA!$A$2:$A$20001,$C5129,D_MFA!$B$2:$B$20001,TRUE)&gt;0)</f>
        <v/>
      </c>
    </row>
    <row r="5130" spans="13:13" x14ac:dyDescent="0.55000000000000004">
      <c r="M5130" t="str">
        <f>IF($A5130="","",COUNTIFS(D_MFA!$A$2:$A$20001,$C5130,D_MFA!$B$2:$B$20001,TRUE)&gt;0)</f>
        <v/>
      </c>
    </row>
    <row r="5131" spans="13:13" x14ac:dyDescent="0.55000000000000004">
      <c r="M5131" t="str">
        <f>IF($A5131="","",COUNTIFS(D_MFA!$A$2:$A$20001,$C5131,D_MFA!$B$2:$B$20001,TRUE)&gt;0)</f>
        <v/>
      </c>
    </row>
    <row r="5132" spans="13:13" x14ac:dyDescent="0.55000000000000004">
      <c r="M5132" t="str">
        <f>IF($A5132="","",COUNTIFS(D_MFA!$A$2:$A$20001,$C5132,D_MFA!$B$2:$B$20001,TRUE)&gt;0)</f>
        <v/>
      </c>
    </row>
    <row r="5133" spans="13:13" x14ac:dyDescent="0.55000000000000004">
      <c r="M5133" t="str">
        <f>IF($A5133="","",COUNTIFS(D_MFA!$A$2:$A$20001,$C5133,D_MFA!$B$2:$B$20001,TRUE)&gt;0)</f>
        <v/>
      </c>
    </row>
    <row r="5134" spans="13:13" x14ac:dyDescent="0.55000000000000004">
      <c r="M5134" t="str">
        <f>IF($A5134="","",COUNTIFS(D_MFA!$A$2:$A$20001,$C5134,D_MFA!$B$2:$B$20001,TRUE)&gt;0)</f>
        <v/>
      </c>
    </row>
    <row r="5135" spans="13:13" x14ac:dyDescent="0.55000000000000004">
      <c r="M5135" t="str">
        <f>IF($A5135="","",COUNTIFS(D_MFA!$A$2:$A$20001,$C5135,D_MFA!$B$2:$B$20001,TRUE)&gt;0)</f>
        <v/>
      </c>
    </row>
    <row r="5136" spans="13:13" x14ac:dyDescent="0.55000000000000004">
      <c r="M5136" t="str">
        <f>IF($A5136="","",COUNTIFS(D_MFA!$A$2:$A$20001,$C5136,D_MFA!$B$2:$B$20001,TRUE)&gt;0)</f>
        <v/>
      </c>
    </row>
    <row r="5137" spans="13:13" x14ac:dyDescent="0.55000000000000004">
      <c r="M5137" t="str">
        <f>IF($A5137="","",COUNTIFS(D_MFA!$A$2:$A$20001,$C5137,D_MFA!$B$2:$B$20001,TRUE)&gt;0)</f>
        <v/>
      </c>
    </row>
    <row r="5138" spans="13:13" x14ac:dyDescent="0.55000000000000004">
      <c r="M5138" t="str">
        <f>IF($A5138="","",COUNTIFS(D_MFA!$A$2:$A$20001,$C5138,D_MFA!$B$2:$B$20001,TRUE)&gt;0)</f>
        <v/>
      </c>
    </row>
    <row r="5139" spans="13:13" x14ac:dyDescent="0.55000000000000004">
      <c r="M5139" t="str">
        <f>IF($A5139="","",COUNTIFS(D_MFA!$A$2:$A$20001,$C5139,D_MFA!$B$2:$B$20001,TRUE)&gt;0)</f>
        <v/>
      </c>
    </row>
    <row r="5140" spans="13:13" x14ac:dyDescent="0.55000000000000004">
      <c r="M5140" t="str">
        <f>IF($A5140="","",COUNTIFS(D_MFA!$A$2:$A$20001,$C5140,D_MFA!$B$2:$B$20001,TRUE)&gt;0)</f>
        <v/>
      </c>
    </row>
    <row r="5141" spans="13:13" x14ac:dyDescent="0.55000000000000004">
      <c r="M5141" t="str">
        <f>IF($A5141="","",COUNTIFS(D_MFA!$A$2:$A$20001,$C5141,D_MFA!$B$2:$B$20001,TRUE)&gt;0)</f>
        <v/>
      </c>
    </row>
    <row r="5142" spans="13:13" x14ac:dyDescent="0.55000000000000004">
      <c r="M5142" t="str">
        <f>IF($A5142="","",COUNTIFS(D_MFA!$A$2:$A$20001,$C5142,D_MFA!$B$2:$B$20001,TRUE)&gt;0)</f>
        <v/>
      </c>
    </row>
    <row r="5143" spans="13:13" x14ac:dyDescent="0.55000000000000004">
      <c r="M5143" t="str">
        <f>IF($A5143="","",COUNTIFS(D_MFA!$A$2:$A$20001,$C5143,D_MFA!$B$2:$B$20001,TRUE)&gt;0)</f>
        <v/>
      </c>
    </row>
    <row r="5144" spans="13:13" x14ac:dyDescent="0.55000000000000004">
      <c r="M5144" t="str">
        <f>IF($A5144="","",COUNTIFS(D_MFA!$A$2:$A$20001,$C5144,D_MFA!$B$2:$B$20001,TRUE)&gt;0)</f>
        <v/>
      </c>
    </row>
    <row r="5145" spans="13:13" x14ac:dyDescent="0.55000000000000004">
      <c r="M5145" t="str">
        <f>IF($A5145="","",COUNTIFS(D_MFA!$A$2:$A$20001,$C5145,D_MFA!$B$2:$B$20001,TRUE)&gt;0)</f>
        <v/>
      </c>
    </row>
    <row r="5146" spans="13:13" x14ac:dyDescent="0.55000000000000004">
      <c r="M5146" t="str">
        <f>IF($A5146="","",COUNTIFS(D_MFA!$A$2:$A$20001,$C5146,D_MFA!$B$2:$B$20001,TRUE)&gt;0)</f>
        <v/>
      </c>
    </row>
    <row r="5147" spans="13:13" x14ac:dyDescent="0.55000000000000004">
      <c r="M5147" t="str">
        <f>IF($A5147="","",COUNTIFS(D_MFA!$A$2:$A$20001,$C5147,D_MFA!$B$2:$B$20001,TRUE)&gt;0)</f>
        <v/>
      </c>
    </row>
    <row r="5148" spans="13:13" x14ac:dyDescent="0.55000000000000004">
      <c r="M5148" t="str">
        <f>IF($A5148="","",COUNTIFS(D_MFA!$A$2:$A$20001,$C5148,D_MFA!$B$2:$B$20001,TRUE)&gt;0)</f>
        <v/>
      </c>
    </row>
    <row r="5149" spans="13:13" x14ac:dyDescent="0.55000000000000004">
      <c r="M5149" t="str">
        <f>IF($A5149="","",COUNTIFS(D_MFA!$A$2:$A$20001,$C5149,D_MFA!$B$2:$B$20001,TRUE)&gt;0)</f>
        <v/>
      </c>
    </row>
    <row r="5150" spans="13:13" x14ac:dyDescent="0.55000000000000004">
      <c r="M5150" t="str">
        <f>IF($A5150="","",COUNTIFS(D_MFA!$A$2:$A$20001,$C5150,D_MFA!$B$2:$B$20001,TRUE)&gt;0)</f>
        <v/>
      </c>
    </row>
    <row r="5151" spans="13:13" x14ac:dyDescent="0.55000000000000004">
      <c r="M5151" t="str">
        <f>IF($A5151="","",COUNTIFS(D_MFA!$A$2:$A$20001,$C5151,D_MFA!$B$2:$B$20001,TRUE)&gt;0)</f>
        <v/>
      </c>
    </row>
    <row r="5152" spans="13:13" x14ac:dyDescent="0.55000000000000004">
      <c r="M5152" t="str">
        <f>IF($A5152="","",COUNTIFS(D_MFA!$A$2:$A$20001,$C5152,D_MFA!$B$2:$B$20001,TRUE)&gt;0)</f>
        <v/>
      </c>
    </row>
    <row r="5153" spans="13:13" x14ac:dyDescent="0.55000000000000004">
      <c r="M5153" t="str">
        <f>IF($A5153="","",COUNTIFS(D_MFA!$A$2:$A$20001,$C5153,D_MFA!$B$2:$B$20001,TRUE)&gt;0)</f>
        <v/>
      </c>
    </row>
    <row r="5154" spans="13:13" x14ac:dyDescent="0.55000000000000004">
      <c r="M5154" t="str">
        <f>IF($A5154="","",COUNTIFS(D_MFA!$A$2:$A$20001,$C5154,D_MFA!$B$2:$B$20001,TRUE)&gt;0)</f>
        <v/>
      </c>
    </row>
    <row r="5155" spans="13:13" x14ac:dyDescent="0.55000000000000004">
      <c r="M5155" t="str">
        <f>IF($A5155="","",COUNTIFS(D_MFA!$A$2:$A$20001,$C5155,D_MFA!$B$2:$B$20001,TRUE)&gt;0)</f>
        <v/>
      </c>
    </row>
    <row r="5156" spans="13:13" x14ac:dyDescent="0.55000000000000004">
      <c r="M5156" t="str">
        <f>IF($A5156="","",COUNTIFS(D_MFA!$A$2:$A$20001,$C5156,D_MFA!$B$2:$B$20001,TRUE)&gt;0)</f>
        <v/>
      </c>
    </row>
    <row r="5157" spans="13:13" x14ac:dyDescent="0.55000000000000004">
      <c r="M5157" t="str">
        <f>IF($A5157="","",COUNTIFS(D_MFA!$A$2:$A$20001,$C5157,D_MFA!$B$2:$B$20001,TRUE)&gt;0)</f>
        <v/>
      </c>
    </row>
    <row r="5158" spans="13:13" x14ac:dyDescent="0.55000000000000004">
      <c r="M5158" t="str">
        <f>IF($A5158="","",COUNTIFS(D_MFA!$A$2:$A$20001,$C5158,D_MFA!$B$2:$B$20001,TRUE)&gt;0)</f>
        <v/>
      </c>
    </row>
    <row r="5159" spans="13:13" x14ac:dyDescent="0.55000000000000004">
      <c r="M5159" t="str">
        <f>IF($A5159="","",COUNTIFS(D_MFA!$A$2:$A$20001,$C5159,D_MFA!$B$2:$B$20001,TRUE)&gt;0)</f>
        <v/>
      </c>
    </row>
    <row r="5160" spans="13:13" x14ac:dyDescent="0.55000000000000004">
      <c r="M5160" t="str">
        <f>IF($A5160="","",COUNTIFS(D_MFA!$A$2:$A$20001,$C5160,D_MFA!$B$2:$B$20001,TRUE)&gt;0)</f>
        <v/>
      </c>
    </row>
    <row r="5161" spans="13:13" x14ac:dyDescent="0.55000000000000004">
      <c r="M5161" t="str">
        <f>IF($A5161="","",COUNTIFS(D_MFA!$A$2:$A$20001,$C5161,D_MFA!$B$2:$B$20001,TRUE)&gt;0)</f>
        <v/>
      </c>
    </row>
    <row r="5162" spans="13:13" x14ac:dyDescent="0.55000000000000004">
      <c r="M5162" t="str">
        <f>IF($A5162="","",COUNTIFS(D_MFA!$A$2:$A$20001,$C5162,D_MFA!$B$2:$B$20001,TRUE)&gt;0)</f>
        <v/>
      </c>
    </row>
    <row r="5163" spans="13:13" x14ac:dyDescent="0.55000000000000004">
      <c r="M5163" t="str">
        <f>IF($A5163="","",COUNTIFS(D_MFA!$A$2:$A$20001,$C5163,D_MFA!$B$2:$B$20001,TRUE)&gt;0)</f>
        <v/>
      </c>
    </row>
    <row r="5164" spans="13:13" x14ac:dyDescent="0.55000000000000004">
      <c r="M5164" t="str">
        <f>IF($A5164="","",COUNTIFS(D_MFA!$A$2:$A$20001,$C5164,D_MFA!$B$2:$B$20001,TRUE)&gt;0)</f>
        <v/>
      </c>
    </row>
    <row r="5165" spans="13:13" x14ac:dyDescent="0.55000000000000004">
      <c r="M5165" t="str">
        <f>IF($A5165="","",COUNTIFS(D_MFA!$A$2:$A$20001,$C5165,D_MFA!$B$2:$B$20001,TRUE)&gt;0)</f>
        <v/>
      </c>
    </row>
    <row r="5166" spans="13:13" x14ac:dyDescent="0.55000000000000004">
      <c r="M5166" t="str">
        <f>IF($A5166="","",COUNTIFS(D_MFA!$A$2:$A$20001,$C5166,D_MFA!$B$2:$B$20001,TRUE)&gt;0)</f>
        <v/>
      </c>
    </row>
    <row r="5167" spans="13:13" x14ac:dyDescent="0.55000000000000004">
      <c r="M5167" t="str">
        <f>IF($A5167="","",COUNTIFS(D_MFA!$A$2:$A$20001,$C5167,D_MFA!$B$2:$B$20001,TRUE)&gt;0)</f>
        <v/>
      </c>
    </row>
    <row r="5168" spans="13:13" x14ac:dyDescent="0.55000000000000004">
      <c r="M5168" t="str">
        <f>IF($A5168="","",COUNTIFS(D_MFA!$A$2:$A$20001,$C5168,D_MFA!$B$2:$B$20001,TRUE)&gt;0)</f>
        <v/>
      </c>
    </row>
    <row r="5169" spans="13:13" x14ac:dyDescent="0.55000000000000004">
      <c r="M5169" t="str">
        <f>IF($A5169="","",COUNTIFS(D_MFA!$A$2:$A$20001,$C5169,D_MFA!$B$2:$B$20001,TRUE)&gt;0)</f>
        <v/>
      </c>
    </row>
    <row r="5170" spans="13:13" x14ac:dyDescent="0.55000000000000004">
      <c r="M5170" t="str">
        <f>IF($A5170="","",COUNTIFS(D_MFA!$A$2:$A$20001,$C5170,D_MFA!$B$2:$B$20001,TRUE)&gt;0)</f>
        <v/>
      </c>
    </row>
    <row r="5171" spans="13:13" x14ac:dyDescent="0.55000000000000004">
      <c r="M5171" t="str">
        <f>IF($A5171="","",COUNTIFS(D_MFA!$A$2:$A$20001,$C5171,D_MFA!$B$2:$B$20001,TRUE)&gt;0)</f>
        <v/>
      </c>
    </row>
    <row r="5172" spans="13:13" x14ac:dyDescent="0.55000000000000004">
      <c r="M5172" t="str">
        <f>IF($A5172="","",COUNTIFS(D_MFA!$A$2:$A$20001,$C5172,D_MFA!$B$2:$B$20001,TRUE)&gt;0)</f>
        <v/>
      </c>
    </row>
    <row r="5173" spans="13:13" x14ac:dyDescent="0.55000000000000004">
      <c r="M5173" t="str">
        <f>IF($A5173="","",COUNTIFS(D_MFA!$A$2:$A$20001,$C5173,D_MFA!$B$2:$B$20001,TRUE)&gt;0)</f>
        <v/>
      </c>
    </row>
    <row r="5174" spans="13:13" x14ac:dyDescent="0.55000000000000004">
      <c r="M5174" t="str">
        <f>IF($A5174="","",COUNTIFS(D_MFA!$A$2:$A$20001,$C5174,D_MFA!$B$2:$B$20001,TRUE)&gt;0)</f>
        <v/>
      </c>
    </row>
    <row r="5175" spans="13:13" x14ac:dyDescent="0.55000000000000004">
      <c r="M5175" t="str">
        <f>IF($A5175="","",COUNTIFS(D_MFA!$A$2:$A$20001,$C5175,D_MFA!$B$2:$B$20001,TRUE)&gt;0)</f>
        <v/>
      </c>
    </row>
    <row r="5176" spans="13:13" x14ac:dyDescent="0.55000000000000004">
      <c r="M5176" t="str">
        <f>IF($A5176="","",COUNTIFS(D_MFA!$A$2:$A$20001,$C5176,D_MFA!$B$2:$B$20001,TRUE)&gt;0)</f>
        <v/>
      </c>
    </row>
    <row r="5177" spans="13:13" x14ac:dyDescent="0.55000000000000004">
      <c r="M5177" t="str">
        <f>IF($A5177="","",COUNTIFS(D_MFA!$A$2:$A$20001,$C5177,D_MFA!$B$2:$B$20001,TRUE)&gt;0)</f>
        <v/>
      </c>
    </row>
    <row r="5178" spans="13:13" x14ac:dyDescent="0.55000000000000004">
      <c r="M5178" t="str">
        <f>IF($A5178="","",COUNTIFS(D_MFA!$A$2:$A$20001,$C5178,D_MFA!$B$2:$B$20001,TRUE)&gt;0)</f>
        <v/>
      </c>
    </row>
    <row r="5179" spans="13:13" x14ac:dyDescent="0.55000000000000004">
      <c r="M5179" t="str">
        <f>IF($A5179="","",COUNTIFS(D_MFA!$A$2:$A$20001,$C5179,D_MFA!$B$2:$B$20001,TRUE)&gt;0)</f>
        <v/>
      </c>
    </row>
    <row r="5180" spans="13:13" x14ac:dyDescent="0.55000000000000004">
      <c r="M5180" t="str">
        <f>IF($A5180="","",COUNTIFS(D_MFA!$A$2:$A$20001,$C5180,D_MFA!$B$2:$B$20001,TRUE)&gt;0)</f>
        <v/>
      </c>
    </row>
    <row r="5181" spans="13:13" x14ac:dyDescent="0.55000000000000004">
      <c r="M5181" t="str">
        <f>IF($A5181="","",COUNTIFS(D_MFA!$A$2:$A$20001,$C5181,D_MFA!$B$2:$B$20001,TRUE)&gt;0)</f>
        <v/>
      </c>
    </row>
    <row r="5182" spans="13:13" x14ac:dyDescent="0.55000000000000004">
      <c r="M5182" t="str">
        <f>IF($A5182="","",COUNTIFS(D_MFA!$A$2:$A$20001,$C5182,D_MFA!$B$2:$B$20001,TRUE)&gt;0)</f>
        <v/>
      </c>
    </row>
    <row r="5183" spans="13:13" x14ac:dyDescent="0.55000000000000004">
      <c r="M5183" t="str">
        <f>IF($A5183="","",COUNTIFS(D_MFA!$A$2:$A$20001,$C5183,D_MFA!$B$2:$B$20001,TRUE)&gt;0)</f>
        <v/>
      </c>
    </row>
    <row r="5184" spans="13:13" x14ac:dyDescent="0.55000000000000004">
      <c r="M5184" t="str">
        <f>IF($A5184="","",COUNTIFS(D_MFA!$A$2:$A$20001,$C5184,D_MFA!$B$2:$B$20001,TRUE)&gt;0)</f>
        <v/>
      </c>
    </row>
    <row r="5185" spans="13:13" x14ac:dyDescent="0.55000000000000004">
      <c r="M5185" t="str">
        <f>IF($A5185="","",COUNTIFS(D_MFA!$A$2:$A$20001,$C5185,D_MFA!$B$2:$B$20001,TRUE)&gt;0)</f>
        <v/>
      </c>
    </row>
    <row r="5186" spans="13:13" x14ac:dyDescent="0.55000000000000004">
      <c r="M5186" t="str">
        <f>IF($A5186="","",COUNTIFS(D_MFA!$A$2:$A$20001,$C5186,D_MFA!$B$2:$B$20001,TRUE)&gt;0)</f>
        <v/>
      </c>
    </row>
    <row r="5187" spans="13:13" x14ac:dyDescent="0.55000000000000004">
      <c r="M5187" t="str">
        <f>IF($A5187="","",COUNTIFS(D_MFA!$A$2:$A$20001,$C5187,D_MFA!$B$2:$B$20001,TRUE)&gt;0)</f>
        <v/>
      </c>
    </row>
    <row r="5188" spans="13:13" x14ac:dyDescent="0.55000000000000004">
      <c r="M5188" t="str">
        <f>IF($A5188="","",COUNTIFS(D_MFA!$A$2:$A$20001,$C5188,D_MFA!$B$2:$B$20001,TRUE)&gt;0)</f>
        <v/>
      </c>
    </row>
    <row r="5189" spans="13:13" x14ac:dyDescent="0.55000000000000004">
      <c r="M5189" t="str">
        <f>IF($A5189="","",COUNTIFS(D_MFA!$A$2:$A$20001,$C5189,D_MFA!$B$2:$B$20001,TRUE)&gt;0)</f>
        <v/>
      </c>
    </row>
    <row r="5190" spans="13:13" x14ac:dyDescent="0.55000000000000004">
      <c r="M5190" t="str">
        <f>IF($A5190="","",COUNTIFS(D_MFA!$A$2:$A$20001,$C5190,D_MFA!$B$2:$B$20001,TRUE)&gt;0)</f>
        <v/>
      </c>
    </row>
    <row r="5191" spans="13:13" x14ac:dyDescent="0.55000000000000004">
      <c r="M5191" t="str">
        <f>IF($A5191="","",COUNTIFS(D_MFA!$A$2:$A$20001,$C5191,D_MFA!$B$2:$B$20001,TRUE)&gt;0)</f>
        <v/>
      </c>
    </row>
    <row r="5192" spans="13:13" x14ac:dyDescent="0.55000000000000004">
      <c r="M5192" t="str">
        <f>IF($A5192="","",COUNTIFS(D_MFA!$A$2:$A$20001,$C5192,D_MFA!$B$2:$B$20001,TRUE)&gt;0)</f>
        <v/>
      </c>
    </row>
    <row r="5193" spans="13:13" x14ac:dyDescent="0.55000000000000004">
      <c r="M5193" t="str">
        <f>IF($A5193="","",COUNTIFS(D_MFA!$A$2:$A$20001,$C5193,D_MFA!$B$2:$B$20001,TRUE)&gt;0)</f>
        <v/>
      </c>
    </row>
    <row r="5194" spans="13:13" x14ac:dyDescent="0.55000000000000004">
      <c r="M5194" t="str">
        <f>IF($A5194="","",COUNTIFS(D_MFA!$A$2:$A$20001,$C5194,D_MFA!$B$2:$B$20001,TRUE)&gt;0)</f>
        <v/>
      </c>
    </row>
    <row r="5195" spans="13:13" x14ac:dyDescent="0.55000000000000004">
      <c r="M5195" t="str">
        <f>IF($A5195="","",COUNTIFS(D_MFA!$A$2:$A$20001,$C5195,D_MFA!$B$2:$B$20001,TRUE)&gt;0)</f>
        <v/>
      </c>
    </row>
    <row r="5196" spans="13:13" x14ac:dyDescent="0.55000000000000004">
      <c r="M5196" t="str">
        <f>IF($A5196="","",COUNTIFS(D_MFA!$A$2:$A$20001,$C5196,D_MFA!$B$2:$B$20001,TRUE)&gt;0)</f>
        <v/>
      </c>
    </row>
    <row r="5197" spans="13:13" x14ac:dyDescent="0.55000000000000004">
      <c r="M5197" t="str">
        <f>IF($A5197="","",COUNTIFS(D_MFA!$A$2:$A$20001,$C5197,D_MFA!$B$2:$B$20001,TRUE)&gt;0)</f>
        <v/>
      </c>
    </row>
    <row r="5198" spans="13:13" x14ac:dyDescent="0.55000000000000004">
      <c r="M5198" t="str">
        <f>IF($A5198="","",COUNTIFS(D_MFA!$A$2:$A$20001,$C5198,D_MFA!$B$2:$B$20001,TRUE)&gt;0)</f>
        <v/>
      </c>
    </row>
    <row r="5199" spans="13:13" x14ac:dyDescent="0.55000000000000004">
      <c r="M5199" t="str">
        <f>IF($A5199="","",COUNTIFS(D_MFA!$A$2:$A$20001,$C5199,D_MFA!$B$2:$B$20001,TRUE)&gt;0)</f>
        <v/>
      </c>
    </row>
    <row r="5200" spans="13:13" x14ac:dyDescent="0.55000000000000004">
      <c r="M5200" t="str">
        <f>IF($A5200="","",COUNTIFS(D_MFA!$A$2:$A$20001,$C5200,D_MFA!$B$2:$B$20001,TRUE)&gt;0)</f>
        <v/>
      </c>
    </row>
    <row r="5201" spans="13:13" x14ac:dyDescent="0.55000000000000004">
      <c r="M5201" t="str">
        <f>IF($A5201="","",COUNTIFS(D_MFA!$A$2:$A$20001,$C5201,D_MFA!$B$2:$B$20001,TRUE)&gt;0)</f>
        <v/>
      </c>
    </row>
    <row r="5202" spans="13:13" x14ac:dyDescent="0.55000000000000004">
      <c r="M5202" t="str">
        <f>IF($A5202="","",COUNTIFS(D_MFA!$A$2:$A$20001,$C5202,D_MFA!$B$2:$B$20001,TRUE)&gt;0)</f>
        <v/>
      </c>
    </row>
    <row r="5203" spans="13:13" x14ac:dyDescent="0.55000000000000004">
      <c r="M5203" t="str">
        <f>IF($A5203="","",COUNTIFS(D_MFA!$A$2:$A$20001,$C5203,D_MFA!$B$2:$B$20001,TRUE)&gt;0)</f>
        <v/>
      </c>
    </row>
    <row r="5204" spans="13:13" x14ac:dyDescent="0.55000000000000004">
      <c r="M5204" t="str">
        <f>IF($A5204="","",COUNTIFS(D_MFA!$A$2:$A$20001,$C5204,D_MFA!$B$2:$B$20001,TRUE)&gt;0)</f>
        <v/>
      </c>
    </row>
    <row r="5205" spans="13:13" x14ac:dyDescent="0.55000000000000004">
      <c r="M5205" t="str">
        <f>IF($A5205="","",COUNTIFS(D_MFA!$A$2:$A$20001,$C5205,D_MFA!$B$2:$B$20001,TRUE)&gt;0)</f>
        <v/>
      </c>
    </row>
    <row r="5206" spans="13:13" x14ac:dyDescent="0.55000000000000004">
      <c r="M5206" t="str">
        <f>IF($A5206="","",COUNTIFS(D_MFA!$A$2:$A$20001,$C5206,D_MFA!$B$2:$B$20001,TRUE)&gt;0)</f>
        <v/>
      </c>
    </row>
    <row r="5207" spans="13:13" x14ac:dyDescent="0.55000000000000004">
      <c r="M5207" t="str">
        <f>IF($A5207="","",COUNTIFS(D_MFA!$A$2:$A$20001,$C5207,D_MFA!$B$2:$B$20001,TRUE)&gt;0)</f>
        <v/>
      </c>
    </row>
    <row r="5208" spans="13:13" x14ac:dyDescent="0.55000000000000004">
      <c r="M5208" t="str">
        <f>IF($A5208="","",COUNTIFS(D_MFA!$A$2:$A$20001,$C5208,D_MFA!$B$2:$B$20001,TRUE)&gt;0)</f>
        <v/>
      </c>
    </row>
    <row r="5209" spans="13:13" x14ac:dyDescent="0.55000000000000004">
      <c r="M5209" t="str">
        <f>IF($A5209="","",COUNTIFS(D_MFA!$A$2:$A$20001,$C5209,D_MFA!$B$2:$B$20001,TRUE)&gt;0)</f>
        <v/>
      </c>
    </row>
    <row r="5210" spans="13:13" x14ac:dyDescent="0.55000000000000004">
      <c r="M5210" t="str">
        <f>IF($A5210="","",COUNTIFS(D_MFA!$A$2:$A$20001,$C5210,D_MFA!$B$2:$B$20001,TRUE)&gt;0)</f>
        <v/>
      </c>
    </row>
    <row r="5211" spans="13:13" x14ac:dyDescent="0.55000000000000004">
      <c r="M5211" t="str">
        <f>IF($A5211="","",COUNTIFS(D_MFA!$A$2:$A$20001,$C5211,D_MFA!$B$2:$B$20001,TRUE)&gt;0)</f>
        <v/>
      </c>
    </row>
    <row r="5212" spans="13:13" x14ac:dyDescent="0.55000000000000004">
      <c r="M5212" t="str">
        <f>IF($A5212="","",COUNTIFS(D_MFA!$A$2:$A$20001,$C5212,D_MFA!$B$2:$B$20001,TRUE)&gt;0)</f>
        <v/>
      </c>
    </row>
    <row r="5213" spans="13:13" x14ac:dyDescent="0.55000000000000004">
      <c r="M5213" t="str">
        <f>IF($A5213="","",COUNTIFS(D_MFA!$A$2:$A$20001,$C5213,D_MFA!$B$2:$B$20001,TRUE)&gt;0)</f>
        <v/>
      </c>
    </row>
    <row r="5214" spans="13:13" x14ac:dyDescent="0.55000000000000004">
      <c r="M5214" t="str">
        <f>IF($A5214="","",COUNTIFS(D_MFA!$A$2:$A$20001,$C5214,D_MFA!$B$2:$B$20001,TRUE)&gt;0)</f>
        <v/>
      </c>
    </row>
    <row r="5215" spans="13:13" x14ac:dyDescent="0.55000000000000004">
      <c r="M5215" t="str">
        <f>IF($A5215="","",COUNTIFS(D_MFA!$A$2:$A$20001,$C5215,D_MFA!$B$2:$B$20001,TRUE)&gt;0)</f>
        <v/>
      </c>
    </row>
    <row r="5216" spans="13:13" x14ac:dyDescent="0.55000000000000004">
      <c r="M5216" t="str">
        <f>IF($A5216="","",COUNTIFS(D_MFA!$A$2:$A$20001,$C5216,D_MFA!$B$2:$B$20001,TRUE)&gt;0)</f>
        <v/>
      </c>
    </row>
    <row r="5217" spans="13:13" x14ac:dyDescent="0.55000000000000004">
      <c r="M5217" t="str">
        <f>IF($A5217="","",COUNTIFS(D_MFA!$A$2:$A$20001,$C5217,D_MFA!$B$2:$B$20001,TRUE)&gt;0)</f>
        <v/>
      </c>
    </row>
    <row r="5218" spans="13:13" x14ac:dyDescent="0.55000000000000004">
      <c r="M5218" t="str">
        <f>IF($A5218="","",COUNTIFS(D_MFA!$A$2:$A$20001,$C5218,D_MFA!$B$2:$B$20001,TRUE)&gt;0)</f>
        <v/>
      </c>
    </row>
    <row r="5219" spans="13:13" x14ac:dyDescent="0.55000000000000004">
      <c r="M5219" t="str">
        <f>IF($A5219="","",COUNTIFS(D_MFA!$A$2:$A$20001,$C5219,D_MFA!$B$2:$B$20001,TRUE)&gt;0)</f>
        <v/>
      </c>
    </row>
    <row r="5220" spans="13:13" x14ac:dyDescent="0.55000000000000004">
      <c r="M5220" t="str">
        <f>IF($A5220="","",COUNTIFS(D_MFA!$A$2:$A$20001,$C5220,D_MFA!$B$2:$B$20001,TRUE)&gt;0)</f>
        <v/>
      </c>
    </row>
    <row r="5221" spans="13:13" x14ac:dyDescent="0.55000000000000004">
      <c r="M5221" t="str">
        <f>IF($A5221="","",COUNTIFS(D_MFA!$A$2:$A$20001,$C5221,D_MFA!$B$2:$B$20001,TRUE)&gt;0)</f>
        <v/>
      </c>
    </row>
    <row r="5222" spans="13:13" x14ac:dyDescent="0.55000000000000004">
      <c r="M5222" t="str">
        <f>IF($A5222="","",COUNTIFS(D_MFA!$A$2:$A$20001,$C5222,D_MFA!$B$2:$B$20001,TRUE)&gt;0)</f>
        <v/>
      </c>
    </row>
    <row r="5223" spans="13:13" x14ac:dyDescent="0.55000000000000004">
      <c r="M5223" t="str">
        <f>IF($A5223="","",COUNTIFS(D_MFA!$A$2:$A$20001,$C5223,D_MFA!$B$2:$B$20001,TRUE)&gt;0)</f>
        <v/>
      </c>
    </row>
    <row r="5224" spans="13:13" x14ac:dyDescent="0.55000000000000004">
      <c r="M5224" t="str">
        <f>IF($A5224="","",COUNTIFS(D_MFA!$A$2:$A$20001,$C5224,D_MFA!$B$2:$B$20001,TRUE)&gt;0)</f>
        <v/>
      </c>
    </row>
    <row r="5225" spans="13:13" x14ac:dyDescent="0.55000000000000004">
      <c r="M5225" t="str">
        <f>IF($A5225="","",COUNTIFS(D_MFA!$A$2:$A$20001,$C5225,D_MFA!$B$2:$B$20001,TRUE)&gt;0)</f>
        <v/>
      </c>
    </row>
    <row r="5226" spans="13:13" x14ac:dyDescent="0.55000000000000004">
      <c r="M5226" t="str">
        <f>IF($A5226="","",COUNTIFS(D_MFA!$A$2:$A$20001,$C5226,D_MFA!$B$2:$B$20001,TRUE)&gt;0)</f>
        <v/>
      </c>
    </row>
    <row r="5227" spans="13:13" x14ac:dyDescent="0.55000000000000004">
      <c r="M5227" t="str">
        <f>IF($A5227="","",COUNTIFS(D_MFA!$A$2:$A$20001,$C5227,D_MFA!$B$2:$B$20001,TRUE)&gt;0)</f>
        <v/>
      </c>
    </row>
    <row r="5228" spans="13:13" x14ac:dyDescent="0.55000000000000004">
      <c r="M5228" t="str">
        <f>IF($A5228="","",COUNTIFS(D_MFA!$A$2:$A$20001,$C5228,D_MFA!$B$2:$B$20001,TRUE)&gt;0)</f>
        <v/>
      </c>
    </row>
    <row r="5229" spans="13:13" x14ac:dyDescent="0.55000000000000004">
      <c r="M5229" t="str">
        <f>IF($A5229="","",COUNTIFS(D_MFA!$A$2:$A$20001,$C5229,D_MFA!$B$2:$B$20001,TRUE)&gt;0)</f>
        <v/>
      </c>
    </row>
    <row r="5230" spans="13:13" x14ac:dyDescent="0.55000000000000004">
      <c r="M5230" t="str">
        <f>IF($A5230="","",COUNTIFS(D_MFA!$A$2:$A$20001,$C5230,D_MFA!$B$2:$B$20001,TRUE)&gt;0)</f>
        <v/>
      </c>
    </row>
    <row r="5231" spans="13:13" x14ac:dyDescent="0.55000000000000004">
      <c r="M5231" t="str">
        <f>IF($A5231="","",COUNTIFS(D_MFA!$A$2:$A$20001,$C5231,D_MFA!$B$2:$B$20001,TRUE)&gt;0)</f>
        <v/>
      </c>
    </row>
    <row r="5232" spans="13:13" x14ac:dyDescent="0.55000000000000004">
      <c r="M5232" t="str">
        <f>IF($A5232="","",COUNTIFS(D_MFA!$A$2:$A$20001,$C5232,D_MFA!$B$2:$B$20001,TRUE)&gt;0)</f>
        <v/>
      </c>
    </row>
    <row r="5233" spans="13:13" x14ac:dyDescent="0.55000000000000004">
      <c r="M5233" t="str">
        <f>IF($A5233="","",COUNTIFS(D_MFA!$A$2:$A$20001,$C5233,D_MFA!$B$2:$B$20001,TRUE)&gt;0)</f>
        <v/>
      </c>
    </row>
    <row r="5234" spans="13:13" x14ac:dyDescent="0.55000000000000004">
      <c r="M5234" t="str">
        <f>IF($A5234="","",COUNTIFS(D_MFA!$A$2:$A$20001,$C5234,D_MFA!$B$2:$B$20001,TRUE)&gt;0)</f>
        <v/>
      </c>
    </row>
    <row r="5235" spans="13:13" x14ac:dyDescent="0.55000000000000004">
      <c r="M5235" t="str">
        <f>IF($A5235="","",COUNTIFS(D_MFA!$A$2:$A$20001,$C5235,D_MFA!$B$2:$B$20001,TRUE)&gt;0)</f>
        <v/>
      </c>
    </row>
    <row r="5236" spans="13:13" x14ac:dyDescent="0.55000000000000004">
      <c r="M5236" t="str">
        <f>IF($A5236="","",COUNTIFS(D_MFA!$A$2:$A$20001,$C5236,D_MFA!$B$2:$B$20001,TRUE)&gt;0)</f>
        <v/>
      </c>
    </row>
    <row r="5237" spans="13:13" x14ac:dyDescent="0.55000000000000004">
      <c r="M5237" t="str">
        <f>IF($A5237="","",COUNTIFS(D_MFA!$A$2:$A$20001,$C5237,D_MFA!$B$2:$B$20001,TRUE)&gt;0)</f>
        <v/>
      </c>
    </row>
    <row r="5238" spans="13:13" x14ac:dyDescent="0.55000000000000004">
      <c r="M5238" t="str">
        <f>IF($A5238="","",COUNTIFS(D_MFA!$A$2:$A$20001,$C5238,D_MFA!$B$2:$B$20001,TRUE)&gt;0)</f>
        <v/>
      </c>
    </row>
    <row r="5239" spans="13:13" x14ac:dyDescent="0.55000000000000004">
      <c r="M5239" t="str">
        <f>IF($A5239="","",COUNTIFS(D_MFA!$A$2:$A$20001,$C5239,D_MFA!$B$2:$B$20001,TRUE)&gt;0)</f>
        <v/>
      </c>
    </row>
    <row r="5240" spans="13:13" x14ac:dyDescent="0.55000000000000004">
      <c r="M5240" t="str">
        <f>IF($A5240="","",COUNTIFS(D_MFA!$A$2:$A$20001,$C5240,D_MFA!$B$2:$B$20001,TRUE)&gt;0)</f>
        <v/>
      </c>
    </row>
    <row r="5241" spans="13:13" x14ac:dyDescent="0.55000000000000004">
      <c r="M5241" t="str">
        <f>IF($A5241="","",COUNTIFS(D_MFA!$A$2:$A$20001,$C5241,D_MFA!$B$2:$B$20001,TRUE)&gt;0)</f>
        <v/>
      </c>
    </row>
    <row r="5242" spans="13:13" x14ac:dyDescent="0.55000000000000004">
      <c r="M5242" t="str">
        <f>IF($A5242="","",COUNTIFS(D_MFA!$A$2:$A$20001,$C5242,D_MFA!$B$2:$B$20001,TRUE)&gt;0)</f>
        <v/>
      </c>
    </row>
    <row r="5243" spans="13:13" x14ac:dyDescent="0.55000000000000004">
      <c r="M5243" t="str">
        <f>IF($A5243="","",COUNTIFS(D_MFA!$A$2:$A$20001,$C5243,D_MFA!$B$2:$B$20001,TRUE)&gt;0)</f>
        <v/>
      </c>
    </row>
    <row r="5244" spans="13:13" x14ac:dyDescent="0.55000000000000004">
      <c r="M5244" t="str">
        <f>IF($A5244="","",COUNTIFS(D_MFA!$A$2:$A$20001,$C5244,D_MFA!$B$2:$B$20001,TRUE)&gt;0)</f>
        <v/>
      </c>
    </row>
    <row r="5245" spans="13:13" x14ac:dyDescent="0.55000000000000004">
      <c r="M5245" t="str">
        <f>IF($A5245="","",COUNTIFS(D_MFA!$A$2:$A$20001,$C5245,D_MFA!$B$2:$B$20001,TRUE)&gt;0)</f>
        <v/>
      </c>
    </row>
    <row r="5246" spans="13:13" x14ac:dyDescent="0.55000000000000004">
      <c r="M5246" t="str">
        <f>IF($A5246="","",COUNTIFS(D_MFA!$A$2:$A$20001,$C5246,D_MFA!$B$2:$B$20001,TRUE)&gt;0)</f>
        <v/>
      </c>
    </row>
    <row r="5247" spans="13:13" x14ac:dyDescent="0.55000000000000004">
      <c r="M5247" t="str">
        <f>IF($A5247="","",COUNTIFS(D_MFA!$A$2:$A$20001,$C5247,D_MFA!$B$2:$B$20001,TRUE)&gt;0)</f>
        <v/>
      </c>
    </row>
    <row r="5248" spans="13:13" x14ac:dyDescent="0.55000000000000004">
      <c r="M5248" t="str">
        <f>IF($A5248="","",COUNTIFS(D_MFA!$A$2:$A$20001,$C5248,D_MFA!$B$2:$B$20001,TRUE)&gt;0)</f>
        <v/>
      </c>
    </row>
    <row r="5249" spans="13:13" x14ac:dyDescent="0.55000000000000004">
      <c r="M5249" t="str">
        <f>IF($A5249="","",COUNTIFS(D_MFA!$A$2:$A$20001,$C5249,D_MFA!$B$2:$B$20001,TRUE)&gt;0)</f>
        <v/>
      </c>
    </row>
    <row r="5250" spans="13:13" x14ac:dyDescent="0.55000000000000004">
      <c r="M5250" t="str">
        <f>IF($A5250="","",COUNTIFS(D_MFA!$A$2:$A$20001,$C5250,D_MFA!$B$2:$B$20001,TRUE)&gt;0)</f>
        <v/>
      </c>
    </row>
    <row r="5251" spans="13:13" x14ac:dyDescent="0.55000000000000004">
      <c r="M5251" t="str">
        <f>IF($A5251="","",COUNTIFS(D_MFA!$A$2:$A$20001,$C5251,D_MFA!$B$2:$B$20001,TRUE)&gt;0)</f>
        <v/>
      </c>
    </row>
    <row r="5252" spans="13:13" x14ac:dyDescent="0.55000000000000004">
      <c r="M5252" t="str">
        <f>IF($A5252="","",COUNTIFS(D_MFA!$A$2:$A$20001,$C5252,D_MFA!$B$2:$B$20001,TRUE)&gt;0)</f>
        <v/>
      </c>
    </row>
    <row r="5253" spans="13:13" x14ac:dyDescent="0.55000000000000004">
      <c r="M5253" t="str">
        <f>IF($A5253="","",COUNTIFS(D_MFA!$A$2:$A$20001,$C5253,D_MFA!$B$2:$B$20001,TRUE)&gt;0)</f>
        <v/>
      </c>
    </row>
    <row r="5254" spans="13:13" x14ac:dyDescent="0.55000000000000004">
      <c r="M5254" t="str">
        <f>IF($A5254="","",COUNTIFS(D_MFA!$A$2:$A$20001,$C5254,D_MFA!$B$2:$B$20001,TRUE)&gt;0)</f>
        <v/>
      </c>
    </row>
    <row r="5255" spans="13:13" x14ac:dyDescent="0.55000000000000004">
      <c r="M5255" t="str">
        <f>IF($A5255="","",COUNTIFS(D_MFA!$A$2:$A$20001,$C5255,D_MFA!$B$2:$B$20001,TRUE)&gt;0)</f>
        <v/>
      </c>
    </row>
    <row r="5256" spans="13:13" x14ac:dyDescent="0.55000000000000004">
      <c r="M5256" t="str">
        <f>IF($A5256="","",COUNTIFS(D_MFA!$A$2:$A$20001,$C5256,D_MFA!$B$2:$B$20001,TRUE)&gt;0)</f>
        <v/>
      </c>
    </row>
    <row r="5257" spans="13:13" x14ac:dyDescent="0.55000000000000004">
      <c r="M5257" t="str">
        <f>IF($A5257="","",COUNTIFS(D_MFA!$A$2:$A$20001,$C5257,D_MFA!$B$2:$B$20001,TRUE)&gt;0)</f>
        <v/>
      </c>
    </row>
    <row r="5258" spans="13:13" x14ac:dyDescent="0.55000000000000004">
      <c r="M5258" t="str">
        <f>IF($A5258="","",COUNTIFS(D_MFA!$A$2:$A$20001,$C5258,D_MFA!$B$2:$B$20001,TRUE)&gt;0)</f>
        <v/>
      </c>
    </row>
    <row r="5259" spans="13:13" x14ac:dyDescent="0.55000000000000004">
      <c r="M5259" t="str">
        <f>IF($A5259="","",COUNTIFS(D_MFA!$A$2:$A$20001,$C5259,D_MFA!$B$2:$B$20001,TRUE)&gt;0)</f>
        <v/>
      </c>
    </row>
    <row r="5260" spans="13:13" x14ac:dyDescent="0.55000000000000004">
      <c r="M5260" t="str">
        <f>IF($A5260="","",COUNTIFS(D_MFA!$A$2:$A$20001,$C5260,D_MFA!$B$2:$B$20001,TRUE)&gt;0)</f>
        <v/>
      </c>
    </row>
    <row r="5261" spans="13:13" x14ac:dyDescent="0.55000000000000004">
      <c r="M5261" t="str">
        <f>IF($A5261="","",COUNTIFS(D_MFA!$A$2:$A$20001,$C5261,D_MFA!$B$2:$B$20001,TRUE)&gt;0)</f>
        <v/>
      </c>
    </row>
    <row r="5262" spans="13:13" x14ac:dyDescent="0.55000000000000004">
      <c r="M5262" t="str">
        <f>IF($A5262="","",COUNTIFS(D_MFA!$A$2:$A$20001,$C5262,D_MFA!$B$2:$B$20001,TRUE)&gt;0)</f>
        <v/>
      </c>
    </row>
    <row r="5263" spans="13:13" x14ac:dyDescent="0.55000000000000004">
      <c r="M5263" t="str">
        <f>IF($A5263="","",COUNTIFS(D_MFA!$A$2:$A$20001,$C5263,D_MFA!$B$2:$B$20001,TRUE)&gt;0)</f>
        <v/>
      </c>
    </row>
    <row r="5264" spans="13:13" x14ac:dyDescent="0.55000000000000004">
      <c r="M5264" t="str">
        <f>IF($A5264="","",COUNTIFS(D_MFA!$A$2:$A$20001,$C5264,D_MFA!$B$2:$B$20001,TRUE)&gt;0)</f>
        <v/>
      </c>
    </row>
    <row r="5265" spans="13:13" x14ac:dyDescent="0.55000000000000004">
      <c r="M5265" t="str">
        <f>IF($A5265="","",COUNTIFS(D_MFA!$A$2:$A$20001,$C5265,D_MFA!$B$2:$B$20001,TRUE)&gt;0)</f>
        <v/>
      </c>
    </row>
    <row r="5266" spans="13:13" x14ac:dyDescent="0.55000000000000004">
      <c r="M5266" t="str">
        <f>IF($A5266="","",COUNTIFS(D_MFA!$A$2:$A$20001,$C5266,D_MFA!$B$2:$B$20001,TRUE)&gt;0)</f>
        <v/>
      </c>
    </row>
    <row r="5267" spans="13:13" x14ac:dyDescent="0.55000000000000004">
      <c r="M5267" t="str">
        <f>IF($A5267="","",COUNTIFS(D_MFA!$A$2:$A$20001,$C5267,D_MFA!$B$2:$B$20001,TRUE)&gt;0)</f>
        <v/>
      </c>
    </row>
    <row r="5268" spans="13:13" x14ac:dyDescent="0.55000000000000004">
      <c r="M5268" t="str">
        <f>IF($A5268="","",COUNTIFS(D_MFA!$A$2:$A$20001,$C5268,D_MFA!$B$2:$B$20001,TRUE)&gt;0)</f>
        <v/>
      </c>
    </row>
    <row r="5269" spans="13:13" x14ac:dyDescent="0.55000000000000004">
      <c r="M5269" t="str">
        <f>IF($A5269="","",COUNTIFS(D_MFA!$A$2:$A$20001,$C5269,D_MFA!$B$2:$B$20001,TRUE)&gt;0)</f>
        <v/>
      </c>
    </row>
    <row r="5270" spans="13:13" x14ac:dyDescent="0.55000000000000004">
      <c r="M5270" t="str">
        <f>IF($A5270="","",COUNTIFS(D_MFA!$A$2:$A$20001,$C5270,D_MFA!$B$2:$B$20001,TRUE)&gt;0)</f>
        <v/>
      </c>
    </row>
    <row r="5271" spans="13:13" x14ac:dyDescent="0.55000000000000004">
      <c r="M5271" t="str">
        <f>IF($A5271="","",COUNTIFS(D_MFA!$A$2:$A$20001,$C5271,D_MFA!$B$2:$B$20001,TRUE)&gt;0)</f>
        <v/>
      </c>
    </row>
    <row r="5272" spans="13:13" x14ac:dyDescent="0.55000000000000004">
      <c r="M5272" t="str">
        <f>IF($A5272="","",COUNTIFS(D_MFA!$A$2:$A$20001,$C5272,D_MFA!$B$2:$B$20001,TRUE)&gt;0)</f>
        <v/>
      </c>
    </row>
    <row r="5273" spans="13:13" x14ac:dyDescent="0.55000000000000004">
      <c r="M5273" t="str">
        <f>IF($A5273="","",COUNTIFS(D_MFA!$A$2:$A$20001,$C5273,D_MFA!$B$2:$B$20001,TRUE)&gt;0)</f>
        <v/>
      </c>
    </row>
    <row r="5274" spans="13:13" x14ac:dyDescent="0.55000000000000004">
      <c r="M5274" t="str">
        <f>IF($A5274="","",COUNTIFS(D_MFA!$A$2:$A$20001,$C5274,D_MFA!$B$2:$B$20001,TRUE)&gt;0)</f>
        <v/>
      </c>
    </row>
    <row r="5275" spans="13:13" x14ac:dyDescent="0.55000000000000004">
      <c r="M5275" t="str">
        <f>IF($A5275="","",COUNTIFS(D_MFA!$A$2:$A$20001,$C5275,D_MFA!$B$2:$B$20001,TRUE)&gt;0)</f>
        <v/>
      </c>
    </row>
    <row r="5276" spans="13:13" x14ac:dyDescent="0.55000000000000004">
      <c r="M5276" t="str">
        <f>IF($A5276="","",COUNTIFS(D_MFA!$A$2:$A$20001,$C5276,D_MFA!$B$2:$B$20001,TRUE)&gt;0)</f>
        <v/>
      </c>
    </row>
    <row r="5277" spans="13:13" x14ac:dyDescent="0.55000000000000004">
      <c r="M5277" t="str">
        <f>IF($A5277="","",COUNTIFS(D_MFA!$A$2:$A$20001,$C5277,D_MFA!$B$2:$B$20001,TRUE)&gt;0)</f>
        <v/>
      </c>
    </row>
    <row r="5278" spans="13:13" x14ac:dyDescent="0.55000000000000004">
      <c r="M5278" t="str">
        <f>IF($A5278="","",COUNTIFS(D_MFA!$A$2:$A$20001,$C5278,D_MFA!$B$2:$B$20001,TRUE)&gt;0)</f>
        <v/>
      </c>
    </row>
    <row r="5279" spans="13:13" x14ac:dyDescent="0.55000000000000004">
      <c r="M5279" t="str">
        <f>IF($A5279="","",COUNTIFS(D_MFA!$A$2:$A$20001,$C5279,D_MFA!$B$2:$B$20001,TRUE)&gt;0)</f>
        <v/>
      </c>
    </row>
    <row r="5280" spans="13:13" x14ac:dyDescent="0.55000000000000004">
      <c r="M5280" t="str">
        <f>IF($A5280="","",COUNTIFS(D_MFA!$A$2:$A$20001,$C5280,D_MFA!$B$2:$B$20001,TRUE)&gt;0)</f>
        <v/>
      </c>
    </row>
    <row r="5281" spans="13:13" x14ac:dyDescent="0.55000000000000004">
      <c r="M5281" t="str">
        <f>IF($A5281="","",COUNTIFS(D_MFA!$A$2:$A$20001,$C5281,D_MFA!$B$2:$B$20001,TRUE)&gt;0)</f>
        <v/>
      </c>
    </row>
    <row r="5282" spans="13:13" x14ac:dyDescent="0.55000000000000004">
      <c r="M5282" t="str">
        <f>IF($A5282="","",COUNTIFS(D_MFA!$A$2:$A$20001,$C5282,D_MFA!$B$2:$B$20001,TRUE)&gt;0)</f>
        <v/>
      </c>
    </row>
    <row r="5283" spans="13:13" x14ac:dyDescent="0.55000000000000004">
      <c r="M5283" t="str">
        <f>IF($A5283="","",COUNTIFS(D_MFA!$A$2:$A$20001,$C5283,D_MFA!$B$2:$B$20001,TRUE)&gt;0)</f>
        <v/>
      </c>
    </row>
    <row r="5284" spans="13:13" x14ac:dyDescent="0.55000000000000004">
      <c r="M5284" t="str">
        <f>IF($A5284="","",COUNTIFS(D_MFA!$A$2:$A$20001,$C5284,D_MFA!$B$2:$B$20001,TRUE)&gt;0)</f>
        <v/>
      </c>
    </row>
    <row r="5285" spans="13:13" x14ac:dyDescent="0.55000000000000004">
      <c r="M5285" t="str">
        <f>IF($A5285="","",COUNTIFS(D_MFA!$A$2:$A$20001,$C5285,D_MFA!$B$2:$B$20001,TRUE)&gt;0)</f>
        <v/>
      </c>
    </row>
    <row r="5286" spans="13:13" x14ac:dyDescent="0.55000000000000004">
      <c r="M5286" t="str">
        <f>IF($A5286="","",COUNTIFS(D_MFA!$A$2:$A$20001,$C5286,D_MFA!$B$2:$B$20001,TRUE)&gt;0)</f>
        <v/>
      </c>
    </row>
    <row r="5287" spans="13:13" x14ac:dyDescent="0.55000000000000004">
      <c r="M5287" t="str">
        <f>IF($A5287="","",COUNTIFS(D_MFA!$A$2:$A$20001,$C5287,D_MFA!$B$2:$B$20001,TRUE)&gt;0)</f>
        <v/>
      </c>
    </row>
    <row r="5288" spans="13:13" x14ac:dyDescent="0.55000000000000004">
      <c r="M5288" t="str">
        <f>IF($A5288="","",COUNTIFS(D_MFA!$A$2:$A$20001,$C5288,D_MFA!$B$2:$B$20001,TRUE)&gt;0)</f>
        <v/>
      </c>
    </row>
    <row r="5289" spans="13:13" x14ac:dyDescent="0.55000000000000004">
      <c r="M5289" t="str">
        <f>IF($A5289="","",COUNTIFS(D_MFA!$A$2:$A$20001,$C5289,D_MFA!$B$2:$B$20001,TRUE)&gt;0)</f>
        <v/>
      </c>
    </row>
    <row r="5290" spans="13:13" x14ac:dyDescent="0.55000000000000004">
      <c r="M5290" t="str">
        <f>IF($A5290="","",COUNTIFS(D_MFA!$A$2:$A$20001,$C5290,D_MFA!$B$2:$B$20001,TRUE)&gt;0)</f>
        <v/>
      </c>
    </row>
    <row r="5291" spans="13:13" x14ac:dyDescent="0.55000000000000004">
      <c r="M5291" t="str">
        <f>IF($A5291="","",COUNTIFS(D_MFA!$A$2:$A$20001,$C5291,D_MFA!$B$2:$B$20001,TRUE)&gt;0)</f>
        <v/>
      </c>
    </row>
    <row r="5292" spans="13:13" x14ac:dyDescent="0.55000000000000004">
      <c r="M5292" t="str">
        <f>IF($A5292="","",COUNTIFS(D_MFA!$A$2:$A$20001,$C5292,D_MFA!$B$2:$B$20001,TRUE)&gt;0)</f>
        <v/>
      </c>
    </row>
    <row r="5293" spans="13:13" x14ac:dyDescent="0.55000000000000004">
      <c r="M5293" t="str">
        <f>IF($A5293="","",COUNTIFS(D_MFA!$A$2:$A$20001,$C5293,D_MFA!$B$2:$B$20001,TRUE)&gt;0)</f>
        <v/>
      </c>
    </row>
    <row r="5294" spans="13:13" x14ac:dyDescent="0.55000000000000004">
      <c r="M5294" t="str">
        <f>IF($A5294="","",COUNTIFS(D_MFA!$A$2:$A$20001,$C5294,D_MFA!$B$2:$B$20001,TRUE)&gt;0)</f>
        <v/>
      </c>
    </row>
    <row r="5295" spans="13:13" x14ac:dyDescent="0.55000000000000004">
      <c r="M5295" t="str">
        <f>IF($A5295="","",COUNTIFS(D_MFA!$A$2:$A$20001,$C5295,D_MFA!$B$2:$B$20001,TRUE)&gt;0)</f>
        <v/>
      </c>
    </row>
    <row r="5296" spans="13:13" x14ac:dyDescent="0.55000000000000004">
      <c r="M5296" t="str">
        <f>IF($A5296="","",COUNTIFS(D_MFA!$A$2:$A$20001,$C5296,D_MFA!$B$2:$B$20001,TRUE)&gt;0)</f>
        <v/>
      </c>
    </row>
    <row r="5297" spans="13:13" x14ac:dyDescent="0.55000000000000004">
      <c r="M5297" t="str">
        <f>IF($A5297="","",COUNTIFS(D_MFA!$A$2:$A$20001,$C5297,D_MFA!$B$2:$B$20001,TRUE)&gt;0)</f>
        <v/>
      </c>
    </row>
    <row r="5298" spans="13:13" x14ac:dyDescent="0.55000000000000004">
      <c r="M5298" t="str">
        <f>IF($A5298="","",COUNTIFS(D_MFA!$A$2:$A$20001,$C5298,D_MFA!$B$2:$B$20001,TRUE)&gt;0)</f>
        <v/>
      </c>
    </row>
    <row r="5299" spans="13:13" x14ac:dyDescent="0.55000000000000004">
      <c r="M5299" t="str">
        <f>IF($A5299="","",COUNTIFS(D_MFA!$A$2:$A$20001,$C5299,D_MFA!$B$2:$B$20001,TRUE)&gt;0)</f>
        <v/>
      </c>
    </row>
    <row r="5300" spans="13:13" x14ac:dyDescent="0.55000000000000004">
      <c r="M5300" t="str">
        <f>IF($A5300="","",COUNTIFS(D_MFA!$A$2:$A$20001,$C5300,D_MFA!$B$2:$B$20001,TRUE)&gt;0)</f>
        <v/>
      </c>
    </row>
    <row r="5301" spans="13:13" x14ac:dyDescent="0.55000000000000004">
      <c r="M5301" t="str">
        <f>IF($A5301="","",COUNTIFS(D_MFA!$A$2:$A$20001,$C5301,D_MFA!$B$2:$B$20001,TRUE)&gt;0)</f>
        <v/>
      </c>
    </row>
    <row r="5302" spans="13:13" x14ac:dyDescent="0.55000000000000004">
      <c r="M5302" t="str">
        <f>IF($A5302="","",COUNTIFS(D_MFA!$A$2:$A$20001,$C5302,D_MFA!$B$2:$B$20001,TRUE)&gt;0)</f>
        <v/>
      </c>
    </row>
    <row r="5303" spans="13:13" x14ac:dyDescent="0.55000000000000004">
      <c r="M5303" t="str">
        <f>IF($A5303="","",COUNTIFS(D_MFA!$A$2:$A$20001,$C5303,D_MFA!$B$2:$B$20001,TRUE)&gt;0)</f>
        <v/>
      </c>
    </row>
    <row r="5304" spans="13:13" x14ac:dyDescent="0.55000000000000004">
      <c r="M5304" t="str">
        <f>IF($A5304="","",COUNTIFS(D_MFA!$A$2:$A$20001,$C5304,D_MFA!$B$2:$B$20001,TRUE)&gt;0)</f>
        <v/>
      </c>
    </row>
    <row r="5305" spans="13:13" x14ac:dyDescent="0.55000000000000004">
      <c r="M5305" t="str">
        <f>IF($A5305="","",COUNTIFS(D_MFA!$A$2:$A$20001,$C5305,D_MFA!$B$2:$B$20001,TRUE)&gt;0)</f>
        <v/>
      </c>
    </row>
    <row r="5306" spans="13:13" x14ac:dyDescent="0.55000000000000004">
      <c r="M5306" t="str">
        <f>IF($A5306="","",COUNTIFS(D_MFA!$A$2:$A$20001,$C5306,D_MFA!$B$2:$B$20001,TRUE)&gt;0)</f>
        <v/>
      </c>
    </row>
    <row r="5307" spans="13:13" x14ac:dyDescent="0.55000000000000004">
      <c r="M5307" t="str">
        <f>IF($A5307="","",COUNTIFS(D_MFA!$A$2:$A$20001,$C5307,D_MFA!$B$2:$B$20001,TRUE)&gt;0)</f>
        <v/>
      </c>
    </row>
    <row r="5308" spans="13:13" x14ac:dyDescent="0.55000000000000004">
      <c r="M5308" t="str">
        <f>IF($A5308="","",COUNTIFS(D_MFA!$A$2:$A$20001,$C5308,D_MFA!$B$2:$B$20001,TRUE)&gt;0)</f>
        <v/>
      </c>
    </row>
    <row r="5309" spans="13:13" x14ac:dyDescent="0.55000000000000004">
      <c r="M5309" t="str">
        <f>IF($A5309="","",COUNTIFS(D_MFA!$A$2:$A$20001,$C5309,D_MFA!$B$2:$B$20001,TRUE)&gt;0)</f>
        <v/>
      </c>
    </row>
    <row r="5310" spans="13:13" x14ac:dyDescent="0.55000000000000004">
      <c r="M5310" t="str">
        <f>IF($A5310="","",COUNTIFS(D_MFA!$A$2:$A$20001,$C5310,D_MFA!$B$2:$B$20001,TRUE)&gt;0)</f>
        <v/>
      </c>
    </row>
    <row r="5311" spans="13:13" x14ac:dyDescent="0.55000000000000004">
      <c r="M5311" t="str">
        <f>IF($A5311="","",COUNTIFS(D_MFA!$A$2:$A$20001,$C5311,D_MFA!$B$2:$B$20001,TRUE)&gt;0)</f>
        <v/>
      </c>
    </row>
    <row r="5312" spans="13:13" x14ac:dyDescent="0.55000000000000004">
      <c r="M5312" t="str">
        <f>IF($A5312="","",COUNTIFS(D_MFA!$A$2:$A$20001,$C5312,D_MFA!$B$2:$B$20001,TRUE)&gt;0)</f>
        <v/>
      </c>
    </row>
    <row r="5313" spans="13:13" x14ac:dyDescent="0.55000000000000004">
      <c r="M5313" t="str">
        <f>IF($A5313="","",COUNTIFS(D_MFA!$A$2:$A$20001,$C5313,D_MFA!$B$2:$B$20001,TRUE)&gt;0)</f>
        <v/>
      </c>
    </row>
    <row r="5314" spans="13:13" x14ac:dyDescent="0.55000000000000004">
      <c r="M5314" t="str">
        <f>IF($A5314="","",COUNTIFS(D_MFA!$A$2:$A$20001,$C5314,D_MFA!$B$2:$B$20001,TRUE)&gt;0)</f>
        <v/>
      </c>
    </row>
    <row r="5315" spans="13:13" x14ac:dyDescent="0.55000000000000004">
      <c r="M5315" t="str">
        <f>IF($A5315="","",COUNTIFS(D_MFA!$A$2:$A$20001,$C5315,D_MFA!$B$2:$B$20001,TRUE)&gt;0)</f>
        <v/>
      </c>
    </row>
    <row r="5316" spans="13:13" x14ac:dyDescent="0.55000000000000004">
      <c r="M5316" t="str">
        <f>IF($A5316="","",COUNTIFS(D_MFA!$A$2:$A$20001,$C5316,D_MFA!$B$2:$B$20001,TRUE)&gt;0)</f>
        <v/>
      </c>
    </row>
    <row r="5317" spans="13:13" x14ac:dyDescent="0.55000000000000004">
      <c r="M5317" t="str">
        <f>IF($A5317="","",COUNTIFS(D_MFA!$A$2:$A$20001,$C5317,D_MFA!$B$2:$B$20001,TRUE)&gt;0)</f>
        <v/>
      </c>
    </row>
    <row r="5318" spans="13:13" x14ac:dyDescent="0.55000000000000004">
      <c r="M5318" t="str">
        <f>IF($A5318="","",COUNTIFS(D_MFA!$A$2:$A$20001,$C5318,D_MFA!$B$2:$B$20001,TRUE)&gt;0)</f>
        <v/>
      </c>
    </row>
    <row r="5319" spans="13:13" x14ac:dyDescent="0.55000000000000004">
      <c r="M5319" t="str">
        <f>IF($A5319="","",COUNTIFS(D_MFA!$A$2:$A$20001,$C5319,D_MFA!$B$2:$B$20001,TRUE)&gt;0)</f>
        <v/>
      </c>
    </row>
    <row r="5320" spans="13:13" x14ac:dyDescent="0.55000000000000004">
      <c r="M5320" t="str">
        <f>IF($A5320="","",COUNTIFS(D_MFA!$A$2:$A$20001,$C5320,D_MFA!$B$2:$B$20001,TRUE)&gt;0)</f>
        <v/>
      </c>
    </row>
    <row r="5321" spans="13:13" x14ac:dyDescent="0.55000000000000004">
      <c r="M5321" t="str">
        <f>IF($A5321="","",COUNTIFS(D_MFA!$A$2:$A$20001,$C5321,D_MFA!$B$2:$B$20001,TRUE)&gt;0)</f>
        <v/>
      </c>
    </row>
    <row r="5322" spans="13:13" x14ac:dyDescent="0.55000000000000004">
      <c r="M5322" t="str">
        <f>IF($A5322="","",COUNTIFS(D_MFA!$A$2:$A$20001,$C5322,D_MFA!$B$2:$B$20001,TRUE)&gt;0)</f>
        <v/>
      </c>
    </row>
    <row r="5323" spans="13:13" x14ac:dyDescent="0.55000000000000004">
      <c r="M5323" t="str">
        <f>IF($A5323="","",COUNTIFS(D_MFA!$A$2:$A$20001,$C5323,D_MFA!$B$2:$B$20001,TRUE)&gt;0)</f>
        <v/>
      </c>
    </row>
    <row r="5324" spans="13:13" x14ac:dyDescent="0.55000000000000004">
      <c r="M5324" t="str">
        <f>IF($A5324="","",COUNTIFS(D_MFA!$A$2:$A$20001,$C5324,D_MFA!$B$2:$B$20001,TRUE)&gt;0)</f>
        <v/>
      </c>
    </row>
    <row r="5325" spans="13:13" x14ac:dyDescent="0.55000000000000004">
      <c r="M5325" t="str">
        <f>IF($A5325="","",COUNTIFS(D_MFA!$A$2:$A$20001,$C5325,D_MFA!$B$2:$B$20001,TRUE)&gt;0)</f>
        <v/>
      </c>
    </row>
    <row r="5326" spans="13:13" x14ac:dyDescent="0.55000000000000004">
      <c r="M5326" t="str">
        <f>IF($A5326="","",COUNTIFS(D_MFA!$A$2:$A$20001,$C5326,D_MFA!$B$2:$B$20001,TRUE)&gt;0)</f>
        <v/>
      </c>
    </row>
    <row r="5327" spans="13:13" x14ac:dyDescent="0.55000000000000004">
      <c r="M5327" t="str">
        <f>IF($A5327="","",COUNTIFS(D_MFA!$A$2:$A$20001,$C5327,D_MFA!$B$2:$B$20001,TRUE)&gt;0)</f>
        <v/>
      </c>
    </row>
    <row r="5328" spans="13:13" x14ac:dyDescent="0.55000000000000004">
      <c r="M5328" t="str">
        <f>IF($A5328="","",COUNTIFS(D_MFA!$A$2:$A$20001,$C5328,D_MFA!$B$2:$B$20001,TRUE)&gt;0)</f>
        <v/>
      </c>
    </row>
    <row r="5329" spans="13:13" x14ac:dyDescent="0.55000000000000004">
      <c r="M5329" t="str">
        <f>IF($A5329="","",COUNTIFS(D_MFA!$A$2:$A$20001,$C5329,D_MFA!$B$2:$B$20001,TRUE)&gt;0)</f>
        <v/>
      </c>
    </row>
    <row r="5330" spans="13:13" x14ac:dyDescent="0.55000000000000004">
      <c r="M5330" t="str">
        <f>IF($A5330="","",COUNTIFS(D_MFA!$A$2:$A$20001,$C5330,D_MFA!$B$2:$B$20001,TRUE)&gt;0)</f>
        <v/>
      </c>
    </row>
    <row r="5331" spans="13:13" x14ac:dyDescent="0.55000000000000004">
      <c r="M5331" t="str">
        <f>IF($A5331="","",COUNTIFS(D_MFA!$A$2:$A$20001,$C5331,D_MFA!$B$2:$B$20001,TRUE)&gt;0)</f>
        <v/>
      </c>
    </row>
    <row r="5332" spans="13:13" x14ac:dyDescent="0.55000000000000004">
      <c r="M5332" t="str">
        <f>IF($A5332="","",COUNTIFS(D_MFA!$A$2:$A$20001,$C5332,D_MFA!$B$2:$B$20001,TRUE)&gt;0)</f>
        <v/>
      </c>
    </row>
    <row r="5333" spans="13:13" x14ac:dyDescent="0.55000000000000004">
      <c r="M5333" t="str">
        <f>IF($A5333="","",COUNTIFS(D_MFA!$A$2:$A$20001,$C5333,D_MFA!$B$2:$B$20001,TRUE)&gt;0)</f>
        <v/>
      </c>
    </row>
    <row r="5334" spans="13:13" x14ac:dyDescent="0.55000000000000004">
      <c r="M5334" t="str">
        <f>IF($A5334="","",COUNTIFS(D_MFA!$A$2:$A$20001,$C5334,D_MFA!$B$2:$B$20001,TRUE)&gt;0)</f>
        <v/>
      </c>
    </row>
    <row r="5335" spans="13:13" x14ac:dyDescent="0.55000000000000004">
      <c r="M5335" t="str">
        <f>IF($A5335="","",COUNTIFS(D_MFA!$A$2:$A$20001,$C5335,D_MFA!$B$2:$B$20001,TRUE)&gt;0)</f>
        <v/>
      </c>
    </row>
    <row r="5336" spans="13:13" x14ac:dyDescent="0.55000000000000004">
      <c r="M5336" t="str">
        <f>IF($A5336="","",COUNTIFS(D_MFA!$A$2:$A$20001,$C5336,D_MFA!$B$2:$B$20001,TRUE)&gt;0)</f>
        <v/>
      </c>
    </row>
    <row r="5337" spans="13:13" x14ac:dyDescent="0.55000000000000004">
      <c r="M5337" t="str">
        <f>IF($A5337="","",COUNTIFS(D_MFA!$A$2:$A$20001,$C5337,D_MFA!$B$2:$B$20001,TRUE)&gt;0)</f>
        <v/>
      </c>
    </row>
    <row r="5338" spans="13:13" x14ac:dyDescent="0.55000000000000004">
      <c r="M5338" t="str">
        <f>IF($A5338="","",COUNTIFS(D_MFA!$A$2:$A$20001,$C5338,D_MFA!$B$2:$B$20001,TRUE)&gt;0)</f>
        <v/>
      </c>
    </row>
    <row r="5339" spans="13:13" x14ac:dyDescent="0.55000000000000004">
      <c r="M5339" t="str">
        <f>IF($A5339="","",COUNTIFS(D_MFA!$A$2:$A$20001,$C5339,D_MFA!$B$2:$B$20001,TRUE)&gt;0)</f>
        <v/>
      </c>
    </row>
    <row r="5340" spans="13:13" x14ac:dyDescent="0.55000000000000004">
      <c r="M5340" t="str">
        <f>IF($A5340="","",COUNTIFS(D_MFA!$A$2:$A$20001,$C5340,D_MFA!$B$2:$B$20001,TRUE)&gt;0)</f>
        <v/>
      </c>
    </row>
    <row r="5341" spans="13:13" x14ac:dyDescent="0.55000000000000004">
      <c r="M5341" t="str">
        <f>IF($A5341="","",COUNTIFS(D_MFA!$A$2:$A$20001,$C5341,D_MFA!$B$2:$B$20001,TRUE)&gt;0)</f>
        <v/>
      </c>
    </row>
    <row r="5342" spans="13:13" x14ac:dyDescent="0.55000000000000004">
      <c r="M5342" t="str">
        <f>IF($A5342="","",COUNTIFS(D_MFA!$A$2:$A$20001,$C5342,D_MFA!$B$2:$B$20001,TRUE)&gt;0)</f>
        <v/>
      </c>
    </row>
    <row r="5343" spans="13:13" x14ac:dyDescent="0.55000000000000004">
      <c r="M5343" t="str">
        <f>IF($A5343="","",COUNTIFS(D_MFA!$A$2:$A$20001,$C5343,D_MFA!$B$2:$B$20001,TRUE)&gt;0)</f>
        <v/>
      </c>
    </row>
    <row r="5344" spans="13:13" x14ac:dyDescent="0.55000000000000004">
      <c r="M5344" t="str">
        <f>IF($A5344="","",COUNTIFS(D_MFA!$A$2:$A$20001,$C5344,D_MFA!$B$2:$B$20001,TRUE)&gt;0)</f>
        <v/>
      </c>
    </row>
    <row r="5345" spans="13:13" x14ac:dyDescent="0.55000000000000004">
      <c r="M5345" t="str">
        <f>IF($A5345="","",COUNTIFS(D_MFA!$A$2:$A$20001,$C5345,D_MFA!$B$2:$B$20001,TRUE)&gt;0)</f>
        <v/>
      </c>
    </row>
    <row r="5346" spans="13:13" x14ac:dyDescent="0.55000000000000004">
      <c r="M5346" t="str">
        <f>IF($A5346="","",COUNTIFS(D_MFA!$A$2:$A$20001,$C5346,D_MFA!$B$2:$B$20001,TRUE)&gt;0)</f>
        <v/>
      </c>
    </row>
    <row r="5347" spans="13:13" x14ac:dyDescent="0.55000000000000004">
      <c r="M5347" t="str">
        <f>IF($A5347="","",COUNTIFS(D_MFA!$A$2:$A$20001,$C5347,D_MFA!$B$2:$B$20001,TRUE)&gt;0)</f>
        <v/>
      </c>
    </row>
    <row r="5348" spans="13:13" x14ac:dyDescent="0.55000000000000004">
      <c r="M5348" t="str">
        <f>IF($A5348="","",COUNTIFS(D_MFA!$A$2:$A$20001,$C5348,D_MFA!$B$2:$B$20001,TRUE)&gt;0)</f>
        <v/>
      </c>
    </row>
    <row r="5349" spans="13:13" x14ac:dyDescent="0.55000000000000004">
      <c r="M5349" t="str">
        <f>IF($A5349="","",COUNTIFS(D_MFA!$A$2:$A$20001,$C5349,D_MFA!$B$2:$B$20001,TRUE)&gt;0)</f>
        <v/>
      </c>
    </row>
    <row r="5350" spans="13:13" x14ac:dyDescent="0.55000000000000004">
      <c r="M5350" t="str">
        <f>IF($A5350="","",COUNTIFS(D_MFA!$A$2:$A$20001,$C5350,D_MFA!$B$2:$B$20001,TRUE)&gt;0)</f>
        <v/>
      </c>
    </row>
    <row r="5351" spans="13:13" x14ac:dyDescent="0.55000000000000004">
      <c r="M5351" t="str">
        <f>IF($A5351="","",COUNTIFS(D_MFA!$A$2:$A$20001,$C5351,D_MFA!$B$2:$B$20001,TRUE)&gt;0)</f>
        <v/>
      </c>
    </row>
    <row r="5352" spans="13:13" x14ac:dyDescent="0.55000000000000004">
      <c r="M5352" t="str">
        <f>IF($A5352="","",COUNTIFS(D_MFA!$A$2:$A$20001,$C5352,D_MFA!$B$2:$B$20001,TRUE)&gt;0)</f>
        <v/>
      </c>
    </row>
    <row r="5353" spans="13:13" x14ac:dyDescent="0.55000000000000004">
      <c r="M5353" t="str">
        <f>IF($A5353="","",COUNTIFS(D_MFA!$A$2:$A$20001,$C5353,D_MFA!$B$2:$B$20001,TRUE)&gt;0)</f>
        <v/>
      </c>
    </row>
    <row r="5354" spans="13:13" x14ac:dyDescent="0.55000000000000004">
      <c r="M5354" t="str">
        <f>IF($A5354="","",COUNTIFS(D_MFA!$A$2:$A$20001,$C5354,D_MFA!$B$2:$B$20001,TRUE)&gt;0)</f>
        <v/>
      </c>
    </row>
    <row r="5355" spans="13:13" x14ac:dyDescent="0.55000000000000004">
      <c r="M5355" t="str">
        <f>IF($A5355="","",COUNTIFS(D_MFA!$A$2:$A$20001,$C5355,D_MFA!$B$2:$B$20001,TRUE)&gt;0)</f>
        <v/>
      </c>
    </row>
    <row r="5356" spans="13:13" x14ac:dyDescent="0.55000000000000004">
      <c r="M5356" t="str">
        <f>IF($A5356="","",COUNTIFS(D_MFA!$A$2:$A$20001,$C5356,D_MFA!$B$2:$B$20001,TRUE)&gt;0)</f>
        <v/>
      </c>
    </row>
    <row r="5357" spans="13:13" x14ac:dyDescent="0.55000000000000004">
      <c r="M5357" t="str">
        <f>IF($A5357="","",COUNTIFS(D_MFA!$A$2:$A$20001,$C5357,D_MFA!$B$2:$B$20001,TRUE)&gt;0)</f>
        <v/>
      </c>
    </row>
    <row r="5358" spans="13:13" x14ac:dyDescent="0.55000000000000004">
      <c r="M5358" t="str">
        <f>IF($A5358="","",COUNTIFS(D_MFA!$A$2:$A$20001,$C5358,D_MFA!$B$2:$B$20001,TRUE)&gt;0)</f>
        <v/>
      </c>
    </row>
    <row r="5359" spans="13:13" x14ac:dyDescent="0.55000000000000004">
      <c r="M5359" t="str">
        <f>IF($A5359="","",COUNTIFS(D_MFA!$A$2:$A$20001,$C5359,D_MFA!$B$2:$B$20001,TRUE)&gt;0)</f>
        <v/>
      </c>
    </row>
    <row r="5360" spans="13:13" x14ac:dyDescent="0.55000000000000004">
      <c r="M5360" t="str">
        <f>IF($A5360="","",COUNTIFS(D_MFA!$A$2:$A$20001,$C5360,D_MFA!$B$2:$B$20001,TRUE)&gt;0)</f>
        <v/>
      </c>
    </row>
    <row r="5361" spans="13:13" x14ac:dyDescent="0.55000000000000004">
      <c r="M5361" t="str">
        <f>IF($A5361="","",COUNTIFS(D_MFA!$A$2:$A$20001,$C5361,D_MFA!$B$2:$B$20001,TRUE)&gt;0)</f>
        <v/>
      </c>
    </row>
    <row r="5362" spans="13:13" x14ac:dyDescent="0.55000000000000004">
      <c r="M5362" t="str">
        <f>IF($A5362="","",COUNTIFS(D_MFA!$A$2:$A$20001,$C5362,D_MFA!$B$2:$B$20001,TRUE)&gt;0)</f>
        <v/>
      </c>
    </row>
    <row r="5363" spans="13:13" x14ac:dyDescent="0.55000000000000004">
      <c r="M5363" t="str">
        <f>IF($A5363="","",COUNTIFS(D_MFA!$A$2:$A$20001,$C5363,D_MFA!$B$2:$B$20001,TRUE)&gt;0)</f>
        <v/>
      </c>
    </row>
    <row r="5364" spans="13:13" x14ac:dyDescent="0.55000000000000004">
      <c r="M5364" t="str">
        <f>IF($A5364="","",COUNTIFS(D_MFA!$A$2:$A$20001,$C5364,D_MFA!$B$2:$B$20001,TRUE)&gt;0)</f>
        <v/>
      </c>
    </row>
    <row r="5365" spans="13:13" x14ac:dyDescent="0.55000000000000004">
      <c r="M5365" t="str">
        <f>IF($A5365="","",COUNTIFS(D_MFA!$A$2:$A$20001,$C5365,D_MFA!$B$2:$B$20001,TRUE)&gt;0)</f>
        <v/>
      </c>
    </row>
    <row r="5366" spans="13:13" x14ac:dyDescent="0.55000000000000004">
      <c r="M5366" t="str">
        <f>IF($A5366="","",COUNTIFS(D_MFA!$A$2:$A$20001,$C5366,D_MFA!$B$2:$B$20001,TRUE)&gt;0)</f>
        <v/>
      </c>
    </row>
    <row r="5367" spans="13:13" x14ac:dyDescent="0.55000000000000004">
      <c r="M5367" t="str">
        <f>IF($A5367="","",COUNTIFS(D_MFA!$A$2:$A$20001,$C5367,D_MFA!$B$2:$B$20001,TRUE)&gt;0)</f>
        <v/>
      </c>
    </row>
    <row r="5368" spans="13:13" x14ac:dyDescent="0.55000000000000004">
      <c r="M5368" t="str">
        <f>IF($A5368="","",COUNTIFS(D_MFA!$A$2:$A$20001,$C5368,D_MFA!$B$2:$B$20001,TRUE)&gt;0)</f>
        <v/>
      </c>
    </row>
    <row r="5369" spans="13:13" x14ac:dyDescent="0.55000000000000004">
      <c r="M5369" t="str">
        <f>IF($A5369="","",COUNTIFS(D_MFA!$A$2:$A$20001,$C5369,D_MFA!$B$2:$B$20001,TRUE)&gt;0)</f>
        <v/>
      </c>
    </row>
    <row r="5370" spans="13:13" x14ac:dyDescent="0.55000000000000004">
      <c r="M5370" t="str">
        <f>IF($A5370="","",COUNTIFS(D_MFA!$A$2:$A$20001,$C5370,D_MFA!$B$2:$B$20001,TRUE)&gt;0)</f>
        <v/>
      </c>
    </row>
    <row r="5371" spans="13:13" x14ac:dyDescent="0.55000000000000004">
      <c r="M5371" t="str">
        <f>IF($A5371="","",COUNTIFS(D_MFA!$A$2:$A$20001,$C5371,D_MFA!$B$2:$B$20001,TRUE)&gt;0)</f>
        <v/>
      </c>
    </row>
    <row r="5372" spans="13:13" x14ac:dyDescent="0.55000000000000004">
      <c r="M5372" t="str">
        <f>IF($A5372="","",COUNTIFS(D_MFA!$A$2:$A$20001,$C5372,D_MFA!$B$2:$B$20001,TRUE)&gt;0)</f>
        <v/>
      </c>
    </row>
    <row r="5373" spans="13:13" x14ac:dyDescent="0.55000000000000004">
      <c r="M5373" t="str">
        <f>IF($A5373="","",COUNTIFS(D_MFA!$A$2:$A$20001,$C5373,D_MFA!$B$2:$B$20001,TRUE)&gt;0)</f>
        <v/>
      </c>
    </row>
    <row r="5374" spans="13:13" x14ac:dyDescent="0.55000000000000004">
      <c r="M5374" t="str">
        <f>IF($A5374="","",COUNTIFS(D_MFA!$A$2:$A$20001,$C5374,D_MFA!$B$2:$B$20001,TRUE)&gt;0)</f>
        <v/>
      </c>
    </row>
    <row r="5375" spans="13:13" x14ac:dyDescent="0.55000000000000004">
      <c r="M5375" t="str">
        <f>IF($A5375="","",COUNTIFS(D_MFA!$A$2:$A$20001,$C5375,D_MFA!$B$2:$B$20001,TRUE)&gt;0)</f>
        <v/>
      </c>
    </row>
    <row r="5376" spans="13:13" x14ac:dyDescent="0.55000000000000004">
      <c r="M5376" t="str">
        <f>IF($A5376="","",COUNTIFS(D_MFA!$A$2:$A$20001,$C5376,D_MFA!$B$2:$B$20001,TRUE)&gt;0)</f>
        <v/>
      </c>
    </row>
    <row r="5377" spans="13:13" x14ac:dyDescent="0.55000000000000004">
      <c r="M5377" t="str">
        <f>IF($A5377="","",COUNTIFS(D_MFA!$A$2:$A$20001,$C5377,D_MFA!$B$2:$B$20001,TRUE)&gt;0)</f>
        <v/>
      </c>
    </row>
    <row r="5378" spans="13:13" x14ac:dyDescent="0.55000000000000004">
      <c r="M5378" t="str">
        <f>IF($A5378="","",COUNTIFS(D_MFA!$A$2:$A$20001,$C5378,D_MFA!$B$2:$B$20001,TRUE)&gt;0)</f>
        <v/>
      </c>
    </row>
    <row r="5379" spans="13:13" x14ac:dyDescent="0.55000000000000004">
      <c r="M5379" t="str">
        <f>IF($A5379="","",COUNTIFS(D_MFA!$A$2:$A$20001,$C5379,D_MFA!$B$2:$B$20001,TRUE)&gt;0)</f>
        <v/>
      </c>
    </row>
    <row r="5380" spans="13:13" x14ac:dyDescent="0.55000000000000004">
      <c r="M5380" t="str">
        <f>IF($A5380="","",COUNTIFS(D_MFA!$A$2:$A$20001,$C5380,D_MFA!$B$2:$B$20001,TRUE)&gt;0)</f>
        <v/>
      </c>
    </row>
    <row r="5381" spans="13:13" x14ac:dyDescent="0.55000000000000004">
      <c r="M5381" t="str">
        <f>IF($A5381="","",COUNTIFS(D_MFA!$A$2:$A$20001,$C5381,D_MFA!$B$2:$B$20001,TRUE)&gt;0)</f>
        <v/>
      </c>
    </row>
    <row r="5382" spans="13:13" x14ac:dyDescent="0.55000000000000004">
      <c r="M5382" t="str">
        <f>IF($A5382="","",COUNTIFS(D_MFA!$A$2:$A$20001,$C5382,D_MFA!$B$2:$B$20001,TRUE)&gt;0)</f>
        <v/>
      </c>
    </row>
    <row r="5383" spans="13:13" x14ac:dyDescent="0.55000000000000004">
      <c r="M5383" t="str">
        <f>IF($A5383="","",COUNTIFS(D_MFA!$A$2:$A$20001,$C5383,D_MFA!$B$2:$B$20001,TRUE)&gt;0)</f>
        <v/>
      </c>
    </row>
    <row r="5384" spans="13:13" x14ac:dyDescent="0.55000000000000004">
      <c r="M5384" t="str">
        <f>IF($A5384="","",COUNTIFS(D_MFA!$A$2:$A$20001,$C5384,D_MFA!$B$2:$B$20001,TRUE)&gt;0)</f>
        <v/>
      </c>
    </row>
    <row r="5385" spans="13:13" x14ac:dyDescent="0.55000000000000004">
      <c r="M5385" t="str">
        <f>IF($A5385="","",COUNTIFS(D_MFA!$A$2:$A$20001,$C5385,D_MFA!$B$2:$B$20001,TRUE)&gt;0)</f>
        <v/>
      </c>
    </row>
    <row r="5386" spans="13:13" x14ac:dyDescent="0.55000000000000004">
      <c r="M5386" t="str">
        <f>IF($A5386="","",COUNTIFS(D_MFA!$A$2:$A$20001,$C5386,D_MFA!$B$2:$B$20001,TRUE)&gt;0)</f>
        <v/>
      </c>
    </row>
    <row r="5387" spans="13:13" x14ac:dyDescent="0.55000000000000004">
      <c r="M5387" t="str">
        <f>IF($A5387="","",COUNTIFS(D_MFA!$A$2:$A$20001,$C5387,D_MFA!$B$2:$B$20001,TRUE)&gt;0)</f>
        <v/>
      </c>
    </row>
    <row r="5388" spans="13:13" x14ac:dyDescent="0.55000000000000004">
      <c r="M5388" t="str">
        <f>IF($A5388="","",COUNTIFS(D_MFA!$A$2:$A$20001,$C5388,D_MFA!$B$2:$B$20001,TRUE)&gt;0)</f>
        <v/>
      </c>
    </row>
    <row r="5389" spans="13:13" x14ac:dyDescent="0.55000000000000004">
      <c r="M5389" t="str">
        <f>IF($A5389="","",COUNTIFS(D_MFA!$A$2:$A$20001,$C5389,D_MFA!$B$2:$B$20001,TRUE)&gt;0)</f>
        <v/>
      </c>
    </row>
    <row r="5390" spans="13:13" x14ac:dyDescent="0.55000000000000004">
      <c r="M5390" t="str">
        <f>IF($A5390="","",COUNTIFS(D_MFA!$A$2:$A$20001,$C5390,D_MFA!$B$2:$B$20001,TRUE)&gt;0)</f>
        <v/>
      </c>
    </row>
    <row r="5391" spans="13:13" x14ac:dyDescent="0.55000000000000004">
      <c r="M5391" t="str">
        <f>IF($A5391="","",COUNTIFS(D_MFA!$A$2:$A$20001,$C5391,D_MFA!$B$2:$B$20001,TRUE)&gt;0)</f>
        <v/>
      </c>
    </row>
    <row r="5392" spans="13:13" x14ac:dyDescent="0.55000000000000004">
      <c r="M5392" t="str">
        <f>IF($A5392="","",COUNTIFS(D_MFA!$A$2:$A$20001,$C5392,D_MFA!$B$2:$B$20001,TRUE)&gt;0)</f>
        <v/>
      </c>
    </row>
    <row r="5393" spans="13:13" x14ac:dyDescent="0.55000000000000004">
      <c r="M5393" t="str">
        <f>IF($A5393="","",COUNTIFS(D_MFA!$A$2:$A$20001,$C5393,D_MFA!$B$2:$B$20001,TRUE)&gt;0)</f>
        <v/>
      </c>
    </row>
    <row r="5394" spans="13:13" x14ac:dyDescent="0.55000000000000004">
      <c r="M5394" t="str">
        <f>IF($A5394="","",COUNTIFS(D_MFA!$A$2:$A$20001,$C5394,D_MFA!$B$2:$B$20001,TRUE)&gt;0)</f>
        <v/>
      </c>
    </row>
    <row r="5395" spans="13:13" x14ac:dyDescent="0.55000000000000004">
      <c r="M5395" t="str">
        <f>IF($A5395="","",COUNTIFS(D_MFA!$A$2:$A$20001,$C5395,D_MFA!$B$2:$B$20001,TRUE)&gt;0)</f>
        <v/>
      </c>
    </row>
    <row r="5396" spans="13:13" x14ac:dyDescent="0.55000000000000004">
      <c r="M5396" t="str">
        <f>IF($A5396="","",COUNTIFS(D_MFA!$A$2:$A$20001,$C5396,D_MFA!$B$2:$B$20001,TRUE)&gt;0)</f>
        <v/>
      </c>
    </row>
    <row r="5397" spans="13:13" x14ac:dyDescent="0.55000000000000004">
      <c r="M5397" t="str">
        <f>IF($A5397="","",COUNTIFS(D_MFA!$A$2:$A$20001,$C5397,D_MFA!$B$2:$B$20001,TRUE)&gt;0)</f>
        <v/>
      </c>
    </row>
    <row r="5398" spans="13:13" x14ac:dyDescent="0.55000000000000004">
      <c r="M5398" t="str">
        <f>IF($A5398="","",COUNTIFS(D_MFA!$A$2:$A$20001,$C5398,D_MFA!$B$2:$B$20001,TRUE)&gt;0)</f>
        <v/>
      </c>
    </row>
    <row r="5399" spans="13:13" x14ac:dyDescent="0.55000000000000004">
      <c r="M5399" t="str">
        <f>IF($A5399="","",COUNTIFS(D_MFA!$A$2:$A$20001,$C5399,D_MFA!$B$2:$B$20001,TRUE)&gt;0)</f>
        <v/>
      </c>
    </row>
    <row r="5400" spans="13:13" x14ac:dyDescent="0.55000000000000004">
      <c r="M5400" t="str">
        <f>IF($A5400="","",COUNTIFS(D_MFA!$A$2:$A$20001,$C5400,D_MFA!$B$2:$B$20001,TRUE)&gt;0)</f>
        <v/>
      </c>
    </row>
    <row r="5401" spans="13:13" x14ac:dyDescent="0.55000000000000004">
      <c r="M5401" t="str">
        <f>IF($A5401="","",COUNTIFS(D_MFA!$A$2:$A$20001,$C5401,D_MFA!$B$2:$B$20001,TRUE)&gt;0)</f>
        <v/>
      </c>
    </row>
    <row r="5402" spans="13:13" x14ac:dyDescent="0.55000000000000004">
      <c r="M5402" t="str">
        <f>IF($A5402="","",COUNTIFS(D_MFA!$A$2:$A$20001,$C5402,D_MFA!$B$2:$B$20001,TRUE)&gt;0)</f>
        <v/>
      </c>
    </row>
    <row r="5403" spans="13:13" x14ac:dyDescent="0.55000000000000004">
      <c r="M5403" t="str">
        <f>IF($A5403="","",COUNTIFS(D_MFA!$A$2:$A$20001,$C5403,D_MFA!$B$2:$B$20001,TRUE)&gt;0)</f>
        <v/>
      </c>
    </row>
    <row r="5404" spans="13:13" x14ac:dyDescent="0.55000000000000004">
      <c r="M5404" t="str">
        <f>IF($A5404="","",COUNTIFS(D_MFA!$A$2:$A$20001,$C5404,D_MFA!$B$2:$B$20001,TRUE)&gt;0)</f>
        <v/>
      </c>
    </row>
    <row r="5405" spans="13:13" x14ac:dyDescent="0.55000000000000004">
      <c r="M5405" t="str">
        <f>IF($A5405="","",COUNTIFS(D_MFA!$A$2:$A$20001,$C5405,D_MFA!$B$2:$B$20001,TRUE)&gt;0)</f>
        <v/>
      </c>
    </row>
    <row r="5406" spans="13:13" x14ac:dyDescent="0.55000000000000004">
      <c r="M5406" t="str">
        <f>IF($A5406="","",COUNTIFS(D_MFA!$A$2:$A$20001,$C5406,D_MFA!$B$2:$B$20001,TRUE)&gt;0)</f>
        <v/>
      </c>
    </row>
    <row r="5407" spans="13:13" x14ac:dyDescent="0.55000000000000004">
      <c r="M5407" t="str">
        <f>IF($A5407="","",COUNTIFS(D_MFA!$A$2:$A$20001,$C5407,D_MFA!$B$2:$B$20001,TRUE)&gt;0)</f>
        <v/>
      </c>
    </row>
    <row r="5408" spans="13:13" x14ac:dyDescent="0.55000000000000004">
      <c r="M5408" t="str">
        <f>IF($A5408="","",COUNTIFS(D_MFA!$A$2:$A$20001,$C5408,D_MFA!$B$2:$B$20001,TRUE)&gt;0)</f>
        <v/>
      </c>
    </row>
    <row r="5409" spans="13:13" x14ac:dyDescent="0.55000000000000004">
      <c r="M5409" t="str">
        <f>IF($A5409="","",COUNTIFS(D_MFA!$A$2:$A$20001,$C5409,D_MFA!$B$2:$B$20001,TRUE)&gt;0)</f>
        <v/>
      </c>
    </row>
    <row r="5410" spans="13:13" x14ac:dyDescent="0.55000000000000004">
      <c r="M5410" t="str">
        <f>IF($A5410="","",COUNTIFS(D_MFA!$A$2:$A$20001,$C5410,D_MFA!$B$2:$B$20001,TRUE)&gt;0)</f>
        <v/>
      </c>
    </row>
    <row r="5411" spans="13:13" x14ac:dyDescent="0.55000000000000004">
      <c r="M5411" t="str">
        <f>IF($A5411="","",COUNTIFS(D_MFA!$A$2:$A$20001,$C5411,D_MFA!$B$2:$B$20001,TRUE)&gt;0)</f>
        <v/>
      </c>
    </row>
    <row r="5412" spans="13:13" x14ac:dyDescent="0.55000000000000004">
      <c r="M5412" t="str">
        <f>IF($A5412="","",COUNTIFS(D_MFA!$A$2:$A$20001,$C5412,D_MFA!$B$2:$B$20001,TRUE)&gt;0)</f>
        <v/>
      </c>
    </row>
    <row r="5413" spans="13:13" x14ac:dyDescent="0.55000000000000004">
      <c r="M5413" t="str">
        <f>IF($A5413="","",COUNTIFS(D_MFA!$A$2:$A$20001,$C5413,D_MFA!$B$2:$B$20001,TRUE)&gt;0)</f>
        <v/>
      </c>
    </row>
    <row r="5414" spans="13:13" x14ac:dyDescent="0.55000000000000004">
      <c r="M5414" t="str">
        <f>IF($A5414="","",COUNTIFS(D_MFA!$A$2:$A$20001,$C5414,D_MFA!$B$2:$B$20001,TRUE)&gt;0)</f>
        <v/>
      </c>
    </row>
    <row r="5415" spans="13:13" x14ac:dyDescent="0.55000000000000004">
      <c r="M5415" t="str">
        <f>IF($A5415="","",COUNTIFS(D_MFA!$A$2:$A$20001,$C5415,D_MFA!$B$2:$B$20001,TRUE)&gt;0)</f>
        <v/>
      </c>
    </row>
    <row r="5416" spans="13:13" x14ac:dyDescent="0.55000000000000004">
      <c r="M5416" t="str">
        <f>IF($A5416="","",COUNTIFS(D_MFA!$A$2:$A$20001,$C5416,D_MFA!$B$2:$B$20001,TRUE)&gt;0)</f>
        <v/>
      </c>
    </row>
    <row r="5417" spans="13:13" x14ac:dyDescent="0.55000000000000004">
      <c r="M5417" t="str">
        <f>IF($A5417="","",COUNTIFS(D_MFA!$A$2:$A$20001,$C5417,D_MFA!$B$2:$B$20001,TRUE)&gt;0)</f>
        <v/>
      </c>
    </row>
    <row r="5418" spans="13:13" x14ac:dyDescent="0.55000000000000004">
      <c r="M5418" t="str">
        <f>IF($A5418="","",COUNTIFS(D_MFA!$A$2:$A$20001,$C5418,D_MFA!$B$2:$B$20001,TRUE)&gt;0)</f>
        <v/>
      </c>
    </row>
    <row r="5419" spans="13:13" x14ac:dyDescent="0.55000000000000004">
      <c r="M5419" t="str">
        <f>IF($A5419="","",COUNTIFS(D_MFA!$A$2:$A$20001,$C5419,D_MFA!$B$2:$B$20001,TRUE)&gt;0)</f>
        <v/>
      </c>
    </row>
    <row r="5420" spans="13:13" x14ac:dyDescent="0.55000000000000004">
      <c r="M5420" t="str">
        <f>IF($A5420="","",COUNTIFS(D_MFA!$A$2:$A$20001,$C5420,D_MFA!$B$2:$B$20001,TRUE)&gt;0)</f>
        <v/>
      </c>
    </row>
    <row r="5421" spans="13:13" x14ac:dyDescent="0.55000000000000004">
      <c r="M5421" t="str">
        <f>IF($A5421="","",COUNTIFS(D_MFA!$A$2:$A$20001,$C5421,D_MFA!$B$2:$B$20001,TRUE)&gt;0)</f>
        <v/>
      </c>
    </row>
    <row r="5422" spans="13:13" x14ac:dyDescent="0.55000000000000004">
      <c r="M5422" t="str">
        <f>IF($A5422="","",COUNTIFS(D_MFA!$A$2:$A$20001,$C5422,D_MFA!$B$2:$B$20001,TRUE)&gt;0)</f>
        <v/>
      </c>
    </row>
    <row r="5423" spans="13:13" x14ac:dyDescent="0.55000000000000004">
      <c r="M5423" t="str">
        <f>IF($A5423="","",COUNTIFS(D_MFA!$A$2:$A$20001,$C5423,D_MFA!$B$2:$B$20001,TRUE)&gt;0)</f>
        <v/>
      </c>
    </row>
    <row r="5424" spans="13:13" x14ac:dyDescent="0.55000000000000004">
      <c r="M5424" t="str">
        <f>IF($A5424="","",COUNTIFS(D_MFA!$A$2:$A$20001,$C5424,D_MFA!$B$2:$B$20001,TRUE)&gt;0)</f>
        <v/>
      </c>
    </row>
    <row r="5425" spans="13:13" x14ac:dyDescent="0.55000000000000004">
      <c r="M5425" t="str">
        <f>IF($A5425="","",COUNTIFS(D_MFA!$A$2:$A$20001,$C5425,D_MFA!$B$2:$B$20001,TRUE)&gt;0)</f>
        <v/>
      </c>
    </row>
    <row r="5426" spans="13:13" x14ac:dyDescent="0.55000000000000004">
      <c r="M5426" t="str">
        <f>IF($A5426="","",COUNTIFS(D_MFA!$A$2:$A$20001,$C5426,D_MFA!$B$2:$B$20001,TRUE)&gt;0)</f>
        <v/>
      </c>
    </row>
    <row r="5427" spans="13:13" x14ac:dyDescent="0.55000000000000004">
      <c r="M5427" t="str">
        <f>IF($A5427="","",COUNTIFS(D_MFA!$A$2:$A$20001,$C5427,D_MFA!$B$2:$B$20001,TRUE)&gt;0)</f>
        <v/>
      </c>
    </row>
    <row r="5428" spans="13:13" x14ac:dyDescent="0.55000000000000004">
      <c r="M5428" t="str">
        <f>IF($A5428="","",COUNTIFS(D_MFA!$A$2:$A$20001,$C5428,D_MFA!$B$2:$B$20001,TRUE)&gt;0)</f>
        <v/>
      </c>
    </row>
    <row r="5429" spans="13:13" x14ac:dyDescent="0.55000000000000004">
      <c r="M5429" t="str">
        <f>IF($A5429="","",COUNTIFS(D_MFA!$A$2:$A$20001,$C5429,D_MFA!$B$2:$B$20001,TRUE)&gt;0)</f>
        <v/>
      </c>
    </row>
    <row r="5430" spans="13:13" x14ac:dyDescent="0.55000000000000004">
      <c r="M5430" t="str">
        <f>IF($A5430="","",COUNTIFS(D_MFA!$A$2:$A$20001,$C5430,D_MFA!$B$2:$B$20001,TRUE)&gt;0)</f>
        <v/>
      </c>
    </row>
    <row r="5431" spans="13:13" x14ac:dyDescent="0.55000000000000004">
      <c r="M5431" t="str">
        <f>IF($A5431="","",COUNTIFS(D_MFA!$A$2:$A$20001,$C5431,D_MFA!$B$2:$B$20001,TRUE)&gt;0)</f>
        <v/>
      </c>
    </row>
    <row r="5432" spans="13:13" x14ac:dyDescent="0.55000000000000004">
      <c r="M5432" t="str">
        <f>IF($A5432="","",COUNTIFS(D_MFA!$A$2:$A$20001,$C5432,D_MFA!$B$2:$B$20001,TRUE)&gt;0)</f>
        <v/>
      </c>
    </row>
    <row r="5433" spans="13:13" x14ac:dyDescent="0.55000000000000004">
      <c r="M5433" t="str">
        <f>IF($A5433="","",COUNTIFS(D_MFA!$A$2:$A$20001,$C5433,D_MFA!$B$2:$B$20001,TRUE)&gt;0)</f>
        <v/>
      </c>
    </row>
    <row r="5434" spans="13:13" x14ac:dyDescent="0.55000000000000004">
      <c r="M5434" t="str">
        <f>IF($A5434="","",COUNTIFS(D_MFA!$A$2:$A$20001,$C5434,D_MFA!$B$2:$B$20001,TRUE)&gt;0)</f>
        <v/>
      </c>
    </row>
    <row r="5435" spans="13:13" x14ac:dyDescent="0.55000000000000004">
      <c r="M5435" t="str">
        <f>IF($A5435="","",COUNTIFS(D_MFA!$A$2:$A$20001,$C5435,D_MFA!$B$2:$B$20001,TRUE)&gt;0)</f>
        <v/>
      </c>
    </row>
    <row r="5436" spans="13:13" x14ac:dyDescent="0.55000000000000004">
      <c r="M5436" t="str">
        <f>IF($A5436="","",COUNTIFS(D_MFA!$A$2:$A$20001,$C5436,D_MFA!$B$2:$B$20001,TRUE)&gt;0)</f>
        <v/>
      </c>
    </row>
    <row r="5437" spans="13:13" x14ac:dyDescent="0.55000000000000004">
      <c r="M5437" t="str">
        <f>IF($A5437="","",COUNTIFS(D_MFA!$A$2:$A$20001,$C5437,D_MFA!$B$2:$B$20001,TRUE)&gt;0)</f>
        <v/>
      </c>
    </row>
    <row r="5438" spans="13:13" x14ac:dyDescent="0.55000000000000004">
      <c r="M5438" t="str">
        <f>IF($A5438="","",COUNTIFS(D_MFA!$A$2:$A$20001,$C5438,D_MFA!$B$2:$B$20001,TRUE)&gt;0)</f>
        <v/>
      </c>
    </row>
    <row r="5439" spans="13:13" x14ac:dyDescent="0.55000000000000004">
      <c r="M5439" t="str">
        <f>IF($A5439="","",COUNTIFS(D_MFA!$A$2:$A$20001,$C5439,D_MFA!$B$2:$B$20001,TRUE)&gt;0)</f>
        <v/>
      </c>
    </row>
    <row r="5440" spans="13:13" x14ac:dyDescent="0.55000000000000004">
      <c r="M5440" t="str">
        <f>IF($A5440="","",COUNTIFS(D_MFA!$A$2:$A$20001,$C5440,D_MFA!$B$2:$B$20001,TRUE)&gt;0)</f>
        <v/>
      </c>
    </row>
    <row r="5441" spans="13:13" x14ac:dyDescent="0.55000000000000004">
      <c r="M5441" t="str">
        <f>IF($A5441="","",COUNTIFS(D_MFA!$A$2:$A$20001,$C5441,D_MFA!$B$2:$B$20001,TRUE)&gt;0)</f>
        <v/>
      </c>
    </row>
    <row r="5442" spans="13:13" x14ac:dyDescent="0.55000000000000004">
      <c r="M5442" t="str">
        <f>IF($A5442="","",COUNTIFS(D_MFA!$A$2:$A$20001,$C5442,D_MFA!$B$2:$B$20001,TRUE)&gt;0)</f>
        <v/>
      </c>
    </row>
    <row r="5443" spans="13:13" x14ac:dyDescent="0.55000000000000004">
      <c r="M5443" t="str">
        <f>IF($A5443="","",COUNTIFS(D_MFA!$A$2:$A$20001,$C5443,D_MFA!$B$2:$B$20001,TRUE)&gt;0)</f>
        <v/>
      </c>
    </row>
    <row r="5444" spans="13:13" x14ac:dyDescent="0.55000000000000004">
      <c r="M5444" t="str">
        <f>IF($A5444="","",COUNTIFS(D_MFA!$A$2:$A$20001,$C5444,D_MFA!$B$2:$B$20001,TRUE)&gt;0)</f>
        <v/>
      </c>
    </row>
    <row r="5445" spans="13:13" x14ac:dyDescent="0.55000000000000004">
      <c r="M5445" t="str">
        <f>IF($A5445="","",COUNTIFS(D_MFA!$A$2:$A$20001,$C5445,D_MFA!$B$2:$B$20001,TRUE)&gt;0)</f>
        <v/>
      </c>
    </row>
    <row r="5446" spans="13:13" x14ac:dyDescent="0.55000000000000004">
      <c r="M5446" t="str">
        <f>IF($A5446="","",COUNTIFS(D_MFA!$A$2:$A$20001,$C5446,D_MFA!$B$2:$B$20001,TRUE)&gt;0)</f>
        <v/>
      </c>
    </row>
    <row r="5447" spans="13:13" x14ac:dyDescent="0.55000000000000004">
      <c r="M5447" t="str">
        <f>IF($A5447="","",COUNTIFS(D_MFA!$A$2:$A$20001,$C5447,D_MFA!$B$2:$B$20001,TRUE)&gt;0)</f>
        <v/>
      </c>
    </row>
    <row r="5448" spans="13:13" x14ac:dyDescent="0.55000000000000004">
      <c r="M5448" t="str">
        <f>IF($A5448="","",COUNTIFS(D_MFA!$A$2:$A$20001,$C5448,D_MFA!$B$2:$B$20001,TRUE)&gt;0)</f>
        <v/>
      </c>
    </row>
    <row r="5449" spans="13:13" x14ac:dyDescent="0.55000000000000004">
      <c r="M5449" t="str">
        <f>IF($A5449="","",COUNTIFS(D_MFA!$A$2:$A$20001,$C5449,D_MFA!$B$2:$B$20001,TRUE)&gt;0)</f>
        <v/>
      </c>
    </row>
    <row r="5450" spans="13:13" x14ac:dyDescent="0.55000000000000004">
      <c r="M5450" t="str">
        <f>IF($A5450="","",COUNTIFS(D_MFA!$A$2:$A$20001,$C5450,D_MFA!$B$2:$B$20001,TRUE)&gt;0)</f>
        <v/>
      </c>
    </row>
    <row r="5451" spans="13:13" x14ac:dyDescent="0.55000000000000004">
      <c r="M5451" t="str">
        <f>IF($A5451="","",COUNTIFS(D_MFA!$A$2:$A$20001,$C5451,D_MFA!$B$2:$B$20001,TRUE)&gt;0)</f>
        <v/>
      </c>
    </row>
    <row r="5452" spans="13:13" x14ac:dyDescent="0.55000000000000004">
      <c r="M5452" t="str">
        <f>IF($A5452="","",COUNTIFS(D_MFA!$A$2:$A$20001,$C5452,D_MFA!$B$2:$B$20001,TRUE)&gt;0)</f>
        <v/>
      </c>
    </row>
    <row r="5453" spans="13:13" x14ac:dyDescent="0.55000000000000004">
      <c r="M5453" t="str">
        <f>IF($A5453="","",COUNTIFS(D_MFA!$A$2:$A$20001,$C5453,D_MFA!$B$2:$B$20001,TRUE)&gt;0)</f>
        <v/>
      </c>
    </row>
    <row r="5454" spans="13:13" x14ac:dyDescent="0.55000000000000004">
      <c r="M5454" t="str">
        <f>IF($A5454="","",COUNTIFS(D_MFA!$A$2:$A$20001,$C5454,D_MFA!$B$2:$B$20001,TRUE)&gt;0)</f>
        <v/>
      </c>
    </row>
    <row r="5455" spans="13:13" x14ac:dyDescent="0.55000000000000004">
      <c r="M5455" t="str">
        <f>IF($A5455="","",COUNTIFS(D_MFA!$A$2:$A$20001,$C5455,D_MFA!$B$2:$B$20001,TRUE)&gt;0)</f>
        <v/>
      </c>
    </row>
    <row r="5456" spans="13:13" x14ac:dyDescent="0.55000000000000004">
      <c r="M5456" t="str">
        <f>IF($A5456="","",COUNTIFS(D_MFA!$A$2:$A$20001,$C5456,D_MFA!$B$2:$B$20001,TRUE)&gt;0)</f>
        <v/>
      </c>
    </row>
    <row r="5457" spans="13:13" x14ac:dyDescent="0.55000000000000004">
      <c r="M5457" t="str">
        <f>IF($A5457="","",COUNTIFS(D_MFA!$A$2:$A$20001,$C5457,D_MFA!$B$2:$B$20001,TRUE)&gt;0)</f>
        <v/>
      </c>
    </row>
    <row r="5458" spans="13:13" x14ac:dyDescent="0.55000000000000004">
      <c r="M5458" t="str">
        <f>IF($A5458="","",COUNTIFS(D_MFA!$A$2:$A$20001,$C5458,D_MFA!$B$2:$B$20001,TRUE)&gt;0)</f>
        <v/>
      </c>
    </row>
    <row r="5459" spans="13:13" x14ac:dyDescent="0.55000000000000004">
      <c r="M5459" t="str">
        <f>IF($A5459="","",COUNTIFS(D_MFA!$A$2:$A$20001,$C5459,D_MFA!$B$2:$B$20001,TRUE)&gt;0)</f>
        <v/>
      </c>
    </row>
    <row r="5460" spans="13:13" x14ac:dyDescent="0.55000000000000004">
      <c r="M5460" t="str">
        <f>IF($A5460="","",COUNTIFS(D_MFA!$A$2:$A$20001,$C5460,D_MFA!$B$2:$B$20001,TRUE)&gt;0)</f>
        <v/>
      </c>
    </row>
    <row r="5461" spans="13:13" x14ac:dyDescent="0.55000000000000004">
      <c r="M5461" t="str">
        <f>IF($A5461="","",COUNTIFS(D_MFA!$A$2:$A$20001,$C5461,D_MFA!$B$2:$B$20001,TRUE)&gt;0)</f>
        <v/>
      </c>
    </row>
    <row r="5462" spans="13:13" x14ac:dyDescent="0.55000000000000004">
      <c r="M5462" t="str">
        <f>IF($A5462="","",COUNTIFS(D_MFA!$A$2:$A$20001,$C5462,D_MFA!$B$2:$B$20001,TRUE)&gt;0)</f>
        <v/>
      </c>
    </row>
    <row r="5463" spans="13:13" x14ac:dyDescent="0.55000000000000004">
      <c r="M5463" t="str">
        <f>IF($A5463="","",COUNTIFS(D_MFA!$A$2:$A$20001,$C5463,D_MFA!$B$2:$B$20001,TRUE)&gt;0)</f>
        <v/>
      </c>
    </row>
    <row r="5464" spans="13:13" x14ac:dyDescent="0.55000000000000004">
      <c r="M5464" t="str">
        <f>IF($A5464="","",COUNTIFS(D_MFA!$A$2:$A$20001,$C5464,D_MFA!$B$2:$B$20001,TRUE)&gt;0)</f>
        <v/>
      </c>
    </row>
    <row r="5465" spans="13:13" x14ac:dyDescent="0.55000000000000004">
      <c r="M5465" t="str">
        <f>IF($A5465="","",COUNTIFS(D_MFA!$A$2:$A$20001,$C5465,D_MFA!$B$2:$B$20001,TRUE)&gt;0)</f>
        <v/>
      </c>
    </row>
    <row r="5466" spans="13:13" x14ac:dyDescent="0.55000000000000004">
      <c r="M5466" t="str">
        <f>IF($A5466="","",COUNTIFS(D_MFA!$A$2:$A$20001,$C5466,D_MFA!$B$2:$B$20001,TRUE)&gt;0)</f>
        <v/>
      </c>
    </row>
    <row r="5467" spans="13:13" x14ac:dyDescent="0.55000000000000004">
      <c r="M5467" t="str">
        <f>IF($A5467="","",COUNTIFS(D_MFA!$A$2:$A$20001,$C5467,D_MFA!$B$2:$B$20001,TRUE)&gt;0)</f>
        <v/>
      </c>
    </row>
    <row r="5468" spans="13:13" x14ac:dyDescent="0.55000000000000004">
      <c r="M5468" t="str">
        <f>IF($A5468="","",COUNTIFS(D_MFA!$A$2:$A$20001,$C5468,D_MFA!$B$2:$B$20001,TRUE)&gt;0)</f>
        <v/>
      </c>
    </row>
    <row r="5469" spans="13:13" x14ac:dyDescent="0.55000000000000004">
      <c r="M5469" t="str">
        <f>IF($A5469="","",COUNTIFS(D_MFA!$A$2:$A$20001,$C5469,D_MFA!$B$2:$B$20001,TRUE)&gt;0)</f>
        <v/>
      </c>
    </row>
    <row r="5470" spans="13:13" x14ac:dyDescent="0.55000000000000004">
      <c r="M5470" t="str">
        <f>IF($A5470="","",COUNTIFS(D_MFA!$A$2:$A$20001,$C5470,D_MFA!$B$2:$B$20001,TRUE)&gt;0)</f>
        <v/>
      </c>
    </row>
    <row r="5471" spans="13:13" x14ac:dyDescent="0.55000000000000004">
      <c r="M5471" t="str">
        <f>IF($A5471="","",COUNTIFS(D_MFA!$A$2:$A$20001,$C5471,D_MFA!$B$2:$B$20001,TRUE)&gt;0)</f>
        <v/>
      </c>
    </row>
    <row r="5472" spans="13:13" x14ac:dyDescent="0.55000000000000004">
      <c r="M5472" t="str">
        <f>IF($A5472="","",COUNTIFS(D_MFA!$A$2:$A$20001,$C5472,D_MFA!$B$2:$B$20001,TRUE)&gt;0)</f>
        <v/>
      </c>
    </row>
    <row r="5473" spans="13:13" x14ac:dyDescent="0.55000000000000004">
      <c r="M5473" t="str">
        <f>IF($A5473="","",COUNTIFS(D_MFA!$A$2:$A$20001,$C5473,D_MFA!$B$2:$B$20001,TRUE)&gt;0)</f>
        <v/>
      </c>
    </row>
    <row r="5474" spans="13:13" x14ac:dyDescent="0.55000000000000004">
      <c r="M5474" t="str">
        <f>IF($A5474="","",COUNTIFS(D_MFA!$A$2:$A$20001,$C5474,D_MFA!$B$2:$B$20001,TRUE)&gt;0)</f>
        <v/>
      </c>
    </row>
    <row r="5475" spans="13:13" x14ac:dyDescent="0.55000000000000004">
      <c r="M5475" t="str">
        <f>IF($A5475="","",COUNTIFS(D_MFA!$A$2:$A$20001,$C5475,D_MFA!$B$2:$B$20001,TRUE)&gt;0)</f>
        <v/>
      </c>
    </row>
    <row r="5476" spans="13:13" x14ac:dyDescent="0.55000000000000004">
      <c r="M5476" t="str">
        <f>IF($A5476="","",COUNTIFS(D_MFA!$A$2:$A$20001,$C5476,D_MFA!$B$2:$B$20001,TRUE)&gt;0)</f>
        <v/>
      </c>
    </row>
    <row r="5477" spans="13:13" x14ac:dyDescent="0.55000000000000004">
      <c r="M5477" t="str">
        <f>IF($A5477="","",COUNTIFS(D_MFA!$A$2:$A$20001,$C5477,D_MFA!$B$2:$B$20001,TRUE)&gt;0)</f>
        <v/>
      </c>
    </row>
    <row r="5478" spans="13:13" x14ac:dyDescent="0.55000000000000004">
      <c r="M5478" t="str">
        <f>IF($A5478="","",COUNTIFS(D_MFA!$A$2:$A$20001,$C5478,D_MFA!$B$2:$B$20001,TRUE)&gt;0)</f>
        <v/>
      </c>
    </row>
    <row r="5479" spans="13:13" x14ac:dyDescent="0.55000000000000004">
      <c r="M5479" t="str">
        <f>IF($A5479="","",COUNTIFS(D_MFA!$A$2:$A$20001,$C5479,D_MFA!$B$2:$B$20001,TRUE)&gt;0)</f>
        <v/>
      </c>
    </row>
    <row r="5480" spans="13:13" x14ac:dyDescent="0.55000000000000004">
      <c r="M5480" t="str">
        <f>IF($A5480="","",COUNTIFS(D_MFA!$A$2:$A$20001,$C5480,D_MFA!$B$2:$B$20001,TRUE)&gt;0)</f>
        <v/>
      </c>
    </row>
    <row r="5481" spans="13:13" x14ac:dyDescent="0.55000000000000004">
      <c r="M5481" t="str">
        <f>IF($A5481="","",COUNTIFS(D_MFA!$A$2:$A$20001,$C5481,D_MFA!$B$2:$B$20001,TRUE)&gt;0)</f>
        <v/>
      </c>
    </row>
    <row r="5482" spans="13:13" x14ac:dyDescent="0.55000000000000004">
      <c r="M5482" t="str">
        <f>IF($A5482="","",COUNTIFS(D_MFA!$A$2:$A$20001,$C5482,D_MFA!$B$2:$B$20001,TRUE)&gt;0)</f>
        <v/>
      </c>
    </row>
    <row r="5483" spans="13:13" x14ac:dyDescent="0.55000000000000004">
      <c r="M5483" t="str">
        <f>IF($A5483="","",COUNTIFS(D_MFA!$A$2:$A$20001,$C5483,D_MFA!$B$2:$B$20001,TRUE)&gt;0)</f>
        <v/>
      </c>
    </row>
    <row r="5484" spans="13:13" x14ac:dyDescent="0.55000000000000004">
      <c r="M5484" t="str">
        <f>IF($A5484="","",COUNTIFS(D_MFA!$A$2:$A$20001,$C5484,D_MFA!$B$2:$B$20001,TRUE)&gt;0)</f>
        <v/>
      </c>
    </row>
    <row r="5485" spans="13:13" x14ac:dyDescent="0.55000000000000004">
      <c r="M5485" t="str">
        <f>IF($A5485="","",COUNTIFS(D_MFA!$A$2:$A$20001,$C5485,D_MFA!$B$2:$B$20001,TRUE)&gt;0)</f>
        <v/>
      </c>
    </row>
    <row r="5486" spans="13:13" x14ac:dyDescent="0.55000000000000004">
      <c r="M5486" t="str">
        <f>IF($A5486="","",COUNTIFS(D_MFA!$A$2:$A$20001,$C5486,D_MFA!$B$2:$B$20001,TRUE)&gt;0)</f>
        <v/>
      </c>
    </row>
    <row r="5487" spans="13:13" x14ac:dyDescent="0.55000000000000004">
      <c r="M5487" t="str">
        <f>IF($A5487="","",COUNTIFS(D_MFA!$A$2:$A$20001,$C5487,D_MFA!$B$2:$B$20001,TRUE)&gt;0)</f>
        <v/>
      </c>
    </row>
    <row r="5488" spans="13:13" x14ac:dyDescent="0.55000000000000004">
      <c r="M5488" t="str">
        <f>IF($A5488="","",COUNTIFS(D_MFA!$A$2:$A$20001,$C5488,D_MFA!$B$2:$B$20001,TRUE)&gt;0)</f>
        <v/>
      </c>
    </row>
    <row r="5489" spans="13:13" x14ac:dyDescent="0.55000000000000004">
      <c r="M5489" t="str">
        <f>IF($A5489="","",COUNTIFS(D_MFA!$A$2:$A$20001,$C5489,D_MFA!$B$2:$B$20001,TRUE)&gt;0)</f>
        <v/>
      </c>
    </row>
    <row r="5490" spans="13:13" x14ac:dyDescent="0.55000000000000004">
      <c r="M5490" t="str">
        <f>IF($A5490="","",COUNTIFS(D_MFA!$A$2:$A$20001,$C5490,D_MFA!$B$2:$B$20001,TRUE)&gt;0)</f>
        <v/>
      </c>
    </row>
    <row r="5491" spans="13:13" x14ac:dyDescent="0.55000000000000004">
      <c r="M5491" t="str">
        <f>IF($A5491="","",COUNTIFS(D_MFA!$A$2:$A$20001,$C5491,D_MFA!$B$2:$B$20001,TRUE)&gt;0)</f>
        <v/>
      </c>
    </row>
    <row r="5492" spans="13:13" x14ac:dyDescent="0.55000000000000004">
      <c r="M5492" t="str">
        <f>IF($A5492="","",COUNTIFS(D_MFA!$A$2:$A$20001,$C5492,D_MFA!$B$2:$B$20001,TRUE)&gt;0)</f>
        <v/>
      </c>
    </row>
    <row r="5493" spans="13:13" x14ac:dyDescent="0.55000000000000004">
      <c r="M5493" t="str">
        <f>IF($A5493="","",COUNTIFS(D_MFA!$A$2:$A$20001,$C5493,D_MFA!$B$2:$B$20001,TRUE)&gt;0)</f>
        <v/>
      </c>
    </row>
    <row r="5494" spans="13:13" x14ac:dyDescent="0.55000000000000004">
      <c r="M5494" t="str">
        <f>IF($A5494="","",COUNTIFS(D_MFA!$A$2:$A$20001,$C5494,D_MFA!$B$2:$B$20001,TRUE)&gt;0)</f>
        <v/>
      </c>
    </row>
    <row r="5495" spans="13:13" x14ac:dyDescent="0.55000000000000004">
      <c r="M5495" t="str">
        <f>IF($A5495="","",COUNTIFS(D_MFA!$A$2:$A$20001,$C5495,D_MFA!$B$2:$B$20001,TRUE)&gt;0)</f>
        <v/>
      </c>
    </row>
    <row r="5496" spans="13:13" x14ac:dyDescent="0.55000000000000004">
      <c r="M5496" t="str">
        <f>IF($A5496="","",COUNTIFS(D_MFA!$A$2:$A$20001,$C5496,D_MFA!$B$2:$B$20001,TRUE)&gt;0)</f>
        <v/>
      </c>
    </row>
    <row r="5497" spans="13:13" x14ac:dyDescent="0.55000000000000004">
      <c r="M5497" t="str">
        <f>IF($A5497="","",COUNTIFS(D_MFA!$A$2:$A$20001,$C5497,D_MFA!$B$2:$B$20001,TRUE)&gt;0)</f>
        <v/>
      </c>
    </row>
    <row r="5498" spans="13:13" x14ac:dyDescent="0.55000000000000004">
      <c r="M5498" t="str">
        <f>IF($A5498="","",COUNTIFS(D_MFA!$A$2:$A$20001,$C5498,D_MFA!$B$2:$B$20001,TRUE)&gt;0)</f>
        <v/>
      </c>
    </row>
    <row r="5499" spans="13:13" x14ac:dyDescent="0.55000000000000004">
      <c r="M5499" t="str">
        <f>IF($A5499="","",COUNTIFS(D_MFA!$A$2:$A$20001,$C5499,D_MFA!$B$2:$B$20001,TRUE)&gt;0)</f>
        <v/>
      </c>
    </row>
    <row r="5500" spans="13:13" x14ac:dyDescent="0.55000000000000004">
      <c r="M5500" t="str">
        <f>IF($A5500="","",COUNTIFS(D_MFA!$A$2:$A$20001,$C5500,D_MFA!$B$2:$B$20001,TRUE)&gt;0)</f>
        <v/>
      </c>
    </row>
    <row r="5501" spans="13:13" x14ac:dyDescent="0.55000000000000004">
      <c r="M5501" t="str">
        <f>IF($A5501="","",COUNTIFS(D_MFA!$A$2:$A$20001,$C5501,D_MFA!$B$2:$B$20001,TRUE)&gt;0)</f>
        <v/>
      </c>
    </row>
    <row r="5502" spans="13:13" x14ac:dyDescent="0.55000000000000004">
      <c r="M5502" t="str">
        <f>IF($A5502="","",COUNTIFS(D_MFA!$A$2:$A$20001,$C5502,D_MFA!$B$2:$B$20001,TRUE)&gt;0)</f>
        <v/>
      </c>
    </row>
    <row r="5503" spans="13:13" x14ac:dyDescent="0.55000000000000004">
      <c r="M5503" t="str">
        <f>IF($A5503="","",COUNTIFS(D_MFA!$A$2:$A$20001,$C5503,D_MFA!$B$2:$B$20001,TRUE)&gt;0)</f>
        <v/>
      </c>
    </row>
    <row r="5504" spans="13:13" x14ac:dyDescent="0.55000000000000004">
      <c r="M5504" t="str">
        <f>IF($A5504="","",COUNTIFS(D_MFA!$A$2:$A$20001,$C5504,D_MFA!$B$2:$B$20001,TRUE)&gt;0)</f>
        <v/>
      </c>
    </row>
    <row r="5505" spans="13:13" x14ac:dyDescent="0.55000000000000004">
      <c r="M5505" t="str">
        <f>IF($A5505="","",COUNTIFS(D_MFA!$A$2:$A$20001,$C5505,D_MFA!$B$2:$B$20001,TRUE)&gt;0)</f>
        <v/>
      </c>
    </row>
    <row r="5506" spans="13:13" x14ac:dyDescent="0.55000000000000004">
      <c r="M5506" t="str">
        <f>IF($A5506="","",COUNTIFS(D_MFA!$A$2:$A$20001,$C5506,D_MFA!$B$2:$B$20001,TRUE)&gt;0)</f>
        <v/>
      </c>
    </row>
    <row r="5507" spans="13:13" x14ac:dyDescent="0.55000000000000004">
      <c r="M5507" t="str">
        <f>IF($A5507="","",COUNTIFS(D_MFA!$A$2:$A$20001,$C5507,D_MFA!$B$2:$B$20001,TRUE)&gt;0)</f>
        <v/>
      </c>
    </row>
    <row r="5508" spans="13:13" x14ac:dyDescent="0.55000000000000004">
      <c r="M5508" t="str">
        <f>IF($A5508="","",COUNTIFS(D_MFA!$A$2:$A$20001,$C5508,D_MFA!$B$2:$B$20001,TRUE)&gt;0)</f>
        <v/>
      </c>
    </row>
    <row r="5509" spans="13:13" x14ac:dyDescent="0.55000000000000004">
      <c r="M5509" t="str">
        <f>IF($A5509="","",COUNTIFS(D_MFA!$A$2:$A$20001,$C5509,D_MFA!$B$2:$B$20001,TRUE)&gt;0)</f>
        <v/>
      </c>
    </row>
    <row r="5510" spans="13:13" x14ac:dyDescent="0.55000000000000004">
      <c r="M5510" t="str">
        <f>IF($A5510="","",COUNTIFS(D_MFA!$A$2:$A$20001,$C5510,D_MFA!$B$2:$B$20001,TRUE)&gt;0)</f>
        <v/>
      </c>
    </row>
    <row r="5511" spans="13:13" x14ac:dyDescent="0.55000000000000004">
      <c r="M5511" t="str">
        <f>IF($A5511="","",COUNTIFS(D_MFA!$A$2:$A$20001,$C5511,D_MFA!$B$2:$B$20001,TRUE)&gt;0)</f>
        <v/>
      </c>
    </row>
    <row r="5512" spans="13:13" x14ac:dyDescent="0.55000000000000004">
      <c r="M5512" t="str">
        <f>IF($A5512="","",COUNTIFS(D_MFA!$A$2:$A$20001,$C5512,D_MFA!$B$2:$B$20001,TRUE)&gt;0)</f>
        <v/>
      </c>
    </row>
    <row r="5513" spans="13:13" x14ac:dyDescent="0.55000000000000004">
      <c r="M5513" t="str">
        <f>IF($A5513="","",COUNTIFS(D_MFA!$A$2:$A$20001,$C5513,D_MFA!$B$2:$B$20001,TRUE)&gt;0)</f>
        <v/>
      </c>
    </row>
    <row r="5514" spans="13:13" x14ac:dyDescent="0.55000000000000004">
      <c r="M5514" t="str">
        <f>IF($A5514="","",COUNTIFS(D_MFA!$A$2:$A$20001,$C5514,D_MFA!$B$2:$B$20001,TRUE)&gt;0)</f>
        <v/>
      </c>
    </row>
    <row r="5515" spans="13:13" x14ac:dyDescent="0.55000000000000004">
      <c r="M5515" t="str">
        <f>IF($A5515="","",COUNTIFS(D_MFA!$A$2:$A$20001,$C5515,D_MFA!$B$2:$B$20001,TRUE)&gt;0)</f>
        <v/>
      </c>
    </row>
    <row r="5516" spans="13:13" x14ac:dyDescent="0.55000000000000004">
      <c r="M5516" t="str">
        <f>IF($A5516="","",COUNTIFS(D_MFA!$A$2:$A$20001,$C5516,D_MFA!$B$2:$B$20001,TRUE)&gt;0)</f>
        <v/>
      </c>
    </row>
    <row r="5517" spans="13:13" x14ac:dyDescent="0.55000000000000004">
      <c r="M5517" t="str">
        <f>IF($A5517="","",COUNTIFS(D_MFA!$A$2:$A$20001,$C5517,D_MFA!$B$2:$B$20001,TRUE)&gt;0)</f>
        <v/>
      </c>
    </row>
    <row r="5518" spans="13:13" x14ac:dyDescent="0.55000000000000004">
      <c r="M5518" t="str">
        <f>IF($A5518="","",COUNTIFS(D_MFA!$A$2:$A$20001,$C5518,D_MFA!$B$2:$B$20001,TRUE)&gt;0)</f>
        <v/>
      </c>
    </row>
    <row r="5519" spans="13:13" x14ac:dyDescent="0.55000000000000004">
      <c r="M5519" t="str">
        <f>IF($A5519="","",COUNTIFS(D_MFA!$A$2:$A$20001,$C5519,D_MFA!$B$2:$B$20001,TRUE)&gt;0)</f>
        <v/>
      </c>
    </row>
    <row r="5520" spans="13:13" x14ac:dyDescent="0.55000000000000004">
      <c r="M5520" t="str">
        <f>IF($A5520="","",COUNTIFS(D_MFA!$A$2:$A$20001,$C5520,D_MFA!$B$2:$B$20001,TRUE)&gt;0)</f>
        <v/>
      </c>
    </row>
    <row r="5521" spans="13:13" x14ac:dyDescent="0.55000000000000004">
      <c r="M5521" t="str">
        <f>IF($A5521="","",COUNTIFS(D_MFA!$A$2:$A$20001,$C5521,D_MFA!$B$2:$B$20001,TRUE)&gt;0)</f>
        <v/>
      </c>
    </row>
    <row r="5522" spans="13:13" x14ac:dyDescent="0.55000000000000004">
      <c r="M5522" t="str">
        <f>IF($A5522="","",COUNTIFS(D_MFA!$A$2:$A$20001,$C5522,D_MFA!$B$2:$B$20001,TRUE)&gt;0)</f>
        <v/>
      </c>
    </row>
    <row r="5523" spans="13:13" x14ac:dyDescent="0.55000000000000004">
      <c r="M5523" t="str">
        <f>IF($A5523="","",COUNTIFS(D_MFA!$A$2:$A$20001,$C5523,D_MFA!$B$2:$B$20001,TRUE)&gt;0)</f>
        <v/>
      </c>
    </row>
    <row r="5524" spans="13:13" x14ac:dyDescent="0.55000000000000004">
      <c r="M5524" t="str">
        <f>IF($A5524="","",COUNTIFS(D_MFA!$A$2:$A$20001,$C5524,D_MFA!$B$2:$B$20001,TRUE)&gt;0)</f>
        <v/>
      </c>
    </row>
    <row r="5525" spans="13:13" x14ac:dyDescent="0.55000000000000004">
      <c r="M5525" t="str">
        <f>IF($A5525="","",COUNTIFS(D_MFA!$A$2:$A$20001,$C5525,D_MFA!$B$2:$B$20001,TRUE)&gt;0)</f>
        <v/>
      </c>
    </row>
    <row r="5526" spans="13:13" x14ac:dyDescent="0.55000000000000004">
      <c r="M5526" t="str">
        <f>IF($A5526="","",COUNTIFS(D_MFA!$A$2:$A$20001,$C5526,D_MFA!$B$2:$B$20001,TRUE)&gt;0)</f>
        <v/>
      </c>
    </row>
    <row r="5527" spans="13:13" x14ac:dyDescent="0.55000000000000004">
      <c r="M5527" t="str">
        <f>IF($A5527="","",COUNTIFS(D_MFA!$A$2:$A$20001,$C5527,D_MFA!$B$2:$B$20001,TRUE)&gt;0)</f>
        <v/>
      </c>
    </row>
    <row r="5528" spans="13:13" x14ac:dyDescent="0.55000000000000004">
      <c r="M5528" t="str">
        <f>IF($A5528="","",COUNTIFS(D_MFA!$A$2:$A$20001,$C5528,D_MFA!$B$2:$B$20001,TRUE)&gt;0)</f>
        <v/>
      </c>
    </row>
    <row r="5529" spans="13:13" x14ac:dyDescent="0.55000000000000004">
      <c r="M5529" t="str">
        <f>IF($A5529="","",COUNTIFS(D_MFA!$A$2:$A$20001,$C5529,D_MFA!$B$2:$B$20001,TRUE)&gt;0)</f>
        <v/>
      </c>
    </row>
    <row r="5530" spans="13:13" x14ac:dyDescent="0.55000000000000004">
      <c r="M5530" t="str">
        <f>IF($A5530="","",COUNTIFS(D_MFA!$A$2:$A$20001,$C5530,D_MFA!$B$2:$B$20001,TRUE)&gt;0)</f>
        <v/>
      </c>
    </row>
    <row r="5531" spans="13:13" x14ac:dyDescent="0.55000000000000004">
      <c r="M5531" t="str">
        <f>IF($A5531="","",COUNTIFS(D_MFA!$A$2:$A$20001,$C5531,D_MFA!$B$2:$B$20001,TRUE)&gt;0)</f>
        <v/>
      </c>
    </row>
    <row r="5532" spans="13:13" x14ac:dyDescent="0.55000000000000004">
      <c r="M5532" t="str">
        <f>IF($A5532="","",COUNTIFS(D_MFA!$A$2:$A$20001,$C5532,D_MFA!$B$2:$B$20001,TRUE)&gt;0)</f>
        <v/>
      </c>
    </row>
    <row r="5533" spans="13:13" x14ac:dyDescent="0.55000000000000004">
      <c r="M5533" t="str">
        <f>IF($A5533="","",COUNTIFS(D_MFA!$A$2:$A$20001,$C5533,D_MFA!$B$2:$B$20001,TRUE)&gt;0)</f>
        <v/>
      </c>
    </row>
    <row r="5534" spans="13:13" x14ac:dyDescent="0.55000000000000004">
      <c r="M5534" t="str">
        <f>IF($A5534="","",COUNTIFS(D_MFA!$A$2:$A$20001,$C5534,D_MFA!$B$2:$B$20001,TRUE)&gt;0)</f>
        <v/>
      </c>
    </row>
    <row r="5535" spans="13:13" x14ac:dyDescent="0.55000000000000004">
      <c r="M5535" t="str">
        <f>IF($A5535="","",COUNTIFS(D_MFA!$A$2:$A$20001,$C5535,D_MFA!$B$2:$B$20001,TRUE)&gt;0)</f>
        <v/>
      </c>
    </row>
    <row r="5536" spans="13:13" x14ac:dyDescent="0.55000000000000004">
      <c r="M5536" t="str">
        <f>IF($A5536="","",COUNTIFS(D_MFA!$A$2:$A$20001,$C5536,D_MFA!$B$2:$B$20001,TRUE)&gt;0)</f>
        <v/>
      </c>
    </row>
    <row r="5537" spans="13:13" x14ac:dyDescent="0.55000000000000004">
      <c r="M5537" t="str">
        <f>IF($A5537="","",COUNTIFS(D_MFA!$A$2:$A$20001,$C5537,D_MFA!$B$2:$B$20001,TRUE)&gt;0)</f>
        <v/>
      </c>
    </row>
    <row r="5538" spans="13:13" x14ac:dyDescent="0.55000000000000004">
      <c r="M5538" t="str">
        <f>IF($A5538="","",COUNTIFS(D_MFA!$A$2:$A$20001,$C5538,D_MFA!$B$2:$B$20001,TRUE)&gt;0)</f>
        <v/>
      </c>
    </row>
    <row r="5539" spans="13:13" x14ac:dyDescent="0.55000000000000004">
      <c r="M5539" t="str">
        <f>IF($A5539="","",COUNTIFS(D_MFA!$A$2:$A$20001,$C5539,D_MFA!$B$2:$B$20001,TRUE)&gt;0)</f>
        <v/>
      </c>
    </row>
    <row r="5540" spans="13:13" x14ac:dyDescent="0.55000000000000004">
      <c r="M5540" t="str">
        <f>IF($A5540="","",COUNTIFS(D_MFA!$A$2:$A$20001,$C5540,D_MFA!$B$2:$B$20001,TRUE)&gt;0)</f>
        <v/>
      </c>
    </row>
    <row r="5541" spans="13:13" x14ac:dyDescent="0.55000000000000004">
      <c r="M5541" t="str">
        <f>IF($A5541="","",COUNTIFS(D_MFA!$A$2:$A$20001,$C5541,D_MFA!$B$2:$B$20001,TRUE)&gt;0)</f>
        <v/>
      </c>
    </row>
    <row r="5542" spans="13:13" x14ac:dyDescent="0.55000000000000004">
      <c r="M5542" t="str">
        <f>IF($A5542="","",COUNTIFS(D_MFA!$A$2:$A$20001,$C5542,D_MFA!$B$2:$B$20001,TRUE)&gt;0)</f>
        <v/>
      </c>
    </row>
    <row r="5543" spans="13:13" x14ac:dyDescent="0.55000000000000004">
      <c r="M5543" t="str">
        <f>IF($A5543="","",COUNTIFS(D_MFA!$A$2:$A$20001,$C5543,D_MFA!$B$2:$B$20001,TRUE)&gt;0)</f>
        <v/>
      </c>
    </row>
    <row r="5544" spans="13:13" x14ac:dyDescent="0.55000000000000004">
      <c r="M5544" t="str">
        <f>IF($A5544="","",COUNTIFS(D_MFA!$A$2:$A$20001,$C5544,D_MFA!$B$2:$B$20001,TRUE)&gt;0)</f>
        <v/>
      </c>
    </row>
    <row r="5545" spans="13:13" x14ac:dyDescent="0.55000000000000004">
      <c r="M5545" t="str">
        <f>IF($A5545="","",COUNTIFS(D_MFA!$A$2:$A$20001,$C5545,D_MFA!$B$2:$B$20001,TRUE)&gt;0)</f>
        <v/>
      </c>
    </row>
    <row r="5546" spans="13:13" x14ac:dyDescent="0.55000000000000004">
      <c r="M5546" t="str">
        <f>IF($A5546="","",COUNTIFS(D_MFA!$A$2:$A$20001,$C5546,D_MFA!$B$2:$B$20001,TRUE)&gt;0)</f>
        <v/>
      </c>
    </row>
    <row r="5547" spans="13:13" x14ac:dyDescent="0.55000000000000004">
      <c r="M5547" t="str">
        <f>IF($A5547="","",COUNTIFS(D_MFA!$A$2:$A$20001,$C5547,D_MFA!$B$2:$B$20001,TRUE)&gt;0)</f>
        <v/>
      </c>
    </row>
    <row r="5548" spans="13:13" x14ac:dyDescent="0.55000000000000004">
      <c r="M5548" t="str">
        <f>IF($A5548="","",COUNTIFS(D_MFA!$A$2:$A$20001,$C5548,D_MFA!$B$2:$B$20001,TRUE)&gt;0)</f>
        <v/>
      </c>
    </row>
    <row r="5549" spans="13:13" x14ac:dyDescent="0.55000000000000004">
      <c r="M5549" t="str">
        <f>IF($A5549="","",COUNTIFS(D_MFA!$A$2:$A$20001,$C5549,D_MFA!$B$2:$B$20001,TRUE)&gt;0)</f>
        <v/>
      </c>
    </row>
    <row r="5550" spans="13:13" x14ac:dyDescent="0.55000000000000004">
      <c r="M5550" t="str">
        <f>IF($A5550="","",COUNTIFS(D_MFA!$A$2:$A$20001,$C5550,D_MFA!$B$2:$B$20001,TRUE)&gt;0)</f>
        <v/>
      </c>
    </row>
    <row r="5551" spans="13:13" x14ac:dyDescent="0.55000000000000004">
      <c r="M5551" t="str">
        <f>IF($A5551="","",COUNTIFS(D_MFA!$A$2:$A$20001,$C5551,D_MFA!$B$2:$B$20001,TRUE)&gt;0)</f>
        <v/>
      </c>
    </row>
    <row r="5552" spans="13:13" x14ac:dyDescent="0.55000000000000004">
      <c r="M5552" t="str">
        <f>IF($A5552="","",COUNTIFS(D_MFA!$A$2:$A$20001,$C5552,D_MFA!$B$2:$B$20001,TRUE)&gt;0)</f>
        <v/>
      </c>
    </row>
    <row r="5553" spans="13:13" x14ac:dyDescent="0.55000000000000004">
      <c r="M5553" t="str">
        <f>IF($A5553="","",COUNTIFS(D_MFA!$A$2:$A$20001,$C5553,D_MFA!$B$2:$B$20001,TRUE)&gt;0)</f>
        <v/>
      </c>
    </row>
    <row r="5554" spans="13:13" x14ac:dyDescent="0.55000000000000004">
      <c r="M5554" t="str">
        <f>IF($A5554="","",COUNTIFS(D_MFA!$A$2:$A$20001,$C5554,D_MFA!$B$2:$B$20001,TRUE)&gt;0)</f>
        <v/>
      </c>
    </row>
    <row r="5555" spans="13:13" x14ac:dyDescent="0.55000000000000004">
      <c r="M5555" t="str">
        <f>IF($A5555="","",COUNTIFS(D_MFA!$A$2:$A$20001,$C5555,D_MFA!$B$2:$B$20001,TRUE)&gt;0)</f>
        <v/>
      </c>
    </row>
    <row r="5556" spans="13:13" x14ac:dyDescent="0.55000000000000004">
      <c r="M5556" t="str">
        <f>IF($A5556="","",COUNTIFS(D_MFA!$A$2:$A$20001,$C5556,D_MFA!$B$2:$B$20001,TRUE)&gt;0)</f>
        <v/>
      </c>
    </row>
    <row r="5557" spans="13:13" x14ac:dyDescent="0.55000000000000004">
      <c r="M5557" t="str">
        <f>IF($A5557="","",COUNTIFS(D_MFA!$A$2:$A$20001,$C5557,D_MFA!$B$2:$B$20001,TRUE)&gt;0)</f>
        <v/>
      </c>
    </row>
    <row r="5558" spans="13:13" x14ac:dyDescent="0.55000000000000004">
      <c r="M5558" t="str">
        <f>IF($A5558="","",COUNTIFS(D_MFA!$A$2:$A$20001,$C5558,D_MFA!$B$2:$B$20001,TRUE)&gt;0)</f>
        <v/>
      </c>
    </row>
    <row r="5559" spans="13:13" x14ac:dyDescent="0.55000000000000004">
      <c r="M5559" t="str">
        <f>IF($A5559="","",COUNTIFS(D_MFA!$A$2:$A$20001,$C5559,D_MFA!$B$2:$B$20001,TRUE)&gt;0)</f>
        <v/>
      </c>
    </row>
    <row r="5560" spans="13:13" x14ac:dyDescent="0.55000000000000004">
      <c r="M5560" t="str">
        <f>IF($A5560="","",COUNTIFS(D_MFA!$A$2:$A$20001,$C5560,D_MFA!$B$2:$B$20001,TRUE)&gt;0)</f>
        <v/>
      </c>
    </row>
    <row r="5561" spans="13:13" x14ac:dyDescent="0.55000000000000004">
      <c r="M5561" t="str">
        <f>IF($A5561="","",COUNTIFS(D_MFA!$A$2:$A$20001,$C5561,D_MFA!$B$2:$B$20001,TRUE)&gt;0)</f>
        <v/>
      </c>
    </row>
    <row r="5562" spans="13:13" x14ac:dyDescent="0.55000000000000004">
      <c r="M5562" t="str">
        <f>IF($A5562="","",COUNTIFS(D_MFA!$A$2:$A$20001,$C5562,D_MFA!$B$2:$B$20001,TRUE)&gt;0)</f>
        <v/>
      </c>
    </row>
    <row r="5563" spans="13:13" x14ac:dyDescent="0.55000000000000004">
      <c r="M5563" t="str">
        <f>IF($A5563="","",COUNTIFS(D_MFA!$A$2:$A$20001,$C5563,D_MFA!$B$2:$B$20001,TRUE)&gt;0)</f>
        <v/>
      </c>
    </row>
    <row r="5564" spans="13:13" x14ac:dyDescent="0.55000000000000004">
      <c r="M5564" t="str">
        <f>IF($A5564="","",COUNTIFS(D_MFA!$A$2:$A$20001,$C5564,D_MFA!$B$2:$B$20001,TRUE)&gt;0)</f>
        <v/>
      </c>
    </row>
    <row r="5565" spans="13:13" x14ac:dyDescent="0.55000000000000004">
      <c r="M5565" t="str">
        <f>IF($A5565="","",COUNTIFS(D_MFA!$A$2:$A$20001,$C5565,D_MFA!$B$2:$B$20001,TRUE)&gt;0)</f>
        <v/>
      </c>
    </row>
    <row r="5566" spans="13:13" x14ac:dyDescent="0.55000000000000004">
      <c r="M5566" t="str">
        <f>IF($A5566="","",COUNTIFS(D_MFA!$A$2:$A$20001,$C5566,D_MFA!$B$2:$B$20001,TRUE)&gt;0)</f>
        <v/>
      </c>
    </row>
    <row r="5567" spans="13:13" x14ac:dyDescent="0.55000000000000004">
      <c r="M5567" t="str">
        <f>IF($A5567="","",COUNTIFS(D_MFA!$A$2:$A$20001,$C5567,D_MFA!$B$2:$B$20001,TRUE)&gt;0)</f>
        <v/>
      </c>
    </row>
    <row r="5568" spans="13:13" x14ac:dyDescent="0.55000000000000004">
      <c r="M5568" t="str">
        <f>IF($A5568="","",COUNTIFS(D_MFA!$A$2:$A$20001,$C5568,D_MFA!$B$2:$B$20001,TRUE)&gt;0)</f>
        <v/>
      </c>
    </row>
    <row r="5569" spans="13:13" x14ac:dyDescent="0.55000000000000004">
      <c r="M5569" t="str">
        <f>IF($A5569="","",COUNTIFS(D_MFA!$A$2:$A$20001,$C5569,D_MFA!$B$2:$B$20001,TRUE)&gt;0)</f>
        <v/>
      </c>
    </row>
    <row r="5570" spans="13:13" x14ac:dyDescent="0.55000000000000004">
      <c r="M5570" t="str">
        <f>IF($A5570="","",COUNTIFS(D_MFA!$A$2:$A$20001,$C5570,D_MFA!$B$2:$B$20001,TRUE)&gt;0)</f>
        <v/>
      </c>
    </row>
    <row r="5571" spans="13:13" x14ac:dyDescent="0.55000000000000004">
      <c r="M5571" t="str">
        <f>IF($A5571="","",COUNTIFS(D_MFA!$A$2:$A$20001,$C5571,D_MFA!$B$2:$B$20001,TRUE)&gt;0)</f>
        <v/>
      </c>
    </row>
    <row r="5572" spans="13:13" x14ac:dyDescent="0.55000000000000004">
      <c r="M5572" t="str">
        <f>IF($A5572="","",COUNTIFS(D_MFA!$A$2:$A$20001,$C5572,D_MFA!$B$2:$B$20001,TRUE)&gt;0)</f>
        <v/>
      </c>
    </row>
    <row r="5573" spans="13:13" x14ac:dyDescent="0.55000000000000004">
      <c r="M5573" t="str">
        <f>IF($A5573="","",COUNTIFS(D_MFA!$A$2:$A$20001,$C5573,D_MFA!$B$2:$B$20001,TRUE)&gt;0)</f>
        <v/>
      </c>
    </row>
    <row r="5574" spans="13:13" x14ac:dyDescent="0.55000000000000004">
      <c r="M5574" t="str">
        <f>IF($A5574="","",COUNTIFS(D_MFA!$A$2:$A$20001,$C5574,D_MFA!$B$2:$B$20001,TRUE)&gt;0)</f>
        <v/>
      </c>
    </row>
    <row r="5575" spans="13:13" x14ac:dyDescent="0.55000000000000004">
      <c r="M5575" t="str">
        <f>IF($A5575="","",COUNTIFS(D_MFA!$A$2:$A$20001,$C5575,D_MFA!$B$2:$B$20001,TRUE)&gt;0)</f>
        <v/>
      </c>
    </row>
    <row r="5576" spans="13:13" x14ac:dyDescent="0.55000000000000004">
      <c r="M5576" t="str">
        <f>IF($A5576="","",COUNTIFS(D_MFA!$A$2:$A$20001,$C5576,D_MFA!$B$2:$B$20001,TRUE)&gt;0)</f>
        <v/>
      </c>
    </row>
    <row r="5577" spans="13:13" x14ac:dyDescent="0.55000000000000004">
      <c r="M5577" t="str">
        <f>IF($A5577="","",COUNTIFS(D_MFA!$A$2:$A$20001,$C5577,D_MFA!$B$2:$B$20001,TRUE)&gt;0)</f>
        <v/>
      </c>
    </row>
    <row r="5578" spans="13:13" x14ac:dyDescent="0.55000000000000004">
      <c r="M5578" t="str">
        <f>IF($A5578="","",COUNTIFS(D_MFA!$A$2:$A$20001,$C5578,D_MFA!$B$2:$B$20001,TRUE)&gt;0)</f>
        <v/>
      </c>
    </row>
    <row r="5579" spans="13:13" x14ac:dyDescent="0.55000000000000004">
      <c r="M5579" t="str">
        <f>IF($A5579="","",COUNTIFS(D_MFA!$A$2:$A$20001,$C5579,D_MFA!$B$2:$B$20001,TRUE)&gt;0)</f>
        <v/>
      </c>
    </row>
    <row r="5580" spans="13:13" x14ac:dyDescent="0.55000000000000004">
      <c r="M5580" t="str">
        <f>IF($A5580="","",COUNTIFS(D_MFA!$A$2:$A$20001,$C5580,D_MFA!$B$2:$B$20001,TRUE)&gt;0)</f>
        <v/>
      </c>
    </row>
    <row r="5581" spans="13:13" x14ac:dyDescent="0.55000000000000004">
      <c r="M5581" t="str">
        <f>IF($A5581="","",COUNTIFS(D_MFA!$A$2:$A$20001,$C5581,D_MFA!$B$2:$B$20001,TRUE)&gt;0)</f>
        <v/>
      </c>
    </row>
    <row r="5582" spans="13:13" x14ac:dyDescent="0.55000000000000004">
      <c r="M5582" t="str">
        <f>IF($A5582="","",COUNTIFS(D_MFA!$A$2:$A$20001,$C5582,D_MFA!$B$2:$B$20001,TRUE)&gt;0)</f>
        <v/>
      </c>
    </row>
    <row r="5583" spans="13:13" x14ac:dyDescent="0.55000000000000004">
      <c r="M5583" t="str">
        <f>IF($A5583="","",COUNTIFS(D_MFA!$A$2:$A$20001,$C5583,D_MFA!$B$2:$B$20001,TRUE)&gt;0)</f>
        <v/>
      </c>
    </row>
    <row r="5584" spans="13:13" x14ac:dyDescent="0.55000000000000004">
      <c r="M5584" t="str">
        <f>IF($A5584="","",COUNTIFS(D_MFA!$A$2:$A$20001,$C5584,D_MFA!$B$2:$B$20001,TRUE)&gt;0)</f>
        <v/>
      </c>
    </row>
    <row r="5585" spans="13:13" x14ac:dyDescent="0.55000000000000004">
      <c r="M5585" t="str">
        <f>IF($A5585="","",COUNTIFS(D_MFA!$A$2:$A$20001,$C5585,D_MFA!$B$2:$B$20001,TRUE)&gt;0)</f>
        <v/>
      </c>
    </row>
    <row r="5586" spans="13:13" x14ac:dyDescent="0.55000000000000004">
      <c r="M5586" t="str">
        <f>IF($A5586="","",COUNTIFS(D_MFA!$A$2:$A$20001,$C5586,D_MFA!$B$2:$B$20001,TRUE)&gt;0)</f>
        <v/>
      </c>
    </row>
    <row r="5587" spans="13:13" x14ac:dyDescent="0.55000000000000004">
      <c r="M5587" t="str">
        <f>IF($A5587="","",COUNTIFS(D_MFA!$A$2:$A$20001,$C5587,D_MFA!$B$2:$B$20001,TRUE)&gt;0)</f>
        <v/>
      </c>
    </row>
    <row r="5588" spans="13:13" x14ac:dyDescent="0.55000000000000004">
      <c r="M5588" t="str">
        <f>IF($A5588="","",COUNTIFS(D_MFA!$A$2:$A$20001,$C5588,D_MFA!$B$2:$B$20001,TRUE)&gt;0)</f>
        <v/>
      </c>
    </row>
    <row r="5589" spans="13:13" x14ac:dyDescent="0.55000000000000004">
      <c r="M5589" t="str">
        <f>IF($A5589="","",COUNTIFS(D_MFA!$A$2:$A$20001,$C5589,D_MFA!$B$2:$B$20001,TRUE)&gt;0)</f>
        <v/>
      </c>
    </row>
    <row r="5590" spans="13:13" x14ac:dyDescent="0.55000000000000004">
      <c r="M5590" t="str">
        <f>IF($A5590="","",COUNTIFS(D_MFA!$A$2:$A$20001,$C5590,D_MFA!$B$2:$B$20001,TRUE)&gt;0)</f>
        <v/>
      </c>
    </row>
    <row r="5591" spans="13:13" x14ac:dyDescent="0.55000000000000004">
      <c r="M5591" t="str">
        <f>IF($A5591="","",COUNTIFS(D_MFA!$A$2:$A$20001,$C5591,D_MFA!$B$2:$B$20001,TRUE)&gt;0)</f>
        <v/>
      </c>
    </row>
    <row r="5592" spans="13:13" x14ac:dyDescent="0.55000000000000004">
      <c r="M5592" t="str">
        <f>IF($A5592="","",COUNTIFS(D_MFA!$A$2:$A$20001,$C5592,D_MFA!$B$2:$B$20001,TRUE)&gt;0)</f>
        <v/>
      </c>
    </row>
    <row r="5593" spans="13:13" x14ac:dyDescent="0.55000000000000004">
      <c r="M5593" t="str">
        <f>IF($A5593="","",COUNTIFS(D_MFA!$A$2:$A$20001,$C5593,D_MFA!$B$2:$B$20001,TRUE)&gt;0)</f>
        <v/>
      </c>
    </row>
    <row r="5594" spans="13:13" x14ac:dyDescent="0.55000000000000004">
      <c r="M5594" t="str">
        <f>IF($A5594="","",COUNTIFS(D_MFA!$A$2:$A$20001,$C5594,D_MFA!$B$2:$B$20001,TRUE)&gt;0)</f>
        <v/>
      </c>
    </row>
    <row r="5595" spans="13:13" x14ac:dyDescent="0.55000000000000004">
      <c r="M5595" t="str">
        <f>IF($A5595="","",COUNTIFS(D_MFA!$A$2:$A$20001,$C5595,D_MFA!$B$2:$B$20001,TRUE)&gt;0)</f>
        <v/>
      </c>
    </row>
    <row r="5596" spans="13:13" x14ac:dyDescent="0.55000000000000004">
      <c r="M5596" t="str">
        <f>IF($A5596="","",COUNTIFS(D_MFA!$A$2:$A$20001,$C5596,D_MFA!$B$2:$B$20001,TRUE)&gt;0)</f>
        <v/>
      </c>
    </row>
    <row r="5597" spans="13:13" x14ac:dyDescent="0.55000000000000004">
      <c r="M5597" t="str">
        <f>IF($A5597="","",COUNTIFS(D_MFA!$A$2:$A$20001,$C5597,D_MFA!$B$2:$B$20001,TRUE)&gt;0)</f>
        <v/>
      </c>
    </row>
    <row r="5598" spans="13:13" x14ac:dyDescent="0.55000000000000004">
      <c r="M5598" t="str">
        <f>IF($A5598="","",COUNTIFS(D_MFA!$A$2:$A$20001,$C5598,D_MFA!$B$2:$B$20001,TRUE)&gt;0)</f>
        <v/>
      </c>
    </row>
    <row r="5599" spans="13:13" x14ac:dyDescent="0.55000000000000004">
      <c r="M5599" t="str">
        <f>IF($A5599="","",COUNTIFS(D_MFA!$A$2:$A$20001,$C5599,D_MFA!$B$2:$B$20001,TRUE)&gt;0)</f>
        <v/>
      </c>
    </row>
    <row r="5600" spans="13:13" x14ac:dyDescent="0.55000000000000004">
      <c r="M5600" t="str">
        <f>IF($A5600="","",COUNTIFS(D_MFA!$A$2:$A$20001,$C5600,D_MFA!$B$2:$B$20001,TRUE)&gt;0)</f>
        <v/>
      </c>
    </row>
    <row r="5601" spans="13:13" x14ac:dyDescent="0.55000000000000004">
      <c r="M5601" t="str">
        <f>IF($A5601="","",COUNTIFS(D_MFA!$A$2:$A$20001,$C5601,D_MFA!$B$2:$B$20001,TRUE)&gt;0)</f>
        <v/>
      </c>
    </row>
    <row r="5602" spans="13:13" x14ac:dyDescent="0.55000000000000004">
      <c r="M5602" t="str">
        <f>IF($A5602="","",COUNTIFS(D_MFA!$A$2:$A$20001,$C5602,D_MFA!$B$2:$B$20001,TRUE)&gt;0)</f>
        <v/>
      </c>
    </row>
    <row r="5603" spans="13:13" x14ac:dyDescent="0.55000000000000004">
      <c r="M5603" t="str">
        <f>IF($A5603="","",COUNTIFS(D_MFA!$A$2:$A$20001,$C5603,D_MFA!$B$2:$B$20001,TRUE)&gt;0)</f>
        <v/>
      </c>
    </row>
    <row r="5604" spans="13:13" x14ac:dyDescent="0.55000000000000004">
      <c r="M5604" t="str">
        <f>IF($A5604="","",COUNTIFS(D_MFA!$A$2:$A$20001,$C5604,D_MFA!$B$2:$B$20001,TRUE)&gt;0)</f>
        <v/>
      </c>
    </row>
    <row r="5605" spans="13:13" x14ac:dyDescent="0.55000000000000004">
      <c r="M5605" t="str">
        <f>IF($A5605="","",COUNTIFS(D_MFA!$A$2:$A$20001,$C5605,D_MFA!$B$2:$B$20001,TRUE)&gt;0)</f>
        <v/>
      </c>
    </row>
    <row r="5606" spans="13:13" x14ac:dyDescent="0.55000000000000004">
      <c r="M5606" t="str">
        <f>IF($A5606="","",COUNTIFS(D_MFA!$A$2:$A$20001,$C5606,D_MFA!$B$2:$B$20001,TRUE)&gt;0)</f>
        <v/>
      </c>
    </row>
    <row r="5607" spans="13:13" x14ac:dyDescent="0.55000000000000004">
      <c r="M5607" t="str">
        <f>IF($A5607="","",COUNTIFS(D_MFA!$A$2:$A$20001,$C5607,D_MFA!$B$2:$B$20001,TRUE)&gt;0)</f>
        <v/>
      </c>
    </row>
    <row r="5608" spans="13:13" x14ac:dyDescent="0.55000000000000004">
      <c r="M5608" t="str">
        <f>IF($A5608="","",COUNTIFS(D_MFA!$A$2:$A$20001,$C5608,D_MFA!$B$2:$B$20001,TRUE)&gt;0)</f>
        <v/>
      </c>
    </row>
    <row r="5609" spans="13:13" x14ac:dyDescent="0.55000000000000004">
      <c r="M5609" t="str">
        <f>IF($A5609="","",COUNTIFS(D_MFA!$A$2:$A$20001,$C5609,D_MFA!$B$2:$B$20001,TRUE)&gt;0)</f>
        <v/>
      </c>
    </row>
    <row r="5610" spans="13:13" x14ac:dyDescent="0.55000000000000004">
      <c r="M5610" t="str">
        <f>IF($A5610="","",COUNTIFS(D_MFA!$A$2:$A$20001,$C5610,D_MFA!$B$2:$B$20001,TRUE)&gt;0)</f>
        <v/>
      </c>
    </row>
    <row r="5611" spans="13:13" x14ac:dyDescent="0.55000000000000004">
      <c r="M5611" t="str">
        <f>IF($A5611="","",COUNTIFS(D_MFA!$A$2:$A$20001,$C5611,D_MFA!$B$2:$B$20001,TRUE)&gt;0)</f>
        <v/>
      </c>
    </row>
    <row r="5612" spans="13:13" x14ac:dyDescent="0.55000000000000004">
      <c r="M5612" t="str">
        <f>IF($A5612="","",COUNTIFS(D_MFA!$A$2:$A$20001,$C5612,D_MFA!$B$2:$B$20001,TRUE)&gt;0)</f>
        <v/>
      </c>
    </row>
    <row r="5613" spans="13:13" x14ac:dyDescent="0.55000000000000004">
      <c r="M5613" t="str">
        <f>IF($A5613="","",COUNTIFS(D_MFA!$A$2:$A$20001,$C5613,D_MFA!$B$2:$B$20001,TRUE)&gt;0)</f>
        <v/>
      </c>
    </row>
    <row r="5614" spans="13:13" x14ac:dyDescent="0.55000000000000004">
      <c r="M5614" t="str">
        <f>IF($A5614="","",COUNTIFS(D_MFA!$A$2:$A$20001,$C5614,D_MFA!$B$2:$B$20001,TRUE)&gt;0)</f>
        <v/>
      </c>
    </row>
    <row r="5615" spans="13:13" x14ac:dyDescent="0.55000000000000004">
      <c r="M5615" t="str">
        <f>IF($A5615="","",COUNTIFS(D_MFA!$A$2:$A$20001,$C5615,D_MFA!$B$2:$B$20001,TRUE)&gt;0)</f>
        <v/>
      </c>
    </row>
    <row r="5616" spans="13:13" x14ac:dyDescent="0.55000000000000004">
      <c r="M5616" t="str">
        <f>IF($A5616="","",COUNTIFS(D_MFA!$A$2:$A$20001,$C5616,D_MFA!$B$2:$B$20001,TRUE)&gt;0)</f>
        <v/>
      </c>
    </row>
    <row r="5617" spans="13:13" x14ac:dyDescent="0.55000000000000004">
      <c r="M5617" t="str">
        <f>IF($A5617="","",COUNTIFS(D_MFA!$A$2:$A$20001,$C5617,D_MFA!$B$2:$B$20001,TRUE)&gt;0)</f>
        <v/>
      </c>
    </row>
    <row r="5618" spans="13:13" x14ac:dyDescent="0.55000000000000004">
      <c r="M5618" t="str">
        <f>IF($A5618="","",COUNTIFS(D_MFA!$A$2:$A$20001,$C5618,D_MFA!$B$2:$B$20001,TRUE)&gt;0)</f>
        <v/>
      </c>
    </row>
    <row r="5619" spans="13:13" x14ac:dyDescent="0.55000000000000004">
      <c r="M5619" t="str">
        <f>IF($A5619="","",COUNTIFS(D_MFA!$A$2:$A$20001,$C5619,D_MFA!$B$2:$B$20001,TRUE)&gt;0)</f>
        <v/>
      </c>
    </row>
    <row r="5620" spans="13:13" x14ac:dyDescent="0.55000000000000004">
      <c r="M5620" t="str">
        <f>IF($A5620="","",COUNTIFS(D_MFA!$A$2:$A$20001,$C5620,D_MFA!$B$2:$B$20001,TRUE)&gt;0)</f>
        <v/>
      </c>
    </row>
    <row r="5621" spans="13:13" x14ac:dyDescent="0.55000000000000004">
      <c r="M5621" t="str">
        <f>IF($A5621="","",COUNTIFS(D_MFA!$A$2:$A$20001,$C5621,D_MFA!$B$2:$B$20001,TRUE)&gt;0)</f>
        <v/>
      </c>
    </row>
    <row r="5622" spans="13:13" x14ac:dyDescent="0.55000000000000004">
      <c r="M5622" t="str">
        <f>IF($A5622="","",COUNTIFS(D_MFA!$A$2:$A$20001,$C5622,D_MFA!$B$2:$B$20001,TRUE)&gt;0)</f>
        <v/>
      </c>
    </row>
    <row r="5623" spans="13:13" x14ac:dyDescent="0.55000000000000004">
      <c r="M5623" t="str">
        <f>IF($A5623="","",COUNTIFS(D_MFA!$A$2:$A$20001,$C5623,D_MFA!$B$2:$B$20001,TRUE)&gt;0)</f>
        <v/>
      </c>
    </row>
    <row r="5624" spans="13:13" x14ac:dyDescent="0.55000000000000004">
      <c r="M5624" t="str">
        <f>IF($A5624="","",COUNTIFS(D_MFA!$A$2:$A$20001,$C5624,D_MFA!$B$2:$B$20001,TRUE)&gt;0)</f>
        <v/>
      </c>
    </row>
    <row r="5625" spans="13:13" x14ac:dyDescent="0.55000000000000004">
      <c r="M5625" t="str">
        <f>IF($A5625="","",COUNTIFS(D_MFA!$A$2:$A$20001,$C5625,D_MFA!$B$2:$B$20001,TRUE)&gt;0)</f>
        <v/>
      </c>
    </row>
    <row r="5626" spans="13:13" x14ac:dyDescent="0.55000000000000004">
      <c r="M5626" t="str">
        <f>IF($A5626="","",COUNTIFS(D_MFA!$A$2:$A$20001,$C5626,D_MFA!$B$2:$B$20001,TRUE)&gt;0)</f>
        <v/>
      </c>
    </row>
    <row r="5627" spans="13:13" x14ac:dyDescent="0.55000000000000004">
      <c r="M5627" t="str">
        <f>IF($A5627="","",COUNTIFS(D_MFA!$A$2:$A$20001,$C5627,D_MFA!$B$2:$B$20001,TRUE)&gt;0)</f>
        <v/>
      </c>
    </row>
    <row r="5628" spans="13:13" x14ac:dyDescent="0.55000000000000004">
      <c r="M5628" t="str">
        <f>IF($A5628="","",COUNTIFS(D_MFA!$A$2:$A$20001,$C5628,D_MFA!$B$2:$B$20001,TRUE)&gt;0)</f>
        <v/>
      </c>
    </row>
    <row r="5629" spans="13:13" x14ac:dyDescent="0.55000000000000004">
      <c r="M5629" t="str">
        <f>IF($A5629="","",COUNTIFS(D_MFA!$A$2:$A$20001,$C5629,D_MFA!$B$2:$B$20001,TRUE)&gt;0)</f>
        <v/>
      </c>
    </row>
    <row r="5630" spans="13:13" x14ac:dyDescent="0.55000000000000004">
      <c r="M5630" t="str">
        <f>IF($A5630="","",COUNTIFS(D_MFA!$A$2:$A$20001,$C5630,D_MFA!$B$2:$B$20001,TRUE)&gt;0)</f>
        <v/>
      </c>
    </row>
    <row r="5631" spans="13:13" x14ac:dyDescent="0.55000000000000004">
      <c r="M5631" t="str">
        <f>IF($A5631="","",COUNTIFS(D_MFA!$A$2:$A$20001,$C5631,D_MFA!$B$2:$B$20001,TRUE)&gt;0)</f>
        <v/>
      </c>
    </row>
    <row r="5632" spans="13:13" x14ac:dyDescent="0.55000000000000004">
      <c r="M5632" t="str">
        <f>IF($A5632="","",COUNTIFS(D_MFA!$A$2:$A$20001,$C5632,D_MFA!$B$2:$B$20001,TRUE)&gt;0)</f>
        <v/>
      </c>
    </row>
    <row r="5633" spans="13:13" x14ac:dyDescent="0.55000000000000004">
      <c r="M5633" t="str">
        <f>IF($A5633="","",COUNTIFS(D_MFA!$A$2:$A$20001,$C5633,D_MFA!$B$2:$B$20001,TRUE)&gt;0)</f>
        <v/>
      </c>
    </row>
    <row r="5634" spans="13:13" x14ac:dyDescent="0.55000000000000004">
      <c r="M5634" t="str">
        <f>IF($A5634="","",COUNTIFS(D_MFA!$A$2:$A$20001,$C5634,D_MFA!$B$2:$B$20001,TRUE)&gt;0)</f>
        <v/>
      </c>
    </row>
    <row r="5635" spans="13:13" x14ac:dyDescent="0.55000000000000004">
      <c r="M5635" t="str">
        <f>IF($A5635="","",COUNTIFS(D_MFA!$A$2:$A$20001,$C5635,D_MFA!$B$2:$B$20001,TRUE)&gt;0)</f>
        <v/>
      </c>
    </row>
    <row r="5636" spans="13:13" x14ac:dyDescent="0.55000000000000004">
      <c r="M5636" t="str">
        <f>IF($A5636="","",COUNTIFS(D_MFA!$A$2:$A$20001,$C5636,D_MFA!$B$2:$B$20001,TRUE)&gt;0)</f>
        <v/>
      </c>
    </row>
    <row r="5637" spans="13:13" x14ac:dyDescent="0.55000000000000004">
      <c r="M5637" t="str">
        <f>IF($A5637="","",COUNTIFS(D_MFA!$A$2:$A$20001,$C5637,D_MFA!$B$2:$B$20001,TRUE)&gt;0)</f>
        <v/>
      </c>
    </row>
    <row r="5638" spans="13:13" x14ac:dyDescent="0.55000000000000004">
      <c r="M5638" t="str">
        <f>IF($A5638="","",COUNTIFS(D_MFA!$A$2:$A$20001,$C5638,D_MFA!$B$2:$B$20001,TRUE)&gt;0)</f>
        <v/>
      </c>
    </row>
    <row r="5639" spans="13:13" x14ac:dyDescent="0.55000000000000004">
      <c r="M5639" t="str">
        <f>IF($A5639="","",COUNTIFS(D_MFA!$A$2:$A$20001,$C5639,D_MFA!$B$2:$B$20001,TRUE)&gt;0)</f>
        <v/>
      </c>
    </row>
    <row r="5640" spans="13:13" x14ac:dyDescent="0.55000000000000004">
      <c r="M5640" t="str">
        <f>IF($A5640="","",COUNTIFS(D_MFA!$A$2:$A$20001,$C5640,D_MFA!$B$2:$B$20001,TRUE)&gt;0)</f>
        <v/>
      </c>
    </row>
    <row r="5641" spans="13:13" x14ac:dyDescent="0.55000000000000004">
      <c r="M5641" t="str">
        <f>IF($A5641="","",COUNTIFS(D_MFA!$A$2:$A$20001,$C5641,D_MFA!$B$2:$B$20001,TRUE)&gt;0)</f>
        <v/>
      </c>
    </row>
    <row r="5642" spans="13:13" x14ac:dyDescent="0.55000000000000004">
      <c r="M5642" t="str">
        <f>IF($A5642="","",COUNTIFS(D_MFA!$A$2:$A$20001,$C5642,D_MFA!$B$2:$B$20001,TRUE)&gt;0)</f>
        <v/>
      </c>
    </row>
    <row r="5643" spans="13:13" x14ac:dyDescent="0.55000000000000004">
      <c r="M5643" t="str">
        <f>IF($A5643="","",COUNTIFS(D_MFA!$A$2:$A$20001,$C5643,D_MFA!$B$2:$B$20001,TRUE)&gt;0)</f>
        <v/>
      </c>
    </row>
    <row r="5644" spans="13:13" x14ac:dyDescent="0.55000000000000004">
      <c r="M5644" t="str">
        <f>IF($A5644="","",COUNTIFS(D_MFA!$A$2:$A$20001,$C5644,D_MFA!$B$2:$B$20001,TRUE)&gt;0)</f>
        <v/>
      </c>
    </row>
    <row r="5645" spans="13:13" x14ac:dyDescent="0.55000000000000004">
      <c r="M5645" t="str">
        <f>IF($A5645="","",COUNTIFS(D_MFA!$A$2:$A$20001,$C5645,D_MFA!$B$2:$B$20001,TRUE)&gt;0)</f>
        <v/>
      </c>
    </row>
    <row r="5646" spans="13:13" x14ac:dyDescent="0.55000000000000004">
      <c r="M5646" t="str">
        <f>IF($A5646="","",COUNTIFS(D_MFA!$A$2:$A$20001,$C5646,D_MFA!$B$2:$B$20001,TRUE)&gt;0)</f>
        <v/>
      </c>
    </row>
    <row r="5647" spans="13:13" x14ac:dyDescent="0.55000000000000004">
      <c r="M5647" t="str">
        <f>IF($A5647="","",COUNTIFS(D_MFA!$A$2:$A$20001,$C5647,D_MFA!$B$2:$B$20001,TRUE)&gt;0)</f>
        <v/>
      </c>
    </row>
    <row r="5648" spans="13:13" x14ac:dyDescent="0.55000000000000004">
      <c r="M5648" t="str">
        <f>IF($A5648="","",COUNTIFS(D_MFA!$A$2:$A$20001,$C5648,D_MFA!$B$2:$B$20001,TRUE)&gt;0)</f>
        <v/>
      </c>
    </row>
    <row r="5649" spans="13:13" x14ac:dyDescent="0.55000000000000004">
      <c r="M5649" t="str">
        <f>IF($A5649="","",COUNTIFS(D_MFA!$A$2:$A$20001,$C5649,D_MFA!$B$2:$B$20001,TRUE)&gt;0)</f>
        <v/>
      </c>
    </row>
    <row r="5650" spans="13:13" x14ac:dyDescent="0.55000000000000004">
      <c r="M5650" t="str">
        <f>IF($A5650="","",COUNTIFS(D_MFA!$A$2:$A$20001,$C5650,D_MFA!$B$2:$B$20001,TRUE)&gt;0)</f>
        <v/>
      </c>
    </row>
    <row r="5651" spans="13:13" x14ac:dyDescent="0.55000000000000004">
      <c r="M5651" t="str">
        <f>IF($A5651="","",COUNTIFS(D_MFA!$A$2:$A$20001,$C5651,D_MFA!$B$2:$B$20001,TRUE)&gt;0)</f>
        <v/>
      </c>
    </row>
    <row r="5652" spans="13:13" x14ac:dyDescent="0.55000000000000004">
      <c r="M5652" t="str">
        <f>IF($A5652="","",COUNTIFS(D_MFA!$A$2:$A$20001,$C5652,D_MFA!$B$2:$B$20001,TRUE)&gt;0)</f>
        <v/>
      </c>
    </row>
    <row r="5653" spans="13:13" x14ac:dyDescent="0.55000000000000004">
      <c r="M5653" t="str">
        <f>IF($A5653="","",COUNTIFS(D_MFA!$A$2:$A$20001,$C5653,D_MFA!$B$2:$B$20001,TRUE)&gt;0)</f>
        <v/>
      </c>
    </row>
    <row r="5654" spans="13:13" x14ac:dyDescent="0.55000000000000004">
      <c r="M5654" t="str">
        <f>IF($A5654="","",COUNTIFS(D_MFA!$A$2:$A$20001,$C5654,D_MFA!$B$2:$B$20001,TRUE)&gt;0)</f>
        <v/>
      </c>
    </row>
    <row r="5655" spans="13:13" x14ac:dyDescent="0.55000000000000004">
      <c r="M5655" t="str">
        <f>IF($A5655="","",COUNTIFS(D_MFA!$A$2:$A$20001,$C5655,D_MFA!$B$2:$B$20001,TRUE)&gt;0)</f>
        <v/>
      </c>
    </row>
    <row r="5656" spans="13:13" x14ac:dyDescent="0.55000000000000004">
      <c r="M5656" t="str">
        <f>IF($A5656="","",COUNTIFS(D_MFA!$A$2:$A$20001,$C5656,D_MFA!$B$2:$B$20001,TRUE)&gt;0)</f>
        <v/>
      </c>
    </row>
    <row r="5657" spans="13:13" x14ac:dyDescent="0.55000000000000004">
      <c r="M5657" t="str">
        <f>IF($A5657="","",COUNTIFS(D_MFA!$A$2:$A$20001,$C5657,D_MFA!$B$2:$B$20001,TRUE)&gt;0)</f>
        <v/>
      </c>
    </row>
    <row r="5658" spans="13:13" x14ac:dyDescent="0.55000000000000004">
      <c r="M5658" t="str">
        <f>IF($A5658="","",COUNTIFS(D_MFA!$A$2:$A$20001,$C5658,D_MFA!$B$2:$B$20001,TRUE)&gt;0)</f>
        <v/>
      </c>
    </row>
    <row r="5659" spans="13:13" x14ac:dyDescent="0.55000000000000004">
      <c r="M5659" t="str">
        <f>IF($A5659="","",COUNTIFS(D_MFA!$A$2:$A$20001,$C5659,D_MFA!$B$2:$B$20001,TRUE)&gt;0)</f>
        <v/>
      </c>
    </row>
    <row r="5660" spans="13:13" x14ac:dyDescent="0.55000000000000004">
      <c r="M5660" t="str">
        <f>IF($A5660="","",COUNTIFS(D_MFA!$A$2:$A$20001,$C5660,D_MFA!$B$2:$B$20001,TRUE)&gt;0)</f>
        <v/>
      </c>
    </row>
    <row r="5661" spans="13:13" x14ac:dyDescent="0.55000000000000004">
      <c r="M5661" t="str">
        <f>IF($A5661="","",COUNTIFS(D_MFA!$A$2:$A$20001,$C5661,D_MFA!$B$2:$B$20001,TRUE)&gt;0)</f>
        <v/>
      </c>
    </row>
    <row r="5662" spans="13:13" x14ac:dyDescent="0.55000000000000004">
      <c r="M5662" t="str">
        <f>IF($A5662="","",COUNTIFS(D_MFA!$A$2:$A$20001,$C5662,D_MFA!$B$2:$B$20001,TRUE)&gt;0)</f>
        <v/>
      </c>
    </row>
    <row r="5663" spans="13:13" x14ac:dyDescent="0.55000000000000004">
      <c r="M5663" t="str">
        <f>IF($A5663="","",COUNTIFS(D_MFA!$A$2:$A$20001,$C5663,D_MFA!$B$2:$B$20001,TRUE)&gt;0)</f>
        <v/>
      </c>
    </row>
    <row r="5664" spans="13:13" x14ac:dyDescent="0.55000000000000004">
      <c r="M5664" t="str">
        <f>IF($A5664="","",COUNTIFS(D_MFA!$A$2:$A$20001,$C5664,D_MFA!$B$2:$B$20001,TRUE)&gt;0)</f>
        <v/>
      </c>
    </row>
    <row r="5665" spans="13:13" x14ac:dyDescent="0.55000000000000004">
      <c r="M5665" t="str">
        <f>IF($A5665="","",COUNTIFS(D_MFA!$A$2:$A$20001,$C5665,D_MFA!$B$2:$B$20001,TRUE)&gt;0)</f>
        <v/>
      </c>
    </row>
    <row r="5666" spans="13:13" x14ac:dyDescent="0.55000000000000004">
      <c r="M5666" t="str">
        <f>IF($A5666="","",COUNTIFS(D_MFA!$A$2:$A$20001,$C5666,D_MFA!$B$2:$B$20001,TRUE)&gt;0)</f>
        <v/>
      </c>
    </row>
    <row r="5667" spans="13:13" x14ac:dyDescent="0.55000000000000004">
      <c r="M5667" t="str">
        <f>IF($A5667="","",COUNTIFS(D_MFA!$A$2:$A$20001,$C5667,D_MFA!$B$2:$B$20001,TRUE)&gt;0)</f>
        <v/>
      </c>
    </row>
    <row r="5668" spans="13:13" x14ac:dyDescent="0.55000000000000004">
      <c r="M5668" t="str">
        <f>IF($A5668="","",COUNTIFS(D_MFA!$A$2:$A$20001,$C5668,D_MFA!$B$2:$B$20001,TRUE)&gt;0)</f>
        <v/>
      </c>
    </row>
    <row r="5669" spans="13:13" x14ac:dyDescent="0.55000000000000004">
      <c r="M5669" t="str">
        <f>IF($A5669="","",COUNTIFS(D_MFA!$A$2:$A$20001,$C5669,D_MFA!$B$2:$B$20001,TRUE)&gt;0)</f>
        <v/>
      </c>
    </row>
    <row r="5670" spans="13:13" x14ac:dyDescent="0.55000000000000004">
      <c r="M5670" t="str">
        <f>IF($A5670="","",COUNTIFS(D_MFA!$A$2:$A$20001,$C5670,D_MFA!$B$2:$B$20001,TRUE)&gt;0)</f>
        <v/>
      </c>
    </row>
    <row r="5671" spans="13:13" x14ac:dyDescent="0.55000000000000004">
      <c r="M5671" t="str">
        <f>IF($A5671="","",COUNTIFS(D_MFA!$A$2:$A$20001,$C5671,D_MFA!$B$2:$B$20001,TRUE)&gt;0)</f>
        <v/>
      </c>
    </row>
    <row r="5672" spans="13:13" x14ac:dyDescent="0.55000000000000004">
      <c r="M5672" t="str">
        <f>IF($A5672="","",COUNTIFS(D_MFA!$A$2:$A$20001,$C5672,D_MFA!$B$2:$B$20001,TRUE)&gt;0)</f>
        <v/>
      </c>
    </row>
    <row r="5673" spans="13:13" x14ac:dyDescent="0.55000000000000004">
      <c r="M5673" t="str">
        <f>IF($A5673="","",COUNTIFS(D_MFA!$A$2:$A$20001,$C5673,D_MFA!$B$2:$B$20001,TRUE)&gt;0)</f>
        <v/>
      </c>
    </row>
    <row r="5674" spans="13:13" x14ac:dyDescent="0.55000000000000004">
      <c r="M5674" t="str">
        <f>IF($A5674="","",COUNTIFS(D_MFA!$A$2:$A$20001,$C5674,D_MFA!$B$2:$B$20001,TRUE)&gt;0)</f>
        <v/>
      </c>
    </row>
    <row r="5675" spans="13:13" x14ac:dyDescent="0.55000000000000004">
      <c r="M5675" t="str">
        <f>IF($A5675="","",COUNTIFS(D_MFA!$A$2:$A$20001,$C5675,D_MFA!$B$2:$B$20001,TRUE)&gt;0)</f>
        <v/>
      </c>
    </row>
    <row r="5676" spans="13:13" x14ac:dyDescent="0.55000000000000004">
      <c r="M5676" t="str">
        <f>IF($A5676="","",COUNTIFS(D_MFA!$A$2:$A$20001,$C5676,D_MFA!$B$2:$B$20001,TRUE)&gt;0)</f>
        <v/>
      </c>
    </row>
    <row r="5677" spans="13:13" x14ac:dyDescent="0.55000000000000004">
      <c r="M5677" t="str">
        <f>IF($A5677="","",COUNTIFS(D_MFA!$A$2:$A$20001,$C5677,D_MFA!$B$2:$B$20001,TRUE)&gt;0)</f>
        <v/>
      </c>
    </row>
    <row r="5678" spans="13:13" x14ac:dyDescent="0.55000000000000004">
      <c r="M5678" t="str">
        <f>IF($A5678="","",COUNTIFS(D_MFA!$A$2:$A$20001,$C5678,D_MFA!$B$2:$B$20001,TRUE)&gt;0)</f>
        <v/>
      </c>
    </row>
    <row r="5679" spans="13:13" x14ac:dyDescent="0.55000000000000004">
      <c r="M5679" t="str">
        <f>IF($A5679="","",COUNTIFS(D_MFA!$A$2:$A$20001,$C5679,D_MFA!$B$2:$B$20001,TRUE)&gt;0)</f>
        <v/>
      </c>
    </row>
    <row r="5680" spans="13:13" x14ac:dyDescent="0.55000000000000004">
      <c r="M5680" t="str">
        <f>IF($A5680="","",COUNTIFS(D_MFA!$A$2:$A$20001,$C5680,D_MFA!$B$2:$B$20001,TRUE)&gt;0)</f>
        <v/>
      </c>
    </row>
    <row r="5681" spans="13:13" x14ac:dyDescent="0.55000000000000004">
      <c r="M5681" t="str">
        <f>IF($A5681="","",COUNTIFS(D_MFA!$A$2:$A$20001,$C5681,D_MFA!$B$2:$B$20001,TRUE)&gt;0)</f>
        <v/>
      </c>
    </row>
    <row r="5682" spans="13:13" x14ac:dyDescent="0.55000000000000004">
      <c r="M5682" t="str">
        <f>IF($A5682="","",COUNTIFS(D_MFA!$A$2:$A$20001,$C5682,D_MFA!$B$2:$B$20001,TRUE)&gt;0)</f>
        <v/>
      </c>
    </row>
    <row r="5683" spans="13:13" x14ac:dyDescent="0.55000000000000004">
      <c r="M5683" t="str">
        <f>IF($A5683="","",COUNTIFS(D_MFA!$A$2:$A$20001,$C5683,D_MFA!$B$2:$B$20001,TRUE)&gt;0)</f>
        <v/>
      </c>
    </row>
    <row r="5684" spans="13:13" x14ac:dyDescent="0.55000000000000004">
      <c r="M5684" t="str">
        <f>IF($A5684="","",COUNTIFS(D_MFA!$A$2:$A$20001,$C5684,D_MFA!$B$2:$B$20001,TRUE)&gt;0)</f>
        <v/>
      </c>
    </row>
    <row r="5685" spans="13:13" x14ac:dyDescent="0.55000000000000004">
      <c r="M5685" t="str">
        <f>IF($A5685="","",COUNTIFS(D_MFA!$A$2:$A$20001,$C5685,D_MFA!$B$2:$B$20001,TRUE)&gt;0)</f>
        <v/>
      </c>
    </row>
    <row r="5686" spans="13:13" x14ac:dyDescent="0.55000000000000004">
      <c r="M5686" t="str">
        <f>IF($A5686="","",COUNTIFS(D_MFA!$A$2:$A$20001,$C5686,D_MFA!$B$2:$B$20001,TRUE)&gt;0)</f>
        <v/>
      </c>
    </row>
    <row r="5687" spans="13:13" x14ac:dyDescent="0.55000000000000004">
      <c r="M5687" t="str">
        <f>IF($A5687="","",COUNTIFS(D_MFA!$A$2:$A$20001,$C5687,D_MFA!$B$2:$B$20001,TRUE)&gt;0)</f>
        <v/>
      </c>
    </row>
    <row r="5688" spans="13:13" x14ac:dyDescent="0.55000000000000004">
      <c r="M5688" t="str">
        <f>IF($A5688="","",COUNTIFS(D_MFA!$A$2:$A$20001,$C5688,D_MFA!$B$2:$B$20001,TRUE)&gt;0)</f>
        <v/>
      </c>
    </row>
    <row r="5689" spans="13:13" x14ac:dyDescent="0.55000000000000004">
      <c r="M5689" t="str">
        <f>IF($A5689="","",COUNTIFS(D_MFA!$A$2:$A$20001,$C5689,D_MFA!$B$2:$B$20001,TRUE)&gt;0)</f>
        <v/>
      </c>
    </row>
    <row r="5690" spans="13:13" x14ac:dyDescent="0.55000000000000004">
      <c r="M5690" t="str">
        <f>IF($A5690="","",COUNTIFS(D_MFA!$A$2:$A$20001,$C5690,D_MFA!$B$2:$B$20001,TRUE)&gt;0)</f>
        <v/>
      </c>
    </row>
    <row r="5691" spans="13:13" x14ac:dyDescent="0.55000000000000004">
      <c r="M5691" t="str">
        <f>IF($A5691="","",COUNTIFS(D_MFA!$A$2:$A$20001,$C5691,D_MFA!$B$2:$B$20001,TRUE)&gt;0)</f>
        <v/>
      </c>
    </row>
    <row r="5692" spans="13:13" x14ac:dyDescent="0.55000000000000004">
      <c r="M5692" t="str">
        <f>IF($A5692="","",COUNTIFS(D_MFA!$A$2:$A$20001,$C5692,D_MFA!$B$2:$B$20001,TRUE)&gt;0)</f>
        <v/>
      </c>
    </row>
    <row r="5693" spans="13:13" x14ac:dyDescent="0.55000000000000004">
      <c r="M5693" t="str">
        <f>IF($A5693="","",COUNTIFS(D_MFA!$A$2:$A$20001,$C5693,D_MFA!$B$2:$B$20001,TRUE)&gt;0)</f>
        <v/>
      </c>
    </row>
    <row r="5694" spans="13:13" x14ac:dyDescent="0.55000000000000004">
      <c r="M5694" t="str">
        <f>IF($A5694="","",COUNTIFS(D_MFA!$A$2:$A$20001,$C5694,D_MFA!$B$2:$B$20001,TRUE)&gt;0)</f>
        <v/>
      </c>
    </row>
    <row r="5695" spans="13:13" x14ac:dyDescent="0.55000000000000004">
      <c r="M5695" t="str">
        <f>IF($A5695="","",COUNTIFS(D_MFA!$A$2:$A$20001,$C5695,D_MFA!$B$2:$B$20001,TRUE)&gt;0)</f>
        <v/>
      </c>
    </row>
    <row r="5696" spans="13:13" x14ac:dyDescent="0.55000000000000004">
      <c r="M5696" t="str">
        <f>IF($A5696="","",COUNTIFS(D_MFA!$A$2:$A$20001,$C5696,D_MFA!$B$2:$B$20001,TRUE)&gt;0)</f>
        <v/>
      </c>
    </row>
    <row r="5697" spans="13:13" x14ac:dyDescent="0.55000000000000004">
      <c r="M5697" t="str">
        <f>IF($A5697="","",COUNTIFS(D_MFA!$A$2:$A$20001,$C5697,D_MFA!$B$2:$B$20001,TRUE)&gt;0)</f>
        <v/>
      </c>
    </row>
    <row r="5698" spans="13:13" x14ac:dyDescent="0.55000000000000004">
      <c r="M5698" t="str">
        <f>IF($A5698="","",COUNTIFS(D_MFA!$A$2:$A$20001,$C5698,D_MFA!$B$2:$B$20001,TRUE)&gt;0)</f>
        <v/>
      </c>
    </row>
    <row r="5699" spans="13:13" x14ac:dyDescent="0.55000000000000004">
      <c r="M5699" t="str">
        <f>IF($A5699="","",COUNTIFS(D_MFA!$A$2:$A$20001,$C5699,D_MFA!$B$2:$B$20001,TRUE)&gt;0)</f>
        <v/>
      </c>
    </row>
    <row r="5700" spans="13:13" x14ac:dyDescent="0.55000000000000004">
      <c r="M5700" t="str">
        <f>IF($A5700="","",COUNTIFS(D_MFA!$A$2:$A$20001,$C5700,D_MFA!$B$2:$B$20001,TRUE)&gt;0)</f>
        <v/>
      </c>
    </row>
    <row r="5701" spans="13:13" x14ac:dyDescent="0.55000000000000004">
      <c r="M5701" t="str">
        <f>IF($A5701="","",COUNTIFS(D_MFA!$A$2:$A$20001,$C5701,D_MFA!$B$2:$B$20001,TRUE)&gt;0)</f>
        <v/>
      </c>
    </row>
    <row r="5702" spans="13:13" x14ac:dyDescent="0.55000000000000004">
      <c r="M5702" t="str">
        <f>IF($A5702="","",COUNTIFS(D_MFA!$A$2:$A$20001,$C5702,D_MFA!$B$2:$B$20001,TRUE)&gt;0)</f>
        <v/>
      </c>
    </row>
    <row r="5703" spans="13:13" x14ac:dyDescent="0.55000000000000004">
      <c r="M5703" t="str">
        <f>IF($A5703="","",COUNTIFS(D_MFA!$A$2:$A$20001,$C5703,D_MFA!$B$2:$B$20001,TRUE)&gt;0)</f>
        <v/>
      </c>
    </row>
    <row r="5704" spans="13:13" x14ac:dyDescent="0.55000000000000004">
      <c r="M5704" t="str">
        <f>IF($A5704="","",COUNTIFS(D_MFA!$A$2:$A$20001,$C5704,D_MFA!$B$2:$B$20001,TRUE)&gt;0)</f>
        <v/>
      </c>
    </row>
    <row r="5705" spans="13:13" x14ac:dyDescent="0.55000000000000004">
      <c r="M5705" t="str">
        <f>IF($A5705="","",COUNTIFS(D_MFA!$A$2:$A$20001,$C5705,D_MFA!$B$2:$B$20001,TRUE)&gt;0)</f>
        <v/>
      </c>
    </row>
    <row r="5706" spans="13:13" x14ac:dyDescent="0.55000000000000004">
      <c r="M5706" t="str">
        <f>IF($A5706="","",COUNTIFS(D_MFA!$A$2:$A$20001,$C5706,D_MFA!$B$2:$B$20001,TRUE)&gt;0)</f>
        <v/>
      </c>
    </row>
    <row r="5707" spans="13:13" x14ac:dyDescent="0.55000000000000004">
      <c r="M5707" t="str">
        <f>IF($A5707="","",COUNTIFS(D_MFA!$A$2:$A$20001,$C5707,D_MFA!$B$2:$B$20001,TRUE)&gt;0)</f>
        <v/>
      </c>
    </row>
    <row r="5708" spans="13:13" x14ac:dyDescent="0.55000000000000004">
      <c r="M5708" t="str">
        <f>IF($A5708="","",COUNTIFS(D_MFA!$A$2:$A$20001,$C5708,D_MFA!$B$2:$B$20001,TRUE)&gt;0)</f>
        <v/>
      </c>
    </row>
    <row r="5709" spans="13:13" x14ac:dyDescent="0.55000000000000004">
      <c r="M5709" t="str">
        <f>IF($A5709="","",COUNTIFS(D_MFA!$A$2:$A$20001,$C5709,D_MFA!$B$2:$B$20001,TRUE)&gt;0)</f>
        <v/>
      </c>
    </row>
    <row r="5710" spans="13:13" x14ac:dyDescent="0.55000000000000004">
      <c r="M5710" t="str">
        <f>IF($A5710="","",COUNTIFS(D_MFA!$A$2:$A$20001,$C5710,D_MFA!$B$2:$B$20001,TRUE)&gt;0)</f>
        <v/>
      </c>
    </row>
    <row r="5711" spans="13:13" x14ac:dyDescent="0.55000000000000004">
      <c r="M5711" t="str">
        <f>IF($A5711="","",COUNTIFS(D_MFA!$A$2:$A$20001,$C5711,D_MFA!$B$2:$B$20001,TRUE)&gt;0)</f>
        <v/>
      </c>
    </row>
    <row r="5712" spans="13:13" x14ac:dyDescent="0.55000000000000004">
      <c r="M5712" t="str">
        <f>IF($A5712="","",COUNTIFS(D_MFA!$A$2:$A$20001,$C5712,D_MFA!$B$2:$B$20001,TRUE)&gt;0)</f>
        <v/>
      </c>
    </row>
    <row r="5713" spans="13:13" x14ac:dyDescent="0.55000000000000004">
      <c r="M5713" t="str">
        <f>IF($A5713="","",COUNTIFS(D_MFA!$A$2:$A$20001,$C5713,D_MFA!$B$2:$B$20001,TRUE)&gt;0)</f>
        <v/>
      </c>
    </row>
    <row r="5714" spans="13:13" x14ac:dyDescent="0.55000000000000004">
      <c r="M5714" t="str">
        <f>IF($A5714="","",COUNTIFS(D_MFA!$A$2:$A$20001,$C5714,D_MFA!$B$2:$B$20001,TRUE)&gt;0)</f>
        <v/>
      </c>
    </row>
    <row r="5715" spans="13:13" x14ac:dyDescent="0.55000000000000004">
      <c r="M5715" t="str">
        <f>IF($A5715="","",COUNTIFS(D_MFA!$A$2:$A$20001,$C5715,D_MFA!$B$2:$B$20001,TRUE)&gt;0)</f>
        <v/>
      </c>
    </row>
    <row r="5716" spans="13:13" x14ac:dyDescent="0.55000000000000004">
      <c r="M5716" t="str">
        <f>IF($A5716="","",COUNTIFS(D_MFA!$A$2:$A$20001,$C5716,D_MFA!$B$2:$B$20001,TRUE)&gt;0)</f>
        <v/>
      </c>
    </row>
    <row r="5717" spans="13:13" x14ac:dyDescent="0.55000000000000004">
      <c r="M5717" t="str">
        <f>IF($A5717="","",COUNTIFS(D_MFA!$A$2:$A$20001,$C5717,D_MFA!$B$2:$B$20001,TRUE)&gt;0)</f>
        <v/>
      </c>
    </row>
    <row r="5718" spans="13:13" x14ac:dyDescent="0.55000000000000004">
      <c r="M5718" t="str">
        <f>IF($A5718="","",COUNTIFS(D_MFA!$A$2:$A$20001,$C5718,D_MFA!$B$2:$B$20001,TRUE)&gt;0)</f>
        <v/>
      </c>
    </row>
    <row r="5719" spans="13:13" x14ac:dyDescent="0.55000000000000004">
      <c r="M5719" t="str">
        <f>IF($A5719="","",COUNTIFS(D_MFA!$A$2:$A$20001,$C5719,D_MFA!$B$2:$B$20001,TRUE)&gt;0)</f>
        <v/>
      </c>
    </row>
    <row r="5720" spans="13:13" x14ac:dyDescent="0.55000000000000004">
      <c r="M5720" t="str">
        <f>IF($A5720="","",COUNTIFS(D_MFA!$A$2:$A$20001,$C5720,D_MFA!$B$2:$B$20001,TRUE)&gt;0)</f>
        <v/>
      </c>
    </row>
    <row r="5721" spans="13:13" x14ac:dyDescent="0.55000000000000004">
      <c r="M5721" t="str">
        <f>IF($A5721="","",COUNTIFS(D_MFA!$A$2:$A$20001,$C5721,D_MFA!$B$2:$B$20001,TRUE)&gt;0)</f>
        <v/>
      </c>
    </row>
    <row r="5722" spans="13:13" x14ac:dyDescent="0.55000000000000004">
      <c r="M5722" t="str">
        <f>IF($A5722="","",COUNTIFS(D_MFA!$A$2:$A$20001,$C5722,D_MFA!$B$2:$B$20001,TRUE)&gt;0)</f>
        <v/>
      </c>
    </row>
    <row r="5723" spans="13:13" x14ac:dyDescent="0.55000000000000004">
      <c r="M5723" t="str">
        <f>IF($A5723="","",COUNTIFS(D_MFA!$A$2:$A$20001,$C5723,D_MFA!$B$2:$B$20001,TRUE)&gt;0)</f>
        <v/>
      </c>
    </row>
    <row r="5724" spans="13:13" x14ac:dyDescent="0.55000000000000004">
      <c r="M5724" t="str">
        <f>IF($A5724="","",COUNTIFS(D_MFA!$A$2:$A$20001,$C5724,D_MFA!$B$2:$B$20001,TRUE)&gt;0)</f>
        <v/>
      </c>
    </row>
    <row r="5725" spans="13:13" x14ac:dyDescent="0.55000000000000004">
      <c r="M5725" t="str">
        <f>IF($A5725="","",COUNTIFS(D_MFA!$A$2:$A$20001,$C5725,D_MFA!$B$2:$B$20001,TRUE)&gt;0)</f>
        <v/>
      </c>
    </row>
    <row r="5726" spans="13:13" x14ac:dyDescent="0.55000000000000004">
      <c r="M5726" t="str">
        <f>IF($A5726="","",COUNTIFS(D_MFA!$A$2:$A$20001,$C5726,D_MFA!$B$2:$B$20001,TRUE)&gt;0)</f>
        <v/>
      </c>
    </row>
    <row r="5727" spans="13:13" x14ac:dyDescent="0.55000000000000004">
      <c r="M5727" t="str">
        <f>IF($A5727="","",COUNTIFS(D_MFA!$A$2:$A$20001,$C5727,D_MFA!$B$2:$B$20001,TRUE)&gt;0)</f>
        <v/>
      </c>
    </row>
    <row r="5728" spans="13:13" x14ac:dyDescent="0.55000000000000004">
      <c r="M5728" t="str">
        <f>IF($A5728="","",COUNTIFS(D_MFA!$A$2:$A$20001,$C5728,D_MFA!$B$2:$B$20001,TRUE)&gt;0)</f>
        <v/>
      </c>
    </row>
    <row r="5729" spans="13:13" x14ac:dyDescent="0.55000000000000004">
      <c r="M5729" t="str">
        <f>IF($A5729="","",COUNTIFS(D_MFA!$A$2:$A$20001,$C5729,D_MFA!$B$2:$B$20001,TRUE)&gt;0)</f>
        <v/>
      </c>
    </row>
    <row r="5730" spans="13:13" x14ac:dyDescent="0.55000000000000004">
      <c r="M5730" t="str">
        <f>IF($A5730="","",COUNTIFS(D_MFA!$A$2:$A$20001,$C5730,D_MFA!$B$2:$B$20001,TRUE)&gt;0)</f>
        <v/>
      </c>
    </row>
    <row r="5731" spans="13:13" x14ac:dyDescent="0.55000000000000004">
      <c r="M5731" t="str">
        <f>IF($A5731="","",COUNTIFS(D_MFA!$A$2:$A$20001,$C5731,D_MFA!$B$2:$B$20001,TRUE)&gt;0)</f>
        <v/>
      </c>
    </row>
    <row r="5732" spans="13:13" x14ac:dyDescent="0.55000000000000004">
      <c r="M5732" t="str">
        <f>IF($A5732="","",COUNTIFS(D_MFA!$A$2:$A$20001,$C5732,D_MFA!$B$2:$B$20001,TRUE)&gt;0)</f>
        <v/>
      </c>
    </row>
    <row r="5733" spans="13:13" x14ac:dyDescent="0.55000000000000004">
      <c r="M5733" t="str">
        <f>IF($A5733="","",COUNTIFS(D_MFA!$A$2:$A$20001,$C5733,D_MFA!$B$2:$B$20001,TRUE)&gt;0)</f>
        <v/>
      </c>
    </row>
    <row r="5734" spans="13:13" x14ac:dyDescent="0.55000000000000004">
      <c r="M5734" t="str">
        <f>IF($A5734="","",COUNTIFS(D_MFA!$A$2:$A$20001,$C5734,D_MFA!$B$2:$B$20001,TRUE)&gt;0)</f>
        <v/>
      </c>
    </row>
    <row r="5735" spans="13:13" x14ac:dyDescent="0.55000000000000004">
      <c r="M5735" t="str">
        <f>IF($A5735="","",COUNTIFS(D_MFA!$A$2:$A$20001,$C5735,D_MFA!$B$2:$B$20001,TRUE)&gt;0)</f>
        <v/>
      </c>
    </row>
    <row r="5736" spans="13:13" x14ac:dyDescent="0.55000000000000004">
      <c r="M5736" t="str">
        <f>IF($A5736="","",COUNTIFS(D_MFA!$A$2:$A$20001,$C5736,D_MFA!$B$2:$B$20001,TRUE)&gt;0)</f>
        <v/>
      </c>
    </row>
    <row r="5737" spans="13:13" x14ac:dyDescent="0.55000000000000004">
      <c r="M5737" t="str">
        <f>IF($A5737="","",COUNTIFS(D_MFA!$A$2:$A$20001,$C5737,D_MFA!$B$2:$B$20001,TRUE)&gt;0)</f>
        <v/>
      </c>
    </row>
    <row r="5738" spans="13:13" x14ac:dyDescent="0.55000000000000004">
      <c r="M5738" t="str">
        <f>IF($A5738="","",COUNTIFS(D_MFA!$A$2:$A$20001,$C5738,D_MFA!$B$2:$B$20001,TRUE)&gt;0)</f>
        <v/>
      </c>
    </row>
    <row r="5739" spans="13:13" x14ac:dyDescent="0.55000000000000004">
      <c r="M5739" t="str">
        <f>IF($A5739="","",COUNTIFS(D_MFA!$A$2:$A$20001,$C5739,D_MFA!$B$2:$B$20001,TRUE)&gt;0)</f>
        <v/>
      </c>
    </row>
    <row r="5740" spans="13:13" x14ac:dyDescent="0.55000000000000004">
      <c r="M5740" t="str">
        <f>IF($A5740="","",COUNTIFS(D_MFA!$A$2:$A$20001,$C5740,D_MFA!$B$2:$B$20001,TRUE)&gt;0)</f>
        <v/>
      </c>
    </row>
    <row r="5741" spans="13:13" x14ac:dyDescent="0.55000000000000004">
      <c r="M5741" t="str">
        <f>IF($A5741="","",COUNTIFS(D_MFA!$A$2:$A$20001,$C5741,D_MFA!$B$2:$B$20001,TRUE)&gt;0)</f>
        <v/>
      </c>
    </row>
    <row r="5742" spans="13:13" x14ac:dyDescent="0.55000000000000004">
      <c r="M5742" t="str">
        <f>IF($A5742="","",COUNTIFS(D_MFA!$A$2:$A$20001,$C5742,D_MFA!$B$2:$B$20001,TRUE)&gt;0)</f>
        <v/>
      </c>
    </row>
    <row r="5743" spans="13:13" x14ac:dyDescent="0.55000000000000004">
      <c r="M5743" t="str">
        <f>IF($A5743="","",COUNTIFS(D_MFA!$A$2:$A$20001,$C5743,D_MFA!$B$2:$B$20001,TRUE)&gt;0)</f>
        <v/>
      </c>
    </row>
    <row r="5744" spans="13:13" x14ac:dyDescent="0.55000000000000004">
      <c r="M5744" t="str">
        <f>IF($A5744="","",COUNTIFS(D_MFA!$A$2:$A$20001,$C5744,D_MFA!$B$2:$B$20001,TRUE)&gt;0)</f>
        <v/>
      </c>
    </row>
    <row r="5745" spans="13:13" x14ac:dyDescent="0.55000000000000004">
      <c r="M5745" t="str">
        <f>IF($A5745="","",COUNTIFS(D_MFA!$A$2:$A$20001,$C5745,D_MFA!$B$2:$B$20001,TRUE)&gt;0)</f>
        <v/>
      </c>
    </row>
    <row r="5746" spans="13:13" x14ac:dyDescent="0.55000000000000004">
      <c r="M5746" t="str">
        <f>IF($A5746="","",COUNTIFS(D_MFA!$A$2:$A$20001,$C5746,D_MFA!$B$2:$B$20001,TRUE)&gt;0)</f>
        <v/>
      </c>
    </row>
    <row r="5747" spans="13:13" x14ac:dyDescent="0.55000000000000004">
      <c r="M5747" t="str">
        <f>IF($A5747="","",COUNTIFS(D_MFA!$A$2:$A$20001,$C5747,D_MFA!$B$2:$B$20001,TRUE)&gt;0)</f>
        <v/>
      </c>
    </row>
    <row r="5748" spans="13:13" x14ac:dyDescent="0.55000000000000004">
      <c r="M5748" t="str">
        <f>IF($A5748="","",COUNTIFS(D_MFA!$A$2:$A$20001,$C5748,D_MFA!$B$2:$B$20001,TRUE)&gt;0)</f>
        <v/>
      </c>
    </row>
    <row r="5749" spans="13:13" x14ac:dyDescent="0.55000000000000004">
      <c r="M5749" t="str">
        <f>IF($A5749="","",COUNTIFS(D_MFA!$A$2:$A$20001,$C5749,D_MFA!$B$2:$B$20001,TRUE)&gt;0)</f>
        <v/>
      </c>
    </row>
    <row r="5750" spans="13:13" x14ac:dyDescent="0.55000000000000004">
      <c r="M5750" t="str">
        <f>IF($A5750="","",COUNTIFS(D_MFA!$A$2:$A$20001,$C5750,D_MFA!$B$2:$B$20001,TRUE)&gt;0)</f>
        <v/>
      </c>
    </row>
    <row r="5751" spans="13:13" x14ac:dyDescent="0.55000000000000004">
      <c r="M5751" t="str">
        <f>IF($A5751="","",COUNTIFS(D_MFA!$A$2:$A$20001,$C5751,D_MFA!$B$2:$B$20001,TRUE)&gt;0)</f>
        <v/>
      </c>
    </row>
    <row r="5752" spans="13:13" x14ac:dyDescent="0.55000000000000004">
      <c r="M5752" t="str">
        <f>IF($A5752="","",COUNTIFS(D_MFA!$A$2:$A$20001,$C5752,D_MFA!$B$2:$B$20001,TRUE)&gt;0)</f>
        <v/>
      </c>
    </row>
    <row r="5753" spans="13:13" x14ac:dyDescent="0.55000000000000004">
      <c r="M5753" t="str">
        <f>IF($A5753="","",COUNTIFS(D_MFA!$A$2:$A$20001,$C5753,D_MFA!$B$2:$B$20001,TRUE)&gt;0)</f>
        <v/>
      </c>
    </row>
    <row r="5754" spans="13:13" x14ac:dyDescent="0.55000000000000004">
      <c r="M5754" t="str">
        <f>IF($A5754="","",COUNTIFS(D_MFA!$A$2:$A$20001,$C5754,D_MFA!$B$2:$B$20001,TRUE)&gt;0)</f>
        <v/>
      </c>
    </row>
    <row r="5755" spans="13:13" x14ac:dyDescent="0.55000000000000004">
      <c r="M5755" t="str">
        <f>IF($A5755="","",COUNTIFS(D_MFA!$A$2:$A$20001,$C5755,D_MFA!$B$2:$B$20001,TRUE)&gt;0)</f>
        <v/>
      </c>
    </row>
    <row r="5756" spans="13:13" x14ac:dyDescent="0.55000000000000004">
      <c r="M5756" t="str">
        <f>IF($A5756="","",COUNTIFS(D_MFA!$A$2:$A$20001,$C5756,D_MFA!$B$2:$B$20001,TRUE)&gt;0)</f>
        <v/>
      </c>
    </row>
    <row r="5757" spans="13:13" x14ac:dyDescent="0.55000000000000004">
      <c r="M5757" t="str">
        <f>IF($A5757="","",COUNTIFS(D_MFA!$A$2:$A$20001,$C5757,D_MFA!$B$2:$B$20001,TRUE)&gt;0)</f>
        <v/>
      </c>
    </row>
    <row r="5758" spans="13:13" x14ac:dyDescent="0.55000000000000004">
      <c r="M5758" t="str">
        <f>IF($A5758="","",COUNTIFS(D_MFA!$A$2:$A$20001,$C5758,D_MFA!$B$2:$B$20001,TRUE)&gt;0)</f>
        <v/>
      </c>
    </row>
    <row r="5759" spans="13:13" x14ac:dyDescent="0.55000000000000004">
      <c r="M5759" t="str">
        <f>IF($A5759="","",COUNTIFS(D_MFA!$A$2:$A$20001,$C5759,D_MFA!$B$2:$B$20001,TRUE)&gt;0)</f>
        <v/>
      </c>
    </row>
    <row r="5760" spans="13:13" x14ac:dyDescent="0.55000000000000004">
      <c r="M5760" t="str">
        <f>IF($A5760="","",COUNTIFS(D_MFA!$A$2:$A$20001,$C5760,D_MFA!$B$2:$B$20001,TRUE)&gt;0)</f>
        <v/>
      </c>
    </row>
    <row r="5761" spans="13:13" x14ac:dyDescent="0.55000000000000004">
      <c r="M5761" t="str">
        <f>IF($A5761="","",COUNTIFS(D_MFA!$A$2:$A$20001,$C5761,D_MFA!$B$2:$B$20001,TRUE)&gt;0)</f>
        <v/>
      </c>
    </row>
    <row r="5762" spans="13:13" x14ac:dyDescent="0.55000000000000004">
      <c r="M5762" t="str">
        <f>IF($A5762="","",COUNTIFS(D_MFA!$A$2:$A$20001,$C5762,D_MFA!$B$2:$B$20001,TRUE)&gt;0)</f>
        <v/>
      </c>
    </row>
    <row r="5763" spans="13:13" x14ac:dyDescent="0.55000000000000004">
      <c r="M5763" t="str">
        <f>IF($A5763="","",COUNTIFS(D_MFA!$A$2:$A$20001,$C5763,D_MFA!$B$2:$B$20001,TRUE)&gt;0)</f>
        <v/>
      </c>
    </row>
    <row r="5764" spans="13:13" x14ac:dyDescent="0.55000000000000004">
      <c r="M5764" t="str">
        <f>IF($A5764="","",COUNTIFS(D_MFA!$A$2:$A$20001,$C5764,D_MFA!$B$2:$B$20001,TRUE)&gt;0)</f>
        <v/>
      </c>
    </row>
    <row r="5765" spans="13:13" x14ac:dyDescent="0.55000000000000004">
      <c r="M5765" t="str">
        <f>IF($A5765="","",COUNTIFS(D_MFA!$A$2:$A$20001,$C5765,D_MFA!$B$2:$B$20001,TRUE)&gt;0)</f>
        <v/>
      </c>
    </row>
    <row r="5766" spans="13:13" x14ac:dyDescent="0.55000000000000004">
      <c r="M5766" t="str">
        <f>IF($A5766="","",COUNTIFS(D_MFA!$A$2:$A$20001,$C5766,D_MFA!$B$2:$B$20001,TRUE)&gt;0)</f>
        <v/>
      </c>
    </row>
    <row r="5767" spans="13:13" x14ac:dyDescent="0.55000000000000004">
      <c r="M5767" t="str">
        <f>IF($A5767="","",COUNTIFS(D_MFA!$A$2:$A$20001,$C5767,D_MFA!$B$2:$B$20001,TRUE)&gt;0)</f>
        <v/>
      </c>
    </row>
    <row r="5768" spans="13:13" x14ac:dyDescent="0.55000000000000004">
      <c r="M5768" t="str">
        <f>IF($A5768="","",COUNTIFS(D_MFA!$A$2:$A$20001,$C5768,D_MFA!$B$2:$B$20001,TRUE)&gt;0)</f>
        <v/>
      </c>
    </row>
    <row r="5769" spans="13:13" x14ac:dyDescent="0.55000000000000004">
      <c r="M5769" t="str">
        <f>IF($A5769="","",COUNTIFS(D_MFA!$A$2:$A$20001,$C5769,D_MFA!$B$2:$B$20001,TRUE)&gt;0)</f>
        <v/>
      </c>
    </row>
    <row r="5770" spans="13:13" x14ac:dyDescent="0.55000000000000004">
      <c r="M5770" t="str">
        <f>IF($A5770="","",COUNTIFS(D_MFA!$A$2:$A$20001,$C5770,D_MFA!$B$2:$B$20001,TRUE)&gt;0)</f>
        <v/>
      </c>
    </row>
    <row r="5771" spans="13:13" x14ac:dyDescent="0.55000000000000004">
      <c r="M5771" t="str">
        <f>IF($A5771="","",COUNTIFS(D_MFA!$A$2:$A$20001,$C5771,D_MFA!$B$2:$B$20001,TRUE)&gt;0)</f>
        <v/>
      </c>
    </row>
    <row r="5772" spans="13:13" x14ac:dyDescent="0.55000000000000004">
      <c r="M5772" t="str">
        <f>IF($A5772="","",COUNTIFS(D_MFA!$A$2:$A$20001,$C5772,D_MFA!$B$2:$B$20001,TRUE)&gt;0)</f>
        <v/>
      </c>
    </row>
    <row r="5773" spans="13:13" x14ac:dyDescent="0.55000000000000004">
      <c r="M5773" t="str">
        <f>IF($A5773="","",COUNTIFS(D_MFA!$A$2:$A$20001,$C5773,D_MFA!$B$2:$B$20001,TRUE)&gt;0)</f>
        <v/>
      </c>
    </row>
    <row r="5774" spans="13:13" x14ac:dyDescent="0.55000000000000004">
      <c r="M5774" t="str">
        <f>IF($A5774="","",COUNTIFS(D_MFA!$A$2:$A$20001,$C5774,D_MFA!$B$2:$B$20001,TRUE)&gt;0)</f>
        <v/>
      </c>
    </row>
    <row r="5775" spans="13:13" x14ac:dyDescent="0.55000000000000004">
      <c r="M5775" t="str">
        <f>IF($A5775="","",COUNTIFS(D_MFA!$A$2:$A$20001,$C5775,D_MFA!$B$2:$B$20001,TRUE)&gt;0)</f>
        <v/>
      </c>
    </row>
    <row r="5776" spans="13:13" x14ac:dyDescent="0.55000000000000004">
      <c r="M5776" t="str">
        <f>IF($A5776="","",COUNTIFS(D_MFA!$A$2:$A$20001,$C5776,D_MFA!$B$2:$B$20001,TRUE)&gt;0)</f>
        <v/>
      </c>
    </row>
    <row r="5777" spans="13:13" x14ac:dyDescent="0.55000000000000004">
      <c r="M5777" t="str">
        <f>IF($A5777="","",COUNTIFS(D_MFA!$A$2:$A$20001,$C5777,D_MFA!$B$2:$B$20001,TRUE)&gt;0)</f>
        <v/>
      </c>
    </row>
    <row r="5778" spans="13:13" x14ac:dyDescent="0.55000000000000004">
      <c r="M5778" t="str">
        <f>IF($A5778="","",COUNTIFS(D_MFA!$A$2:$A$20001,$C5778,D_MFA!$B$2:$B$20001,TRUE)&gt;0)</f>
        <v/>
      </c>
    </row>
    <row r="5779" spans="13:13" x14ac:dyDescent="0.55000000000000004">
      <c r="M5779" t="str">
        <f>IF($A5779="","",COUNTIFS(D_MFA!$A$2:$A$20001,$C5779,D_MFA!$B$2:$B$20001,TRUE)&gt;0)</f>
        <v/>
      </c>
    </row>
    <row r="5780" spans="13:13" x14ac:dyDescent="0.55000000000000004">
      <c r="M5780" t="str">
        <f>IF($A5780="","",COUNTIFS(D_MFA!$A$2:$A$20001,$C5780,D_MFA!$B$2:$B$20001,TRUE)&gt;0)</f>
        <v/>
      </c>
    </row>
    <row r="5781" spans="13:13" x14ac:dyDescent="0.55000000000000004">
      <c r="M5781" t="str">
        <f>IF($A5781="","",COUNTIFS(D_MFA!$A$2:$A$20001,$C5781,D_MFA!$B$2:$B$20001,TRUE)&gt;0)</f>
        <v/>
      </c>
    </row>
    <row r="5782" spans="13:13" x14ac:dyDescent="0.55000000000000004">
      <c r="M5782" t="str">
        <f>IF($A5782="","",COUNTIFS(D_MFA!$A$2:$A$20001,$C5782,D_MFA!$B$2:$B$20001,TRUE)&gt;0)</f>
        <v/>
      </c>
    </row>
    <row r="5783" spans="13:13" x14ac:dyDescent="0.55000000000000004">
      <c r="M5783" t="str">
        <f>IF($A5783="","",COUNTIFS(D_MFA!$A$2:$A$20001,$C5783,D_MFA!$B$2:$B$20001,TRUE)&gt;0)</f>
        <v/>
      </c>
    </row>
    <row r="5784" spans="13:13" x14ac:dyDescent="0.55000000000000004">
      <c r="M5784" t="str">
        <f>IF($A5784="","",COUNTIFS(D_MFA!$A$2:$A$20001,$C5784,D_MFA!$B$2:$B$20001,TRUE)&gt;0)</f>
        <v/>
      </c>
    </row>
    <row r="5785" spans="13:13" x14ac:dyDescent="0.55000000000000004">
      <c r="M5785" t="str">
        <f>IF($A5785="","",COUNTIFS(D_MFA!$A$2:$A$20001,$C5785,D_MFA!$B$2:$B$20001,TRUE)&gt;0)</f>
        <v/>
      </c>
    </row>
    <row r="5786" spans="13:13" x14ac:dyDescent="0.55000000000000004">
      <c r="M5786" t="str">
        <f>IF($A5786="","",COUNTIFS(D_MFA!$A$2:$A$20001,$C5786,D_MFA!$B$2:$B$20001,TRUE)&gt;0)</f>
        <v/>
      </c>
    </row>
    <row r="5787" spans="13:13" x14ac:dyDescent="0.55000000000000004">
      <c r="M5787" t="str">
        <f>IF($A5787="","",COUNTIFS(D_MFA!$A$2:$A$20001,$C5787,D_MFA!$B$2:$B$20001,TRUE)&gt;0)</f>
        <v/>
      </c>
    </row>
    <row r="5788" spans="13:13" x14ac:dyDescent="0.55000000000000004">
      <c r="M5788" t="str">
        <f>IF($A5788="","",COUNTIFS(D_MFA!$A$2:$A$20001,$C5788,D_MFA!$B$2:$B$20001,TRUE)&gt;0)</f>
        <v/>
      </c>
    </row>
    <row r="5789" spans="13:13" x14ac:dyDescent="0.55000000000000004">
      <c r="M5789" t="str">
        <f>IF($A5789="","",COUNTIFS(D_MFA!$A$2:$A$20001,$C5789,D_MFA!$B$2:$B$20001,TRUE)&gt;0)</f>
        <v/>
      </c>
    </row>
    <row r="5790" spans="13:13" x14ac:dyDescent="0.55000000000000004">
      <c r="M5790" t="str">
        <f>IF($A5790="","",COUNTIFS(D_MFA!$A$2:$A$20001,$C5790,D_MFA!$B$2:$B$20001,TRUE)&gt;0)</f>
        <v/>
      </c>
    </row>
    <row r="5791" spans="13:13" x14ac:dyDescent="0.55000000000000004">
      <c r="M5791" t="str">
        <f>IF($A5791="","",COUNTIFS(D_MFA!$A$2:$A$20001,$C5791,D_MFA!$B$2:$B$20001,TRUE)&gt;0)</f>
        <v/>
      </c>
    </row>
    <row r="5792" spans="13:13" x14ac:dyDescent="0.55000000000000004">
      <c r="M5792" t="str">
        <f>IF($A5792="","",COUNTIFS(D_MFA!$A$2:$A$20001,$C5792,D_MFA!$B$2:$B$20001,TRUE)&gt;0)</f>
        <v/>
      </c>
    </row>
    <row r="5793" spans="13:13" x14ac:dyDescent="0.55000000000000004">
      <c r="M5793" t="str">
        <f>IF($A5793="","",COUNTIFS(D_MFA!$A$2:$A$20001,$C5793,D_MFA!$B$2:$B$20001,TRUE)&gt;0)</f>
        <v/>
      </c>
    </row>
    <row r="5794" spans="13:13" x14ac:dyDescent="0.55000000000000004">
      <c r="M5794" t="str">
        <f>IF($A5794="","",COUNTIFS(D_MFA!$A$2:$A$20001,$C5794,D_MFA!$B$2:$B$20001,TRUE)&gt;0)</f>
        <v/>
      </c>
    </row>
    <row r="5795" spans="13:13" x14ac:dyDescent="0.55000000000000004">
      <c r="M5795" t="str">
        <f>IF($A5795="","",COUNTIFS(D_MFA!$A$2:$A$20001,$C5795,D_MFA!$B$2:$B$20001,TRUE)&gt;0)</f>
        <v/>
      </c>
    </row>
    <row r="5796" spans="13:13" x14ac:dyDescent="0.55000000000000004">
      <c r="M5796" t="str">
        <f>IF($A5796="","",COUNTIFS(D_MFA!$A$2:$A$20001,$C5796,D_MFA!$B$2:$B$20001,TRUE)&gt;0)</f>
        <v/>
      </c>
    </row>
    <row r="5797" spans="13:13" x14ac:dyDescent="0.55000000000000004">
      <c r="M5797" t="str">
        <f>IF($A5797="","",COUNTIFS(D_MFA!$A$2:$A$20001,$C5797,D_MFA!$B$2:$B$20001,TRUE)&gt;0)</f>
        <v/>
      </c>
    </row>
    <row r="5798" spans="13:13" x14ac:dyDescent="0.55000000000000004">
      <c r="M5798" t="str">
        <f>IF($A5798="","",COUNTIFS(D_MFA!$A$2:$A$20001,$C5798,D_MFA!$B$2:$B$20001,TRUE)&gt;0)</f>
        <v/>
      </c>
    </row>
    <row r="5799" spans="13:13" x14ac:dyDescent="0.55000000000000004">
      <c r="M5799" t="str">
        <f>IF($A5799="","",COUNTIFS(D_MFA!$A$2:$A$20001,$C5799,D_MFA!$B$2:$B$20001,TRUE)&gt;0)</f>
        <v/>
      </c>
    </row>
    <row r="5800" spans="13:13" x14ac:dyDescent="0.55000000000000004">
      <c r="M5800" t="str">
        <f>IF($A5800="","",COUNTIFS(D_MFA!$A$2:$A$20001,$C5800,D_MFA!$B$2:$B$20001,TRUE)&gt;0)</f>
        <v/>
      </c>
    </row>
    <row r="5801" spans="13:13" x14ac:dyDescent="0.55000000000000004">
      <c r="M5801" t="str">
        <f>IF($A5801="","",COUNTIFS(D_MFA!$A$2:$A$20001,$C5801,D_MFA!$B$2:$B$20001,TRUE)&gt;0)</f>
        <v/>
      </c>
    </row>
    <row r="5802" spans="13:13" x14ac:dyDescent="0.55000000000000004">
      <c r="M5802" t="str">
        <f>IF($A5802="","",COUNTIFS(D_MFA!$A$2:$A$20001,$C5802,D_MFA!$B$2:$B$20001,TRUE)&gt;0)</f>
        <v/>
      </c>
    </row>
    <row r="5803" spans="13:13" x14ac:dyDescent="0.55000000000000004">
      <c r="M5803" t="str">
        <f>IF($A5803="","",COUNTIFS(D_MFA!$A$2:$A$20001,$C5803,D_MFA!$B$2:$B$20001,TRUE)&gt;0)</f>
        <v/>
      </c>
    </row>
    <row r="5804" spans="13:13" x14ac:dyDescent="0.55000000000000004">
      <c r="M5804" t="str">
        <f>IF($A5804="","",COUNTIFS(D_MFA!$A$2:$A$20001,$C5804,D_MFA!$B$2:$B$20001,TRUE)&gt;0)</f>
        <v/>
      </c>
    </row>
    <row r="5805" spans="13:13" x14ac:dyDescent="0.55000000000000004">
      <c r="M5805" t="str">
        <f>IF($A5805="","",COUNTIFS(D_MFA!$A$2:$A$20001,$C5805,D_MFA!$B$2:$B$20001,TRUE)&gt;0)</f>
        <v/>
      </c>
    </row>
    <row r="5806" spans="13:13" x14ac:dyDescent="0.55000000000000004">
      <c r="M5806" t="str">
        <f>IF($A5806="","",COUNTIFS(D_MFA!$A$2:$A$20001,$C5806,D_MFA!$B$2:$B$20001,TRUE)&gt;0)</f>
        <v/>
      </c>
    </row>
    <row r="5807" spans="13:13" x14ac:dyDescent="0.55000000000000004">
      <c r="M5807" t="str">
        <f>IF($A5807="","",COUNTIFS(D_MFA!$A$2:$A$20001,$C5807,D_MFA!$B$2:$B$20001,TRUE)&gt;0)</f>
        <v/>
      </c>
    </row>
    <row r="5808" spans="13:13" x14ac:dyDescent="0.55000000000000004">
      <c r="M5808" t="str">
        <f>IF($A5808="","",COUNTIFS(D_MFA!$A$2:$A$20001,$C5808,D_MFA!$B$2:$B$20001,TRUE)&gt;0)</f>
        <v/>
      </c>
    </row>
    <row r="5809" spans="13:13" x14ac:dyDescent="0.55000000000000004">
      <c r="M5809" t="str">
        <f>IF($A5809="","",COUNTIFS(D_MFA!$A$2:$A$20001,$C5809,D_MFA!$B$2:$B$20001,TRUE)&gt;0)</f>
        <v/>
      </c>
    </row>
    <row r="5810" spans="13:13" x14ac:dyDescent="0.55000000000000004">
      <c r="M5810" t="str">
        <f>IF($A5810="","",COUNTIFS(D_MFA!$A$2:$A$20001,$C5810,D_MFA!$B$2:$B$20001,TRUE)&gt;0)</f>
        <v/>
      </c>
    </row>
    <row r="5811" spans="13:13" x14ac:dyDescent="0.55000000000000004">
      <c r="M5811" t="str">
        <f>IF($A5811="","",COUNTIFS(D_MFA!$A$2:$A$20001,$C5811,D_MFA!$B$2:$B$20001,TRUE)&gt;0)</f>
        <v/>
      </c>
    </row>
    <row r="5812" spans="13:13" x14ac:dyDescent="0.55000000000000004">
      <c r="M5812" t="str">
        <f>IF($A5812="","",COUNTIFS(D_MFA!$A$2:$A$20001,$C5812,D_MFA!$B$2:$B$20001,TRUE)&gt;0)</f>
        <v/>
      </c>
    </row>
    <row r="5813" spans="13:13" x14ac:dyDescent="0.55000000000000004">
      <c r="M5813" t="str">
        <f>IF($A5813="","",COUNTIFS(D_MFA!$A$2:$A$20001,$C5813,D_MFA!$B$2:$B$20001,TRUE)&gt;0)</f>
        <v/>
      </c>
    </row>
    <row r="5814" spans="13:13" x14ac:dyDescent="0.55000000000000004">
      <c r="M5814" t="str">
        <f>IF($A5814="","",COUNTIFS(D_MFA!$A$2:$A$20001,$C5814,D_MFA!$B$2:$B$20001,TRUE)&gt;0)</f>
        <v/>
      </c>
    </row>
    <row r="5815" spans="13:13" x14ac:dyDescent="0.55000000000000004">
      <c r="M5815" t="str">
        <f>IF($A5815="","",COUNTIFS(D_MFA!$A$2:$A$20001,$C5815,D_MFA!$B$2:$B$20001,TRUE)&gt;0)</f>
        <v/>
      </c>
    </row>
    <row r="5816" spans="13:13" x14ac:dyDescent="0.55000000000000004">
      <c r="M5816" t="str">
        <f>IF($A5816="","",COUNTIFS(D_MFA!$A$2:$A$20001,$C5816,D_MFA!$B$2:$B$20001,TRUE)&gt;0)</f>
        <v/>
      </c>
    </row>
    <row r="5817" spans="13:13" x14ac:dyDescent="0.55000000000000004">
      <c r="M5817" t="str">
        <f>IF($A5817="","",COUNTIFS(D_MFA!$A$2:$A$20001,$C5817,D_MFA!$B$2:$B$20001,TRUE)&gt;0)</f>
        <v/>
      </c>
    </row>
    <row r="5818" spans="13:13" x14ac:dyDescent="0.55000000000000004">
      <c r="M5818" t="str">
        <f>IF($A5818="","",COUNTIFS(D_MFA!$A$2:$A$20001,$C5818,D_MFA!$B$2:$B$20001,TRUE)&gt;0)</f>
        <v/>
      </c>
    </row>
    <row r="5819" spans="13:13" x14ac:dyDescent="0.55000000000000004">
      <c r="M5819" t="str">
        <f>IF($A5819="","",COUNTIFS(D_MFA!$A$2:$A$20001,$C5819,D_MFA!$B$2:$B$20001,TRUE)&gt;0)</f>
        <v/>
      </c>
    </row>
    <row r="5820" spans="13:13" x14ac:dyDescent="0.55000000000000004">
      <c r="M5820" t="str">
        <f>IF($A5820="","",COUNTIFS(D_MFA!$A$2:$A$20001,$C5820,D_MFA!$B$2:$B$20001,TRUE)&gt;0)</f>
        <v/>
      </c>
    </row>
    <row r="5821" spans="13:13" x14ac:dyDescent="0.55000000000000004">
      <c r="M5821" t="str">
        <f>IF($A5821="","",COUNTIFS(D_MFA!$A$2:$A$20001,$C5821,D_MFA!$B$2:$B$20001,TRUE)&gt;0)</f>
        <v/>
      </c>
    </row>
    <row r="5822" spans="13:13" x14ac:dyDescent="0.55000000000000004">
      <c r="M5822" t="str">
        <f>IF($A5822="","",COUNTIFS(D_MFA!$A$2:$A$20001,$C5822,D_MFA!$B$2:$B$20001,TRUE)&gt;0)</f>
        <v/>
      </c>
    </row>
    <row r="5823" spans="13:13" x14ac:dyDescent="0.55000000000000004">
      <c r="M5823" t="str">
        <f>IF($A5823="","",COUNTIFS(D_MFA!$A$2:$A$20001,$C5823,D_MFA!$B$2:$B$20001,TRUE)&gt;0)</f>
        <v/>
      </c>
    </row>
    <row r="5824" spans="13:13" x14ac:dyDescent="0.55000000000000004">
      <c r="M5824" t="str">
        <f>IF($A5824="","",COUNTIFS(D_MFA!$A$2:$A$20001,$C5824,D_MFA!$B$2:$B$20001,TRUE)&gt;0)</f>
        <v/>
      </c>
    </row>
    <row r="5825" spans="13:13" x14ac:dyDescent="0.55000000000000004">
      <c r="M5825" t="str">
        <f>IF($A5825="","",COUNTIFS(D_MFA!$A$2:$A$20001,$C5825,D_MFA!$B$2:$B$20001,TRUE)&gt;0)</f>
        <v/>
      </c>
    </row>
    <row r="5826" spans="13:13" x14ac:dyDescent="0.55000000000000004">
      <c r="M5826" t="str">
        <f>IF($A5826="","",COUNTIFS(D_MFA!$A$2:$A$20001,$C5826,D_MFA!$B$2:$B$20001,TRUE)&gt;0)</f>
        <v/>
      </c>
    </row>
    <row r="5827" spans="13:13" x14ac:dyDescent="0.55000000000000004">
      <c r="M5827" t="str">
        <f>IF($A5827="","",COUNTIFS(D_MFA!$A$2:$A$20001,$C5827,D_MFA!$B$2:$B$20001,TRUE)&gt;0)</f>
        <v/>
      </c>
    </row>
    <row r="5828" spans="13:13" x14ac:dyDescent="0.55000000000000004">
      <c r="M5828" t="str">
        <f>IF($A5828="","",COUNTIFS(D_MFA!$A$2:$A$20001,$C5828,D_MFA!$B$2:$B$20001,TRUE)&gt;0)</f>
        <v/>
      </c>
    </row>
    <row r="5829" spans="13:13" x14ac:dyDescent="0.55000000000000004">
      <c r="M5829" t="str">
        <f>IF($A5829="","",COUNTIFS(D_MFA!$A$2:$A$20001,$C5829,D_MFA!$B$2:$B$20001,TRUE)&gt;0)</f>
        <v/>
      </c>
    </row>
    <row r="5830" spans="13:13" x14ac:dyDescent="0.55000000000000004">
      <c r="M5830" t="str">
        <f>IF($A5830="","",COUNTIFS(D_MFA!$A$2:$A$20001,$C5830,D_MFA!$B$2:$B$20001,TRUE)&gt;0)</f>
        <v/>
      </c>
    </row>
    <row r="5831" spans="13:13" x14ac:dyDescent="0.55000000000000004">
      <c r="M5831" t="str">
        <f>IF($A5831="","",COUNTIFS(D_MFA!$A$2:$A$20001,$C5831,D_MFA!$B$2:$B$20001,TRUE)&gt;0)</f>
        <v/>
      </c>
    </row>
    <row r="5832" spans="13:13" x14ac:dyDescent="0.55000000000000004">
      <c r="M5832" t="str">
        <f>IF($A5832="","",COUNTIFS(D_MFA!$A$2:$A$20001,$C5832,D_MFA!$B$2:$B$20001,TRUE)&gt;0)</f>
        <v/>
      </c>
    </row>
    <row r="5833" spans="13:13" x14ac:dyDescent="0.55000000000000004">
      <c r="M5833" t="str">
        <f>IF($A5833="","",COUNTIFS(D_MFA!$A$2:$A$20001,$C5833,D_MFA!$B$2:$B$20001,TRUE)&gt;0)</f>
        <v/>
      </c>
    </row>
    <row r="5834" spans="13:13" x14ac:dyDescent="0.55000000000000004">
      <c r="M5834" t="str">
        <f>IF($A5834="","",COUNTIFS(D_MFA!$A$2:$A$20001,$C5834,D_MFA!$B$2:$B$20001,TRUE)&gt;0)</f>
        <v/>
      </c>
    </row>
    <row r="5835" spans="13:13" x14ac:dyDescent="0.55000000000000004">
      <c r="M5835" t="str">
        <f>IF($A5835="","",COUNTIFS(D_MFA!$A$2:$A$20001,$C5835,D_MFA!$B$2:$B$20001,TRUE)&gt;0)</f>
        <v/>
      </c>
    </row>
    <row r="5836" spans="13:13" x14ac:dyDescent="0.55000000000000004">
      <c r="M5836" t="str">
        <f>IF($A5836="","",COUNTIFS(D_MFA!$A$2:$A$20001,$C5836,D_MFA!$B$2:$B$20001,TRUE)&gt;0)</f>
        <v/>
      </c>
    </row>
    <row r="5837" spans="13:13" x14ac:dyDescent="0.55000000000000004">
      <c r="M5837" t="str">
        <f>IF($A5837="","",COUNTIFS(D_MFA!$A$2:$A$20001,$C5837,D_MFA!$B$2:$B$20001,TRUE)&gt;0)</f>
        <v/>
      </c>
    </row>
    <row r="5838" spans="13:13" x14ac:dyDescent="0.55000000000000004">
      <c r="M5838" t="str">
        <f>IF($A5838="","",COUNTIFS(D_MFA!$A$2:$A$20001,$C5838,D_MFA!$B$2:$B$20001,TRUE)&gt;0)</f>
        <v/>
      </c>
    </row>
    <row r="5839" spans="13:13" x14ac:dyDescent="0.55000000000000004">
      <c r="M5839" t="str">
        <f>IF($A5839="","",COUNTIFS(D_MFA!$A$2:$A$20001,$C5839,D_MFA!$B$2:$B$20001,TRUE)&gt;0)</f>
        <v/>
      </c>
    </row>
    <row r="5840" spans="13:13" x14ac:dyDescent="0.55000000000000004">
      <c r="M5840" t="str">
        <f>IF($A5840="","",COUNTIFS(D_MFA!$A$2:$A$20001,$C5840,D_MFA!$B$2:$B$20001,TRUE)&gt;0)</f>
        <v/>
      </c>
    </row>
    <row r="5841" spans="13:13" x14ac:dyDescent="0.55000000000000004">
      <c r="M5841" t="str">
        <f>IF($A5841="","",COUNTIFS(D_MFA!$A$2:$A$20001,$C5841,D_MFA!$B$2:$B$20001,TRUE)&gt;0)</f>
        <v/>
      </c>
    </row>
    <row r="5842" spans="13:13" x14ac:dyDescent="0.55000000000000004">
      <c r="M5842" t="str">
        <f>IF($A5842="","",COUNTIFS(D_MFA!$A$2:$A$20001,$C5842,D_MFA!$B$2:$B$20001,TRUE)&gt;0)</f>
        <v/>
      </c>
    </row>
    <row r="5843" spans="13:13" x14ac:dyDescent="0.55000000000000004">
      <c r="M5843" t="str">
        <f>IF($A5843="","",COUNTIFS(D_MFA!$A$2:$A$20001,$C5843,D_MFA!$B$2:$B$20001,TRUE)&gt;0)</f>
        <v/>
      </c>
    </row>
    <row r="5844" spans="13:13" x14ac:dyDescent="0.55000000000000004">
      <c r="M5844" t="str">
        <f>IF($A5844="","",COUNTIFS(D_MFA!$A$2:$A$20001,$C5844,D_MFA!$B$2:$B$20001,TRUE)&gt;0)</f>
        <v/>
      </c>
    </row>
    <row r="5845" spans="13:13" x14ac:dyDescent="0.55000000000000004">
      <c r="M5845" t="str">
        <f>IF($A5845="","",COUNTIFS(D_MFA!$A$2:$A$20001,$C5845,D_MFA!$B$2:$B$20001,TRUE)&gt;0)</f>
        <v/>
      </c>
    </row>
    <row r="5846" spans="13:13" x14ac:dyDescent="0.55000000000000004">
      <c r="M5846" t="str">
        <f>IF($A5846="","",COUNTIFS(D_MFA!$A$2:$A$20001,$C5846,D_MFA!$B$2:$B$20001,TRUE)&gt;0)</f>
        <v/>
      </c>
    </row>
    <row r="5847" spans="13:13" x14ac:dyDescent="0.55000000000000004">
      <c r="M5847" t="str">
        <f>IF($A5847="","",COUNTIFS(D_MFA!$A$2:$A$20001,$C5847,D_MFA!$B$2:$B$20001,TRUE)&gt;0)</f>
        <v/>
      </c>
    </row>
    <row r="5848" spans="13:13" x14ac:dyDescent="0.55000000000000004">
      <c r="M5848" t="str">
        <f>IF($A5848="","",COUNTIFS(D_MFA!$A$2:$A$20001,$C5848,D_MFA!$B$2:$B$20001,TRUE)&gt;0)</f>
        <v/>
      </c>
    </row>
    <row r="5849" spans="13:13" x14ac:dyDescent="0.55000000000000004">
      <c r="M5849" t="str">
        <f>IF($A5849="","",COUNTIFS(D_MFA!$A$2:$A$20001,$C5849,D_MFA!$B$2:$B$20001,TRUE)&gt;0)</f>
        <v/>
      </c>
    </row>
    <row r="5850" spans="13:13" x14ac:dyDescent="0.55000000000000004">
      <c r="M5850" t="str">
        <f>IF($A5850="","",COUNTIFS(D_MFA!$A$2:$A$20001,$C5850,D_MFA!$B$2:$B$20001,TRUE)&gt;0)</f>
        <v/>
      </c>
    </row>
    <row r="5851" spans="13:13" x14ac:dyDescent="0.55000000000000004">
      <c r="M5851" t="str">
        <f>IF($A5851="","",COUNTIFS(D_MFA!$A$2:$A$20001,$C5851,D_MFA!$B$2:$B$20001,TRUE)&gt;0)</f>
        <v/>
      </c>
    </row>
    <row r="5852" spans="13:13" x14ac:dyDescent="0.55000000000000004">
      <c r="M5852" t="str">
        <f>IF($A5852="","",COUNTIFS(D_MFA!$A$2:$A$20001,$C5852,D_MFA!$B$2:$B$20001,TRUE)&gt;0)</f>
        <v/>
      </c>
    </row>
    <row r="5853" spans="13:13" x14ac:dyDescent="0.55000000000000004">
      <c r="M5853" t="str">
        <f>IF($A5853="","",COUNTIFS(D_MFA!$A$2:$A$20001,$C5853,D_MFA!$B$2:$B$20001,TRUE)&gt;0)</f>
        <v/>
      </c>
    </row>
    <row r="5854" spans="13:13" x14ac:dyDescent="0.55000000000000004">
      <c r="M5854" t="str">
        <f>IF($A5854="","",COUNTIFS(D_MFA!$A$2:$A$20001,$C5854,D_MFA!$B$2:$B$20001,TRUE)&gt;0)</f>
        <v/>
      </c>
    </row>
    <row r="5855" spans="13:13" x14ac:dyDescent="0.55000000000000004">
      <c r="M5855" t="str">
        <f>IF($A5855="","",COUNTIFS(D_MFA!$A$2:$A$20001,$C5855,D_MFA!$B$2:$B$20001,TRUE)&gt;0)</f>
        <v/>
      </c>
    </row>
    <row r="5856" spans="13:13" x14ac:dyDescent="0.55000000000000004">
      <c r="M5856" t="str">
        <f>IF($A5856="","",COUNTIFS(D_MFA!$A$2:$A$20001,$C5856,D_MFA!$B$2:$B$20001,TRUE)&gt;0)</f>
        <v/>
      </c>
    </row>
    <row r="5857" spans="13:13" x14ac:dyDescent="0.55000000000000004">
      <c r="M5857" t="str">
        <f>IF($A5857="","",COUNTIFS(D_MFA!$A$2:$A$20001,$C5857,D_MFA!$B$2:$B$20001,TRUE)&gt;0)</f>
        <v/>
      </c>
    </row>
    <row r="5858" spans="13:13" x14ac:dyDescent="0.55000000000000004">
      <c r="M5858" t="str">
        <f>IF($A5858="","",COUNTIFS(D_MFA!$A$2:$A$20001,$C5858,D_MFA!$B$2:$B$20001,TRUE)&gt;0)</f>
        <v/>
      </c>
    </row>
    <row r="5859" spans="13:13" x14ac:dyDescent="0.55000000000000004">
      <c r="M5859" t="str">
        <f>IF($A5859="","",COUNTIFS(D_MFA!$A$2:$A$20001,$C5859,D_MFA!$B$2:$B$20001,TRUE)&gt;0)</f>
        <v/>
      </c>
    </row>
    <row r="5860" spans="13:13" x14ac:dyDescent="0.55000000000000004">
      <c r="M5860" t="str">
        <f>IF($A5860="","",COUNTIFS(D_MFA!$A$2:$A$20001,$C5860,D_MFA!$B$2:$B$20001,TRUE)&gt;0)</f>
        <v/>
      </c>
    </row>
    <row r="5861" spans="13:13" x14ac:dyDescent="0.55000000000000004">
      <c r="M5861" t="str">
        <f>IF($A5861="","",COUNTIFS(D_MFA!$A$2:$A$20001,$C5861,D_MFA!$B$2:$B$20001,TRUE)&gt;0)</f>
        <v/>
      </c>
    </row>
    <row r="5862" spans="13:13" x14ac:dyDescent="0.55000000000000004">
      <c r="M5862" t="str">
        <f>IF($A5862="","",COUNTIFS(D_MFA!$A$2:$A$20001,$C5862,D_MFA!$B$2:$B$20001,TRUE)&gt;0)</f>
        <v/>
      </c>
    </row>
    <row r="5863" spans="13:13" x14ac:dyDescent="0.55000000000000004">
      <c r="M5863" t="str">
        <f>IF($A5863="","",COUNTIFS(D_MFA!$A$2:$A$20001,$C5863,D_MFA!$B$2:$B$20001,TRUE)&gt;0)</f>
        <v/>
      </c>
    </row>
    <row r="5864" spans="13:13" x14ac:dyDescent="0.55000000000000004">
      <c r="M5864" t="str">
        <f>IF($A5864="","",COUNTIFS(D_MFA!$A$2:$A$20001,$C5864,D_MFA!$B$2:$B$20001,TRUE)&gt;0)</f>
        <v/>
      </c>
    </row>
    <row r="5865" spans="13:13" x14ac:dyDescent="0.55000000000000004">
      <c r="M5865" t="str">
        <f>IF($A5865="","",COUNTIFS(D_MFA!$A$2:$A$20001,$C5865,D_MFA!$B$2:$B$20001,TRUE)&gt;0)</f>
        <v/>
      </c>
    </row>
    <row r="5866" spans="13:13" x14ac:dyDescent="0.55000000000000004">
      <c r="M5866" t="str">
        <f>IF($A5866="","",COUNTIFS(D_MFA!$A$2:$A$20001,$C5866,D_MFA!$B$2:$B$20001,TRUE)&gt;0)</f>
        <v/>
      </c>
    </row>
    <row r="5867" spans="13:13" x14ac:dyDescent="0.55000000000000004">
      <c r="M5867" t="str">
        <f>IF($A5867="","",COUNTIFS(D_MFA!$A$2:$A$20001,$C5867,D_MFA!$B$2:$B$20001,TRUE)&gt;0)</f>
        <v/>
      </c>
    </row>
    <row r="5868" spans="13:13" x14ac:dyDescent="0.55000000000000004">
      <c r="M5868" t="str">
        <f>IF($A5868="","",COUNTIFS(D_MFA!$A$2:$A$20001,$C5868,D_MFA!$B$2:$B$20001,TRUE)&gt;0)</f>
        <v/>
      </c>
    </row>
    <row r="5869" spans="13:13" x14ac:dyDescent="0.55000000000000004">
      <c r="M5869" t="str">
        <f>IF($A5869="","",COUNTIFS(D_MFA!$A$2:$A$20001,$C5869,D_MFA!$B$2:$B$20001,TRUE)&gt;0)</f>
        <v/>
      </c>
    </row>
    <row r="5870" spans="13:13" x14ac:dyDescent="0.55000000000000004">
      <c r="M5870" t="str">
        <f>IF($A5870="","",COUNTIFS(D_MFA!$A$2:$A$20001,$C5870,D_MFA!$B$2:$B$20001,TRUE)&gt;0)</f>
        <v/>
      </c>
    </row>
    <row r="5871" spans="13:13" x14ac:dyDescent="0.55000000000000004">
      <c r="M5871" t="str">
        <f>IF($A5871="","",COUNTIFS(D_MFA!$A$2:$A$20001,$C5871,D_MFA!$B$2:$B$20001,TRUE)&gt;0)</f>
        <v/>
      </c>
    </row>
    <row r="5872" spans="13:13" x14ac:dyDescent="0.55000000000000004">
      <c r="M5872" t="str">
        <f>IF($A5872="","",COUNTIFS(D_MFA!$A$2:$A$20001,$C5872,D_MFA!$B$2:$B$20001,TRUE)&gt;0)</f>
        <v/>
      </c>
    </row>
    <row r="5873" spans="13:13" x14ac:dyDescent="0.55000000000000004">
      <c r="M5873" t="str">
        <f>IF($A5873="","",COUNTIFS(D_MFA!$A$2:$A$20001,$C5873,D_MFA!$B$2:$B$20001,TRUE)&gt;0)</f>
        <v/>
      </c>
    </row>
    <row r="5874" spans="13:13" x14ac:dyDescent="0.55000000000000004">
      <c r="M5874" t="str">
        <f>IF($A5874="","",COUNTIFS(D_MFA!$A$2:$A$20001,$C5874,D_MFA!$B$2:$B$20001,TRUE)&gt;0)</f>
        <v/>
      </c>
    </row>
    <row r="5875" spans="13:13" x14ac:dyDescent="0.55000000000000004">
      <c r="M5875" t="str">
        <f>IF($A5875="","",COUNTIFS(D_MFA!$A$2:$A$20001,$C5875,D_MFA!$B$2:$B$20001,TRUE)&gt;0)</f>
        <v/>
      </c>
    </row>
    <row r="5876" spans="13:13" x14ac:dyDescent="0.55000000000000004">
      <c r="M5876" t="str">
        <f>IF($A5876="","",COUNTIFS(D_MFA!$A$2:$A$20001,$C5876,D_MFA!$B$2:$B$20001,TRUE)&gt;0)</f>
        <v/>
      </c>
    </row>
    <row r="5877" spans="13:13" x14ac:dyDescent="0.55000000000000004">
      <c r="M5877" t="str">
        <f>IF($A5877="","",COUNTIFS(D_MFA!$A$2:$A$20001,$C5877,D_MFA!$B$2:$B$20001,TRUE)&gt;0)</f>
        <v/>
      </c>
    </row>
    <row r="5878" spans="13:13" x14ac:dyDescent="0.55000000000000004">
      <c r="M5878" t="str">
        <f>IF($A5878="","",COUNTIFS(D_MFA!$A$2:$A$20001,$C5878,D_MFA!$B$2:$B$20001,TRUE)&gt;0)</f>
        <v/>
      </c>
    </row>
    <row r="5879" spans="13:13" x14ac:dyDescent="0.55000000000000004">
      <c r="M5879" t="str">
        <f>IF($A5879="","",COUNTIFS(D_MFA!$A$2:$A$20001,$C5879,D_MFA!$B$2:$B$20001,TRUE)&gt;0)</f>
        <v/>
      </c>
    </row>
    <row r="5880" spans="13:13" x14ac:dyDescent="0.55000000000000004">
      <c r="M5880" t="str">
        <f>IF($A5880="","",COUNTIFS(D_MFA!$A$2:$A$20001,$C5880,D_MFA!$B$2:$B$20001,TRUE)&gt;0)</f>
        <v/>
      </c>
    </row>
    <row r="5881" spans="13:13" x14ac:dyDescent="0.55000000000000004">
      <c r="M5881" t="str">
        <f>IF($A5881="","",COUNTIFS(D_MFA!$A$2:$A$20001,$C5881,D_MFA!$B$2:$B$20001,TRUE)&gt;0)</f>
        <v/>
      </c>
    </row>
    <row r="5882" spans="13:13" x14ac:dyDescent="0.55000000000000004">
      <c r="M5882" t="str">
        <f>IF($A5882="","",COUNTIFS(D_MFA!$A$2:$A$20001,$C5882,D_MFA!$B$2:$B$20001,TRUE)&gt;0)</f>
        <v/>
      </c>
    </row>
    <row r="5883" spans="13:13" x14ac:dyDescent="0.55000000000000004">
      <c r="M5883" t="str">
        <f>IF($A5883="","",COUNTIFS(D_MFA!$A$2:$A$20001,$C5883,D_MFA!$B$2:$B$20001,TRUE)&gt;0)</f>
        <v/>
      </c>
    </row>
    <row r="5884" spans="13:13" x14ac:dyDescent="0.55000000000000004">
      <c r="M5884" t="str">
        <f>IF($A5884="","",COUNTIFS(D_MFA!$A$2:$A$20001,$C5884,D_MFA!$B$2:$B$20001,TRUE)&gt;0)</f>
        <v/>
      </c>
    </row>
    <row r="5885" spans="13:13" x14ac:dyDescent="0.55000000000000004">
      <c r="M5885" t="str">
        <f>IF($A5885="","",COUNTIFS(D_MFA!$A$2:$A$20001,$C5885,D_MFA!$B$2:$B$20001,TRUE)&gt;0)</f>
        <v/>
      </c>
    </row>
    <row r="5886" spans="13:13" x14ac:dyDescent="0.55000000000000004">
      <c r="M5886" t="str">
        <f>IF($A5886="","",COUNTIFS(D_MFA!$A$2:$A$20001,$C5886,D_MFA!$B$2:$B$20001,TRUE)&gt;0)</f>
        <v/>
      </c>
    </row>
    <row r="5887" spans="13:13" x14ac:dyDescent="0.55000000000000004">
      <c r="M5887" t="str">
        <f>IF($A5887="","",COUNTIFS(D_MFA!$A$2:$A$20001,$C5887,D_MFA!$B$2:$B$20001,TRUE)&gt;0)</f>
        <v/>
      </c>
    </row>
    <row r="5888" spans="13:13" x14ac:dyDescent="0.55000000000000004">
      <c r="M5888" t="str">
        <f>IF($A5888="","",COUNTIFS(D_MFA!$A$2:$A$20001,$C5888,D_MFA!$B$2:$B$20001,TRUE)&gt;0)</f>
        <v/>
      </c>
    </row>
    <row r="5889" spans="13:13" x14ac:dyDescent="0.55000000000000004">
      <c r="M5889" t="str">
        <f>IF($A5889="","",COUNTIFS(D_MFA!$A$2:$A$20001,$C5889,D_MFA!$B$2:$B$20001,TRUE)&gt;0)</f>
        <v/>
      </c>
    </row>
    <row r="5890" spans="13:13" x14ac:dyDescent="0.55000000000000004">
      <c r="M5890" t="str">
        <f>IF($A5890="","",COUNTIFS(D_MFA!$A$2:$A$20001,$C5890,D_MFA!$B$2:$B$20001,TRUE)&gt;0)</f>
        <v/>
      </c>
    </row>
    <row r="5891" spans="13:13" x14ac:dyDescent="0.55000000000000004">
      <c r="M5891" t="str">
        <f>IF($A5891="","",COUNTIFS(D_MFA!$A$2:$A$20001,$C5891,D_MFA!$B$2:$B$20001,TRUE)&gt;0)</f>
        <v/>
      </c>
    </row>
    <row r="5892" spans="13:13" x14ac:dyDescent="0.55000000000000004">
      <c r="M5892" t="str">
        <f>IF($A5892="","",COUNTIFS(D_MFA!$A$2:$A$20001,$C5892,D_MFA!$B$2:$B$20001,TRUE)&gt;0)</f>
        <v/>
      </c>
    </row>
    <row r="5893" spans="13:13" x14ac:dyDescent="0.55000000000000004">
      <c r="M5893" t="str">
        <f>IF($A5893="","",COUNTIFS(D_MFA!$A$2:$A$20001,$C5893,D_MFA!$B$2:$B$20001,TRUE)&gt;0)</f>
        <v/>
      </c>
    </row>
    <row r="5894" spans="13:13" x14ac:dyDescent="0.55000000000000004">
      <c r="M5894" t="str">
        <f>IF($A5894="","",COUNTIFS(D_MFA!$A$2:$A$20001,$C5894,D_MFA!$B$2:$B$20001,TRUE)&gt;0)</f>
        <v/>
      </c>
    </row>
    <row r="5895" spans="13:13" x14ac:dyDescent="0.55000000000000004">
      <c r="M5895" t="str">
        <f>IF($A5895="","",COUNTIFS(D_MFA!$A$2:$A$20001,$C5895,D_MFA!$B$2:$B$20001,TRUE)&gt;0)</f>
        <v/>
      </c>
    </row>
    <row r="5896" spans="13:13" x14ac:dyDescent="0.55000000000000004">
      <c r="M5896" t="str">
        <f>IF($A5896="","",COUNTIFS(D_MFA!$A$2:$A$20001,$C5896,D_MFA!$B$2:$B$20001,TRUE)&gt;0)</f>
        <v/>
      </c>
    </row>
    <row r="5897" spans="13:13" x14ac:dyDescent="0.55000000000000004">
      <c r="M5897" t="str">
        <f>IF($A5897="","",COUNTIFS(D_MFA!$A$2:$A$20001,$C5897,D_MFA!$B$2:$B$20001,TRUE)&gt;0)</f>
        <v/>
      </c>
    </row>
    <row r="5898" spans="13:13" x14ac:dyDescent="0.55000000000000004">
      <c r="M5898" t="str">
        <f>IF($A5898="","",COUNTIFS(D_MFA!$A$2:$A$20001,$C5898,D_MFA!$B$2:$B$20001,TRUE)&gt;0)</f>
        <v/>
      </c>
    </row>
    <row r="5899" spans="13:13" x14ac:dyDescent="0.55000000000000004">
      <c r="M5899" t="str">
        <f>IF($A5899="","",COUNTIFS(D_MFA!$A$2:$A$20001,$C5899,D_MFA!$B$2:$B$20001,TRUE)&gt;0)</f>
        <v/>
      </c>
    </row>
    <row r="5900" spans="13:13" x14ac:dyDescent="0.55000000000000004">
      <c r="M5900" t="str">
        <f>IF($A5900="","",COUNTIFS(D_MFA!$A$2:$A$20001,$C5900,D_MFA!$B$2:$B$20001,TRUE)&gt;0)</f>
        <v/>
      </c>
    </row>
    <row r="5901" spans="13:13" x14ac:dyDescent="0.55000000000000004">
      <c r="M5901" t="str">
        <f>IF($A5901="","",COUNTIFS(D_MFA!$A$2:$A$20001,$C5901,D_MFA!$B$2:$B$20001,TRUE)&gt;0)</f>
        <v/>
      </c>
    </row>
    <row r="5902" spans="13:13" x14ac:dyDescent="0.55000000000000004">
      <c r="M5902" t="str">
        <f>IF($A5902="","",COUNTIFS(D_MFA!$A$2:$A$20001,$C5902,D_MFA!$B$2:$B$20001,TRUE)&gt;0)</f>
        <v/>
      </c>
    </row>
    <row r="5903" spans="13:13" x14ac:dyDescent="0.55000000000000004">
      <c r="M5903" t="str">
        <f>IF($A5903="","",COUNTIFS(D_MFA!$A$2:$A$20001,$C5903,D_MFA!$B$2:$B$20001,TRUE)&gt;0)</f>
        <v/>
      </c>
    </row>
    <row r="5904" spans="13:13" x14ac:dyDescent="0.55000000000000004">
      <c r="M5904" t="str">
        <f>IF($A5904="","",COUNTIFS(D_MFA!$A$2:$A$20001,$C5904,D_MFA!$B$2:$B$20001,TRUE)&gt;0)</f>
        <v/>
      </c>
    </row>
    <row r="5905" spans="13:13" x14ac:dyDescent="0.55000000000000004">
      <c r="M5905" t="str">
        <f>IF($A5905="","",COUNTIFS(D_MFA!$A$2:$A$20001,$C5905,D_MFA!$B$2:$B$20001,TRUE)&gt;0)</f>
        <v/>
      </c>
    </row>
    <row r="5906" spans="13:13" x14ac:dyDescent="0.55000000000000004">
      <c r="M5906" t="str">
        <f>IF($A5906="","",COUNTIFS(D_MFA!$A$2:$A$20001,$C5906,D_MFA!$B$2:$B$20001,TRUE)&gt;0)</f>
        <v/>
      </c>
    </row>
    <row r="5907" spans="13:13" x14ac:dyDescent="0.55000000000000004">
      <c r="M5907" t="str">
        <f>IF($A5907="","",COUNTIFS(D_MFA!$A$2:$A$20001,$C5907,D_MFA!$B$2:$B$20001,TRUE)&gt;0)</f>
        <v/>
      </c>
    </row>
    <row r="5908" spans="13:13" x14ac:dyDescent="0.55000000000000004">
      <c r="M5908" t="str">
        <f>IF($A5908="","",COUNTIFS(D_MFA!$A$2:$A$20001,$C5908,D_MFA!$B$2:$B$20001,TRUE)&gt;0)</f>
        <v/>
      </c>
    </row>
    <row r="5909" spans="13:13" x14ac:dyDescent="0.55000000000000004">
      <c r="M5909" t="str">
        <f>IF($A5909="","",COUNTIFS(D_MFA!$A$2:$A$20001,$C5909,D_MFA!$B$2:$B$20001,TRUE)&gt;0)</f>
        <v/>
      </c>
    </row>
    <row r="5910" spans="13:13" x14ac:dyDescent="0.55000000000000004">
      <c r="M5910" t="str">
        <f>IF($A5910="","",COUNTIFS(D_MFA!$A$2:$A$20001,$C5910,D_MFA!$B$2:$B$20001,TRUE)&gt;0)</f>
        <v/>
      </c>
    </row>
    <row r="5911" spans="13:13" x14ac:dyDescent="0.55000000000000004">
      <c r="M5911" t="str">
        <f>IF($A5911="","",COUNTIFS(D_MFA!$A$2:$A$20001,$C5911,D_MFA!$B$2:$B$20001,TRUE)&gt;0)</f>
        <v/>
      </c>
    </row>
    <row r="5912" spans="13:13" x14ac:dyDescent="0.55000000000000004">
      <c r="M5912" t="str">
        <f>IF($A5912="","",COUNTIFS(D_MFA!$A$2:$A$20001,$C5912,D_MFA!$B$2:$B$20001,TRUE)&gt;0)</f>
        <v/>
      </c>
    </row>
    <row r="5913" spans="13:13" x14ac:dyDescent="0.55000000000000004">
      <c r="M5913" t="str">
        <f>IF($A5913="","",COUNTIFS(D_MFA!$A$2:$A$20001,$C5913,D_MFA!$B$2:$B$20001,TRUE)&gt;0)</f>
        <v/>
      </c>
    </row>
    <row r="5914" spans="13:13" x14ac:dyDescent="0.55000000000000004">
      <c r="M5914" t="str">
        <f>IF($A5914="","",COUNTIFS(D_MFA!$A$2:$A$20001,$C5914,D_MFA!$B$2:$B$20001,TRUE)&gt;0)</f>
        <v/>
      </c>
    </row>
    <row r="5915" spans="13:13" x14ac:dyDescent="0.55000000000000004">
      <c r="M5915" t="str">
        <f>IF($A5915="","",COUNTIFS(D_MFA!$A$2:$A$20001,$C5915,D_MFA!$B$2:$B$20001,TRUE)&gt;0)</f>
        <v/>
      </c>
    </row>
    <row r="5916" spans="13:13" x14ac:dyDescent="0.55000000000000004">
      <c r="M5916" t="str">
        <f>IF($A5916="","",COUNTIFS(D_MFA!$A$2:$A$20001,$C5916,D_MFA!$B$2:$B$20001,TRUE)&gt;0)</f>
        <v/>
      </c>
    </row>
    <row r="5917" spans="13:13" x14ac:dyDescent="0.55000000000000004">
      <c r="M5917" t="str">
        <f>IF($A5917="","",COUNTIFS(D_MFA!$A$2:$A$20001,$C5917,D_MFA!$B$2:$B$20001,TRUE)&gt;0)</f>
        <v/>
      </c>
    </row>
    <row r="5918" spans="13:13" x14ac:dyDescent="0.55000000000000004">
      <c r="M5918" t="str">
        <f>IF($A5918="","",COUNTIFS(D_MFA!$A$2:$A$20001,$C5918,D_MFA!$B$2:$B$20001,TRUE)&gt;0)</f>
        <v/>
      </c>
    </row>
    <row r="5919" spans="13:13" x14ac:dyDescent="0.55000000000000004">
      <c r="M5919" t="str">
        <f>IF($A5919="","",COUNTIFS(D_MFA!$A$2:$A$20001,$C5919,D_MFA!$B$2:$B$20001,TRUE)&gt;0)</f>
        <v/>
      </c>
    </row>
    <row r="5920" spans="13:13" x14ac:dyDescent="0.55000000000000004">
      <c r="M5920" t="str">
        <f>IF($A5920="","",COUNTIFS(D_MFA!$A$2:$A$20001,$C5920,D_MFA!$B$2:$B$20001,TRUE)&gt;0)</f>
        <v/>
      </c>
    </row>
    <row r="5921" spans="13:13" x14ac:dyDescent="0.55000000000000004">
      <c r="M5921" t="str">
        <f>IF($A5921="","",COUNTIFS(D_MFA!$A$2:$A$20001,$C5921,D_MFA!$B$2:$B$20001,TRUE)&gt;0)</f>
        <v/>
      </c>
    </row>
    <row r="5922" spans="13:13" x14ac:dyDescent="0.55000000000000004">
      <c r="M5922" t="str">
        <f>IF($A5922="","",COUNTIFS(D_MFA!$A$2:$A$20001,$C5922,D_MFA!$B$2:$B$20001,TRUE)&gt;0)</f>
        <v/>
      </c>
    </row>
    <row r="5923" spans="13:13" x14ac:dyDescent="0.55000000000000004">
      <c r="M5923" t="str">
        <f>IF($A5923="","",COUNTIFS(D_MFA!$A$2:$A$20001,$C5923,D_MFA!$B$2:$B$20001,TRUE)&gt;0)</f>
        <v/>
      </c>
    </row>
    <row r="5924" spans="13:13" x14ac:dyDescent="0.55000000000000004">
      <c r="M5924" t="str">
        <f>IF($A5924="","",COUNTIFS(D_MFA!$A$2:$A$20001,$C5924,D_MFA!$B$2:$B$20001,TRUE)&gt;0)</f>
        <v/>
      </c>
    </row>
    <row r="5925" spans="13:13" x14ac:dyDescent="0.55000000000000004">
      <c r="M5925" t="str">
        <f>IF($A5925="","",COUNTIFS(D_MFA!$A$2:$A$20001,$C5925,D_MFA!$B$2:$B$20001,TRUE)&gt;0)</f>
        <v/>
      </c>
    </row>
    <row r="5926" spans="13:13" x14ac:dyDescent="0.55000000000000004">
      <c r="M5926" t="str">
        <f>IF($A5926="","",COUNTIFS(D_MFA!$A$2:$A$20001,$C5926,D_MFA!$B$2:$B$20001,TRUE)&gt;0)</f>
        <v/>
      </c>
    </row>
    <row r="5927" spans="13:13" x14ac:dyDescent="0.55000000000000004">
      <c r="M5927" t="str">
        <f>IF($A5927="","",COUNTIFS(D_MFA!$A$2:$A$20001,$C5927,D_MFA!$B$2:$B$20001,TRUE)&gt;0)</f>
        <v/>
      </c>
    </row>
    <row r="5928" spans="13:13" x14ac:dyDescent="0.55000000000000004">
      <c r="M5928" t="str">
        <f>IF($A5928="","",COUNTIFS(D_MFA!$A$2:$A$20001,$C5928,D_MFA!$B$2:$B$20001,TRUE)&gt;0)</f>
        <v/>
      </c>
    </row>
    <row r="5929" spans="13:13" x14ac:dyDescent="0.55000000000000004">
      <c r="M5929" t="str">
        <f>IF($A5929="","",COUNTIFS(D_MFA!$A$2:$A$20001,$C5929,D_MFA!$B$2:$B$20001,TRUE)&gt;0)</f>
        <v/>
      </c>
    </row>
    <row r="5930" spans="13:13" x14ac:dyDescent="0.55000000000000004">
      <c r="M5930" t="str">
        <f>IF($A5930="","",COUNTIFS(D_MFA!$A$2:$A$20001,$C5930,D_MFA!$B$2:$B$20001,TRUE)&gt;0)</f>
        <v/>
      </c>
    </row>
    <row r="5931" spans="13:13" x14ac:dyDescent="0.55000000000000004">
      <c r="M5931" t="str">
        <f>IF($A5931="","",COUNTIFS(D_MFA!$A$2:$A$20001,$C5931,D_MFA!$B$2:$B$20001,TRUE)&gt;0)</f>
        <v/>
      </c>
    </row>
    <row r="5932" spans="13:13" x14ac:dyDescent="0.55000000000000004">
      <c r="M5932" t="str">
        <f>IF($A5932="","",COUNTIFS(D_MFA!$A$2:$A$20001,$C5932,D_MFA!$B$2:$B$20001,TRUE)&gt;0)</f>
        <v/>
      </c>
    </row>
    <row r="5933" spans="13:13" x14ac:dyDescent="0.55000000000000004">
      <c r="M5933" t="str">
        <f>IF($A5933="","",COUNTIFS(D_MFA!$A$2:$A$20001,$C5933,D_MFA!$B$2:$B$20001,TRUE)&gt;0)</f>
        <v/>
      </c>
    </row>
    <row r="5934" spans="13:13" x14ac:dyDescent="0.55000000000000004">
      <c r="M5934" t="str">
        <f>IF($A5934="","",COUNTIFS(D_MFA!$A$2:$A$20001,$C5934,D_MFA!$B$2:$B$20001,TRUE)&gt;0)</f>
        <v/>
      </c>
    </row>
    <row r="5935" spans="13:13" x14ac:dyDescent="0.55000000000000004">
      <c r="M5935" t="str">
        <f>IF($A5935="","",COUNTIFS(D_MFA!$A$2:$A$20001,$C5935,D_MFA!$B$2:$B$20001,TRUE)&gt;0)</f>
        <v/>
      </c>
    </row>
    <row r="5936" spans="13:13" x14ac:dyDescent="0.55000000000000004">
      <c r="M5936" t="str">
        <f>IF($A5936="","",COUNTIFS(D_MFA!$A$2:$A$20001,$C5936,D_MFA!$B$2:$B$20001,TRUE)&gt;0)</f>
        <v/>
      </c>
    </row>
    <row r="5937" spans="13:13" x14ac:dyDescent="0.55000000000000004">
      <c r="M5937" t="str">
        <f>IF($A5937="","",COUNTIFS(D_MFA!$A$2:$A$20001,$C5937,D_MFA!$B$2:$B$20001,TRUE)&gt;0)</f>
        <v/>
      </c>
    </row>
    <row r="5938" spans="13:13" x14ac:dyDescent="0.55000000000000004">
      <c r="M5938" t="str">
        <f>IF($A5938="","",COUNTIFS(D_MFA!$A$2:$A$20001,$C5938,D_MFA!$B$2:$B$20001,TRUE)&gt;0)</f>
        <v/>
      </c>
    </row>
    <row r="5939" spans="13:13" x14ac:dyDescent="0.55000000000000004">
      <c r="M5939" t="str">
        <f>IF($A5939="","",COUNTIFS(D_MFA!$A$2:$A$20001,$C5939,D_MFA!$B$2:$B$20001,TRUE)&gt;0)</f>
        <v/>
      </c>
    </row>
    <row r="5940" spans="13:13" x14ac:dyDescent="0.55000000000000004">
      <c r="M5940" t="str">
        <f>IF($A5940="","",COUNTIFS(D_MFA!$A$2:$A$20001,$C5940,D_MFA!$B$2:$B$20001,TRUE)&gt;0)</f>
        <v/>
      </c>
    </row>
    <row r="5941" spans="13:13" x14ac:dyDescent="0.55000000000000004">
      <c r="M5941" t="str">
        <f>IF($A5941="","",COUNTIFS(D_MFA!$A$2:$A$20001,$C5941,D_MFA!$B$2:$B$20001,TRUE)&gt;0)</f>
        <v/>
      </c>
    </row>
    <row r="5942" spans="13:13" x14ac:dyDescent="0.55000000000000004">
      <c r="M5942" t="str">
        <f>IF($A5942="","",COUNTIFS(D_MFA!$A$2:$A$20001,$C5942,D_MFA!$B$2:$B$20001,TRUE)&gt;0)</f>
        <v/>
      </c>
    </row>
    <row r="5943" spans="13:13" x14ac:dyDescent="0.55000000000000004">
      <c r="M5943" t="str">
        <f>IF($A5943="","",COUNTIFS(D_MFA!$A$2:$A$20001,$C5943,D_MFA!$B$2:$B$20001,TRUE)&gt;0)</f>
        <v/>
      </c>
    </row>
    <row r="5944" spans="13:13" x14ac:dyDescent="0.55000000000000004">
      <c r="M5944" t="str">
        <f>IF($A5944="","",COUNTIFS(D_MFA!$A$2:$A$20001,$C5944,D_MFA!$B$2:$B$20001,TRUE)&gt;0)</f>
        <v/>
      </c>
    </row>
    <row r="5945" spans="13:13" x14ac:dyDescent="0.55000000000000004">
      <c r="M5945" t="str">
        <f>IF($A5945="","",COUNTIFS(D_MFA!$A$2:$A$20001,$C5945,D_MFA!$B$2:$B$20001,TRUE)&gt;0)</f>
        <v/>
      </c>
    </row>
    <row r="5946" spans="13:13" x14ac:dyDescent="0.55000000000000004">
      <c r="M5946" t="str">
        <f>IF($A5946="","",COUNTIFS(D_MFA!$A$2:$A$20001,$C5946,D_MFA!$B$2:$B$20001,TRUE)&gt;0)</f>
        <v/>
      </c>
    </row>
    <row r="5947" spans="13:13" x14ac:dyDescent="0.55000000000000004">
      <c r="M5947" t="str">
        <f>IF($A5947="","",COUNTIFS(D_MFA!$A$2:$A$20001,$C5947,D_MFA!$B$2:$B$20001,TRUE)&gt;0)</f>
        <v/>
      </c>
    </row>
    <row r="5948" spans="13:13" x14ac:dyDescent="0.55000000000000004">
      <c r="M5948" t="str">
        <f>IF($A5948="","",COUNTIFS(D_MFA!$A$2:$A$20001,$C5948,D_MFA!$B$2:$B$20001,TRUE)&gt;0)</f>
        <v/>
      </c>
    </row>
    <row r="5949" spans="13:13" x14ac:dyDescent="0.55000000000000004">
      <c r="M5949" t="str">
        <f>IF($A5949="","",COUNTIFS(D_MFA!$A$2:$A$20001,$C5949,D_MFA!$B$2:$B$20001,TRUE)&gt;0)</f>
        <v/>
      </c>
    </row>
    <row r="5950" spans="13:13" x14ac:dyDescent="0.55000000000000004">
      <c r="M5950" t="str">
        <f>IF($A5950="","",COUNTIFS(D_MFA!$A$2:$A$20001,$C5950,D_MFA!$B$2:$B$20001,TRUE)&gt;0)</f>
        <v/>
      </c>
    </row>
    <row r="5951" spans="13:13" x14ac:dyDescent="0.55000000000000004">
      <c r="M5951" t="str">
        <f>IF($A5951="","",COUNTIFS(D_MFA!$A$2:$A$20001,$C5951,D_MFA!$B$2:$B$20001,TRUE)&gt;0)</f>
        <v/>
      </c>
    </row>
    <row r="5952" spans="13:13" x14ac:dyDescent="0.55000000000000004">
      <c r="M5952" t="str">
        <f>IF($A5952="","",COUNTIFS(D_MFA!$A$2:$A$20001,$C5952,D_MFA!$B$2:$B$20001,TRUE)&gt;0)</f>
        <v/>
      </c>
    </row>
    <row r="5953" spans="13:13" x14ac:dyDescent="0.55000000000000004">
      <c r="M5953" t="str">
        <f>IF($A5953="","",COUNTIFS(D_MFA!$A$2:$A$20001,$C5953,D_MFA!$B$2:$B$20001,TRUE)&gt;0)</f>
        <v/>
      </c>
    </row>
    <row r="5954" spans="13:13" x14ac:dyDescent="0.55000000000000004">
      <c r="M5954" t="str">
        <f>IF($A5954="","",COUNTIFS(D_MFA!$A$2:$A$20001,$C5954,D_MFA!$B$2:$B$20001,TRUE)&gt;0)</f>
        <v/>
      </c>
    </row>
    <row r="5955" spans="13:13" x14ac:dyDescent="0.55000000000000004">
      <c r="M5955" t="str">
        <f>IF($A5955="","",COUNTIFS(D_MFA!$A$2:$A$20001,$C5955,D_MFA!$B$2:$B$20001,TRUE)&gt;0)</f>
        <v/>
      </c>
    </row>
    <row r="5956" spans="13:13" x14ac:dyDescent="0.55000000000000004">
      <c r="M5956" t="str">
        <f>IF($A5956="","",COUNTIFS(D_MFA!$A$2:$A$20001,$C5956,D_MFA!$B$2:$B$20001,TRUE)&gt;0)</f>
        <v/>
      </c>
    </row>
    <row r="5957" spans="13:13" x14ac:dyDescent="0.55000000000000004">
      <c r="M5957" t="str">
        <f>IF($A5957="","",COUNTIFS(D_MFA!$A$2:$A$20001,$C5957,D_MFA!$B$2:$B$20001,TRUE)&gt;0)</f>
        <v/>
      </c>
    </row>
    <row r="5958" spans="13:13" x14ac:dyDescent="0.55000000000000004">
      <c r="M5958" t="str">
        <f>IF($A5958="","",COUNTIFS(D_MFA!$A$2:$A$20001,$C5958,D_MFA!$B$2:$B$20001,TRUE)&gt;0)</f>
        <v/>
      </c>
    </row>
    <row r="5959" spans="13:13" x14ac:dyDescent="0.55000000000000004">
      <c r="M5959" t="str">
        <f>IF($A5959="","",COUNTIFS(D_MFA!$A$2:$A$20001,$C5959,D_MFA!$B$2:$B$20001,TRUE)&gt;0)</f>
        <v/>
      </c>
    </row>
    <row r="5960" spans="13:13" x14ac:dyDescent="0.55000000000000004">
      <c r="M5960" t="str">
        <f>IF($A5960="","",COUNTIFS(D_MFA!$A$2:$A$20001,$C5960,D_MFA!$B$2:$B$20001,TRUE)&gt;0)</f>
        <v/>
      </c>
    </row>
    <row r="5961" spans="13:13" x14ac:dyDescent="0.55000000000000004">
      <c r="M5961" t="str">
        <f>IF($A5961="","",COUNTIFS(D_MFA!$A$2:$A$20001,$C5961,D_MFA!$B$2:$B$20001,TRUE)&gt;0)</f>
        <v/>
      </c>
    </row>
    <row r="5962" spans="13:13" x14ac:dyDescent="0.55000000000000004">
      <c r="M5962" t="str">
        <f>IF($A5962="","",COUNTIFS(D_MFA!$A$2:$A$20001,$C5962,D_MFA!$B$2:$B$20001,TRUE)&gt;0)</f>
        <v/>
      </c>
    </row>
    <row r="5963" spans="13:13" x14ac:dyDescent="0.55000000000000004">
      <c r="M5963" t="str">
        <f>IF($A5963="","",COUNTIFS(D_MFA!$A$2:$A$20001,$C5963,D_MFA!$B$2:$B$20001,TRUE)&gt;0)</f>
        <v/>
      </c>
    </row>
    <row r="5964" spans="13:13" x14ac:dyDescent="0.55000000000000004">
      <c r="M5964" t="str">
        <f>IF($A5964="","",COUNTIFS(D_MFA!$A$2:$A$20001,$C5964,D_MFA!$B$2:$B$20001,TRUE)&gt;0)</f>
        <v/>
      </c>
    </row>
    <row r="5965" spans="13:13" x14ac:dyDescent="0.55000000000000004">
      <c r="M5965" t="str">
        <f>IF($A5965="","",COUNTIFS(D_MFA!$A$2:$A$20001,$C5965,D_MFA!$B$2:$B$20001,TRUE)&gt;0)</f>
        <v/>
      </c>
    </row>
    <row r="5966" spans="13:13" x14ac:dyDescent="0.55000000000000004">
      <c r="M5966" t="str">
        <f>IF($A5966="","",COUNTIFS(D_MFA!$A$2:$A$20001,$C5966,D_MFA!$B$2:$B$20001,TRUE)&gt;0)</f>
        <v/>
      </c>
    </row>
    <row r="5967" spans="13:13" x14ac:dyDescent="0.55000000000000004">
      <c r="M5967" t="str">
        <f>IF($A5967="","",COUNTIFS(D_MFA!$A$2:$A$20001,$C5967,D_MFA!$B$2:$B$20001,TRUE)&gt;0)</f>
        <v/>
      </c>
    </row>
    <row r="5968" spans="13:13" x14ac:dyDescent="0.55000000000000004">
      <c r="M5968" t="str">
        <f>IF($A5968="","",COUNTIFS(D_MFA!$A$2:$A$20001,$C5968,D_MFA!$B$2:$B$20001,TRUE)&gt;0)</f>
        <v/>
      </c>
    </row>
    <row r="5969" spans="13:13" x14ac:dyDescent="0.55000000000000004">
      <c r="M5969" t="str">
        <f>IF($A5969="","",COUNTIFS(D_MFA!$A$2:$A$20001,$C5969,D_MFA!$B$2:$B$20001,TRUE)&gt;0)</f>
        <v/>
      </c>
    </row>
    <row r="5970" spans="13:13" x14ac:dyDescent="0.55000000000000004">
      <c r="M5970" t="str">
        <f>IF($A5970="","",COUNTIFS(D_MFA!$A$2:$A$20001,$C5970,D_MFA!$B$2:$B$20001,TRUE)&gt;0)</f>
        <v/>
      </c>
    </row>
    <row r="5971" spans="13:13" x14ac:dyDescent="0.55000000000000004">
      <c r="M5971" t="str">
        <f>IF($A5971="","",COUNTIFS(D_MFA!$A$2:$A$20001,$C5971,D_MFA!$B$2:$B$20001,TRUE)&gt;0)</f>
        <v/>
      </c>
    </row>
    <row r="5972" spans="13:13" x14ac:dyDescent="0.55000000000000004">
      <c r="M5972" t="str">
        <f>IF($A5972="","",COUNTIFS(D_MFA!$A$2:$A$20001,$C5972,D_MFA!$B$2:$B$20001,TRUE)&gt;0)</f>
        <v/>
      </c>
    </row>
    <row r="5973" spans="13:13" x14ac:dyDescent="0.55000000000000004">
      <c r="M5973" t="str">
        <f>IF($A5973="","",COUNTIFS(D_MFA!$A$2:$A$20001,$C5973,D_MFA!$B$2:$B$20001,TRUE)&gt;0)</f>
        <v/>
      </c>
    </row>
    <row r="5974" spans="13:13" x14ac:dyDescent="0.55000000000000004">
      <c r="M5974" t="str">
        <f>IF($A5974="","",COUNTIFS(D_MFA!$A$2:$A$20001,$C5974,D_MFA!$B$2:$B$20001,TRUE)&gt;0)</f>
        <v/>
      </c>
    </row>
    <row r="5975" spans="13:13" x14ac:dyDescent="0.55000000000000004">
      <c r="M5975" t="str">
        <f>IF($A5975="","",COUNTIFS(D_MFA!$A$2:$A$20001,$C5975,D_MFA!$B$2:$B$20001,TRUE)&gt;0)</f>
        <v/>
      </c>
    </row>
    <row r="5976" spans="13:13" x14ac:dyDescent="0.55000000000000004">
      <c r="M5976" t="str">
        <f>IF($A5976="","",COUNTIFS(D_MFA!$A$2:$A$20001,$C5976,D_MFA!$B$2:$B$20001,TRUE)&gt;0)</f>
        <v/>
      </c>
    </row>
    <row r="5977" spans="13:13" x14ac:dyDescent="0.55000000000000004">
      <c r="M5977" t="str">
        <f>IF($A5977="","",COUNTIFS(D_MFA!$A$2:$A$20001,$C5977,D_MFA!$B$2:$B$20001,TRUE)&gt;0)</f>
        <v/>
      </c>
    </row>
    <row r="5978" spans="13:13" x14ac:dyDescent="0.55000000000000004">
      <c r="M5978" t="str">
        <f>IF($A5978="","",COUNTIFS(D_MFA!$A$2:$A$20001,$C5978,D_MFA!$B$2:$B$20001,TRUE)&gt;0)</f>
        <v/>
      </c>
    </row>
    <row r="5979" spans="13:13" x14ac:dyDescent="0.55000000000000004">
      <c r="M5979" t="str">
        <f>IF($A5979="","",COUNTIFS(D_MFA!$A$2:$A$20001,$C5979,D_MFA!$B$2:$B$20001,TRUE)&gt;0)</f>
        <v/>
      </c>
    </row>
    <row r="5980" spans="13:13" x14ac:dyDescent="0.55000000000000004">
      <c r="M5980" t="str">
        <f>IF($A5980="","",COUNTIFS(D_MFA!$A$2:$A$20001,$C5980,D_MFA!$B$2:$B$20001,TRUE)&gt;0)</f>
        <v/>
      </c>
    </row>
    <row r="5981" spans="13:13" x14ac:dyDescent="0.55000000000000004">
      <c r="M5981" t="str">
        <f>IF($A5981="","",COUNTIFS(D_MFA!$A$2:$A$20001,$C5981,D_MFA!$B$2:$B$20001,TRUE)&gt;0)</f>
        <v/>
      </c>
    </row>
    <row r="5982" spans="13:13" x14ac:dyDescent="0.55000000000000004">
      <c r="M5982" t="str">
        <f>IF($A5982="","",COUNTIFS(D_MFA!$A$2:$A$20001,$C5982,D_MFA!$B$2:$B$20001,TRUE)&gt;0)</f>
        <v/>
      </c>
    </row>
    <row r="5983" spans="13:13" x14ac:dyDescent="0.55000000000000004">
      <c r="M5983" t="str">
        <f>IF($A5983="","",COUNTIFS(D_MFA!$A$2:$A$20001,$C5983,D_MFA!$B$2:$B$20001,TRUE)&gt;0)</f>
        <v/>
      </c>
    </row>
    <row r="5984" spans="13:13" x14ac:dyDescent="0.55000000000000004">
      <c r="M5984" t="str">
        <f>IF($A5984="","",COUNTIFS(D_MFA!$A$2:$A$20001,$C5984,D_MFA!$B$2:$B$20001,TRUE)&gt;0)</f>
        <v/>
      </c>
    </row>
    <row r="5985" spans="13:13" x14ac:dyDescent="0.55000000000000004">
      <c r="M5985" t="str">
        <f>IF($A5985="","",COUNTIFS(D_MFA!$A$2:$A$20001,$C5985,D_MFA!$B$2:$B$20001,TRUE)&gt;0)</f>
        <v/>
      </c>
    </row>
    <row r="5986" spans="13:13" x14ac:dyDescent="0.55000000000000004">
      <c r="M5986" t="str">
        <f>IF($A5986="","",COUNTIFS(D_MFA!$A$2:$A$20001,$C5986,D_MFA!$B$2:$B$20001,TRUE)&gt;0)</f>
        <v/>
      </c>
    </row>
    <row r="5987" spans="13:13" x14ac:dyDescent="0.55000000000000004">
      <c r="M5987" t="str">
        <f>IF($A5987="","",COUNTIFS(D_MFA!$A$2:$A$20001,$C5987,D_MFA!$B$2:$B$20001,TRUE)&gt;0)</f>
        <v/>
      </c>
    </row>
    <row r="5988" spans="13:13" x14ac:dyDescent="0.55000000000000004">
      <c r="M5988" t="str">
        <f>IF($A5988="","",COUNTIFS(D_MFA!$A$2:$A$20001,$C5988,D_MFA!$B$2:$B$20001,TRUE)&gt;0)</f>
        <v/>
      </c>
    </row>
    <row r="5989" spans="13:13" x14ac:dyDescent="0.55000000000000004">
      <c r="M5989" t="str">
        <f>IF($A5989="","",COUNTIFS(D_MFA!$A$2:$A$20001,$C5989,D_MFA!$B$2:$B$20001,TRUE)&gt;0)</f>
        <v/>
      </c>
    </row>
    <row r="5990" spans="13:13" x14ac:dyDescent="0.55000000000000004">
      <c r="M5990" t="str">
        <f>IF($A5990="","",COUNTIFS(D_MFA!$A$2:$A$20001,$C5990,D_MFA!$B$2:$B$20001,TRUE)&gt;0)</f>
        <v/>
      </c>
    </row>
    <row r="5991" spans="13:13" x14ac:dyDescent="0.55000000000000004">
      <c r="M5991" t="str">
        <f>IF($A5991="","",COUNTIFS(D_MFA!$A$2:$A$20001,$C5991,D_MFA!$B$2:$B$20001,TRUE)&gt;0)</f>
        <v/>
      </c>
    </row>
    <row r="5992" spans="13:13" x14ac:dyDescent="0.55000000000000004">
      <c r="M5992" t="str">
        <f>IF($A5992="","",COUNTIFS(D_MFA!$A$2:$A$20001,$C5992,D_MFA!$B$2:$B$20001,TRUE)&gt;0)</f>
        <v/>
      </c>
    </row>
    <row r="5993" spans="13:13" x14ac:dyDescent="0.55000000000000004">
      <c r="M5993" t="str">
        <f>IF($A5993="","",COUNTIFS(D_MFA!$A$2:$A$20001,$C5993,D_MFA!$B$2:$B$20001,TRUE)&gt;0)</f>
        <v/>
      </c>
    </row>
    <row r="5994" spans="13:13" x14ac:dyDescent="0.55000000000000004">
      <c r="M5994" t="str">
        <f>IF($A5994="","",COUNTIFS(D_MFA!$A$2:$A$20001,$C5994,D_MFA!$B$2:$B$20001,TRUE)&gt;0)</f>
        <v/>
      </c>
    </row>
    <row r="5995" spans="13:13" x14ac:dyDescent="0.55000000000000004">
      <c r="M5995" t="str">
        <f>IF($A5995="","",COUNTIFS(D_MFA!$A$2:$A$20001,$C5995,D_MFA!$B$2:$B$20001,TRUE)&gt;0)</f>
        <v/>
      </c>
    </row>
    <row r="5996" spans="13:13" x14ac:dyDescent="0.55000000000000004">
      <c r="M5996" t="str">
        <f>IF($A5996="","",COUNTIFS(D_MFA!$A$2:$A$20001,$C5996,D_MFA!$B$2:$B$20001,TRUE)&gt;0)</f>
        <v/>
      </c>
    </row>
    <row r="5997" spans="13:13" x14ac:dyDescent="0.55000000000000004">
      <c r="M5997" t="str">
        <f>IF($A5997="","",COUNTIFS(D_MFA!$A$2:$A$20001,$C5997,D_MFA!$B$2:$B$20001,TRUE)&gt;0)</f>
        <v/>
      </c>
    </row>
    <row r="5998" spans="13:13" x14ac:dyDescent="0.55000000000000004">
      <c r="M5998" t="str">
        <f>IF($A5998="","",COUNTIFS(D_MFA!$A$2:$A$20001,$C5998,D_MFA!$B$2:$B$20001,TRUE)&gt;0)</f>
        <v/>
      </c>
    </row>
    <row r="5999" spans="13:13" x14ac:dyDescent="0.55000000000000004">
      <c r="M5999" t="str">
        <f>IF($A5999="","",COUNTIFS(D_MFA!$A$2:$A$20001,$C5999,D_MFA!$B$2:$B$20001,TRUE)&gt;0)</f>
        <v/>
      </c>
    </row>
    <row r="6000" spans="13:13" x14ac:dyDescent="0.55000000000000004">
      <c r="M6000" t="str">
        <f>IF($A6000="","",COUNTIFS(D_MFA!$A$2:$A$20001,$C6000,D_MFA!$B$2:$B$20001,TRUE)&gt;0)</f>
        <v/>
      </c>
    </row>
    <row r="6001" spans="13:13" x14ac:dyDescent="0.55000000000000004">
      <c r="M6001" t="str">
        <f>IF($A6001="","",COUNTIFS(D_MFA!$A$2:$A$20001,$C6001,D_MFA!$B$2:$B$20001,TRUE)&gt;0)</f>
        <v/>
      </c>
    </row>
    <row r="6002" spans="13:13" x14ac:dyDescent="0.55000000000000004">
      <c r="M6002" t="str">
        <f>IF($A6002="","",COUNTIFS(D_MFA!$A$2:$A$20001,$C6002,D_MFA!$B$2:$B$20001,TRUE)&gt;0)</f>
        <v/>
      </c>
    </row>
    <row r="6003" spans="13:13" x14ac:dyDescent="0.55000000000000004">
      <c r="M6003" t="str">
        <f>IF($A6003="","",COUNTIFS(D_MFA!$A$2:$A$20001,$C6003,D_MFA!$B$2:$B$20001,TRUE)&gt;0)</f>
        <v/>
      </c>
    </row>
    <row r="6004" spans="13:13" x14ac:dyDescent="0.55000000000000004">
      <c r="M6004" t="str">
        <f>IF($A6004="","",COUNTIFS(D_MFA!$A$2:$A$20001,$C6004,D_MFA!$B$2:$B$20001,TRUE)&gt;0)</f>
        <v/>
      </c>
    </row>
    <row r="6005" spans="13:13" x14ac:dyDescent="0.55000000000000004">
      <c r="M6005" t="str">
        <f>IF($A6005="","",COUNTIFS(D_MFA!$A$2:$A$20001,$C6005,D_MFA!$B$2:$B$20001,TRUE)&gt;0)</f>
        <v/>
      </c>
    </row>
    <row r="6006" spans="13:13" x14ac:dyDescent="0.55000000000000004">
      <c r="M6006" t="str">
        <f>IF($A6006="","",COUNTIFS(D_MFA!$A$2:$A$20001,$C6006,D_MFA!$B$2:$B$20001,TRUE)&gt;0)</f>
        <v/>
      </c>
    </row>
    <row r="6007" spans="13:13" x14ac:dyDescent="0.55000000000000004">
      <c r="M6007" t="str">
        <f>IF($A6007="","",COUNTIFS(D_MFA!$A$2:$A$20001,$C6007,D_MFA!$B$2:$B$20001,TRUE)&gt;0)</f>
        <v/>
      </c>
    </row>
    <row r="6008" spans="13:13" x14ac:dyDescent="0.55000000000000004">
      <c r="M6008" t="str">
        <f>IF($A6008="","",COUNTIFS(D_MFA!$A$2:$A$20001,$C6008,D_MFA!$B$2:$B$20001,TRUE)&gt;0)</f>
        <v/>
      </c>
    </row>
    <row r="6009" spans="13:13" x14ac:dyDescent="0.55000000000000004">
      <c r="M6009" t="str">
        <f>IF($A6009="","",COUNTIFS(D_MFA!$A$2:$A$20001,$C6009,D_MFA!$B$2:$B$20001,TRUE)&gt;0)</f>
        <v/>
      </c>
    </row>
    <row r="6010" spans="13:13" x14ac:dyDescent="0.55000000000000004">
      <c r="M6010" t="str">
        <f>IF($A6010="","",COUNTIFS(D_MFA!$A$2:$A$20001,$C6010,D_MFA!$B$2:$B$20001,TRUE)&gt;0)</f>
        <v/>
      </c>
    </row>
    <row r="6011" spans="13:13" x14ac:dyDescent="0.55000000000000004">
      <c r="M6011" t="str">
        <f>IF($A6011="","",COUNTIFS(D_MFA!$A$2:$A$20001,$C6011,D_MFA!$B$2:$B$20001,TRUE)&gt;0)</f>
        <v/>
      </c>
    </row>
    <row r="6012" spans="13:13" x14ac:dyDescent="0.55000000000000004">
      <c r="M6012" t="str">
        <f>IF($A6012="","",COUNTIFS(D_MFA!$A$2:$A$20001,$C6012,D_MFA!$B$2:$B$20001,TRUE)&gt;0)</f>
        <v/>
      </c>
    </row>
    <row r="6013" spans="13:13" x14ac:dyDescent="0.55000000000000004">
      <c r="M6013" t="str">
        <f>IF($A6013="","",COUNTIFS(D_MFA!$A$2:$A$20001,$C6013,D_MFA!$B$2:$B$20001,TRUE)&gt;0)</f>
        <v/>
      </c>
    </row>
    <row r="6014" spans="13:13" x14ac:dyDescent="0.55000000000000004">
      <c r="M6014" t="str">
        <f>IF($A6014="","",COUNTIFS(D_MFA!$A$2:$A$20001,$C6014,D_MFA!$B$2:$B$20001,TRUE)&gt;0)</f>
        <v/>
      </c>
    </row>
    <row r="6015" spans="13:13" x14ac:dyDescent="0.55000000000000004">
      <c r="M6015" t="str">
        <f>IF($A6015="","",COUNTIFS(D_MFA!$A$2:$A$20001,$C6015,D_MFA!$B$2:$B$20001,TRUE)&gt;0)</f>
        <v/>
      </c>
    </row>
    <row r="6016" spans="13:13" x14ac:dyDescent="0.55000000000000004">
      <c r="M6016" t="str">
        <f>IF($A6016="","",COUNTIFS(D_MFA!$A$2:$A$20001,$C6016,D_MFA!$B$2:$B$20001,TRUE)&gt;0)</f>
        <v/>
      </c>
    </row>
    <row r="6017" spans="13:13" x14ac:dyDescent="0.55000000000000004">
      <c r="M6017" t="str">
        <f>IF($A6017="","",COUNTIFS(D_MFA!$A$2:$A$20001,$C6017,D_MFA!$B$2:$B$20001,TRUE)&gt;0)</f>
        <v/>
      </c>
    </row>
    <row r="6018" spans="13:13" x14ac:dyDescent="0.55000000000000004">
      <c r="M6018" t="str">
        <f>IF($A6018="","",COUNTIFS(D_MFA!$A$2:$A$20001,$C6018,D_MFA!$B$2:$B$20001,TRUE)&gt;0)</f>
        <v/>
      </c>
    </row>
    <row r="6019" spans="13:13" x14ac:dyDescent="0.55000000000000004">
      <c r="M6019" t="str">
        <f>IF($A6019="","",COUNTIFS(D_MFA!$A$2:$A$20001,$C6019,D_MFA!$B$2:$B$20001,TRUE)&gt;0)</f>
        <v/>
      </c>
    </row>
    <row r="6020" spans="13:13" x14ac:dyDescent="0.55000000000000004">
      <c r="M6020" t="str">
        <f>IF($A6020="","",COUNTIFS(D_MFA!$A$2:$A$20001,$C6020,D_MFA!$B$2:$B$20001,TRUE)&gt;0)</f>
        <v/>
      </c>
    </row>
    <row r="6021" spans="13:13" x14ac:dyDescent="0.55000000000000004">
      <c r="M6021" t="str">
        <f>IF($A6021="","",COUNTIFS(D_MFA!$A$2:$A$20001,$C6021,D_MFA!$B$2:$B$20001,TRUE)&gt;0)</f>
        <v/>
      </c>
    </row>
    <row r="6022" spans="13:13" x14ac:dyDescent="0.55000000000000004">
      <c r="M6022" t="str">
        <f>IF($A6022="","",COUNTIFS(D_MFA!$A$2:$A$20001,$C6022,D_MFA!$B$2:$B$20001,TRUE)&gt;0)</f>
        <v/>
      </c>
    </row>
    <row r="6023" spans="13:13" x14ac:dyDescent="0.55000000000000004">
      <c r="M6023" t="str">
        <f>IF($A6023="","",COUNTIFS(D_MFA!$A$2:$A$20001,$C6023,D_MFA!$B$2:$B$20001,TRUE)&gt;0)</f>
        <v/>
      </c>
    </row>
    <row r="6024" spans="13:13" x14ac:dyDescent="0.55000000000000004">
      <c r="M6024" t="str">
        <f>IF($A6024="","",COUNTIFS(D_MFA!$A$2:$A$20001,$C6024,D_MFA!$B$2:$B$20001,TRUE)&gt;0)</f>
        <v/>
      </c>
    </row>
    <row r="6025" spans="13:13" x14ac:dyDescent="0.55000000000000004">
      <c r="M6025" t="str">
        <f>IF($A6025="","",COUNTIFS(D_MFA!$A$2:$A$20001,$C6025,D_MFA!$B$2:$B$20001,TRUE)&gt;0)</f>
        <v/>
      </c>
    </row>
    <row r="6026" spans="13:13" x14ac:dyDescent="0.55000000000000004">
      <c r="M6026" t="str">
        <f>IF($A6026="","",COUNTIFS(D_MFA!$A$2:$A$20001,$C6026,D_MFA!$B$2:$B$20001,TRUE)&gt;0)</f>
        <v/>
      </c>
    </row>
    <row r="6027" spans="13:13" x14ac:dyDescent="0.55000000000000004">
      <c r="M6027" t="str">
        <f>IF($A6027="","",COUNTIFS(D_MFA!$A$2:$A$20001,$C6027,D_MFA!$B$2:$B$20001,TRUE)&gt;0)</f>
        <v/>
      </c>
    </row>
    <row r="6028" spans="13:13" x14ac:dyDescent="0.55000000000000004">
      <c r="M6028" t="str">
        <f>IF($A6028="","",COUNTIFS(D_MFA!$A$2:$A$20001,$C6028,D_MFA!$B$2:$B$20001,TRUE)&gt;0)</f>
        <v/>
      </c>
    </row>
    <row r="6029" spans="13:13" x14ac:dyDescent="0.55000000000000004">
      <c r="M6029" t="str">
        <f>IF($A6029="","",COUNTIFS(D_MFA!$A$2:$A$20001,$C6029,D_MFA!$B$2:$B$20001,TRUE)&gt;0)</f>
        <v/>
      </c>
    </row>
    <row r="6030" spans="13:13" x14ac:dyDescent="0.55000000000000004">
      <c r="M6030" t="str">
        <f>IF($A6030="","",COUNTIFS(D_MFA!$A$2:$A$20001,$C6030,D_MFA!$B$2:$B$20001,TRUE)&gt;0)</f>
        <v/>
      </c>
    </row>
    <row r="6031" spans="13:13" x14ac:dyDescent="0.55000000000000004">
      <c r="M6031" t="str">
        <f>IF($A6031="","",COUNTIFS(D_MFA!$A$2:$A$20001,$C6031,D_MFA!$B$2:$B$20001,TRUE)&gt;0)</f>
        <v/>
      </c>
    </row>
    <row r="6032" spans="13:13" x14ac:dyDescent="0.55000000000000004">
      <c r="M6032" t="str">
        <f>IF($A6032="","",COUNTIFS(D_MFA!$A$2:$A$20001,$C6032,D_MFA!$B$2:$B$20001,TRUE)&gt;0)</f>
        <v/>
      </c>
    </row>
    <row r="6033" spans="13:13" x14ac:dyDescent="0.55000000000000004">
      <c r="M6033" t="str">
        <f>IF($A6033="","",COUNTIFS(D_MFA!$A$2:$A$20001,$C6033,D_MFA!$B$2:$B$20001,TRUE)&gt;0)</f>
        <v/>
      </c>
    </row>
    <row r="6034" spans="13:13" x14ac:dyDescent="0.55000000000000004">
      <c r="M6034" t="str">
        <f>IF($A6034="","",COUNTIFS(D_MFA!$A$2:$A$20001,$C6034,D_MFA!$B$2:$B$20001,TRUE)&gt;0)</f>
        <v/>
      </c>
    </row>
    <row r="6035" spans="13:13" x14ac:dyDescent="0.55000000000000004">
      <c r="M6035" t="str">
        <f>IF($A6035="","",COUNTIFS(D_MFA!$A$2:$A$20001,$C6035,D_MFA!$B$2:$B$20001,TRUE)&gt;0)</f>
        <v/>
      </c>
    </row>
    <row r="6036" spans="13:13" x14ac:dyDescent="0.55000000000000004">
      <c r="M6036" t="str">
        <f>IF($A6036="","",COUNTIFS(D_MFA!$A$2:$A$20001,$C6036,D_MFA!$B$2:$B$20001,TRUE)&gt;0)</f>
        <v/>
      </c>
    </row>
    <row r="6037" spans="13:13" x14ac:dyDescent="0.55000000000000004">
      <c r="M6037" t="str">
        <f>IF($A6037="","",COUNTIFS(D_MFA!$A$2:$A$20001,$C6037,D_MFA!$B$2:$B$20001,TRUE)&gt;0)</f>
        <v/>
      </c>
    </row>
    <row r="6038" spans="13:13" x14ac:dyDescent="0.55000000000000004">
      <c r="M6038" t="str">
        <f>IF($A6038="","",COUNTIFS(D_MFA!$A$2:$A$20001,$C6038,D_MFA!$B$2:$B$20001,TRUE)&gt;0)</f>
        <v/>
      </c>
    </row>
    <row r="6039" spans="13:13" x14ac:dyDescent="0.55000000000000004">
      <c r="M6039" t="str">
        <f>IF($A6039="","",COUNTIFS(D_MFA!$A$2:$A$20001,$C6039,D_MFA!$B$2:$B$20001,TRUE)&gt;0)</f>
        <v/>
      </c>
    </row>
    <row r="6040" spans="13:13" x14ac:dyDescent="0.55000000000000004">
      <c r="M6040" t="str">
        <f>IF($A6040="","",COUNTIFS(D_MFA!$A$2:$A$20001,$C6040,D_MFA!$B$2:$B$20001,TRUE)&gt;0)</f>
        <v/>
      </c>
    </row>
    <row r="6041" spans="13:13" x14ac:dyDescent="0.55000000000000004">
      <c r="M6041" t="str">
        <f>IF($A6041="","",COUNTIFS(D_MFA!$A$2:$A$20001,$C6041,D_MFA!$B$2:$B$20001,TRUE)&gt;0)</f>
        <v/>
      </c>
    </row>
    <row r="6042" spans="13:13" x14ac:dyDescent="0.55000000000000004">
      <c r="M6042" t="str">
        <f>IF($A6042="","",COUNTIFS(D_MFA!$A$2:$A$20001,$C6042,D_MFA!$B$2:$B$20001,TRUE)&gt;0)</f>
        <v/>
      </c>
    </row>
    <row r="6043" spans="13:13" x14ac:dyDescent="0.55000000000000004">
      <c r="M6043" t="str">
        <f>IF($A6043="","",COUNTIFS(D_MFA!$A$2:$A$20001,$C6043,D_MFA!$B$2:$B$20001,TRUE)&gt;0)</f>
        <v/>
      </c>
    </row>
    <row r="6044" spans="13:13" x14ac:dyDescent="0.55000000000000004">
      <c r="M6044" t="str">
        <f>IF($A6044="","",COUNTIFS(D_MFA!$A$2:$A$20001,$C6044,D_MFA!$B$2:$B$20001,TRUE)&gt;0)</f>
        <v/>
      </c>
    </row>
    <row r="6045" spans="13:13" x14ac:dyDescent="0.55000000000000004">
      <c r="M6045" t="str">
        <f>IF($A6045="","",COUNTIFS(D_MFA!$A$2:$A$20001,$C6045,D_MFA!$B$2:$B$20001,TRUE)&gt;0)</f>
        <v/>
      </c>
    </row>
    <row r="6046" spans="13:13" x14ac:dyDescent="0.55000000000000004">
      <c r="M6046" t="str">
        <f>IF($A6046="","",COUNTIFS(D_MFA!$A$2:$A$20001,$C6046,D_MFA!$B$2:$B$20001,TRUE)&gt;0)</f>
        <v/>
      </c>
    </row>
    <row r="6047" spans="13:13" x14ac:dyDescent="0.55000000000000004">
      <c r="M6047" t="str">
        <f>IF($A6047="","",COUNTIFS(D_MFA!$A$2:$A$20001,$C6047,D_MFA!$B$2:$B$20001,TRUE)&gt;0)</f>
        <v/>
      </c>
    </row>
    <row r="6048" spans="13:13" x14ac:dyDescent="0.55000000000000004">
      <c r="M6048" t="str">
        <f>IF($A6048="","",COUNTIFS(D_MFA!$A$2:$A$20001,$C6048,D_MFA!$B$2:$B$20001,TRUE)&gt;0)</f>
        <v/>
      </c>
    </row>
    <row r="6049" spans="13:13" x14ac:dyDescent="0.55000000000000004">
      <c r="M6049" t="str">
        <f>IF($A6049="","",COUNTIFS(D_MFA!$A$2:$A$20001,$C6049,D_MFA!$B$2:$B$20001,TRUE)&gt;0)</f>
        <v/>
      </c>
    </row>
    <row r="6050" spans="13:13" x14ac:dyDescent="0.55000000000000004">
      <c r="M6050" t="str">
        <f>IF($A6050="","",COUNTIFS(D_MFA!$A$2:$A$20001,$C6050,D_MFA!$B$2:$B$20001,TRUE)&gt;0)</f>
        <v/>
      </c>
    </row>
    <row r="6051" spans="13:13" x14ac:dyDescent="0.55000000000000004">
      <c r="M6051" t="str">
        <f>IF($A6051="","",COUNTIFS(D_MFA!$A$2:$A$20001,$C6051,D_MFA!$B$2:$B$20001,TRUE)&gt;0)</f>
        <v/>
      </c>
    </row>
    <row r="6052" spans="13:13" x14ac:dyDescent="0.55000000000000004">
      <c r="M6052" t="str">
        <f>IF($A6052="","",COUNTIFS(D_MFA!$A$2:$A$20001,$C6052,D_MFA!$B$2:$B$20001,TRUE)&gt;0)</f>
        <v/>
      </c>
    </row>
    <row r="6053" spans="13:13" x14ac:dyDescent="0.55000000000000004">
      <c r="M6053" t="str">
        <f>IF($A6053="","",COUNTIFS(D_MFA!$A$2:$A$20001,$C6053,D_MFA!$B$2:$B$20001,TRUE)&gt;0)</f>
        <v/>
      </c>
    </row>
    <row r="6054" spans="13:13" x14ac:dyDescent="0.55000000000000004">
      <c r="M6054" t="str">
        <f>IF($A6054="","",COUNTIFS(D_MFA!$A$2:$A$20001,$C6054,D_MFA!$B$2:$B$20001,TRUE)&gt;0)</f>
        <v/>
      </c>
    </row>
    <row r="6055" spans="13:13" x14ac:dyDescent="0.55000000000000004">
      <c r="M6055" t="str">
        <f>IF($A6055="","",COUNTIFS(D_MFA!$A$2:$A$20001,$C6055,D_MFA!$B$2:$B$20001,TRUE)&gt;0)</f>
        <v/>
      </c>
    </row>
    <row r="6056" spans="13:13" x14ac:dyDescent="0.55000000000000004">
      <c r="M6056" t="str">
        <f>IF($A6056="","",COUNTIFS(D_MFA!$A$2:$A$20001,$C6056,D_MFA!$B$2:$B$20001,TRUE)&gt;0)</f>
        <v/>
      </c>
    </row>
    <row r="6057" spans="13:13" x14ac:dyDescent="0.55000000000000004">
      <c r="M6057" t="str">
        <f>IF($A6057="","",COUNTIFS(D_MFA!$A$2:$A$20001,$C6057,D_MFA!$B$2:$B$20001,TRUE)&gt;0)</f>
        <v/>
      </c>
    </row>
    <row r="6058" spans="13:13" x14ac:dyDescent="0.55000000000000004">
      <c r="M6058" t="str">
        <f>IF($A6058="","",COUNTIFS(D_MFA!$A$2:$A$20001,$C6058,D_MFA!$B$2:$B$20001,TRUE)&gt;0)</f>
        <v/>
      </c>
    </row>
    <row r="6059" spans="13:13" x14ac:dyDescent="0.55000000000000004">
      <c r="M6059" t="str">
        <f>IF($A6059="","",COUNTIFS(D_MFA!$A$2:$A$20001,$C6059,D_MFA!$B$2:$B$20001,TRUE)&gt;0)</f>
        <v/>
      </c>
    </row>
    <row r="6060" spans="13:13" x14ac:dyDescent="0.55000000000000004">
      <c r="M6060" t="str">
        <f>IF($A6060="","",COUNTIFS(D_MFA!$A$2:$A$20001,$C6060,D_MFA!$B$2:$B$20001,TRUE)&gt;0)</f>
        <v/>
      </c>
    </row>
    <row r="6061" spans="13:13" x14ac:dyDescent="0.55000000000000004">
      <c r="M6061" t="str">
        <f>IF($A6061="","",COUNTIFS(D_MFA!$A$2:$A$20001,$C6061,D_MFA!$B$2:$B$20001,TRUE)&gt;0)</f>
        <v/>
      </c>
    </row>
    <row r="6062" spans="13:13" x14ac:dyDescent="0.55000000000000004">
      <c r="M6062" t="str">
        <f>IF($A6062="","",COUNTIFS(D_MFA!$A$2:$A$20001,$C6062,D_MFA!$B$2:$B$20001,TRUE)&gt;0)</f>
        <v/>
      </c>
    </row>
    <row r="6063" spans="13:13" x14ac:dyDescent="0.55000000000000004">
      <c r="M6063" t="str">
        <f>IF($A6063="","",COUNTIFS(D_MFA!$A$2:$A$20001,$C6063,D_MFA!$B$2:$B$20001,TRUE)&gt;0)</f>
        <v/>
      </c>
    </row>
    <row r="6064" spans="13:13" x14ac:dyDescent="0.55000000000000004">
      <c r="M6064" t="str">
        <f>IF($A6064="","",COUNTIFS(D_MFA!$A$2:$A$20001,$C6064,D_MFA!$B$2:$B$20001,TRUE)&gt;0)</f>
        <v/>
      </c>
    </row>
    <row r="6065" spans="13:13" x14ac:dyDescent="0.55000000000000004">
      <c r="M6065" t="str">
        <f>IF($A6065="","",COUNTIFS(D_MFA!$A$2:$A$20001,$C6065,D_MFA!$B$2:$B$20001,TRUE)&gt;0)</f>
        <v/>
      </c>
    </row>
    <row r="6066" spans="13:13" x14ac:dyDescent="0.55000000000000004">
      <c r="M6066" t="str">
        <f>IF($A6066="","",COUNTIFS(D_MFA!$A$2:$A$20001,$C6066,D_MFA!$B$2:$B$20001,TRUE)&gt;0)</f>
        <v/>
      </c>
    </row>
    <row r="6067" spans="13:13" x14ac:dyDescent="0.55000000000000004">
      <c r="M6067" t="str">
        <f>IF($A6067="","",COUNTIFS(D_MFA!$A$2:$A$20001,$C6067,D_MFA!$B$2:$B$20001,TRUE)&gt;0)</f>
        <v/>
      </c>
    </row>
    <row r="6068" spans="13:13" x14ac:dyDescent="0.55000000000000004">
      <c r="M6068" t="str">
        <f>IF($A6068="","",COUNTIFS(D_MFA!$A$2:$A$20001,$C6068,D_MFA!$B$2:$B$20001,TRUE)&gt;0)</f>
        <v/>
      </c>
    </row>
    <row r="6069" spans="13:13" x14ac:dyDescent="0.55000000000000004">
      <c r="M6069" t="str">
        <f>IF($A6069="","",COUNTIFS(D_MFA!$A$2:$A$20001,$C6069,D_MFA!$B$2:$B$20001,TRUE)&gt;0)</f>
        <v/>
      </c>
    </row>
    <row r="6070" spans="13:13" x14ac:dyDescent="0.55000000000000004">
      <c r="M6070" t="str">
        <f>IF($A6070="","",COUNTIFS(D_MFA!$A$2:$A$20001,$C6070,D_MFA!$B$2:$B$20001,TRUE)&gt;0)</f>
        <v/>
      </c>
    </row>
    <row r="6071" spans="13:13" x14ac:dyDescent="0.55000000000000004">
      <c r="M6071" t="str">
        <f>IF($A6071="","",COUNTIFS(D_MFA!$A$2:$A$20001,$C6071,D_MFA!$B$2:$B$20001,TRUE)&gt;0)</f>
        <v/>
      </c>
    </row>
    <row r="6072" spans="13:13" x14ac:dyDescent="0.55000000000000004">
      <c r="M6072" t="str">
        <f>IF($A6072="","",COUNTIFS(D_MFA!$A$2:$A$20001,$C6072,D_MFA!$B$2:$B$20001,TRUE)&gt;0)</f>
        <v/>
      </c>
    </row>
    <row r="6073" spans="13:13" x14ac:dyDescent="0.55000000000000004">
      <c r="M6073" t="str">
        <f>IF($A6073="","",COUNTIFS(D_MFA!$A$2:$A$20001,$C6073,D_MFA!$B$2:$B$20001,TRUE)&gt;0)</f>
        <v/>
      </c>
    </row>
    <row r="6074" spans="13:13" x14ac:dyDescent="0.55000000000000004">
      <c r="M6074" t="str">
        <f>IF($A6074="","",COUNTIFS(D_MFA!$A$2:$A$20001,$C6074,D_MFA!$B$2:$B$20001,TRUE)&gt;0)</f>
        <v/>
      </c>
    </row>
    <row r="6075" spans="13:13" x14ac:dyDescent="0.55000000000000004">
      <c r="M6075" t="str">
        <f>IF($A6075="","",COUNTIFS(D_MFA!$A$2:$A$20001,$C6075,D_MFA!$B$2:$B$20001,TRUE)&gt;0)</f>
        <v/>
      </c>
    </row>
    <row r="6076" spans="13:13" x14ac:dyDescent="0.55000000000000004">
      <c r="M6076" t="str">
        <f>IF($A6076="","",COUNTIFS(D_MFA!$A$2:$A$20001,$C6076,D_MFA!$B$2:$B$20001,TRUE)&gt;0)</f>
        <v/>
      </c>
    </row>
    <row r="6077" spans="13:13" x14ac:dyDescent="0.55000000000000004">
      <c r="M6077" t="str">
        <f>IF($A6077="","",COUNTIFS(D_MFA!$A$2:$A$20001,$C6077,D_MFA!$B$2:$B$20001,TRUE)&gt;0)</f>
        <v/>
      </c>
    </row>
    <row r="6078" spans="13:13" x14ac:dyDescent="0.55000000000000004">
      <c r="M6078" t="str">
        <f>IF($A6078="","",COUNTIFS(D_MFA!$A$2:$A$20001,$C6078,D_MFA!$B$2:$B$20001,TRUE)&gt;0)</f>
        <v/>
      </c>
    </row>
    <row r="6079" spans="13:13" x14ac:dyDescent="0.55000000000000004">
      <c r="M6079" t="str">
        <f>IF($A6079="","",COUNTIFS(D_MFA!$A$2:$A$20001,$C6079,D_MFA!$B$2:$B$20001,TRUE)&gt;0)</f>
        <v/>
      </c>
    </row>
    <row r="6080" spans="13:13" x14ac:dyDescent="0.55000000000000004">
      <c r="M6080" t="str">
        <f>IF($A6080="","",COUNTIFS(D_MFA!$A$2:$A$20001,$C6080,D_MFA!$B$2:$B$20001,TRUE)&gt;0)</f>
        <v/>
      </c>
    </row>
    <row r="6081" spans="13:13" x14ac:dyDescent="0.55000000000000004">
      <c r="M6081" t="str">
        <f>IF($A6081="","",COUNTIFS(D_MFA!$A$2:$A$20001,$C6081,D_MFA!$B$2:$B$20001,TRUE)&gt;0)</f>
        <v/>
      </c>
    </row>
    <row r="6082" spans="13:13" x14ac:dyDescent="0.55000000000000004">
      <c r="M6082" t="str">
        <f>IF($A6082="","",COUNTIFS(D_MFA!$A$2:$A$20001,$C6082,D_MFA!$B$2:$B$20001,TRUE)&gt;0)</f>
        <v/>
      </c>
    </row>
    <row r="6083" spans="13:13" x14ac:dyDescent="0.55000000000000004">
      <c r="M6083" t="str">
        <f>IF($A6083="","",COUNTIFS(D_MFA!$A$2:$A$20001,$C6083,D_MFA!$B$2:$B$20001,TRUE)&gt;0)</f>
        <v/>
      </c>
    </row>
    <row r="6084" spans="13:13" x14ac:dyDescent="0.55000000000000004">
      <c r="M6084" t="str">
        <f>IF($A6084="","",COUNTIFS(D_MFA!$A$2:$A$20001,$C6084,D_MFA!$B$2:$B$20001,TRUE)&gt;0)</f>
        <v/>
      </c>
    </row>
    <row r="6085" spans="13:13" x14ac:dyDescent="0.55000000000000004">
      <c r="M6085" t="str">
        <f>IF($A6085="","",COUNTIFS(D_MFA!$A$2:$A$20001,$C6085,D_MFA!$B$2:$B$20001,TRUE)&gt;0)</f>
        <v/>
      </c>
    </row>
    <row r="6086" spans="13:13" x14ac:dyDescent="0.55000000000000004">
      <c r="M6086" t="str">
        <f>IF($A6086="","",COUNTIFS(D_MFA!$A$2:$A$20001,$C6086,D_MFA!$B$2:$B$20001,TRUE)&gt;0)</f>
        <v/>
      </c>
    </row>
    <row r="6087" spans="13:13" x14ac:dyDescent="0.55000000000000004">
      <c r="M6087" t="str">
        <f>IF($A6087="","",COUNTIFS(D_MFA!$A$2:$A$20001,$C6087,D_MFA!$B$2:$B$20001,TRUE)&gt;0)</f>
        <v/>
      </c>
    </row>
    <row r="6088" spans="13:13" x14ac:dyDescent="0.55000000000000004">
      <c r="M6088" t="str">
        <f>IF($A6088="","",COUNTIFS(D_MFA!$A$2:$A$20001,$C6088,D_MFA!$B$2:$B$20001,TRUE)&gt;0)</f>
        <v/>
      </c>
    </row>
    <row r="6089" spans="13:13" x14ac:dyDescent="0.55000000000000004">
      <c r="M6089" t="str">
        <f>IF($A6089="","",COUNTIFS(D_MFA!$A$2:$A$20001,$C6089,D_MFA!$B$2:$B$20001,TRUE)&gt;0)</f>
        <v/>
      </c>
    </row>
    <row r="6090" spans="13:13" x14ac:dyDescent="0.55000000000000004">
      <c r="M6090" t="str">
        <f>IF($A6090="","",COUNTIFS(D_MFA!$A$2:$A$20001,$C6090,D_MFA!$B$2:$B$20001,TRUE)&gt;0)</f>
        <v/>
      </c>
    </row>
    <row r="6091" spans="13:13" x14ac:dyDescent="0.55000000000000004">
      <c r="M6091" t="str">
        <f>IF($A6091="","",COUNTIFS(D_MFA!$A$2:$A$20001,$C6091,D_MFA!$B$2:$B$20001,TRUE)&gt;0)</f>
        <v/>
      </c>
    </row>
    <row r="6092" spans="13:13" x14ac:dyDescent="0.55000000000000004">
      <c r="M6092" t="str">
        <f>IF($A6092="","",COUNTIFS(D_MFA!$A$2:$A$20001,$C6092,D_MFA!$B$2:$B$20001,TRUE)&gt;0)</f>
        <v/>
      </c>
    </row>
    <row r="6093" spans="13:13" x14ac:dyDescent="0.55000000000000004">
      <c r="M6093" t="str">
        <f>IF($A6093="","",COUNTIFS(D_MFA!$A$2:$A$20001,$C6093,D_MFA!$B$2:$B$20001,TRUE)&gt;0)</f>
        <v/>
      </c>
    </row>
    <row r="6094" spans="13:13" x14ac:dyDescent="0.55000000000000004">
      <c r="M6094" t="str">
        <f>IF($A6094="","",COUNTIFS(D_MFA!$A$2:$A$20001,$C6094,D_MFA!$B$2:$B$20001,TRUE)&gt;0)</f>
        <v/>
      </c>
    </row>
    <row r="6095" spans="13:13" x14ac:dyDescent="0.55000000000000004">
      <c r="M6095" t="str">
        <f>IF($A6095="","",COUNTIFS(D_MFA!$A$2:$A$20001,$C6095,D_MFA!$B$2:$B$20001,TRUE)&gt;0)</f>
        <v/>
      </c>
    </row>
    <row r="6096" spans="13:13" x14ac:dyDescent="0.55000000000000004">
      <c r="M6096" t="str">
        <f>IF($A6096="","",COUNTIFS(D_MFA!$A$2:$A$20001,$C6096,D_MFA!$B$2:$B$20001,TRUE)&gt;0)</f>
        <v/>
      </c>
    </row>
    <row r="6097" spans="13:13" x14ac:dyDescent="0.55000000000000004">
      <c r="M6097" t="str">
        <f>IF($A6097="","",COUNTIFS(D_MFA!$A$2:$A$20001,$C6097,D_MFA!$B$2:$B$20001,TRUE)&gt;0)</f>
        <v/>
      </c>
    </row>
    <row r="6098" spans="13:13" x14ac:dyDescent="0.55000000000000004">
      <c r="M6098" t="str">
        <f>IF($A6098="","",COUNTIFS(D_MFA!$A$2:$A$20001,$C6098,D_MFA!$B$2:$B$20001,TRUE)&gt;0)</f>
        <v/>
      </c>
    </row>
    <row r="6099" spans="13:13" x14ac:dyDescent="0.55000000000000004">
      <c r="M6099" t="str">
        <f>IF($A6099="","",COUNTIFS(D_MFA!$A$2:$A$20001,$C6099,D_MFA!$B$2:$B$20001,TRUE)&gt;0)</f>
        <v/>
      </c>
    </row>
    <row r="6100" spans="13:13" x14ac:dyDescent="0.55000000000000004">
      <c r="M6100" t="str">
        <f>IF($A6100="","",COUNTIFS(D_MFA!$A$2:$A$20001,$C6100,D_MFA!$B$2:$B$20001,TRUE)&gt;0)</f>
        <v/>
      </c>
    </row>
    <row r="6101" spans="13:13" x14ac:dyDescent="0.55000000000000004">
      <c r="M6101" t="str">
        <f>IF($A6101="","",COUNTIFS(D_MFA!$A$2:$A$20001,$C6101,D_MFA!$B$2:$B$20001,TRUE)&gt;0)</f>
        <v/>
      </c>
    </row>
    <row r="6102" spans="13:13" x14ac:dyDescent="0.55000000000000004">
      <c r="M6102" t="str">
        <f>IF($A6102="","",COUNTIFS(D_MFA!$A$2:$A$20001,$C6102,D_MFA!$B$2:$B$20001,TRUE)&gt;0)</f>
        <v/>
      </c>
    </row>
    <row r="6103" spans="13:13" x14ac:dyDescent="0.55000000000000004">
      <c r="M6103" t="str">
        <f>IF($A6103="","",COUNTIFS(D_MFA!$A$2:$A$20001,$C6103,D_MFA!$B$2:$B$20001,TRUE)&gt;0)</f>
        <v/>
      </c>
    </row>
    <row r="6104" spans="13:13" x14ac:dyDescent="0.55000000000000004">
      <c r="M6104" t="str">
        <f>IF($A6104="","",COUNTIFS(D_MFA!$A$2:$A$20001,$C6104,D_MFA!$B$2:$B$20001,TRUE)&gt;0)</f>
        <v/>
      </c>
    </row>
    <row r="6105" spans="13:13" x14ac:dyDescent="0.55000000000000004">
      <c r="M6105" t="str">
        <f>IF($A6105="","",COUNTIFS(D_MFA!$A$2:$A$20001,$C6105,D_MFA!$B$2:$B$20001,TRUE)&gt;0)</f>
        <v/>
      </c>
    </row>
    <row r="6106" spans="13:13" x14ac:dyDescent="0.55000000000000004">
      <c r="M6106" t="str">
        <f>IF($A6106="","",COUNTIFS(D_MFA!$A$2:$A$20001,$C6106,D_MFA!$B$2:$B$20001,TRUE)&gt;0)</f>
        <v/>
      </c>
    </row>
    <row r="6107" spans="13:13" x14ac:dyDescent="0.55000000000000004">
      <c r="M6107" t="str">
        <f>IF($A6107="","",COUNTIFS(D_MFA!$A$2:$A$20001,$C6107,D_MFA!$B$2:$B$20001,TRUE)&gt;0)</f>
        <v/>
      </c>
    </row>
    <row r="6108" spans="13:13" x14ac:dyDescent="0.55000000000000004">
      <c r="M6108" t="str">
        <f>IF($A6108="","",COUNTIFS(D_MFA!$A$2:$A$20001,$C6108,D_MFA!$B$2:$B$20001,TRUE)&gt;0)</f>
        <v/>
      </c>
    </row>
    <row r="6109" spans="13:13" x14ac:dyDescent="0.55000000000000004">
      <c r="M6109" t="str">
        <f>IF($A6109="","",COUNTIFS(D_MFA!$A$2:$A$20001,$C6109,D_MFA!$B$2:$B$20001,TRUE)&gt;0)</f>
        <v/>
      </c>
    </row>
    <row r="6110" spans="13:13" x14ac:dyDescent="0.55000000000000004">
      <c r="M6110" t="str">
        <f>IF($A6110="","",COUNTIFS(D_MFA!$A$2:$A$20001,$C6110,D_MFA!$B$2:$B$20001,TRUE)&gt;0)</f>
        <v/>
      </c>
    </row>
    <row r="6111" spans="13:13" x14ac:dyDescent="0.55000000000000004">
      <c r="M6111" t="str">
        <f>IF($A6111="","",COUNTIFS(D_MFA!$A$2:$A$20001,$C6111,D_MFA!$B$2:$B$20001,TRUE)&gt;0)</f>
        <v/>
      </c>
    </row>
    <row r="6112" spans="13:13" x14ac:dyDescent="0.55000000000000004">
      <c r="M6112" t="str">
        <f>IF($A6112="","",COUNTIFS(D_MFA!$A$2:$A$20001,$C6112,D_MFA!$B$2:$B$20001,TRUE)&gt;0)</f>
        <v/>
      </c>
    </row>
    <row r="6113" spans="13:13" x14ac:dyDescent="0.55000000000000004">
      <c r="M6113" t="str">
        <f>IF($A6113="","",COUNTIFS(D_MFA!$A$2:$A$20001,$C6113,D_MFA!$B$2:$B$20001,TRUE)&gt;0)</f>
        <v/>
      </c>
    </row>
    <row r="6114" spans="13:13" x14ac:dyDescent="0.55000000000000004">
      <c r="M6114" t="str">
        <f>IF($A6114="","",COUNTIFS(D_MFA!$A$2:$A$20001,$C6114,D_MFA!$B$2:$B$20001,TRUE)&gt;0)</f>
        <v/>
      </c>
    </row>
    <row r="6115" spans="13:13" x14ac:dyDescent="0.55000000000000004">
      <c r="M6115" t="str">
        <f>IF($A6115="","",COUNTIFS(D_MFA!$A$2:$A$20001,$C6115,D_MFA!$B$2:$B$20001,TRUE)&gt;0)</f>
        <v/>
      </c>
    </row>
    <row r="6116" spans="13:13" x14ac:dyDescent="0.55000000000000004">
      <c r="M6116" t="str">
        <f>IF($A6116="","",COUNTIFS(D_MFA!$A$2:$A$20001,$C6116,D_MFA!$B$2:$B$20001,TRUE)&gt;0)</f>
        <v/>
      </c>
    </row>
    <row r="6117" spans="13:13" x14ac:dyDescent="0.55000000000000004">
      <c r="M6117" t="str">
        <f>IF($A6117="","",COUNTIFS(D_MFA!$A$2:$A$20001,$C6117,D_MFA!$B$2:$B$20001,TRUE)&gt;0)</f>
        <v/>
      </c>
    </row>
    <row r="6118" spans="13:13" x14ac:dyDescent="0.55000000000000004">
      <c r="M6118" t="str">
        <f>IF($A6118="","",COUNTIFS(D_MFA!$A$2:$A$20001,$C6118,D_MFA!$B$2:$B$20001,TRUE)&gt;0)</f>
        <v/>
      </c>
    </row>
    <row r="6119" spans="13:13" x14ac:dyDescent="0.55000000000000004">
      <c r="M6119" t="str">
        <f>IF($A6119="","",COUNTIFS(D_MFA!$A$2:$A$20001,$C6119,D_MFA!$B$2:$B$20001,TRUE)&gt;0)</f>
        <v/>
      </c>
    </row>
    <row r="6120" spans="13:13" x14ac:dyDescent="0.55000000000000004">
      <c r="M6120" t="str">
        <f>IF($A6120="","",COUNTIFS(D_MFA!$A$2:$A$20001,$C6120,D_MFA!$B$2:$B$20001,TRUE)&gt;0)</f>
        <v/>
      </c>
    </row>
    <row r="6121" spans="13:13" x14ac:dyDescent="0.55000000000000004">
      <c r="M6121" t="str">
        <f>IF($A6121="","",COUNTIFS(D_MFA!$A$2:$A$20001,$C6121,D_MFA!$B$2:$B$20001,TRUE)&gt;0)</f>
        <v/>
      </c>
    </row>
    <row r="6122" spans="13:13" x14ac:dyDescent="0.55000000000000004">
      <c r="M6122" t="str">
        <f>IF($A6122="","",COUNTIFS(D_MFA!$A$2:$A$20001,$C6122,D_MFA!$B$2:$B$20001,TRUE)&gt;0)</f>
        <v/>
      </c>
    </row>
    <row r="6123" spans="13:13" x14ac:dyDescent="0.55000000000000004">
      <c r="M6123" t="str">
        <f>IF($A6123="","",COUNTIFS(D_MFA!$A$2:$A$20001,$C6123,D_MFA!$B$2:$B$20001,TRUE)&gt;0)</f>
        <v/>
      </c>
    </row>
    <row r="6124" spans="13:13" x14ac:dyDescent="0.55000000000000004">
      <c r="M6124" t="str">
        <f>IF($A6124="","",COUNTIFS(D_MFA!$A$2:$A$20001,$C6124,D_MFA!$B$2:$B$20001,TRUE)&gt;0)</f>
        <v/>
      </c>
    </row>
    <row r="6125" spans="13:13" x14ac:dyDescent="0.55000000000000004">
      <c r="M6125" t="str">
        <f>IF($A6125="","",COUNTIFS(D_MFA!$A$2:$A$20001,$C6125,D_MFA!$B$2:$B$20001,TRUE)&gt;0)</f>
        <v/>
      </c>
    </row>
    <row r="6126" spans="13:13" x14ac:dyDescent="0.55000000000000004">
      <c r="M6126" t="str">
        <f>IF($A6126="","",COUNTIFS(D_MFA!$A$2:$A$20001,$C6126,D_MFA!$B$2:$B$20001,TRUE)&gt;0)</f>
        <v/>
      </c>
    </row>
    <row r="6127" spans="13:13" x14ac:dyDescent="0.55000000000000004">
      <c r="M6127" t="str">
        <f>IF($A6127="","",COUNTIFS(D_MFA!$A$2:$A$20001,$C6127,D_MFA!$B$2:$B$20001,TRUE)&gt;0)</f>
        <v/>
      </c>
    </row>
    <row r="6128" spans="13:13" x14ac:dyDescent="0.55000000000000004">
      <c r="M6128" t="str">
        <f>IF($A6128="","",COUNTIFS(D_MFA!$A$2:$A$20001,$C6128,D_MFA!$B$2:$B$20001,TRUE)&gt;0)</f>
        <v/>
      </c>
    </row>
    <row r="6129" spans="13:13" x14ac:dyDescent="0.55000000000000004">
      <c r="M6129" t="str">
        <f>IF($A6129="","",COUNTIFS(D_MFA!$A$2:$A$20001,$C6129,D_MFA!$B$2:$B$20001,TRUE)&gt;0)</f>
        <v/>
      </c>
    </row>
    <row r="6130" spans="13:13" x14ac:dyDescent="0.55000000000000004">
      <c r="M6130" t="str">
        <f>IF($A6130="","",COUNTIFS(D_MFA!$A$2:$A$20001,$C6130,D_MFA!$B$2:$B$20001,TRUE)&gt;0)</f>
        <v/>
      </c>
    </row>
    <row r="6131" spans="13:13" x14ac:dyDescent="0.55000000000000004">
      <c r="M6131" t="str">
        <f>IF($A6131="","",COUNTIFS(D_MFA!$A$2:$A$20001,$C6131,D_MFA!$B$2:$B$20001,TRUE)&gt;0)</f>
        <v/>
      </c>
    </row>
    <row r="6132" spans="13:13" x14ac:dyDescent="0.55000000000000004">
      <c r="M6132" t="str">
        <f>IF($A6132="","",COUNTIFS(D_MFA!$A$2:$A$20001,$C6132,D_MFA!$B$2:$B$20001,TRUE)&gt;0)</f>
        <v/>
      </c>
    </row>
    <row r="6133" spans="13:13" x14ac:dyDescent="0.55000000000000004">
      <c r="M6133" t="str">
        <f>IF($A6133="","",COUNTIFS(D_MFA!$A$2:$A$20001,$C6133,D_MFA!$B$2:$B$20001,TRUE)&gt;0)</f>
        <v/>
      </c>
    </row>
    <row r="6134" spans="13:13" x14ac:dyDescent="0.55000000000000004">
      <c r="M6134" t="str">
        <f>IF($A6134="","",COUNTIFS(D_MFA!$A$2:$A$20001,$C6134,D_MFA!$B$2:$B$20001,TRUE)&gt;0)</f>
        <v/>
      </c>
    </row>
    <row r="6135" spans="13:13" x14ac:dyDescent="0.55000000000000004">
      <c r="M6135" t="str">
        <f>IF($A6135="","",COUNTIFS(D_MFA!$A$2:$A$20001,$C6135,D_MFA!$B$2:$B$20001,TRUE)&gt;0)</f>
        <v/>
      </c>
    </row>
    <row r="6136" spans="13:13" x14ac:dyDescent="0.55000000000000004">
      <c r="M6136" t="str">
        <f>IF($A6136="","",COUNTIFS(D_MFA!$A$2:$A$20001,$C6136,D_MFA!$B$2:$B$20001,TRUE)&gt;0)</f>
        <v/>
      </c>
    </row>
    <row r="6137" spans="13:13" x14ac:dyDescent="0.55000000000000004">
      <c r="M6137" t="str">
        <f>IF($A6137="","",COUNTIFS(D_MFA!$A$2:$A$20001,$C6137,D_MFA!$B$2:$B$20001,TRUE)&gt;0)</f>
        <v/>
      </c>
    </row>
    <row r="6138" spans="13:13" x14ac:dyDescent="0.55000000000000004">
      <c r="M6138" t="str">
        <f>IF($A6138="","",COUNTIFS(D_MFA!$A$2:$A$20001,$C6138,D_MFA!$B$2:$B$20001,TRUE)&gt;0)</f>
        <v/>
      </c>
    </row>
    <row r="6139" spans="13:13" x14ac:dyDescent="0.55000000000000004">
      <c r="M6139" t="str">
        <f>IF($A6139="","",COUNTIFS(D_MFA!$A$2:$A$20001,$C6139,D_MFA!$B$2:$B$20001,TRUE)&gt;0)</f>
        <v/>
      </c>
    </row>
    <row r="6140" spans="13:13" x14ac:dyDescent="0.55000000000000004">
      <c r="M6140" t="str">
        <f>IF($A6140="","",COUNTIFS(D_MFA!$A$2:$A$20001,$C6140,D_MFA!$B$2:$B$20001,TRUE)&gt;0)</f>
        <v/>
      </c>
    </row>
    <row r="6141" spans="13:13" x14ac:dyDescent="0.55000000000000004">
      <c r="M6141" t="str">
        <f>IF($A6141="","",COUNTIFS(D_MFA!$A$2:$A$20001,$C6141,D_MFA!$B$2:$B$20001,TRUE)&gt;0)</f>
        <v/>
      </c>
    </row>
    <row r="6142" spans="13:13" x14ac:dyDescent="0.55000000000000004">
      <c r="M6142" t="str">
        <f>IF($A6142="","",COUNTIFS(D_MFA!$A$2:$A$20001,$C6142,D_MFA!$B$2:$B$20001,TRUE)&gt;0)</f>
        <v/>
      </c>
    </row>
    <row r="6143" spans="13:13" x14ac:dyDescent="0.55000000000000004">
      <c r="M6143" t="str">
        <f>IF($A6143="","",COUNTIFS(D_MFA!$A$2:$A$20001,$C6143,D_MFA!$B$2:$B$20001,TRUE)&gt;0)</f>
        <v/>
      </c>
    </row>
    <row r="6144" spans="13:13" x14ac:dyDescent="0.55000000000000004">
      <c r="M6144" t="str">
        <f>IF($A6144="","",COUNTIFS(D_MFA!$A$2:$A$20001,$C6144,D_MFA!$B$2:$B$20001,TRUE)&gt;0)</f>
        <v/>
      </c>
    </row>
    <row r="6145" spans="13:13" x14ac:dyDescent="0.55000000000000004">
      <c r="M6145" t="str">
        <f>IF($A6145="","",COUNTIFS(D_MFA!$A$2:$A$20001,$C6145,D_MFA!$B$2:$B$20001,TRUE)&gt;0)</f>
        <v/>
      </c>
    </row>
    <row r="6146" spans="13:13" x14ac:dyDescent="0.55000000000000004">
      <c r="M6146" t="str">
        <f>IF($A6146="","",COUNTIFS(D_MFA!$A$2:$A$20001,$C6146,D_MFA!$B$2:$B$20001,TRUE)&gt;0)</f>
        <v/>
      </c>
    </row>
    <row r="6147" spans="13:13" x14ac:dyDescent="0.55000000000000004">
      <c r="M6147" t="str">
        <f>IF($A6147="","",COUNTIFS(D_MFA!$A$2:$A$20001,$C6147,D_MFA!$B$2:$B$20001,TRUE)&gt;0)</f>
        <v/>
      </c>
    </row>
    <row r="6148" spans="13:13" x14ac:dyDescent="0.55000000000000004">
      <c r="M6148" t="str">
        <f>IF($A6148="","",COUNTIFS(D_MFA!$A$2:$A$20001,$C6148,D_MFA!$B$2:$B$20001,TRUE)&gt;0)</f>
        <v/>
      </c>
    </row>
    <row r="6149" spans="13:13" x14ac:dyDescent="0.55000000000000004">
      <c r="M6149" t="str">
        <f>IF($A6149="","",COUNTIFS(D_MFA!$A$2:$A$20001,$C6149,D_MFA!$B$2:$B$20001,TRUE)&gt;0)</f>
        <v/>
      </c>
    </row>
    <row r="6150" spans="13:13" x14ac:dyDescent="0.55000000000000004">
      <c r="M6150" t="str">
        <f>IF($A6150="","",COUNTIFS(D_MFA!$A$2:$A$20001,$C6150,D_MFA!$B$2:$B$20001,TRUE)&gt;0)</f>
        <v/>
      </c>
    </row>
    <row r="6151" spans="13:13" x14ac:dyDescent="0.55000000000000004">
      <c r="M6151" t="str">
        <f>IF($A6151="","",COUNTIFS(D_MFA!$A$2:$A$20001,$C6151,D_MFA!$B$2:$B$20001,TRUE)&gt;0)</f>
        <v/>
      </c>
    </row>
    <row r="6152" spans="13:13" x14ac:dyDescent="0.55000000000000004">
      <c r="M6152" t="str">
        <f>IF($A6152="","",COUNTIFS(D_MFA!$A$2:$A$20001,$C6152,D_MFA!$B$2:$B$20001,TRUE)&gt;0)</f>
        <v/>
      </c>
    </row>
    <row r="6153" spans="13:13" x14ac:dyDescent="0.55000000000000004">
      <c r="M6153" t="str">
        <f>IF($A6153="","",COUNTIFS(D_MFA!$A$2:$A$20001,$C6153,D_MFA!$B$2:$B$20001,TRUE)&gt;0)</f>
        <v/>
      </c>
    </row>
    <row r="6154" spans="13:13" x14ac:dyDescent="0.55000000000000004">
      <c r="M6154" t="str">
        <f>IF($A6154="","",COUNTIFS(D_MFA!$A$2:$A$20001,$C6154,D_MFA!$B$2:$B$20001,TRUE)&gt;0)</f>
        <v/>
      </c>
    </row>
    <row r="6155" spans="13:13" x14ac:dyDescent="0.55000000000000004">
      <c r="M6155" t="str">
        <f>IF($A6155="","",COUNTIFS(D_MFA!$A$2:$A$20001,$C6155,D_MFA!$B$2:$B$20001,TRUE)&gt;0)</f>
        <v/>
      </c>
    </row>
    <row r="6156" spans="13:13" x14ac:dyDescent="0.55000000000000004">
      <c r="M6156" t="str">
        <f>IF($A6156="","",COUNTIFS(D_MFA!$A$2:$A$20001,$C6156,D_MFA!$B$2:$B$20001,TRUE)&gt;0)</f>
        <v/>
      </c>
    </row>
    <row r="6157" spans="13:13" x14ac:dyDescent="0.55000000000000004">
      <c r="M6157" t="str">
        <f>IF($A6157="","",COUNTIFS(D_MFA!$A$2:$A$20001,$C6157,D_MFA!$B$2:$B$20001,TRUE)&gt;0)</f>
        <v/>
      </c>
    </row>
    <row r="6158" spans="13:13" x14ac:dyDescent="0.55000000000000004">
      <c r="M6158" t="str">
        <f>IF($A6158="","",COUNTIFS(D_MFA!$A$2:$A$20001,$C6158,D_MFA!$B$2:$B$20001,TRUE)&gt;0)</f>
        <v/>
      </c>
    </row>
    <row r="6159" spans="13:13" x14ac:dyDescent="0.55000000000000004">
      <c r="M6159" t="str">
        <f>IF($A6159="","",COUNTIFS(D_MFA!$A$2:$A$20001,$C6159,D_MFA!$B$2:$B$20001,TRUE)&gt;0)</f>
        <v/>
      </c>
    </row>
    <row r="6160" spans="13:13" x14ac:dyDescent="0.55000000000000004">
      <c r="M6160" t="str">
        <f>IF($A6160="","",COUNTIFS(D_MFA!$A$2:$A$20001,$C6160,D_MFA!$B$2:$B$20001,TRUE)&gt;0)</f>
        <v/>
      </c>
    </row>
    <row r="6161" spans="13:13" x14ac:dyDescent="0.55000000000000004">
      <c r="M6161" t="str">
        <f>IF($A6161="","",COUNTIFS(D_MFA!$A$2:$A$20001,$C6161,D_MFA!$B$2:$B$20001,TRUE)&gt;0)</f>
        <v/>
      </c>
    </row>
    <row r="6162" spans="13:13" x14ac:dyDescent="0.55000000000000004">
      <c r="M6162" t="str">
        <f>IF($A6162="","",COUNTIFS(D_MFA!$A$2:$A$20001,$C6162,D_MFA!$B$2:$B$20001,TRUE)&gt;0)</f>
        <v/>
      </c>
    </row>
    <row r="6163" spans="13:13" x14ac:dyDescent="0.55000000000000004">
      <c r="M6163" t="str">
        <f>IF($A6163="","",COUNTIFS(D_MFA!$A$2:$A$20001,$C6163,D_MFA!$B$2:$B$20001,TRUE)&gt;0)</f>
        <v/>
      </c>
    </row>
    <row r="6164" spans="13:13" x14ac:dyDescent="0.55000000000000004">
      <c r="M6164" t="str">
        <f>IF($A6164="","",COUNTIFS(D_MFA!$A$2:$A$20001,$C6164,D_MFA!$B$2:$B$20001,TRUE)&gt;0)</f>
        <v/>
      </c>
    </row>
    <row r="6165" spans="13:13" x14ac:dyDescent="0.55000000000000004">
      <c r="M6165" t="str">
        <f>IF($A6165="","",COUNTIFS(D_MFA!$A$2:$A$20001,$C6165,D_MFA!$B$2:$B$20001,TRUE)&gt;0)</f>
        <v/>
      </c>
    </row>
    <row r="6166" spans="13:13" x14ac:dyDescent="0.55000000000000004">
      <c r="M6166" t="str">
        <f>IF($A6166="","",COUNTIFS(D_MFA!$A$2:$A$20001,$C6166,D_MFA!$B$2:$B$20001,TRUE)&gt;0)</f>
        <v/>
      </c>
    </row>
    <row r="6167" spans="13:13" x14ac:dyDescent="0.55000000000000004">
      <c r="M6167" t="str">
        <f>IF($A6167="","",COUNTIFS(D_MFA!$A$2:$A$20001,$C6167,D_MFA!$B$2:$B$20001,TRUE)&gt;0)</f>
        <v/>
      </c>
    </row>
    <row r="6168" spans="13:13" x14ac:dyDescent="0.55000000000000004">
      <c r="M6168" t="str">
        <f>IF($A6168="","",COUNTIFS(D_MFA!$A$2:$A$20001,$C6168,D_MFA!$B$2:$B$20001,TRUE)&gt;0)</f>
        <v/>
      </c>
    </row>
    <row r="6169" spans="13:13" x14ac:dyDescent="0.55000000000000004">
      <c r="M6169" t="str">
        <f>IF($A6169="","",COUNTIFS(D_MFA!$A$2:$A$20001,$C6169,D_MFA!$B$2:$B$20001,TRUE)&gt;0)</f>
        <v/>
      </c>
    </row>
    <row r="6170" spans="13:13" x14ac:dyDescent="0.55000000000000004">
      <c r="M6170" t="str">
        <f>IF($A6170="","",COUNTIFS(D_MFA!$A$2:$A$20001,$C6170,D_MFA!$B$2:$B$20001,TRUE)&gt;0)</f>
        <v/>
      </c>
    </row>
    <row r="6171" spans="13:13" x14ac:dyDescent="0.55000000000000004">
      <c r="M6171" t="str">
        <f>IF($A6171="","",COUNTIFS(D_MFA!$A$2:$A$20001,$C6171,D_MFA!$B$2:$B$20001,TRUE)&gt;0)</f>
        <v/>
      </c>
    </row>
    <row r="6172" spans="13:13" x14ac:dyDescent="0.55000000000000004">
      <c r="M6172" t="str">
        <f>IF($A6172="","",COUNTIFS(D_MFA!$A$2:$A$20001,$C6172,D_MFA!$B$2:$B$20001,TRUE)&gt;0)</f>
        <v/>
      </c>
    </row>
    <row r="6173" spans="13:13" x14ac:dyDescent="0.55000000000000004">
      <c r="M6173" t="str">
        <f>IF($A6173="","",COUNTIFS(D_MFA!$A$2:$A$20001,$C6173,D_MFA!$B$2:$B$20001,TRUE)&gt;0)</f>
        <v/>
      </c>
    </row>
    <row r="6174" spans="13:13" x14ac:dyDescent="0.55000000000000004">
      <c r="M6174" t="str">
        <f>IF($A6174="","",COUNTIFS(D_MFA!$A$2:$A$20001,$C6174,D_MFA!$B$2:$B$20001,TRUE)&gt;0)</f>
        <v/>
      </c>
    </row>
    <row r="6175" spans="13:13" x14ac:dyDescent="0.55000000000000004">
      <c r="M6175" t="str">
        <f>IF($A6175="","",COUNTIFS(D_MFA!$A$2:$A$20001,$C6175,D_MFA!$B$2:$B$20001,TRUE)&gt;0)</f>
        <v/>
      </c>
    </row>
    <row r="6176" spans="13:13" x14ac:dyDescent="0.55000000000000004">
      <c r="M6176" t="str">
        <f>IF($A6176="","",COUNTIFS(D_MFA!$A$2:$A$20001,$C6176,D_MFA!$B$2:$B$20001,TRUE)&gt;0)</f>
        <v/>
      </c>
    </row>
    <row r="6177" spans="13:13" x14ac:dyDescent="0.55000000000000004">
      <c r="M6177" t="str">
        <f>IF($A6177="","",COUNTIFS(D_MFA!$A$2:$A$20001,$C6177,D_MFA!$B$2:$B$20001,TRUE)&gt;0)</f>
        <v/>
      </c>
    </row>
    <row r="6178" spans="13:13" x14ac:dyDescent="0.55000000000000004">
      <c r="M6178" t="str">
        <f>IF($A6178="","",COUNTIFS(D_MFA!$A$2:$A$20001,$C6178,D_MFA!$B$2:$B$20001,TRUE)&gt;0)</f>
        <v/>
      </c>
    </row>
    <row r="6179" spans="13:13" x14ac:dyDescent="0.55000000000000004">
      <c r="M6179" t="str">
        <f>IF($A6179="","",COUNTIFS(D_MFA!$A$2:$A$20001,$C6179,D_MFA!$B$2:$B$20001,TRUE)&gt;0)</f>
        <v/>
      </c>
    </row>
    <row r="6180" spans="13:13" x14ac:dyDescent="0.55000000000000004">
      <c r="M6180" t="str">
        <f>IF($A6180="","",COUNTIFS(D_MFA!$A$2:$A$20001,$C6180,D_MFA!$B$2:$B$20001,TRUE)&gt;0)</f>
        <v/>
      </c>
    </row>
    <row r="6181" spans="13:13" x14ac:dyDescent="0.55000000000000004">
      <c r="M6181" t="str">
        <f>IF($A6181="","",COUNTIFS(D_MFA!$A$2:$A$20001,$C6181,D_MFA!$B$2:$B$20001,TRUE)&gt;0)</f>
        <v/>
      </c>
    </row>
    <row r="6182" spans="13:13" x14ac:dyDescent="0.55000000000000004">
      <c r="M6182" t="str">
        <f>IF($A6182="","",COUNTIFS(D_MFA!$A$2:$A$20001,$C6182,D_MFA!$B$2:$B$20001,TRUE)&gt;0)</f>
        <v/>
      </c>
    </row>
    <row r="6183" spans="13:13" x14ac:dyDescent="0.55000000000000004">
      <c r="M6183" t="str">
        <f>IF($A6183="","",COUNTIFS(D_MFA!$A$2:$A$20001,$C6183,D_MFA!$B$2:$B$20001,TRUE)&gt;0)</f>
        <v/>
      </c>
    </row>
    <row r="6184" spans="13:13" x14ac:dyDescent="0.55000000000000004">
      <c r="M6184" t="str">
        <f>IF($A6184="","",COUNTIFS(D_MFA!$A$2:$A$20001,$C6184,D_MFA!$B$2:$B$20001,TRUE)&gt;0)</f>
        <v/>
      </c>
    </row>
    <row r="6185" spans="13:13" x14ac:dyDescent="0.55000000000000004">
      <c r="M6185" t="str">
        <f>IF($A6185="","",COUNTIFS(D_MFA!$A$2:$A$20001,$C6185,D_MFA!$B$2:$B$20001,TRUE)&gt;0)</f>
        <v/>
      </c>
    </row>
    <row r="6186" spans="13:13" x14ac:dyDescent="0.55000000000000004">
      <c r="M6186" t="str">
        <f>IF($A6186="","",COUNTIFS(D_MFA!$A$2:$A$20001,$C6186,D_MFA!$B$2:$B$20001,TRUE)&gt;0)</f>
        <v/>
      </c>
    </row>
    <row r="6187" spans="13:13" x14ac:dyDescent="0.55000000000000004">
      <c r="M6187" t="str">
        <f>IF($A6187="","",COUNTIFS(D_MFA!$A$2:$A$20001,$C6187,D_MFA!$B$2:$B$20001,TRUE)&gt;0)</f>
        <v/>
      </c>
    </row>
    <row r="6188" spans="13:13" x14ac:dyDescent="0.55000000000000004">
      <c r="M6188" t="str">
        <f>IF($A6188="","",COUNTIFS(D_MFA!$A$2:$A$20001,$C6188,D_MFA!$B$2:$B$20001,TRUE)&gt;0)</f>
        <v/>
      </c>
    </row>
    <row r="6189" spans="13:13" x14ac:dyDescent="0.55000000000000004">
      <c r="M6189" t="str">
        <f>IF($A6189="","",COUNTIFS(D_MFA!$A$2:$A$20001,$C6189,D_MFA!$B$2:$B$20001,TRUE)&gt;0)</f>
        <v/>
      </c>
    </row>
    <row r="6190" spans="13:13" x14ac:dyDescent="0.55000000000000004">
      <c r="M6190" t="str">
        <f>IF($A6190="","",COUNTIFS(D_MFA!$A$2:$A$20001,$C6190,D_MFA!$B$2:$B$20001,TRUE)&gt;0)</f>
        <v/>
      </c>
    </row>
    <row r="6191" spans="13:13" x14ac:dyDescent="0.55000000000000004">
      <c r="M6191" t="str">
        <f>IF($A6191="","",COUNTIFS(D_MFA!$A$2:$A$20001,$C6191,D_MFA!$B$2:$B$20001,TRUE)&gt;0)</f>
        <v/>
      </c>
    </row>
    <row r="6192" spans="13:13" x14ac:dyDescent="0.55000000000000004">
      <c r="M6192" t="str">
        <f>IF($A6192="","",COUNTIFS(D_MFA!$A$2:$A$20001,$C6192,D_MFA!$B$2:$B$20001,TRUE)&gt;0)</f>
        <v/>
      </c>
    </row>
    <row r="6193" spans="13:13" x14ac:dyDescent="0.55000000000000004">
      <c r="M6193" t="str">
        <f>IF($A6193="","",COUNTIFS(D_MFA!$A$2:$A$20001,$C6193,D_MFA!$B$2:$B$20001,TRUE)&gt;0)</f>
        <v/>
      </c>
    </row>
    <row r="6194" spans="13:13" x14ac:dyDescent="0.55000000000000004">
      <c r="M6194" t="str">
        <f>IF($A6194="","",COUNTIFS(D_MFA!$A$2:$A$20001,$C6194,D_MFA!$B$2:$B$20001,TRUE)&gt;0)</f>
        <v/>
      </c>
    </row>
    <row r="6195" spans="13:13" x14ac:dyDescent="0.55000000000000004">
      <c r="M6195" t="str">
        <f>IF($A6195="","",COUNTIFS(D_MFA!$A$2:$A$20001,$C6195,D_MFA!$B$2:$B$20001,TRUE)&gt;0)</f>
        <v/>
      </c>
    </row>
    <row r="6196" spans="13:13" x14ac:dyDescent="0.55000000000000004">
      <c r="M6196" t="str">
        <f>IF($A6196="","",COUNTIFS(D_MFA!$A$2:$A$20001,$C6196,D_MFA!$B$2:$B$20001,TRUE)&gt;0)</f>
        <v/>
      </c>
    </row>
    <row r="6197" spans="13:13" x14ac:dyDescent="0.55000000000000004">
      <c r="M6197" t="str">
        <f>IF($A6197="","",COUNTIFS(D_MFA!$A$2:$A$20001,$C6197,D_MFA!$B$2:$B$20001,TRUE)&gt;0)</f>
        <v/>
      </c>
    </row>
    <row r="6198" spans="13:13" x14ac:dyDescent="0.55000000000000004">
      <c r="M6198" t="str">
        <f>IF($A6198="","",COUNTIFS(D_MFA!$A$2:$A$20001,$C6198,D_MFA!$B$2:$B$20001,TRUE)&gt;0)</f>
        <v/>
      </c>
    </row>
    <row r="6199" spans="13:13" x14ac:dyDescent="0.55000000000000004">
      <c r="M6199" t="str">
        <f>IF($A6199="","",COUNTIFS(D_MFA!$A$2:$A$20001,$C6199,D_MFA!$B$2:$B$20001,TRUE)&gt;0)</f>
        <v/>
      </c>
    </row>
    <row r="6200" spans="13:13" x14ac:dyDescent="0.55000000000000004">
      <c r="M6200" t="str">
        <f>IF($A6200="","",COUNTIFS(D_MFA!$A$2:$A$20001,$C6200,D_MFA!$B$2:$B$20001,TRUE)&gt;0)</f>
        <v/>
      </c>
    </row>
    <row r="6201" spans="13:13" x14ac:dyDescent="0.55000000000000004">
      <c r="M6201" t="str">
        <f>IF($A6201="","",COUNTIFS(D_MFA!$A$2:$A$20001,$C6201,D_MFA!$B$2:$B$20001,TRUE)&gt;0)</f>
        <v/>
      </c>
    </row>
    <row r="6202" spans="13:13" x14ac:dyDescent="0.55000000000000004">
      <c r="M6202" t="str">
        <f>IF($A6202="","",COUNTIFS(D_MFA!$A$2:$A$20001,$C6202,D_MFA!$B$2:$B$20001,TRUE)&gt;0)</f>
        <v/>
      </c>
    </row>
    <row r="6203" spans="13:13" x14ac:dyDescent="0.55000000000000004">
      <c r="M6203" t="str">
        <f>IF($A6203="","",COUNTIFS(D_MFA!$A$2:$A$20001,$C6203,D_MFA!$B$2:$B$20001,TRUE)&gt;0)</f>
        <v/>
      </c>
    </row>
    <row r="6204" spans="13:13" x14ac:dyDescent="0.55000000000000004">
      <c r="M6204" t="str">
        <f>IF($A6204="","",COUNTIFS(D_MFA!$A$2:$A$20001,$C6204,D_MFA!$B$2:$B$20001,TRUE)&gt;0)</f>
        <v/>
      </c>
    </row>
    <row r="6205" spans="13:13" x14ac:dyDescent="0.55000000000000004">
      <c r="M6205" t="str">
        <f>IF($A6205="","",COUNTIFS(D_MFA!$A$2:$A$20001,$C6205,D_MFA!$B$2:$B$20001,TRUE)&gt;0)</f>
        <v/>
      </c>
    </row>
    <row r="6206" spans="13:13" x14ac:dyDescent="0.55000000000000004">
      <c r="M6206" t="str">
        <f>IF($A6206="","",COUNTIFS(D_MFA!$A$2:$A$20001,$C6206,D_MFA!$B$2:$B$20001,TRUE)&gt;0)</f>
        <v/>
      </c>
    </row>
    <row r="6207" spans="13:13" x14ac:dyDescent="0.55000000000000004">
      <c r="M6207" t="str">
        <f>IF($A6207="","",COUNTIFS(D_MFA!$A$2:$A$20001,$C6207,D_MFA!$B$2:$B$20001,TRUE)&gt;0)</f>
        <v/>
      </c>
    </row>
    <row r="6208" spans="13:13" x14ac:dyDescent="0.55000000000000004">
      <c r="M6208" t="str">
        <f>IF($A6208="","",COUNTIFS(D_MFA!$A$2:$A$20001,$C6208,D_MFA!$B$2:$B$20001,TRUE)&gt;0)</f>
        <v/>
      </c>
    </row>
    <row r="6209" spans="13:13" x14ac:dyDescent="0.55000000000000004">
      <c r="M6209" t="str">
        <f>IF($A6209="","",COUNTIFS(D_MFA!$A$2:$A$20001,$C6209,D_MFA!$B$2:$B$20001,TRUE)&gt;0)</f>
        <v/>
      </c>
    </row>
    <row r="6210" spans="13:13" x14ac:dyDescent="0.55000000000000004">
      <c r="M6210" t="str">
        <f>IF($A6210="","",COUNTIFS(D_MFA!$A$2:$A$20001,$C6210,D_MFA!$B$2:$B$20001,TRUE)&gt;0)</f>
        <v/>
      </c>
    </row>
    <row r="6211" spans="13:13" x14ac:dyDescent="0.55000000000000004">
      <c r="M6211" t="str">
        <f>IF($A6211="","",COUNTIFS(D_MFA!$A$2:$A$20001,$C6211,D_MFA!$B$2:$B$20001,TRUE)&gt;0)</f>
        <v/>
      </c>
    </row>
    <row r="6212" spans="13:13" x14ac:dyDescent="0.55000000000000004">
      <c r="M6212" t="str">
        <f>IF($A6212="","",COUNTIFS(D_MFA!$A$2:$A$20001,$C6212,D_MFA!$B$2:$B$20001,TRUE)&gt;0)</f>
        <v/>
      </c>
    </row>
    <row r="6213" spans="13:13" x14ac:dyDescent="0.55000000000000004">
      <c r="M6213" t="str">
        <f>IF($A6213="","",COUNTIFS(D_MFA!$A$2:$A$20001,$C6213,D_MFA!$B$2:$B$20001,TRUE)&gt;0)</f>
        <v/>
      </c>
    </row>
    <row r="6214" spans="13:13" x14ac:dyDescent="0.55000000000000004">
      <c r="M6214" t="str">
        <f>IF($A6214="","",COUNTIFS(D_MFA!$A$2:$A$20001,$C6214,D_MFA!$B$2:$B$20001,TRUE)&gt;0)</f>
        <v/>
      </c>
    </row>
    <row r="6215" spans="13:13" x14ac:dyDescent="0.55000000000000004">
      <c r="M6215" t="str">
        <f>IF($A6215="","",COUNTIFS(D_MFA!$A$2:$A$20001,$C6215,D_MFA!$B$2:$B$20001,TRUE)&gt;0)</f>
        <v/>
      </c>
    </row>
    <row r="6216" spans="13:13" x14ac:dyDescent="0.55000000000000004">
      <c r="M6216" t="str">
        <f>IF($A6216="","",COUNTIFS(D_MFA!$A$2:$A$20001,$C6216,D_MFA!$B$2:$B$20001,TRUE)&gt;0)</f>
        <v/>
      </c>
    </row>
    <row r="6217" spans="13:13" x14ac:dyDescent="0.55000000000000004">
      <c r="M6217" t="str">
        <f>IF($A6217="","",COUNTIFS(D_MFA!$A$2:$A$20001,$C6217,D_MFA!$B$2:$B$20001,TRUE)&gt;0)</f>
        <v/>
      </c>
    </row>
    <row r="6218" spans="13:13" x14ac:dyDescent="0.55000000000000004">
      <c r="M6218" t="str">
        <f>IF($A6218="","",COUNTIFS(D_MFA!$A$2:$A$20001,$C6218,D_MFA!$B$2:$B$20001,TRUE)&gt;0)</f>
        <v/>
      </c>
    </row>
    <row r="6219" spans="13:13" x14ac:dyDescent="0.55000000000000004">
      <c r="M6219" t="str">
        <f>IF($A6219="","",COUNTIFS(D_MFA!$A$2:$A$20001,$C6219,D_MFA!$B$2:$B$20001,TRUE)&gt;0)</f>
        <v/>
      </c>
    </row>
    <row r="6220" spans="13:13" x14ac:dyDescent="0.55000000000000004">
      <c r="M6220" t="str">
        <f>IF($A6220="","",COUNTIFS(D_MFA!$A$2:$A$20001,$C6220,D_MFA!$B$2:$B$20001,TRUE)&gt;0)</f>
        <v/>
      </c>
    </row>
    <row r="6221" spans="13:13" x14ac:dyDescent="0.55000000000000004">
      <c r="M6221" t="str">
        <f>IF($A6221="","",COUNTIFS(D_MFA!$A$2:$A$20001,$C6221,D_MFA!$B$2:$B$20001,TRUE)&gt;0)</f>
        <v/>
      </c>
    </row>
    <row r="6222" spans="13:13" x14ac:dyDescent="0.55000000000000004">
      <c r="M6222" t="str">
        <f>IF($A6222="","",COUNTIFS(D_MFA!$A$2:$A$20001,$C6222,D_MFA!$B$2:$B$20001,TRUE)&gt;0)</f>
        <v/>
      </c>
    </row>
    <row r="6223" spans="13:13" x14ac:dyDescent="0.55000000000000004">
      <c r="M6223" t="str">
        <f>IF($A6223="","",COUNTIFS(D_MFA!$A$2:$A$20001,$C6223,D_MFA!$B$2:$B$20001,TRUE)&gt;0)</f>
        <v/>
      </c>
    </row>
    <row r="6224" spans="13:13" x14ac:dyDescent="0.55000000000000004">
      <c r="M6224" t="str">
        <f>IF($A6224="","",COUNTIFS(D_MFA!$A$2:$A$20001,$C6224,D_MFA!$B$2:$B$20001,TRUE)&gt;0)</f>
        <v/>
      </c>
    </row>
    <row r="6225" spans="13:13" x14ac:dyDescent="0.55000000000000004">
      <c r="M6225" t="str">
        <f>IF($A6225="","",COUNTIFS(D_MFA!$A$2:$A$20001,$C6225,D_MFA!$B$2:$B$20001,TRUE)&gt;0)</f>
        <v/>
      </c>
    </row>
    <row r="6226" spans="13:13" x14ac:dyDescent="0.55000000000000004">
      <c r="M6226" t="str">
        <f>IF($A6226="","",COUNTIFS(D_MFA!$A$2:$A$20001,$C6226,D_MFA!$B$2:$B$20001,TRUE)&gt;0)</f>
        <v/>
      </c>
    </row>
    <row r="6227" spans="13:13" x14ac:dyDescent="0.55000000000000004">
      <c r="M6227" t="str">
        <f>IF($A6227="","",COUNTIFS(D_MFA!$A$2:$A$20001,$C6227,D_MFA!$B$2:$B$20001,TRUE)&gt;0)</f>
        <v/>
      </c>
    </row>
    <row r="6228" spans="13:13" x14ac:dyDescent="0.55000000000000004">
      <c r="M6228" t="str">
        <f>IF($A6228="","",COUNTIFS(D_MFA!$A$2:$A$20001,$C6228,D_MFA!$B$2:$B$20001,TRUE)&gt;0)</f>
        <v/>
      </c>
    </row>
    <row r="6229" spans="13:13" x14ac:dyDescent="0.55000000000000004">
      <c r="M6229" t="str">
        <f>IF($A6229="","",COUNTIFS(D_MFA!$A$2:$A$20001,$C6229,D_MFA!$B$2:$B$20001,TRUE)&gt;0)</f>
        <v/>
      </c>
    </row>
    <row r="6230" spans="13:13" x14ac:dyDescent="0.55000000000000004">
      <c r="M6230" t="str">
        <f>IF($A6230="","",COUNTIFS(D_MFA!$A$2:$A$20001,$C6230,D_MFA!$B$2:$B$20001,TRUE)&gt;0)</f>
        <v/>
      </c>
    </row>
    <row r="6231" spans="13:13" x14ac:dyDescent="0.55000000000000004">
      <c r="M6231" t="str">
        <f>IF($A6231="","",COUNTIFS(D_MFA!$A$2:$A$20001,$C6231,D_MFA!$B$2:$B$20001,TRUE)&gt;0)</f>
        <v/>
      </c>
    </row>
    <row r="6232" spans="13:13" x14ac:dyDescent="0.55000000000000004">
      <c r="M6232" t="str">
        <f>IF($A6232="","",COUNTIFS(D_MFA!$A$2:$A$20001,$C6232,D_MFA!$B$2:$B$20001,TRUE)&gt;0)</f>
        <v/>
      </c>
    </row>
    <row r="6233" spans="13:13" x14ac:dyDescent="0.55000000000000004">
      <c r="M6233" t="str">
        <f>IF($A6233="","",COUNTIFS(D_MFA!$A$2:$A$20001,$C6233,D_MFA!$B$2:$B$20001,TRUE)&gt;0)</f>
        <v/>
      </c>
    </row>
    <row r="6234" spans="13:13" x14ac:dyDescent="0.55000000000000004">
      <c r="M6234" t="str">
        <f>IF($A6234="","",COUNTIFS(D_MFA!$A$2:$A$20001,$C6234,D_MFA!$B$2:$B$20001,TRUE)&gt;0)</f>
        <v/>
      </c>
    </row>
    <row r="6235" spans="13:13" x14ac:dyDescent="0.55000000000000004">
      <c r="M6235" t="str">
        <f>IF($A6235="","",COUNTIFS(D_MFA!$A$2:$A$20001,$C6235,D_MFA!$B$2:$B$20001,TRUE)&gt;0)</f>
        <v/>
      </c>
    </row>
    <row r="6236" spans="13:13" x14ac:dyDescent="0.55000000000000004">
      <c r="M6236" t="str">
        <f>IF($A6236="","",COUNTIFS(D_MFA!$A$2:$A$20001,$C6236,D_MFA!$B$2:$B$20001,TRUE)&gt;0)</f>
        <v/>
      </c>
    </row>
    <row r="6237" spans="13:13" x14ac:dyDescent="0.55000000000000004">
      <c r="M6237" t="str">
        <f>IF($A6237="","",COUNTIFS(D_MFA!$A$2:$A$20001,$C6237,D_MFA!$B$2:$B$20001,TRUE)&gt;0)</f>
        <v/>
      </c>
    </row>
    <row r="6238" spans="13:13" x14ac:dyDescent="0.55000000000000004">
      <c r="M6238" t="str">
        <f>IF($A6238="","",COUNTIFS(D_MFA!$A$2:$A$20001,$C6238,D_MFA!$B$2:$B$20001,TRUE)&gt;0)</f>
        <v/>
      </c>
    </row>
    <row r="6239" spans="13:13" x14ac:dyDescent="0.55000000000000004">
      <c r="M6239" t="str">
        <f>IF($A6239="","",COUNTIFS(D_MFA!$A$2:$A$20001,$C6239,D_MFA!$B$2:$B$20001,TRUE)&gt;0)</f>
        <v/>
      </c>
    </row>
    <row r="6240" spans="13:13" x14ac:dyDescent="0.55000000000000004">
      <c r="M6240" t="str">
        <f>IF($A6240="","",COUNTIFS(D_MFA!$A$2:$A$20001,$C6240,D_MFA!$B$2:$B$20001,TRUE)&gt;0)</f>
        <v/>
      </c>
    </row>
    <row r="6241" spans="13:13" x14ac:dyDescent="0.55000000000000004">
      <c r="M6241" t="str">
        <f>IF($A6241="","",COUNTIFS(D_MFA!$A$2:$A$20001,$C6241,D_MFA!$B$2:$B$20001,TRUE)&gt;0)</f>
        <v/>
      </c>
    </row>
    <row r="6242" spans="13:13" x14ac:dyDescent="0.55000000000000004">
      <c r="M6242" t="str">
        <f>IF($A6242="","",COUNTIFS(D_MFA!$A$2:$A$20001,$C6242,D_MFA!$B$2:$B$20001,TRUE)&gt;0)</f>
        <v/>
      </c>
    </row>
    <row r="6243" spans="13:13" x14ac:dyDescent="0.55000000000000004">
      <c r="M6243" t="str">
        <f>IF($A6243="","",COUNTIFS(D_MFA!$A$2:$A$20001,$C6243,D_MFA!$B$2:$B$20001,TRUE)&gt;0)</f>
        <v/>
      </c>
    </row>
    <row r="6244" spans="13:13" x14ac:dyDescent="0.55000000000000004">
      <c r="M6244" t="str">
        <f>IF($A6244="","",COUNTIFS(D_MFA!$A$2:$A$20001,$C6244,D_MFA!$B$2:$B$20001,TRUE)&gt;0)</f>
        <v/>
      </c>
    </row>
    <row r="6245" spans="13:13" x14ac:dyDescent="0.55000000000000004">
      <c r="M6245" t="str">
        <f>IF($A6245="","",COUNTIFS(D_MFA!$A$2:$A$20001,$C6245,D_MFA!$B$2:$B$20001,TRUE)&gt;0)</f>
        <v/>
      </c>
    </row>
    <row r="6246" spans="13:13" x14ac:dyDescent="0.55000000000000004">
      <c r="M6246" t="str">
        <f>IF($A6246="","",COUNTIFS(D_MFA!$A$2:$A$20001,$C6246,D_MFA!$B$2:$B$20001,TRUE)&gt;0)</f>
        <v/>
      </c>
    </row>
    <row r="6247" spans="13:13" x14ac:dyDescent="0.55000000000000004">
      <c r="M6247" t="str">
        <f>IF($A6247="","",COUNTIFS(D_MFA!$A$2:$A$20001,$C6247,D_MFA!$B$2:$B$20001,TRUE)&gt;0)</f>
        <v/>
      </c>
    </row>
    <row r="6248" spans="13:13" x14ac:dyDescent="0.55000000000000004">
      <c r="M6248" t="str">
        <f>IF($A6248="","",COUNTIFS(D_MFA!$A$2:$A$20001,$C6248,D_MFA!$B$2:$B$20001,TRUE)&gt;0)</f>
        <v/>
      </c>
    </row>
    <row r="6249" spans="13:13" x14ac:dyDescent="0.55000000000000004">
      <c r="M6249" t="str">
        <f>IF($A6249="","",COUNTIFS(D_MFA!$A$2:$A$20001,$C6249,D_MFA!$B$2:$B$20001,TRUE)&gt;0)</f>
        <v/>
      </c>
    </row>
    <row r="6250" spans="13:13" x14ac:dyDescent="0.55000000000000004">
      <c r="M6250" t="str">
        <f>IF($A6250="","",COUNTIFS(D_MFA!$A$2:$A$20001,$C6250,D_MFA!$B$2:$B$20001,TRUE)&gt;0)</f>
        <v/>
      </c>
    </row>
    <row r="6251" spans="13:13" x14ac:dyDescent="0.55000000000000004">
      <c r="M6251" t="str">
        <f>IF($A6251="","",COUNTIFS(D_MFA!$A$2:$A$20001,$C6251,D_MFA!$B$2:$B$20001,TRUE)&gt;0)</f>
        <v/>
      </c>
    </row>
    <row r="6252" spans="13:13" x14ac:dyDescent="0.55000000000000004">
      <c r="M6252" t="str">
        <f>IF($A6252="","",COUNTIFS(D_MFA!$A$2:$A$20001,$C6252,D_MFA!$B$2:$B$20001,TRUE)&gt;0)</f>
        <v/>
      </c>
    </row>
    <row r="6253" spans="13:13" x14ac:dyDescent="0.55000000000000004">
      <c r="M6253" t="str">
        <f>IF($A6253="","",COUNTIFS(D_MFA!$A$2:$A$20001,$C6253,D_MFA!$B$2:$B$20001,TRUE)&gt;0)</f>
        <v/>
      </c>
    </row>
    <row r="6254" spans="13:13" x14ac:dyDescent="0.55000000000000004">
      <c r="M6254" t="str">
        <f>IF($A6254="","",COUNTIFS(D_MFA!$A$2:$A$20001,$C6254,D_MFA!$B$2:$B$20001,TRUE)&gt;0)</f>
        <v/>
      </c>
    </row>
    <row r="6255" spans="13:13" x14ac:dyDescent="0.55000000000000004">
      <c r="M6255" t="str">
        <f>IF($A6255="","",COUNTIFS(D_MFA!$A$2:$A$20001,$C6255,D_MFA!$B$2:$B$20001,TRUE)&gt;0)</f>
        <v/>
      </c>
    </row>
    <row r="6256" spans="13:13" x14ac:dyDescent="0.55000000000000004">
      <c r="M6256" t="str">
        <f>IF($A6256="","",COUNTIFS(D_MFA!$A$2:$A$20001,$C6256,D_MFA!$B$2:$B$20001,TRUE)&gt;0)</f>
        <v/>
      </c>
    </row>
    <row r="6257" spans="13:13" x14ac:dyDescent="0.55000000000000004">
      <c r="M6257" t="str">
        <f>IF($A6257="","",COUNTIFS(D_MFA!$A$2:$A$20001,$C6257,D_MFA!$B$2:$B$20001,TRUE)&gt;0)</f>
        <v/>
      </c>
    </row>
    <row r="6258" spans="13:13" x14ac:dyDescent="0.55000000000000004">
      <c r="M6258" t="str">
        <f>IF($A6258="","",COUNTIFS(D_MFA!$A$2:$A$20001,$C6258,D_MFA!$B$2:$B$20001,TRUE)&gt;0)</f>
        <v/>
      </c>
    </row>
    <row r="6259" spans="13:13" x14ac:dyDescent="0.55000000000000004">
      <c r="M6259" t="str">
        <f>IF($A6259="","",COUNTIFS(D_MFA!$A$2:$A$20001,$C6259,D_MFA!$B$2:$B$20001,TRUE)&gt;0)</f>
        <v/>
      </c>
    </row>
    <row r="6260" spans="13:13" x14ac:dyDescent="0.55000000000000004">
      <c r="M6260" t="str">
        <f>IF($A6260="","",COUNTIFS(D_MFA!$A$2:$A$20001,$C6260,D_MFA!$B$2:$B$20001,TRUE)&gt;0)</f>
        <v/>
      </c>
    </row>
    <row r="6261" spans="13:13" x14ac:dyDescent="0.55000000000000004">
      <c r="M6261" t="str">
        <f>IF($A6261="","",COUNTIFS(D_MFA!$A$2:$A$20001,$C6261,D_MFA!$B$2:$B$20001,TRUE)&gt;0)</f>
        <v/>
      </c>
    </row>
    <row r="6262" spans="13:13" x14ac:dyDescent="0.55000000000000004">
      <c r="M6262" t="str">
        <f>IF($A6262="","",COUNTIFS(D_MFA!$A$2:$A$20001,$C6262,D_MFA!$B$2:$B$20001,TRUE)&gt;0)</f>
        <v/>
      </c>
    </row>
    <row r="6263" spans="13:13" x14ac:dyDescent="0.55000000000000004">
      <c r="M6263" t="str">
        <f>IF($A6263="","",COUNTIFS(D_MFA!$A$2:$A$20001,$C6263,D_MFA!$B$2:$B$20001,TRUE)&gt;0)</f>
        <v/>
      </c>
    </row>
    <row r="6264" spans="13:13" x14ac:dyDescent="0.55000000000000004">
      <c r="M6264" t="str">
        <f>IF($A6264="","",COUNTIFS(D_MFA!$A$2:$A$20001,$C6264,D_MFA!$B$2:$B$20001,TRUE)&gt;0)</f>
        <v/>
      </c>
    </row>
    <row r="6265" spans="13:13" x14ac:dyDescent="0.55000000000000004">
      <c r="M6265" t="str">
        <f>IF($A6265="","",COUNTIFS(D_MFA!$A$2:$A$20001,$C6265,D_MFA!$B$2:$B$20001,TRUE)&gt;0)</f>
        <v/>
      </c>
    </row>
    <row r="6266" spans="13:13" x14ac:dyDescent="0.55000000000000004">
      <c r="M6266" t="str">
        <f>IF($A6266="","",COUNTIFS(D_MFA!$A$2:$A$20001,$C6266,D_MFA!$B$2:$B$20001,TRUE)&gt;0)</f>
        <v/>
      </c>
    </row>
    <row r="6267" spans="13:13" x14ac:dyDescent="0.55000000000000004">
      <c r="M6267" t="str">
        <f>IF($A6267="","",COUNTIFS(D_MFA!$A$2:$A$20001,$C6267,D_MFA!$B$2:$B$20001,TRUE)&gt;0)</f>
        <v/>
      </c>
    </row>
    <row r="6268" spans="13:13" x14ac:dyDescent="0.55000000000000004">
      <c r="M6268" t="str">
        <f>IF($A6268="","",COUNTIFS(D_MFA!$A$2:$A$20001,$C6268,D_MFA!$B$2:$B$20001,TRUE)&gt;0)</f>
        <v/>
      </c>
    </row>
    <row r="6269" spans="13:13" x14ac:dyDescent="0.55000000000000004">
      <c r="M6269" t="str">
        <f>IF($A6269="","",COUNTIFS(D_MFA!$A$2:$A$20001,$C6269,D_MFA!$B$2:$B$20001,TRUE)&gt;0)</f>
        <v/>
      </c>
    </row>
    <row r="6270" spans="13:13" x14ac:dyDescent="0.55000000000000004">
      <c r="M6270" t="str">
        <f>IF($A6270="","",COUNTIFS(D_MFA!$A$2:$A$20001,$C6270,D_MFA!$B$2:$B$20001,TRUE)&gt;0)</f>
        <v/>
      </c>
    </row>
    <row r="6271" spans="13:13" x14ac:dyDescent="0.55000000000000004">
      <c r="M6271" t="str">
        <f>IF($A6271="","",COUNTIFS(D_MFA!$A$2:$A$20001,$C6271,D_MFA!$B$2:$B$20001,TRUE)&gt;0)</f>
        <v/>
      </c>
    </row>
    <row r="6272" spans="13:13" x14ac:dyDescent="0.55000000000000004">
      <c r="M6272" t="str">
        <f>IF($A6272="","",COUNTIFS(D_MFA!$A$2:$A$20001,$C6272,D_MFA!$B$2:$B$20001,TRUE)&gt;0)</f>
        <v/>
      </c>
    </row>
    <row r="6273" spans="13:13" x14ac:dyDescent="0.55000000000000004">
      <c r="M6273" t="str">
        <f>IF($A6273="","",COUNTIFS(D_MFA!$A$2:$A$20001,$C6273,D_MFA!$B$2:$B$20001,TRUE)&gt;0)</f>
        <v/>
      </c>
    </row>
    <row r="6274" spans="13:13" x14ac:dyDescent="0.55000000000000004">
      <c r="M6274" t="str">
        <f>IF($A6274="","",COUNTIFS(D_MFA!$A$2:$A$20001,$C6274,D_MFA!$B$2:$B$20001,TRUE)&gt;0)</f>
        <v/>
      </c>
    </row>
    <row r="6275" spans="13:13" x14ac:dyDescent="0.55000000000000004">
      <c r="M6275" t="str">
        <f>IF($A6275="","",COUNTIFS(D_MFA!$A$2:$A$20001,$C6275,D_MFA!$B$2:$B$20001,TRUE)&gt;0)</f>
        <v/>
      </c>
    </row>
    <row r="6276" spans="13:13" x14ac:dyDescent="0.55000000000000004">
      <c r="M6276" t="str">
        <f>IF($A6276="","",COUNTIFS(D_MFA!$A$2:$A$20001,$C6276,D_MFA!$B$2:$B$20001,TRUE)&gt;0)</f>
        <v/>
      </c>
    </row>
    <row r="6277" spans="13:13" x14ac:dyDescent="0.55000000000000004">
      <c r="M6277" t="str">
        <f>IF($A6277="","",COUNTIFS(D_MFA!$A$2:$A$20001,$C6277,D_MFA!$B$2:$B$20001,TRUE)&gt;0)</f>
        <v/>
      </c>
    </row>
    <row r="6278" spans="13:13" x14ac:dyDescent="0.55000000000000004">
      <c r="M6278" t="str">
        <f>IF($A6278="","",COUNTIFS(D_MFA!$A$2:$A$20001,$C6278,D_MFA!$B$2:$B$20001,TRUE)&gt;0)</f>
        <v/>
      </c>
    </row>
    <row r="6279" spans="13:13" x14ac:dyDescent="0.55000000000000004">
      <c r="M6279" t="str">
        <f>IF($A6279="","",COUNTIFS(D_MFA!$A$2:$A$20001,$C6279,D_MFA!$B$2:$B$20001,TRUE)&gt;0)</f>
        <v/>
      </c>
    </row>
    <row r="6280" spans="13:13" x14ac:dyDescent="0.55000000000000004">
      <c r="M6280" t="str">
        <f>IF($A6280="","",COUNTIFS(D_MFA!$A$2:$A$20001,$C6280,D_MFA!$B$2:$B$20001,TRUE)&gt;0)</f>
        <v/>
      </c>
    </row>
    <row r="6281" spans="13:13" x14ac:dyDescent="0.55000000000000004">
      <c r="M6281" t="str">
        <f>IF($A6281="","",COUNTIFS(D_MFA!$A$2:$A$20001,$C6281,D_MFA!$B$2:$B$20001,TRUE)&gt;0)</f>
        <v/>
      </c>
    </row>
    <row r="6282" spans="13:13" x14ac:dyDescent="0.55000000000000004">
      <c r="M6282" t="str">
        <f>IF($A6282="","",COUNTIFS(D_MFA!$A$2:$A$20001,$C6282,D_MFA!$B$2:$B$20001,TRUE)&gt;0)</f>
        <v/>
      </c>
    </row>
    <row r="6283" spans="13:13" x14ac:dyDescent="0.55000000000000004">
      <c r="M6283" t="str">
        <f>IF($A6283="","",COUNTIFS(D_MFA!$A$2:$A$20001,$C6283,D_MFA!$B$2:$B$20001,TRUE)&gt;0)</f>
        <v/>
      </c>
    </row>
    <row r="6284" spans="13:13" x14ac:dyDescent="0.55000000000000004">
      <c r="M6284" t="str">
        <f>IF($A6284="","",COUNTIFS(D_MFA!$A$2:$A$20001,$C6284,D_MFA!$B$2:$B$20001,TRUE)&gt;0)</f>
        <v/>
      </c>
    </row>
    <row r="6285" spans="13:13" x14ac:dyDescent="0.55000000000000004">
      <c r="M6285" t="str">
        <f>IF($A6285="","",COUNTIFS(D_MFA!$A$2:$A$20001,$C6285,D_MFA!$B$2:$B$20001,TRUE)&gt;0)</f>
        <v/>
      </c>
    </row>
    <row r="6286" spans="13:13" x14ac:dyDescent="0.55000000000000004">
      <c r="M6286" t="str">
        <f>IF($A6286="","",COUNTIFS(D_MFA!$A$2:$A$20001,$C6286,D_MFA!$B$2:$B$20001,TRUE)&gt;0)</f>
        <v/>
      </c>
    </row>
    <row r="6287" spans="13:13" x14ac:dyDescent="0.55000000000000004">
      <c r="M6287" t="str">
        <f>IF($A6287="","",COUNTIFS(D_MFA!$A$2:$A$20001,$C6287,D_MFA!$B$2:$B$20001,TRUE)&gt;0)</f>
        <v/>
      </c>
    </row>
    <row r="6288" spans="13:13" x14ac:dyDescent="0.55000000000000004">
      <c r="M6288" t="str">
        <f>IF($A6288="","",COUNTIFS(D_MFA!$A$2:$A$20001,$C6288,D_MFA!$B$2:$B$20001,TRUE)&gt;0)</f>
        <v/>
      </c>
    </row>
    <row r="6289" spans="13:13" x14ac:dyDescent="0.55000000000000004">
      <c r="M6289" t="str">
        <f>IF($A6289="","",COUNTIFS(D_MFA!$A$2:$A$20001,$C6289,D_MFA!$B$2:$B$20001,TRUE)&gt;0)</f>
        <v/>
      </c>
    </row>
    <row r="6290" spans="13:13" x14ac:dyDescent="0.55000000000000004">
      <c r="M6290" t="str">
        <f>IF($A6290="","",COUNTIFS(D_MFA!$A$2:$A$20001,$C6290,D_MFA!$B$2:$B$20001,TRUE)&gt;0)</f>
        <v/>
      </c>
    </row>
    <row r="6291" spans="13:13" x14ac:dyDescent="0.55000000000000004">
      <c r="M6291" t="str">
        <f>IF($A6291="","",COUNTIFS(D_MFA!$A$2:$A$20001,$C6291,D_MFA!$B$2:$B$20001,TRUE)&gt;0)</f>
        <v/>
      </c>
    </row>
    <row r="6292" spans="13:13" x14ac:dyDescent="0.55000000000000004">
      <c r="M6292" t="str">
        <f>IF($A6292="","",COUNTIFS(D_MFA!$A$2:$A$20001,$C6292,D_MFA!$B$2:$B$20001,TRUE)&gt;0)</f>
        <v/>
      </c>
    </row>
    <row r="6293" spans="13:13" x14ac:dyDescent="0.55000000000000004">
      <c r="M6293" t="str">
        <f>IF($A6293="","",COUNTIFS(D_MFA!$A$2:$A$20001,$C6293,D_MFA!$B$2:$B$20001,TRUE)&gt;0)</f>
        <v/>
      </c>
    </row>
    <row r="6294" spans="13:13" x14ac:dyDescent="0.55000000000000004">
      <c r="M6294" t="str">
        <f>IF($A6294="","",COUNTIFS(D_MFA!$A$2:$A$20001,$C6294,D_MFA!$B$2:$B$20001,TRUE)&gt;0)</f>
        <v/>
      </c>
    </row>
    <row r="6295" spans="13:13" x14ac:dyDescent="0.55000000000000004">
      <c r="M6295" t="str">
        <f>IF($A6295="","",COUNTIFS(D_MFA!$A$2:$A$20001,$C6295,D_MFA!$B$2:$B$20001,TRUE)&gt;0)</f>
        <v/>
      </c>
    </row>
    <row r="6296" spans="13:13" x14ac:dyDescent="0.55000000000000004">
      <c r="M6296" t="str">
        <f>IF($A6296="","",COUNTIFS(D_MFA!$A$2:$A$20001,$C6296,D_MFA!$B$2:$B$20001,TRUE)&gt;0)</f>
        <v/>
      </c>
    </row>
    <row r="6297" spans="13:13" x14ac:dyDescent="0.55000000000000004">
      <c r="M6297" t="str">
        <f>IF($A6297="","",COUNTIFS(D_MFA!$A$2:$A$20001,$C6297,D_MFA!$B$2:$B$20001,TRUE)&gt;0)</f>
        <v/>
      </c>
    </row>
    <row r="6298" spans="13:13" x14ac:dyDescent="0.55000000000000004">
      <c r="M6298" t="str">
        <f>IF($A6298="","",COUNTIFS(D_MFA!$A$2:$A$20001,$C6298,D_MFA!$B$2:$B$20001,TRUE)&gt;0)</f>
        <v/>
      </c>
    </row>
    <row r="6299" spans="13:13" x14ac:dyDescent="0.55000000000000004">
      <c r="M6299" t="str">
        <f>IF($A6299="","",COUNTIFS(D_MFA!$A$2:$A$20001,$C6299,D_MFA!$B$2:$B$20001,TRUE)&gt;0)</f>
        <v/>
      </c>
    </row>
    <row r="6300" spans="13:13" x14ac:dyDescent="0.55000000000000004">
      <c r="M6300" t="str">
        <f>IF($A6300="","",COUNTIFS(D_MFA!$A$2:$A$20001,$C6300,D_MFA!$B$2:$B$20001,TRUE)&gt;0)</f>
        <v/>
      </c>
    </row>
    <row r="6301" spans="13:13" x14ac:dyDescent="0.55000000000000004">
      <c r="M6301" t="str">
        <f>IF($A6301="","",COUNTIFS(D_MFA!$A$2:$A$20001,$C6301,D_MFA!$B$2:$B$20001,TRUE)&gt;0)</f>
        <v/>
      </c>
    </row>
    <row r="6302" spans="13:13" x14ac:dyDescent="0.55000000000000004">
      <c r="M6302" t="str">
        <f>IF($A6302="","",COUNTIFS(D_MFA!$A$2:$A$20001,$C6302,D_MFA!$B$2:$B$20001,TRUE)&gt;0)</f>
        <v/>
      </c>
    </row>
    <row r="6303" spans="13:13" x14ac:dyDescent="0.55000000000000004">
      <c r="M6303" t="str">
        <f>IF($A6303="","",COUNTIFS(D_MFA!$A$2:$A$20001,$C6303,D_MFA!$B$2:$B$20001,TRUE)&gt;0)</f>
        <v/>
      </c>
    </row>
    <row r="6304" spans="13:13" x14ac:dyDescent="0.55000000000000004">
      <c r="M6304" t="str">
        <f>IF($A6304="","",COUNTIFS(D_MFA!$A$2:$A$20001,$C6304,D_MFA!$B$2:$B$20001,TRUE)&gt;0)</f>
        <v/>
      </c>
    </row>
    <row r="6305" spans="13:13" x14ac:dyDescent="0.55000000000000004">
      <c r="M6305" t="str">
        <f>IF($A6305="","",COUNTIFS(D_MFA!$A$2:$A$20001,$C6305,D_MFA!$B$2:$B$20001,TRUE)&gt;0)</f>
        <v/>
      </c>
    </row>
    <row r="6306" spans="13:13" x14ac:dyDescent="0.55000000000000004">
      <c r="M6306" t="str">
        <f>IF($A6306="","",COUNTIFS(D_MFA!$A$2:$A$20001,$C6306,D_MFA!$B$2:$B$20001,TRUE)&gt;0)</f>
        <v/>
      </c>
    </row>
    <row r="6307" spans="13:13" x14ac:dyDescent="0.55000000000000004">
      <c r="M6307" t="str">
        <f>IF($A6307="","",COUNTIFS(D_MFA!$A$2:$A$20001,$C6307,D_MFA!$B$2:$B$20001,TRUE)&gt;0)</f>
        <v/>
      </c>
    </row>
    <row r="6308" spans="13:13" x14ac:dyDescent="0.55000000000000004">
      <c r="M6308" t="str">
        <f>IF($A6308="","",COUNTIFS(D_MFA!$A$2:$A$20001,$C6308,D_MFA!$B$2:$B$20001,TRUE)&gt;0)</f>
        <v/>
      </c>
    </row>
    <row r="6309" spans="13:13" x14ac:dyDescent="0.55000000000000004">
      <c r="M6309" t="str">
        <f>IF($A6309="","",COUNTIFS(D_MFA!$A$2:$A$20001,$C6309,D_MFA!$B$2:$B$20001,TRUE)&gt;0)</f>
        <v/>
      </c>
    </row>
    <row r="6310" spans="13:13" x14ac:dyDescent="0.55000000000000004">
      <c r="M6310" t="str">
        <f>IF($A6310="","",COUNTIFS(D_MFA!$A$2:$A$20001,$C6310,D_MFA!$B$2:$B$20001,TRUE)&gt;0)</f>
        <v/>
      </c>
    </row>
    <row r="6311" spans="13:13" x14ac:dyDescent="0.55000000000000004">
      <c r="M6311" t="str">
        <f>IF($A6311="","",COUNTIFS(D_MFA!$A$2:$A$20001,$C6311,D_MFA!$B$2:$B$20001,TRUE)&gt;0)</f>
        <v/>
      </c>
    </row>
    <row r="6312" spans="13:13" x14ac:dyDescent="0.55000000000000004">
      <c r="M6312" t="str">
        <f>IF($A6312="","",COUNTIFS(D_MFA!$A$2:$A$20001,$C6312,D_MFA!$B$2:$B$20001,TRUE)&gt;0)</f>
        <v/>
      </c>
    </row>
    <row r="6313" spans="13:13" x14ac:dyDescent="0.55000000000000004">
      <c r="M6313" t="str">
        <f>IF($A6313="","",COUNTIFS(D_MFA!$A$2:$A$20001,$C6313,D_MFA!$B$2:$B$20001,TRUE)&gt;0)</f>
        <v/>
      </c>
    </row>
    <row r="6314" spans="13:13" x14ac:dyDescent="0.55000000000000004">
      <c r="M6314" t="str">
        <f>IF($A6314="","",COUNTIFS(D_MFA!$A$2:$A$20001,$C6314,D_MFA!$B$2:$B$20001,TRUE)&gt;0)</f>
        <v/>
      </c>
    </row>
    <row r="6315" spans="13:13" x14ac:dyDescent="0.55000000000000004">
      <c r="M6315" t="str">
        <f>IF($A6315="","",COUNTIFS(D_MFA!$A$2:$A$20001,$C6315,D_MFA!$B$2:$B$20001,TRUE)&gt;0)</f>
        <v/>
      </c>
    </row>
    <row r="6316" spans="13:13" x14ac:dyDescent="0.55000000000000004">
      <c r="M6316" t="str">
        <f>IF($A6316="","",COUNTIFS(D_MFA!$A$2:$A$20001,$C6316,D_MFA!$B$2:$B$20001,TRUE)&gt;0)</f>
        <v/>
      </c>
    </row>
    <row r="6317" spans="13:13" x14ac:dyDescent="0.55000000000000004">
      <c r="M6317" t="str">
        <f>IF($A6317="","",COUNTIFS(D_MFA!$A$2:$A$20001,$C6317,D_MFA!$B$2:$B$20001,TRUE)&gt;0)</f>
        <v/>
      </c>
    </row>
    <row r="6318" spans="13:13" x14ac:dyDescent="0.55000000000000004">
      <c r="M6318" t="str">
        <f>IF($A6318="","",COUNTIFS(D_MFA!$A$2:$A$20001,$C6318,D_MFA!$B$2:$B$20001,TRUE)&gt;0)</f>
        <v/>
      </c>
    </row>
    <row r="6319" spans="13:13" x14ac:dyDescent="0.55000000000000004">
      <c r="M6319" t="str">
        <f>IF($A6319="","",COUNTIFS(D_MFA!$A$2:$A$20001,$C6319,D_MFA!$B$2:$B$20001,TRUE)&gt;0)</f>
        <v/>
      </c>
    </row>
    <row r="6320" spans="13:13" x14ac:dyDescent="0.55000000000000004">
      <c r="M6320" t="str">
        <f>IF($A6320="","",COUNTIFS(D_MFA!$A$2:$A$20001,$C6320,D_MFA!$B$2:$B$20001,TRUE)&gt;0)</f>
        <v/>
      </c>
    </row>
    <row r="6321" spans="13:13" x14ac:dyDescent="0.55000000000000004">
      <c r="M6321" t="str">
        <f>IF($A6321="","",COUNTIFS(D_MFA!$A$2:$A$20001,$C6321,D_MFA!$B$2:$B$20001,TRUE)&gt;0)</f>
        <v/>
      </c>
    </row>
    <row r="6322" spans="13:13" x14ac:dyDescent="0.55000000000000004">
      <c r="M6322" t="str">
        <f>IF($A6322="","",COUNTIFS(D_MFA!$A$2:$A$20001,$C6322,D_MFA!$B$2:$B$20001,TRUE)&gt;0)</f>
        <v/>
      </c>
    </row>
    <row r="6323" spans="13:13" x14ac:dyDescent="0.55000000000000004">
      <c r="M6323" t="str">
        <f>IF($A6323="","",COUNTIFS(D_MFA!$A$2:$A$20001,$C6323,D_MFA!$B$2:$B$20001,TRUE)&gt;0)</f>
        <v/>
      </c>
    </row>
    <row r="6324" spans="13:13" x14ac:dyDescent="0.55000000000000004">
      <c r="M6324" t="str">
        <f>IF($A6324="","",COUNTIFS(D_MFA!$A$2:$A$20001,$C6324,D_MFA!$B$2:$B$20001,TRUE)&gt;0)</f>
        <v/>
      </c>
    </row>
    <row r="6325" spans="13:13" x14ac:dyDescent="0.55000000000000004">
      <c r="M6325" t="str">
        <f>IF($A6325="","",COUNTIFS(D_MFA!$A$2:$A$20001,$C6325,D_MFA!$B$2:$B$20001,TRUE)&gt;0)</f>
        <v/>
      </c>
    </row>
    <row r="6326" spans="13:13" x14ac:dyDescent="0.55000000000000004">
      <c r="M6326" t="str">
        <f>IF($A6326="","",COUNTIFS(D_MFA!$A$2:$A$20001,$C6326,D_MFA!$B$2:$B$20001,TRUE)&gt;0)</f>
        <v/>
      </c>
    </row>
    <row r="6327" spans="13:13" x14ac:dyDescent="0.55000000000000004">
      <c r="M6327" t="str">
        <f>IF($A6327="","",COUNTIFS(D_MFA!$A$2:$A$20001,$C6327,D_MFA!$B$2:$B$20001,TRUE)&gt;0)</f>
        <v/>
      </c>
    </row>
    <row r="6328" spans="13:13" x14ac:dyDescent="0.55000000000000004">
      <c r="M6328" t="str">
        <f>IF($A6328="","",COUNTIFS(D_MFA!$A$2:$A$20001,$C6328,D_MFA!$B$2:$B$20001,TRUE)&gt;0)</f>
        <v/>
      </c>
    </row>
    <row r="6329" spans="13:13" x14ac:dyDescent="0.55000000000000004">
      <c r="M6329" t="str">
        <f>IF($A6329="","",COUNTIFS(D_MFA!$A$2:$A$20001,$C6329,D_MFA!$B$2:$B$20001,TRUE)&gt;0)</f>
        <v/>
      </c>
    </row>
    <row r="6330" spans="13:13" x14ac:dyDescent="0.55000000000000004">
      <c r="M6330" t="str">
        <f>IF($A6330="","",COUNTIFS(D_MFA!$A$2:$A$20001,$C6330,D_MFA!$B$2:$B$20001,TRUE)&gt;0)</f>
        <v/>
      </c>
    </row>
    <row r="6331" spans="13:13" x14ac:dyDescent="0.55000000000000004">
      <c r="M6331" t="str">
        <f>IF($A6331="","",COUNTIFS(D_MFA!$A$2:$A$20001,$C6331,D_MFA!$B$2:$B$20001,TRUE)&gt;0)</f>
        <v/>
      </c>
    </row>
    <row r="6332" spans="13:13" x14ac:dyDescent="0.55000000000000004">
      <c r="M6332" t="str">
        <f>IF($A6332="","",COUNTIFS(D_MFA!$A$2:$A$20001,$C6332,D_MFA!$B$2:$B$20001,TRUE)&gt;0)</f>
        <v/>
      </c>
    </row>
    <row r="6333" spans="13:13" x14ac:dyDescent="0.55000000000000004">
      <c r="M6333" t="str">
        <f>IF($A6333="","",COUNTIFS(D_MFA!$A$2:$A$20001,$C6333,D_MFA!$B$2:$B$20001,TRUE)&gt;0)</f>
        <v/>
      </c>
    </row>
    <row r="6334" spans="13:13" x14ac:dyDescent="0.55000000000000004">
      <c r="M6334" t="str">
        <f>IF($A6334="","",COUNTIFS(D_MFA!$A$2:$A$20001,$C6334,D_MFA!$B$2:$B$20001,TRUE)&gt;0)</f>
        <v/>
      </c>
    </row>
    <row r="6335" spans="13:13" x14ac:dyDescent="0.55000000000000004">
      <c r="M6335" t="str">
        <f>IF($A6335="","",COUNTIFS(D_MFA!$A$2:$A$20001,$C6335,D_MFA!$B$2:$B$20001,TRUE)&gt;0)</f>
        <v/>
      </c>
    </row>
    <row r="6336" spans="13:13" x14ac:dyDescent="0.55000000000000004">
      <c r="M6336" t="str">
        <f>IF($A6336="","",COUNTIFS(D_MFA!$A$2:$A$20001,$C6336,D_MFA!$B$2:$B$20001,TRUE)&gt;0)</f>
        <v/>
      </c>
    </row>
    <row r="6337" spans="13:13" x14ac:dyDescent="0.55000000000000004">
      <c r="M6337" t="str">
        <f>IF($A6337="","",COUNTIFS(D_MFA!$A$2:$A$20001,$C6337,D_MFA!$B$2:$B$20001,TRUE)&gt;0)</f>
        <v/>
      </c>
    </row>
    <row r="6338" spans="13:13" x14ac:dyDescent="0.55000000000000004">
      <c r="M6338" t="str">
        <f>IF($A6338="","",COUNTIFS(D_MFA!$A$2:$A$20001,$C6338,D_MFA!$B$2:$B$20001,TRUE)&gt;0)</f>
        <v/>
      </c>
    </row>
    <row r="6339" spans="13:13" x14ac:dyDescent="0.55000000000000004">
      <c r="M6339" t="str">
        <f>IF($A6339="","",COUNTIFS(D_MFA!$A$2:$A$20001,$C6339,D_MFA!$B$2:$B$20001,TRUE)&gt;0)</f>
        <v/>
      </c>
    </row>
    <row r="6340" spans="13:13" x14ac:dyDescent="0.55000000000000004">
      <c r="M6340" t="str">
        <f>IF($A6340="","",COUNTIFS(D_MFA!$A$2:$A$20001,$C6340,D_MFA!$B$2:$B$20001,TRUE)&gt;0)</f>
        <v/>
      </c>
    </row>
    <row r="6341" spans="13:13" x14ac:dyDescent="0.55000000000000004">
      <c r="M6341" t="str">
        <f>IF($A6341="","",COUNTIFS(D_MFA!$A$2:$A$20001,$C6341,D_MFA!$B$2:$B$20001,TRUE)&gt;0)</f>
        <v/>
      </c>
    </row>
    <row r="6342" spans="13:13" x14ac:dyDescent="0.55000000000000004">
      <c r="M6342" t="str">
        <f>IF($A6342="","",COUNTIFS(D_MFA!$A$2:$A$20001,$C6342,D_MFA!$B$2:$B$20001,TRUE)&gt;0)</f>
        <v/>
      </c>
    </row>
    <row r="6343" spans="13:13" x14ac:dyDescent="0.55000000000000004">
      <c r="M6343" t="str">
        <f>IF($A6343="","",COUNTIFS(D_MFA!$A$2:$A$20001,$C6343,D_MFA!$B$2:$B$20001,TRUE)&gt;0)</f>
        <v/>
      </c>
    </row>
    <row r="6344" spans="13:13" x14ac:dyDescent="0.55000000000000004">
      <c r="M6344" t="str">
        <f>IF($A6344="","",COUNTIFS(D_MFA!$A$2:$A$20001,$C6344,D_MFA!$B$2:$B$20001,TRUE)&gt;0)</f>
        <v/>
      </c>
    </row>
    <row r="6345" spans="13:13" x14ac:dyDescent="0.55000000000000004">
      <c r="M6345" t="str">
        <f>IF($A6345="","",COUNTIFS(D_MFA!$A$2:$A$20001,$C6345,D_MFA!$B$2:$B$20001,TRUE)&gt;0)</f>
        <v/>
      </c>
    </row>
    <row r="6346" spans="13:13" x14ac:dyDescent="0.55000000000000004">
      <c r="M6346" t="str">
        <f>IF($A6346="","",COUNTIFS(D_MFA!$A$2:$A$20001,$C6346,D_MFA!$B$2:$B$20001,TRUE)&gt;0)</f>
        <v/>
      </c>
    </row>
    <row r="6347" spans="13:13" x14ac:dyDescent="0.55000000000000004">
      <c r="M6347" t="str">
        <f>IF($A6347="","",COUNTIFS(D_MFA!$A$2:$A$20001,$C6347,D_MFA!$B$2:$B$20001,TRUE)&gt;0)</f>
        <v/>
      </c>
    </row>
    <row r="6348" spans="13:13" x14ac:dyDescent="0.55000000000000004">
      <c r="M6348" t="str">
        <f>IF($A6348="","",COUNTIFS(D_MFA!$A$2:$A$20001,$C6348,D_MFA!$B$2:$B$20001,TRUE)&gt;0)</f>
        <v/>
      </c>
    </row>
    <row r="6349" spans="13:13" x14ac:dyDescent="0.55000000000000004">
      <c r="M6349" t="str">
        <f>IF($A6349="","",COUNTIFS(D_MFA!$A$2:$A$20001,$C6349,D_MFA!$B$2:$B$20001,TRUE)&gt;0)</f>
        <v/>
      </c>
    </row>
    <row r="6350" spans="13:13" x14ac:dyDescent="0.55000000000000004">
      <c r="M6350" t="str">
        <f>IF($A6350="","",COUNTIFS(D_MFA!$A$2:$A$20001,$C6350,D_MFA!$B$2:$B$20001,TRUE)&gt;0)</f>
        <v/>
      </c>
    </row>
    <row r="6351" spans="13:13" x14ac:dyDescent="0.55000000000000004">
      <c r="M6351" t="str">
        <f>IF($A6351="","",COUNTIFS(D_MFA!$A$2:$A$20001,$C6351,D_MFA!$B$2:$B$20001,TRUE)&gt;0)</f>
        <v/>
      </c>
    </row>
    <row r="6352" spans="13:13" x14ac:dyDescent="0.55000000000000004">
      <c r="M6352" t="str">
        <f>IF($A6352="","",COUNTIFS(D_MFA!$A$2:$A$20001,$C6352,D_MFA!$B$2:$B$20001,TRUE)&gt;0)</f>
        <v/>
      </c>
    </row>
    <row r="6353" spans="13:13" x14ac:dyDescent="0.55000000000000004">
      <c r="M6353" t="str">
        <f>IF($A6353="","",COUNTIFS(D_MFA!$A$2:$A$20001,$C6353,D_MFA!$B$2:$B$20001,TRUE)&gt;0)</f>
        <v/>
      </c>
    </row>
    <row r="6354" spans="13:13" x14ac:dyDescent="0.55000000000000004">
      <c r="M6354" t="str">
        <f>IF($A6354="","",COUNTIFS(D_MFA!$A$2:$A$20001,$C6354,D_MFA!$B$2:$B$20001,TRUE)&gt;0)</f>
        <v/>
      </c>
    </row>
    <row r="6355" spans="13:13" x14ac:dyDescent="0.55000000000000004">
      <c r="M6355" t="str">
        <f>IF($A6355="","",COUNTIFS(D_MFA!$A$2:$A$20001,$C6355,D_MFA!$B$2:$B$20001,TRUE)&gt;0)</f>
        <v/>
      </c>
    </row>
    <row r="6356" spans="13:13" x14ac:dyDescent="0.55000000000000004">
      <c r="M6356" t="str">
        <f>IF($A6356="","",COUNTIFS(D_MFA!$A$2:$A$20001,$C6356,D_MFA!$B$2:$B$20001,TRUE)&gt;0)</f>
        <v/>
      </c>
    </row>
    <row r="6357" spans="13:13" x14ac:dyDescent="0.55000000000000004">
      <c r="M6357" t="str">
        <f>IF($A6357="","",COUNTIFS(D_MFA!$A$2:$A$20001,$C6357,D_MFA!$B$2:$B$20001,TRUE)&gt;0)</f>
        <v/>
      </c>
    </row>
    <row r="6358" spans="13:13" x14ac:dyDescent="0.55000000000000004">
      <c r="M6358" t="str">
        <f>IF($A6358="","",COUNTIFS(D_MFA!$A$2:$A$20001,$C6358,D_MFA!$B$2:$B$20001,TRUE)&gt;0)</f>
        <v/>
      </c>
    </row>
    <row r="6359" spans="13:13" x14ac:dyDescent="0.55000000000000004">
      <c r="M6359" t="str">
        <f>IF($A6359="","",COUNTIFS(D_MFA!$A$2:$A$20001,$C6359,D_MFA!$B$2:$B$20001,TRUE)&gt;0)</f>
        <v/>
      </c>
    </row>
    <row r="6360" spans="13:13" x14ac:dyDescent="0.55000000000000004">
      <c r="M6360" t="str">
        <f>IF($A6360="","",COUNTIFS(D_MFA!$A$2:$A$20001,$C6360,D_MFA!$B$2:$B$20001,TRUE)&gt;0)</f>
        <v/>
      </c>
    </row>
    <row r="6361" spans="13:13" x14ac:dyDescent="0.55000000000000004">
      <c r="M6361" t="str">
        <f>IF($A6361="","",COUNTIFS(D_MFA!$A$2:$A$20001,$C6361,D_MFA!$B$2:$B$20001,TRUE)&gt;0)</f>
        <v/>
      </c>
    </row>
    <row r="6362" spans="13:13" x14ac:dyDescent="0.55000000000000004">
      <c r="M6362" t="str">
        <f>IF($A6362="","",COUNTIFS(D_MFA!$A$2:$A$20001,$C6362,D_MFA!$B$2:$B$20001,TRUE)&gt;0)</f>
        <v/>
      </c>
    </row>
    <row r="6363" spans="13:13" x14ac:dyDescent="0.55000000000000004">
      <c r="M6363" t="str">
        <f>IF($A6363="","",COUNTIFS(D_MFA!$A$2:$A$20001,$C6363,D_MFA!$B$2:$B$20001,TRUE)&gt;0)</f>
        <v/>
      </c>
    </row>
    <row r="6364" spans="13:13" x14ac:dyDescent="0.55000000000000004">
      <c r="M6364" t="str">
        <f>IF($A6364="","",COUNTIFS(D_MFA!$A$2:$A$20001,$C6364,D_MFA!$B$2:$B$20001,TRUE)&gt;0)</f>
        <v/>
      </c>
    </row>
    <row r="6365" spans="13:13" x14ac:dyDescent="0.55000000000000004">
      <c r="M6365" t="str">
        <f>IF($A6365="","",COUNTIFS(D_MFA!$A$2:$A$20001,$C6365,D_MFA!$B$2:$B$20001,TRUE)&gt;0)</f>
        <v/>
      </c>
    </row>
    <row r="6366" spans="13:13" x14ac:dyDescent="0.55000000000000004">
      <c r="M6366" t="str">
        <f>IF($A6366="","",COUNTIFS(D_MFA!$A$2:$A$20001,$C6366,D_MFA!$B$2:$B$20001,TRUE)&gt;0)</f>
        <v/>
      </c>
    </row>
    <row r="6367" spans="13:13" x14ac:dyDescent="0.55000000000000004">
      <c r="M6367" t="str">
        <f>IF($A6367="","",COUNTIFS(D_MFA!$A$2:$A$20001,$C6367,D_MFA!$B$2:$B$20001,TRUE)&gt;0)</f>
        <v/>
      </c>
    </row>
    <row r="6368" spans="13:13" x14ac:dyDescent="0.55000000000000004">
      <c r="M6368" t="str">
        <f>IF($A6368="","",COUNTIFS(D_MFA!$A$2:$A$20001,$C6368,D_MFA!$B$2:$B$20001,TRUE)&gt;0)</f>
        <v/>
      </c>
    </row>
    <row r="6369" spans="13:13" x14ac:dyDescent="0.55000000000000004">
      <c r="M6369" t="str">
        <f>IF($A6369="","",COUNTIFS(D_MFA!$A$2:$A$20001,$C6369,D_MFA!$B$2:$B$20001,TRUE)&gt;0)</f>
        <v/>
      </c>
    </row>
    <row r="6370" spans="13:13" x14ac:dyDescent="0.55000000000000004">
      <c r="M6370" t="str">
        <f>IF($A6370="","",COUNTIFS(D_MFA!$A$2:$A$20001,$C6370,D_MFA!$B$2:$B$20001,TRUE)&gt;0)</f>
        <v/>
      </c>
    </row>
    <row r="6371" spans="13:13" x14ac:dyDescent="0.55000000000000004">
      <c r="M6371" t="str">
        <f>IF($A6371="","",COUNTIFS(D_MFA!$A$2:$A$20001,$C6371,D_MFA!$B$2:$B$20001,TRUE)&gt;0)</f>
        <v/>
      </c>
    </row>
    <row r="6372" spans="13:13" x14ac:dyDescent="0.55000000000000004">
      <c r="M6372" t="str">
        <f>IF($A6372="","",COUNTIFS(D_MFA!$A$2:$A$20001,$C6372,D_MFA!$B$2:$B$20001,TRUE)&gt;0)</f>
        <v/>
      </c>
    </row>
    <row r="6373" spans="13:13" x14ac:dyDescent="0.55000000000000004">
      <c r="M6373" t="str">
        <f>IF($A6373="","",COUNTIFS(D_MFA!$A$2:$A$20001,$C6373,D_MFA!$B$2:$B$20001,TRUE)&gt;0)</f>
        <v/>
      </c>
    </row>
    <row r="6374" spans="13:13" x14ac:dyDescent="0.55000000000000004">
      <c r="M6374" t="str">
        <f>IF($A6374="","",COUNTIFS(D_MFA!$A$2:$A$20001,$C6374,D_MFA!$B$2:$B$20001,TRUE)&gt;0)</f>
        <v/>
      </c>
    </row>
    <row r="6375" spans="13:13" x14ac:dyDescent="0.55000000000000004">
      <c r="M6375" t="str">
        <f>IF($A6375="","",COUNTIFS(D_MFA!$A$2:$A$20001,$C6375,D_MFA!$B$2:$B$20001,TRUE)&gt;0)</f>
        <v/>
      </c>
    </row>
    <row r="6376" spans="13:13" x14ac:dyDescent="0.55000000000000004">
      <c r="M6376" t="str">
        <f>IF($A6376="","",COUNTIFS(D_MFA!$A$2:$A$20001,$C6376,D_MFA!$B$2:$B$20001,TRUE)&gt;0)</f>
        <v/>
      </c>
    </row>
    <row r="6377" spans="13:13" x14ac:dyDescent="0.55000000000000004">
      <c r="M6377" t="str">
        <f>IF($A6377="","",COUNTIFS(D_MFA!$A$2:$A$20001,$C6377,D_MFA!$B$2:$B$20001,TRUE)&gt;0)</f>
        <v/>
      </c>
    </row>
    <row r="6378" spans="13:13" x14ac:dyDescent="0.55000000000000004">
      <c r="M6378" t="str">
        <f>IF($A6378="","",COUNTIFS(D_MFA!$A$2:$A$20001,$C6378,D_MFA!$B$2:$B$20001,TRUE)&gt;0)</f>
        <v/>
      </c>
    </row>
    <row r="6379" spans="13:13" x14ac:dyDescent="0.55000000000000004">
      <c r="M6379" t="str">
        <f>IF($A6379="","",COUNTIFS(D_MFA!$A$2:$A$20001,$C6379,D_MFA!$B$2:$B$20001,TRUE)&gt;0)</f>
        <v/>
      </c>
    </row>
    <row r="6380" spans="13:13" x14ac:dyDescent="0.55000000000000004">
      <c r="M6380" t="str">
        <f>IF($A6380="","",COUNTIFS(D_MFA!$A$2:$A$20001,$C6380,D_MFA!$B$2:$B$20001,TRUE)&gt;0)</f>
        <v/>
      </c>
    </row>
    <row r="6381" spans="13:13" x14ac:dyDescent="0.55000000000000004">
      <c r="M6381" t="str">
        <f>IF($A6381="","",COUNTIFS(D_MFA!$A$2:$A$20001,$C6381,D_MFA!$B$2:$B$20001,TRUE)&gt;0)</f>
        <v/>
      </c>
    </row>
    <row r="6382" spans="13:13" x14ac:dyDescent="0.55000000000000004">
      <c r="M6382" t="str">
        <f>IF($A6382="","",COUNTIFS(D_MFA!$A$2:$A$20001,$C6382,D_MFA!$B$2:$B$20001,TRUE)&gt;0)</f>
        <v/>
      </c>
    </row>
    <row r="6383" spans="13:13" x14ac:dyDescent="0.55000000000000004">
      <c r="M6383" t="str">
        <f>IF($A6383="","",COUNTIFS(D_MFA!$A$2:$A$20001,$C6383,D_MFA!$B$2:$B$20001,TRUE)&gt;0)</f>
        <v/>
      </c>
    </row>
    <row r="6384" spans="13:13" x14ac:dyDescent="0.55000000000000004">
      <c r="M6384" t="str">
        <f>IF($A6384="","",COUNTIFS(D_MFA!$A$2:$A$20001,$C6384,D_MFA!$B$2:$B$20001,TRUE)&gt;0)</f>
        <v/>
      </c>
    </row>
    <row r="6385" spans="13:13" x14ac:dyDescent="0.55000000000000004">
      <c r="M6385" t="str">
        <f>IF($A6385="","",COUNTIFS(D_MFA!$A$2:$A$20001,$C6385,D_MFA!$B$2:$B$20001,TRUE)&gt;0)</f>
        <v/>
      </c>
    </row>
    <row r="6386" spans="13:13" x14ac:dyDescent="0.55000000000000004">
      <c r="M6386" t="str">
        <f>IF($A6386="","",COUNTIFS(D_MFA!$A$2:$A$20001,$C6386,D_MFA!$B$2:$B$20001,TRUE)&gt;0)</f>
        <v/>
      </c>
    </row>
    <row r="6387" spans="13:13" x14ac:dyDescent="0.55000000000000004">
      <c r="M6387" t="str">
        <f>IF($A6387="","",COUNTIFS(D_MFA!$A$2:$A$20001,$C6387,D_MFA!$B$2:$B$20001,TRUE)&gt;0)</f>
        <v/>
      </c>
    </row>
    <row r="6388" spans="13:13" x14ac:dyDescent="0.55000000000000004">
      <c r="M6388" t="str">
        <f>IF($A6388="","",COUNTIFS(D_MFA!$A$2:$A$20001,$C6388,D_MFA!$B$2:$B$20001,TRUE)&gt;0)</f>
        <v/>
      </c>
    </row>
    <row r="6389" spans="13:13" x14ac:dyDescent="0.55000000000000004">
      <c r="M6389" t="str">
        <f>IF($A6389="","",COUNTIFS(D_MFA!$A$2:$A$20001,$C6389,D_MFA!$B$2:$B$20001,TRUE)&gt;0)</f>
        <v/>
      </c>
    </row>
    <row r="6390" spans="13:13" x14ac:dyDescent="0.55000000000000004">
      <c r="M6390" t="str">
        <f>IF($A6390="","",COUNTIFS(D_MFA!$A$2:$A$20001,$C6390,D_MFA!$B$2:$B$20001,TRUE)&gt;0)</f>
        <v/>
      </c>
    </row>
    <row r="6391" spans="13:13" x14ac:dyDescent="0.55000000000000004">
      <c r="M6391" t="str">
        <f>IF($A6391="","",COUNTIFS(D_MFA!$A$2:$A$20001,$C6391,D_MFA!$B$2:$B$20001,TRUE)&gt;0)</f>
        <v/>
      </c>
    </row>
    <row r="6392" spans="13:13" x14ac:dyDescent="0.55000000000000004">
      <c r="M6392" t="str">
        <f>IF($A6392="","",COUNTIFS(D_MFA!$A$2:$A$20001,$C6392,D_MFA!$B$2:$B$20001,TRUE)&gt;0)</f>
        <v/>
      </c>
    </row>
    <row r="6393" spans="13:13" x14ac:dyDescent="0.55000000000000004">
      <c r="M6393" t="str">
        <f>IF($A6393="","",COUNTIFS(D_MFA!$A$2:$A$20001,$C6393,D_MFA!$B$2:$B$20001,TRUE)&gt;0)</f>
        <v/>
      </c>
    </row>
    <row r="6394" spans="13:13" x14ac:dyDescent="0.55000000000000004">
      <c r="M6394" t="str">
        <f>IF($A6394="","",COUNTIFS(D_MFA!$A$2:$A$20001,$C6394,D_MFA!$B$2:$B$20001,TRUE)&gt;0)</f>
        <v/>
      </c>
    </row>
    <row r="6395" spans="13:13" x14ac:dyDescent="0.55000000000000004">
      <c r="M6395" t="str">
        <f>IF($A6395="","",COUNTIFS(D_MFA!$A$2:$A$20001,$C6395,D_MFA!$B$2:$B$20001,TRUE)&gt;0)</f>
        <v/>
      </c>
    </row>
    <row r="6396" spans="13:13" x14ac:dyDescent="0.55000000000000004">
      <c r="M6396" t="str">
        <f>IF($A6396="","",COUNTIFS(D_MFA!$A$2:$A$20001,$C6396,D_MFA!$B$2:$B$20001,TRUE)&gt;0)</f>
        <v/>
      </c>
    </row>
    <row r="6397" spans="13:13" x14ac:dyDescent="0.55000000000000004">
      <c r="M6397" t="str">
        <f>IF($A6397="","",COUNTIFS(D_MFA!$A$2:$A$20001,$C6397,D_MFA!$B$2:$B$20001,TRUE)&gt;0)</f>
        <v/>
      </c>
    </row>
    <row r="6398" spans="13:13" x14ac:dyDescent="0.55000000000000004">
      <c r="M6398" t="str">
        <f>IF($A6398="","",COUNTIFS(D_MFA!$A$2:$A$20001,$C6398,D_MFA!$B$2:$B$20001,TRUE)&gt;0)</f>
        <v/>
      </c>
    </row>
    <row r="6399" spans="13:13" x14ac:dyDescent="0.55000000000000004">
      <c r="M6399" t="str">
        <f>IF($A6399="","",COUNTIFS(D_MFA!$A$2:$A$20001,$C6399,D_MFA!$B$2:$B$20001,TRUE)&gt;0)</f>
        <v/>
      </c>
    </row>
    <row r="6400" spans="13:13" x14ac:dyDescent="0.55000000000000004">
      <c r="M6400" t="str">
        <f>IF($A6400="","",COUNTIFS(D_MFA!$A$2:$A$20001,$C6400,D_MFA!$B$2:$B$20001,TRUE)&gt;0)</f>
        <v/>
      </c>
    </row>
    <row r="6401" spans="13:13" x14ac:dyDescent="0.55000000000000004">
      <c r="M6401" t="str">
        <f>IF($A6401="","",COUNTIFS(D_MFA!$A$2:$A$20001,$C6401,D_MFA!$B$2:$B$20001,TRUE)&gt;0)</f>
        <v/>
      </c>
    </row>
    <row r="6402" spans="13:13" x14ac:dyDescent="0.55000000000000004">
      <c r="M6402" t="str">
        <f>IF($A6402="","",COUNTIFS(D_MFA!$A$2:$A$20001,$C6402,D_MFA!$B$2:$B$20001,TRUE)&gt;0)</f>
        <v/>
      </c>
    </row>
    <row r="6403" spans="13:13" x14ac:dyDescent="0.55000000000000004">
      <c r="M6403" t="str">
        <f>IF($A6403="","",COUNTIFS(D_MFA!$A$2:$A$20001,$C6403,D_MFA!$B$2:$B$20001,TRUE)&gt;0)</f>
        <v/>
      </c>
    </row>
    <row r="6404" spans="13:13" x14ac:dyDescent="0.55000000000000004">
      <c r="M6404" t="str">
        <f>IF($A6404="","",COUNTIFS(D_MFA!$A$2:$A$20001,$C6404,D_MFA!$B$2:$B$20001,TRUE)&gt;0)</f>
        <v/>
      </c>
    </row>
    <row r="6405" spans="13:13" x14ac:dyDescent="0.55000000000000004">
      <c r="M6405" t="str">
        <f>IF($A6405="","",COUNTIFS(D_MFA!$A$2:$A$20001,$C6405,D_MFA!$B$2:$B$20001,TRUE)&gt;0)</f>
        <v/>
      </c>
    </row>
    <row r="6406" spans="13:13" x14ac:dyDescent="0.55000000000000004">
      <c r="M6406" t="str">
        <f>IF($A6406="","",COUNTIFS(D_MFA!$A$2:$A$20001,$C6406,D_MFA!$B$2:$B$20001,TRUE)&gt;0)</f>
        <v/>
      </c>
    </row>
    <row r="6407" spans="13:13" x14ac:dyDescent="0.55000000000000004">
      <c r="M6407" t="str">
        <f>IF($A6407="","",COUNTIFS(D_MFA!$A$2:$A$20001,$C6407,D_MFA!$B$2:$B$20001,TRUE)&gt;0)</f>
        <v/>
      </c>
    </row>
    <row r="6408" spans="13:13" x14ac:dyDescent="0.55000000000000004">
      <c r="M6408" t="str">
        <f>IF($A6408="","",COUNTIFS(D_MFA!$A$2:$A$20001,$C6408,D_MFA!$B$2:$B$20001,TRUE)&gt;0)</f>
        <v/>
      </c>
    </row>
    <row r="6409" spans="13:13" x14ac:dyDescent="0.55000000000000004">
      <c r="M6409" t="str">
        <f>IF($A6409="","",COUNTIFS(D_MFA!$A$2:$A$20001,$C6409,D_MFA!$B$2:$B$20001,TRUE)&gt;0)</f>
        <v/>
      </c>
    </row>
    <row r="6410" spans="13:13" x14ac:dyDescent="0.55000000000000004">
      <c r="M6410" t="str">
        <f>IF($A6410="","",COUNTIFS(D_MFA!$A$2:$A$20001,$C6410,D_MFA!$B$2:$B$20001,TRUE)&gt;0)</f>
        <v/>
      </c>
    </row>
    <row r="6411" spans="13:13" x14ac:dyDescent="0.55000000000000004">
      <c r="M6411" t="str">
        <f>IF($A6411="","",COUNTIFS(D_MFA!$A$2:$A$20001,$C6411,D_MFA!$B$2:$B$20001,TRUE)&gt;0)</f>
        <v/>
      </c>
    </row>
    <row r="6412" spans="13:13" x14ac:dyDescent="0.55000000000000004">
      <c r="M6412" t="str">
        <f>IF($A6412="","",COUNTIFS(D_MFA!$A$2:$A$20001,$C6412,D_MFA!$B$2:$B$20001,TRUE)&gt;0)</f>
        <v/>
      </c>
    </row>
    <row r="6413" spans="13:13" x14ac:dyDescent="0.55000000000000004">
      <c r="M6413" t="str">
        <f>IF($A6413="","",COUNTIFS(D_MFA!$A$2:$A$20001,$C6413,D_MFA!$B$2:$B$20001,TRUE)&gt;0)</f>
        <v/>
      </c>
    </row>
    <row r="6414" spans="13:13" x14ac:dyDescent="0.55000000000000004">
      <c r="M6414" t="str">
        <f>IF($A6414="","",COUNTIFS(D_MFA!$A$2:$A$20001,$C6414,D_MFA!$B$2:$B$20001,TRUE)&gt;0)</f>
        <v/>
      </c>
    </row>
    <row r="6415" spans="13:13" x14ac:dyDescent="0.55000000000000004">
      <c r="M6415" t="str">
        <f>IF($A6415="","",COUNTIFS(D_MFA!$A$2:$A$20001,$C6415,D_MFA!$B$2:$B$20001,TRUE)&gt;0)</f>
        <v/>
      </c>
    </row>
    <row r="6416" spans="13:13" x14ac:dyDescent="0.55000000000000004">
      <c r="M6416" t="str">
        <f>IF($A6416="","",COUNTIFS(D_MFA!$A$2:$A$20001,$C6416,D_MFA!$B$2:$B$20001,TRUE)&gt;0)</f>
        <v/>
      </c>
    </row>
    <row r="6417" spans="13:13" x14ac:dyDescent="0.55000000000000004">
      <c r="M6417" t="str">
        <f>IF($A6417="","",COUNTIFS(D_MFA!$A$2:$A$20001,$C6417,D_MFA!$B$2:$B$20001,TRUE)&gt;0)</f>
        <v/>
      </c>
    </row>
    <row r="6418" spans="13:13" x14ac:dyDescent="0.55000000000000004">
      <c r="M6418" t="str">
        <f>IF($A6418="","",COUNTIFS(D_MFA!$A$2:$A$20001,$C6418,D_MFA!$B$2:$B$20001,TRUE)&gt;0)</f>
        <v/>
      </c>
    </row>
    <row r="6419" spans="13:13" x14ac:dyDescent="0.55000000000000004">
      <c r="M6419" t="str">
        <f>IF($A6419="","",COUNTIFS(D_MFA!$A$2:$A$20001,$C6419,D_MFA!$B$2:$B$20001,TRUE)&gt;0)</f>
        <v/>
      </c>
    </row>
    <row r="6420" spans="13:13" x14ac:dyDescent="0.55000000000000004">
      <c r="M6420" t="str">
        <f>IF($A6420="","",COUNTIFS(D_MFA!$A$2:$A$20001,$C6420,D_MFA!$B$2:$B$20001,TRUE)&gt;0)</f>
        <v/>
      </c>
    </row>
    <row r="6421" spans="13:13" x14ac:dyDescent="0.55000000000000004">
      <c r="M6421" t="str">
        <f>IF($A6421="","",COUNTIFS(D_MFA!$A$2:$A$20001,$C6421,D_MFA!$B$2:$B$20001,TRUE)&gt;0)</f>
        <v/>
      </c>
    </row>
    <row r="6422" spans="13:13" x14ac:dyDescent="0.55000000000000004">
      <c r="M6422" t="str">
        <f>IF($A6422="","",COUNTIFS(D_MFA!$A$2:$A$20001,$C6422,D_MFA!$B$2:$B$20001,TRUE)&gt;0)</f>
        <v/>
      </c>
    </row>
    <row r="6423" spans="13:13" x14ac:dyDescent="0.55000000000000004">
      <c r="M6423" t="str">
        <f>IF($A6423="","",COUNTIFS(D_MFA!$A$2:$A$20001,$C6423,D_MFA!$B$2:$B$20001,TRUE)&gt;0)</f>
        <v/>
      </c>
    </row>
    <row r="6424" spans="13:13" x14ac:dyDescent="0.55000000000000004">
      <c r="M6424" t="str">
        <f>IF($A6424="","",COUNTIFS(D_MFA!$A$2:$A$20001,$C6424,D_MFA!$B$2:$B$20001,TRUE)&gt;0)</f>
        <v/>
      </c>
    </row>
    <row r="6425" spans="13:13" x14ac:dyDescent="0.55000000000000004">
      <c r="M6425" t="str">
        <f>IF($A6425="","",COUNTIFS(D_MFA!$A$2:$A$20001,$C6425,D_MFA!$B$2:$B$20001,TRUE)&gt;0)</f>
        <v/>
      </c>
    </row>
    <row r="6426" spans="13:13" x14ac:dyDescent="0.55000000000000004">
      <c r="M6426" t="str">
        <f>IF($A6426="","",COUNTIFS(D_MFA!$A$2:$A$20001,$C6426,D_MFA!$B$2:$B$20001,TRUE)&gt;0)</f>
        <v/>
      </c>
    </row>
    <row r="6427" spans="13:13" x14ac:dyDescent="0.55000000000000004">
      <c r="M6427" t="str">
        <f>IF($A6427="","",COUNTIFS(D_MFA!$A$2:$A$20001,$C6427,D_MFA!$B$2:$B$20001,TRUE)&gt;0)</f>
        <v/>
      </c>
    </row>
    <row r="6428" spans="13:13" x14ac:dyDescent="0.55000000000000004">
      <c r="M6428" t="str">
        <f>IF($A6428="","",COUNTIFS(D_MFA!$A$2:$A$20001,$C6428,D_MFA!$B$2:$B$20001,TRUE)&gt;0)</f>
        <v/>
      </c>
    </row>
    <row r="6429" spans="13:13" x14ac:dyDescent="0.55000000000000004">
      <c r="M6429" t="str">
        <f>IF($A6429="","",COUNTIFS(D_MFA!$A$2:$A$20001,$C6429,D_MFA!$B$2:$B$20001,TRUE)&gt;0)</f>
        <v/>
      </c>
    </row>
    <row r="6430" spans="13:13" x14ac:dyDescent="0.55000000000000004">
      <c r="M6430" t="str">
        <f>IF($A6430="","",COUNTIFS(D_MFA!$A$2:$A$20001,$C6430,D_MFA!$B$2:$B$20001,TRUE)&gt;0)</f>
        <v/>
      </c>
    </row>
    <row r="6431" spans="13:13" x14ac:dyDescent="0.55000000000000004">
      <c r="M6431" t="str">
        <f>IF($A6431="","",COUNTIFS(D_MFA!$A$2:$A$20001,$C6431,D_MFA!$B$2:$B$20001,TRUE)&gt;0)</f>
        <v/>
      </c>
    </row>
    <row r="6432" spans="13:13" x14ac:dyDescent="0.55000000000000004">
      <c r="M6432" t="str">
        <f>IF($A6432="","",COUNTIFS(D_MFA!$A$2:$A$20001,$C6432,D_MFA!$B$2:$B$20001,TRUE)&gt;0)</f>
        <v/>
      </c>
    </row>
    <row r="6433" spans="13:13" x14ac:dyDescent="0.55000000000000004">
      <c r="M6433" t="str">
        <f>IF($A6433="","",COUNTIFS(D_MFA!$A$2:$A$20001,$C6433,D_MFA!$B$2:$B$20001,TRUE)&gt;0)</f>
        <v/>
      </c>
    </row>
    <row r="6434" spans="13:13" x14ac:dyDescent="0.55000000000000004">
      <c r="M6434" t="str">
        <f>IF($A6434="","",COUNTIFS(D_MFA!$A$2:$A$20001,$C6434,D_MFA!$B$2:$B$20001,TRUE)&gt;0)</f>
        <v/>
      </c>
    </row>
    <row r="6435" spans="13:13" x14ac:dyDescent="0.55000000000000004">
      <c r="M6435" t="str">
        <f>IF($A6435="","",COUNTIFS(D_MFA!$A$2:$A$20001,$C6435,D_MFA!$B$2:$B$20001,TRUE)&gt;0)</f>
        <v/>
      </c>
    </row>
    <row r="6436" spans="13:13" x14ac:dyDescent="0.55000000000000004">
      <c r="M6436" t="str">
        <f>IF($A6436="","",COUNTIFS(D_MFA!$A$2:$A$20001,$C6436,D_MFA!$B$2:$B$20001,TRUE)&gt;0)</f>
        <v/>
      </c>
    </row>
    <row r="6437" spans="13:13" x14ac:dyDescent="0.55000000000000004">
      <c r="M6437" t="str">
        <f>IF($A6437="","",COUNTIFS(D_MFA!$A$2:$A$20001,$C6437,D_MFA!$B$2:$B$20001,TRUE)&gt;0)</f>
        <v/>
      </c>
    </row>
    <row r="6438" spans="13:13" x14ac:dyDescent="0.55000000000000004">
      <c r="M6438" t="str">
        <f>IF($A6438="","",COUNTIFS(D_MFA!$A$2:$A$20001,$C6438,D_MFA!$B$2:$B$20001,TRUE)&gt;0)</f>
        <v/>
      </c>
    </row>
    <row r="6439" spans="13:13" x14ac:dyDescent="0.55000000000000004">
      <c r="M6439" t="str">
        <f>IF($A6439="","",COUNTIFS(D_MFA!$A$2:$A$20001,$C6439,D_MFA!$B$2:$B$20001,TRUE)&gt;0)</f>
        <v/>
      </c>
    </row>
    <row r="6440" spans="13:13" x14ac:dyDescent="0.55000000000000004">
      <c r="M6440" t="str">
        <f>IF($A6440="","",COUNTIFS(D_MFA!$A$2:$A$20001,$C6440,D_MFA!$B$2:$B$20001,TRUE)&gt;0)</f>
        <v/>
      </c>
    </row>
    <row r="6441" spans="13:13" x14ac:dyDescent="0.55000000000000004">
      <c r="M6441" t="str">
        <f>IF($A6441="","",COUNTIFS(D_MFA!$A$2:$A$20001,$C6441,D_MFA!$B$2:$B$20001,TRUE)&gt;0)</f>
        <v/>
      </c>
    </row>
    <row r="6442" spans="13:13" x14ac:dyDescent="0.55000000000000004">
      <c r="M6442" t="str">
        <f>IF($A6442="","",COUNTIFS(D_MFA!$A$2:$A$20001,$C6442,D_MFA!$B$2:$B$20001,TRUE)&gt;0)</f>
        <v/>
      </c>
    </row>
    <row r="6443" spans="13:13" x14ac:dyDescent="0.55000000000000004">
      <c r="M6443" t="str">
        <f>IF($A6443="","",COUNTIFS(D_MFA!$A$2:$A$20001,$C6443,D_MFA!$B$2:$B$20001,TRUE)&gt;0)</f>
        <v/>
      </c>
    </row>
    <row r="6444" spans="13:13" x14ac:dyDescent="0.55000000000000004">
      <c r="M6444" t="str">
        <f>IF($A6444="","",COUNTIFS(D_MFA!$A$2:$A$20001,$C6444,D_MFA!$B$2:$B$20001,TRUE)&gt;0)</f>
        <v/>
      </c>
    </row>
    <row r="6445" spans="13:13" x14ac:dyDescent="0.55000000000000004">
      <c r="M6445" t="str">
        <f>IF($A6445="","",COUNTIFS(D_MFA!$A$2:$A$20001,$C6445,D_MFA!$B$2:$B$20001,TRUE)&gt;0)</f>
        <v/>
      </c>
    </row>
    <row r="6446" spans="13:13" x14ac:dyDescent="0.55000000000000004">
      <c r="M6446" t="str">
        <f>IF($A6446="","",COUNTIFS(D_MFA!$A$2:$A$20001,$C6446,D_MFA!$B$2:$B$20001,TRUE)&gt;0)</f>
        <v/>
      </c>
    </row>
    <row r="6447" spans="13:13" x14ac:dyDescent="0.55000000000000004">
      <c r="M6447" t="str">
        <f>IF($A6447="","",COUNTIFS(D_MFA!$A$2:$A$20001,$C6447,D_MFA!$B$2:$B$20001,TRUE)&gt;0)</f>
        <v/>
      </c>
    </row>
    <row r="6448" spans="13:13" x14ac:dyDescent="0.55000000000000004">
      <c r="M6448" t="str">
        <f>IF($A6448="","",COUNTIFS(D_MFA!$A$2:$A$20001,$C6448,D_MFA!$B$2:$B$20001,TRUE)&gt;0)</f>
        <v/>
      </c>
    </row>
    <row r="6449" spans="13:13" x14ac:dyDescent="0.55000000000000004">
      <c r="M6449" t="str">
        <f>IF($A6449="","",COUNTIFS(D_MFA!$A$2:$A$20001,$C6449,D_MFA!$B$2:$B$20001,TRUE)&gt;0)</f>
        <v/>
      </c>
    </row>
    <row r="6450" spans="13:13" x14ac:dyDescent="0.55000000000000004">
      <c r="M6450" t="str">
        <f>IF($A6450="","",COUNTIFS(D_MFA!$A$2:$A$20001,$C6450,D_MFA!$B$2:$B$20001,TRUE)&gt;0)</f>
        <v/>
      </c>
    </row>
    <row r="6451" spans="13:13" x14ac:dyDescent="0.55000000000000004">
      <c r="M6451" t="str">
        <f>IF($A6451="","",COUNTIFS(D_MFA!$A$2:$A$20001,$C6451,D_MFA!$B$2:$B$20001,TRUE)&gt;0)</f>
        <v/>
      </c>
    </row>
    <row r="6452" spans="13:13" x14ac:dyDescent="0.55000000000000004">
      <c r="M6452" t="str">
        <f>IF($A6452="","",COUNTIFS(D_MFA!$A$2:$A$20001,$C6452,D_MFA!$B$2:$B$20001,TRUE)&gt;0)</f>
        <v/>
      </c>
    </row>
    <row r="6453" spans="13:13" x14ac:dyDescent="0.55000000000000004">
      <c r="M6453" t="str">
        <f>IF($A6453="","",COUNTIFS(D_MFA!$A$2:$A$20001,$C6453,D_MFA!$B$2:$B$20001,TRUE)&gt;0)</f>
        <v/>
      </c>
    </row>
    <row r="6454" spans="13:13" x14ac:dyDescent="0.55000000000000004">
      <c r="M6454" t="str">
        <f>IF($A6454="","",COUNTIFS(D_MFA!$A$2:$A$20001,$C6454,D_MFA!$B$2:$B$20001,TRUE)&gt;0)</f>
        <v/>
      </c>
    </row>
    <row r="6455" spans="13:13" x14ac:dyDescent="0.55000000000000004">
      <c r="M6455" t="str">
        <f>IF($A6455="","",COUNTIFS(D_MFA!$A$2:$A$20001,$C6455,D_MFA!$B$2:$B$20001,TRUE)&gt;0)</f>
        <v/>
      </c>
    </row>
    <row r="6456" spans="13:13" x14ac:dyDescent="0.55000000000000004">
      <c r="M6456" t="str">
        <f>IF($A6456="","",COUNTIFS(D_MFA!$A$2:$A$20001,$C6456,D_MFA!$B$2:$B$20001,TRUE)&gt;0)</f>
        <v/>
      </c>
    </row>
    <row r="6457" spans="13:13" x14ac:dyDescent="0.55000000000000004">
      <c r="M6457" t="str">
        <f>IF($A6457="","",COUNTIFS(D_MFA!$A$2:$A$20001,$C6457,D_MFA!$B$2:$B$20001,TRUE)&gt;0)</f>
        <v/>
      </c>
    </row>
    <row r="6458" spans="13:13" x14ac:dyDescent="0.55000000000000004">
      <c r="M6458" t="str">
        <f>IF($A6458="","",COUNTIFS(D_MFA!$A$2:$A$20001,$C6458,D_MFA!$B$2:$B$20001,TRUE)&gt;0)</f>
        <v/>
      </c>
    </row>
    <row r="6459" spans="13:13" x14ac:dyDescent="0.55000000000000004">
      <c r="M6459" t="str">
        <f>IF($A6459="","",COUNTIFS(D_MFA!$A$2:$A$20001,$C6459,D_MFA!$B$2:$B$20001,TRUE)&gt;0)</f>
        <v/>
      </c>
    </row>
    <row r="6460" spans="13:13" x14ac:dyDescent="0.55000000000000004">
      <c r="M6460" t="str">
        <f>IF($A6460="","",COUNTIFS(D_MFA!$A$2:$A$20001,$C6460,D_MFA!$B$2:$B$20001,TRUE)&gt;0)</f>
        <v/>
      </c>
    </row>
    <row r="6461" spans="13:13" x14ac:dyDescent="0.55000000000000004">
      <c r="M6461" t="str">
        <f>IF($A6461="","",COUNTIFS(D_MFA!$A$2:$A$20001,$C6461,D_MFA!$B$2:$B$20001,TRUE)&gt;0)</f>
        <v/>
      </c>
    </row>
    <row r="6462" spans="13:13" x14ac:dyDescent="0.55000000000000004">
      <c r="M6462" t="str">
        <f>IF($A6462="","",COUNTIFS(D_MFA!$A$2:$A$20001,$C6462,D_MFA!$B$2:$B$20001,TRUE)&gt;0)</f>
        <v/>
      </c>
    </row>
    <row r="6463" spans="13:13" x14ac:dyDescent="0.55000000000000004">
      <c r="M6463" t="str">
        <f>IF($A6463="","",COUNTIFS(D_MFA!$A$2:$A$20001,$C6463,D_MFA!$B$2:$B$20001,TRUE)&gt;0)</f>
        <v/>
      </c>
    </row>
    <row r="6464" spans="13:13" x14ac:dyDescent="0.55000000000000004">
      <c r="M6464" t="str">
        <f>IF($A6464="","",COUNTIFS(D_MFA!$A$2:$A$20001,$C6464,D_MFA!$B$2:$B$20001,TRUE)&gt;0)</f>
        <v/>
      </c>
    </row>
    <row r="6465" spans="13:13" x14ac:dyDescent="0.55000000000000004">
      <c r="M6465" t="str">
        <f>IF($A6465="","",COUNTIFS(D_MFA!$A$2:$A$20001,$C6465,D_MFA!$B$2:$B$20001,TRUE)&gt;0)</f>
        <v/>
      </c>
    </row>
    <row r="6466" spans="13:13" x14ac:dyDescent="0.55000000000000004">
      <c r="M6466" t="str">
        <f>IF($A6466="","",COUNTIFS(D_MFA!$A$2:$A$20001,$C6466,D_MFA!$B$2:$B$20001,TRUE)&gt;0)</f>
        <v/>
      </c>
    </row>
    <row r="6467" spans="13:13" x14ac:dyDescent="0.55000000000000004">
      <c r="M6467" t="str">
        <f>IF($A6467="","",COUNTIFS(D_MFA!$A$2:$A$20001,$C6467,D_MFA!$B$2:$B$20001,TRUE)&gt;0)</f>
        <v/>
      </c>
    </row>
    <row r="6468" spans="13:13" x14ac:dyDescent="0.55000000000000004">
      <c r="M6468" t="str">
        <f>IF($A6468="","",COUNTIFS(D_MFA!$A$2:$A$20001,$C6468,D_MFA!$B$2:$B$20001,TRUE)&gt;0)</f>
        <v/>
      </c>
    </row>
    <row r="6469" spans="13:13" x14ac:dyDescent="0.55000000000000004">
      <c r="M6469" t="str">
        <f>IF($A6469="","",COUNTIFS(D_MFA!$A$2:$A$20001,$C6469,D_MFA!$B$2:$B$20001,TRUE)&gt;0)</f>
        <v/>
      </c>
    </row>
    <row r="6470" spans="13:13" x14ac:dyDescent="0.55000000000000004">
      <c r="M6470" t="str">
        <f>IF($A6470="","",COUNTIFS(D_MFA!$A$2:$A$20001,$C6470,D_MFA!$B$2:$B$20001,TRUE)&gt;0)</f>
        <v/>
      </c>
    </row>
    <row r="6471" spans="13:13" x14ac:dyDescent="0.55000000000000004">
      <c r="M6471" t="str">
        <f>IF($A6471="","",COUNTIFS(D_MFA!$A$2:$A$20001,$C6471,D_MFA!$B$2:$B$20001,TRUE)&gt;0)</f>
        <v/>
      </c>
    </row>
    <row r="6472" spans="13:13" x14ac:dyDescent="0.55000000000000004">
      <c r="M6472" t="str">
        <f>IF($A6472="","",COUNTIFS(D_MFA!$A$2:$A$20001,$C6472,D_MFA!$B$2:$B$20001,TRUE)&gt;0)</f>
        <v/>
      </c>
    </row>
    <row r="6473" spans="13:13" x14ac:dyDescent="0.55000000000000004">
      <c r="M6473" t="str">
        <f>IF($A6473="","",COUNTIFS(D_MFA!$A$2:$A$20001,$C6473,D_MFA!$B$2:$B$20001,TRUE)&gt;0)</f>
        <v/>
      </c>
    </row>
    <row r="6474" spans="13:13" x14ac:dyDescent="0.55000000000000004">
      <c r="M6474" t="str">
        <f>IF($A6474="","",COUNTIFS(D_MFA!$A$2:$A$20001,$C6474,D_MFA!$B$2:$B$20001,TRUE)&gt;0)</f>
        <v/>
      </c>
    </row>
    <row r="6475" spans="13:13" x14ac:dyDescent="0.55000000000000004">
      <c r="M6475" t="str">
        <f>IF($A6475="","",COUNTIFS(D_MFA!$A$2:$A$20001,$C6475,D_MFA!$B$2:$B$20001,TRUE)&gt;0)</f>
        <v/>
      </c>
    </row>
    <row r="6476" spans="13:13" x14ac:dyDescent="0.55000000000000004">
      <c r="M6476" t="str">
        <f>IF($A6476="","",COUNTIFS(D_MFA!$A$2:$A$20001,$C6476,D_MFA!$B$2:$B$20001,TRUE)&gt;0)</f>
        <v/>
      </c>
    </row>
    <row r="6477" spans="13:13" x14ac:dyDescent="0.55000000000000004">
      <c r="M6477" t="str">
        <f>IF($A6477="","",COUNTIFS(D_MFA!$A$2:$A$20001,$C6477,D_MFA!$B$2:$B$20001,TRUE)&gt;0)</f>
        <v/>
      </c>
    </row>
    <row r="6478" spans="13:13" x14ac:dyDescent="0.55000000000000004">
      <c r="M6478" t="str">
        <f>IF($A6478="","",COUNTIFS(D_MFA!$A$2:$A$20001,$C6478,D_MFA!$B$2:$B$20001,TRUE)&gt;0)</f>
        <v/>
      </c>
    </row>
    <row r="6479" spans="13:13" x14ac:dyDescent="0.55000000000000004">
      <c r="M6479" t="str">
        <f>IF($A6479="","",COUNTIFS(D_MFA!$A$2:$A$20001,$C6479,D_MFA!$B$2:$B$20001,TRUE)&gt;0)</f>
        <v/>
      </c>
    </row>
    <row r="6480" spans="13:13" x14ac:dyDescent="0.55000000000000004">
      <c r="M6480" t="str">
        <f>IF($A6480="","",COUNTIFS(D_MFA!$A$2:$A$20001,$C6480,D_MFA!$B$2:$B$20001,TRUE)&gt;0)</f>
        <v/>
      </c>
    </row>
    <row r="6481" spans="13:13" x14ac:dyDescent="0.55000000000000004">
      <c r="M6481" t="str">
        <f>IF($A6481="","",COUNTIFS(D_MFA!$A$2:$A$20001,$C6481,D_MFA!$B$2:$B$20001,TRUE)&gt;0)</f>
        <v/>
      </c>
    </row>
    <row r="6482" spans="13:13" x14ac:dyDescent="0.55000000000000004">
      <c r="M6482" t="str">
        <f>IF($A6482="","",COUNTIFS(D_MFA!$A$2:$A$20001,$C6482,D_MFA!$B$2:$B$20001,TRUE)&gt;0)</f>
        <v/>
      </c>
    </row>
    <row r="6483" spans="13:13" x14ac:dyDescent="0.55000000000000004">
      <c r="M6483" t="str">
        <f>IF($A6483="","",COUNTIFS(D_MFA!$A$2:$A$20001,$C6483,D_MFA!$B$2:$B$20001,TRUE)&gt;0)</f>
        <v/>
      </c>
    </row>
    <row r="6484" spans="13:13" x14ac:dyDescent="0.55000000000000004">
      <c r="M6484" t="str">
        <f>IF($A6484="","",COUNTIFS(D_MFA!$A$2:$A$20001,$C6484,D_MFA!$B$2:$B$20001,TRUE)&gt;0)</f>
        <v/>
      </c>
    </row>
    <row r="6485" spans="13:13" x14ac:dyDescent="0.55000000000000004">
      <c r="M6485" t="str">
        <f>IF($A6485="","",COUNTIFS(D_MFA!$A$2:$A$20001,$C6485,D_MFA!$B$2:$B$20001,TRUE)&gt;0)</f>
        <v/>
      </c>
    </row>
    <row r="6486" spans="13:13" x14ac:dyDescent="0.55000000000000004">
      <c r="M6486" t="str">
        <f>IF($A6486="","",COUNTIFS(D_MFA!$A$2:$A$20001,$C6486,D_MFA!$B$2:$B$20001,TRUE)&gt;0)</f>
        <v/>
      </c>
    </row>
    <row r="6487" spans="13:13" x14ac:dyDescent="0.55000000000000004">
      <c r="M6487" t="str">
        <f>IF($A6487="","",COUNTIFS(D_MFA!$A$2:$A$20001,$C6487,D_MFA!$B$2:$B$20001,TRUE)&gt;0)</f>
        <v/>
      </c>
    </row>
    <row r="6488" spans="13:13" x14ac:dyDescent="0.55000000000000004">
      <c r="M6488" t="str">
        <f>IF($A6488="","",COUNTIFS(D_MFA!$A$2:$A$20001,$C6488,D_MFA!$B$2:$B$20001,TRUE)&gt;0)</f>
        <v/>
      </c>
    </row>
    <row r="6489" spans="13:13" x14ac:dyDescent="0.55000000000000004">
      <c r="M6489" t="str">
        <f>IF($A6489="","",COUNTIFS(D_MFA!$A$2:$A$20001,$C6489,D_MFA!$B$2:$B$20001,TRUE)&gt;0)</f>
        <v/>
      </c>
    </row>
    <row r="6490" spans="13:13" x14ac:dyDescent="0.55000000000000004">
      <c r="M6490" t="str">
        <f>IF($A6490="","",COUNTIFS(D_MFA!$A$2:$A$20001,$C6490,D_MFA!$B$2:$B$20001,TRUE)&gt;0)</f>
        <v/>
      </c>
    </row>
    <row r="6491" spans="13:13" x14ac:dyDescent="0.55000000000000004">
      <c r="M6491" t="str">
        <f>IF($A6491="","",COUNTIFS(D_MFA!$A$2:$A$20001,$C6491,D_MFA!$B$2:$B$20001,TRUE)&gt;0)</f>
        <v/>
      </c>
    </row>
    <row r="6492" spans="13:13" x14ac:dyDescent="0.55000000000000004">
      <c r="M6492" t="str">
        <f>IF($A6492="","",COUNTIFS(D_MFA!$A$2:$A$20001,$C6492,D_MFA!$B$2:$B$20001,TRUE)&gt;0)</f>
        <v/>
      </c>
    </row>
    <row r="6493" spans="13:13" x14ac:dyDescent="0.55000000000000004">
      <c r="M6493" t="str">
        <f>IF($A6493="","",COUNTIFS(D_MFA!$A$2:$A$20001,$C6493,D_MFA!$B$2:$B$20001,TRUE)&gt;0)</f>
        <v/>
      </c>
    </row>
    <row r="6494" spans="13:13" x14ac:dyDescent="0.55000000000000004">
      <c r="M6494" t="str">
        <f>IF($A6494="","",COUNTIFS(D_MFA!$A$2:$A$20001,$C6494,D_MFA!$B$2:$B$20001,TRUE)&gt;0)</f>
        <v/>
      </c>
    </row>
    <row r="6495" spans="13:13" x14ac:dyDescent="0.55000000000000004">
      <c r="M6495" t="str">
        <f>IF($A6495="","",COUNTIFS(D_MFA!$A$2:$A$20001,$C6495,D_MFA!$B$2:$B$20001,TRUE)&gt;0)</f>
        <v/>
      </c>
    </row>
    <row r="6496" spans="13:13" x14ac:dyDescent="0.55000000000000004">
      <c r="M6496" t="str">
        <f>IF($A6496="","",COUNTIFS(D_MFA!$A$2:$A$20001,$C6496,D_MFA!$B$2:$B$20001,TRUE)&gt;0)</f>
        <v/>
      </c>
    </row>
    <row r="6497" spans="13:13" x14ac:dyDescent="0.55000000000000004">
      <c r="M6497" t="str">
        <f>IF($A6497="","",COUNTIFS(D_MFA!$A$2:$A$20001,$C6497,D_MFA!$B$2:$B$20001,TRUE)&gt;0)</f>
        <v/>
      </c>
    </row>
    <row r="6498" spans="13:13" x14ac:dyDescent="0.55000000000000004">
      <c r="M6498" t="str">
        <f>IF($A6498="","",COUNTIFS(D_MFA!$A$2:$A$20001,$C6498,D_MFA!$B$2:$B$20001,TRUE)&gt;0)</f>
        <v/>
      </c>
    </row>
    <row r="6499" spans="13:13" x14ac:dyDescent="0.55000000000000004">
      <c r="M6499" t="str">
        <f>IF($A6499="","",COUNTIFS(D_MFA!$A$2:$A$20001,$C6499,D_MFA!$B$2:$B$20001,TRUE)&gt;0)</f>
        <v/>
      </c>
    </row>
    <row r="6500" spans="13:13" x14ac:dyDescent="0.55000000000000004">
      <c r="M6500" t="str">
        <f>IF($A6500="","",COUNTIFS(D_MFA!$A$2:$A$20001,$C6500,D_MFA!$B$2:$B$20001,TRUE)&gt;0)</f>
        <v/>
      </c>
    </row>
    <row r="6501" spans="13:13" x14ac:dyDescent="0.55000000000000004">
      <c r="M6501" t="str">
        <f>IF($A6501="","",COUNTIFS(D_MFA!$A$2:$A$20001,$C6501,D_MFA!$B$2:$B$20001,TRUE)&gt;0)</f>
        <v/>
      </c>
    </row>
    <row r="6502" spans="13:13" x14ac:dyDescent="0.55000000000000004">
      <c r="M6502" t="str">
        <f>IF($A6502="","",COUNTIFS(D_MFA!$A$2:$A$20001,$C6502,D_MFA!$B$2:$B$20001,TRUE)&gt;0)</f>
        <v/>
      </c>
    </row>
    <row r="6503" spans="13:13" x14ac:dyDescent="0.55000000000000004">
      <c r="M6503" t="str">
        <f>IF($A6503="","",COUNTIFS(D_MFA!$A$2:$A$20001,$C6503,D_MFA!$B$2:$B$20001,TRUE)&gt;0)</f>
        <v/>
      </c>
    </row>
    <row r="6504" spans="13:13" x14ac:dyDescent="0.55000000000000004">
      <c r="M6504" t="str">
        <f>IF($A6504="","",COUNTIFS(D_MFA!$A$2:$A$20001,$C6504,D_MFA!$B$2:$B$20001,TRUE)&gt;0)</f>
        <v/>
      </c>
    </row>
    <row r="6505" spans="13:13" x14ac:dyDescent="0.55000000000000004">
      <c r="M6505" t="str">
        <f>IF($A6505="","",COUNTIFS(D_MFA!$A$2:$A$20001,$C6505,D_MFA!$B$2:$B$20001,TRUE)&gt;0)</f>
        <v/>
      </c>
    </row>
    <row r="6506" spans="13:13" x14ac:dyDescent="0.55000000000000004">
      <c r="M6506" t="str">
        <f>IF($A6506="","",COUNTIFS(D_MFA!$A$2:$A$20001,$C6506,D_MFA!$B$2:$B$20001,TRUE)&gt;0)</f>
        <v/>
      </c>
    </row>
    <row r="6507" spans="13:13" x14ac:dyDescent="0.55000000000000004">
      <c r="M6507" t="str">
        <f>IF($A6507="","",COUNTIFS(D_MFA!$A$2:$A$20001,$C6507,D_MFA!$B$2:$B$20001,TRUE)&gt;0)</f>
        <v/>
      </c>
    </row>
    <row r="6508" spans="13:13" x14ac:dyDescent="0.55000000000000004">
      <c r="M6508" t="str">
        <f>IF($A6508="","",COUNTIFS(D_MFA!$A$2:$A$20001,$C6508,D_MFA!$B$2:$B$20001,TRUE)&gt;0)</f>
        <v/>
      </c>
    </row>
    <row r="6509" spans="13:13" x14ac:dyDescent="0.55000000000000004">
      <c r="M6509" t="str">
        <f>IF($A6509="","",COUNTIFS(D_MFA!$A$2:$A$20001,$C6509,D_MFA!$B$2:$B$20001,TRUE)&gt;0)</f>
        <v/>
      </c>
    </row>
    <row r="6510" spans="13:13" x14ac:dyDescent="0.55000000000000004">
      <c r="M6510" t="str">
        <f>IF($A6510="","",COUNTIFS(D_MFA!$A$2:$A$20001,$C6510,D_MFA!$B$2:$B$20001,TRUE)&gt;0)</f>
        <v/>
      </c>
    </row>
    <row r="6511" spans="13:13" x14ac:dyDescent="0.55000000000000004">
      <c r="M6511" t="str">
        <f>IF($A6511="","",COUNTIFS(D_MFA!$A$2:$A$20001,$C6511,D_MFA!$B$2:$B$20001,TRUE)&gt;0)</f>
        <v/>
      </c>
    </row>
    <row r="6512" spans="13:13" x14ac:dyDescent="0.55000000000000004">
      <c r="M6512" t="str">
        <f>IF($A6512="","",COUNTIFS(D_MFA!$A$2:$A$20001,$C6512,D_MFA!$B$2:$B$20001,TRUE)&gt;0)</f>
        <v/>
      </c>
    </row>
    <row r="6513" spans="13:13" x14ac:dyDescent="0.55000000000000004">
      <c r="M6513" t="str">
        <f>IF($A6513="","",COUNTIFS(D_MFA!$A$2:$A$20001,$C6513,D_MFA!$B$2:$B$20001,TRUE)&gt;0)</f>
        <v/>
      </c>
    </row>
    <row r="6514" spans="13:13" x14ac:dyDescent="0.55000000000000004">
      <c r="M6514" t="str">
        <f>IF($A6514="","",COUNTIFS(D_MFA!$A$2:$A$20001,$C6514,D_MFA!$B$2:$B$20001,TRUE)&gt;0)</f>
        <v/>
      </c>
    </row>
    <row r="6515" spans="13:13" x14ac:dyDescent="0.55000000000000004">
      <c r="M6515" t="str">
        <f>IF($A6515="","",COUNTIFS(D_MFA!$A$2:$A$20001,$C6515,D_MFA!$B$2:$B$20001,TRUE)&gt;0)</f>
        <v/>
      </c>
    </row>
    <row r="6516" spans="13:13" x14ac:dyDescent="0.55000000000000004">
      <c r="M6516" t="str">
        <f>IF($A6516="","",COUNTIFS(D_MFA!$A$2:$A$20001,$C6516,D_MFA!$B$2:$B$20001,TRUE)&gt;0)</f>
        <v/>
      </c>
    </row>
    <row r="6517" spans="13:13" x14ac:dyDescent="0.55000000000000004">
      <c r="M6517" t="str">
        <f>IF($A6517="","",COUNTIFS(D_MFA!$A$2:$A$20001,$C6517,D_MFA!$B$2:$B$20001,TRUE)&gt;0)</f>
        <v/>
      </c>
    </row>
    <row r="6518" spans="13:13" x14ac:dyDescent="0.55000000000000004">
      <c r="M6518" t="str">
        <f>IF($A6518="","",COUNTIFS(D_MFA!$A$2:$A$20001,$C6518,D_MFA!$B$2:$B$20001,TRUE)&gt;0)</f>
        <v/>
      </c>
    </row>
    <row r="6519" spans="13:13" x14ac:dyDescent="0.55000000000000004">
      <c r="M6519" t="str">
        <f>IF($A6519="","",COUNTIFS(D_MFA!$A$2:$A$20001,$C6519,D_MFA!$B$2:$B$20001,TRUE)&gt;0)</f>
        <v/>
      </c>
    </row>
    <row r="6520" spans="13:13" x14ac:dyDescent="0.55000000000000004">
      <c r="M6520" t="str">
        <f>IF($A6520="","",COUNTIFS(D_MFA!$A$2:$A$20001,$C6520,D_MFA!$B$2:$B$20001,TRUE)&gt;0)</f>
        <v/>
      </c>
    </row>
    <row r="6521" spans="13:13" x14ac:dyDescent="0.55000000000000004">
      <c r="M6521" t="str">
        <f>IF($A6521="","",COUNTIFS(D_MFA!$A$2:$A$20001,$C6521,D_MFA!$B$2:$B$20001,TRUE)&gt;0)</f>
        <v/>
      </c>
    </row>
    <row r="6522" spans="13:13" x14ac:dyDescent="0.55000000000000004">
      <c r="M6522" t="str">
        <f>IF($A6522="","",COUNTIFS(D_MFA!$A$2:$A$20001,$C6522,D_MFA!$B$2:$B$20001,TRUE)&gt;0)</f>
        <v/>
      </c>
    </row>
    <row r="6523" spans="13:13" x14ac:dyDescent="0.55000000000000004">
      <c r="M6523" t="str">
        <f>IF($A6523="","",COUNTIFS(D_MFA!$A$2:$A$20001,$C6523,D_MFA!$B$2:$B$20001,TRUE)&gt;0)</f>
        <v/>
      </c>
    </row>
    <row r="6524" spans="13:13" x14ac:dyDescent="0.55000000000000004">
      <c r="M6524" t="str">
        <f>IF($A6524="","",COUNTIFS(D_MFA!$A$2:$A$20001,$C6524,D_MFA!$B$2:$B$20001,TRUE)&gt;0)</f>
        <v/>
      </c>
    </row>
    <row r="6525" spans="13:13" x14ac:dyDescent="0.55000000000000004">
      <c r="M6525" t="str">
        <f>IF($A6525="","",COUNTIFS(D_MFA!$A$2:$A$20001,$C6525,D_MFA!$B$2:$B$20001,TRUE)&gt;0)</f>
        <v/>
      </c>
    </row>
    <row r="6526" spans="13:13" x14ac:dyDescent="0.55000000000000004">
      <c r="M6526" t="str">
        <f>IF($A6526="","",COUNTIFS(D_MFA!$A$2:$A$20001,$C6526,D_MFA!$B$2:$B$20001,TRUE)&gt;0)</f>
        <v/>
      </c>
    </row>
    <row r="6527" spans="13:13" x14ac:dyDescent="0.55000000000000004">
      <c r="M6527" t="str">
        <f>IF($A6527="","",COUNTIFS(D_MFA!$A$2:$A$20001,$C6527,D_MFA!$B$2:$B$20001,TRUE)&gt;0)</f>
        <v/>
      </c>
    </row>
    <row r="6528" spans="13:13" x14ac:dyDescent="0.55000000000000004">
      <c r="M6528" t="str">
        <f>IF($A6528="","",COUNTIFS(D_MFA!$A$2:$A$20001,$C6528,D_MFA!$B$2:$B$20001,TRUE)&gt;0)</f>
        <v/>
      </c>
    </row>
    <row r="6529" spans="13:13" x14ac:dyDescent="0.55000000000000004">
      <c r="M6529" t="str">
        <f>IF($A6529="","",COUNTIFS(D_MFA!$A$2:$A$20001,$C6529,D_MFA!$B$2:$B$20001,TRUE)&gt;0)</f>
        <v/>
      </c>
    </row>
    <row r="6530" spans="13:13" x14ac:dyDescent="0.55000000000000004">
      <c r="M6530" t="str">
        <f>IF($A6530="","",COUNTIFS(D_MFA!$A$2:$A$20001,$C6530,D_MFA!$B$2:$B$20001,TRUE)&gt;0)</f>
        <v/>
      </c>
    </row>
    <row r="6531" spans="13:13" x14ac:dyDescent="0.55000000000000004">
      <c r="M6531" t="str">
        <f>IF($A6531="","",COUNTIFS(D_MFA!$A$2:$A$20001,$C6531,D_MFA!$B$2:$B$20001,TRUE)&gt;0)</f>
        <v/>
      </c>
    </row>
    <row r="6532" spans="13:13" x14ac:dyDescent="0.55000000000000004">
      <c r="M6532" t="str">
        <f>IF($A6532="","",COUNTIFS(D_MFA!$A$2:$A$20001,$C6532,D_MFA!$B$2:$B$20001,TRUE)&gt;0)</f>
        <v/>
      </c>
    </row>
    <row r="6533" spans="13:13" x14ac:dyDescent="0.55000000000000004">
      <c r="M6533" t="str">
        <f>IF($A6533="","",COUNTIFS(D_MFA!$A$2:$A$20001,$C6533,D_MFA!$B$2:$B$20001,TRUE)&gt;0)</f>
        <v/>
      </c>
    </row>
    <row r="6534" spans="13:13" x14ac:dyDescent="0.55000000000000004">
      <c r="M6534" t="str">
        <f>IF($A6534="","",COUNTIFS(D_MFA!$A$2:$A$20001,$C6534,D_MFA!$B$2:$B$20001,TRUE)&gt;0)</f>
        <v/>
      </c>
    </row>
    <row r="6535" spans="13:13" x14ac:dyDescent="0.55000000000000004">
      <c r="M6535" t="str">
        <f>IF($A6535="","",COUNTIFS(D_MFA!$A$2:$A$20001,$C6535,D_MFA!$B$2:$B$20001,TRUE)&gt;0)</f>
        <v/>
      </c>
    </row>
    <row r="6536" spans="13:13" x14ac:dyDescent="0.55000000000000004">
      <c r="M6536" t="str">
        <f>IF($A6536="","",COUNTIFS(D_MFA!$A$2:$A$20001,$C6536,D_MFA!$B$2:$B$20001,TRUE)&gt;0)</f>
        <v/>
      </c>
    </row>
    <row r="6537" spans="13:13" x14ac:dyDescent="0.55000000000000004">
      <c r="M6537" t="str">
        <f>IF($A6537="","",COUNTIFS(D_MFA!$A$2:$A$20001,$C6537,D_MFA!$B$2:$B$20001,TRUE)&gt;0)</f>
        <v/>
      </c>
    </row>
    <row r="6538" spans="13:13" x14ac:dyDescent="0.55000000000000004">
      <c r="M6538" t="str">
        <f>IF($A6538="","",COUNTIFS(D_MFA!$A$2:$A$20001,$C6538,D_MFA!$B$2:$B$20001,TRUE)&gt;0)</f>
        <v/>
      </c>
    </row>
    <row r="6539" spans="13:13" x14ac:dyDescent="0.55000000000000004">
      <c r="M6539" t="str">
        <f>IF($A6539="","",COUNTIFS(D_MFA!$A$2:$A$20001,$C6539,D_MFA!$B$2:$B$20001,TRUE)&gt;0)</f>
        <v/>
      </c>
    </row>
    <row r="6540" spans="13:13" x14ac:dyDescent="0.55000000000000004">
      <c r="M6540" t="str">
        <f>IF($A6540="","",COUNTIFS(D_MFA!$A$2:$A$20001,$C6540,D_MFA!$B$2:$B$20001,TRUE)&gt;0)</f>
        <v/>
      </c>
    </row>
    <row r="6541" spans="13:13" x14ac:dyDescent="0.55000000000000004">
      <c r="M6541" t="str">
        <f>IF($A6541="","",COUNTIFS(D_MFA!$A$2:$A$20001,$C6541,D_MFA!$B$2:$B$20001,TRUE)&gt;0)</f>
        <v/>
      </c>
    </row>
    <row r="6542" spans="13:13" x14ac:dyDescent="0.55000000000000004">
      <c r="M6542" t="str">
        <f>IF($A6542="","",COUNTIFS(D_MFA!$A$2:$A$20001,$C6542,D_MFA!$B$2:$B$20001,TRUE)&gt;0)</f>
        <v/>
      </c>
    </row>
    <row r="6543" spans="13:13" x14ac:dyDescent="0.55000000000000004">
      <c r="M6543" t="str">
        <f>IF($A6543="","",COUNTIFS(D_MFA!$A$2:$A$20001,$C6543,D_MFA!$B$2:$B$20001,TRUE)&gt;0)</f>
        <v/>
      </c>
    </row>
    <row r="6544" spans="13:13" x14ac:dyDescent="0.55000000000000004">
      <c r="M6544" t="str">
        <f>IF($A6544="","",COUNTIFS(D_MFA!$A$2:$A$20001,$C6544,D_MFA!$B$2:$B$20001,TRUE)&gt;0)</f>
        <v/>
      </c>
    </row>
    <row r="6545" spans="13:13" x14ac:dyDescent="0.55000000000000004">
      <c r="M6545" t="str">
        <f>IF($A6545="","",COUNTIFS(D_MFA!$A$2:$A$20001,$C6545,D_MFA!$B$2:$B$20001,TRUE)&gt;0)</f>
        <v/>
      </c>
    </row>
    <row r="6546" spans="13:13" x14ac:dyDescent="0.55000000000000004">
      <c r="M6546" t="str">
        <f>IF($A6546="","",COUNTIFS(D_MFA!$A$2:$A$20001,$C6546,D_MFA!$B$2:$B$20001,TRUE)&gt;0)</f>
        <v/>
      </c>
    </row>
    <row r="6547" spans="13:13" x14ac:dyDescent="0.55000000000000004">
      <c r="M6547" t="str">
        <f>IF($A6547="","",COUNTIFS(D_MFA!$A$2:$A$20001,$C6547,D_MFA!$B$2:$B$20001,TRUE)&gt;0)</f>
        <v/>
      </c>
    </row>
    <row r="6548" spans="13:13" x14ac:dyDescent="0.55000000000000004">
      <c r="M6548" t="str">
        <f>IF($A6548="","",COUNTIFS(D_MFA!$A$2:$A$20001,$C6548,D_MFA!$B$2:$B$20001,TRUE)&gt;0)</f>
        <v/>
      </c>
    </row>
    <row r="6549" spans="13:13" x14ac:dyDescent="0.55000000000000004">
      <c r="M6549" t="str">
        <f>IF($A6549="","",COUNTIFS(D_MFA!$A$2:$A$20001,$C6549,D_MFA!$B$2:$B$20001,TRUE)&gt;0)</f>
        <v/>
      </c>
    </row>
    <row r="6550" spans="13:13" x14ac:dyDescent="0.55000000000000004">
      <c r="M6550" t="str">
        <f>IF($A6550="","",COUNTIFS(D_MFA!$A$2:$A$20001,$C6550,D_MFA!$B$2:$B$20001,TRUE)&gt;0)</f>
        <v/>
      </c>
    </row>
    <row r="6551" spans="13:13" x14ac:dyDescent="0.55000000000000004">
      <c r="M6551" t="str">
        <f>IF($A6551="","",COUNTIFS(D_MFA!$A$2:$A$20001,$C6551,D_MFA!$B$2:$B$20001,TRUE)&gt;0)</f>
        <v/>
      </c>
    </row>
    <row r="6552" spans="13:13" x14ac:dyDescent="0.55000000000000004">
      <c r="M6552" t="str">
        <f>IF($A6552="","",COUNTIFS(D_MFA!$A$2:$A$20001,$C6552,D_MFA!$B$2:$B$20001,TRUE)&gt;0)</f>
        <v/>
      </c>
    </row>
    <row r="6553" spans="13:13" x14ac:dyDescent="0.55000000000000004">
      <c r="M6553" t="str">
        <f>IF($A6553="","",COUNTIFS(D_MFA!$A$2:$A$20001,$C6553,D_MFA!$B$2:$B$20001,TRUE)&gt;0)</f>
        <v/>
      </c>
    </row>
    <row r="6554" spans="13:13" x14ac:dyDescent="0.55000000000000004">
      <c r="M6554" t="str">
        <f>IF($A6554="","",COUNTIFS(D_MFA!$A$2:$A$20001,$C6554,D_MFA!$B$2:$B$20001,TRUE)&gt;0)</f>
        <v/>
      </c>
    </row>
    <row r="6555" spans="13:13" x14ac:dyDescent="0.55000000000000004">
      <c r="M6555" t="str">
        <f>IF($A6555="","",COUNTIFS(D_MFA!$A$2:$A$20001,$C6555,D_MFA!$B$2:$B$20001,TRUE)&gt;0)</f>
        <v/>
      </c>
    </row>
    <row r="6556" spans="13:13" x14ac:dyDescent="0.55000000000000004">
      <c r="M6556" t="str">
        <f>IF($A6556="","",COUNTIFS(D_MFA!$A$2:$A$20001,$C6556,D_MFA!$B$2:$B$20001,TRUE)&gt;0)</f>
        <v/>
      </c>
    </row>
    <row r="6557" spans="13:13" x14ac:dyDescent="0.55000000000000004">
      <c r="M6557" t="str">
        <f>IF($A6557="","",COUNTIFS(D_MFA!$A$2:$A$20001,$C6557,D_MFA!$B$2:$B$20001,TRUE)&gt;0)</f>
        <v/>
      </c>
    </row>
    <row r="6558" spans="13:13" x14ac:dyDescent="0.55000000000000004">
      <c r="M6558" t="str">
        <f>IF($A6558="","",COUNTIFS(D_MFA!$A$2:$A$20001,$C6558,D_MFA!$B$2:$B$20001,TRUE)&gt;0)</f>
        <v/>
      </c>
    </row>
    <row r="6559" spans="13:13" x14ac:dyDescent="0.55000000000000004">
      <c r="M6559" t="str">
        <f>IF($A6559="","",COUNTIFS(D_MFA!$A$2:$A$20001,$C6559,D_MFA!$B$2:$B$20001,TRUE)&gt;0)</f>
        <v/>
      </c>
    </row>
    <row r="6560" spans="13:13" x14ac:dyDescent="0.55000000000000004">
      <c r="M6560" t="str">
        <f>IF($A6560="","",COUNTIFS(D_MFA!$A$2:$A$20001,$C6560,D_MFA!$B$2:$B$20001,TRUE)&gt;0)</f>
        <v/>
      </c>
    </row>
    <row r="6561" spans="13:13" x14ac:dyDescent="0.55000000000000004">
      <c r="M6561" t="str">
        <f>IF($A6561="","",COUNTIFS(D_MFA!$A$2:$A$20001,$C6561,D_MFA!$B$2:$B$20001,TRUE)&gt;0)</f>
        <v/>
      </c>
    </row>
    <row r="6562" spans="13:13" x14ac:dyDescent="0.55000000000000004">
      <c r="M6562" t="str">
        <f>IF($A6562="","",COUNTIFS(D_MFA!$A$2:$A$20001,$C6562,D_MFA!$B$2:$B$20001,TRUE)&gt;0)</f>
        <v/>
      </c>
    </row>
    <row r="6563" spans="13:13" x14ac:dyDescent="0.55000000000000004">
      <c r="M6563" t="str">
        <f>IF($A6563="","",COUNTIFS(D_MFA!$A$2:$A$20001,$C6563,D_MFA!$B$2:$B$20001,TRUE)&gt;0)</f>
        <v/>
      </c>
    </row>
    <row r="6564" spans="13:13" x14ac:dyDescent="0.55000000000000004">
      <c r="M6564" t="str">
        <f>IF($A6564="","",COUNTIFS(D_MFA!$A$2:$A$20001,$C6564,D_MFA!$B$2:$B$20001,TRUE)&gt;0)</f>
        <v/>
      </c>
    </row>
    <row r="6565" spans="13:13" x14ac:dyDescent="0.55000000000000004">
      <c r="M6565" t="str">
        <f>IF($A6565="","",COUNTIFS(D_MFA!$A$2:$A$20001,$C6565,D_MFA!$B$2:$B$20001,TRUE)&gt;0)</f>
        <v/>
      </c>
    </row>
    <row r="6566" spans="13:13" x14ac:dyDescent="0.55000000000000004">
      <c r="M6566" t="str">
        <f>IF($A6566="","",COUNTIFS(D_MFA!$A$2:$A$20001,$C6566,D_MFA!$B$2:$B$20001,TRUE)&gt;0)</f>
        <v/>
      </c>
    </row>
    <row r="6567" spans="13:13" x14ac:dyDescent="0.55000000000000004">
      <c r="M6567" t="str">
        <f>IF($A6567="","",COUNTIFS(D_MFA!$A$2:$A$20001,$C6567,D_MFA!$B$2:$B$20001,TRUE)&gt;0)</f>
        <v/>
      </c>
    </row>
    <row r="6568" spans="13:13" x14ac:dyDescent="0.55000000000000004">
      <c r="M6568" t="str">
        <f>IF($A6568="","",COUNTIFS(D_MFA!$A$2:$A$20001,$C6568,D_MFA!$B$2:$B$20001,TRUE)&gt;0)</f>
        <v/>
      </c>
    </row>
    <row r="6569" spans="13:13" x14ac:dyDescent="0.55000000000000004">
      <c r="M6569" t="str">
        <f>IF($A6569="","",COUNTIFS(D_MFA!$A$2:$A$20001,$C6569,D_MFA!$B$2:$B$20001,TRUE)&gt;0)</f>
        <v/>
      </c>
    </row>
    <row r="6570" spans="13:13" x14ac:dyDescent="0.55000000000000004">
      <c r="M6570" t="str">
        <f>IF($A6570="","",COUNTIFS(D_MFA!$A$2:$A$20001,$C6570,D_MFA!$B$2:$B$20001,TRUE)&gt;0)</f>
        <v/>
      </c>
    </row>
    <row r="6571" spans="13:13" x14ac:dyDescent="0.55000000000000004">
      <c r="M6571" t="str">
        <f>IF($A6571="","",COUNTIFS(D_MFA!$A$2:$A$20001,$C6571,D_MFA!$B$2:$B$20001,TRUE)&gt;0)</f>
        <v/>
      </c>
    </row>
    <row r="6572" spans="13:13" x14ac:dyDescent="0.55000000000000004">
      <c r="M6572" t="str">
        <f>IF($A6572="","",COUNTIFS(D_MFA!$A$2:$A$20001,$C6572,D_MFA!$B$2:$B$20001,TRUE)&gt;0)</f>
        <v/>
      </c>
    </row>
    <row r="6573" spans="13:13" x14ac:dyDescent="0.55000000000000004">
      <c r="M6573" t="str">
        <f>IF($A6573="","",COUNTIFS(D_MFA!$A$2:$A$20001,$C6573,D_MFA!$B$2:$B$20001,TRUE)&gt;0)</f>
        <v/>
      </c>
    </row>
    <row r="6574" spans="13:13" x14ac:dyDescent="0.55000000000000004">
      <c r="M6574" t="str">
        <f>IF($A6574="","",COUNTIFS(D_MFA!$A$2:$A$20001,$C6574,D_MFA!$B$2:$B$20001,TRUE)&gt;0)</f>
        <v/>
      </c>
    </row>
    <row r="6575" spans="13:13" x14ac:dyDescent="0.55000000000000004">
      <c r="M6575" t="str">
        <f>IF($A6575="","",COUNTIFS(D_MFA!$A$2:$A$20001,$C6575,D_MFA!$B$2:$B$20001,TRUE)&gt;0)</f>
        <v/>
      </c>
    </row>
    <row r="6576" spans="13:13" x14ac:dyDescent="0.55000000000000004">
      <c r="M6576" t="str">
        <f>IF($A6576="","",COUNTIFS(D_MFA!$A$2:$A$20001,$C6576,D_MFA!$B$2:$B$20001,TRUE)&gt;0)</f>
        <v/>
      </c>
    </row>
    <row r="6577" spans="13:13" x14ac:dyDescent="0.55000000000000004">
      <c r="M6577" t="str">
        <f>IF($A6577="","",COUNTIFS(D_MFA!$A$2:$A$20001,$C6577,D_MFA!$B$2:$B$20001,TRUE)&gt;0)</f>
        <v/>
      </c>
    </row>
    <row r="6578" spans="13:13" x14ac:dyDescent="0.55000000000000004">
      <c r="M6578" t="str">
        <f>IF($A6578="","",COUNTIFS(D_MFA!$A$2:$A$20001,$C6578,D_MFA!$B$2:$B$20001,TRUE)&gt;0)</f>
        <v/>
      </c>
    </row>
    <row r="6579" spans="13:13" x14ac:dyDescent="0.55000000000000004">
      <c r="M6579" t="str">
        <f>IF($A6579="","",COUNTIFS(D_MFA!$A$2:$A$20001,$C6579,D_MFA!$B$2:$B$20001,TRUE)&gt;0)</f>
        <v/>
      </c>
    </row>
    <row r="6580" spans="13:13" x14ac:dyDescent="0.55000000000000004">
      <c r="M6580" t="str">
        <f>IF($A6580="","",COUNTIFS(D_MFA!$A$2:$A$20001,$C6580,D_MFA!$B$2:$B$20001,TRUE)&gt;0)</f>
        <v/>
      </c>
    </row>
    <row r="6581" spans="13:13" x14ac:dyDescent="0.55000000000000004">
      <c r="M6581" t="str">
        <f>IF($A6581="","",COUNTIFS(D_MFA!$A$2:$A$20001,$C6581,D_MFA!$B$2:$B$20001,TRUE)&gt;0)</f>
        <v/>
      </c>
    </row>
    <row r="6582" spans="13:13" x14ac:dyDescent="0.55000000000000004">
      <c r="M6582" t="str">
        <f>IF($A6582="","",COUNTIFS(D_MFA!$A$2:$A$20001,$C6582,D_MFA!$B$2:$B$20001,TRUE)&gt;0)</f>
        <v/>
      </c>
    </row>
    <row r="6583" spans="13:13" x14ac:dyDescent="0.55000000000000004">
      <c r="M6583" t="str">
        <f>IF($A6583="","",COUNTIFS(D_MFA!$A$2:$A$20001,$C6583,D_MFA!$B$2:$B$20001,TRUE)&gt;0)</f>
        <v/>
      </c>
    </row>
    <row r="6584" spans="13:13" x14ac:dyDescent="0.55000000000000004">
      <c r="M6584" t="str">
        <f>IF($A6584="","",COUNTIFS(D_MFA!$A$2:$A$20001,$C6584,D_MFA!$B$2:$B$20001,TRUE)&gt;0)</f>
        <v/>
      </c>
    </row>
    <row r="6585" spans="13:13" x14ac:dyDescent="0.55000000000000004">
      <c r="M6585" t="str">
        <f>IF($A6585="","",COUNTIFS(D_MFA!$A$2:$A$20001,$C6585,D_MFA!$B$2:$B$20001,TRUE)&gt;0)</f>
        <v/>
      </c>
    </row>
    <row r="6586" spans="13:13" x14ac:dyDescent="0.55000000000000004">
      <c r="M6586" t="str">
        <f>IF($A6586="","",COUNTIFS(D_MFA!$A$2:$A$20001,$C6586,D_MFA!$B$2:$B$20001,TRUE)&gt;0)</f>
        <v/>
      </c>
    </row>
    <row r="6587" spans="13:13" x14ac:dyDescent="0.55000000000000004">
      <c r="M6587" t="str">
        <f>IF($A6587="","",COUNTIFS(D_MFA!$A$2:$A$20001,$C6587,D_MFA!$B$2:$B$20001,TRUE)&gt;0)</f>
        <v/>
      </c>
    </row>
    <row r="6588" spans="13:13" x14ac:dyDescent="0.55000000000000004">
      <c r="M6588" t="str">
        <f>IF($A6588="","",COUNTIFS(D_MFA!$A$2:$A$20001,$C6588,D_MFA!$B$2:$B$20001,TRUE)&gt;0)</f>
        <v/>
      </c>
    </row>
    <row r="6589" spans="13:13" x14ac:dyDescent="0.55000000000000004">
      <c r="M6589" t="str">
        <f>IF($A6589="","",COUNTIFS(D_MFA!$A$2:$A$20001,$C6589,D_MFA!$B$2:$B$20001,TRUE)&gt;0)</f>
        <v/>
      </c>
    </row>
    <row r="6590" spans="13:13" x14ac:dyDescent="0.55000000000000004">
      <c r="M6590" t="str">
        <f>IF($A6590="","",COUNTIFS(D_MFA!$A$2:$A$20001,$C6590,D_MFA!$B$2:$B$20001,TRUE)&gt;0)</f>
        <v/>
      </c>
    </row>
    <row r="6591" spans="13:13" x14ac:dyDescent="0.55000000000000004">
      <c r="M6591" t="str">
        <f>IF($A6591="","",COUNTIFS(D_MFA!$A$2:$A$20001,$C6591,D_MFA!$B$2:$B$20001,TRUE)&gt;0)</f>
        <v/>
      </c>
    </row>
    <row r="6592" spans="13:13" x14ac:dyDescent="0.55000000000000004">
      <c r="M6592" t="str">
        <f>IF($A6592="","",COUNTIFS(D_MFA!$A$2:$A$20001,$C6592,D_MFA!$B$2:$B$20001,TRUE)&gt;0)</f>
        <v/>
      </c>
    </row>
    <row r="6593" spans="13:13" x14ac:dyDescent="0.55000000000000004">
      <c r="M6593" t="str">
        <f>IF($A6593="","",COUNTIFS(D_MFA!$A$2:$A$20001,$C6593,D_MFA!$B$2:$B$20001,TRUE)&gt;0)</f>
        <v/>
      </c>
    </row>
    <row r="6594" spans="13:13" x14ac:dyDescent="0.55000000000000004">
      <c r="M6594" t="str">
        <f>IF($A6594="","",COUNTIFS(D_MFA!$A$2:$A$20001,$C6594,D_MFA!$B$2:$B$20001,TRUE)&gt;0)</f>
        <v/>
      </c>
    </row>
    <row r="6595" spans="13:13" x14ac:dyDescent="0.55000000000000004">
      <c r="M6595" t="str">
        <f>IF($A6595="","",COUNTIFS(D_MFA!$A$2:$A$20001,$C6595,D_MFA!$B$2:$B$20001,TRUE)&gt;0)</f>
        <v/>
      </c>
    </row>
    <row r="6596" spans="13:13" x14ac:dyDescent="0.55000000000000004">
      <c r="M6596" t="str">
        <f>IF($A6596="","",COUNTIFS(D_MFA!$A$2:$A$20001,$C6596,D_MFA!$B$2:$B$20001,TRUE)&gt;0)</f>
        <v/>
      </c>
    </row>
    <row r="6597" spans="13:13" x14ac:dyDescent="0.55000000000000004">
      <c r="M6597" t="str">
        <f>IF($A6597="","",COUNTIFS(D_MFA!$A$2:$A$20001,$C6597,D_MFA!$B$2:$B$20001,TRUE)&gt;0)</f>
        <v/>
      </c>
    </row>
    <row r="6598" spans="13:13" x14ac:dyDescent="0.55000000000000004">
      <c r="M6598" t="str">
        <f>IF($A6598="","",COUNTIFS(D_MFA!$A$2:$A$20001,$C6598,D_MFA!$B$2:$B$20001,TRUE)&gt;0)</f>
        <v/>
      </c>
    </row>
    <row r="6599" spans="13:13" x14ac:dyDescent="0.55000000000000004">
      <c r="M6599" t="str">
        <f>IF($A6599="","",COUNTIFS(D_MFA!$A$2:$A$20001,$C6599,D_MFA!$B$2:$B$20001,TRUE)&gt;0)</f>
        <v/>
      </c>
    </row>
    <row r="6600" spans="13:13" x14ac:dyDescent="0.55000000000000004">
      <c r="M6600" t="str">
        <f>IF($A6600="","",COUNTIFS(D_MFA!$A$2:$A$20001,$C6600,D_MFA!$B$2:$B$20001,TRUE)&gt;0)</f>
        <v/>
      </c>
    </row>
    <row r="6601" spans="13:13" x14ac:dyDescent="0.55000000000000004">
      <c r="M6601" t="str">
        <f>IF($A6601="","",COUNTIFS(D_MFA!$A$2:$A$20001,$C6601,D_MFA!$B$2:$B$20001,TRUE)&gt;0)</f>
        <v/>
      </c>
    </row>
    <row r="6602" spans="13:13" x14ac:dyDescent="0.55000000000000004">
      <c r="M6602" t="str">
        <f>IF($A6602="","",COUNTIFS(D_MFA!$A$2:$A$20001,$C6602,D_MFA!$B$2:$B$20001,TRUE)&gt;0)</f>
        <v/>
      </c>
    </row>
    <row r="6603" spans="13:13" x14ac:dyDescent="0.55000000000000004">
      <c r="M6603" t="str">
        <f>IF($A6603="","",COUNTIFS(D_MFA!$A$2:$A$20001,$C6603,D_MFA!$B$2:$B$20001,TRUE)&gt;0)</f>
        <v/>
      </c>
    </row>
    <row r="6604" spans="13:13" x14ac:dyDescent="0.55000000000000004">
      <c r="M6604" t="str">
        <f>IF($A6604="","",COUNTIFS(D_MFA!$A$2:$A$20001,$C6604,D_MFA!$B$2:$B$20001,TRUE)&gt;0)</f>
        <v/>
      </c>
    </row>
    <row r="6605" spans="13:13" x14ac:dyDescent="0.55000000000000004">
      <c r="M6605" t="str">
        <f>IF($A6605="","",COUNTIFS(D_MFA!$A$2:$A$20001,$C6605,D_MFA!$B$2:$B$20001,TRUE)&gt;0)</f>
        <v/>
      </c>
    </row>
    <row r="6606" spans="13:13" x14ac:dyDescent="0.55000000000000004">
      <c r="M6606" t="str">
        <f>IF($A6606="","",COUNTIFS(D_MFA!$A$2:$A$20001,$C6606,D_MFA!$B$2:$B$20001,TRUE)&gt;0)</f>
        <v/>
      </c>
    </row>
    <row r="6607" spans="13:13" x14ac:dyDescent="0.55000000000000004">
      <c r="M6607" t="str">
        <f>IF($A6607="","",COUNTIFS(D_MFA!$A$2:$A$20001,$C6607,D_MFA!$B$2:$B$20001,TRUE)&gt;0)</f>
        <v/>
      </c>
    </row>
    <row r="6608" spans="13:13" x14ac:dyDescent="0.55000000000000004">
      <c r="M6608" t="str">
        <f>IF($A6608="","",COUNTIFS(D_MFA!$A$2:$A$20001,$C6608,D_MFA!$B$2:$B$20001,TRUE)&gt;0)</f>
        <v/>
      </c>
    </row>
    <row r="6609" spans="13:13" x14ac:dyDescent="0.55000000000000004">
      <c r="M6609" t="str">
        <f>IF($A6609="","",COUNTIFS(D_MFA!$A$2:$A$20001,$C6609,D_MFA!$B$2:$B$20001,TRUE)&gt;0)</f>
        <v/>
      </c>
    </row>
    <row r="6610" spans="13:13" x14ac:dyDescent="0.55000000000000004">
      <c r="M6610" t="str">
        <f>IF($A6610="","",COUNTIFS(D_MFA!$A$2:$A$20001,$C6610,D_MFA!$B$2:$B$20001,TRUE)&gt;0)</f>
        <v/>
      </c>
    </row>
    <row r="6611" spans="13:13" x14ac:dyDescent="0.55000000000000004">
      <c r="M6611" t="str">
        <f>IF($A6611="","",COUNTIFS(D_MFA!$A$2:$A$20001,$C6611,D_MFA!$B$2:$B$20001,TRUE)&gt;0)</f>
        <v/>
      </c>
    </row>
    <row r="6612" spans="13:13" x14ac:dyDescent="0.55000000000000004">
      <c r="M6612" t="str">
        <f>IF($A6612="","",COUNTIFS(D_MFA!$A$2:$A$20001,$C6612,D_MFA!$B$2:$B$20001,TRUE)&gt;0)</f>
        <v/>
      </c>
    </row>
    <row r="6613" spans="13:13" x14ac:dyDescent="0.55000000000000004">
      <c r="M6613" t="str">
        <f>IF($A6613="","",COUNTIFS(D_MFA!$A$2:$A$20001,$C6613,D_MFA!$B$2:$B$20001,TRUE)&gt;0)</f>
        <v/>
      </c>
    </row>
    <row r="6614" spans="13:13" x14ac:dyDescent="0.55000000000000004">
      <c r="M6614" t="str">
        <f>IF($A6614="","",COUNTIFS(D_MFA!$A$2:$A$20001,$C6614,D_MFA!$B$2:$B$20001,TRUE)&gt;0)</f>
        <v/>
      </c>
    </row>
    <row r="6615" spans="13:13" x14ac:dyDescent="0.55000000000000004">
      <c r="M6615" t="str">
        <f>IF($A6615="","",COUNTIFS(D_MFA!$A$2:$A$20001,$C6615,D_MFA!$B$2:$B$20001,TRUE)&gt;0)</f>
        <v/>
      </c>
    </row>
    <row r="6616" spans="13:13" x14ac:dyDescent="0.55000000000000004">
      <c r="M6616" t="str">
        <f>IF($A6616="","",COUNTIFS(D_MFA!$A$2:$A$20001,$C6616,D_MFA!$B$2:$B$20001,TRUE)&gt;0)</f>
        <v/>
      </c>
    </row>
    <row r="6617" spans="13:13" x14ac:dyDescent="0.55000000000000004">
      <c r="M6617" t="str">
        <f>IF($A6617="","",COUNTIFS(D_MFA!$A$2:$A$20001,$C6617,D_MFA!$B$2:$B$20001,TRUE)&gt;0)</f>
        <v/>
      </c>
    </row>
    <row r="6618" spans="13:13" x14ac:dyDescent="0.55000000000000004">
      <c r="M6618" t="str">
        <f>IF($A6618="","",COUNTIFS(D_MFA!$A$2:$A$20001,$C6618,D_MFA!$B$2:$B$20001,TRUE)&gt;0)</f>
        <v/>
      </c>
    </row>
    <row r="6619" spans="13:13" x14ac:dyDescent="0.55000000000000004">
      <c r="M6619" t="str">
        <f>IF($A6619="","",COUNTIFS(D_MFA!$A$2:$A$20001,$C6619,D_MFA!$B$2:$B$20001,TRUE)&gt;0)</f>
        <v/>
      </c>
    </row>
    <row r="6620" spans="13:13" x14ac:dyDescent="0.55000000000000004">
      <c r="M6620" t="str">
        <f>IF($A6620="","",COUNTIFS(D_MFA!$A$2:$A$20001,$C6620,D_MFA!$B$2:$B$20001,TRUE)&gt;0)</f>
        <v/>
      </c>
    </row>
    <row r="6621" spans="13:13" x14ac:dyDescent="0.55000000000000004">
      <c r="M6621" t="str">
        <f>IF($A6621="","",COUNTIFS(D_MFA!$A$2:$A$20001,$C6621,D_MFA!$B$2:$B$20001,TRUE)&gt;0)</f>
        <v/>
      </c>
    </row>
    <row r="6622" spans="13:13" x14ac:dyDescent="0.55000000000000004">
      <c r="M6622" t="str">
        <f>IF($A6622="","",COUNTIFS(D_MFA!$A$2:$A$20001,$C6622,D_MFA!$B$2:$B$20001,TRUE)&gt;0)</f>
        <v/>
      </c>
    </row>
    <row r="6623" spans="13:13" x14ac:dyDescent="0.55000000000000004">
      <c r="M6623" t="str">
        <f>IF($A6623="","",COUNTIFS(D_MFA!$A$2:$A$20001,$C6623,D_MFA!$B$2:$B$20001,TRUE)&gt;0)</f>
        <v/>
      </c>
    </row>
    <row r="6624" spans="13:13" x14ac:dyDescent="0.55000000000000004">
      <c r="M6624" t="str">
        <f>IF($A6624="","",COUNTIFS(D_MFA!$A$2:$A$20001,$C6624,D_MFA!$B$2:$B$20001,TRUE)&gt;0)</f>
        <v/>
      </c>
    </row>
    <row r="6625" spans="13:13" x14ac:dyDescent="0.55000000000000004">
      <c r="M6625" t="str">
        <f>IF($A6625="","",COUNTIFS(D_MFA!$A$2:$A$20001,$C6625,D_MFA!$B$2:$B$20001,TRUE)&gt;0)</f>
        <v/>
      </c>
    </row>
    <row r="6626" spans="13:13" x14ac:dyDescent="0.55000000000000004">
      <c r="M6626" t="str">
        <f>IF($A6626="","",COUNTIFS(D_MFA!$A$2:$A$20001,$C6626,D_MFA!$B$2:$B$20001,TRUE)&gt;0)</f>
        <v/>
      </c>
    </row>
    <row r="6627" spans="13:13" x14ac:dyDescent="0.55000000000000004">
      <c r="M6627" t="str">
        <f>IF($A6627="","",COUNTIFS(D_MFA!$A$2:$A$20001,$C6627,D_MFA!$B$2:$B$20001,TRUE)&gt;0)</f>
        <v/>
      </c>
    </row>
    <row r="6628" spans="13:13" x14ac:dyDescent="0.55000000000000004">
      <c r="M6628" t="str">
        <f>IF($A6628="","",COUNTIFS(D_MFA!$A$2:$A$20001,$C6628,D_MFA!$B$2:$B$20001,TRUE)&gt;0)</f>
        <v/>
      </c>
    </row>
    <row r="6629" spans="13:13" x14ac:dyDescent="0.55000000000000004">
      <c r="M6629" t="str">
        <f>IF($A6629="","",COUNTIFS(D_MFA!$A$2:$A$20001,$C6629,D_MFA!$B$2:$B$20001,TRUE)&gt;0)</f>
        <v/>
      </c>
    </row>
    <row r="6630" spans="13:13" x14ac:dyDescent="0.55000000000000004">
      <c r="M6630" t="str">
        <f>IF($A6630="","",COUNTIFS(D_MFA!$A$2:$A$20001,$C6630,D_MFA!$B$2:$B$20001,TRUE)&gt;0)</f>
        <v/>
      </c>
    </row>
    <row r="6631" spans="13:13" x14ac:dyDescent="0.55000000000000004">
      <c r="M6631" t="str">
        <f>IF($A6631="","",COUNTIFS(D_MFA!$A$2:$A$20001,$C6631,D_MFA!$B$2:$B$20001,TRUE)&gt;0)</f>
        <v/>
      </c>
    </row>
    <row r="6632" spans="13:13" x14ac:dyDescent="0.55000000000000004">
      <c r="M6632" t="str">
        <f>IF($A6632="","",COUNTIFS(D_MFA!$A$2:$A$20001,$C6632,D_MFA!$B$2:$B$20001,TRUE)&gt;0)</f>
        <v/>
      </c>
    </row>
    <row r="6633" spans="13:13" x14ac:dyDescent="0.55000000000000004">
      <c r="M6633" t="str">
        <f>IF($A6633="","",COUNTIFS(D_MFA!$A$2:$A$20001,$C6633,D_MFA!$B$2:$B$20001,TRUE)&gt;0)</f>
        <v/>
      </c>
    </row>
    <row r="6634" spans="13:13" x14ac:dyDescent="0.55000000000000004">
      <c r="M6634" t="str">
        <f>IF($A6634="","",COUNTIFS(D_MFA!$A$2:$A$20001,$C6634,D_MFA!$B$2:$B$20001,TRUE)&gt;0)</f>
        <v/>
      </c>
    </row>
    <row r="6635" spans="13:13" x14ac:dyDescent="0.55000000000000004">
      <c r="M6635" t="str">
        <f>IF($A6635="","",COUNTIFS(D_MFA!$A$2:$A$20001,$C6635,D_MFA!$B$2:$B$20001,TRUE)&gt;0)</f>
        <v/>
      </c>
    </row>
    <row r="6636" spans="13:13" x14ac:dyDescent="0.55000000000000004">
      <c r="M6636" t="str">
        <f>IF($A6636="","",COUNTIFS(D_MFA!$A$2:$A$20001,$C6636,D_MFA!$B$2:$B$20001,TRUE)&gt;0)</f>
        <v/>
      </c>
    </row>
    <row r="6637" spans="13:13" x14ac:dyDescent="0.55000000000000004">
      <c r="M6637" t="str">
        <f>IF($A6637="","",COUNTIFS(D_MFA!$A$2:$A$20001,$C6637,D_MFA!$B$2:$B$20001,TRUE)&gt;0)</f>
        <v/>
      </c>
    </row>
    <row r="6638" spans="13:13" x14ac:dyDescent="0.55000000000000004">
      <c r="M6638" t="str">
        <f>IF($A6638="","",COUNTIFS(D_MFA!$A$2:$A$20001,$C6638,D_MFA!$B$2:$B$20001,TRUE)&gt;0)</f>
        <v/>
      </c>
    </row>
    <row r="6639" spans="13:13" x14ac:dyDescent="0.55000000000000004">
      <c r="M6639" t="str">
        <f>IF($A6639="","",COUNTIFS(D_MFA!$A$2:$A$20001,$C6639,D_MFA!$B$2:$B$20001,TRUE)&gt;0)</f>
        <v/>
      </c>
    </row>
    <row r="6640" spans="13:13" x14ac:dyDescent="0.55000000000000004">
      <c r="M6640" t="str">
        <f>IF($A6640="","",COUNTIFS(D_MFA!$A$2:$A$20001,$C6640,D_MFA!$B$2:$B$20001,TRUE)&gt;0)</f>
        <v/>
      </c>
    </row>
    <row r="6641" spans="13:13" x14ac:dyDescent="0.55000000000000004">
      <c r="M6641" t="str">
        <f>IF($A6641="","",COUNTIFS(D_MFA!$A$2:$A$20001,$C6641,D_MFA!$B$2:$B$20001,TRUE)&gt;0)</f>
        <v/>
      </c>
    </row>
    <row r="6642" spans="13:13" x14ac:dyDescent="0.55000000000000004">
      <c r="M6642" t="str">
        <f>IF($A6642="","",COUNTIFS(D_MFA!$A$2:$A$20001,$C6642,D_MFA!$B$2:$B$20001,TRUE)&gt;0)</f>
        <v/>
      </c>
    </row>
    <row r="6643" spans="13:13" x14ac:dyDescent="0.55000000000000004">
      <c r="M6643" t="str">
        <f>IF($A6643="","",COUNTIFS(D_MFA!$A$2:$A$20001,$C6643,D_MFA!$B$2:$B$20001,TRUE)&gt;0)</f>
        <v/>
      </c>
    </row>
    <row r="6644" spans="13:13" x14ac:dyDescent="0.55000000000000004">
      <c r="M6644" t="str">
        <f>IF($A6644="","",COUNTIFS(D_MFA!$A$2:$A$20001,$C6644,D_MFA!$B$2:$B$20001,TRUE)&gt;0)</f>
        <v/>
      </c>
    </row>
    <row r="6645" spans="13:13" x14ac:dyDescent="0.55000000000000004">
      <c r="M6645" t="str">
        <f>IF($A6645="","",COUNTIFS(D_MFA!$A$2:$A$20001,$C6645,D_MFA!$B$2:$B$20001,TRUE)&gt;0)</f>
        <v/>
      </c>
    </row>
    <row r="6646" spans="13:13" x14ac:dyDescent="0.55000000000000004">
      <c r="M6646" t="str">
        <f>IF($A6646="","",COUNTIFS(D_MFA!$A$2:$A$20001,$C6646,D_MFA!$B$2:$B$20001,TRUE)&gt;0)</f>
        <v/>
      </c>
    </row>
    <row r="6647" spans="13:13" x14ac:dyDescent="0.55000000000000004">
      <c r="M6647" t="str">
        <f>IF($A6647="","",COUNTIFS(D_MFA!$A$2:$A$20001,$C6647,D_MFA!$B$2:$B$20001,TRUE)&gt;0)</f>
        <v/>
      </c>
    </row>
    <row r="6648" spans="13:13" x14ac:dyDescent="0.55000000000000004">
      <c r="M6648" t="str">
        <f>IF($A6648="","",COUNTIFS(D_MFA!$A$2:$A$20001,$C6648,D_MFA!$B$2:$B$20001,TRUE)&gt;0)</f>
        <v/>
      </c>
    </row>
    <row r="6649" spans="13:13" x14ac:dyDescent="0.55000000000000004">
      <c r="M6649" t="str">
        <f>IF($A6649="","",COUNTIFS(D_MFA!$A$2:$A$20001,$C6649,D_MFA!$B$2:$B$20001,TRUE)&gt;0)</f>
        <v/>
      </c>
    </row>
    <row r="6650" spans="13:13" x14ac:dyDescent="0.55000000000000004">
      <c r="M6650" t="str">
        <f>IF($A6650="","",COUNTIFS(D_MFA!$A$2:$A$20001,$C6650,D_MFA!$B$2:$B$20001,TRUE)&gt;0)</f>
        <v/>
      </c>
    </row>
    <row r="6651" spans="13:13" x14ac:dyDescent="0.55000000000000004">
      <c r="M6651" t="str">
        <f>IF($A6651="","",COUNTIFS(D_MFA!$A$2:$A$20001,$C6651,D_MFA!$B$2:$B$20001,TRUE)&gt;0)</f>
        <v/>
      </c>
    </row>
    <row r="6652" spans="13:13" x14ac:dyDescent="0.55000000000000004">
      <c r="M6652" t="str">
        <f>IF($A6652="","",COUNTIFS(D_MFA!$A$2:$A$20001,$C6652,D_MFA!$B$2:$B$20001,TRUE)&gt;0)</f>
        <v/>
      </c>
    </row>
    <row r="6653" spans="13:13" x14ac:dyDescent="0.55000000000000004">
      <c r="M6653" t="str">
        <f>IF($A6653="","",COUNTIFS(D_MFA!$A$2:$A$20001,$C6653,D_MFA!$B$2:$B$20001,TRUE)&gt;0)</f>
        <v/>
      </c>
    </row>
    <row r="6654" spans="13:13" x14ac:dyDescent="0.55000000000000004">
      <c r="M6654" t="str">
        <f>IF($A6654="","",COUNTIFS(D_MFA!$A$2:$A$20001,$C6654,D_MFA!$B$2:$B$20001,TRUE)&gt;0)</f>
        <v/>
      </c>
    </row>
    <row r="6655" spans="13:13" x14ac:dyDescent="0.55000000000000004">
      <c r="M6655" t="str">
        <f>IF($A6655="","",COUNTIFS(D_MFA!$A$2:$A$20001,$C6655,D_MFA!$B$2:$B$20001,TRUE)&gt;0)</f>
        <v/>
      </c>
    </row>
    <row r="6656" spans="13:13" x14ac:dyDescent="0.55000000000000004">
      <c r="M6656" t="str">
        <f>IF($A6656="","",COUNTIFS(D_MFA!$A$2:$A$20001,$C6656,D_MFA!$B$2:$B$20001,TRUE)&gt;0)</f>
        <v/>
      </c>
    </row>
    <row r="6657" spans="13:13" x14ac:dyDescent="0.55000000000000004">
      <c r="M6657" t="str">
        <f>IF($A6657="","",COUNTIFS(D_MFA!$A$2:$A$20001,$C6657,D_MFA!$B$2:$B$20001,TRUE)&gt;0)</f>
        <v/>
      </c>
    </row>
    <row r="6658" spans="13:13" x14ac:dyDescent="0.55000000000000004">
      <c r="M6658" t="str">
        <f>IF($A6658="","",COUNTIFS(D_MFA!$A$2:$A$20001,$C6658,D_MFA!$B$2:$B$20001,TRUE)&gt;0)</f>
        <v/>
      </c>
    </row>
    <row r="6659" spans="13:13" x14ac:dyDescent="0.55000000000000004">
      <c r="M6659" t="str">
        <f>IF($A6659="","",COUNTIFS(D_MFA!$A$2:$A$20001,$C6659,D_MFA!$B$2:$B$20001,TRUE)&gt;0)</f>
        <v/>
      </c>
    </row>
    <row r="6660" spans="13:13" x14ac:dyDescent="0.55000000000000004">
      <c r="M6660" t="str">
        <f>IF($A6660="","",COUNTIFS(D_MFA!$A$2:$A$20001,$C6660,D_MFA!$B$2:$B$20001,TRUE)&gt;0)</f>
        <v/>
      </c>
    </row>
    <row r="6661" spans="13:13" x14ac:dyDescent="0.55000000000000004">
      <c r="M6661" t="str">
        <f>IF($A6661="","",COUNTIFS(D_MFA!$A$2:$A$20001,$C6661,D_MFA!$B$2:$B$20001,TRUE)&gt;0)</f>
        <v/>
      </c>
    </row>
    <row r="6662" spans="13:13" x14ac:dyDescent="0.55000000000000004">
      <c r="M6662" t="str">
        <f>IF($A6662="","",COUNTIFS(D_MFA!$A$2:$A$20001,$C6662,D_MFA!$B$2:$B$20001,TRUE)&gt;0)</f>
        <v/>
      </c>
    </row>
    <row r="6663" spans="13:13" x14ac:dyDescent="0.55000000000000004">
      <c r="M6663" t="str">
        <f>IF($A6663="","",COUNTIFS(D_MFA!$A$2:$A$20001,$C6663,D_MFA!$B$2:$B$20001,TRUE)&gt;0)</f>
        <v/>
      </c>
    </row>
    <row r="6664" spans="13:13" x14ac:dyDescent="0.55000000000000004">
      <c r="M6664" t="str">
        <f>IF($A6664="","",COUNTIFS(D_MFA!$A$2:$A$20001,$C6664,D_MFA!$B$2:$B$20001,TRUE)&gt;0)</f>
        <v/>
      </c>
    </row>
    <row r="6665" spans="13:13" x14ac:dyDescent="0.55000000000000004">
      <c r="M6665" t="str">
        <f>IF($A6665="","",COUNTIFS(D_MFA!$A$2:$A$20001,$C6665,D_MFA!$B$2:$B$20001,TRUE)&gt;0)</f>
        <v/>
      </c>
    </row>
    <row r="6666" spans="13:13" x14ac:dyDescent="0.55000000000000004">
      <c r="M6666" t="str">
        <f>IF($A6666="","",COUNTIFS(D_MFA!$A$2:$A$20001,$C6666,D_MFA!$B$2:$B$20001,TRUE)&gt;0)</f>
        <v/>
      </c>
    </row>
    <row r="6667" spans="13:13" x14ac:dyDescent="0.55000000000000004">
      <c r="M6667" t="str">
        <f>IF($A6667="","",COUNTIFS(D_MFA!$A$2:$A$20001,$C6667,D_MFA!$B$2:$B$20001,TRUE)&gt;0)</f>
        <v/>
      </c>
    </row>
    <row r="6668" spans="13:13" x14ac:dyDescent="0.55000000000000004">
      <c r="M6668" t="str">
        <f>IF($A6668="","",COUNTIFS(D_MFA!$A$2:$A$20001,$C6668,D_MFA!$B$2:$B$20001,TRUE)&gt;0)</f>
        <v/>
      </c>
    </row>
    <row r="6669" spans="13:13" x14ac:dyDescent="0.55000000000000004">
      <c r="M6669" t="str">
        <f>IF($A6669="","",COUNTIFS(D_MFA!$A$2:$A$20001,$C6669,D_MFA!$B$2:$B$20001,TRUE)&gt;0)</f>
        <v/>
      </c>
    </row>
    <row r="6670" spans="13:13" x14ac:dyDescent="0.55000000000000004">
      <c r="M6670" t="str">
        <f>IF($A6670="","",COUNTIFS(D_MFA!$A$2:$A$20001,$C6670,D_MFA!$B$2:$B$20001,TRUE)&gt;0)</f>
        <v/>
      </c>
    </row>
    <row r="6671" spans="13:13" x14ac:dyDescent="0.55000000000000004">
      <c r="M6671" t="str">
        <f>IF($A6671="","",COUNTIFS(D_MFA!$A$2:$A$20001,$C6671,D_MFA!$B$2:$B$20001,TRUE)&gt;0)</f>
        <v/>
      </c>
    </row>
    <row r="6672" spans="13:13" x14ac:dyDescent="0.55000000000000004">
      <c r="M6672" t="str">
        <f>IF($A6672="","",COUNTIFS(D_MFA!$A$2:$A$20001,$C6672,D_MFA!$B$2:$B$20001,TRUE)&gt;0)</f>
        <v/>
      </c>
    </row>
    <row r="6673" spans="13:13" x14ac:dyDescent="0.55000000000000004">
      <c r="M6673" t="str">
        <f>IF($A6673="","",COUNTIFS(D_MFA!$A$2:$A$20001,$C6673,D_MFA!$B$2:$B$20001,TRUE)&gt;0)</f>
        <v/>
      </c>
    </row>
    <row r="6674" spans="13:13" x14ac:dyDescent="0.55000000000000004">
      <c r="M6674" t="str">
        <f>IF($A6674="","",COUNTIFS(D_MFA!$A$2:$A$20001,$C6674,D_MFA!$B$2:$B$20001,TRUE)&gt;0)</f>
        <v/>
      </c>
    </row>
    <row r="6675" spans="13:13" x14ac:dyDescent="0.55000000000000004">
      <c r="M6675" t="str">
        <f>IF($A6675="","",COUNTIFS(D_MFA!$A$2:$A$20001,$C6675,D_MFA!$B$2:$B$20001,TRUE)&gt;0)</f>
        <v/>
      </c>
    </row>
    <row r="6676" spans="13:13" x14ac:dyDescent="0.55000000000000004">
      <c r="M6676" t="str">
        <f>IF($A6676="","",COUNTIFS(D_MFA!$A$2:$A$20001,$C6676,D_MFA!$B$2:$B$20001,TRUE)&gt;0)</f>
        <v/>
      </c>
    </row>
    <row r="6677" spans="13:13" x14ac:dyDescent="0.55000000000000004">
      <c r="M6677" t="str">
        <f>IF($A6677="","",COUNTIFS(D_MFA!$A$2:$A$20001,$C6677,D_MFA!$B$2:$B$20001,TRUE)&gt;0)</f>
        <v/>
      </c>
    </row>
    <row r="6678" spans="13:13" x14ac:dyDescent="0.55000000000000004">
      <c r="M6678" t="str">
        <f>IF($A6678="","",COUNTIFS(D_MFA!$A$2:$A$20001,$C6678,D_MFA!$B$2:$B$20001,TRUE)&gt;0)</f>
        <v/>
      </c>
    </row>
    <row r="6679" spans="13:13" x14ac:dyDescent="0.55000000000000004">
      <c r="M6679" t="str">
        <f>IF($A6679="","",COUNTIFS(D_MFA!$A$2:$A$20001,$C6679,D_MFA!$B$2:$B$20001,TRUE)&gt;0)</f>
        <v/>
      </c>
    </row>
    <row r="6680" spans="13:13" x14ac:dyDescent="0.55000000000000004">
      <c r="M6680" t="str">
        <f>IF($A6680="","",COUNTIFS(D_MFA!$A$2:$A$20001,$C6680,D_MFA!$B$2:$B$20001,TRUE)&gt;0)</f>
        <v/>
      </c>
    </row>
    <row r="6681" spans="13:13" x14ac:dyDescent="0.55000000000000004">
      <c r="M6681" t="str">
        <f>IF($A6681="","",COUNTIFS(D_MFA!$A$2:$A$20001,$C6681,D_MFA!$B$2:$B$20001,TRUE)&gt;0)</f>
        <v/>
      </c>
    </row>
    <row r="6682" spans="13:13" x14ac:dyDescent="0.55000000000000004">
      <c r="M6682" t="str">
        <f>IF($A6682="","",COUNTIFS(D_MFA!$A$2:$A$20001,$C6682,D_MFA!$B$2:$B$20001,TRUE)&gt;0)</f>
        <v/>
      </c>
    </row>
    <row r="6683" spans="13:13" x14ac:dyDescent="0.55000000000000004">
      <c r="M6683" t="str">
        <f>IF($A6683="","",COUNTIFS(D_MFA!$A$2:$A$20001,$C6683,D_MFA!$B$2:$B$20001,TRUE)&gt;0)</f>
        <v/>
      </c>
    </row>
    <row r="6684" spans="13:13" x14ac:dyDescent="0.55000000000000004">
      <c r="M6684" t="str">
        <f>IF($A6684="","",COUNTIFS(D_MFA!$A$2:$A$20001,$C6684,D_MFA!$B$2:$B$20001,TRUE)&gt;0)</f>
        <v/>
      </c>
    </row>
    <row r="6685" spans="13:13" x14ac:dyDescent="0.55000000000000004">
      <c r="M6685" t="str">
        <f>IF($A6685="","",COUNTIFS(D_MFA!$A$2:$A$20001,$C6685,D_MFA!$B$2:$B$20001,TRUE)&gt;0)</f>
        <v/>
      </c>
    </row>
    <row r="6686" spans="13:13" x14ac:dyDescent="0.55000000000000004">
      <c r="M6686" t="str">
        <f>IF($A6686="","",COUNTIFS(D_MFA!$A$2:$A$20001,$C6686,D_MFA!$B$2:$B$20001,TRUE)&gt;0)</f>
        <v/>
      </c>
    </row>
    <row r="6687" spans="13:13" x14ac:dyDescent="0.55000000000000004">
      <c r="M6687" t="str">
        <f>IF($A6687="","",COUNTIFS(D_MFA!$A$2:$A$20001,$C6687,D_MFA!$B$2:$B$20001,TRUE)&gt;0)</f>
        <v/>
      </c>
    </row>
    <row r="6688" spans="13:13" x14ac:dyDescent="0.55000000000000004">
      <c r="M6688" t="str">
        <f>IF($A6688="","",COUNTIFS(D_MFA!$A$2:$A$20001,$C6688,D_MFA!$B$2:$B$20001,TRUE)&gt;0)</f>
        <v/>
      </c>
    </row>
    <row r="6689" spans="13:13" x14ac:dyDescent="0.55000000000000004">
      <c r="M6689" t="str">
        <f>IF($A6689="","",COUNTIFS(D_MFA!$A$2:$A$20001,$C6689,D_MFA!$B$2:$B$20001,TRUE)&gt;0)</f>
        <v/>
      </c>
    </row>
    <row r="6690" spans="13:13" x14ac:dyDescent="0.55000000000000004">
      <c r="M6690" t="str">
        <f>IF($A6690="","",COUNTIFS(D_MFA!$A$2:$A$20001,$C6690,D_MFA!$B$2:$B$20001,TRUE)&gt;0)</f>
        <v/>
      </c>
    </row>
    <row r="6691" spans="13:13" x14ac:dyDescent="0.55000000000000004">
      <c r="M6691" t="str">
        <f>IF($A6691="","",COUNTIFS(D_MFA!$A$2:$A$20001,$C6691,D_MFA!$B$2:$B$20001,TRUE)&gt;0)</f>
        <v/>
      </c>
    </row>
    <row r="6692" spans="13:13" x14ac:dyDescent="0.55000000000000004">
      <c r="M6692" t="str">
        <f>IF($A6692="","",COUNTIFS(D_MFA!$A$2:$A$20001,$C6692,D_MFA!$B$2:$B$20001,TRUE)&gt;0)</f>
        <v/>
      </c>
    </row>
    <row r="6693" spans="13:13" x14ac:dyDescent="0.55000000000000004">
      <c r="M6693" t="str">
        <f>IF($A6693="","",COUNTIFS(D_MFA!$A$2:$A$20001,$C6693,D_MFA!$B$2:$B$20001,TRUE)&gt;0)</f>
        <v/>
      </c>
    </row>
    <row r="6694" spans="13:13" x14ac:dyDescent="0.55000000000000004">
      <c r="M6694" t="str">
        <f>IF($A6694="","",COUNTIFS(D_MFA!$A$2:$A$20001,$C6694,D_MFA!$B$2:$B$20001,TRUE)&gt;0)</f>
        <v/>
      </c>
    </row>
    <row r="6695" spans="13:13" x14ac:dyDescent="0.55000000000000004">
      <c r="M6695" t="str">
        <f>IF($A6695="","",COUNTIFS(D_MFA!$A$2:$A$20001,$C6695,D_MFA!$B$2:$B$20001,TRUE)&gt;0)</f>
        <v/>
      </c>
    </row>
    <row r="6696" spans="13:13" x14ac:dyDescent="0.55000000000000004">
      <c r="M6696" t="str">
        <f>IF($A6696="","",COUNTIFS(D_MFA!$A$2:$A$20001,$C6696,D_MFA!$B$2:$B$20001,TRUE)&gt;0)</f>
        <v/>
      </c>
    </row>
    <row r="6697" spans="13:13" x14ac:dyDescent="0.55000000000000004">
      <c r="M6697" t="str">
        <f>IF($A6697="","",COUNTIFS(D_MFA!$A$2:$A$20001,$C6697,D_MFA!$B$2:$B$20001,TRUE)&gt;0)</f>
        <v/>
      </c>
    </row>
    <row r="6698" spans="13:13" x14ac:dyDescent="0.55000000000000004">
      <c r="M6698" t="str">
        <f>IF($A6698="","",COUNTIFS(D_MFA!$A$2:$A$20001,$C6698,D_MFA!$B$2:$B$20001,TRUE)&gt;0)</f>
        <v/>
      </c>
    </row>
    <row r="6699" spans="13:13" x14ac:dyDescent="0.55000000000000004">
      <c r="M6699" t="str">
        <f>IF($A6699="","",COUNTIFS(D_MFA!$A$2:$A$20001,$C6699,D_MFA!$B$2:$B$20001,TRUE)&gt;0)</f>
        <v/>
      </c>
    </row>
    <row r="6700" spans="13:13" x14ac:dyDescent="0.55000000000000004">
      <c r="M6700" t="str">
        <f>IF($A6700="","",COUNTIFS(D_MFA!$A$2:$A$20001,$C6700,D_MFA!$B$2:$B$20001,TRUE)&gt;0)</f>
        <v/>
      </c>
    </row>
    <row r="6701" spans="13:13" x14ac:dyDescent="0.55000000000000004">
      <c r="M6701" t="str">
        <f>IF($A6701="","",COUNTIFS(D_MFA!$A$2:$A$20001,$C6701,D_MFA!$B$2:$B$20001,TRUE)&gt;0)</f>
        <v/>
      </c>
    </row>
    <row r="6702" spans="13:13" x14ac:dyDescent="0.55000000000000004">
      <c r="M6702" t="str">
        <f>IF($A6702="","",COUNTIFS(D_MFA!$A$2:$A$20001,$C6702,D_MFA!$B$2:$B$20001,TRUE)&gt;0)</f>
        <v/>
      </c>
    </row>
    <row r="6703" spans="13:13" x14ac:dyDescent="0.55000000000000004">
      <c r="M6703" t="str">
        <f>IF($A6703="","",COUNTIFS(D_MFA!$A$2:$A$20001,$C6703,D_MFA!$B$2:$B$20001,TRUE)&gt;0)</f>
        <v/>
      </c>
    </row>
    <row r="6704" spans="13:13" x14ac:dyDescent="0.55000000000000004">
      <c r="M6704" t="str">
        <f>IF($A6704="","",COUNTIFS(D_MFA!$A$2:$A$20001,$C6704,D_MFA!$B$2:$B$20001,TRUE)&gt;0)</f>
        <v/>
      </c>
    </row>
    <row r="6705" spans="13:13" x14ac:dyDescent="0.55000000000000004">
      <c r="M6705" t="str">
        <f>IF($A6705="","",COUNTIFS(D_MFA!$A$2:$A$20001,$C6705,D_MFA!$B$2:$B$20001,TRUE)&gt;0)</f>
        <v/>
      </c>
    </row>
    <row r="6706" spans="13:13" x14ac:dyDescent="0.55000000000000004">
      <c r="M6706" t="str">
        <f>IF($A6706="","",COUNTIFS(D_MFA!$A$2:$A$20001,$C6706,D_MFA!$B$2:$B$20001,TRUE)&gt;0)</f>
        <v/>
      </c>
    </row>
    <row r="6707" spans="13:13" x14ac:dyDescent="0.55000000000000004">
      <c r="M6707" t="str">
        <f>IF($A6707="","",COUNTIFS(D_MFA!$A$2:$A$20001,$C6707,D_MFA!$B$2:$B$20001,TRUE)&gt;0)</f>
        <v/>
      </c>
    </row>
    <row r="6708" spans="13:13" x14ac:dyDescent="0.55000000000000004">
      <c r="M6708" t="str">
        <f>IF($A6708="","",COUNTIFS(D_MFA!$A$2:$A$20001,$C6708,D_MFA!$B$2:$B$20001,TRUE)&gt;0)</f>
        <v/>
      </c>
    </row>
    <row r="6709" spans="13:13" x14ac:dyDescent="0.55000000000000004">
      <c r="M6709" t="str">
        <f>IF($A6709="","",COUNTIFS(D_MFA!$A$2:$A$20001,$C6709,D_MFA!$B$2:$B$20001,TRUE)&gt;0)</f>
        <v/>
      </c>
    </row>
    <row r="6710" spans="13:13" x14ac:dyDescent="0.55000000000000004">
      <c r="M6710" t="str">
        <f>IF($A6710="","",COUNTIFS(D_MFA!$A$2:$A$20001,$C6710,D_MFA!$B$2:$B$20001,TRUE)&gt;0)</f>
        <v/>
      </c>
    </row>
    <row r="6711" spans="13:13" x14ac:dyDescent="0.55000000000000004">
      <c r="M6711" t="str">
        <f>IF($A6711="","",COUNTIFS(D_MFA!$A$2:$A$20001,$C6711,D_MFA!$B$2:$B$20001,TRUE)&gt;0)</f>
        <v/>
      </c>
    </row>
    <row r="6712" spans="13:13" x14ac:dyDescent="0.55000000000000004">
      <c r="M6712" t="str">
        <f>IF($A6712="","",COUNTIFS(D_MFA!$A$2:$A$20001,$C6712,D_MFA!$B$2:$B$20001,TRUE)&gt;0)</f>
        <v/>
      </c>
    </row>
    <row r="6713" spans="13:13" x14ac:dyDescent="0.55000000000000004">
      <c r="M6713" t="str">
        <f>IF($A6713="","",COUNTIFS(D_MFA!$A$2:$A$20001,$C6713,D_MFA!$B$2:$B$20001,TRUE)&gt;0)</f>
        <v/>
      </c>
    </row>
    <row r="6714" spans="13:13" x14ac:dyDescent="0.55000000000000004">
      <c r="M6714" t="str">
        <f>IF($A6714="","",COUNTIFS(D_MFA!$A$2:$A$20001,$C6714,D_MFA!$B$2:$B$20001,TRUE)&gt;0)</f>
        <v/>
      </c>
    </row>
    <row r="6715" spans="13:13" x14ac:dyDescent="0.55000000000000004">
      <c r="M6715" t="str">
        <f>IF($A6715="","",COUNTIFS(D_MFA!$A$2:$A$20001,$C6715,D_MFA!$B$2:$B$20001,TRUE)&gt;0)</f>
        <v/>
      </c>
    </row>
    <row r="6716" spans="13:13" x14ac:dyDescent="0.55000000000000004">
      <c r="M6716" t="str">
        <f>IF($A6716="","",COUNTIFS(D_MFA!$A$2:$A$20001,$C6716,D_MFA!$B$2:$B$20001,TRUE)&gt;0)</f>
        <v/>
      </c>
    </row>
    <row r="6717" spans="13:13" x14ac:dyDescent="0.55000000000000004">
      <c r="M6717" t="str">
        <f>IF($A6717="","",COUNTIFS(D_MFA!$A$2:$A$20001,$C6717,D_MFA!$B$2:$B$20001,TRUE)&gt;0)</f>
        <v/>
      </c>
    </row>
    <row r="6718" spans="13:13" x14ac:dyDescent="0.55000000000000004">
      <c r="M6718" t="str">
        <f>IF($A6718="","",COUNTIFS(D_MFA!$A$2:$A$20001,$C6718,D_MFA!$B$2:$B$20001,TRUE)&gt;0)</f>
        <v/>
      </c>
    </row>
    <row r="6719" spans="13:13" x14ac:dyDescent="0.55000000000000004">
      <c r="M6719" t="str">
        <f>IF($A6719="","",COUNTIFS(D_MFA!$A$2:$A$20001,$C6719,D_MFA!$B$2:$B$20001,TRUE)&gt;0)</f>
        <v/>
      </c>
    </row>
    <row r="6720" spans="13:13" x14ac:dyDescent="0.55000000000000004">
      <c r="M6720" t="str">
        <f>IF($A6720="","",COUNTIFS(D_MFA!$A$2:$A$20001,$C6720,D_MFA!$B$2:$B$20001,TRUE)&gt;0)</f>
        <v/>
      </c>
    </row>
    <row r="6721" spans="13:13" x14ac:dyDescent="0.55000000000000004">
      <c r="M6721" t="str">
        <f>IF($A6721="","",COUNTIFS(D_MFA!$A$2:$A$20001,$C6721,D_MFA!$B$2:$B$20001,TRUE)&gt;0)</f>
        <v/>
      </c>
    </row>
    <row r="6722" spans="13:13" x14ac:dyDescent="0.55000000000000004">
      <c r="M6722" t="str">
        <f>IF($A6722="","",COUNTIFS(D_MFA!$A$2:$A$20001,$C6722,D_MFA!$B$2:$B$20001,TRUE)&gt;0)</f>
        <v/>
      </c>
    </row>
    <row r="6723" spans="13:13" x14ac:dyDescent="0.55000000000000004">
      <c r="M6723" t="str">
        <f>IF($A6723="","",COUNTIFS(D_MFA!$A$2:$A$20001,$C6723,D_MFA!$B$2:$B$20001,TRUE)&gt;0)</f>
        <v/>
      </c>
    </row>
    <row r="6724" spans="13:13" x14ac:dyDescent="0.55000000000000004">
      <c r="M6724" t="str">
        <f>IF($A6724="","",COUNTIFS(D_MFA!$A$2:$A$20001,$C6724,D_MFA!$B$2:$B$20001,TRUE)&gt;0)</f>
        <v/>
      </c>
    </row>
    <row r="6725" spans="13:13" x14ac:dyDescent="0.55000000000000004">
      <c r="M6725" t="str">
        <f>IF($A6725="","",COUNTIFS(D_MFA!$A$2:$A$20001,$C6725,D_MFA!$B$2:$B$20001,TRUE)&gt;0)</f>
        <v/>
      </c>
    </row>
    <row r="6726" spans="13:13" x14ac:dyDescent="0.55000000000000004">
      <c r="M6726" t="str">
        <f>IF($A6726="","",COUNTIFS(D_MFA!$A$2:$A$20001,$C6726,D_MFA!$B$2:$B$20001,TRUE)&gt;0)</f>
        <v/>
      </c>
    </row>
    <row r="6727" spans="13:13" x14ac:dyDescent="0.55000000000000004">
      <c r="M6727" t="str">
        <f>IF($A6727="","",COUNTIFS(D_MFA!$A$2:$A$20001,$C6727,D_MFA!$B$2:$B$20001,TRUE)&gt;0)</f>
        <v/>
      </c>
    </row>
    <row r="6728" spans="13:13" x14ac:dyDescent="0.55000000000000004">
      <c r="M6728" t="str">
        <f>IF($A6728="","",COUNTIFS(D_MFA!$A$2:$A$20001,$C6728,D_MFA!$B$2:$B$20001,TRUE)&gt;0)</f>
        <v/>
      </c>
    </row>
    <row r="6729" spans="13:13" x14ac:dyDescent="0.55000000000000004">
      <c r="M6729" t="str">
        <f>IF($A6729="","",COUNTIFS(D_MFA!$A$2:$A$20001,$C6729,D_MFA!$B$2:$B$20001,TRUE)&gt;0)</f>
        <v/>
      </c>
    </row>
    <row r="6730" spans="13:13" x14ac:dyDescent="0.55000000000000004">
      <c r="M6730" t="str">
        <f>IF($A6730="","",COUNTIFS(D_MFA!$A$2:$A$20001,$C6730,D_MFA!$B$2:$B$20001,TRUE)&gt;0)</f>
        <v/>
      </c>
    </row>
    <row r="6731" spans="13:13" x14ac:dyDescent="0.55000000000000004">
      <c r="M6731" t="str">
        <f>IF($A6731="","",COUNTIFS(D_MFA!$A$2:$A$20001,$C6731,D_MFA!$B$2:$B$20001,TRUE)&gt;0)</f>
        <v/>
      </c>
    </row>
    <row r="6732" spans="13:13" x14ac:dyDescent="0.55000000000000004">
      <c r="M6732" t="str">
        <f>IF($A6732="","",COUNTIFS(D_MFA!$A$2:$A$20001,$C6732,D_MFA!$B$2:$B$20001,TRUE)&gt;0)</f>
        <v/>
      </c>
    </row>
    <row r="6733" spans="13:13" x14ac:dyDescent="0.55000000000000004">
      <c r="M6733" t="str">
        <f>IF($A6733="","",COUNTIFS(D_MFA!$A$2:$A$20001,$C6733,D_MFA!$B$2:$B$20001,TRUE)&gt;0)</f>
        <v/>
      </c>
    </row>
    <row r="6734" spans="13:13" x14ac:dyDescent="0.55000000000000004">
      <c r="M6734" t="str">
        <f>IF($A6734="","",COUNTIFS(D_MFA!$A$2:$A$20001,$C6734,D_MFA!$B$2:$B$20001,TRUE)&gt;0)</f>
        <v/>
      </c>
    </row>
    <row r="6735" spans="13:13" x14ac:dyDescent="0.55000000000000004">
      <c r="M6735" t="str">
        <f>IF($A6735="","",COUNTIFS(D_MFA!$A$2:$A$20001,$C6735,D_MFA!$B$2:$B$20001,TRUE)&gt;0)</f>
        <v/>
      </c>
    </row>
    <row r="6736" spans="13:13" x14ac:dyDescent="0.55000000000000004">
      <c r="M6736" t="str">
        <f>IF($A6736="","",COUNTIFS(D_MFA!$A$2:$A$20001,$C6736,D_MFA!$B$2:$B$20001,TRUE)&gt;0)</f>
        <v/>
      </c>
    </row>
    <row r="6737" spans="13:13" x14ac:dyDescent="0.55000000000000004">
      <c r="M6737" t="str">
        <f>IF($A6737="","",COUNTIFS(D_MFA!$A$2:$A$20001,$C6737,D_MFA!$B$2:$B$20001,TRUE)&gt;0)</f>
        <v/>
      </c>
    </row>
    <row r="6738" spans="13:13" x14ac:dyDescent="0.55000000000000004">
      <c r="M6738" t="str">
        <f>IF($A6738="","",COUNTIFS(D_MFA!$A$2:$A$20001,$C6738,D_MFA!$B$2:$B$20001,TRUE)&gt;0)</f>
        <v/>
      </c>
    </row>
    <row r="6739" spans="13:13" x14ac:dyDescent="0.55000000000000004">
      <c r="M6739" t="str">
        <f>IF($A6739="","",COUNTIFS(D_MFA!$A$2:$A$20001,$C6739,D_MFA!$B$2:$B$20001,TRUE)&gt;0)</f>
        <v/>
      </c>
    </row>
    <row r="6740" spans="13:13" x14ac:dyDescent="0.55000000000000004">
      <c r="M6740" t="str">
        <f>IF($A6740="","",COUNTIFS(D_MFA!$A$2:$A$20001,$C6740,D_MFA!$B$2:$B$20001,TRUE)&gt;0)</f>
        <v/>
      </c>
    </row>
    <row r="6741" spans="13:13" x14ac:dyDescent="0.55000000000000004">
      <c r="M6741" t="str">
        <f>IF($A6741="","",COUNTIFS(D_MFA!$A$2:$A$20001,$C6741,D_MFA!$B$2:$B$20001,TRUE)&gt;0)</f>
        <v/>
      </c>
    </row>
    <row r="6742" spans="13:13" x14ac:dyDescent="0.55000000000000004">
      <c r="M6742" t="str">
        <f>IF($A6742="","",COUNTIFS(D_MFA!$A$2:$A$20001,$C6742,D_MFA!$B$2:$B$20001,TRUE)&gt;0)</f>
        <v/>
      </c>
    </row>
    <row r="6743" spans="13:13" x14ac:dyDescent="0.55000000000000004">
      <c r="M6743" t="str">
        <f>IF($A6743="","",COUNTIFS(D_MFA!$A$2:$A$20001,$C6743,D_MFA!$B$2:$B$20001,TRUE)&gt;0)</f>
        <v/>
      </c>
    </row>
    <row r="6744" spans="13:13" x14ac:dyDescent="0.55000000000000004">
      <c r="M6744" t="str">
        <f>IF($A6744="","",COUNTIFS(D_MFA!$A$2:$A$20001,$C6744,D_MFA!$B$2:$B$20001,TRUE)&gt;0)</f>
        <v/>
      </c>
    </row>
    <row r="6745" spans="13:13" x14ac:dyDescent="0.55000000000000004">
      <c r="M6745" t="str">
        <f>IF($A6745="","",COUNTIFS(D_MFA!$A$2:$A$20001,$C6745,D_MFA!$B$2:$B$20001,TRUE)&gt;0)</f>
        <v/>
      </c>
    </row>
    <row r="6746" spans="13:13" x14ac:dyDescent="0.55000000000000004">
      <c r="M6746" t="str">
        <f>IF($A6746="","",COUNTIFS(D_MFA!$A$2:$A$20001,$C6746,D_MFA!$B$2:$B$20001,TRUE)&gt;0)</f>
        <v/>
      </c>
    </row>
    <row r="6747" spans="13:13" x14ac:dyDescent="0.55000000000000004">
      <c r="M6747" t="str">
        <f>IF($A6747="","",COUNTIFS(D_MFA!$A$2:$A$20001,$C6747,D_MFA!$B$2:$B$20001,TRUE)&gt;0)</f>
        <v/>
      </c>
    </row>
    <row r="6748" spans="13:13" x14ac:dyDescent="0.55000000000000004">
      <c r="M6748" t="str">
        <f>IF($A6748="","",COUNTIFS(D_MFA!$A$2:$A$20001,$C6748,D_MFA!$B$2:$B$20001,TRUE)&gt;0)</f>
        <v/>
      </c>
    </row>
    <row r="6749" spans="13:13" x14ac:dyDescent="0.55000000000000004">
      <c r="M6749" t="str">
        <f>IF($A6749="","",COUNTIFS(D_MFA!$A$2:$A$20001,$C6749,D_MFA!$B$2:$B$20001,TRUE)&gt;0)</f>
        <v/>
      </c>
    </row>
    <row r="6750" spans="13:13" x14ac:dyDescent="0.55000000000000004">
      <c r="M6750" t="str">
        <f>IF($A6750="","",COUNTIFS(D_MFA!$A$2:$A$20001,$C6750,D_MFA!$B$2:$B$20001,TRUE)&gt;0)</f>
        <v/>
      </c>
    </row>
    <row r="6751" spans="13:13" x14ac:dyDescent="0.55000000000000004">
      <c r="M6751" t="str">
        <f>IF($A6751="","",COUNTIFS(D_MFA!$A$2:$A$20001,$C6751,D_MFA!$B$2:$B$20001,TRUE)&gt;0)</f>
        <v/>
      </c>
    </row>
    <row r="6752" spans="13:13" x14ac:dyDescent="0.55000000000000004">
      <c r="M6752" t="str">
        <f>IF($A6752="","",COUNTIFS(D_MFA!$A$2:$A$20001,$C6752,D_MFA!$B$2:$B$20001,TRUE)&gt;0)</f>
        <v/>
      </c>
    </row>
    <row r="6753" spans="13:13" x14ac:dyDescent="0.55000000000000004">
      <c r="M6753" t="str">
        <f>IF($A6753="","",COUNTIFS(D_MFA!$A$2:$A$20001,$C6753,D_MFA!$B$2:$B$20001,TRUE)&gt;0)</f>
        <v/>
      </c>
    </row>
    <row r="6754" spans="13:13" x14ac:dyDescent="0.55000000000000004">
      <c r="M6754" t="str">
        <f>IF($A6754="","",COUNTIFS(D_MFA!$A$2:$A$20001,$C6754,D_MFA!$B$2:$B$20001,TRUE)&gt;0)</f>
        <v/>
      </c>
    </row>
    <row r="6755" spans="13:13" x14ac:dyDescent="0.55000000000000004">
      <c r="M6755" t="str">
        <f>IF($A6755="","",COUNTIFS(D_MFA!$A$2:$A$20001,$C6755,D_MFA!$B$2:$B$20001,TRUE)&gt;0)</f>
        <v/>
      </c>
    </row>
    <row r="6756" spans="13:13" x14ac:dyDescent="0.55000000000000004">
      <c r="M6756" t="str">
        <f>IF($A6756="","",COUNTIFS(D_MFA!$A$2:$A$20001,$C6756,D_MFA!$B$2:$B$20001,TRUE)&gt;0)</f>
        <v/>
      </c>
    </row>
    <row r="6757" spans="13:13" x14ac:dyDescent="0.55000000000000004">
      <c r="M6757" t="str">
        <f>IF($A6757="","",COUNTIFS(D_MFA!$A$2:$A$20001,$C6757,D_MFA!$B$2:$B$20001,TRUE)&gt;0)</f>
        <v/>
      </c>
    </row>
    <row r="6758" spans="13:13" x14ac:dyDescent="0.55000000000000004">
      <c r="M6758" t="str">
        <f>IF($A6758="","",COUNTIFS(D_MFA!$A$2:$A$20001,$C6758,D_MFA!$B$2:$B$20001,TRUE)&gt;0)</f>
        <v/>
      </c>
    </row>
    <row r="6759" spans="13:13" x14ac:dyDescent="0.55000000000000004">
      <c r="M6759" t="str">
        <f>IF($A6759="","",COUNTIFS(D_MFA!$A$2:$A$20001,$C6759,D_MFA!$B$2:$B$20001,TRUE)&gt;0)</f>
        <v/>
      </c>
    </row>
    <row r="6760" spans="13:13" x14ac:dyDescent="0.55000000000000004">
      <c r="M6760" t="str">
        <f>IF($A6760="","",COUNTIFS(D_MFA!$A$2:$A$20001,$C6760,D_MFA!$B$2:$B$20001,TRUE)&gt;0)</f>
        <v/>
      </c>
    </row>
    <row r="6761" spans="13:13" x14ac:dyDescent="0.55000000000000004">
      <c r="M6761" t="str">
        <f>IF($A6761="","",COUNTIFS(D_MFA!$A$2:$A$20001,$C6761,D_MFA!$B$2:$B$20001,TRUE)&gt;0)</f>
        <v/>
      </c>
    </row>
    <row r="6762" spans="13:13" x14ac:dyDescent="0.55000000000000004">
      <c r="M6762" t="str">
        <f>IF($A6762="","",COUNTIFS(D_MFA!$A$2:$A$20001,$C6762,D_MFA!$B$2:$B$20001,TRUE)&gt;0)</f>
        <v/>
      </c>
    </row>
    <row r="6763" spans="13:13" x14ac:dyDescent="0.55000000000000004">
      <c r="M6763" t="str">
        <f>IF($A6763="","",COUNTIFS(D_MFA!$A$2:$A$20001,$C6763,D_MFA!$B$2:$B$20001,TRUE)&gt;0)</f>
        <v/>
      </c>
    </row>
    <row r="6764" spans="13:13" x14ac:dyDescent="0.55000000000000004">
      <c r="M6764" t="str">
        <f>IF($A6764="","",COUNTIFS(D_MFA!$A$2:$A$20001,$C6764,D_MFA!$B$2:$B$20001,TRUE)&gt;0)</f>
        <v/>
      </c>
    </row>
    <row r="6765" spans="13:13" x14ac:dyDescent="0.55000000000000004">
      <c r="M6765" t="str">
        <f>IF($A6765="","",COUNTIFS(D_MFA!$A$2:$A$20001,$C6765,D_MFA!$B$2:$B$20001,TRUE)&gt;0)</f>
        <v/>
      </c>
    </row>
    <row r="6766" spans="13:13" x14ac:dyDescent="0.55000000000000004">
      <c r="M6766" t="str">
        <f>IF($A6766="","",COUNTIFS(D_MFA!$A$2:$A$20001,$C6766,D_MFA!$B$2:$B$20001,TRUE)&gt;0)</f>
        <v/>
      </c>
    </row>
    <row r="6767" spans="13:13" x14ac:dyDescent="0.55000000000000004">
      <c r="M6767" t="str">
        <f>IF($A6767="","",COUNTIFS(D_MFA!$A$2:$A$20001,$C6767,D_MFA!$B$2:$B$20001,TRUE)&gt;0)</f>
        <v/>
      </c>
    </row>
    <row r="6768" spans="13:13" x14ac:dyDescent="0.55000000000000004">
      <c r="M6768" t="str">
        <f>IF($A6768="","",COUNTIFS(D_MFA!$A$2:$A$20001,$C6768,D_MFA!$B$2:$B$20001,TRUE)&gt;0)</f>
        <v/>
      </c>
    </row>
    <row r="6769" spans="13:13" x14ac:dyDescent="0.55000000000000004">
      <c r="M6769" t="str">
        <f>IF($A6769="","",COUNTIFS(D_MFA!$A$2:$A$20001,$C6769,D_MFA!$B$2:$B$20001,TRUE)&gt;0)</f>
        <v/>
      </c>
    </row>
    <row r="6770" spans="13:13" x14ac:dyDescent="0.55000000000000004">
      <c r="M6770" t="str">
        <f>IF($A6770="","",COUNTIFS(D_MFA!$A$2:$A$20001,$C6770,D_MFA!$B$2:$B$20001,TRUE)&gt;0)</f>
        <v/>
      </c>
    </row>
    <row r="6771" spans="13:13" x14ac:dyDescent="0.55000000000000004">
      <c r="M6771" t="str">
        <f>IF($A6771="","",COUNTIFS(D_MFA!$A$2:$A$20001,$C6771,D_MFA!$B$2:$B$20001,TRUE)&gt;0)</f>
        <v/>
      </c>
    </row>
    <row r="6772" spans="13:13" x14ac:dyDescent="0.55000000000000004">
      <c r="M6772" t="str">
        <f>IF($A6772="","",COUNTIFS(D_MFA!$A$2:$A$20001,$C6772,D_MFA!$B$2:$B$20001,TRUE)&gt;0)</f>
        <v/>
      </c>
    </row>
    <row r="6773" spans="13:13" x14ac:dyDescent="0.55000000000000004">
      <c r="M6773" t="str">
        <f>IF($A6773="","",COUNTIFS(D_MFA!$A$2:$A$20001,$C6773,D_MFA!$B$2:$B$20001,TRUE)&gt;0)</f>
        <v/>
      </c>
    </row>
    <row r="6774" spans="13:13" x14ac:dyDescent="0.55000000000000004">
      <c r="M6774" t="str">
        <f>IF($A6774="","",COUNTIFS(D_MFA!$A$2:$A$20001,$C6774,D_MFA!$B$2:$B$20001,TRUE)&gt;0)</f>
        <v/>
      </c>
    </row>
    <row r="6775" spans="13:13" x14ac:dyDescent="0.55000000000000004">
      <c r="M6775" t="str">
        <f>IF($A6775="","",COUNTIFS(D_MFA!$A$2:$A$20001,$C6775,D_MFA!$B$2:$B$20001,TRUE)&gt;0)</f>
        <v/>
      </c>
    </row>
    <row r="6776" spans="13:13" x14ac:dyDescent="0.55000000000000004">
      <c r="M6776" t="str">
        <f>IF($A6776="","",COUNTIFS(D_MFA!$A$2:$A$20001,$C6776,D_MFA!$B$2:$B$20001,TRUE)&gt;0)</f>
        <v/>
      </c>
    </row>
    <row r="6777" spans="13:13" x14ac:dyDescent="0.55000000000000004">
      <c r="M6777" t="str">
        <f>IF($A6777="","",COUNTIFS(D_MFA!$A$2:$A$20001,$C6777,D_MFA!$B$2:$B$20001,TRUE)&gt;0)</f>
        <v/>
      </c>
    </row>
    <row r="6778" spans="13:13" x14ac:dyDescent="0.55000000000000004">
      <c r="M6778" t="str">
        <f>IF($A6778="","",COUNTIFS(D_MFA!$A$2:$A$20001,$C6778,D_MFA!$B$2:$B$20001,TRUE)&gt;0)</f>
        <v/>
      </c>
    </row>
    <row r="6779" spans="13:13" x14ac:dyDescent="0.55000000000000004">
      <c r="M6779" t="str">
        <f>IF($A6779="","",COUNTIFS(D_MFA!$A$2:$A$20001,$C6779,D_MFA!$B$2:$B$20001,TRUE)&gt;0)</f>
        <v/>
      </c>
    </row>
    <row r="6780" spans="13:13" x14ac:dyDescent="0.55000000000000004">
      <c r="M6780" t="str">
        <f>IF($A6780="","",COUNTIFS(D_MFA!$A$2:$A$20001,$C6780,D_MFA!$B$2:$B$20001,TRUE)&gt;0)</f>
        <v/>
      </c>
    </row>
    <row r="6781" spans="13:13" x14ac:dyDescent="0.55000000000000004">
      <c r="M6781" t="str">
        <f>IF($A6781="","",COUNTIFS(D_MFA!$A$2:$A$20001,$C6781,D_MFA!$B$2:$B$20001,TRUE)&gt;0)</f>
        <v/>
      </c>
    </row>
    <row r="6782" spans="13:13" x14ac:dyDescent="0.55000000000000004">
      <c r="M6782" t="str">
        <f>IF($A6782="","",COUNTIFS(D_MFA!$A$2:$A$20001,$C6782,D_MFA!$B$2:$B$20001,TRUE)&gt;0)</f>
        <v/>
      </c>
    </row>
    <row r="6783" spans="13:13" x14ac:dyDescent="0.55000000000000004">
      <c r="M6783" t="str">
        <f>IF($A6783="","",COUNTIFS(D_MFA!$A$2:$A$20001,$C6783,D_MFA!$B$2:$B$20001,TRUE)&gt;0)</f>
        <v/>
      </c>
    </row>
    <row r="6784" spans="13:13" x14ac:dyDescent="0.55000000000000004">
      <c r="M6784" t="str">
        <f>IF($A6784="","",COUNTIFS(D_MFA!$A$2:$A$20001,$C6784,D_MFA!$B$2:$B$20001,TRUE)&gt;0)</f>
        <v/>
      </c>
    </row>
    <row r="6785" spans="13:13" x14ac:dyDescent="0.55000000000000004">
      <c r="M6785" t="str">
        <f>IF($A6785="","",COUNTIFS(D_MFA!$A$2:$A$20001,$C6785,D_MFA!$B$2:$B$20001,TRUE)&gt;0)</f>
        <v/>
      </c>
    </row>
    <row r="6786" spans="13:13" x14ac:dyDescent="0.55000000000000004">
      <c r="M6786" t="str">
        <f>IF($A6786="","",COUNTIFS(D_MFA!$A$2:$A$20001,$C6786,D_MFA!$B$2:$B$20001,TRUE)&gt;0)</f>
        <v/>
      </c>
    </row>
    <row r="6787" spans="13:13" x14ac:dyDescent="0.55000000000000004">
      <c r="M6787" t="str">
        <f>IF($A6787="","",COUNTIFS(D_MFA!$A$2:$A$20001,$C6787,D_MFA!$B$2:$B$20001,TRUE)&gt;0)</f>
        <v/>
      </c>
    </row>
    <row r="6788" spans="13:13" x14ac:dyDescent="0.55000000000000004">
      <c r="M6788" t="str">
        <f>IF($A6788="","",COUNTIFS(D_MFA!$A$2:$A$20001,$C6788,D_MFA!$B$2:$B$20001,TRUE)&gt;0)</f>
        <v/>
      </c>
    </row>
    <row r="6789" spans="13:13" x14ac:dyDescent="0.55000000000000004">
      <c r="M6789" t="str">
        <f>IF($A6789="","",COUNTIFS(D_MFA!$A$2:$A$20001,$C6789,D_MFA!$B$2:$B$20001,TRUE)&gt;0)</f>
        <v/>
      </c>
    </row>
    <row r="6790" spans="13:13" x14ac:dyDescent="0.55000000000000004">
      <c r="M6790" t="str">
        <f>IF($A6790="","",COUNTIFS(D_MFA!$A$2:$A$20001,$C6790,D_MFA!$B$2:$B$20001,TRUE)&gt;0)</f>
        <v/>
      </c>
    </row>
    <row r="6791" spans="13:13" x14ac:dyDescent="0.55000000000000004">
      <c r="M6791" t="str">
        <f>IF($A6791="","",COUNTIFS(D_MFA!$A$2:$A$20001,$C6791,D_MFA!$B$2:$B$20001,TRUE)&gt;0)</f>
        <v/>
      </c>
    </row>
    <row r="6792" spans="13:13" x14ac:dyDescent="0.55000000000000004">
      <c r="M6792" t="str">
        <f>IF($A6792="","",COUNTIFS(D_MFA!$A$2:$A$20001,$C6792,D_MFA!$B$2:$B$20001,TRUE)&gt;0)</f>
        <v/>
      </c>
    </row>
    <row r="6793" spans="13:13" x14ac:dyDescent="0.55000000000000004">
      <c r="M6793" t="str">
        <f>IF($A6793="","",COUNTIFS(D_MFA!$A$2:$A$20001,$C6793,D_MFA!$B$2:$B$20001,TRUE)&gt;0)</f>
        <v/>
      </c>
    </row>
    <row r="6794" spans="13:13" x14ac:dyDescent="0.55000000000000004">
      <c r="M6794" t="str">
        <f>IF($A6794="","",COUNTIFS(D_MFA!$A$2:$A$20001,$C6794,D_MFA!$B$2:$B$20001,TRUE)&gt;0)</f>
        <v/>
      </c>
    </row>
    <row r="6795" spans="13:13" x14ac:dyDescent="0.55000000000000004">
      <c r="M6795" t="str">
        <f>IF($A6795="","",COUNTIFS(D_MFA!$A$2:$A$20001,$C6795,D_MFA!$B$2:$B$20001,TRUE)&gt;0)</f>
        <v/>
      </c>
    </row>
    <row r="6796" spans="13:13" x14ac:dyDescent="0.55000000000000004">
      <c r="M6796" t="str">
        <f>IF($A6796="","",COUNTIFS(D_MFA!$A$2:$A$20001,$C6796,D_MFA!$B$2:$B$20001,TRUE)&gt;0)</f>
        <v/>
      </c>
    </row>
    <row r="6797" spans="13:13" x14ac:dyDescent="0.55000000000000004">
      <c r="M6797" t="str">
        <f>IF($A6797="","",COUNTIFS(D_MFA!$A$2:$A$20001,$C6797,D_MFA!$B$2:$B$20001,TRUE)&gt;0)</f>
        <v/>
      </c>
    </row>
    <row r="6798" spans="13:13" x14ac:dyDescent="0.55000000000000004">
      <c r="M6798" t="str">
        <f>IF($A6798="","",COUNTIFS(D_MFA!$A$2:$A$20001,$C6798,D_MFA!$B$2:$B$20001,TRUE)&gt;0)</f>
        <v/>
      </c>
    </row>
    <row r="6799" spans="13:13" x14ac:dyDescent="0.55000000000000004">
      <c r="M6799" t="str">
        <f>IF($A6799="","",COUNTIFS(D_MFA!$A$2:$A$20001,$C6799,D_MFA!$B$2:$B$20001,TRUE)&gt;0)</f>
        <v/>
      </c>
    </row>
    <row r="6800" spans="13:13" x14ac:dyDescent="0.55000000000000004">
      <c r="M6800" t="str">
        <f>IF($A6800="","",COUNTIFS(D_MFA!$A$2:$A$20001,$C6800,D_MFA!$B$2:$B$20001,TRUE)&gt;0)</f>
        <v/>
      </c>
    </row>
    <row r="6801" spans="13:13" x14ac:dyDescent="0.55000000000000004">
      <c r="M6801" t="str">
        <f>IF($A6801="","",COUNTIFS(D_MFA!$A$2:$A$20001,$C6801,D_MFA!$B$2:$B$20001,TRUE)&gt;0)</f>
        <v/>
      </c>
    </row>
    <row r="6802" spans="13:13" x14ac:dyDescent="0.55000000000000004">
      <c r="M6802" t="str">
        <f>IF($A6802="","",COUNTIFS(D_MFA!$A$2:$A$20001,$C6802,D_MFA!$B$2:$B$20001,TRUE)&gt;0)</f>
        <v/>
      </c>
    </row>
    <row r="6803" spans="13:13" x14ac:dyDescent="0.55000000000000004">
      <c r="M6803" t="str">
        <f>IF($A6803="","",COUNTIFS(D_MFA!$A$2:$A$20001,$C6803,D_MFA!$B$2:$B$20001,TRUE)&gt;0)</f>
        <v/>
      </c>
    </row>
    <row r="6804" spans="13:13" x14ac:dyDescent="0.55000000000000004">
      <c r="M6804" t="str">
        <f>IF($A6804="","",COUNTIFS(D_MFA!$A$2:$A$20001,$C6804,D_MFA!$B$2:$B$20001,TRUE)&gt;0)</f>
        <v/>
      </c>
    </row>
    <row r="6805" spans="13:13" x14ac:dyDescent="0.55000000000000004">
      <c r="M6805" t="str">
        <f>IF($A6805="","",COUNTIFS(D_MFA!$A$2:$A$20001,$C6805,D_MFA!$B$2:$B$20001,TRUE)&gt;0)</f>
        <v/>
      </c>
    </row>
    <row r="6806" spans="13:13" x14ac:dyDescent="0.55000000000000004">
      <c r="M6806" t="str">
        <f>IF($A6806="","",COUNTIFS(D_MFA!$A$2:$A$20001,$C6806,D_MFA!$B$2:$B$20001,TRUE)&gt;0)</f>
        <v/>
      </c>
    </row>
    <row r="6807" spans="13:13" x14ac:dyDescent="0.55000000000000004">
      <c r="M6807" t="str">
        <f>IF($A6807="","",COUNTIFS(D_MFA!$A$2:$A$20001,$C6807,D_MFA!$B$2:$B$20001,TRUE)&gt;0)</f>
        <v/>
      </c>
    </row>
    <row r="6808" spans="13:13" x14ac:dyDescent="0.55000000000000004">
      <c r="M6808" t="str">
        <f>IF($A6808="","",COUNTIFS(D_MFA!$A$2:$A$20001,$C6808,D_MFA!$B$2:$B$20001,TRUE)&gt;0)</f>
        <v/>
      </c>
    </row>
    <row r="6809" spans="13:13" x14ac:dyDescent="0.55000000000000004">
      <c r="M6809" t="str">
        <f>IF($A6809="","",COUNTIFS(D_MFA!$A$2:$A$20001,$C6809,D_MFA!$B$2:$B$20001,TRUE)&gt;0)</f>
        <v/>
      </c>
    </row>
    <row r="6810" spans="13:13" x14ac:dyDescent="0.55000000000000004">
      <c r="M6810" t="str">
        <f>IF($A6810="","",COUNTIFS(D_MFA!$A$2:$A$20001,$C6810,D_MFA!$B$2:$B$20001,TRUE)&gt;0)</f>
        <v/>
      </c>
    </row>
    <row r="6811" spans="13:13" x14ac:dyDescent="0.55000000000000004">
      <c r="M6811" t="str">
        <f>IF($A6811="","",COUNTIFS(D_MFA!$A$2:$A$20001,$C6811,D_MFA!$B$2:$B$20001,TRUE)&gt;0)</f>
        <v/>
      </c>
    </row>
    <row r="6812" spans="13:13" x14ac:dyDescent="0.55000000000000004">
      <c r="M6812" t="str">
        <f>IF($A6812="","",COUNTIFS(D_MFA!$A$2:$A$20001,$C6812,D_MFA!$B$2:$B$20001,TRUE)&gt;0)</f>
        <v/>
      </c>
    </row>
    <row r="6813" spans="13:13" x14ac:dyDescent="0.55000000000000004">
      <c r="M6813" t="str">
        <f>IF($A6813="","",COUNTIFS(D_MFA!$A$2:$A$20001,$C6813,D_MFA!$B$2:$B$20001,TRUE)&gt;0)</f>
        <v/>
      </c>
    </row>
    <row r="6814" spans="13:13" x14ac:dyDescent="0.55000000000000004">
      <c r="M6814" t="str">
        <f>IF($A6814="","",COUNTIFS(D_MFA!$A$2:$A$20001,$C6814,D_MFA!$B$2:$B$20001,TRUE)&gt;0)</f>
        <v/>
      </c>
    </row>
    <row r="6815" spans="13:13" x14ac:dyDescent="0.55000000000000004">
      <c r="M6815" t="str">
        <f>IF($A6815="","",COUNTIFS(D_MFA!$A$2:$A$20001,$C6815,D_MFA!$B$2:$B$20001,TRUE)&gt;0)</f>
        <v/>
      </c>
    </row>
    <row r="6816" spans="13:13" x14ac:dyDescent="0.55000000000000004">
      <c r="M6816" t="str">
        <f>IF($A6816="","",COUNTIFS(D_MFA!$A$2:$A$20001,$C6816,D_MFA!$B$2:$B$20001,TRUE)&gt;0)</f>
        <v/>
      </c>
    </row>
    <row r="6817" spans="13:13" x14ac:dyDescent="0.55000000000000004">
      <c r="M6817" t="str">
        <f>IF($A6817="","",COUNTIFS(D_MFA!$A$2:$A$20001,$C6817,D_MFA!$B$2:$B$20001,TRUE)&gt;0)</f>
        <v/>
      </c>
    </row>
    <row r="6818" spans="13:13" x14ac:dyDescent="0.55000000000000004">
      <c r="M6818" t="str">
        <f>IF($A6818="","",COUNTIFS(D_MFA!$A$2:$A$20001,$C6818,D_MFA!$B$2:$B$20001,TRUE)&gt;0)</f>
        <v/>
      </c>
    </row>
    <row r="6819" spans="13:13" x14ac:dyDescent="0.55000000000000004">
      <c r="M6819" t="str">
        <f>IF($A6819="","",COUNTIFS(D_MFA!$A$2:$A$20001,$C6819,D_MFA!$B$2:$B$20001,TRUE)&gt;0)</f>
        <v/>
      </c>
    </row>
    <row r="6820" spans="13:13" x14ac:dyDescent="0.55000000000000004">
      <c r="M6820" t="str">
        <f>IF($A6820="","",COUNTIFS(D_MFA!$A$2:$A$20001,$C6820,D_MFA!$B$2:$B$20001,TRUE)&gt;0)</f>
        <v/>
      </c>
    </row>
    <row r="6821" spans="13:13" x14ac:dyDescent="0.55000000000000004">
      <c r="M6821" t="str">
        <f>IF($A6821="","",COUNTIFS(D_MFA!$A$2:$A$20001,$C6821,D_MFA!$B$2:$B$20001,TRUE)&gt;0)</f>
        <v/>
      </c>
    </row>
    <row r="6822" spans="13:13" x14ac:dyDescent="0.55000000000000004">
      <c r="M6822" t="str">
        <f>IF($A6822="","",COUNTIFS(D_MFA!$A$2:$A$20001,$C6822,D_MFA!$B$2:$B$20001,TRUE)&gt;0)</f>
        <v/>
      </c>
    </row>
    <row r="6823" spans="13:13" x14ac:dyDescent="0.55000000000000004">
      <c r="M6823" t="str">
        <f>IF($A6823="","",COUNTIFS(D_MFA!$A$2:$A$20001,$C6823,D_MFA!$B$2:$B$20001,TRUE)&gt;0)</f>
        <v/>
      </c>
    </row>
    <row r="6824" spans="13:13" x14ac:dyDescent="0.55000000000000004">
      <c r="M6824" t="str">
        <f>IF($A6824="","",COUNTIFS(D_MFA!$A$2:$A$20001,$C6824,D_MFA!$B$2:$B$20001,TRUE)&gt;0)</f>
        <v/>
      </c>
    </row>
    <row r="6825" spans="13:13" x14ac:dyDescent="0.55000000000000004">
      <c r="M6825" t="str">
        <f>IF($A6825="","",COUNTIFS(D_MFA!$A$2:$A$20001,$C6825,D_MFA!$B$2:$B$20001,TRUE)&gt;0)</f>
        <v/>
      </c>
    </row>
    <row r="6826" spans="13:13" x14ac:dyDescent="0.55000000000000004">
      <c r="M6826" t="str">
        <f>IF($A6826="","",COUNTIFS(D_MFA!$A$2:$A$20001,$C6826,D_MFA!$B$2:$B$20001,TRUE)&gt;0)</f>
        <v/>
      </c>
    </row>
    <row r="6827" spans="13:13" x14ac:dyDescent="0.55000000000000004">
      <c r="M6827" t="str">
        <f>IF($A6827="","",COUNTIFS(D_MFA!$A$2:$A$20001,$C6827,D_MFA!$B$2:$B$20001,TRUE)&gt;0)</f>
        <v/>
      </c>
    </row>
    <row r="6828" spans="13:13" x14ac:dyDescent="0.55000000000000004">
      <c r="M6828" t="str">
        <f>IF($A6828="","",COUNTIFS(D_MFA!$A$2:$A$20001,$C6828,D_MFA!$B$2:$B$20001,TRUE)&gt;0)</f>
        <v/>
      </c>
    </row>
    <row r="6829" spans="13:13" x14ac:dyDescent="0.55000000000000004">
      <c r="M6829" t="str">
        <f>IF($A6829="","",COUNTIFS(D_MFA!$A$2:$A$20001,$C6829,D_MFA!$B$2:$B$20001,TRUE)&gt;0)</f>
        <v/>
      </c>
    </row>
    <row r="6830" spans="13:13" x14ac:dyDescent="0.55000000000000004">
      <c r="M6830" t="str">
        <f>IF($A6830="","",COUNTIFS(D_MFA!$A$2:$A$20001,$C6830,D_MFA!$B$2:$B$20001,TRUE)&gt;0)</f>
        <v/>
      </c>
    </row>
    <row r="6831" spans="13:13" x14ac:dyDescent="0.55000000000000004">
      <c r="M6831" t="str">
        <f>IF($A6831="","",COUNTIFS(D_MFA!$A$2:$A$20001,$C6831,D_MFA!$B$2:$B$20001,TRUE)&gt;0)</f>
        <v/>
      </c>
    </row>
    <row r="6832" spans="13:13" x14ac:dyDescent="0.55000000000000004">
      <c r="M6832" t="str">
        <f>IF($A6832="","",COUNTIFS(D_MFA!$A$2:$A$20001,$C6832,D_MFA!$B$2:$B$20001,TRUE)&gt;0)</f>
        <v/>
      </c>
    </row>
    <row r="6833" spans="13:13" x14ac:dyDescent="0.55000000000000004">
      <c r="M6833" t="str">
        <f>IF($A6833="","",COUNTIFS(D_MFA!$A$2:$A$20001,$C6833,D_MFA!$B$2:$B$20001,TRUE)&gt;0)</f>
        <v/>
      </c>
    </row>
    <row r="6834" spans="13:13" x14ac:dyDescent="0.55000000000000004">
      <c r="M6834" t="str">
        <f>IF($A6834="","",COUNTIFS(D_MFA!$A$2:$A$20001,$C6834,D_MFA!$B$2:$B$20001,TRUE)&gt;0)</f>
        <v/>
      </c>
    </row>
    <row r="6835" spans="13:13" x14ac:dyDescent="0.55000000000000004">
      <c r="M6835" t="str">
        <f>IF($A6835="","",COUNTIFS(D_MFA!$A$2:$A$20001,$C6835,D_MFA!$B$2:$B$20001,TRUE)&gt;0)</f>
        <v/>
      </c>
    </row>
    <row r="6836" spans="13:13" x14ac:dyDescent="0.55000000000000004">
      <c r="M6836" t="str">
        <f>IF($A6836="","",COUNTIFS(D_MFA!$A$2:$A$20001,$C6836,D_MFA!$B$2:$B$20001,TRUE)&gt;0)</f>
        <v/>
      </c>
    </row>
    <row r="6837" spans="13:13" x14ac:dyDescent="0.55000000000000004">
      <c r="M6837" t="str">
        <f>IF($A6837="","",COUNTIFS(D_MFA!$A$2:$A$20001,$C6837,D_MFA!$B$2:$B$20001,TRUE)&gt;0)</f>
        <v/>
      </c>
    </row>
    <row r="6838" spans="13:13" x14ac:dyDescent="0.55000000000000004">
      <c r="M6838" t="str">
        <f>IF($A6838="","",COUNTIFS(D_MFA!$A$2:$A$20001,$C6838,D_MFA!$B$2:$B$20001,TRUE)&gt;0)</f>
        <v/>
      </c>
    </row>
    <row r="6839" spans="13:13" x14ac:dyDescent="0.55000000000000004">
      <c r="M6839" t="str">
        <f>IF($A6839="","",COUNTIFS(D_MFA!$A$2:$A$20001,$C6839,D_MFA!$B$2:$B$20001,TRUE)&gt;0)</f>
        <v/>
      </c>
    </row>
    <row r="6840" spans="13:13" x14ac:dyDescent="0.55000000000000004">
      <c r="M6840" t="str">
        <f>IF($A6840="","",COUNTIFS(D_MFA!$A$2:$A$20001,$C6840,D_MFA!$B$2:$B$20001,TRUE)&gt;0)</f>
        <v/>
      </c>
    </row>
    <row r="6841" spans="13:13" x14ac:dyDescent="0.55000000000000004">
      <c r="M6841" t="str">
        <f>IF($A6841="","",COUNTIFS(D_MFA!$A$2:$A$20001,$C6841,D_MFA!$B$2:$B$20001,TRUE)&gt;0)</f>
        <v/>
      </c>
    </row>
    <row r="6842" spans="13:13" x14ac:dyDescent="0.55000000000000004">
      <c r="M6842" t="str">
        <f>IF($A6842="","",COUNTIFS(D_MFA!$A$2:$A$20001,$C6842,D_MFA!$B$2:$B$20001,TRUE)&gt;0)</f>
        <v/>
      </c>
    </row>
    <row r="6843" spans="13:13" x14ac:dyDescent="0.55000000000000004">
      <c r="M6843" t="str">
        <f>IF($A6843="","",COUNTIFS(D_MFA!$A$2:$A$20001,$C6843,D_MFA!$B$2:$B$20001,TRUE)&gt;0)</f>
        <v/>
      </c>
    </row>
    <row r="6844" spans="13:13" x14ac:dyDescent="0.55000000000000004">
      <c r="M6844" t="str">
        <f>IF($A6844="","",COUNTIFS(D_MFA!$A$2:$A$20001,$C6844,D_MFA!$B$2:$B$20001,TRUE)&gt;0)</f>
        <v/>
      </c>
    </row>
    <row r="6845" spans="13:13" x14ac:dyDescent="0.55000000000000004">
      <c r="M6845" t="str">
        <f>IF($A6845="","",COUNTIFS(D_MFA!$A$2:$A$20001,$C6845,D_MFA!$B$2:$B$20001,TRUE)&gt;0)</f>
        <v/>
      </c>
    </row>
    <row r="6846" spans="13:13" x14ac:dyDescent="0.55000000000000004">
      <c r="M6846" t="str">
        <f>IF($A6846="","",COUNTIFS(D_MFA!$A$2:$A$20001,$C6846,D_MFA!$B$2:$B$20001,TRUE)&gt;0)</f>
        <v/>
      </c>
    </row>
    <row r="6847" spans="13:13" x14ac:dyDescent="0.55000000000000004">
      <c r="M6847" t="str">
        <f>IF($A6847="","",COUNTIFS(D_MFA!$A$2:$A$20001,$C6847,D_MFA!$B$2:$B$20001,TRUE)&gt;0)</f>
        <v/>
      </c>
    </row>
    <row r="6848" spans="13:13" x14ac:dyDescent="0.55000000000000004">
      <c r="M6848" t="str">
        <f>IF($A6848="","",COUNTIFS(D_MFA!$A$2:$A$20001,$C6848,D_MFA!$B$2:$B$20001,TRUE)&gt;0)</f>
        <v/>
      </c>
    </row>
    <row r="6849" spans="13:13" x14ac:dyDescent="0.55000000000000004">
      <c r="M6849" t="str">
        <f>IF($A6849="","",COUNTIFS(D_MFA!$A$2:$A$20001,$C6849,D_MFA!$B$2:$B$20001,TRUE)&gt;0)</f>
        <v/>
      </c>
    </row>
    <row r="6850" spans="13:13" x14ac:dyDescent="0.55000000000000004">
      <c r="M6850" t="str">
        <f>IF($A6850="","",COUNTIFS(D_MFA!$A$2:$A$20001,$C6850,D_MFA!$B$2:$B$20001,TRUE)&gt;0)</f>
        <v/>
      </c>
    </row>
    <row r="6851" spans="13:13" x14ac:dyDescent="0.55000000000000004">
      <c r="M6851" t="str">
        <f>IF($A6851="","",COUNTIFS(D_MFA!$A$2:$A$20001,$C6851,D_MFA!$B$2:$B$20001,TRUE)&gt;0)</f>
        <v/>
      </c>
    </row>
    <row r="6852" spans="13:13" x14ac:dyDescent="0.55000000000000004">
      <c r="M6852" t="str">
        <f>IF($A6852="","",COUNTIFS(D_MFA!$A$2:$A$20001,$C6852,D_MFA!$B$2:$B$20001,TRUE)&gt;0)</f>
        <v/>
      </c>
    </row>
    <row r="6853" spans="13:13" x14ac:dyDescent="0.55000000000000004">
      <c r="M6853" t="str">
        <f>IF($A6853="","",COUNTIFS(D_MFA!$A$2:$A$20001,$C6853,D_MFA!$B$2:$B$20001,TRUE)&gt;0)</f>
        <v/>
      </c>
    </row>
    <row r="6854" spans="13:13" x14ac:dyDescent="0.55000000000000004">
      <c r="M6854" t="str">
        <f>IF($A6854="","",COUNTIFS(D_MFA!$A$2:$A$20001,$C6854,D_MFA!$B$2:$B$20001,TRUE)&gt;0)</f>
        <v/>
      </c>
    </row>
    <row r="6855" spans="13:13" x14ac:dyDescent="0.55000000000000004">
      <c r="M6855" t="str">
        <f>IF($A6855="","",COUNTIFS(D_MFA!$A$2:$A$20001,$C6855,D_MFA!$B$2:$B$20001,TRUE)&gt;0)</f>
        <v/>
      </c>
    </row>
    <row r="6856" spans="13:13" x14ac:dyDescent="0.55000000000000004">
      <c r="M6856" t="str">
        <f>IF($A6856="","",COUNTIFS(D_MFA!$A$2:$A$20001,$C6856,D_MFA!$B$2:$B$20001,TRUE)&gt;0)</f>
        <v/>
      </c>
    </row>
    <row r="6857" spans="13:13" x14ac:dyDescent="0.55000000000000004">
      <c r="M6857" t="str">
        <f>IF($A6857="","",COUNTIFS(D_MFA!$A$2:$A$20001,$C6857,D_MFA!$B$2:$B$20001,TRUE)&gt;0)</f>
        <v/>
      </c>
    </row>
    <row r="6858" spans="13:13" x14ac:dyDescent="0.55000000000000004">
      <c r="M6858" t="str">
        <f>IF($A6858="","",COUNTIFS(D_MFA!$A$2:$A$20001,$C6858,D_MFA!$B$2:$B$20001,TRUE)&gt;0)</f>
        <v/>
      </c>
    </row>
    <row r="6859" spans="13:13" x14ac:dyDescent="0.55000000000000004">
      <c r="M6859" t="str">
        <f>IF($A6859="","",COUNTIFS(D_MFA!$A$2:$A$20001,$C6859,D_MFA!$B$2:$B$20001,TRUE)&gt;0)</f>
        <v/>
      </c>
    </row>
    <row r="6860" spans="13:13" x14ac:dyDescent="0.55000000000000004">
      <c r="M6860" t="str">
        <f>IF($A6860="","",COUNTIFS(D_MFA!$A$2:$A$20001,$C6860,D_MFA!$B$2:$B$20001,TRUE)&gt;0)</f>
        <v/>
      </c>
    </row>
    <row r="6861" spans="13:13" x14ac:dyDescent="0.55000000000000004">
      <c r="M6861" t="str">
        <f>IF($A6861="","",COUNTIFS(D_MFA!$A$2:$A$20001,$C6861,D_MFA!$B$2:$B$20001,TRUE)&gt;0)</f>
        <v/>
      </c>
    </row>
    <row r="6862" spans="13:13" x14ac:dyDescent="0.55000000000000004">
      <c r="M6862" t="str">
        <f>IF($A6862="","",COUNTIFS(D_MFA!$A$2:$A$20001,$C6862,D_MFA!$B$2:$B$20001,TRUE)&gt;0)</f>
        <v/>
      </c>
    </row>
    <row r="6863" spans="13:13" x14ac:dyDescent="0.55000000000000004">
      <c r="M6863" t="str">
        <f>IF($A6863="","",COUNTIFS(D_MFA!$A$2:$A$20001,$C6863,D_MFA!$B$2:$B$20001,TRUE)&gt;0)</f>
        <v/>
      </c>
    </row>
    <row r="6864" spans="13:13" x14ac:dyDescent="0.55000000000000004">
      <c r="M6864" t="str">
        <f>IF($A6864="","",COUNTIFS(D_MFA!$A$2:$A$20001,$C6864,D_MFA!$B$2:$B$20001,TRUE)&gt;0)</f>
        <v/>
      </c>
    </row>
    <row r="6865" spans="13:13" x14ac:dyDescent="0.55000000000000004">
      <c r="M6865" t="str">
        <f>IF($A6865="","",COUNTIFS(D_MFA!$A$2:$A$20001,$C6865,D_MFA!$B$2:$B$20001,TRUE)&gt;0)</f>
        <v/>
      </c>
    </row>
    <row r="6866" spans="13:13" x14ac:dyDescent="0.55000000000000004">
      <c r="M6866" t="str">
        <f>IF($A6866="","",COUNTIFS(D_MFA!$A$2:$A$20001,$C6866,D_MFA!$B$2:$B$20001,TRUE)&gt;0)</f>
        <v/>
      </c>
    </row>
    <row r="6867" spans="13:13" x14ac:dyDescent="0.55000000000000004">
      <c r="M6867" t="str">
        <f>IF($A6867="","",COUNTIFS(D_MFA!$A$2:$A$20001,$C6867,D_MFA!$B$2:$B$20001,TRUE)&gt;0)</f>
        <v/>
      </c>
    </row>
    <row r="6868" spans="13:13" x14ac:dyDescent="0.55000000000000004">
      <c r="M6868" t="str">
        <f>IF($A6868="","",COUNTIFS(D_MFA!$A$2:$A$20001,$C6868,D_MFA!$B$2:$B$20001,TRUE)&gt;0)</f>
        <v/>
      </c>
    </row>
    <row r="6869" spans="13:13" x14ac:dyDescent="0.55000000000000004">
      <c r="M6869" t="str">
        <f>IF($A6869="","",COUNTIFS(D_MFA!$A$2:$A$20001,$C6869,D_MFA!$B$2:$B$20001,TRUE)&gt;0)</f>
        <v/>
      </c>
    </row>
    <row r="6870" spans="13:13" x14ac:dyDescent="0.55000000000000004">
      <c r="M6870" t="str">
        <f>IF($A6870="","",COUNTIFS(D_MFA!$A$2:$A$20001,$C6870,D_MFA!$B$2:$B$20001,TRUE)&gt;0)</f>
        <v/>
      </c>
    </row>
    <row r="6871" spans="13:13" x14ac:dyDescent="0.55000000000000004">
      <c r="M6871" t="str">
        <f>IF($A6871="","",COUNTIFS(D_MFA!$A$2:$A$20001,$C6871,D_MFA!$B$2:$B$20001,TRUE)&gt;0)</f>
        <v/>
      </c>
    </row>
    <row r="6872" spans="13:13" x14ac:dyDescent="0.55000000000000004">
      <c r="M6872" t="str">
        <f>IF($A6872="","",COUNTIFS(D_MFA!$A$2:$A$20001,$C6872,D_MFA!$B$2:$B$20001,TRUE)&gt;0)</f>
        <v/>
      </c>
    </row>
    <row r="6873" spans="13:13" x14ac:dyDescent="0.55000000000000004">
      <c r="M6873" t="str">
        <f>IF($A6873="","",COUNTIFS(D_MFA!$A$2:$A$20001,$C6873,D_MFA!$B$2:$B$20001,TRUE)&gt;0)</f>
        <v/>
      </c>
    </row>
    <row r="6874" spans="13:13" x14ac:dyDescent="0.55000000000000004">
      <c r="M6874" t="str">
        <f>IF($A6874="","",COUNTIFS(D_MFA!$A$2:$A$20001,$C6874,D_MFA!$B$2:$B$20001,TRUE)&gt;0)</f>
        <v/>
      </c>
    </row>
    <row r="6875" spans="13:13" x14ac:dyDescent="0.55000000000000004">
      <c r="M6875" t="str">
        <f>IF($A6875="","",COUNTIFS(D_MFA!$A$2:$A$20001,$C6875,D_MFA!$B$2:$B$20001,TRUE)&gt;0)</f>
        <v/>
      </c>
    </row>
    <row r="6876" spans="13:13" x14ac:dyDescent="0.55000000000000004">
      <c r="M6876" t="str">
        <f>IF($A6876="","",COUNTIFS(D_MFA!$A$2:$A$20001,$C6876,D_MFA!$B$2:$B$20001,TRUE)&gt;0)</f>
        <v/>
      </c>
    </row>
    <row r="6877" spans="13:13" x14ac:dyDescent="0.55000000000000004">
      <c r="M6877" t="str">
        <f>IF($A6877="","",COUNTIFS(D_MFA!$A$2:$A$20001,$C6877,D_MFA!$B$2:$B$20001,TRUE)&gt;0)</f>
        <v/>
      </c>
    </row>
    <row r="6878" spans="13:13" x14ac:dyDescent="0.55000000000000004">
      <c r="M6878" t="str">
        <f>IF($A6878="","",COUNTIFS(D_MFA!$A$2:$A$20001,$C6878,D_MFA!$B$2:$B$20001,TRUE)&gt;0)</f>
        <v/>
      </c>
    </row>
    <row r="6879" spans="13:13" x14ac:dyDescent="0.55000000000000004">
      <c r="M6879" t="str">
        <f>IF($A6879="","",COUNTIFS(D_MFA!$A$2:$A$20001,$C6879,D_MFA!$B$2:$B$20001,TRUE)&gt;0)</f>
        <v/>
      </c>
    </row>
    <row r="6880" spans="13:13" x14ac:dyDescent="0.55000000000000004">
      <c r="M6880" t="str">
        <f>IF($A6880="","",COUNTIFS(D_MFA!$A$2:$A$20001,$C6880,D_MFA!$B$2:$B$20001,TRUE)&gt;0)</f>
        <v/>
      </c>
    </row>
    <row r="6881" spans="13:13" x14ac:dyDescent="0.55000000000000004">
      <c r="M6881" t="str">
        <f>IF($A6881="","",COUNTIFS(D_MFA!$A$2:$A$20001,$C6881,D_MFA!$B$2:$B$20001,TRUE)&gt;0)</f>
        <v/>
      </c>
    </row>
    <row r="6882" spans="13:13" x14ac:dyDescent="0.55000000000000004">
      <c r="M6882" t="str">
        <f>IF($A6882="","",COUNTIFS(D_MFA!$A$2:$A$20001,$C6882,D_MFA!$B$2:$B$20001,TRUE)&gt;0)</f>
        <v/>
      </c>
    </row>
    <row r="6883" spans="13:13" x14ac:dyDescent="0.55000000000000004">
      <c r="M6883" t="str">
        <f>IF($A6883="","",COUNTIFS(D_MFA!$A$2:$A$20001,$C6883,D_MFA!$B$2:$B$20001,TRUE)&gt;0)</f>
        <v/>
      </c>
    </row>
    <row r="6884" spans="13:13" x14ac:dyDescent="0.55000000000000004">
      <c r="M6884" t="str">
        <f>IF($A6884="","",COUNTIFS(D_MFA!$A$2:$A$20001,$C6884,D_MFA!$B$2:$B$20001,TRUE)&gt;0)</f>
        <v/>
      </c>
    </row>
    <row r="6885" spans="13:13" x14ac:dyDescent="0.55000000000000004">
      <c r="M6885" t="str">
        <f>IF($A6885="","",COUNTIFS(D_MFA!$A$2:$A$20001,$C6885,D_MFA!$B$2:$B$20001,TRUE)&gt;0)</f>
        <v/>
      </c>
    </row>
    <row r="6886" spans="13:13" x14ac:dyDescent="0.55000000000000004">
      <c r="M6886" t="str">
        <f>IF($A6886="","",COUNTIFS(D_MFA!$A$2:$A$20001,$C6886,D_MFA!$B$2:$B$20001,TRUE)&gt;0)</f>
        <v/>
      </c>
    </row>
    <row r="6887" spans="13:13" x14ac:dyDescent="0.55000000000000004">
      <c r="M6887" t="str">
        <f>IF($A6887="","",COUNTIFS(D_MFA!$A$2:$A$20001,$C6887,D_MFA!$B$2:$B$20001,TRUE)&gt;0)</f>
        <v/>
      </c>
    </row>
    <row r="6888" spans="13:13" x14ac:dyDescent="0.55000000000000004">
      <c r="M6888" t="str">
        <f>IF($A6888="","",COUNTIFS(D_MFA!$A$2:$A$20001,$C6888,D_MFA!$B$2:$B$20001,TRUE)&gt;0)</f>
        <v/>
      </c>
    </row>
    <row r="6889" spans="13:13" x14ac:dyDescent="0.55000000000000004">
      <c r="M6889" t="str">
        <f>IF($A6889="","",COUNTIFS(D_MFA!$A$2:$A$20001,$C6889,D_MFA!$B$2:$B$20001,TRUE)&gt;0)</f>
        <v/>
      </c>
    </row>
    <row r="6890" spans="13:13" x14ac:dyDescent="0.55000000000000004">
      <c r="M6890" t="str">
        <f>IF($A6890="","",COUNTIFS(D_MFA!$A$2:$A$20001,$C6890,D_MFA!$B$2:$B$20001,TRUE)&gt;0)</f>
        <v/>
      </c>
    </row>
    <row r="6891" spans="13:13" x14ac:dyDescent="0.55000000000000004">
      <c r="M6891" t="str">
        <f>IF($A6891="","",COUNTIFS(D_MFA!$A$2:$A$20001,$C6891,D_MFA!$B$2:$B$20001,TRUE)&gt;0)</f>
        <v/>
      </c>
    </row>
    <row r="6892" spans="13:13" x14ac:dyDescent="0.55000000000000004">
      <c r="M6892" t="str">
        <f>IF($A6892="","",COUNTIFS(D_MFA!$A$2:$A$20001,$C6892,D_MFA!$B$2:$B$20001,TRUE)&gt;0)</f>
        <v/>
      </c>
    </row>
    <row r="6893" spans="13:13" x14ac:dyDescent="0.55000000000000004">
      <c r="M6893" t="str">
        <f>IF($A6893="","",COUNTIFS(D_MFA!$A$2:$A$20001,$C6893,D_MFA!$B$2:$B$20001,TRUE)&gt;0)</f>
        <v/>
      </c>
    </row>
    <row r="6894" spans="13:13" x14ac:dyDescent="0.55000000000000004">
      <c r="M6894" t="str">
        <f>IF($A6894="","",COUNTIFS(D_MFA!$A$2:$A$20001,$C6894,D_MFA!$B$2:$B$20001,TRUE)&gt;0)</f>
        <v/>
      </c>
    </row>
    <row r="6895" spans="13:13" x14ac:dyDescent="0.55000000000000004">
      <c r="M6895" t="str">
        <f>IF($A6895="","",COUNTIFS(D_MFA!$A$2:$A$20001,$C6895,D_MFA!$B$2:$B$20001,TRUE)&gt;0)</f>
        <v/>
      </c>
    </row>
    <row r="6896" spans="13:13" x14ac:dyDescent="0.55000000000000004">
      <c r="M6896" t="str">
        <f>IF($A6896="","",COUNTIFS(D_MFA!$A$2:$A$20001,$C6896,D_MFA!$B$2:$B$20001,TRUE)&gt;0)</f>
        <v/>
      </c>
    </row>
    <row r="6897" spans="13:13" x14ac:dyDescent="0.55000000000000004">
      <c r="M6897" t="str">
        <f>IF($A6897="","",COUNTIFS(D_MFA!$A$2:$A$20001,$C6897,D_MFA!$B$2:$B$20001,TRUE)&gt;0)</f>
        <v/>
      </c>
    </row>
    <row r="6898" spans="13:13" x14ac:dyDescent="0.55000000000000004">
      <c r="M6898" t="str">
        <f>IF($A6898="","",COUNTIFS(D_MFA!$A$2:$A$20001,$C6898,D_MFA!$B$2:$B$20001,TRUE)&gt;0)</f>
        <v/>
      </c>
    </row>
    <row r="6899" spans="13:13" x14ac:dyDescent="0.55000000000000004">
      <c r="M6899" t="str">
        <f>IF($A6899="","",COUNTIFS(D_MFA!$A$2:$A$20001,$C6899,D_MFA!$B$2:$B$20001,TRUE)&gt;0)</f>
        <v/>
      </c>
    </row>
    <row r="6900" spans="13:13" x14ac:dyDescent="0.55000000000000004">
      <c r="M6900" t="str">
        <f>IF($A6900="","",COUNTIFS(D_MFA!$A$2:$A$20001,$C6900,D_MFA!$B$2:$B$20001,TRUE)&gt;0)</f>
        <v/>
      </c>
    </row>
    <row r="6901" spans="13:13" x14ac:dyDescent="0.55000000000000004">
      <c r="M6901" t="str">
        <f>IF($A6901="","",COUNTIFS(D_MFA!$A$2:$A$20001,$C6901,D_MFA!$B$2:$B$20001,TRUE)&gt;0)</f>
        <v/>
      </c>
    </row>
    <row r="6902" spans="13:13" x14ac:dyDescent="0.55000000000000004">
      <c r="M6902" t="str">
        <f>IF($A6902="","",COUNTIFS(D_MFA!$A$2:$A$20001,$C6902,D_MFA!$B$2:$B$20001,TRUE)&gt;0)</f>
        <v/>
      </c>
    </row>
    <row r="6903" spans="13:13" x14ac:dyDescent="0.55000000000000004">
      <c r="M6903" t="str">
        <f>IF($A6903="","",COUNTIFS(D_MFA!$A$2:$A$20001,$C6903,D_MFA!$B$2:$B$20001,TRUE)&gt;0)</f>
        <v/>
      </c>
    </row>
    <row r="6904" spans="13:13" x14ac:dyDescent="0.55000000000000004">
      <c r="M6904" t="str">
        <f>IF($A6904="","",COUNTIFS(D_MFA!$A$2:$A$20001,$C6904,D_MFA!$B$2:$B$20001,TRUE)&gt;0)</f>
        <v/>
      </c>
    </row>
    <row r="6905" spans="13:13" x14ac:dyDescent="0.55000000000000004">
      <c r="M6905" t="str">
        <f>IF($A6905="","",COUNTIFS(D_MFA!$A$2:$A$20001,$C6905,D_MFA!$B$2:$B$20001,TRUE)&gt;0)</f>
        <v/>
      </c>
    </row>
    <row r="6906" spans="13:13" x14ac:dyDescent="0.55000000000000004">
      <c r="M6906" t="str">
        <f>IF($A6906="","",COUNTIFS(D_MFA!$A$2:$A$20001,$C6906,D_MFA!$B$2:$B$20001,TRUE)&gt;0)</f>
        <v/>
      </c>
    </row>
    <row r="6907" spans="13:13" x14ac:dyDescent="0.55000000000000004">
      <c r="M6907" t="str">
        <f>IF($A6907="","",COUNTIFS(D_MFA!$A$2:$A$20001,$C6907,D_MFA!$B$2:$B$20001,TRUE)&gt;0)</f>
        <v/>
      </c>
    </row>
    <row r="6908" spans="13:13" x14ac:dyDescent="0.55000000000000004">
      <c r="M6908" t="str">
        <f>IF($A6908="","",COUNTIFS(D_MFA!$A$2:$A$20001,$C6908,D_MFA!$B$2:$B$20001,TRUE)&gt;0)</f>
        <v/>
      </c>
    </row>
    <row r="6909" spans="13:13" x14ac:dyDescent="0.55000000000000004">
      <c r="M6909" t="str">
        <f>IF($A6909="","",COUNTIFS(D_MFA!$A$2:$A$20001,$C6909,D_MFA!$B$2:$B$20001,TRUE)&gt;0)</f>
        <v/>
      </c>
    </row>
    <row r="6910" spans="13:13" x14ac:dyDescent="0.55000000000000004">
      <c r="M6910" t="str">
        <f>IF($A6910="","",COUNTIFS(D_MFA!$A$2:$A$20001,$C6910,D_MFA!$B$2:$B$20001,TRUE)&gt;0)</f>
        <v/>
      </c>
    </row>
    <row r="6911" spans="13:13" x14ac:dyDescent="0.55000000000000004">
      <c r="M6911" t="str">
        <f>IF($A6911="","",COUNTIFS(D_MFA!$A$2:$A$20001,$C6911,D_MFA!$B$2:$B$20001,TRUE)&gt;0)</f>
        <v/>
      </c>
    </row>
    <row r="6912" spans="13:13" x14ac:dyDescent="0.55000000000000004">
      <c r="M6912" t="str">
        <f>IF($A6912="","",COUNTIFS(D_MFA!$A$2:$A$20001,$C6912,D_MFA!$B$2:$B$20001,TRUE)&gt;0)</f>
        <v/>
      </c>
    </row>
    <row r="6913" spans="13:13" x14ac:dyDescent="0.55000000000000004">
      <c r="M6913" t="str">
        <f>IF($A6913="","",COUNTIFS(D_MFA!$A$2:$A$20001,$C6913,D_MFA!$B$2:$B$20001,TRUE)&gt;0)</f>
        <v/>
      </c>
    </row>
    <row r="6914" spans="13:13" x14ac:dyDescent="0.55000000000000004">
      <c r="M6914" t="str">
        <f>IF($A6914="","",COUNTIFS(D_MFA!$A$2:$A$20001,$C6914,D_MFA!$B$2:$B$20001,TRUE)&gt;0)</f>
        <v/>
      </c>
    </row>
    <row r="6915" spans="13:13" x14ac:dyDescent="0.55000000000000004">
      <c r="M6915" t="str">
        <f>IF($A6915="","",COUNTIFS(D_MFA!$A$2:$A$20001,$C6915,D_MFA!$B$2:$B$20001,TRUE)&gt;0)</f>
        <v/>
      </c>
    </row>
    <row r="6916" spans="13:13" x14ac:dyDescent="0.55000000000000004">
      <c r="M6916" t="str">
        <f>IF($A6916="","",COUNTIFS(D_MFA!$A$2:$A$20001,$C6916,D_MFA!$B$2:$B$20001,TRUE)&gt;0)</f>
        <v/>
      </c>
    </row>
    <row r="6917" spans="13:13" x14ac:dyDescent="0.55000000000000004">
      <c r="M6917" t="str">
        <f>IF($A6917="","",COUNTIFS(D_MFA!$A$2:$A$20001,$C6917,D_MFA!$B$2:$B$20001,TRUE)&gt;0)</f>
        <v/>
      </c>
    </row>
    <row r="6918" spans="13:13" x14ac:dyDescent="0.55000000000000004">
      <c r="M6918" t="str">
        <f>IF($A6918="","",COUNTIFS(D_MFA!$A$2:$A$20001,$C6918,D_MFA!$B$2:$B$20001,TRUE)&gt;0)</f>
        <v/>
      </c>
    </row>
    <row r="6919" spans="13:13" x14ac:dyDescent="0.55000000000000004">
      <c r="M6919" t="str">
        <f>IF($A6919="","",COUNTIFS(D_MFA!$A$2:$A$20001,$C6919,D_MFA!$B$2:$B$20001,TRUE)&gt;0)</f>
        <v/>
      </c>
    </row>
    <row r="6920" spans="13:13" x14ac:dyDescent="0.55000000000000004">
      <c r="M6920" t="str">
        <f>IF($A6920="","",COUNTIFS(D_MFA!$A$2:$A$20001,$C6920,D_MFA!$B$2:$B$20001,TRUE)&gt;0)</f>
        <v/>
      </c>
    </row>
    <row r="6921" spans="13:13" x14ac:dyDescent="0.55000000000000004">
      <c r="M6921" t="str">
        <f>IF($A6921="","",COUNTIFS(D_MFA!$A$2:$A$20001,$C6921,D_MFA!$B$2:$B$20001,TRUE)&gt;0)</f>
        <v/>
      </c>
    </row>
    <row r="6922" spans="13:13" x14ac:dyDescent="0.55000000000000004">
      <c r="M6922" t="str">
        <f>IF($A6922="","",COUNTIFS(D_MFA!$A$2:$A$20001,$C6922,D_MFA!$B$2:$B$20001,TRUE)&gt;0)</f>
        <v/>
      </c>
    </row>
    <row r="6923" spans="13:13" x14ac:dyDescent="0.55000000000000004">
      <c r="M6923" t="str">
        <f>IF($A6923="","",COUNTIFS(D_MFA!$A$2:$A$20001,$C6923,D_MFA!$B$2:$B$20001,TRUE)&gt;0)</f>
        <v/>
      </c>
    </row>
    <row r="6924" spans="13:13" x14ac:dyDescent="0.55000000000000004">
      <c r="M6924" t="str">
        <f>IF($A6924="","",COUNTIFS(D_MFA!$A$2:$A$20001,$C6924,D_MFA!$B$2:$B$20001,TRUE)&gt;0)</f>
        <v/>
      </c>
    </row>
    <row r="6925" spans="13:13" x14ac:dyDescent="0.55000000000000004">
      <c r="M6925" t="str">
        <f>IF($A6925="","",COUNTIFS(D_MFA!$A$2:$A$20001,$C6925,D_MFA!$B$2:$B$20001,TRUE)&gt;0)</f>
        <v/>
      </c>
    </row>
    <row r="6926" spans="13:13" x14ac:dyDescent="0.55000000000000004">
      <c r="M6926" t="str">
        <f>IF($A6926="","",COUNTIFS(D_MFA!$A$2:$A$20001,$C6926,D_MFA!$B$2:$B$20001,TRUE)&gt;0)</f>
        <v/>
      </c>
    </row>
    <row r="6927" spans="13:13" x14ac:dyDescent="0.55000000000000004">
      <c r="M6927" t="str">
        <f>IF($A6927="","",COUNTIFS(D_MFA!$A$2:$A$20001,$C6927,D_MFA!$B$2:$B$20001,TRUE)&gt;0)</f>
        <v/>
      </c>
    </row>
    <row r="6928" spans="13:13" x14ac:dyDescent="0.55000000000000004">
      <c r="M6928" t="str">
        <f>IF($A6928="","",COUNTIFS(D_MFA!$A$2:$A$20001,$C6928,D_MFA!$B$2:$B$20001,TRUE)&gt;0)</f>
        <v/>
      </c>
    </row>
    <row r="6929" spans="13:13" x14ac:dyDescent="0.55000000000000004">
      <c r="M6929" t="str">
        <f>IF($A6929="","",COUNTIFS(D_MFA!$A$2:$A$20001,$C6929,D_MFA!$B$2:$B$20001,TRUE)&gt;0)</f>
        <v/>
      </c>
    </row>
    <row r="6930" spans="13:13" x14ac:dyDescent="0.55000000000000004">
      <c r="M6930" t="str">
        <f>IF($A6930="","",COUNTIFS(D_MFA!$A$2:$A$20001,$C6930,D_MFA!$B$2:$B$20001,TRUE)&gt;0)</f>
        <v/>
      </c>
    </row>
    <row r="6931" spans="13:13" x14ac:dyDescent="0.55000000000000004">
      <c r="M6931" t="str">
        <f>IF($A6931="","",COUNTIFS(D_MFA!$A$2:$A$20001,$C6931,D_MFA!$B$2:$B$20001,TRUE)&gt;0)</f>
        <v/>
      </c>
    </row>
    <row r="6932" spans="13:13" x14ac:dyDescent="0.55000000000000004">
      <c r="M6932" t="str">
        <f>IF($A6932="","",COUNTIFS(D_MFA!$A$2:$A$20001,$C6932,D_MFA!$B$2:$B$20001,TRUE)&gt;0)</f>
        <v/>
      </c>
    </row>
    <row r="6933" spans="13:13" x14ac:dyDescent="0.55000000000000004">
      <c r="M6933" t="str">
        <f>IF($A6933="","",COUNTIFS(D_MFA!$A$2:$A$20001,$C6933,D_MFA!$B$2:$B$20001,TRUE)&gt;0)</f>
        <v/>
      </c>
    </row>
    <row r="6934" spans="13:13" x14ac:dyDescent="0.55000000000000004">
      <c r="M6934" t="str">
        <f>IF($A6934="","",COUNTIFS(D_MFA!$A$2:$A$20001,$C6934,D_MFA!$B$2:$B$20001,TRUE)&gt;0)</f>
        <v/>
      </c>
    </row>
    <row r="6935" spans="13:13" x14ac:dyDescent="0.55000000000000004">
      <c r="M6935" t="str">
        <f>IF($A6935="","",COUNTIFS(D_MFA!$A$2:$A$20001,$C6935,D_MFA!$B$2:$B$20001,TRUE)&gt;0)</f>
        <v/>
      </c>
    </row>
    <row r="6936" spans="13:13" x14ac:dyDescent="0.55000000000000004">
      <c r="M6936" t="str">
        <f>IF($A6936="","",COUNTIFS(D_MFA!$A$2:$A$20001,$C6936,D_MFA!$B$2:$B$20001,TRUE)&gt;0)</f>
        <v/>
      </c>
    </row>
    <row r="6937" spans="13:13" x14ac:dyDescent="0.55000000000000004">
      <c r="M6937" t="str">
        <f>IF($A6937="","",COUNTIFS(D_MFA!$A$2:$A$20001,$C6937,D_MFA!$B$2:$B$20001,TRUE)&gt;0)</f>
        <v/>
      </c>
    </row>
    <row r="6938" spans="13:13" x14ac:dyDescent="0.55000000000000004">
      <c r="M6938" t="str">
        <f>IF($A6938="","",COUNTIFS(D_MFA!$A$2:$A$20001,$C6938,D_MFA!$B$2:$B$20001,TRUE)&gt;0)</f>
        <v/>
      </c>
    </row>
    <row r="6939" spans="13:13" x14ac:dyDescent="0.55000000000000004">
      <c r="M6939" t="str">
        <f>IF($A6939="","",COUNTIFS(D_MFA!$A$2:$A$20001,$C6939,D_MFA!$B$2:$B$20001,TRUE)&gt;0)</f>
        <v/>
      </c>
    </row>
    <row r="6940" spans="13:13" x14ac:dyDescent="0.55000000000000004">
      <c r="M6940" t="str">
        <f>IF($A6940="","",COUNTIFS(D_MFA!$A$2:$A$20001,$C6940,D_MFA!$B$2:$B$20001,TRUE)&gt;0)</f>
        <v/>
      </c>
    </row>
    <row r="6941" spans="13:13" x14ac:dyDescent="0.55000000000000004">
      <c r="M6941" t="str">
        <f>IF($A6941="","",COUNTIFS(D_MFA!$A$2:$A$20001,$C6941,D_MFA!$B$2:$B$20001,TRUE)&gt;0)</f>
        <v/>
      </c>
    </row>
    <row r="6942" spans="13:13" x14ac:dyDescent="0.55000000000000004">
      <c r="M6942" t="str">
        <f>IF($A6942="","",COUNTIFS(D_MFA!$A$2:$A$20001,$C6942,D_MFA!$B$2:$B$20001,TRUE)&gt;0)</f>
        <v/>
      </c>
    </row>
    <row r="6943" spans="13:13" x14ac:dyDescent="0.55000000000000004">
      <c r="M6943" t="str">
        <f>IF($A6943="","",COUNTIFS(D_MFA!$A$2:$A$20001,$C6943,D_MFA!$B$2:$B$20001,TRUE)&gt;0)</f>
        <v/>
      </c>
    </row>
    <row r="6944" spans="13:13" x14ac:dyDescent="0.55000000000000004">
      <c r="M6944" t="str">
        <f>IF($A6944="","",COUNTIFS(D_MFA!$A$2:$A$20001,$C6944,D_MFA!$B$2:$B$20001,TRUE)&gt;0)</f>
        <v/>
      </c>
    </row>
    <row r="6945" spans="13:13" x14ac:dyDescent="0.55000000000000004">
      <c r="M6945" t="str">
        <f>IF($A6945="","",COUNTIFS(D_MFA!$A$2:$A$20001,$C6945,D_MFA!$B$2:$B$20001,TRUE)&gt;0)</f>
        <v/>
      </c>
    </row>
    <row r="6946" spans="13:13" x14ac:dyDescent="0.55000000000000004">
      <c r="M6946" t="str">
        <f>IF($A6946="","",COUNTIFS(D_MFA!$A$2:$A$20001,$C6946,D_MFA!$B$2:$B$20001,TRUE)&gt;0)</f>
        <v/>
      </c>
    </row>
    <row r="6947" spans="13:13" x14ac:dyDescent="0.55000000000000004">
      <c r="M6947" t="str">
        <f>IF($A6947="","",COUNTIFS(D_MFA!$A$2:$A$20001,$C6947,D_MFA!$B$2:$B$20001,TRUE)&gt;0)</f>
        <v/>
      </c>
    </row>
    <row r="6948" spans="13:13" x14ac:dyDescent="0.55000000000000004">
      <c r="M6948" t="str">
        <f>IF($A6948="","",COUNTIFS(D_MFA!$A$2:$A$20001,$C6948,D_MFA!$B$2:$B$20001,TRUE)&gt;0)</f>
        <v/>
      </c>
    </row>
    <row r="6949" spans="13:13" x14ac:dyDescent="0.55000000000000004">
      <c r="M6949" t="str">
        <f>IF($A6949="","",COUNTIFS(D_MFA!$A$2:$A$20001,$C6949,D_MFA!$B$2:$B$20001,TRUE)&gt;0)</f>
        <v/>
      </c>
    </row>
    <row r="6950" spans="13:13" x14ac:dyDescent="0.55000000000000004">
      <c r="M6950" t="str">
        <f>IF($A6950="","",COUNTIFS(D_MFA!$A$2:$A$20001,$C6950,D_MFA!$B$2:$B$20001,TRUE)&gt;0)</f>
        <v/>
      </c>
    </row>
    <row r="6951" spans="13:13" x14ac:dyDescent="0.55000000000000004">
      <c r="M6951" t="str">
        <f>IF($A6951="","",COUNTIFS(D_MFA!$A$2:$A$20001,$C6951,D_MFA!$B$2:$B$20001,TRUE)&gt;0)</f>
        <v/>
      </c>
    </row>
    <row r="6952" spans="13:13" x14ac:dyDescent="0.55000000000000004">
      <c r="M6952" t="str">
        <f>IF($A6952="","",COUNTIFS(D_MFA!$A$2:$A$20001,$C6952,D_MFA!$B$2:$B$20001,TRUE)&gt;0)</f>
        <v/>
      </c>
    </row>
    <row r="6953" spans="13:13" x14ac:dyDescent="0.55000000000000004">
      <c r="M6953" t="str">
        <f>IF($A6953="","",COUNTIFS(D_MFA!$A$2:$A$20001,$C6953,D_MFA!$B$2:$B$20001,TRUE)&gt;0)</f>
        <v/>
      </c>
    </row>
    <row r="6954" spans="13:13" x14ac:dyDescent="0.55000000000000004">
      <c r="M6954" t="str">
        <f>IF($A6954="","",COUNTIFS(D_MFA!$A$2:$A$20001,$C6954,D_MFA!$B$2:$B$20001,TRUE)&gt;0)</f>
        <v/>
      </c>
    </row>
    <row r="6955" spans="13:13" x14ac:dyDescent="0.55000000000000004">
      <c r="M6955" t="str">
        <f>IF($A6955="","",COUNTIFS(D_MFA!$A$2:$A$20001,$C6955,D_MFA!$B$2:$B$20001,TRUE)&gt;0)</f>
        <v/>
      </c>
    </row>
    <row r="6956" spans="13:13" x14ac:dyDescent="0.55000000000000004">
      <c r="M6956" t="str">
        <f>IF($A6956="","",COUNTIFS(D_MFA!$A$2:$A$20001,$C6956,D_MFA!$B$2:$B$20001,TRUE)&gt;0)</f>
        <v/>
      </c>
    </row>
    <row r="6957" spans="13:13" x14ac:dyDescent="0.55000000000000004">
      <c r="M6957" t="str">
        <f>IF($A6957="","",COUNTIFS(D_MFA!$A$2:$A$20001,$C6957,D_MFA!$B$2:$B$20001,TRUE)&gt;0)</f>
        <v/>
      </c>
    </row>
    <row r="6958" spans="13:13" x14ac:dyDescent="0.55000000000000004">
      <c r="M6958" t="str">
        <f>IF($A6958="","",COUNTIFS(D_MFA!$A$2:$A$20001,$C6958,D_MFA!$B$2:$B$20001,TRUE)&gt;0)</f>
        <v/>
      </c>
    </row>
    <row r="6959" spans="13:13" x14ac:dyDescent="0.55000000000000004">
      <c r="M6959" t="str">
        <f>IF($A6959="","",COUNTIFS(D_MFA!$A$2:$A$20001,$C6959,D_MFA!$B$2:$B$20001,TRUE)&gt;0)</f>
        <v/>
      </c>
    </row>
    <row r="6960" spans="13:13" x14ac:dyDescent="0.55000000000000004">
      <c r="M6960" t="str">
        <f>IF($A6960="","",COUNTIFS(D_MFA!$A$2:$A$20001,$C6960,D_MFA!$B$2:$B$20001,TRUE)&gt;0)</f>
        <v/>
      </c>
    </row>
    <row r="6961" spans="13:13" x14ac:dyDescent="0.55000000000000004">
      <c r="M6961" t="str">
        <f>IF($A6961="","",COUNTIFS(D_MFA!$A$2:$A$20001,$C6961,D_MFA!$B$2:$B$20001,TRUE)&gt;0)</f>
        <v/>
      </c>
    </row>
    <row r="6962" spans="13:13" x14ac:dyDescent="0.55000000000000004">
      <c r="M6962" t="str">
        <f>IF($A6962="","",COUNTIFS(D_MFA!$A$2:$A$20001,$C6962,D_MFA!$B$2:$B$20001,TRUE)&gt;0)</f>
        <v/>
      </c>
    </row>
    <row r="6963" spans="13:13" x14ac:dyDescent="0.55000000000000004">
      <c r="M6963" t="str">
        <f>IF($A6963="","",COUNTIFS(D_MFA!$A$2:$A$20001,$C6963,D_MFA!$B$2:$B$20001,TRUE)&gt;0)</f>
        <v/>
      </c>
    </row>
    <row r="6964" spans="13:13" x14ac:dyDescent="0.55000000000000004">
      <c r="M6964" t="str">
        <f>IF($A6964="","",COUNTIFS(D_MFA!$A$2:$A$20001,$C6964,D_MFA!$B$2:$B$20001,TRUE)&gt;0)</f>
        <v/>
      </c>
    </row>
    <row r="6965" spans="13:13" x14ac:dyDescent="0.55000000000000004">
      <c r="M6965" t="str">
        <f>IF($A6965="","",COUNTIFS(D_MFA!$A$2:$A$20001,$C6965,D_MFA!$B$2:$B$20001,TRUE)&gt;0)</f>
        <v/>
      </c>
    </row>
    <row r="6966" spans="13:13" x14ac:dyDescent="0.55000000000000004">
      <c r="M6966" t="str">
        <f>IF($A6966="","",COUNTIFS(D_MFA!$A$2:$A$20001,$C6966,D_MFA!$B$2:$B$20001,TRUE)&gt;0)</f>
        <v/>
      </c>
    </row>
    <row r="6967" spans="13:13" x14ac:dyDescent="0.55000000000000004">
      <c r="M6967" t="str">
        <f>IF($A6967="","",COUNTIFS(D_MFA!$A$2:$A$20001,$C6967,D_MFA!$B$2:$B$20001,TRUE)&gt;0)</f>
        <v/>
      </c>
    </row>
    <row r="6968" spans="13:13" x14ac:dyDescent="0.55000000000000004">
      <c r="M6968" t="str">
        <f>IF($A6968="","",COUNTIFS(D_MFA!$A$2:$A$20001,$C6968,D_MFA!$B$2:$B$20001,TRUE)&gt;0)</f>
        <v/>
      </c>
    </row>
    <row r="6969" spans="13:13" x14ac:dyDescent="0.55000000000000004">
      <c r="M6969" t="str">
        <f>IF($A6969="","",COUNTIFS(D_MFA!$A$2:$A$20001,$C6969,D_MFA!$B$2:$B$20001,TRUE)&gt;0)</f>
        <v/>
      </c>
    </row>
    <row r="6970" spans="13:13" x14ac:dyDescent="0.55000000000000004">
      <c r="M6970" t="str">
        <f>IF($A6970="","",COUNTIFS(D_MFA!$A$2:$A$20001,$C6970,D_MFA!$B$2:$B$20001,TRUE)&gt;0)</f>
        <v/>
      </c>
    </row>
    <row r="6971" spans="13:13" x14ac:dyDescent="0.55000000000000004">
      <c r="M6971" t="str">
        <f>IF($A6971="","",COUNTIFS(D_MFA!$A$2:$A$20001,$C6971,D_MFA!$B$2:$B$20001,TRUE)&gt;0)</f>
        <v/>
      </c>
    </row>
    <row r="6972" spans="13:13" x14ac:dyDescent="0.55000000000000004">
      <c r="M6972" t="str">
        <f>IF($A6972="","",COUNTIFS(D_MFA!$A$2:$A$20001,$C6972,D_MFA!$B$2:$B$20001,TRUE)&gt;0)</f>
        <v/>
      </c>
    </row>
    <row r="6973" spans="13:13" x14ac:dyDescent="0.55000000000000004">
      <c r="M6973" t="str">
        <f>IF($A6973="","",COUNTIFS(D_MFA!$A$2:$A$20001,$C6973,D_MFA!$B$2:$B$20001,TRUE)&gt;0)</f>
        <v/>
      </c>
    </row>
    <row r="6974" spans="13:13" x14ac:dyDescent="0.55000000000000004">
      <c r="M6974" t="str">
        <f>IF($A6974="","",COUNTIFS(D_MFA!$A$2:$A$20001,$C6974,D_MFA!$B$2:$B$20001,TRUE)&gt;0)</f>
        <v/>
      </c>
    </row>
    <row r="6975" spans="13:13" x14ac:dyDescent="0.55000000000000004">
      <c r="M6975" t="str">
        <f>IF($A6975="","",COUNTIFS(D_MFA!$A$2:$A$20001,$C6975,D_MFA!$B$2:$B$20001,TRUE)&gt;0)</f>
        <v/>
      </c>
    </row>
    <row r="6976" spans="13:13" x14ac:dyDescent="0.55000000000000004">
      <c r="M6976" t="str">
        <f>IF($A6976="","",COUNTIFS(D_MFA!$A$2:$A$20001,$C6976,D_MFA!$B$2:$B$20001,TRUE)&gt;0)</f>
        <v/>
      </c>
    </row>
    <row r="6977" spans="13:13" x14ac:dyDescent="0.55000000000000004">
      <c r="M6977" t="str">
        <f>IF($A6977="","",COUNTIFS(D_MFA!$A$2:$A$20001,$C6977,D_MFA!$B$2:$B$20001,TRUE)&gt;0)</f>
        <v/>
      </c>
    </row>
    <row r="6978" spans="13:13" x14ac:dyDescent="0.55000000000000004">
      <c r="M6978" t="str">
        <f>IF($A6978="","",COUNTIFS(D_MFA!$A$2:$A$20001,$C6978,D_MFA!$B$2:$B$20001,TRUE)&gt;0)</f>
        <v/>
      </c>
    </row>
    <row r="6979" spans="13:13" x14ac:dyDescent="0.55000000000000004">
      <c r="M6979" t="str">
        <f>IF($A6979="","",COUNTIFS(D_MFA!$A$2:$A$20001,$C6979,D_MFA!$B$2:$B$20001,TRUE)&gt;0)</f>
        <v/>
      </c>
    </row>
    <row r="6980" spans="13:13" x14ac:dyDescent="0.55000000000000004">
      <c r="M6980" t="str">
        <f>IF($A6980="","",COUNTIFS(D_MFA!$A$2:$A$20001,$C6980,D_MFA!$B$2:$B$20001,TRUE)&gt;0)</f>
        <v/>
      </c>
    </row>
    <row r="6981" spans="13:13" x14ac:dyDescent="0.55000000000000004">
      <c r="M6981" t="str">
        <f>IF($A6981="","",COUNTIFS(D_MFA!$A$2:$A$20001,$C6981,D_MFA!$B$2:$B$20001,TRUE)&gt;0)</f>
        <v/>
      </c>
    </row>
    <row r="6982" spans="13:13" x14ac:dyDescent="0.55000000000000004">
      <c r="M6982" t="str">
        <f>IF($A6982="","",COUNTIFS(D_MFA!$A$2:$A$20001,$C6982,D_MFA!$B$2:$B$20001,TRUE)&gt;0)</f>
        <v/>
      </c>
    </row>
    <row r="6983" spans="13:13" x14ac:dyDescent="0.55000000000000004">
      <c r="M6983" t="str">
        <f>IF($A6983="","",COUNTIFS(D_MFA!$A$2:$A$20001,$C6983,D_MFA!$B$2:$B$20001,TRUE)&gt;0)</f>
        <v/>
      </c>
    </row>
    <row r="6984" spans="13:13" x14ac:dyDescent="0.55000000000000004">
      <c r="M6984" t="str">
        <f>IF($A6984="","",COUNTIFS(D_MFA!$A$2:$A$20001,$C6984,D_MFA!$B$2:$B$20001,TRUE)&gt;0)</f>
        <v/>
      </c>
    </row>
    <row r="6985" spans="13:13" x14ac:dyDescent="0.55000000000000004">
      <c r="M6985" t="str">
        <f>IF($A6985="","",COUNTIFS(D_MFA!$A$2:$A$20001,$C6985,D_MFA!$B$2:$B$20001,TRUE)&gt;0)</f>
        <v/>
      </c>
    </row>
    <row r="6986" spans="13:13" x14ac:dyDescent="0.55000000000000004">
      <c r="M6986" t="str">
        <f>IF($A6986="","",COUNTIFS(D_MFA!$A$2:$A$20001,$C6986,D_MFA!$B$2:$B$20001,TRUE)&gt;0)</f>
        <v/>
      </c>
    </row>
    <row r="6987" spans="13:13" x14ac:dyDescent="0.55000000000000004">
      <c r="M6987" t="str">
        <f>IF($A6987="","",COUNTIFS(D_MFA!$A$2:$A$20001,$C6987,D_MFA!$B$2:$B$20001,TRUE)&gt;0)</f>
        <v/>
      </c>
    </row>
    <row r="6988" spans="13:13" x14ac:dyDescent="0.55000000000000004">
      <c r="M6988" t="str">
        <f>IF($A6988="","",COUNTIFS(D_MFA!$A$2:$A$20001,$C6988,D_MFA!$B$2:$B$20001,TRUE)&gt;0)</f>
        <v/>
      </c>
    </row>
    <row r="6989" spans="13:13" x14ac:dyDescent="0.55000000000000004">
      <c r="M6989" t="str">
        <f>IF($A6989="","",COUNTIFS(D_MFA!$A$2:$A$20001,$C6989,D_MFA!$B$2:$B$20001,TRUE)&gt;0)</f>
        <v/>
      </c>
    </row>
    <row r="6990" spans="13:13" x14ac:dyDescent="0.55000000000000004">
      <c r="M6990" t="str">
        <f>IF($A6990="","",COUNTIFS(D_MFA!$A$2:$A$20001,$C6990,D_MFA!$B$2:$B$20001,TRUE)&gt;0)</f>
        <v/>
      </c>
    </row>
    <row r="6991" spans="13:13" x14ac:dyDescent="0.55000000000000004">
      <c r="M6991" t="str">
        <f>IF($A6991="","",COUNTIFS(D_MFA!$A$2:$A$20001,$C6991,D_MFA!$B$2:$B$20001,TRUE)&gt;0)</f>
        <v/>
      </c>
    </row>
    <row r="6992" spans="13:13" x14ac:dyDescent="0.55000000000000004">
      <c r="M6992" t="str">
        <f>IF($A6992="","",COUNTIFS(D_MFA!$A$2:$A$20001,$C6992,D_MFA!$B$2:$B$20001,TRUE)&gt;0)</f>
        <v/>
      </c>
    </row>
    <row r="6993" spans="13:13" x14ac:dyDescent="0.55000000000000004">
      <c r="M6993" t="str">
        <f>IF($A6993="","",COUNTIFS(D_MFA!$A$2:$A$20001,$C6993,D_MFA!$B$2:$B$20001,TRUE)&gt;0)</f>
        <v/>
      </c>
    </row>
    <row r="6994" spans="13:13" x14ac:dyDescent="0.55000000000000004">
      <c r="M6994" t="str">
        <f>IF($A6994="","",COUNTIFS(D_MFA!$A$2:$A$20001,$C6994,D_MFA!$B$2:$B$20001,TRUE)&gt;0)</f>
        <v/>
      </c>
    </row>
    <row r="6995" spans="13:13" x14ac:dyDescent="0.55000000000000004">
      <c r="M6995" t="str">
        <f>IF($A6995="","",COUNTIFS(D_MFA!$A$2:$A$20001,$C6995,D_MFA!$B$2:$B$20001,TRUE)&gt;0)</f>
        <v/>
      </c>
    </row>
    <row r="6996" spans="13:13" x14ac:dyDescent="0.55000000000000004">
      <c r="M6996" t="str">
        <f>IF($A6996="","",COUNTIFS(D_MFA!$A$2:$A$20001,$C6996,D_MFA!$B$2:$B$20001,TRUE)&gt;0)</f>
        <v/>
      </c>
    </row>
    <row r="6997" spans="13:13" x14ac:dyDescent="0.55000000000000004">
      <c r="M6997" t="str">
        <f>IF($A6997="","",COUNTIFS(D_MFA!$A$2:$A$20001,$C6997,D_MFA!$B$2:$B$20001,TRUE)&gt;0)</f>
        <v/>
      </c>
    </row>
    <row r="6998" spans="13:13" x14ac:dyDescent="0.55000000000000004">
      <c r="M6998" t="str">
        <f>IF($A6998="","",COUNTIFS(D_MFA!$A$2:$A$20001,$C6998,D_MFA!$B$2:$B$20001,TRUE)&gt;0)</f>
        <v/>
      </c>
    </row>
    <row r="6999" spans="13:13" x14ac:dyDescent="0.55000000000000004">
      <c r="M6999" t="str">
        <f>IF($A6999="","",COUNTIFS(D_MFA!$A$2:$A$20001,$C6999,D_MFA!$B$2:$B$20001,TRUE)&gt;0)</f>
        <v/>
      </c>
    </row>
    <row r="7000" spans="13:13" x14ac:dyDescent="0.55000000000000004">
      <c r="M7000" t="str">
        <f>IF($A7000="","",COUNTIFS(D_MFA!$A$2:$A$20001,$C7000,D_MFA!$B$2:$B$20001,TRUE)&gt;0)</f>
        <v/>
      </c>
    </row>
    <row r="7001" spans="13:13" x14ac:dyDescent="0.55000000000000004">
      <c r="M7001" t="str">
        <f>IF($A7001="","",COUNTIFS(D_MFA!$A$2:$A$20001,$C7001,D_MFA!$B$2:$B$20001,TRUE)&gt;0)</f>
        <v/>
      </c>
    </row>
    <row r="7002" spans="13:13" x14ac:dyDescent="0.55000000000000004">
      <c r="M7002" t="str">
        <f>IF($A7002="","",COUNTIFS(D_MFA!$A$2:$A$20001,$C7002,D_MFA!$B$2:$B$20001,TRUE)&gt;0)</f>
        <v/>
      </c>
    </row>
    <row r="7003" spans="13:13" x14ac:dyDescent="0.55000000000000004">
      <c r="M7003" t="str">
        <f>IF($A7003="","",COUNTIFS(D_MFA!$A$2:$A$20001,$C7003,D_MFA!$B$2:$B$20001,TRUE)&gt;0)</f>
        <v/>
      </c>
    </row>
    <row r="7004" spans="13:13" x14ac:dyDescent="0.55000000000000004">
      <c r="M7004" t="str">
        <f>IF($A7004="","",COUNTIFS(D_MFA!$A$2:$A$20001,$C7004,D_MFA!$B$2:$B$20001,TRUE)&gt;0)</f>
        <v/>
      </c>
    </row>
    <row r="7005" spans="13:13" x14ac:dyDescent="0.55000000000000004">
      <c r="M7005" t="str">
        <f>IF($A7005="","",COUNTIFS(D_MFA!$A$2:$A$20001,$C7005,D_MFA!$B$2:$B$20001,TRUE)&gt;0)</f>
        <v/>
      </c>
    </row>
    <row r="7006" spans="13:13" x14ac:dyDescent="0.55000000000000004">
      <c r="M7006" t="str">
        <f>IF($A7006="","",COUNTIFS(D_MFA!$A$2:$A$20001,$C7006,D_MFA!$B$2:$B$20001,TRUE)&gt;0)</f>
        <v/>
      </c>
    </row>
    <row r="7007" spans="13:13" x14ac:dyDescent="0.55000000000000004">
      <c r="M7007" t="str">
        <f>IF($A7007="","",COUNTIFS(D_MFA!$A$2:$A$20001,$C7007,D_MFA!$B$2:$B$20001,TRUE)&gt;0)</f>
        <v/>
      </c>
    </row>
    <row r="7008" spans="13:13" x14ac:dyDescent="0.55000000000000004">
      <c r="M7008" t="str">
        <f>IF($A7008="","",COUNTIFS(D_MFA!$A$2:$A$20001,$C7008,D_MFA!$B$2:$B$20001,TRUE)&gt;0)</f>
        <v/>
      </c>
    </row>
    <row r="7009" spans="13:13" x14ac:dyDescent="0.55000000000000004">
      <c r="M7009" t="str">
        <f>IF($A7009="","",COUNTIFS(D_MFA!$A$2:$A$20001,$C7009,D_MFA!$B$2:$B$20001,TRUE)&gt;0)</f>
        <v/>
      </c>
    </row>
    <row r="7010" spans="13:13" x14ac:dyDescent="0.55000000000000004">
      <c r="M7010" t="str">
        <f>IF($A7010="","",COUNTIFS(D_MFA!$A$2:$A$20001,$C7010,D_MFA!$B$2:$B$20001,TRUE)&gt;0)</f>
        <v/>
      </c>
    </row>
    <row r="7011" spans="13:13" x14ac:dyDescent="0.55000000000000004">
      <c r="M7011" t="str">
        <f>IF($A7011="","",COUNTIFS(D_MFA!$A$2:$A$20001,$C7011,D_MFA!$B$2:$B$20001,TRUE)&gt;0)</f>
        <v/>
      </c>
    </row>
    <row r="7012" spans="13:13" x14ac:dyDescent="0.55000000000000004">
      <c r="M7012" t="str">
        <f>IF($A7012="","",COUNTIFS(D_MFA!$A$2:$A$20001,$C7012,D_MFA!$B$2:$B$20001,TRUE)&gt;0)</f>
        <v/>
      </c>
    </row>
    <row r="7013" spans="13:13" x14ac:dyDescent="0.55000000000000004">
      <c r="M7013" t="str">
        <f>IF($A7013="","",COUNTIFS(D_MFA!$A$2:$A$20001,$C7013,D_MFA!$B$2:$B$20001,TRUE)&gt;0)</f>
        <v/>
      </c>
    </row>
    <row r="7014" spans="13:13" x14ac:dyDescent="0.55000000000000004">
      <c r="M7014" t="str">
        <f>IF($A7014="","",COUNTIFS(D_MFA!$A$2:$A$20001,$C7014,D_MFA!$B$2:$B$20001,TRUE)&gt;0)</f>
        <v/>
      </c>
    </row>
    <row r="7015" spans="13:13" x14ac:dyDescent="0.55000000000000004">
      <c r="M7015" t="str">
        <f>IF($A7015="","",COUNTIFS(D_MFA!$A$2:$A$20001,$C7015,D_MFA!$B$2:$B$20001,TRUE)&gt;0)</f>
        <v/>
      </c>
    </row>
    <row r="7016" spans="13:13" x14ac:dyDescent="0.55000000000000004">
      <c r="M7016" t="str">
        <f>IF($A7016="","",COUNTIFS(D_MFA!$A$2:$A$20001,$C7016,D_MFA!$B$2:$B$20001,TRUE)&gt;0)</f>
        <v/>
      </c>
    </row>
    <row r="7017" spans="13:13" x14ac:dyDescent="0.55000000000000004">
      <c r="M7017" t="str">
        <f>IF($A7017="","",COUNTIFS(D_MFA!$A$2:$A$20001,$C7017,D_MFA!$B$2:$B$20001,TRUE)&gt;0)</f>
        <v/>
      </c>
    </row>
    <row r="7018" spans="13:13" x14ac:dyDescent="0.55000000000000004">
      <c r="M7018" t="str">
        <f>IF($A7018="","",COUNTIFS(D_MFA!$A$2:$A$20001,$C7018,D_MFA!$B$2:$B$20001,TRUE)&gt;0)</f>
        <v/>
      </c>
    </row>
    <row r="7019" spans="13:13" x14ac:dyDescent="0.55000000000000004">
      <c r="M7019" t="str">
        <f>IF($A7019="","",COUNTIFS(D_MFA!$A$2:$A$20001,$C7019,D_MFA!$B$2:$B$20001,TRUE)&gt;0)</f>
        <v/>
      </c>
    </row>
    <row r="7020" spans="13:13" x14ac:dyDescent="0.55000000000000004">
      <c r="M7020" t="str">
        <f>IF($A7020="","",COUNTIFS(D_MFA!$A$2:$A$20001,$C7020,D_MFA!$B$2:$B$20001,TRUE)&gt;0)</f>
        <v/>
      </c>
    </row>
    <row r="7021" spans="13:13" x14ac:dyDescent="0.55000000000000004">
      <c r="M7021" t="str">
        <f>IF($A7021="","",COUNTIFS(D_MFA!$A$2:$A$20001,$C7021,D_MFA!$B$2:$B$20001,TRUE)&gt;0)</f>
        <v/>
      </c>
    </row>
    <row r="7022" spans="13:13" x14ac:dyDescent="0.55000000000000004">
      <c r="M7022" t="str">
        <f>IF($A7022="","",COUNTIFS(D_MFA!$A$2:$A$20001,$C7022,D_MFA!$B$2:$B$20001,TRUE)&gt;0)</f>
        <v/>
      </c>
    </row>
    <row r="7023" spans="13:13" x14ac:dyDescent="0.55000000000000004">
      <c r="M7023" t="str">
        <f>IF($A7023="","",COUNTIFS(D_MFA!$A$2:$A$20001,$C7023,D_MFA!$B$2:$B$20001,TRUE)&gt;0)</f>
        <v/>
      </c>
    </row>
    <row r="7024" spans="13:13" x14ac:dyDescent="0.55000000000000004">
      <c r="M7024" t="str">
        <f>IF($A7024="","",COUNTIFS(D_MFA!$A$2:$A$20001,$C7024,D_MFA!$B$2:$B$20001,TRUE)&gt;0)</f>
        <v/>
      </c>
    </row>
    <row r="7025" spans="13:13" x14ac:dyDescent="0.55000000000000004">
      <c r="M7025" t="str">
        <f>IF($A7025="","",COUNTIFS(D_MFA!$A$2:$A$20001,$C7025,D_MFA!$B$2:$B$20001,TRUE)&gt;0)</f>
        <v/>
      </c>
    </row>
    <row r="7026" spans="13:13" x14ac:dyDescent="0.55000000000000004">
      <c r="M7026" t="str">
        <f>IF($A7026="","",COUNTIFS(D_MFA!$A$2:$A$20001,$C7026,D_MFA!$B$2:$B$20001,TRUE)&gt;0)</f>
        <v/>
      </c>
    </row>
    <row r="7027" spans="13:13" x14ac:dyDescent="0.55000000000000004">
      <c r="M7027" t="str">
        <f>IF($A7027="","",COUNTIFS(D_MFA!$A$2:$A$20001,$C7027,D_MFA!$B$2:$B$20001,TRUE)&gt;0)</f>
        <v/>
      </c>
    </row>
    <row r="7028" spans="13:13" x14ac:dyDescent="0.55000000000000004">
      <c r="M7028" t="str">
        <f>IF($A7028="","",COUNTIFS(D_MFA!$A$2:$A$20001,$C7028,D_MFA!$B$2:$B$20001,TRUE)&gt;0)</f>
        <v/>
      </c>
    </row>
    <row r="7029" spans="13:13" x14ac:dyDescent="0.55000000000000004">
      <c r="M7029" t="str">
        <f>IF($A7029="","",COUNTIFS(D_MFA!$A$2:$A$20001,$C7029,D_MFA!$B$2:$B$20001,TRUE)&gt;0)</f>
        <v/>
      </c>
    </row>
    <row r="7030" spans="13:13" x14ac:dyDescent="0.55000000000000004">
      <c r="M7030" t="str">
        <f>IF($A7030="","",COUNTIFS(D_MFA!$A$2:$A$20001,$C7030,D_MFA!$B$2:$B$20001,TRUE)&gt;0)</f>
        <v/>
      </c>
    </row>
    <row r="7031" spans="13:13" x14ac:dyDescent="0.55000000000000004">
      <c r="M7031" t="str">
        <f>IF($A7031="","",COUNTIFS(D_MFA!$A$2:$A$20001,$C7031,D_MFA!$B$2:$B$20001,TRUE)&gt;0)</f>
        <v/>
      </c>
    </row>
    <row r="7032" spans="13:13" x14ac:dyDescent="0.55000000000000004">
      <c r="M7032" t="str">
        <f>IF($A7032="","",COUNTIFS(D_MFA!$A$2:$A$20001,$C7032,D_MFA!$B$2:$B$20001,TRUE)&gt;0)</f>
        <v/>
      </c>
    </row>
    <row r="7033" spans="13:13" x14ac:dyDescent="0.55000000000000004">
      <c r="M7033" t="str">
        <f>IF($A7033="","",COUNTIFS(D_MFA!$A$2:$A$20001,$C7033,D_MFA!$B$2:$B$20001,TRUE)&gt;0)</f>
        <v/>
      </c>
    </row>
    <row r="7034" spans="13:13" x14ac:dyDescent="0.55000000000000004">
      <c r="M7034" t="str">
        <f>IF($A7034="","",COUNTIFS(D_MFA!$A$2:$A$20001,$C7034,D_MFA!$B$2:$B$20001,TRUE)&gt;0)</f>
        <v/>
      </c>
    </row>
    <row r="7035" spans="13:13" x14ac:dyDescent="0.55000000000000004">
      <c r="M7035" t="str">
        <f>IF($A7035="","",COUNTIFS(D_MFA!$A$2:$A$20001,$C7035,D_MFA!$B$2:$B$20001,TRUE)&gt;0)</f>
        <v/>
      </c>
    </row>
    <row r="7036" spans="13:13" x14ac:dyDescent="0.55000000000000004">
      <c r="M7036" t="str">
        <f>IF($A7036="","",COUNTIFS(D_MFA!$A$2:$A$20001,$C7036,D_MFA!$B$2:$B$20001,TRUE)&gt;0)</f>
        <v/>
      </c>
    </row>
    <row r="7037" spans="13:13" x14ac:dyDescent="0.55000000000000004">
      <c r="M7037" t="str">
        <f>IF($A7037="","",COUNTIFS(D_MFA!$A$2:$A$20001,$C7037,D_MFA!$B$2:$B$20001,TRUE)&gt;0)</f>
        <v/>
      </c>
    </row>
    <row r="7038" spans="13:13" x14ac:dyDescent="0.55000000000000004">
      <c r="M7038" t="str">
        <f>IF($A7038="","",COUNTIFS(D_MFA!$A$2:$A$20001,$C7038,D_MFA!$B$2:$B$20001,TRUE)&gt;0)</f>
        <v/>
      </c>
    </row>
    <row r="7039" spans="13:13" x14ac:dyDescent="0.55000000000000004">
      <c r="M7039" t="str">
        <f>IF($A7039="","",COUNTIFS(D_MFA!$A$2:$A$20001,$C7039,D_MFA!$B$2:$B$20001,TRUE)&gt;0)</f>
        <v/>
      </c>
    </row>
    <row r="7040" spans="13:13" x14ac:dyDescent="0.55000000000000004">
      <c r="M7040" t="str">
        <f>IF($A7040="","",COUNTIFS(D_MFA!$A$2:$A$20001,$C7040,D_MFA!$B$2:$B$20001,TRUE)&gt;0)</f>
        <v/>
      </c>
    </row>
    <row r="7041" spans="13:13" x14ac:dyDescent="0.55000000000000004">
      <c r="M7041" t="str">
        <f>IF($A7041="","",COUNTIFS(D_MFA!$A$2:$A$20001,$C7041,D_MFA!$B$2:$B$20001,TRUE)&gt;0)</f>
        <v/>
      </c>
    </row>
    <row r="7042" spans="13:13" x14ac:dyDescent="0.55000000000000004">
      <c r="M7042" t="str">
        <f>IF($A7042="","",COUNTIFS(D_MFA!$A$2:$A$20001,$C7042,D_MFA!$B$2:$B$20001,TRUE)&gt;0)</f>
        <v/>
      </c>
    </row>
    <row r="7043" spans="13:13" x14ac:dyDescent="0.55000000000000004">
      <c r="M7043" t="str">
        <f>IF($A7043="","",COUNTIFS(D_MFA!$A$2:$A$20001,$C7043,D_MFA!$B$2:$B$20001,TRUE)&gt;0)</f>
        <v/>
      </c>
    </row>
    <row r="7044" spans="13:13" x14ac:dyDescent="0.55000000000000004">
      <c r="M7044" t="str">
        <f>IF($A7044="","",COUNTIFS(D_MFA!$A$2:$A$20001,$C7044,D_MFA!$B$2:$B$20001,TRUE)&gt;0)</f>
        <v/>
      </c>
    </row>
    <row r="7045" spans="13:13" x14ac:dyDescent="0.55000000000000004">
      <c r="M7045" t="str">
        <f>IF($A7045="","",COUNTIFS(D_MFA!$A$2:$A$20001,$C7045,D_MFA!$B$2:$B$20001,TRUE)&gt;0)</f>
        <v/>
      </c>
    </row>
    <row r="7046" spans="13:13" x14ac:dyDescent="0.55000000000000004">
      <c r="M7046" t="str">
        <f>IF($A7046="","",COUNTIFS(D_MFA!$A$2:$A$20001,$C7046,D_MFA!$B$2:$B$20001,TRUE)&gt;0)</f>
        <v/>
      </c>
    </row>
    <row r="7047" spans="13:13" x14ac:dyDescent="0.55000000000000004">
      <c r="M7047" t="str">
        <f>IF($A7047="","",COUNTIFS(D_MFA!$A$2:$A$20001,$C7047,D_MFA!$B$2:$B$20001,TRUE)&gt;0)</f>
        <v/>
      </c>
    </row>
    <row r="7048" spans="13:13" x14ac:dyDescent="0.55000000000000004">
      <c r="M7048" t="str">
        <f>IF($A7048="","",COUNTIFS(D_MFA!$A$2:$A$20001,$C7048,D_MFA!$B$2:$B$20001,TRUE)&gt;0)</f>
        <v/>
      </c>
    </row>
    <row r="7049" spans="13:13" x14ac:dyDescent="0.55000000000000004">
      <c r="M7049" t="str">
        <f>IF($A7049="","",COUNTIFS(D_MFA!$A$2:$A$20001,$C7049,D_MFA!$B$2:$B$20001,TRUE)&gt;0)</f>
        <v/>
      </c>
    </row>
    <row r="7050" spans="13:13" x14ac:dyDescent="0.55000000000000004">
      <c r="M7050" t="str">
        <f>IF($A7050="","",COUNTIFS(D_MFA!$A$2:$A$20001,$C7050,D_MFA!$B$2:$B$20001,TRUE)&gt;0)</f>
        <v/>
      </c>
    </row>
    <row r="7051" spans="13:13" x14ac:dyDescent="0.55000000000000004">
      <c r="M7051" t="str">
        <f>IF($A7051="","",COUNTIFS(D_MFA!$A$2:$A$20001,$C7051,D_MFA!$B$2:$B$20001,TRUE)&gt;0)</f>
        <v/>
      </c>
    </row>
    <row r="7052" spans="13:13" x14ac:dyDescent="0.55000000000000004">
      <c r="M7052" t="str">
        <f>IF($A7052="","",COUNTIFS(D_MFA!$A$2:$A$20001,$C7052,D_MFA!$B$2:$B$20001,TRUE)&gt;0)</f>
        <v/>
      </c>
    </row>
    <row r="7053" spans="13:13" x14ac:dyDescent="0.55000000000000004">
      <c r="M7053" t="str">
        <f>IF($A7053="","",COUNTIFS(D_MFA!$A$2:$A$20001,$C7053,D_MFA!$B$2:$B$20001,TRUE)&gt;0)</f>
        <v/>
      </c>
    </row>
    <row r="7054" spans="13:13" x14ac:dyDescent="0.55000000000000004">
      <c r="M7054" t="str">
        <f>IF($A7054="","",COUNTIFS(D_MFA!$A$2:$A$20001,$C7054,D_MFA!$B$2:$B$20001,TRUE)&gt;0)</f>
        <v/>
      </c>
    </row>
    <row r="7055" spans="13:13" x14ac:dyDescent="0.55000000000000004">
      <c r="M7055" t="str">
        <f>IF($A7055="","",COUNTIFS(D_MFA!$A$2:$A$20001,$C7055,D_MFA!$B$2:$B$20001,TRUE)&gt;0)</f>
        <v/>
      </c>
    </row>
    <row r="7056" spans="13:13" x14ac:dyDescent="0.55000000000000004">
      <c r="M7056" t="str">
        <f>IF($A7056="","",COUNTIFS(D_MFA!$A$2:$A$20001,$C7056,D_MFA!$B$2:$B$20001,TRUE)&gt;0)</f>
        <v/>
      </c>
    </row>
    <row r="7057" spans="13:13" x14ac:dyDescent="0.55000000000000004">
      <c r="M7057" t="str">
        <f>IF($A7057="","",COUNTIFS(D_MFA!$A$2:$A$20001,$C7057,D_MFA!$B$2:$B$20001,TRUE)&gt;0)</f>
        <v/>
      </c>
    </row>
    <row r="7058" spans="13:13" x14ac:dyDescent="0.55000000000000004">
      <c r="M7058" t="str">
        <f>IF($A7058="","",COUNTIFS(D_MFA!$A$2:$A$20001,$C7058,D_MFA!$B$2:$B$20001,TRUE)&gt;0)</f>
        <v/>
      </c>
    </row>
    <row r="7059" spans="13:13" x14ac:dyDescent="0.55000000000000004">
      <c r="M7059" t="str">
        <f>IF($A7059="","",COUNTIFS(D_MFA!$A$2:$A$20001,$C7059,D_MFA!$B$2:$B$20001,TRUE)&gt;0)</f>
        <v/>
      </c>
    </row>
    <row r="7060" spans="13:13" x14ac:dyDescent="0.55000000000000004">
      <c r="M7060" t="str">
        <f>IF($A7060="","",COUNTIFS(D_MFA!$A$2:$A$20001,$C7060,D_MFA!$B$2:$B$20001,TRUE)&gt;0)</f>
        <v/>
      </c>
    </row>
    <row r="7061" spans="13:13" x14ac:dyDescent="0.55000000000000004">
      <c r="M7061" t="str">
        <f>IF($A7061="","",COUNTIFS(D_MFA!$A$2:$A$20001,$C7061,D_MFA!$B$2:$B$20001,TRUE)&gt;0)</f>
        <v/>
      </c>
    </row>
    <row r="7062" spans="13:13" x14ac:dyDescent="0.55000000000000004">
      <c r="M7062" t="str">
        <f>IF($A7062="","",COUNTIFS(D_MFA!$A$2:$A$20001,$C7062,D_MFA!$B$2:$B$20001,TRUE)&gt;0)</f>
        <v/>
      </c>
    </row>
    <row r="7063" spans="13:13" x14ac:dyDescent="0.55000000000000004">
      <c r="M7063" t="str">
        <f>IF($A7063="","",COUNTIFS(D_MFA!$A$2:$A$20001,$C7063,D_MFA!$B$2:$B$20001,TRUE)&gt;0)</f>
        <v/>
      </c>
    </row>
    <row r="7064" spans="13:13" x14ac:dyDescent="0.55000000000000004">
      <c r="M7064" t="str">
        <f>IF($A7064="","",COUNTIFS(D_MFA!$A$2:$A$20001,$C7064,D_MFA!$B$2:$B$20001,TRUE)&gt;0)</f>
        <v/>
      </c>
    </row>
    <row r="7065" spans="13:13" x14ac:dyDescent="0.55000000000000004">
      <c r="M7065" t="str">
        <f>IF($A7065="","",COUNTIFS(D_MFA!$A$2:$A$20001,$C7065,D_MFA!$B$2:$B$20001,TRUE)&gt;0)</f>
        <v/>
      </c>
    </row>
    <row r="7066" spans="13:13" x14ac:dyDescent="0.55000000000000004">
      <c r="M7066" t="str">
        <f>IF($A7066="","",COUNTIFS(D_MFA!$A$2:$A$20001,$C7066,D_MFA!$B$2:$B$20001,TRUE)&gt;0)</f>
        <v/>
      </c>
    </row>
    <row r="7067" spans="13:13" x14ac:dyDescent="0.55000000000000004">
      <c r="M7067" t="str">
        <f>IF($A7067="","",COUNTIFS(D_MFA!$A$2:$A$20001,$C7067,D_MFA!$B$2:$B$20001,TRUE)&gt;0)</f>
        <v/>
      </c>
    </row>
    <row r="7068" spans="13:13" x14ac:dyDescent="0.55000000000000004">
      <c r="M7068" t="str">
        <f>IF($A7068="","",COUNTIFS(D_MFA!$A$2:$A$20001,$C7068,D_MFA!$B$2:$B$20001,TRUE)&gt;0)</f>
        <v/>
      </c>
    </row>
    <row r="7069" spans="13:13" x14ac:dyDescent="0.55000000000000004">
      <c r="M7069" t="str">
        <f>IF($A7069="","",COUNTIFS(D_MFA!$A$2:$A$20001,$C7069,D_MFA!$B$2:$B$20001,TRUE)&gt;0)</f>
        <v/>
      </c>
    </row>
    <row r="7070" spans="13:13" x14ac:dyDescent="0.55000000000000004">
      <c r="M7070" t="str">
        <f>IF($A7070="","",COUNTIFS(D_MFA!$A$2:$A$20001,$C7070,D_MFA!$B$2:$B$20001,TRUE)&gt;0)</f>
        <v/>
      </c>
    </row>
    <row r="7071" spans="13:13" x14ac:dyDescent="0.55000000000000004">
      <c r="M7071" t="str">
        <f>IF($A7071="","",COUNTIFS(D_MFA!$A$2:$A$20001,$C7071,D_MFA!$B$2:$B$20001,TRUE)&gt;0)</f>
        <v/>
      </c>
    </row>
    <row r="7072" spans="13:13" x14ac:dyDescent="0.55000000000000004">
      <c r="M7072" t="str">
        <f>IF($A7072="","",COUNTIFS(D_MFA!$A$2:$A$20001,$C7072,D_MFA!$B$2:$B$20001,TRUE)&gt;0)</f>
        <v/>
      </c>
    </row>
    <row r="7073" spans="13:13" x14ac:dyDescent="0.55000000000000004">
      <c r="M7073" t="str">
        <f>IF($A7073="","",COUNTIFS(D_MFA!$A$2:$A$20001,$C7073,D_MFA!$B$2:$B$20001,TRUE)&gt;0)</f>
        <v/>
      </c>
    </row>
    <row r="7074" spans="13:13" x14ac:dyDescent="0.55000000000000004">
      <c r="M7074" t="str">
        <f>IF($A7074="","",COUNTIFS(D_MFA!$A$2:$A$20001,$C7074,D_MFA!$B$2:$B$20001,TRUE)&gt;0)</f>
        <v/>
      </c>
    </row>
    <row r="7075" spans="13:13" x14ac:dyDescent="0.55000000000000004">
      <c r="M7075" t="str">
        <f>IF($A7075="","",COUNTIFS(D_MFA!$A$2:$A$20001,$C7075,D_MFA!$B$2:$B$20001,TRUE)&gt;0)</f>
        <v/>
      </c>
    </row>
    <row r="7076" spans="13:13" x14ac:dyDescent="0.55000000000000004">
      <c r="M7076" t="str">
        <f>IF($A7076="","",COUNTIFS(D_MFA!$A$2:$A$20001,$C7076,D_MFA!$B$2:$B$20001,TRUE)&gt;0)</f>
        <v/>
      </c>
    </row>
    <row r="7077" spans="13:13" x14ac:dyDescent="0.55000000000000004">
      <c r="M7077" t="str">
        <f>IF($A7077="","",COUNTIFS(D_MFA!$A$2:$A$20001,$C7077,D_MFA!$B$2:$B$20001,TRUE)&gt;0)</f>
        <v/>
      </c>
    </row>
    <row r="7078" spans="13:13" x14ac:dyDescent="0.55000000000000004">
      <c r="M7078" t="str">
        <f>IF($A7078="","",COUNTIFS(D_MFA!$A$2:$A$20001,$C7078,D_MFA!$B$2:$B$20001,TRUE)&gt;0)</f>
        <v/>
      </c>
    </row>
    <row r="7079" spans="13:13" x14ac:dyDescent="0.55000000000000004">
      <c r="M7079" t="str">
        <f>IF($A7079="","",COUNTIFS(D_MFA!$A$2:$A$20001,$C7079,D_MFA!$B$2:$B$20001,TRUE)&gt;0)</f>
        <v/>
      </c>
    </row>
    <row r="7080" spans="13:13" x14ac:dyDescent="0.55000000000000004">
      <c r="M7080" t="str">
        <f>IF($A7080="","",COUNTIFS(D_MFA!$A$2:$A$20001,$C7080,D_MFA!$B$2:$B$20001,TRUE)&gt;0)</f>
        <v/>
      </c>
    </row>
    <row r="7081" spans="13:13" x14ac:dyDescent="0.55000000000000004">
      <c r="M7081" t="str">
        <f>IF($A7081="","",COUNTIFS(D_MFA!$A$2:$A$20001,$C7081,D_MFA!$B$2:$B$20001,TRUE)&gt;0)</f>
        <v/>
      </c>
    </row>
    <row r="7082" spans="13:13" x14ac:dyDescent="0.55000000000000004">
      <c r="M7082" t="str">
        <f>IF($A7082="","",COUNTIFS(D_MFA!$A$2:$A$20001,$C7082,D_MFA!$B$2:$B$20001,TRUE)&gt;0)</f>
        <v/>
      </c>
    </row>
    <row r="7083" spans="13:13" x14ac:dyDescent="0.55000000000000004">
      <c r="M7083" t="str">
        <f>IF($A7083="","",COUNTIFS(D_MFA!$A$2:$A$20001,$C7083,D_MFA!$B$2:$B$20001,TRUE)&gt;0)</f>
        <v/>
      </c>
    </row>
    <row r="7084" spans="13:13" x14ac:dyDescent="0.55000000000000004">
      <c r="M7084" t="str">
        <f>IF($A7084="","",COUNTIFS(D_MFA!$A$2:$A$20001,$C7084,D_MFA!$B$2:$B$20001,TRUE)&gt;0)</f>
        <v/>
      </c>
    </row>
    <row r="7085" spans="13:13" x14ac:dyDescent="0.55000000000000004">
      <c r="M7085" t="str">
        <f>IF($A7085="","",COUNTIFS(D_MFA!$A$2:$A$20001,$C7085,D_MFA!$B$2:$B$20001,TRUE)&gt;0)</f>
        <v/>
      </c>
    </row>
    <row r="7086" spans="13:13" x14ac:dyDescent="0.55000000000000004">
      <c r="M7086" t="str">
        <f>IF($A7086="","",COUNTIFS(D_MFA!$A$2:$A$20001,$C7086,D_MFA!$B$2:$B$20001,TRUE)&gt;0)</f>
        <v/>
      </c>
    </row>
    <row r="7087" spans="13:13" x14ac:dyDescent="0.55000000000000004">
      <c r="M7087" t="str">
        <f>IF($A7087="","",COUNTIFS(D_MFA!$A$2:$A$20001,$C7087,D_MFA!$B$2:$B$20001,TRUE)&gt;0)</f>
        <v/>
      </c>
    </row>
    <row r="7088" spans="13:13" x14ac:dyDescent="0.55000000000000004">
      <c r="M7088" t="str">
        <f>IF($A7088="","",COUNTIFS(D_MFA!$A$2:$A$20001,$C7088,D_MFA!$B$2:$B$20001,TRUE)&gt;0)</f>
        <v/>
      </c>
    </row>
    <row r="7089" spans="13:13" x14ac:dyDescent="0.55000000000000004">
      <c r="M7089" t="str">
        <f>IF($A7089="","",COUNTIFS(D_MFA!$A$2:$A$20001,$C7089,D_MFA!$B$2:$B$20001,TRUE)&gt;0)</f>
        <v/>
      </c>
    </row>
    <row r="7090" spans="13:13" x14ac:dyDescent="0.55000000000000004">
      <c r="M7090" t="str">
        <f>IF($A7090="","",COUNTIFS(D_MFA!$A$2:$A$20001,$C7090,D_MFA!$B$2:$B$20001,TRUE)&gt;0)</f>
        <v/>
      </c>
    </row>
    <row r="7091" spans="13:13" x14ac:dyDescent="0.55000000000000004">
      <c r="M7091" t="str">
        <f>IF($A7091="","",COUNTIFS(D_MFA!$A$2:$A$20001,$C7091,D_MFA!$B$2:$B$20001,TRUE)&gt;0)</f>
        <v/>
      </c>
    </row>
    <row r="7092" spans="13:13" x14ac:dyDescent="0.55000000000000004">
      <c r="M7092" t="str">
        <f>IF($A7092="","",COUNTIFS(D_MFA!$A$2:$A$20001,$C7092,D_MFA!$B$2:$B$20001,TRUE)&gt;0)</f>
        <v/>
      </c>
    </row>
    <row r="7093" spans="13:13" x14ac:dyDescent="0.55000000000000004">
      <c r="M7093" t="str">
        <f>IF($A7093="","",COUNTIFS(D_MFA!$A$2:$A$20001,$C7093,D_MFA!$B$2:$B$20001,TRUE)&gt;0)</f>
        <v/>
      </c>
    </row>
    <row r="7094" spans="13:13" x14ac:dyDescent="0.55000000000000004">
      <c r="M7094" t="str">
        <f>IF($A7094="","",COUNTIFS(D_MFA!$A$2:$A$20001,$C7094,D_MFA!$B$2:$B$20001,TRUE)&gt;0)</f>
        <v/>
      </c>
    </row>
    <row r="7095" spans="13:13" x14ac:dyDescent="0.55000000000000004">
      <c r="M7095" t="str">
        <f>IF($A7095="","",COUNTIFS(D_MFA!$A$2:$A$20001,$C7095,D_MFA!$B$2:$B$20001,TRUE)&gt;0)</f>
        <v/>
      </c>
    </row>
    <row r="7096" spans="13:13" x14ac:dyDescent="0.55000000000000004">
      <c r="M7096" t="str">
        <f>IF($A7096="","",COUNTIFS(D_MFA!$A$2:$A$20001,$C7096,D_MFA!$B$2:$B$20001,TRUE)&gt;0)</f>
        <v/>
      </c>
    </row>
    <row r="7097" spans="13:13" x14ac:dyDescent="0.55000000000000004">
      <c r="M7097" t="str">
        <f>IF($A7097="","",COUNTIFS(D_MFA!$A$2:$A$20001,$C7097,D_MFA!$B$2:$B$20001,TRUE)&gt;0)</f>
        <v/>
      </c>
    </row>
    <row r="7098" spans="13:13" x14ac:dyDescent="0.55000000000000004">
      <c r="M7098" t="str">
        <f>IF($A7098="","",COUNTIFS(D_MFA!$A$2:$A$20001,$C7098,D_MFA!$B$2:$B$20001,TRUE)&gt;0)</f>
        <v/>
      </c>
    </row>
    <row r="7099" spans="13:13" x14ac:dyDescent="0.55000000000000004">
      <c r="M7099" t="str">
        <f>IF($A7099="","",COUNTIFS(D_MFA!$A$2:$A$20001,$C7099,D_MFA!$B$2:$B$20001,TRUE)&gt;0)</f>
        <v/>
      </c>
    </row>
    <row r="7100" spans="13:13" x14ac:dyDescent="0.55000000000000004">
      <c r="M7100" t="str">
        <f>IF($A7100="","",COUNTIFS(D_MFA!$A$2:$A$20001,$C7100,D_MFA!$B$2:$B$20001,TRUE)&gt;0)</f>
        <v/>
      </c>
    </row>
    <row r="7101" spans="13:13" x14ac:dyDescent="0.55000000000000004">
      <c r="M7101" t="str">
        <f>IF($A7101="","",COUNTIFS(D_MFA!$A$2:$A$20001,$C7101,D_MFA!$B$2:$B$20001,TRUE)&gt;0)</f>
        <v/>
      </c>
    </row>
    <row r="7102" spans="13:13" x14ac:dyDescent="0.55000000000000004">
      <c r="M7102" t="str">
        <f>IF($A7102="","",COUNTIFS(D_MFA!$A$2:$A$20001,$C7102,D_MFA!$B$2:$B$20001,TRUE)&gt;0)</f>
        <v/>
      </c>
    </row>
    <row r="7103" spans="13:13" x14ac:dyDescent="0.55000000000000004">
      <c r="M7103" t="str">
        <f>IF($A7103="","",COUNTIFS(D_MFA!$A$2:$A$20001,$C7103,D_MFA!$B$2:$B$20001,TRUE)&gt;0)</f>
        <v/>
      </c>
    </row>
    <row r="7104" spans="13:13" x14ac:dyDescent="0.55000000000000004">
      <c r="M7104" t="str">
        <f>IF($A7104="","",COUNTIFS(D_MFA!$A$2:$A$20001,$C7104,D_MFA!$B$2:$B$20001,TRUE)&gt;0)</f>
        <v/>
      </c>
    </row>
    <row r="7105" spans="13:13" x14ac:dyDescent="0.55000000000000004">
      <c r="M7105" t="str">
        <f>IF($A7105="","",COUNTIFS(D_MFA!$A$2:$A$20001,$C7105,D_MFA!$B$2:$B$20001,TRUE)&gt;0)</f>
        <v/>
      </c>
    </row>
    <row r="7106" spans="13:13" x14ac:dyDescent="0.55000000000000004">
      <c r="M7106" t="str">
        <f>IF($A7106="","",COUNTIFS(D_MFA!$A$2:$A$20001,$C7106,D_MFA!$B$2:$B$20001,TRUE)&gt;0)</f>
        <v/>
      </c>
    </row>
    <row r="7107" spans="13:13" x14ac:dyDescent="0.55000000000000004">
      <c r="M7107" t="str">
        <f>IF($A7107="","",COUNTIFS(D_MFA!$A$2:$A$20001,$C7107,D_MFA!$B$2:$B$20001,TRUE)&gt;0)</f>
        <v/>
      </c>
    </row>
    <row r="7108" spans="13:13" x14ac:dyDescent="0.55000000000000004">
      <c r="M7108" t="str">
        <f>IF($A7108="","",COUNTIFS(D_MFA!$A$2:$A$20001,$C7108,D_MFA!$B$2:$B$20001,TRUE)&gt;0)</f>
        <v/>
      </c>
    </row>
    <row r="7109" spans="13:13" x14ac:dyDescent="0.55000000000000004">
      <c r="M7109" t="str">
        <f>IF($A7109="","",COUNTIFS(D_MFA!$A$2:$A$20001,$C7109,D_MFA!$B$2:$B$20001,TRUE)&gt;0)</f>
        <v/>
      </c>
    </row>
    <row r="7110" spans="13:13" x14ac:dyDescent="0.55000000000000004">
      <c r="M7110" t="str">
        <f>IF($A7110="","",COUNTIFS(D_MFA!$A$2:$A$20001,$C7110,D_MFA!$B$2:$B$20001,TRUE)&gt;0)</f>
        <v/>
      </c>
    </row>
    <row r="7111" spans="13:13" x14ac:dyDescent="0.55000000000000004">
      <c r="M7111" t="str">
        <f>IF($A7111="","",COUNTIFS(D_MFA!$A$2:$A$20001,$C7111,D_MFA!$B$2:$B$20001,TRUE)&gt;0)</f>
        <v/>
      </c>
    </row>
    <row r="7112" spans="13:13" x14ac:dyDescent="0.55000000000000004">
      <c r="M7112" t="str">
        <f>IF($A7112="","",COUNTIFS(D_MFA!$A$2:$A$20001,$C7112,D_MFA!$B$2:$B$20001,TRUE)&gt;0)</f>
        <v/>
      </c>
    </row>
    <row r="7113" spans="13:13" x14ac:dyDescent="0.55000000000000004">
      <c r="M7113" t="str">
        <f>IF($A7113="","",COUNTIFS(D_MFA!$A$2:$A$20001,$C7113,D_MFA!$B$2:$B$20001,TRUE)&gt;0)</f>
        <v/>
      </c>
    </row>
    <row r="7114" spans="13:13" x14ac:dyDescent="0.55000000000000004">
      <c r="M7114" t="str">
        <f>IF($A7114="","",COUNTIFS(D_MFA!$A$2:$A$20001,$C7114,D_MFA!$B$2:$B$20001,TRUE)&gt;0)</f>
        <v/>
      </c>
    </row>
    <row r="7115" spans="13:13" x14ac:dyDescent="0.55000000000000004">
      <c r="M7115" t="str">
        <f>IF($A7115="","",COUNTIFS(D_MFA!$A$2:$A$20001,$C7115,D_MFA!$B$2:$B$20001,TRUE)&gt;0)</f>
        <v/>
      </c>
    </row>
    <row r="7116" spans="13:13" x14ac:dyDescent="0.55000000000000004">
      <c r="M7116" t="str">
        <f>IF($A7116="","",COUNTIFS(D_MFA!$A$2:$A$20001,$C7116,D_MFA!$B$2:$B$20001,TRUE)&gt;0)</f>
        <v/>
      </c>
    </row>
    <row r="7117" spans="13:13" x14ac:dyDescent="0.55000000000000004">
      <c r="M7117" t="str">
        <f>IF($A7117="","",COUNTIFS(D_MFA!$A$2:$A$20001,$C7117,D_MFA!$B$2:$B$20001,TRUE)&gt;0)</f>
        <v/>
      </c>
    </row>
    <row r="7118" spans="13:13" x14ac:dyDescent="0.55000000000000004">
      <c r="M7118" t="str">
        <f>IF($A7118="","",COUNTIFS(D_MFA!$A$2:$A$20001,$C7118,D_MFA!$B$2:$B$20001,TRUE)&gt;0)</f>
        <v/>
      </c>
    </row>
    <row r="7119" spans="13:13" x14ac:dyDescent="0.55000000000000004">
      <c r="M7119" t="str">
        <f>IF($A7119="","",COUNTIFS(D_MFA!$A$2:$A$20001,$C7119,D_MFA!$B$2:$B$20001,TRUE)&gt;0)</f>
        <v/>
      </c>
    </row>
    <row r="7120" spans="13:13" x14ac:dyDescent="0.55000000000000004">
      <c r="M7120" t="str">
        <f>IF($A7120="","",COUNTIFS(D_MFA!$A$2:$A$20001,$C7120,D_MFA!$B$2:$B$20001,TRUE)&gt;0)</f>
        <v/>
      </c>
    </row>
    <row r="7121" spans="13:13" x14ac:dyDescent="0.55000000000000004">
      <c r="M7121" t="str">
        <f>IF($A7121="","",COUNTIFS(D_MFA!$A$2:$A$20001,$C7121,D_MFA!$B$2:$B$20001,TRUE)&gt;0)</f>
        <v/>
      </c>
    </row>
    <row r="7122" spans="13:13" x14ac:dyDescent="0.55000000000000004">
      <c r="M7122" t="str">
        <f>IF($A7122="","",COUNTIFS(D_MFA!$A$2:$A$20001,$C7122,D_MFA!$B$2:$B$20001,TRUE)&gt;0)</f>
        <v/>
      </c>
    </row>
    <row r="7123" spans="13:13" x14ac:dyDescent="0.55000000000000004">
      <c r="M7123" t="str">
        <f>IF($A7123="","",COUNTIFS(D_MFA!$A$2:$A$20001,$C7123,D_MFA!$B$2:$B$20001,TRUE)&gt;0)</f>
        <v/>
      </c>
    </row>
    <row r="7124" spans="13:13" x14ac:dyDescent="0.55000000000000004">
      <c r="M7124" t="str">
        <f>IF($A7124="","",COUNTIFS(D_MFA!$A$2:$A$20001,$C7124,D_MFA!$B$2:$B$20001,TRUE)&gt;0)</f>
        <v/>
      </c>
    </row>
    <row r="7125" spans="13:13" x14ac:dyDescent="0.55000000000000004">
      <c r="M7125" t="str">
        <f>IF($A7125="","",COUNTIFS(D_MFA!$A$2:$A$20001,$C7125,D_MFA!$B$2:$B$20001,TRUE)&gt;0)</f>
        <v/>
      </c>
    </row>
    <row r="7126" spans="13:13" x14ac:dyDescent="0.55000000000000004">
      <c r="M7126" t="str">
        <f>IF($A7126="","",COUNTIFS(D_MFA!$A$2:$A$20001,$C7126,D_MFA!$B$2:$B$20001,TRUE)&gt;0)</f>
        <v/>
      </c>
    </row>
    <row r="7127" spans="13:13" x14ac:dyDescent="0.55000000000000004">
      <c r="M7127" t="str">
        <f>IF($A7127="","",COUNTIFS(D_MFA!$A$2:$A$20001,$C7127,D_MFA!$B$2:$B$20001,TRUE)&gt;0)</f>
        <v/>
      </c>
    </row>
    <row r="7128" spans="13:13" x14ac:dyDescent="0.55000000000000004">
      <c r="M7128" t="str">
        <f>IF($A7128="","",COUNTIFS(D_MFA!$A$2:$A$20001,$C7128,D_MFA!$B$2:$B$20001,TRUE)&gt;0)</f>
        <v/>
      </c>
    </row>
    <row r="7129" spans="13:13" x14ac:dyDescent="0.55000000000000004">
      <c r="M7129" t="str">
        <f>IF($A7129="","",COUNTIFS(D_MFA!$A$2:$A$20001,$C7129,D_MFA!$B$2:$B$20001,TRUE)&gt;0)</f>
        <v/>
      </c>
    </row>
    <row r="7130" spans="13:13" x14ac:dyDescent="0.55000000000000004">
      <c r="M7130" t="str">
        <f>IF($A7130="","",COUNTIFS(D_MFA!$A$2:$A$20001,$C7130,D_MFA!$B$2:$B$20001,TRUE)&gt;0)</f>
        <v/>
      </c>
    </row>
    <row r="7131" spans="13:13" x14ac:dyDescent="0.55000000000000004">
      <c r="M7131" t="str">
        <f>IF($A7131="","",COUNTIFS(D_MFA!$A$2:$A$20001,$C7131,D_MFA!$B$2:$B$20001,TRUE)&gt;0)</f>
        <v/>
      </c>
    </row>
    <row r="7132" spans="13:13" x14ac:dyDescent="0.55000000000000004">
      <c r="M7132" t="str">
        <f>IF($A7132="","",COUNTIFS(D_MFA!$A$2:$A$20001,$C7132,D_MFA!$B$2:$B$20001,TRUE)&gt;0)</f>
        <v/>
      </c>
    </row>
    <row r="7133" spans="13:13" x14ac:dyDescent="0.55000000000000004">
      <c r="M7133" t="str">
        <f>IF($A7133="","",COUNTIFS(D_MFA!$A$2:$A$20001,$C7133,D_MFA!$B$2:$B$20001,TRUE)&gt;0)</f>
        <v/>
      </c>
    </row>
    <row r="7134" spans="13:13" x14ac:dyDescent="0.55000000000000004">
      <c r="M7134" t="str">
        <f>IF($A7134="","",COUNTIFS(D_MFA!$A$2:$A$20001,$C7134,D_MFA!$B$2:$B$20001,TRUE)&gt;0)</f>
        <v/>
      </c>
    </row>
    <row r="7135" spans="13:13" x14ac:dyDescent="0.55000000000000004">
      <c r="M7135" t="str">
        <f>IF($A7135="","",COUNTIFS(D_MFA!$A$2:$A$20001,$C7135,D_MFA!$B$2:$B$20001,TRUE)&gt;0)</f>
        <v/>
      </c>
    </row>
    <row r="7136" spans="13:13" x14ac:dyDescent="0.55000000000000004">
      <c r="M7136" t="str">
        <f>IF($A7136="","",COUNTIFS(D_MFA!$A$2:$A$20001,$C7136,D_MFA!$B$2:$B$20001,TRUE)&gt;0)</f>
        <v/>
      </c>
    </row>
    <row r="7137" spans="13:13" x14ac:dyDescent="0.55000000000000004">
      <c r="M7137" t="str">
        <f>IF($A7137="","",COUNTIFS(D_MFA!$A$2:$A$20001,$C7137,D_MFA!$B$2:$B$20001,TRUE)&gt;0)</f>
        <v/>
      </c>
    </row>
    <row r="7138" spans="13:13" x14ac:dyDescent="0.55000000000000004">
      <c r="M7138" t="str">
        <f>IF($A7138="","",COUNTIFS(D_MFA!$A$2:$A$20001,$C7138,D_MFA!$B$2:$B$20001,TRUE)&gt;0)</f>
        <v/>
      </c>
    </row>
    <row r="7139" spans="13:13" x14ac:dyDescent="0.55000000000000004">
      <c r="M7139" t="str">
        <f>IF($A7139="","",COUNTIFS(D_MFA!$A$2:$A$20001,$C7139,D_MFA!$B$2:$B$20001,TRUE)&gt;0)</f>
        <v/>
      </c>
    </row>
    <row r="7140" spans="13:13" x14ac:dyDescent="0.55000000000000004">
      <c r="M7140" t="str">
        <f>IF($A7140="","",COUNTIFS(D_MFA!$A$2:$A$20001,$C7140,D_MFA!$B$2:$B$20001,TRUE)&gt;0)</f>
        <v/>
      </c>
    </row>
    <row r="7141" spans="13:13" x14ac:dyDescent="0.55000000000000004">
      <c r="M7141" t="str">
        <f>IF($A7141="","",COUNTIFS(D_MFA!$A$2:$A$20001,$C7141,D_MFA!$B$2:$B$20001,TRUE)&gt;0)</f>
        <v/>
      </c>
    </row>
    <row r="7142" spans="13:13" x14ac:dyDescent="0.55000000000000004">
      <c r="M7142" t="str">
        <f>IF($A7142="","",COUNTIFS(D_MFA!$A$2:$A$20001,$C7142,D_MFA!$B$2:$B$20001,TRUE)&gt;0)</f>
        <v/>
      </c>
    </row>
    <row r="7143" spans="13:13" x14ac:dyDescent="0.55000000000000004">
      <c r="M7143" t="str">
        <f>IF($A7143="","",COUNTIFS(D_MFA!$A$2:$A$20001,$C7143,D_MFA!$B$2:$B$20001,TRUE)&gt;0)</f>
        <v/>
      </c>
    </row>
    <row r="7144" spans="13:13" x14ac:dyDescent="0.55000000000000004">
      <c r="M7144" t="str">
        <f>IF($A7144="","",COUNTIFS(D_MFA!$A$2:$A$20001,$C7144,D_MFA!$B$2:$B$20001,TRUE)&gt;0)</f>
        <v/>
      </c>
    </row>
    <row r="7145" spans="13:13" x14ac:dyDescent="0.55000000000000004">
      <c r="M7145" t="str">
        <f>IF($A7145="","",COUNTIFS(D_MFA!$A$2:$A$20001,$C7145,D_MFA!$B$2:$B$20001,TRUE)&gt;0)</f>
        <v/>
      </c>
    </row>
    <row r="7146" spans="13:13" x14ac:dyDescent="0.55000000000000004">
      <c r="M7146" t="str">
        <f>IF($A7146="","",COUNTIFS(D_MFA!$A$2:$A$20001,$C7146,D_MFA!$B$2:$B$20001,TRUE)&gt;0)</f>
        <v/>
      </c>
    </row>
    <row r="7147" spans="13:13" x14ac:dyDescent="0.55000000000000004">
      <c r="M7147" t="str">
        <f>IF($A7147="","",COUNTIFS(D_MFA!$A$2:$A$20001,$C7147,D_MFA!$B$2:$B$20001,TRUE)&gt;0)</f>
        <v/>
      </c>
    </row>
    <row r="7148" spans="13:13" x14ac:dyDescent="0.55000000000000004">
      <c r="M7148" t="str">
        <f>IF($A7148="","",COUNTIFS(D_MFA!$A$2:$A$20001,$C7148,D_MFA!$B$2:$B$20001,TRUE)&gt;0)</f>
        <v/>
      </c>
    </row>
    <row r="7149" spans="13:13" x14ac:dyDescent="0.55000000000000004">
      <c r="M7149" t="str">
        <f>IF($A7149="","",COUNTIFS(D_MFA!$A$2:$A$20001,$C7149,D_MFA!$B$2:$B$20001,TRUE)&gt;0)</f>
        <v/>
      </c>
    </row>
    <row r="7150" spans="13:13" x14ac:dyDescent="0.55000000000000004">
      <c r="M7150" t="str">
        <f>IF($A7150="","",COUNTIFS(D_MFA!$A$2:$A$20001,$C7150,D_MFA!$B$2:$B$20001,TRUE)&gt;0)</f>
        <v/>
      </c>
    </row>
    <row r="7151" spans="13:13" x14ac:dyDescent="0.55000000000000004">
      <c r="M7151" t="str">
        <f>IF($A7151="","",COUNTIFS(D_MFA!$A$2:$A$20001,$C7151,D_MFA!$B$2:$B$20001,TRUE)&gt;0)</f>
        <v/>
      </c>
    </row>
    <row r="7152" spans="13:13" x14ac:dyDescent="0.55000000000000004">
      <c r="M7152" t="str">
        <f>IF($A7152="","",COUNTIFS(D_MFA!$A$2:$A$20001,$C7152,D_MFA!$B$2:$B$20001,TRUE)&gt;0)</f>
        <v/>
      </c>
    </row>
    <row r="7153" spans="13:13" x14ac:dyDescent="0.55000000000000004">
      <c r="M7153" t="str">
        <f>IF($A7153="","",COUNTIFS(D_MFA!$A$2:$A$20001,$C7153,D_MFA!$B$2:$B$20001,TRUE)&gt;0)</f>
        <v/>
      </c>
    </row>
    <row r="7154" spans="13:13" x14ac:dyDescent="0.55000000000000004">
      <c r="M7154" t="str">
        <f>IF($A7154="","",COUNTIFS(D_MFA!$A$2:$A$20001,$C7154,D_MFA!$B$2:$B$20001,TRUE)&gt;0)</f>
        <v/>
      </c>
    </row>
    <row r="7155" spans="13:13" x14ac:dyDescent="0.55000000000000004">
      <c r="M7155" t="str">
        <f>IF($A7155="","",COUNTIFS(D_MFA!$A$2:$A$20001,$C7155,D_MFA!$B$2:$B$20001,TRUE)&gt;0)</f>
        <v/>
      </c>
    </row>
    <row r="7156" spans="13:13" x14ac:dyDescent="0.55000000000000004">
      <c r="M7156" t="str">
        <f>IF($A7156="","",COUNTIFS(D_MFA!$A$2:$A$20001,$C7156,D_MFA!$B$2:$B$20001,TRUE)&gt;0)</f>
        <v/>
      </c>
    </row>
    <row r="7157" spans="13:13" x14ac:dyDescent="0.55000000000000004">
      <c r="M7157" t="str">
        <f>IF($A7157="","",COUNTIFS(D_MFA!$A$2:$A$20001,$C7157,D_MFA!$B$2:$B$20001,TRUE)&gt;0)</f>
        <v/>
      </c>
    </row>
    <row r="7158" spans="13:13" x14ac:dyDescent="0.55000000000000004">
      <c r="M7158" t="str">
        <f>IF($A7158="","",COUNTIFS(D_MFA!$A$2:$A$20001,$C7158,D_MFA!$B$2:$B$20001,TRUE)&gt;0)</f>
        <v/>
      </c>
    </row>
    <row r="7159" spans="13:13" x14ac:dyDescent="0.55000000000000004">
      <c r="M7159" t="str">
        <f>IF($A7159="","",COUNTIFS(D_MFA!$A$2:$A$20001,$C7159,D_MFA!$B$2:$B$20001,TRUE)&gt;0)</f>
        <v/>
      </c>
    </row>
    <row r="7160" spans="13:13" x14ac:dyDescent="0.55000000000000004">
      <c r="M7160" t="str">
        <f>IF($A7160="","",COUNTIFS(D_MFA!$A$2:$A$20001,$C7160,D_MFA!$B$2:$B$20001,TRUE)&gt;0)</f>
        <v/>
      </c>
    </row>
    <row r="7161" spans="13:13" x14ac:dyDescent="0.55000000000000004">
      <c r="M7161" t="str">
        <f>IF($A7161="","",COUNTIFS(D_MFA!$A$2:$A$20001,$C7161,D_MFA!$B$2:$B$20001,TRUE)&gt;0)</f>
        <v/>
      </c>
    </row>
    <row r="7162" spans="13:13" x14ac:dyDescent="0.55000000000000004">
      <c r="M7162" t="str">
        <f>IF($A7162="","",COUNTIFS(D_MFA!$A$2:$A$20001,$C7162,D_MFA!$B$2:$B$20001,TRUE)&gt;0)</f>
        <v/>
      </c>
    </row>
    <row r="7163" spans="13:13" x14ac:dyDescent="0.55000000000000004">
      <c r="M7163" t="str">
        <f>IF($A7163="","",COUNTIFS(D_MFA!$A$2:$A$20001,$C7163,D_MFA!$B$2:$B$20001,TRUE)&gt;0)</f>
        <v/>
      </c>
    </row>
    <row r="7164" spans="13:13" x14ac:dyDescent="0.55000000000000004">
      <c r="M7164" t="str">
        <f>IF($A7164="","",COUNTIFS(D_MFA!$A$2:$A$20001,$C7164,D_MFA!$B$2:$B$20001,TRUE)&gt;0)</f>
        <v/>
      </c>
    </row>
    <row r="7165" spans="13:13" x14ac:dyDescent="0.55000000000000004">
      <c r="M7165" t="str">
        <f>IF($A7165="","",COUNTIFS(D_MFA!$A$2:$A$20001,$C7165,D_MFA!$B$2:$B$20001,TRUE)&gt;0)</f>
        <v/>
      </c>
    </row>
    <row r="7166" spans="13:13" x14ac:dyDescent="0.55000000000000004">
      <c r="M7166" t="str">
        <f>IF($A7166="","",COUNTIFS(D_MFA!$A$2:$A$20001,$C7166,D_MFA!$B$2:$B$20001,TRUE)&gt;0)</f>
        <v/>
      </c>
    </row>
    <row r="7167" spans="13:13" x14ac:dyDescent="0.55000000000000004">
      <c r="M7167" t="str">
        <f>IF($A7167="","",COUNTIFS(D_MFA!$A$2:$A$20001,$C7167,D_MFA!$B$2:$B$20001,TRUE)&gt;0)</f>
        <v/>
      </c>
    </row>
    <row r="7168" spans="13:13" x14ac:dyDescent="0.55000000000000004">
      <c r="M7168" t="str">
        <f>IF($A7168="","",COUNTIFS(D_MFA!$A$2:$A$20001,$C7168,D_MFA!$B$2:$B$20001,TRUE)&gt;0)</f>
        <v/>
      </c>
    </row>
    <row r="7169" spans="13:13" x14ac:dyDescent="0.55000000000000004">
      <c r="M7169" t="str">
        <f>IF($A7169="","",COUNTIFS(D_MFA!$A$2:$A$20001,$C7169,D_MFA!$B$2:$B$20001,TRUE)&gt;0)</f>
        <v/>
      </c>
    </row>
    <row r="7170" spans="13:13" x14ac:dyDescent="0.55000000000000004">
      <c r="M7170" t="str">
        <f>IF($A7170="","",COUNTIFS(D_MFA!$A$2:$A$20001,$C7170,D_MFA!$B$2:$B$20001,TRUE)&gt;0)</f>
        <v/>
      </c>
    </row>
    <row r="7171" spans="13:13" x14ac:dyDescent="0.55000000000000004">
      <c r="M7171" t="str">
        <f>IF($A7171="","",COUNTIFS(D_MFA!$A$2:$A$20001,$C7171,D_MFA!$B$2:$B$20001,TRUE)&gt;0)</f>
        <v/>
      </c>
    </row>
    <row r="7172" spans="13:13" x14ac:dyDescent="0.55000000000000004">
      <c r="M7172" t="str">
        <f>IF($A7172="","",COUNTIFS(D_MFA!$A$2:$A$20001,$C7172,D_MFA!$B$2:$B$20001,TRUE)&gt;0)</f>
        <v/>
      </c>
    </row>
    <row r="7173" spans="13:13" x14ac:dyDescent="0.55000000000000004">
      <c r="M7173" t="str">
        <f>IF($A7173="","",COUNTIFS(D_MFA!$A$2:$A$20001,$C7173,D_MFA!$B$2:$B$20001,TRUE)&gt;0)</f>
        <v/>
      </c>
    </row>
    <row r="7174" spans="13:13" x14ac:dyDescent="0.55000000000000004">
      <c r="M7174" t="str">
        <f>IF($A7174="","",COUNTIFS(D_MFA!$A$2:$A$20001,$C7174,D_MFA!$B$2:$B$20001,TRUE)&gt;0)</f>
        <v/>
      </c>
    </row>
    <row r="7175" spans="13:13" x14ac:dyDescent="0.55000000000000004">
      <c r="M7175" t="str">
        <f>IF($A7175="","",COUNTIFS(D_MFA!$A$2:$A$20001,$C7175,D_MFA!$B$2:$B$20001,TRUE)&gt;0)</f>
        <v/>
      </c>
    </row>
    <row r="7176" spans="13:13" x14ac:dyDescent="0.55000000000000004">
      <c r="M7176" t="str">
        <f>IF($A7176="","",COUNTIFS(D_MFA!$A$2:$A$20001,$C7176,D_MFA!$B$2:$B$20001,TRUE)&gt;0)</f>
        <v/>
      </c>
    </row>
    <row r="7177" spans="13:13" x14ac:dyDescent="0.55000000000000004">
      <c r="M7177" t="str">
        <f>IF($A7177="","",COUNTIFS(D_MFA!$A$2:$A$20001,$C7177,D_MFA!$B$2:$B$20001,TRUE)&gt;0)</f>
        <v/>
      </c>
    </row>
    <row r="7178" spans="13:13" x14ac:dyDescent="0.55000000000000004">
      <c r="M7178" t="str">
        <f>IF($A7178="","",COUNTIFS(D_MFA!$A$2:$A$20001,$C7178,D_MFA!$B$2:$B$20001,TRUE)&gt;0)</f>
        <v/>
      </c>
    </row>
    <row r="7179" spans="13:13" x14ac:dyDescent="0.55000000000000004">
      <c r="M7179" t="str">
        <f>IF($A7179="","",COUNTIFS(D_MFA!$A$2:$A$20001,$C7179,D_MFA!$B$2:$B$20001,TRUE)&gt;0)</f>
        <v/>
      </c>
    </row>
    <row r="7180" spans="13:13" x14ac:dyDescent="0.55000000000000004">
      <c r="M7180" t="str">
        <f>IF($A7180="","",COUNTIFS(D_MFA!$A$2:$A$20001,$C7180,D_MFA!$B$2:$B$20001,TRUE)&gt;0)</f>
        <v/>
      </c>
    </row>
    <row r="7181" spans="13:13" x14ac:dyDescent="0.55000000000000004">
      <c r="M7181" t="str">
        <f>IF($A7181="","",COUNTIFS(D_MFA!$A$2:$A$20001,$C7181,D_MFA!$B$2:$B$20001,TRUE)&gt;0)</f>
        <v/>
      </c>
    </row>
    <row r="7182" spans="13:13" x14ac:dyDescent="0.55000000000000004">
      <c r="M7182" t="str">
        <f>IF($A7182="","",COUNTIFS(D_MFA!$A$2:$A$20001,$C7182,D_MFA!$B$2:$B$20001,TRUE)&gt;0)</f>
        <v/>
      </c>
    </row>
    <row r="7183" spans="13:13" x14ac:dyDescent="0.55000000000000004">
      <c r="M7183" t="str">
        <f>IF($A7183="","",COUNTIFS(D_MFA!$A$2:$A$20001,$C7183,D_MFA!$B$2:$B$20001,TRUE)&gt;0)</f>
        <v/>
      </c>
    </row>
    <row r="7184" spans="13:13" x14ac:dyDescent="0.55000000000000004">
      <c r="M7184" t="str">
        <f>IF($A7184="","",COUNTIFS(D_MFA!$A$2:$A$20001,$C7184,D_MFA!$B$2:$B$20001,TRUE)&gt;0)</f>
        <v/>
      </c>
    </row>
    <row r="7185" spans="13:13" x14ac:dyDescent="0.55000000000000004">
      <c r="M7185" t="str">
        <f>IF($A7185="","",COUNTIFS(D_MFA!$A$2:$A$20001,$C7185,D_MFA!$B$2:$B$20001,TRUE)&gt;0)</f>
        <v/>
      </c>
    </row>
    <row r="7186" spans="13:13" x14ac:dyDescent="0.55000000000000004">
      <c r="M7186" t="str">
        <f>IF($A7186="","",COUNTIFS(D_MFA!$A$2:$A$20001,$C7186,D_MFA!$B$2:$B$20001,TRUE)&gt;0)</f>
        <v/>
      </c>
    </row>
    <row r="7187" spans="13:13" x14ac:dyDescent="0.55000000000000004">
      <c r="M7187" t="str">
        <f>IF($A7187="","",COUNTIFS(D_MFA!$A$2:$A$20001,$C7187,D_MFA!$B$2:$B$20001,TRUE)&gt;0)</f>
        <v/>
      </c>
    </row>
    <row r="7188" spans="13:13" x14ac:dyDescent="0.55000000000000004">
      <c r="M7188" t="str">
        <f>IF($A7188="","",COUNTIFS(D_MFA!$A$2:$A$20001,$C7188,D_MFA!$B$2:$B$20001,TRUE)&gt;0)</f>
        <v/>
      </c>
    </row>
    <row r="7189" spans="13:13" x14ac:dyDescent="0.55000000000000004">
      <c r="M7189" t="str">
        <f>IF($A7189="","",COUNTIFS(D_MFA!$A$2:$A$20001,$C7189,D_MFA!$B$2:$B$20001,TRUE)&gt;0)</f>
        <v/>
      </c>
    </row>
    <row r="7190" spans="13:13" x14ac:dyDescent="0.55000000000000004">
      <c r="M7190" t="str">
        <f>IF($A7190="","",COUNTIFS(D_MFA!$A$2:$A$20001,$C7190,D_MFA!$B$2:$B$20001,TRUE)&gt;0)</f>
        <v/>
      </c>
    </row>
    <row r="7191" spans="13:13" x14ac:dyDescent="0.55000000000000004">
      <c r="M7191" t="str">
        <f>IF($A7191="","",COUNTIFS(D_MFA!$A$2:$A$20001,$C7191,D_MFA!$B$2:$B$20001,TRUE)&gt;0)</f>
        <v/>
      </c>
    </row>
    <row r="7192" spans="13:13" x14ac:dyDescent="0.55000000000000004">
      <c r="M7192" t="str">
        <f>IF($A7192="","",COUNTIFS(D_MFA!$A$2:$A$20001,$C7192,D_MFA!$B$2:$B$20001,TRUE)&gt;0)</f>
        <v/>
      </c>
    </row>
    <row r="7193" spans="13:13" x14ac:dyDescent="0.55000000000000004">
      <c r="M7193" t="str">
        <f>IF($A7193="","",COUNTIFS(D_MFA!$A$2:$A$20001,$C7193,D_MFA!$B$2:$B$20001,TRUE)&gt;0)</f>
        <v/>
      </c>
    </row>
    <row r="7194" spans="13:13" x14ac:dyDescent="0.55000000000000004">
      <c r="M7194" t="str">
        <f>IF($A7194="","",COUNTIFS(D_MFA!$A$2:$A$20001,$C7194,D_MFA!$B$2:$B$20001,TRUE)&gt;0)</f>
        <v/>
      </c>
    </row>
    <row r="7195" spans="13:13" x14ac:dyDescent="0.55000000000000004">
      <c r="M7195" t="str">
        <f>IF($A7195="","",COUNTIFS(D_MFA!$A$2:$A$20001,$C7195,D_MFA!$B$2:$B$20001,TRUE)&gt;0)</f>
        <v/>
      </c>
    </row>
    <row r="7196" spans="13:13" x14ac:dyDescent="0.55000000000000004">
      <c r="M7196" t="str">
        <f>IF($A7196="","",COUNTIFS(D_MFA!$A$2:$A$20001,$C7196,D_MFA!$B$2:$B$20001,TRUE)&gt;0)</f>
        <v/>
      </c>
    </row>
    <row r="7197" spans="13:13" x14ac:dyDescent="0.55000000000000004">
      <c r="M7197" t="str">
        <f>IF($A7197="","",COUNTIFS(D_MFA!$A$2:$A$20001,$C7197,D_MFA!$B$2:$B$20001,TRUE)&gt;0)</f>
        <v/>
      </c>
    </row>
    <row r="7198" spans="13:13" x14ac:dyDescent="0.55000000000000004">
      <c r="M7198" t="str">
        <f>IF($A7198="","",COUNTIFS(D_MFA!$A$2:$A$20001,$C7198,D_MFA!$B$2:$B$20001,TRUE)&gt;0)</f>
        <v/>
      </c>
    </row>
    <row r="7199" spans="13:13" x14ac:dyDescent="0.55000000000000004">
      <c r="M7199" t="str">
        <f>IF($A7199="","",COUNTIFS(D_MFA!$A$2:$A$20001,$C7199,D_MFA!$B$2:$B$20001,TRUE)&gt;0)</f>
        <v/>
      </c>
    </row>
    <row r="7200" spans="13:13" x14ac:dyDescent="0.55000000000000004">
      <c r="M7200" t="str">
        <f>IF($A7200="","",COUNTIFS(D_MFA!$A$2:$A$20001,$C7200,D_MFA!$B$2:$B$20001,TRUE)&gt;0)</f>
        <v/>
      </c>
    </row>
    <row r="7201" spans="13:13" x14ac:dyDescent="0.55000000000000004">
      <c r="M7201" t="str">
        <f>IF($A7201="","",COUNTIFS(D_MFA!$A$2:$A$20001,$C7201,D_MFA!$B$2:$B$20001,TRUE)&gt;0)</f>
        <v/>
      </c>
    </row>
    <row r="7202" spans="13:13" x14ac:dyDescent="0.55000000000000004">
      <c r="M7202" t="str">
        <f>IF($A7202="","",COUNTIFS(D_MFA!$A$2:$A$20001,$C7202,D_MFA!$B$2:$B$20001,TRUE)&gt;0)</f>
        <v/>
      </c>
    </row>
    <row r="7203" spans="13:13" x14ac:dyDescent="0.55000000000000004">
      <c r="M7203" t="str">
        <f>IF($A7203="","",COUNTIFS(D_MFA!$A$2:$A$20001,$C7203,D_MFA!$B$2:$B$20001,TRUE)&gt;0)</f>
        <v/>
      </c>
    </row>
    <row r="7204" spans="13:13" x14ac:dyDescent="0.55000000000000004">
      <c r="M7204" t="str">
        <f>IF($A7204="","",COUNTIFS(D_MFA!$A$2:$A$20001,$C7204,D_MFA!$B$2:$B$20001,TRUE)&gt;0)</f>
        <v/>
      </c>
    </row>
    <row r="7205" spans="13:13" x14ac:dyDescent="0.55000000000000004">
      <c r="M7205" t="str">
        <f>IF($A7205="","",COUNTIFS(D_MFA!$A$2:$A$20001,$C7205,D_MFA!$B$2:$B$20001,TRUE)&gt;0)</f>
        <v/>
      </c>
    </row>
    <row r="7206" spans="13:13" x14ac:dyDescent="0.55000000000000004">
      <c r="M7206" t="str">
        <f>IF($A7206="","",COUNTIFS(D_MFA!$A$2:$A$20001,$C7206,D_MFA!$B$2:$B$20001,TRUE)&gt;0)</f>
        <v/>
      </c>
    </row>
    <row r="7207" spans="13:13" x14ac:dyDescent="0.55000000000000004">
      <c r="M7207" t="str">
        <f>IF($A7207="","",COUNTIFS(D_MFA!$A$2:$A$20001,$C7207,D_MFA!$B$2:$B$20001,TRUE)&gt;0)</f>
        <v/>
      </c>
    </row>
    <row r="7208" spans="13:13" x14ac:dyDescent="0.55000000000000004">
      <c r="M7208" t="str">
        <f>IF($A7208="","",COUNTIFS(D_MFA!$A$2:$A$20001,$C7208,D_MFA!$B$2:$B$20001,TRUE)&gt;0)</f>
        <v/>
      </c>
    </row>
    <row r="7209" spans="13:13" x14ac:dyDescent="0.55000000000000004">
      <c r="M7209" t="str">
        <f>IF($A7209="","",COUNTIFS(D_MFA!$A$2:$A$20001,$C7209,D_MFA!$B$2:$B$20001,TRUE)&gt;0)</f>
        <v/>
      </c>
    </row>
    <row r="7210" spans="13:13" x14ac:dyDescent="0.55000000000000004">
      <c r="M7210" t="str">
        <f>IF($A7210="","",COUNTIFS(D_MFA!$A$2:$A$20001,$C7210,D_MFA!$B$2:$B$20001,TRUE)&gt;0)</f>
        <v/>
      </c>
    </row>
    <row r="7211" spans="13:13" x14ac:dyDescent="0.55000000000000004">
      <c r="M7211" t="str">
        <f>IF($A7211="","",COUNTIFS(D_MFA!$A$2:$A$20001,$C7211,D_MFA!$B$2:$B$20001,TRUE)&gt;0)</f>
        <v/>
      </c>
    </row>
    <row r="7212" spans="13:13" x14ac:dyDescent="0.55000000000000004">
      <c r="M7212" t="str">
        <f>IF($A7212="","",COUNTIFS(D_MFA!$A$2:$A$20001,$C7212,D_MFA!$B$2:$B$20001,TRUE)&gt;0)</f>
        <v/>
      </c>
    </row>
    <row r="7213" spans="13:13" x14ac:dyDescent="0.55000000000000004">
      <c r="M7213" t="str">
        <f>IF($A7213="","",COUNTIFS(D_MFA!$A$2:$A$20001,$C7213,D_MFA!$B$2:$B$20001,TRUE)&gt;0)</f>
        <v/>
      </c>
    </row>
    <row r="7214" spans="13:13" x14ac:dyDescent="0.55000000000000004">
      <c r="M7214" t="str">
        <f>IF($A7214="","",COUNTIFS(D_MFA!$A$2:$A$20001,$C7214,D_MFA!$B$2:$B$20001,TRUE)&gt;0)</f>
        <v/>
      </c>
    </row>
    <row r="7215" spans="13:13" x14ac:dyDescent="0.55000000000000004">
      <c r="M7215" t="str">
        <f>IF($A7215="","",COUNTIFS(D_MFA!$A$2:$A$20001,$C7215,D_MFA!$B$2:$B$20001,TRUE)&gt;0)</f>
        <v/>
      </c>
    </row>
    <row r="7216" spans="13:13" x14ac:dyDescent="0.55000000000000004">
      <c r="M7216" t="str">
        <f>IF($A7216="","",COUNTIFS(D_MFA!$A$2:$A$20001,$C7216,D_MFA!$B$2:$B$20001,TRUE)&gt;0)</f>
        <v/>
      </c>
    </row>
    <row r="7217" spans="13:13" x14ac:dyDescent="0.55000000000000004">
      <c r="M7217" t="str">
        <f>IF($A7217="","",COUNTIFS(D_MFA!$A$2:$A$20001,$C7217,D_MFA!$B$2:$B$20001,TRUE)&gt;0)</f>
        <v/>
      </c>
    </row>
    <row r="7218" spans="13:13" x14ac:dyDescent="0.55000000000000004">
      <c r="M7218" t="str">
        <f>IF($A7218="","",COUNTIFS(D_MFA!$A$2:$A$20001,$C7218,D_MFA!$B$2:$B$20001,TRUE)&gt;0)</f>
        <v/>
      </c>
    </row>
    <row r="7219" spans="13:13" x14ac:dyDescent="0.55000000000000004">
      <c r="M7219" t="str">
        <f>IF($A7219="","",COUNTIFS(D_MFA!$A$2:$A$20001,$C7219,D_MFA!$B$2:$B$20001,TRUE)&gt;0)</f>
        <v/>
      </c>
    </row>
    <row r="7220" spans="13:13" x14ac:dyDescent="0.55000000000000004">
      <c r="M7220" t="str">
        <f>IF($A7220="","",COUNTIFS(D_MFA!$A$2:$A$20001,$C7220,D_MFA!$B$2:$B$20001,TRUE)&gt;0)</f>
        <v/>
      </c>
    </row>
    <row r="7221" spans="13:13" x14ac:dyDescent="0.55000000000000004">
      <c r="M7221" t="str">
        <f>IF($A7221="","",COUNTIFS(D_MFA!$A$2:$A$20001,$C7221,D_MFA!$B$2:$B$20001,TRUE)&gt;0)</f>
        <v/>
      </c>
    </row>
    <row r="7222" spans="13:13" x14ac:dyDescent="0.55000000000000004">
      <c r="M7222" t="str">
        <f>IF($A7222="","",COUNTIFS(D_MFA!$A$2:$A$20001,$C7222,D_MFA!$B$2:$B$20001,TRUE)&gt;0)</f>
        <v/>
      </c>
    </row>
    <row r="7223" spans="13:13" x14ac:dyDescent="0.55000000000000004">
      <c r="M7223" t="str">
        <f>IF($A7223="","",COUNTIFS(D_MFA!$A$2:$A$20001,$C7223,D_MFA!$B$2:$B$20001,TRUE)&gt;0)</f>
        <v/>
      </c>
    </row>
    <row r="7224" spans="13:13" x14ac:dyDescent="0.55000000000000004">
      <c r="M7224" t="str">
        <f>IF($A7224="","",COUNTIFS(D_MFA!$A$2:$A$20001,$C7224,D_MFA!$B$2:$B$20001,TRUE)&gt;0)</f>
        <v/>
      </c>
    </row>
    <row r="7225" spans="13:13" x14ac:dyDescent="0.55000000000000004">
      <c r="M7225" t="str">
        <f>IF($A7225="","",COUNTIFS(D_MFA!$A$2:$A$20001,$C7225,D_MFA!$B$2:$B$20001,TRUE)&gt;0)</f>
        <v/>
      </c>
    </row>
    <row r="7226" spans="13:13" x14ac:dyDescent="0.55000000000000004">
      <c r="M7226" t="str">
        <f>IF($A7226="","",COUNTIFS(D_MFA!$A$2:$A$20001,$C7226,D_MFA!$B$2:$B$20001,TRUE)&gt;0)</f>
        <v/>
      </c>
    </row>
    <row r="7227" spans="13:13" x14ac:dyDescent="0.55000000000000004">
      <c r="M7227" t="str">
        <f>IF($A7227="","",COUNTIFS(D_MFA!$A$2:$A$20001,$C7227,D_MFA!$B$2:$B$20001,TRUE)&gt;0)</f>
        <v/>
      </c>
    </row>
    <row r="7228" spans="13:13" x14ac:dyDescent="0.55000000000000004">
      <c r="M7228" t="str">
        <f>IF($A7228="","",COUNTIFS(D_MFA!$A$2:$A$20001,$C7228,D_MFA!$B$2:$B$20001,TRUE)&gt;0)</f>
        <v/>
      </c>
    </row>
    <row r="7229" spans="13:13" x14ac:dyDescent="0.55000000000000004">
      <c r="M7229" t="str">
        <f>IF($A7229="","",COUNTIFS(D_MFA!$A$2:$A$20001,$C7229,D_MFA!$B$2:$B$20001,TRUE)&gt;0)</f>
        <v/>
      </c>
    </row>
    <row r="7230" spans="13:13" x14ac:dyDescent="0.55000000000000004">
      <c r="M7230" t="str">
        <f>IF($A7230="","",COUNTIFS(D_MFA!$A$2:$A$20001,$C7230,D_MFA!$B$2:$B$20001,TRUE)&gt;0)</f>
        <v/>
      </c>
    </row>
    <row r="7231" spans="13:13" x14ac:dyDescent="0.55000000000000004">
      <c r="M7231" t="str">
        <f>IF($A7231="","",COUNTIFS(D_MFA!$A$2:$A$20001,$C7231,D_MFA!$B$2:$B$20001,TRUE)&gt;0)</f>
        <v/>
      </c>
    </row>
    <row r="7232" spans="13:13" x14ac:dyDescent="0.55000000000000004">
      <c r="M7232" t="str">
        <f>IF($A7232="","",COUNTIFS(D_MFA!$A$2:$A$20001,$C7232,D_MFA!$B$2:$B$20001,TRUE)&gt;0)</f>
        <v/>
      </c>
    </row>
    <row r="7233" spans="13:13" x14ac:dyDescent="0.55000000000000004">
      <c r="M7233" t="str">
        <f>IF($A7233="","",COUNTIFS(D_MFA!$A$2:$A$20001,$C7233,D_MFA!$B$2:$B$20001,TRUE)&gt;0)</f>
        <v/>
      </c>
    </row>
    <row r="7234" spans="13:13" x14ac:dyDescent="0.55000000000000004">
      <c r="M7234" t="str">
        <f>IF($A7234="","",COUNTIFS(D_MFA!$A$2:$A$20001,$C7234,D_MFA!$B$2:$B$20001,TRUE)&gt;0)</f>
        <v/>
      </c>
    </row>
    <row r="7235" spans="13:13" x14ac:dyDescent="0.55000000000000004">
      <c r="M7235" t="str">
        <f>IF($A7235="","",COUNTIFS(D_MFA!$A$2:$A$20001,$C7235,D_MFA!$B$2:$B$20001,TRUE)&gt;0)</f>
        <v/>
      </c>
    </row>
    <row r="7236" spans="13:13" x14ac:dyDescent="0.55000000000000004">
      <c r="M7236" t="str">
        <f>IF($A7236="","",COUNTIFS(D_MFA!$A$2:$A$20001,$C7236,D_MFA!$B$2:$B$20001,TRUE)&gt;0)</f>
        <v/>
      </c>
    </row>
    <row r="7237" spans="13:13" x14ac:dyDescent="0.55000000000000004">
      <c r="M7237" t="str">
        <f>IF($A7237="","",COUNTIFS(D_MFA!$A$2:$A$20001,$C7237,D_MFA!$B$2:$B$20001,TRUE)&gt;0)</f>
        <v/>
      </c>
    </row>
    <row r="7238" spans="13:13" x14ac:dyDescent="0.55000000000000004">
      <c r="M7238" t="str">
        <f>IF($A7238="","",COUNTIFS(D_MFA!$A$2:$A$20001,$C7238,D_MFA!$B$2:$B$20001,TRUE)&gt;0)</f>
        <v/>
      </c>
    </row>
    <row r="7239" spans="13:13" x14ac:dyDescent="0.55000000000000004">
      <c r="M7239" t="str">
        <f>IF($A7239="","",COUNTIFS(D_MFA!$A$2:$A$20001,$C7239,D_MFA!$B$2:$B$20001,TRUE)&gt;0)</f>
        <v/>
      </c>
    </row>
    <row r="7240" spans="13:13" x14ac:dyDescent="0.55000000000000004">
      <c r="M7240" t="str">
        <f>IF($A7240="","",COUNTIFS(D_MFA!$A$2:$A$20001,$C7240,D_MFA!$B$2:$B$20001,TRUE)&gt;0)</f>
        <v/>
      </c>
    </row>
    <row r="7241" spans="13:13" x14ac:dyDescent="0.55000000000000004">
      <c r="M7241" t="str">
        <f>IF($A7241="","",COUNTIFS(D_MFA!$A$2:$A$20001,$C7241,D_MFA!$B$2:$B$20001,TRUE)&gt;0)</f>
        <v/>
      </c>
    </row>
    <row r="7242" spans="13:13" x14ac:dyDescent="0.55000000000000004">
      <c r="M7242" t="str">
        <f>IF($A7242="","",COUNTIFS(D_MFA!$A$2:$A$20001,$C7242,D_MFA!$B$2:$B$20001,TRUE)&gt;0)</f>
        <v/>
      </c>
    </row>
    <row r="7243" spans="13:13" x14ac:dyDescent="0.55000000000000004">
      <c r="M7243" t="str">
        <f>IF($A7243="","",COUNTIFS(D_MFA!$A$2:$A$20001,$C7243,D_MFA!$B$2:$B$20001,TRUE)&gt;0)</f>
        <v/>
      </c>
    </row>
    <row r="7244" spans="13:13" x14ac:dyDescent="0.55000000000000004">
      <c r="M7244" t="str">
        <f>IF($A7244="","",COUNTIFS(D_MFA!$A$2:$A$20001,$C7244,D_MFA!$B$2:$B$20001,TRUE)&gt;0)</f>
        <v/>
      </c>
    </row>
    <row r="7245" spans="13:13" x14ac:dyDescent="0.55000000000000004">
      <c r="M7245" t="str">
        <f>IF($A7245="","",COUNTIFS(D_MFA!$A$2:$A$20001,$C7245,D_MFA!$B$2:$B$20001,TRUE)&gt;0)</f>
        <v/>
      </c>
    </row>
    <row r="7246" spans="13:13" x14ac:dyDescent="0.55000000000000004">
      <c r="M7246" t="str">
        <f>IF($A7246="","",COUNTIFS(D_MFA!$A$2:$A$20001,$C7246,D_MFA!$B$2:$B$20001,TRUE)&gt;0)</f>
        <v/>
      </c>
    </row>
    <row r="7247" spans="13:13" x14ac:dyDescent="0.55000000000000004">
      <c r="M7247" t="str">
        <f>IF($A7247="","",COUNTIFS(D_MFA!$A$2:$A$20001,$C7247,D_MFA!$B$2:$B$20001,TRUE)&gt;0)</f>
        <v/>
      </c>
    </row>
    <row r="7248" spans="13:13" x14ac:dyDescent="0.55000000000000004">
      <c r="M7248" t="str">
        <f>IF($A7248="","",COUNTIFS(D_MFA!$A$2:$A$20001,$C7248,D_MFA!$B$2:$B$20001,TRUE)&gt;0)</f>
        <v/>
      </c>
    </row>
    <row r="7249" spans="13:13" x14ac:dyDescent="0.55000000000000004">
      <c r="M7249" t="str">
        <f>IF($A7249="","",COUNTIFS(D_MFA!$A$2:$A$20001,$C7249,D_MFA!$B$2:$B$20001,TRUE)&gt;0)</f>
        <v/>
      </c>
    </row>
    <row r="7250" spans="13:13" x14ac:dyDescent="0.55000000000000004">
      <c r="M7250" t="str">
        <f>IF($A7250="","",COUNTIFS(D_MFA!$A$2:$A$20001,$C7250,D_MFA!$B$2:$B$20001,TRUE)&gt;0)</f>
        <v/>
      </c>
    </row>
    <row r="7251" spans="13:13" x14ac:dyDescent="0.55000000000000004">
      <c r="M7251" t="str">
        <f>IF($A7251="","",COUNTIFS(D_MFA!$A$2:$A$20001,$C7251,D_MFA!$B$2:$B$20001,TRUE)&gt;0)</f>
        <v/>
      </c>
    </row>
    <row r="7252" spans="13:13" x14ac:dyDescent="0.55000000000000004">
      <c r="M7252" t="str">
        <f>IF($A7252="","",COUNTIFS(D_MFA!$A$2:$A$20001,$C7252,D_MFA!$B$2:$B$20001,TRUE)&gt;0)</f>
        <v/>
      </c>
    </row>
    <row r="7253" spans="13:13" x14ac:dyDescent="0.55000000000000004">
      <c r="M7253" t="str">
        <f>IF($A7253="","",COUNTIFS(D_MFA!$A$2:$A$20001,$C7253,D_MFA!$B$2:$B$20001,TRUE)&gt;0)</f>
        <v/>
      </c>
    </row>
    <row r="7254" spans="13:13" x14ac:dyDescent="0.55000000000000004">
      <c r="M7254" t="str">
        <f>IF($A7254="","",COUNTIFS(D_MFA!$A$2:$A$20001,$C7254,D_MFA!$B$2:$B$20001,TRUE)&gt;0)</f>
        <v/>
      </c>
    </row>
    <row r="7255" spans="13:13" x14ac:dyDescent="0.55000000000000004">
      <c r="M7255" t="str">
        <f>IF($A7255="","",COUNTIFS(D_MFA!$A$2:$A$20001,$C7255,D_MFA!$B$2:$B$20001,TRUE)&gt;0)</f>
        <v/>
      </c>
    </row>
    <row r="7256" spans="13:13" x14ac:dyDescent="0.55000000000000004">
      <c r="M7256" t="str">
        <f>IF($A7256="","",COUNTIFS(D_MFA!$A$2:$A$20001,$C7256,D_MFA!$B$2:$B$20001,TRUE)&gt;0)</f>
        <v/>
      </c>
    </row>
    <row r="7257" spans="13:13" x14ac:dyDescent="0.55000000000000004">
      <c r="M7257" t="str">
        <f>IF($A7257="","",COUNTIFS(D_MFA!$A$2:$A$20001,$C7257,D_MFA!$B$2:$B$20001,TRUE)&gt;0)</f>
        <v/>
      </c>
    </row>
    <row r="7258" spans="13:13" x14ac:dyDescent="0.55000000000000004">
      <c r="M7258" t="str">
        <f>IF($A7258="","",COUNTIFS(D_MFA!$A$2:$A$20001,$C7258,D_MFA!$B$2:$B$20001,TRUE)&gt;0)</f>
        <v/>
      </c>
    </row>
    <row r="7259" spans="13:13" x14ac:dyDescent="0.55000000000000004">
      <c r="M7259" t="str">
        <f>IF($A7259="","",COUNTIFS(D_MFA!$A$2:$A$20001,$C7259,D_MFA!$B$2:$B$20001,TRUE)&gt;0)</f>
        <v/>
      </c>
    </row>
    <row r="7260" spans="13:13" x14ac:dyDescent="0.55000000000000004">
      <c r="M7260" t="str">
        <f>IF($A7260="","",COUNTIFS(D_MFA!$A$2:$A$20001,$C7260,D_MFA!$B$2:$B$20001,TRUE)&gt;0)</f>
        <v/>
      </c>
    </row>
    <row r="7261" spans="13:13" x14ac:dyDescent="0.55000000000000004">
      <c r="M7261" t="str">
        <f>IF($A7261="","",COUNTIFS(D_MFA!$A$2:$A$20001,$C7261,D_MFA!$B$2:$B$20001,TRUE)&gt;0)</f>
        <v/>
      </c>
    </row>
    <row r="7262" spans="13:13" x14ac:dyDescent="0.55000000000000004">
      <c r="M7262" t="str">
        <f>IF($A7262="","",COUNTIFS(D_MFA!$A$2:$A$20001,$C7262,D_MFA!$B$2:$B$20001,TRUE)&gt;0)</f>
        <v/>
      </c>
    </row>
    <row r="7263" spans="13:13" x14ac:dyDescent="0.55000000000000004">
      <c r="M7263" t="str">
        <f>IF($A7263="","",COUNTIFS(D_MFA!$A$2:$A$20001,$C7263,D_MFA!$B$2:$B$20001,TRUE)&gt;0)</f>
        <v/>
      </c>
    </row>
    <row r="7264" spans="13:13" x14ac:dyDescent="0.55000000000000004">
      <c r="M7264" t="str">
        <f>IF($A7264="","",COUNTIFS(D_MFA!$A$2:$A$20001,$C7264,D_MFA!$B$2:$B$20001,TRUE)&gt;0)</f>
        <v/>
      </c>
    </row>
    <row r="7265" spans="13:13" x14ac:dyDescent="0.55000000000000004">
      <c r="M7265" t="str">
        <f>IF($A7265="","",COUNTIFS(D_MFA!$A$2:$A$20001,$C7265,D_MFA!$B$2:$B$20001,TRUE)&gt;0)</f>
        <v/>
      </c>
    </row>
    <row r="7266" spans="13:13" x14ac:dyDescent="0.55000000000000004">
      <c r="M7266" t="str">
        <f>IF($A7266="","",COUNTIFS(D_MFA!$A$2:$A$20001,$C7266,D_MFA!$B$2:$B$20001,TRUE)&gt;0)</f>
        <v/>
      </c>
    </row>
    <row r="7267" spans="13:13" x14ac:dyDescent="0.55000000000000004">
      <c r="M7267" t="str">
        <f>IF($A7267="","",COUNTIFS(D_MFA!$A$2:$A$20001,$C7267,D_MFA!$B$2:$B$20001,TRUE)&gt;0)</f>
        <v/>
      </c>
    </row>
    <row r="7268" spans="13:13" x14ac:dyDescent="0.55000000000000004">
      <c r="M7268" t="str">
        <f>IF($A7268="","",COUNTIFS(D_MFA!$A$2:$A$20001,$C7268,D_MFA!$B$2:$B$20001,TRUE)&gt;0)</f>
        <v/>
      </c>
    </row>
    <row r="7269" spans="13:13" x14ac:dyDescent="0.55000000000000004">
      <c r="M7269" t="str">
        <f>IF($A7269="","",COUNTIFS(D_MFA!$A$2:$A$20001,$C7269,D_MFA!$B$2:$B$20001,TRUE)&gt;0)</f>
        <v/>
      </c>
    </row>
    <row r="7270" spans="13:13" x14ac:dyDescent="0.55000000000000004">
      <c r="M7270" t="str">
        <f>IF($A7270="","",COUNTIFS(D_MFA!$A$2:$A$20001,$C7270,D_MFA!$B$2:$B$20001,TRUE)&gt;0)</f>
        <v/>
      </c>
    </row>
    <row r="7271" spans="13:13" x14ac:dyDescent="0.55000000000000004">
      <c r="M7271" t="str">
        <f>IF($A7271="","",COUNTIFS(D_MFA!$A$2:$A$20001,$C7271,D_MFA!$B$2:$B$20001,TRUE)&gt;0)</f>
        <v/>
      </c>
    </row>
    <row r="7272" spans="13:13" x14ac:dyDescent="0.55000000000000004">
      <c r="M7272" t="str">
        <f>IF($A7272="","",COUNTIFS(D_MFA!$A$2:$A$20001,$C7272,D_MFA!$B$2:$B$20001,TRUE)&gt;0)</f>
        <v/>
      </c>
    </row>
    <row r="7273" spans="13:13" x14ac:dyDescent="0.55000000000000004">
      <c r="M7273" t="str">
        <f>IF($A7273="","",COUNTIFS(D_MFA!$A$2:$A$20001,$C7273,D_MFA!$B$2:$B$20001,TRUE)&gt;0)</f>
        <v/>
      </c>
    </row>
    <row r="7274" spans="13:13" x14ac:dyDescent="0.55000000000000004">
      <c r="M7274" t="str">
        <f>IF($A7274="","",COUNTIFS(D_MFA!$A$2:$A$20001,$C7274,D_MFA!$B$2:$B$20001,TRUE)&gt;0)</f>
        <v/>
      </c>
    </row>
    <row r="7275" spans="13:13" x14ac:dyDescent="0.55000000000000004">
      <c r="M7275" t="str">
        <f>IF($A7275="","",COUNTIFS(D_MFA!$A$2:$A$20001,$C7275,D_MFA!$B$2:$B$20001,TRUE)&gt;0)</f>
        <v/>
      </c>
    </row>
    <row r="7276" spans="13:13" x14ac:dyDescent="0.55000000000000004">
      <c r="M7276" t="str">
        <f>IF($A7276="","",COUNTIFS(D_MFA!$A$2:$A$20001,$C7276,D_MFA!$B$2:$B$20001,TRUE)&gt;0)</f>
        <v/>
      </c>
    </row>
    <row r="7277" spans="13:13" x14ac:dyDescent="0.55000000000000004">
      <c r="M7277" t="str">
        <f>IF($A7277="","",COUNTIFS(D_MFA!$A$2:$A$20001,$C7277,D_MFA!$B$2:$B$20001,TRUE)&gt;0)</f>
        <v/>
      </c>
    </row>
    <row r="7278" spans="13:13" x14ac:dyDescent="0.55000000000000004">
      <c r="M7278" t="str">
        <f>IF($A7278="","",COUNTIFS(D_MFA!$A$2:$A$20001,$C7278,D_MFA!$B$2:$B$20001,TRUE)&gt;0)</f>
        <v/>
      </c>
    </row>
    <row r="7279" spans="13:13" x14ac:dyDescent="0.55000000000000004">
      <c r="M7279" t="str">
        <f>IF($A7279="","",COUNTIFS(D_MFA!$A$2:$A$20001,$C7279,D_MFA!$B$2:$B$20001,TRUE)&gt;0)</f>
        <v/>
      </c>
    </row>
    <row r="7280" spans="13:13" x14ac:dyDescent="0.55000000000000004">
      <c r="M7280" t="str">
        <f>IF($A7280="","",COUNTIFS(D_MFA!$A$2:$A$20001,$C7280,D_MFA!$B$2:$B$20001,TRUE)&gt;0)</f>
        <v/>
      </c>
    </row>
    <row r="7281" spans="13:13" x14ac:dyDescent="0.55000000000000004">
      <c r="M7281" t="str">
        <f>IF($A7281="","",COUNTIFS(D_MFA!$A$2:$A$20001,$C7281,D_MFA!$B$2:$B$20001,TRUE)&gt;0)</f>
        <v/>
      </c>
    </row>
    <row r="7282" spans="13:13" x14ac:dyDescent="0.55000000000000004">
      <c r="M7282" t="str">
        <f>IF($A7282="","",COUNTIFS(D_MFA!$A$2:$A$20001,$C7282,D_MFA!$B$2:$B$20001,TRUE)&gt;0)</f>
        <v/>
      </c>
    </row>
    <row r="7283" spans="13:13" x14ac:dyDescent="0.55000000000000004">
      <c r="M7283" t="str">
        <f>IF($A7283="","",COUNTIFS(D_MFA!$A$2:$A$20001,$C7283,D_MFA!$B$2:$B$20001,TRUE)&gt;0)</f>
        <v/>
      </c>
    </row>
    <row r="7284" spans="13:13" x14ac:dyDescent="0.55000000000000004">
      <c r="M7284" t="str">
        <f>IF($A7284="","",COUNTIFS(D_MFA!$A$2:$A$20001,$C7284,D_MFA!$B$2:$B$20001,TRUE)&gt;0)</f>
        <v/>
      </c>
    </row>
    <row r="7285" spans="13:13" x14ac:dyDescent="0.55000000000000004">
      <c r="M7285" t="str">
        <f>IF($A7285="","",COUNTIFS(D_MFA!$A$2:$A$20001,$C7285,D_MFA!$B$2:$B$20001,TRUE)&gt;0)</f>
        <v/>
      </c>
    </row>
    <row r="7286" spans="13:13" x14ac:dyDescent="0.55000000000000004">
      <c r="M7286" t="str">
        <f>IF($A7286="","",COUNTIFS(D_MFA!$A$2:$A$20001,$C7286,D_MFA!$B$2:$B$20001,TRUE)&gt;0)</f>
        <v/>
      </c>
    </row>
    <row r="7287" spans="13:13" x14ac:dyDescent="0.55000000000000004">
      <c r="M7287" t="str">
        <f>IF($A7287="","",COUNTIFS(D_MFA!$A$2:$A$20001,$C7287,D_MFA!$B$2:$B$20001,TRUE)&gt;0)</f>
        <v/>
      </c>
    </row>
    <row r="7288" spans="13:13" x14ac:dyDescent="0.55000000000000004">
      <c r="M7288" t="str">
        <f>IF($A7288="","",COUNTIFS(D_MFA!$A$2:$A$20001,$C7288,D_MFA!$B$2:$B$20001,TRUE)&gt;0)</f>
        <v/>
      </c>
    </row>
    <row r="7289" spans="13:13" x14ac:dyDescent="0.55000000000000004">
      <c r="M7289" t="str">
        <f>IF($A7289="","",COUNTIFS(D_MFA!$A$2:$A$20001,$C7289,D_MFA!$B$2:$B$20001,TRUE)&gt;0)</f>
        <v/>
      </c>
    </row>
    <row r="7290" spans="13:13" x14ac:dyDescent="0.55000000000000004">
      <c r="M7290" t="str">
        <f>IF($A7290="","",COUNTIFS(D_MFA!$A$2:$A$20001,$C7290,D_MFA!$B$2:$B$20001,TRUE)&gt;0)</f>
        <v/>
      </c>
    </row>
    <row r="7291" spans="13:13" x14ac:dyDescent="0.55000000000000004">
      <c r="M7291" t="str">
        <f>IF($A7291="","",COUNTIFS(D_MFA!$A$2:$A$20001,$C7291,D_MFA!$B$2:$B$20001,TRUE)&gt;0)</f>
        <v/>
      </c>
    </row>
    <row r="7292" spans="13:13" x14ac:dyDescent="0.55000000000000004">
      <c r="M7292" t="str">
        <f>IF($A7292="","",COUNTIFS(D_MFA!$A$2:$A$20001,$C7292,D_MFA!$B$2:$B$20001,TRUE)&gt;0)</f>
        <v/>
      </c>
    </row>
    <row r="7293" spans="13:13" x14ac:dyDescent="0.55000000000000004">
      <c r="M7293" t="str">
        <f>IF($A7293="","",COUNTIFS(D_MFA!$A$2:$A$20001,$C7293,D_MFA!$B$2:$B$20001,TRUE)&gt;0)</f>
        <v/>
      </c>
    </row>
    <row r="7294" spans="13:13" x14ac:dyDescent="0.55000000000000004">
      <c r="M7294" t="str">
        <f>IF($A7294="","",COUNTIFS(D_MFA!$A$2:$A$20001,$C7294,D_MFA!$B$2:$B$20001,TRUE)&gt;0)</f>
        <v/>
      </c>
    </row>
    <row r="7295" spans="13:13" x14ac:dyDescent="0.55000000000000004">
      <c r="M7295" t="str">
        <f>IF($A7295="","",COUNTIFS(D_MFA!$A$2:$A$20001,$C7295,D_MFA!$B$2:$B$20001,TRUE)&gt;0)</f>
        <v/>
      </c>
    </row>
    <row r="7296" spans="13:13" x14ac:dyDescent="0.55000000000000004">
      <c r="M7296" t="str">
        <f>IF($A7296="","",COUNTIFS(D_MFA!$A$2:$A$20001,$C7296,D_MFA!$B$2:$B$20001,TRUE)&gt;0)</f>
        <v/>
      </c>
    </row>
    <row r="7297" spans="13:13" x14ac:dyDescent="0.55000000000000004">
      <c r="M7297" t="str">
        <f>IF($A7297="","",COUNTIFS(D_MFA!$A$2:$A$20001,$C7297,D_MFA!$B$2:$B$20001,TRUE)&gt;0)</f>
        <v/>
      </c>
    </row>
    <row r="7298" spans="13:13" x14ac:dyDescent="0.55000000000000004">
      <c r="M7298" t="str">
        <f>IF($A7298="","",COUNTIFS(D_MFA!$A$2:$A$20001,$C7298,D_MFA!$B$2:$B$20001,TRUE)&gt;0)</f>
        <v/>
      </c>
    </row>
    <row r="7299" spans="13:13" x14ac:dyDescent="0.55000000000000004">
      <c r="M7299" t="str">
        <f>IF($A7299="","",COUNTIFS(D_MFA!$A$2:$A$20001,$C7299,D_MFA!$B$2:$B$20001,TRUE)&gt;0)</f>
        <v/>
      </c>
    </row>
    <row r="7300" spans="13:13" x14ac:dyDescent="0.55000000000000004">
      <c r="M7300" t="str">
        <f>IF($A7300="","",COUNTIFS(D_MFA!$A$2:$A$20001,$C7300,D_MFA!$B$2:$B$20001,TRUE)&gt;0)</f>
        <v/>
      </c>
    </row>
    <row r="7301" spans="13:13" x14ac:dyDescent="0.55000000000000004">
      <c r="M7301" t="str">
        <f>IF($A7301="","",COUNTIFS(D_MFA!$A$2:$A$20001,$C7301,D_MFA!$B$2:$B$20001,TRUE)&gt;0)</f>
        <v/>
      </c>
    </row>
    <row r="7302" spans="13:13" x14ac:dyDescent="0.55000000000000004">
      <c r="M7302" t="str">
        <f>IF($A7302="","",COUNTIFS(D_MFA!$A$2:$A$20001,$C7302,D_MFA!$B$2:$B$20001,TRUE)&gt;0)</f>
        <v/>
      </c>
    </row>
    <row r="7303" spans="13:13" x14ac:dyDescent="0.55000000000000004">
      <c r="M7303" t="str">
        <f>IF($A7303="","",COUNTIFS(D_MFA!$A$2:$A$20001,$C7303,D_MFA!$B$2:$B$20001,TRUE)&gt;0)</f>
        <v/>
      </c>
    </row>
    <row r="7304" spans="13:13" x14ac:dyDescent="0.55000000000000004">
      <c r="M7304" t="str">
        <f>IF($A7304="","",COUNTIFS(D_MFA!$A$2:$A$20001,$C7304,D_MFA!$B$2:$B$20001,TRUE)&gt;0)</f>
        <v/>
      </c>
    </row>
    <row r="7305" spans="13:13" x14ac:dyDescent="0.55000000000000004">
      <c r="M7305" t="str">
        <f>IF($A7305="","",COUNTIFS(D_MFA!$A$2:$A$20001,$C7305,D_MFA!$B$2:$B$20001,TRUE)&gt;0)</f>
        <v/>
      </c>
    </row>
    <row r="7306" spans="13:13" x14ac:dyDescent="0.55000000000000004">
      <c r="M7306" t="str">
        <f>IF($A7306="","",COUNTIFS(D_MFA!$A$2:$A$20001,$C7306,D_MFA!$B$2:$B$20001,TRUE)&gt;0)</f>
        <v/>
      </c>
    </row>
    <row r="7307" spans="13:13" x14ac:dyDescent="0.55000000000000004">
      <c r="M7307" t="str">
        <f>IF($A7307="","",COUNTIFS(D_MFA!$A$2:$A$20001,$C7307,D_MFA!$B$2:$B$20001,TRUE)&gt;0)</f>
        <v/>
      </c>
    </row>
    <row r="7308" spans="13:13" x14ac:dyDescent="0.55000000000000004">
      <c r="M7308" t="str">
        <f>IF($A7308="","",COUNTIFS(D_MFA!$A$2:$A$20001,$C7308,D_MFA!$B$2:$B$20001,TRUE)&gt;0)</f>
        <v/>
      </c>
    </row>
    <row r="7309" spans="13:13" x14ac:dyDescent="0.55000000000000004">
      <c r="M7309" t="str">
        <f>IF($A7309="","",COUNTIFS(D_MFA!$A$2:$A$20001,$C7309,D_MFA!$B$2:$B$20001,TRUE)&gt;0)</f>
        <v/>
      </c>
    </row>
    <row r="7310" spans="13:13" x14ac:dyDescent="0.55000000000000004">
      <c r="M7310" t="str">
        <f>IF($A7310="","",COUNTIFS(D_MFA!$A$2:$A$20001,$C7310,D_MFA!$B$2:$B$20001,TRUE)&gt;0)</f>
        <v/>
      </c>
    </row>
    <row r="7311" spans="13:13" x14ac:dyDescent="0.55000000000000004">
      <c r="M7311" t="str">
        <f>IF($A7311="","",COUNTIFS(D_MFA!$A$2:$A$20001,$C7311,D_MFA!$B$2:$B$20001,TRUE)&gt;0)</f>
        <v/>
      </c>
    </row>
    <row r="7312" spans="13:13" x14ac:dyDescent="0.55000000000000004">
      <c r="M7312" t="str">
        <f>IF($A7312="","",COUNTIFS(D_MFA!$A$2:$A$20001,$C7312,D_MFA!$B$2:$B$20001,TRUE)&gt;0)</f>
        <v/>
      </c>
    </row>
    <row r="7313" spans="13:13" x14ac:dyDescent="0.55000000000000004">
      <c r="M7313" t="str">
        <f>IF($A7313="","",COUNTIFS(D_MFA!$A$2:$A$20001,$C7313,D_MFA!$B$2:$B$20001,TRUE)&gt;0)</f>
        <v/>
      </c>
    </row>
    <row r="7314" spans="13:13" x14ac:dyDescent="0.55000000000000004">
      <c r="M7314" t="str">
        <f>IF($A7314="","",COUNTIFS(D_MFA!$A$2:$A$20001,$C7314,D_MFA!$B$2:$B$20001,TRUE)&gt;0)</f>
        <v/>
      </c>
    </row>
    <row r="7315" spans="13:13" x14ac:dyDescent="0.55000000000000004">
      <c r="M7315" t="str">
        <f>IF($A7315="","",COUNTIFS(D_MFA!$A$2:$A$20001,$C7315,D_MFA!$B$2:$B$20001,TRUE)&gt;0)</f>
        <v/>
      </c>
    </row>
    <row r="7316" spans="13:13" x14ac:dyDescent="0.55000000000000004">
      <c r="M7316" t="str">
        <f>IF($A7316="","",COUNTIFS(D_MFA!$A$2:$A$20001,$C7316,D_MFA!$B$2:$B$20001,TRUE)&gt;0)</f>
        <v/>
      </c>
    </row>
    <row r="7317" spans="13:13" x14ac:dyDescent="0.55000000000000004">
      <c r="M7317" t="str">
        <f>IF($A7317="","",COUNTIFS(D_MFA!$A$2:$A$20001,$C7317,D_MFA!$B$2:$B$20001,TRUE)&gt;0)</f>
        <v/>
      </c>
    </row>
    <row r="7318" spans="13:13" x14ac:dyDescent="0.55000000000000004">
      <c r="M7318" t="str">
        <f>IF($A7318="","",COUNTIFS(D_MFA!$A$2:$A$20001,$C7318,D_MFA!$B$2:$B$20001,TRUE)&gt;0)</f>
        <v/>
      </c>
    </row>
    <row r="7319" spans="13:13" x14ac:dyDescent="0.55000000000000004">
      <c r="M7319" t="str">
        <f>IF($A7319="","",COUNTIFS(D_MFA!$A$2:$A$20001,$C7319,D_MFA!$B$2:$B$20001,TRUE)&gt;0)</f>
        <v/>
      </c>
    </row>
    <row r="7320" spans="13:13" x14ac:dyDescent="0.55000000000000004">
      <c r="M7320" t="str">
        <f>IF($A7320="","",COUNTIFS(D_MFA!$A$2:$A$20001,$C7320,D_MFA!$B$2:$B$20001,TRUE)&gt;0)</f>
        <v/>
      </c>
    </row>
    <row r="7321" spans="13:13" x14ac:dyDescent="0.55000000000000004">
      <c r="M7321" t="str">
        <f>IF($A7321="","",COUNTIFS(D_MFA!$A$2:$A$20001,$C7321,D_MFA!$B$2:$B$20001,TRUE)&gt;0)</f>
        <v/>
      </c>
    </row>
    <row r="7322" spans="13:13" x14ac:dyDescent="0.55000000000000004">
      <c r="M7322" t="str">
        <f>IF($A7322="","",COUNTIFS(D_MFA!$A$2:$A$20001,$C7322,D_MFA!$B$2:$B$20001,TRUE)&gt;0)</f>
        <v/>
      </c>
    </row>
    <row r="7323" spans="13:13" x14ac:dyDescent="0.55000000000000004">
      <c r="M7323" t="str">
        <f>IF($A7323="","",COUNTIFS(D_MFA!$A$2:$A$20001,$C7323,D_MFA!$B$2:$B$20001,TRUE)&gt;0)</f>
        <v/>
      </c>
    </row>
    <row r="7324" spans="13:13" x14ac:dyDescent="0.55000000000000004">
      <c r="M7324" t="str">
        <f>IF($A7324="","",COUNTIFS(D_MFA!$A$2:$A$20001,$C7324,D_MFA!$B$2:$B$20001,TRUE)&gt;0)</f>
        <v/>
      </c>
    </row>
    <row r="7325" spans="13:13" x14ac:dyDescent="0.55000000000000004">
      <c r="M7325" t="str">
        <f>IF($A7325="","",COUNTIFS(D_MFA!$A$2:$A$20001,$C7325,D_MFA!$B$2:$B$20001,TRUE)&gt;0)</f>
        <v/>
      </c>
    </row>
    <row r="7326" spans="13:13" x14ac:dyDescent="0.55000000000000004">
      <c r="M7326" t="str">
        <f>IF($A7326="","",COUNTIFS(D_MFA!$A$2:$A$20001,$C7326,D_MFA!$B$2:$B$20001,TRUE)&gt;0)</f>
        <v/>
      </c>
    </row>
    <row r="7327" spans="13:13" x14ac:dyDescent="0.55000000000000004">
      <c r="M7327" t="str">
        <f>IF($A7327="","",COUNTIFS(D_MFA!$A$2:$A$20001,$C7327,D_MFA!$B$2:$B$20001,TRUE)&gt;0)</f>
        <v/>
      </c>
    </row>
    <row r="7328" spans="13:13" x14ac:dyDescent="0.55000000000000004">
      <c r="M7328" t="str">
        <f>IF($A7328="","",COUNTIFS(D_MFA!$A$2:$A$20001,$C7328,D_MFA!$B$2:$B$20001,TRUE)&gt;0)</f>
        <v/>
      </c>
    </row>
    <row r="7329" spans="13:13" x14ac:dyDescent="0.55000000000000004">
      <c r="M7329" t="str">
        <f>IF($A7329="","",COUNTIFS(D_MFA!$A$2:$A$20001,$C7329,D_MFA!$B$2:$B$20001,TRUE)&gt;0)</f>
        <v/>
      </c>
    </row>
    <row r="7330" spans="13:13" x14ac:dyDescent="0.55000000000000004">
      <c r="M7330" t="str">
        <f>IF($A7330="","",COUNTIFS(D_MFA!$A$2:$A$20001,$C7330,D_MFA!$B$2:$B$20001,TRUE)&gt;0)</f>
        <v/>
      </c>
    </row>
    <row r="7331" spans="13:13" x14ac:dyDescent="0.55000000000000004">
      <c r="M7331" t="str">
        <f>IF($A7331="","",COUNTIFS(D_MFA!$A$2:$A$20001,$C7331,D_MFA!$B$2:$B$20001,TRUE)&gt;0)</f>
        <v/>
      </c>
    </row>
    <row r="7332" spans="13:13" x14ac:dyDescent="0.55000000000000004">
      <c r="M7332" t="str">
        <f>IF($A7332="","",COUNTIFS(D_MFA!$A$2:$A$20001,$C7332,D_MFA!$B$2:$B$20001,TRUE)&gt;0)</f>
        <v/>
      </c>
    </row>
    <row r="7333" spans="13:13" x14ac:dyDescent="0.55000000000000004">
      <c r="M7333" t="str">
        <f>IF($A7333="","",COUNTIFS(D_MFA!$A$2:$A$20001,$C7333,D_MFA!$B$2:$B$20001,TRUE)&gt;0)</f>
        <v/>
      </c>
    </row>
    <row r="7334" spans="13:13" x14ac:dyDescent="0.55000000000000004">
      <c r="M7334" t="str">
        <f>IF($A7334="","",COUNTIFS(D_MFA!$A$2:$A$20001,$C7334,D_MFA!$B$2:$B$20001,TRUE)&gt;0)</f>
        <v/>
      </c>
    </row>
    <row r="7335" spans="13:13" x14ac:dyDescent="0.55000000000000004">
      <c r="M7335" t="str">
        <f>IF($A7335="","",COUNTIFS(D_MFA!$A$2:$A$20001,$C7335,D_MFA!$B$2:$B$20001,TRUE)&gt;0)</f>
        <v/>
      </c>
    </row>
    <row r="7336" spans="13:13" x14ac:dyDescent="0.55000000000000004">
      <c r="M7336" t="str">
        <f>IF($A7336="","",COUNTIFS(D_MFA!$A$2:$A$20001,$C7336,D_MFA!$B$2:$B$20001,TRUE)&gt;0)</f>
        <v/>
      </c>
    </row>
    <row r="7337" spans="13:13" x14ac:dyDescent="0.55000000000000004">
      <c r="M7337" t="str">
        <f>IF($A7337="","",COUNTIFS(D_MFA!$A$2:$A$20001,$C7337,D_MFA!$B$2:$B$20001,TRUE)&gt;0)</f>
        <v/>
      </c>
    </row>
    <row r="7338" spans="13:13" x14ac:dyDescent="0.55000000000000004">
      <c r="M7338" t="str">
        <f>IF($A7338="","",COUNTIFS(D_MFA!$A$2:$A$20001,$C7338,D_MFA!$B$2:$B$20001,TRUE)&gt;0)</f>
        <v/>
      </c>
    </row>
    <row r="7339" spans="13:13" x14ac:dyDescent="0.55000000000000004">
      <c r="M7339" t="str">
        <f>IF($A7339="","",COUNTIFS(D_MFA!$A$2:$A$20001,$C7339,D_MFA!$B$2:$B$20001,TRUE)&gt;0)</f>
        <v/>
      </c>
    </row>
    <row r="7340" spans="13:13" x14ac:dyDescent="0.55000000000000004">
      <c r="M7340" t="str">
        <f>IF($A7340="","",COUNTIFS(D_MFA!$A$2:$A$20001,$C7340,D_MFA!$B$2:$B$20001,TRUE)&gt;0)</f>
        <v/>
      </c>
    </row>
    <row r="7341" spans="13:13" x14ac:dyDescent="0.55000000000000004">
      <c r="M7341" t="str">
        <f>IF($A7341="","",COUNTIFS(D_MFA!$A$2:$A$20001,$C7341,D_MFA!$B$2:$B$20001,TRUE)&gt;0)</f>
        <v/>
      </c>
    </row>
    <row r="7342" spans="13:13" x14ac:dyDescent="0.55000000000000004">
      <c r="M7342" t="str">
        <f>IF($A7342="","",COUNTIFS(D_MFA!$A$2:$A$20001,$C7342,D_MFA!$B$2:$B$20001,TRUE)&gt;0)</f>
        <v/>
      </c>
    </row>
    <row r="7343" spans="13:13" x14ac:dyDescent="0.55000000000000004">
      <c r="M7343" t="str">
        <f>IF($A7343="","",COUNTIFS(D_MFA!$A$2:$A$20001,$C7343,D_MFA!$B$2:$B$20001,TRUE)&gt;0)</f>
        <v/>
      </c>
    </row>
    <row r="7344" spans="13:13" x14ac:dyDescent="0.55000000000000004">
      <c r="M7344" t="str">
        <f>IF($A7344="","",COUNTIFS(D_MFA!$A$2:$A$20001,$C7344,D_MFA!$B$2:$B$20001,TRUE)&gt;0)</f>
        <v/>
      </c>
    </row>
    <row r="7345" spans="13:13" x14ac:dyDescent="0.55000000000000004">
      <c r="M7345" t="str">
        <f>IF($A7345="","",COUNTIFS(D_MFA!$A$2:$A$20001,$C7345,D_MFA!$B$2:$B$20001,TRUE)&gt;0)</f>
        <v/>
      </c>
    </row>
    <row r="7346" spans="13:13" x14ac:dyDescent="0.55000000000000004">
      <c r="M7346" t="str">
        <f>IF($A7346="","",COUNTIFS(D_MFA!$A$2:$A$20001,$C7346,D_MFA!$B$2:$B$20001,TRUE)&gt;0)</f>
        <v/>
      </c>
    </row>
    <row r="7347" spans="13:13" x14ac:dyDescent="0.55000000000000004">
      <c r="M7347" t="str">
        <f>IF($A7347="","",COUNTIFS(D_MFA!$A$2:$A$20001,$C7347,D_MFA!$B$2:$B$20001,TRUE)&gt;0)</f>
        <v/>
      </c>
    </row>
    <row r="7348" spans="13:13" x14ac:dyDescent="0.55000000000000004">
      <c r="M7348" t="str">
        <f>IF($A7348="","",COUNTIFS(D_MFA!$A$2:$A$20001,$C7348,D_MFA!$B$2:$B$20001,TRUE)&gt;0)</f>
        <v/>
      </c>
    </row>
    <row r="7349" spans="13:13" x14ac:dyDescent="0.55000000000000004">
      <c r="M7349" t="str">
        <f>IF($A7349="","",COUNTIFS(D_MFA!$A$2:$A$20001,$C7349,D_MFA!$B$2:$B$20001,TRUE)&gt;0)</f>
        <v/>
      </c>
    </row>
    <row r="7350" spans="13:13" x14ac:dyDescent="0.55000000000000004">
      <c r="M7350" t="str">
        <f>IF($A7350="","",COUNTIFS(D_MFA!$A$2:$A$20001,$C7350,D_MFA!$B$2:$B$20001,TRUE)&gt;0)</f>
        <v/>
      </c>
    </row>
    <row r="7351" spans="13:13" x14ac:dyDescent="0.55000000000000004">
      <c r="M7351" t="str">
        <f>IF($A7351="","",COUNTIFS(D_MFA!$A$2:$A$20001,$C7351,D_MFA!$B$2:$B$20001,TRUE)&gt;0)</f>
        <v/>
      </c>
    </row>
    <row r="7352" spans="13:13" x14ac:dyDescent="0.55000000000000004">
      <c r="M7352" t="str">
        <f>IF($A7352="","",COUNTIFS(D_MFA!$A$2:$A$20001,$C7352,D_MFA!$B$2:$B$20001,TRUE)&gt;0)</f>
        <v/>
      </c>
    </row>
    <row r="7353" spans="13:13" x14ac:dyDescent="0.55000000000000004">
      <c r="M7353" t="str">
        <f>IF($A7353="","",COUNTIFS(D_MFA!$A$2:$A$20001,$C7353,D_MFA!$B$2:$B$20001,TRUE)&gt;0)</f>
        <v/>
      </c>
    </row>
    <row r="7354" spans="13:13" x14ac:dyDescent="0.55000000000000004">
      <c r="M7354" t="str">
        <f>IF($A7354="","",COUNTIFS(D_MFA!$A$2:$A$20001,$C7354,D_MFA!$B$2:$B$20001,TRUE)&gt;0)</f>
        <v/>
      </c>
    </row>
    <row r="7355" spans="13:13" x14ac:dyDescent="0.55000000000000004">
      <c r="M7355" t="str">
        <f>IF($A7355="","",COUNTIFS(D_MFA!$A$2:$A$20001,$C7355,D_MFA!$B$2:$B$20001,TRUE)&gt;0)</f>
        <v/>
      </c>
    </row>
    <row r="7356" spans="13:13" x14ac:dyDescent="0.55000000000000004">
      <c r="M7356" t="str">
        <f>IF($A7356="","",COUNTIFS(D_MFA!$A$2:$A$20001,$C7356,D_MFA!$B$2:$B$20001,TRUE)&gt;0)</f>
        <v/>
      </c>
    </row>
    <row r="7357" spans="13:13" x14ac:dyDescent="0.55000000000000004">
      <c r="M7357" t="str">
        <f>IF($A7357="","",COUNTIFS(D_MFA!$A$2:$A$20001,$C7357,D_MFA!$B$2:$B$20001,TRUE)&gt;0)</f>
        <v/>
      </c>
    </row>
    <row r="7358" spans="13:13" x14ac:dyDescent="0.55000000000000004">
      <c r="M7358" t="str">
        <f>IF($A7358="","",COUNTIFS(D_MFA!$A$2:$A$20001,$C7358,D_MFA!$B$2:$B$20001,TRUE)&gt;0)</f>
        <v/>
      </c>
    </row>
    <row r="7359" spans="13:13" x14ac:dyDescent="0.55000000000000004">
      <c r="M7359" t="str">
        <f>IF($A7359="","",COUNTIFS(D_MFA!$A$2:$A$20001,$C7359,D_MFA!$B$2:$B$20001,TRUE)&gt;0)</f>
        <v/>
      </c>
    </row>
    <row r="7360" spans="13:13" x14ac:dyDescent="0.55000000000000004">
      <c r="M7360" t="str">
        <f>IF($A7360="","",COUNTIFS(D_MFA!$A$2:$A$20001,$C7360,D_MFA!$B$2:$B$20001,TRUE)&gt;0)</f>
        <v/>
      </c>
    </row>
    <row r="7361" spans="13:13" x14ac:dyDescent="0.55000000000000004">
      <c r="M7361" t="str">
        <f>IF($A7361="","",COUNTIFS(D_MFA!$A$2:$A$20001,$C7361,D_MFA!$B$2:$B$20001,TRUE)&gt;0)</f>
        <v/>
      </c>
    </row>
    <row r="7362" spans="13:13" x14ac:dyDescent="0.55000000000000004">
      <c r="M7362" t="str">
        <f>IF($A7362="","",COUNTIFS(D_MFA!$A$2:$A$20001,$C7362,D_MFA!$B$2:$B$20001,TRUE)&gt;0)</f>
        <v/>
      </c>
    </row>
    <row r="7363" spans="13:13" x14ac:dyDescent="0.55000000000000004">
      <c r="M7363" t="str">
        <f>IF($A7363="","",COUNTIFS(D_MFA!$A$2:$A$20001,$C7363,D_MFA!$B$2:$B$20001,TRUE)&gt;0)</f>
        <v/>
      </c>
    </row>
    <row r="7364" spans="13:13" x14ac:dyDescent="0.55000000000000004">
      <c r="M7364" t="str">
        <f>IF($A7364="","",COUNTIFS(D_MFA!$A$2:$A$20001,$C7364,D_MFA!$B$2:$B$20001,TRUE)&gt;0)</f>
        <v/>
      </c>
    </row>
    <row r="7365" spans="13:13" x14ac:dyDescent="0.55000000000000004">
      <c r="M7365" t="str">
        <f>IF($A7365="","",COUNTIFS(D_MFA!$A$2:$A$20001,$C7365,D_MFA!$B$2:$B$20001,TRUE)&gt;0)</f>
        <v/>
      </c>
    </row>
    <row r="7366" spans="13:13" x14ac:dyDescent="0.55000000000000004">
      <c r="M7366" t="str">
        <f>IF($A7366="","",COUNTIFS(D_MFA!$A$2:$A$20001,$C7366,D_MFA!$B$2:$B$20001,TRUE)&gt;0)</f>
        <v/>
      </c>
    </row>
    <row r="7367" spans="13:13" x14ac:dyDescent="0.55000000000000004">
      <c r="M7367" t="str">
        <f>IF($A7367="","",COUNTIFS(D_MFA!$A$2:$A$20001,$C7367,D_MFA!$B$2:$B$20001,TRUE)&gt;0)</f>
        <v/>
      </c>
    </row>
    <row r="7368" spans="13:13" x14ac:dyDescent="0.55000000000000004">
      <c r="M7368" t="str">
        <f>IF($A7368="","",COUNTIFS(D_MFA!$A$2:$A$20001,$C7368,D_MFA!$B$2:$B$20001,TRUE)&gt;0)</f>
        <v/>
      </c>
    </row>
    <row r="7369" spans="13:13" x14ac:dyDescent="0.55000000000000004">
      <c r="M7369" t="str">
        <f>IF($A7369="","",COUNTIFS(D_MFA!$A$2:$A$20001,$C7369,D_MFA!$B$2:$B$20001,TRUE)&gt;0)</f>
        <v/>
      </c>
    </row>
    <row r="7370" spans="13:13" x14ac:dyDescent="0.55000000000000004">
      <c r="M7370" t="str">
        <f>IF($A7370="","",COUNTIFS(D_MFA!$A$2:$A$20001,$C7370,D_MFA!$B$2:$B$20001,TRUE)&gt;0)</f>
        <v/>
      </c>
    </row>
    <row r="7371" spans="13:13" x14ac:dyDescent="0.55000000000000004">
      <c r="M7371" t="str">
        <f>IF($A7371="","",COUNTIFS(D_MFA!$A$2:$A$20001,$C7371,D_MFA!$B$2:$B$20001,TRUE)&gt;0)</f>
        <v/>
      </c>
    </row>
    <row r="7372" spans="13:13" x14ac:dyDescent="0.55000000000000004">
      <c r="M7372" t="str">
        <f>IF($A7372="","",COUNTIFS(D_MFA!$A$2:$A$20001,$C7372,D_MFA!$B$2:$B$20001,TRUE)&gt;0)</f>
        <v/>
      </c>
    </row>
    <row r="7373" spans="13:13" x14ac:dyDescent="0.55000000000000004">
      <c r="M7373" t="str">
        <f>IF($A7373="","",COUNTIFS(D_MFA!$A$2:$A$20001,$C7373,D_MFA!$B$2:$B$20001,TRUE)&gt;0)</f>
        <v/>
      </c>
    </row>
    <row r="7374" spans="13:13" x14ac:dyDescent="0.55000000000000004">
      <c r="M7374" t="str">
        <f>IF($A7374="","",COUNTIFS(D_MFA!$A$2:$A$20001,$C7374,D_MFA!$B$2:$B$20001,TRUE)&gt;0)</f>
        <v/>
      </c>
    </row>
    <row r="7375" spans="13:13" x14ac:dyDescent="0.55000000000000004">
      <c r="M7375" t="str">
        <f>IF($A7375="","",COUNTIFS(D_MFA!$A$2:$A$20001,$C7375,D_MFA!$B$2:$B$20001,TRUE)&gt;0)</f>
        <v/>
      </c>
    </row>
    <row r="7376" spans="13:13" x14ac:dyDescent="0.55000000000000004">
      <c r="M7376" t="str">
        <f>IF($A7376="","",COUNTIFS(D_MFA!$A$2:$A$20001,$C7376,D_MFA!$B$2:$B$20001,TRUE)&gt;0)</f>
        <v/>
      </c>
    </row>
    <row r="7377" spans="13:13" x14ac:dyDescent="0.55000000000000004">
      <c r="M7377" t="str">
        <f>IF($A7377="","",COUNTIFS(D_MFA!$A$2:$A$20001,$C7377,D_MFA!$B$2:$B$20001,TRUE)&gt;0)</f>
        <v/>
      </c>
    </row>
    <row r="7378" spans="13:13" x14ac:dyDescent="0.55000000000000004">
      <c r="M7378" t="str">
        <f>IF($A7378="","",COUNTIFS(D_MFA!$A$2:$A$20001,$C7378,D_MFA!$B$2:$B$20001,TRUE)&gt;0)</f>
        <v/>
      </c>
    </row>
    <row r="7379" spans="13:13" x14ac:dyDescent="0.55000000000000004">
      <c r="M7379" t="str">
        <f>IF($A7379="","",COUNTIFS(D_MFA!$A$2:$A$20001,$C7379,D_MFA!$B$2:$B$20001,TRUE)&gt;0)</f>
        <v/>
      </c>
    </row>
    <row r="7380" spans="13:13" x14ac:dyDescent="0.55000000000000004">
      <c r="M7380" t="str">
        <f>IF($A7380="","",COUNTIFS(D_MFA!$A$2:$A$20001,$C7380,D_MFA!$B$2:$B$20001,TRUE)&gt;0)</f>
        <v/>
      </c>
    </row>
    <row r="7381" spans="13:13" x14ac:dyDescent="0.55000000000000004">
      <c r="M7381" t="str">
        <f>IF($A7381="","",COUNTIFS(D_MFA!$A$2:$A$20001,$C7381,D_MFA!$B$2:$B$20001,TRUE)&gt;0)</f>
        <v/>
      </c>
    </row>
    <row r="7382" spans="13:13" x14ac:dyDescent="0.55000000000000004">
      <c r="M7382" t="str">
        <f>IF($A7382="","",COUNTIFS(D_MFA!$A$2:$A$20001,$C7382,D_MFA!$B$2:$B$20001,TRUE)&gt;0)</f>
        <v/>
      </c>
    </row>
    <row r="7383" spans="13:13" x14ac:dyDescent="0.55000000000000004">
      <c r="M7383" t="str">
        <f>IF($A7383="","",COUNTIFS(D_MFA!$A$2:$A$20001,$C7383,D_MFA!$B$2:$B$20001,TRUE)&gt;0)</f>
        <v/>
      </c>
    </row>
    <row r="7384" spans="13:13" x14ac:dyDescent="0.55000000000000004">
      <c r="M7384" t="str">
        <f>IF($A7384="","",COUNTIFS(D_MFA!$A$2:$A$20001,$C7384,D_MFA!$B$2:$B$20001,TRUE)&gt;0)</f>
        <v/>
      </c>
    </row>
    <row r="7385" spans="13:13" x14ac:dyDescent="0.55000000000000004">
      <c r="M7385" t="str">
        <f>IF($A7385="","",COUNTIFS(D_MFA!$A$2:$A$20001,$C7385,D_MFA!$B$2:$B$20001,TRUE)&gt;0)</f>
        <v/>
      </c>
    </row>
    <row r="7386" spans="13:13" x14ac:dyDescent="0.55000000000000004">
      <c r="M7386" t="str">
        <f>IF($A7386="","",COUNTIFS(D_MFA!$A$2:$A$20001,$C7386,D_MFA!$B$2:$B$20001,TRUE)&gt;0)</f>
        <v/>
      </c>
    </row>
    <row r="7387" spans="13:13" x14ac:dyDescent="0.55000000000000004">
      <c r="M7387" t="str">
        <f>IF($A7387="","",COUNTIFS(D_MFA!$A$2:$A$20001,$C7387,D_MFA!$B$2:$B$20001,TRUE)&gt;0)</f>
        <v/>
      </c>
    </row>
    <row r="7388" spans="13:13" x14ac:dyDescent="0.55000000000000004">
      <c r="M7388" t="str">
        <f>IF($A7388="","",COUNTIFS(D_MFA!$A$2:$A$20001,$C7388,D_MFA!$B$2:$B$20001,TRUE)&gt;0)</f>
        <v/>
      </c>
    </row>
    <row r="7389" spans="13:13" x14ac:dyDescent="0.55000000000000004">
      <c r="M7389" t="str">
        <f>IF($A7389="","",COUNTIFS(D_MFA!$A$2:$A$20001,$C7389,D_MFA!$B$2:$B$20001,TRUE)&gt;0)</f>
        <v/>
      </c>
    </row>
    <row r="7390" spans="13:13" x14ac:dyDescent="0.55000000000000004">
      <c r="M7390" t="str">
        <f>IF($A7390="","",COUNTIFS(D_MFA!$A$2:$A$20001,$C7390,D_MFA!$B$2:$B$20001,TRUE)&gt;0)</f>
        <v/>
      </c>
    </row>
    <row r="7391" spans="13:13" x14ac:dyDescent="0.55000000000000004">
      <c r="M7391" t="str">
        <f>IF($A7391="","",COUNTIFS(D_MFA!$A$2:$A$20001,$C7391,D_MFA!$B$2:$B$20001,TRUE)&gt;0)</f>
        <v/>
      </c>
    </row>
    <row r="7392" spans="13:13" x14ac:dyDescent="0.55000000000000004">
      <c r="M7392" t="str">
        <f>IF($A7392="","",COUNTIFS(D_MFA!$A$2:$A$20001,$C7392,D_MFA!$B$2:$B$20001,TRUE)&gt;0)</f>
        <v/>
      </c>
    </row>
    <row r="7393" spans="13:13" x14ac:dyDescent="0.55000000000000004">
      <c r="M7393" t="str">
        <f>IF($A7393="","",COUNTIFS(D_MFA!$A$2:$A$20001,$C7393,D_MFA!$B$2:$B$20001,TRUE)&gt;0)</f>
        <v/>
      </c>
    </row>
    <row r="7394" spans="13:13" x14ac:dyDescent="0.55000000000000004">
      <c r="M7394" t="str">
        <f>IF($A7394="","",COUNTIFS(D_MFA!$A$2:$A$20001,$C7394,D_MFA!$B$2:$B$20001,TRUE)&gt;0)</f>
        <v/>
      </c>
    </row>
    <row r="7395" spans="13:13" x14ac:dyDescent="0.55000000000000004">
      <c r="M7395" t="str">
        <f>IF($A7395="","",COUNTIFS(D_MFA!$A$2:$A$20001,$C7395,D_MFA!$B$2:$B$20001,TRUE)&gt;0)</f>
        <v/>
      </c>
    </row>
    <row r="7396" spans="13:13" x14ac:dyDescent="0.55000000000000004">
      <c r="M7396" t="str">
        <f>IF($A7396="","",COUNTIFS(D_MFA!$A$2:$A$20001,$C7396,D_MFA!$B$2:$B$20001,TRUE)&gt;0)</f>
        <v/>
      </c>
    </row>
    <row r="7397" spans="13:13" x14ac:dyDescent="0.55000000000000004">
      <c r="M7397" t="str">
        <f>IF($A7397="","",COUNTIFS(D_MFA!$A$2:$A$20001,$C7397,D_MFA!$B$2:$B$20001,TRUE)&gt;0)</f>
        <v/>
      </c>
    </row>
    <row r="7398" spans="13:13" x14ac:dyDescent="0.55000000000000004">
      <c r="M7398" t="str">
        <f>IF($A7398="","",COUNTIFS(D_MFA!$A$2:$A$20001,$C7398,D_MFA!$B$2:$B$20001,TRUE)&gt;0)</f>
        <v/>
      </c>
    </row>
    <row r="7399" spans="13:13" x14ac:dyDescent="0.55000000000000004">
      <c r="M7399" t="str">
        <f>IF($A7399="","",COUNTIFS(D_MFA!$A$2:$A$20001,$C7399,D_MFA!$B$2:$B$20001,TRUE)&gt;0)</f>
        <v/>
      </c>
    </row>
    <row r="7400" spans="13:13" x14ac:dyDescent="0.55000000000000004">
      <c r="M7400" t="str">
        <f>IF($A7400="","",COUNTIFS(D_MFA!$A$2:$A$20001,$C7400,D_MFA!$B$2:$B$20001,TRUE)&gt;0)</f>
        <v/>
      </c>
    </row>
    <row r="7401" spans="13:13" x14ac:dyDescent="0.55000000000000004">
      <c r="M7401" t="str">
        <f>IF($A7401="","",COUNTIFS(D_MFA!$A$2:$A$20001,$C7401,D_MFA!$B$2:$B$20001,TRUE)&gt;0)</f>
        <v/>
      </c>
    </row>
    <row r="7402" spans="13:13" x14ac:dyDescent="0.55000000000000004">
      <c r="M7402" t="str">
        <f>IF($A7402="","",COUNTIFS(D_MFA!$A$2:$A$20001,$C7402,D_MFA!$B$2:$B$20001,TRUE)&gt;0)</f>
        <v/>
      </c>
    </row>
    <row r="7403" spans="13:13" x14ac:dyDescent="0.55000000000000004">
      <c r="M7403" t="str">
        <f>IF($A7403="","",COUNTIFS(D_MFA!$A$2:$A$20001,$C7403,D_MFA!$B$2:$B$20001,TRUE)&gt;0)</f>
        <v/>
      </c>
    </row>
    <row r="7404" spans="13:13" x14ac:dyDescent="0.55000000000000004">
      <c r="M7404" t="str">
        <f>IF($A7404="","",COUNTIFS(D_MFA!$A$2:$A$20001,$C7404,D_MFA!$B$2:$B$20001,TRUE)&gt;0)</f>
        <v/>
      </c>
    </row>
    <row r="7405" spans="13:13" x14ac:dyDescent="0.55000000000000004">
      <c r="M7405" t="str">
        <f>IF($A7405="","",COUNTIFS(D_MFA!$A$2:$A$20001,$C7405,D_MFA!$B$2:$B$20001,TRUE)&gt;0)</f>
        <v/>
      </c>
    </row>
    <row r="7406" spans="13:13" x14ac:dyDescent="0.55000000000000004">
      <c r="M7406" t="str">
        <f>IF($A7406="","",COUNTIFS(D_MFA!$A$2:$A$20001,$C7406,D_MFA!$B$2:$B$20001,TRUE)&gt;0)</f>
        <v/>
      </c>
    </row>
    <row r="7407" spans="13:13" x14ac:dyDescent="0.55000000000000004">
      <c r="M7407" t="str">
        <f>IF($A7407="","",COUNTIFS(D_MFA!$A$2:$A$20001,$C7407,D_MFA!$B$2:$B$20001,TRUE)&gt;0)</f>
        <v/>
      </c>
    </row>
    <row r="7408" spans="13:13" x14ac:dyDescent="0.55000000000000004">
      <c r="M7408" t="str">
        <f>IF($A7408="","",COUNTIFS(D_MFA!$A$2:$A$20001,$C7408,D_MFA!$B$2:$B$20001,TRUE)&gt;0)</f>
        <v/>
      </c>
    </row>
    <row r="7409" spans="13:13" x14ac:dyDescent="0.55000000000000004">
      <c r="M7409" t="str">
        <f>IF($A7409="","",COUNTIFS(D_MFA!$A$2:$A$20001,$C7409,D_MFA!$B$2:$B$20001,TRUE)&gt;0)</f>
        <v/>
      </c>
    </row>
    <row r="7410" spans="13:13" x14ac:dyDescent="0.55000000000000004">
      <c r="M7410" t="str">
        <f>IF($A7410="","",COUNTIFS(D_MFA!$A$2:$A$20001,$C7410,D_MFA!$B$2:$B$20001,TRUE)&gt;0)</f>
        <v/>
      </c>
    </row>
    <row r="7411" spans="13:13" x14ac:dyDescent="0.55000000000000004">
      <c r="M7411" t="str">
        <f>IF($A7411="","",COUNTIFS(D_MFA!$A$2:$A$20001,$C7411,D_MFA!$B$2:$B$20001,TRUE)&gt;0)</f>
        <v/>
      </c>
    </row>
    <row r="7412" spans="13:13" x14ac:dyDescent="0.55000000000000004">
      <c r="M7412" t="str">
        <f>IF($A7412="","",COUNTIFS(D_MFA!$A$2:$A$20001,$C7412,D_MFA!$B$2:$B$20001,TRUE)&gt;0)</f>
        <v/>
      </c>
    </row>
    <row r="7413" spans="13:13" x14ac:dyDescent="0.55000000000000004">
      <c r="M7413" t="str">
        <f>IF($A7413="","",COUNTIFS(D_MFA!$A$2:$A$20001,$C7413,D_MFA!$B$2:$B$20001,TRUE)&gt;0)</f>
        <v/>
      </c>
    </row>
    <row r="7414" spans="13:13" x14ac:dyDescent="0.55000000000000004">
      <c r="M7414" t="str">
        <f>IF($A7414="","",COUNTIFS(D_MFA!$A$2:$A$20001,$C7414,D_MFA!$B$2:$B$20001,TRUE)&gt;0)</f>
        <v/>
      </c>
    </row>
    <row r="7415" spans="13:13" x14ac:dyDescent="0.55000000000000004">
      <c r="M7415" t="str">
        <f>IF($A7415="","",COUNTIFS(D_MFA!$A$2:$A$20001,$C7415,D_MFA!$B$2:$B$20001,TRUE)&gt;0)</f>
        <v/>
      </c>
    </row>
    <row r="7416" spans="13:13" x14ac:dyDescent="0.55000000000000004">
      <c r="M7416" t="str">
        <f>IF($A7416="","",COUNTIFS(D_MFA!$A$2:$A$20001,$C7416,D_MFA!$B$2:$B$20001,TRUE)&gt;0)</f>
        <v/>
      </c>
    </row>
    <row r="7417" spans="13:13" x14ac:dyDescent="0.55000000000000004">
      <c r="M7417" t="str">
        <f>IF($A7417="","",COUNTIFS(D_MFA!$A$2:$A$20001,$C7417,D_MFA!$B$2:$B$20001,TRUE)&gt;0)</f>
        <v/>
      </c>
    </row>
    <row r="7418" spans="13:13" x14ac:dyDescent="0.55000000000000004">
      <c r="M7418" t="str">
        <f>IF($A7418="","",COUNTIFS(D_MFA!$A$2:$A$20001,$C7418,D_MFA!$B$2:$B$20001,TRUE)&gt;0)</f>
        <v/>
      </c>
    </row>
    <row r="7419" spans="13:13" x14ac:dyDescent="0.55000000000000004">
      <c r="M7419" t="str">
        <f>IF($A7419="","",COUNTIFS(D_MFA!$A$2:$A$20001,$C7419,D_MFA!$B$2:$B$20001,TRUE)&gt;0)</f>
        <v/>
      </c>
    </row>
    <row r="7420" spans="13:13" x14ac:dyDescent="0.55000000000000004">
      <c r="M7420" t="str">
        <f>IF($A7420="","",COUNTIFS(D_MFA!$A$2:$A$20001,$C7420,D_MFA!$B$2:$B$20001,TRUE)&gt;0)</f>
        <v/>
      </c>
    </row>
    <row r="7421" spans="13:13" x14ac:dyDescent="0.55000000000000004">
      <c r="M7421" t="str">
        <f>IF($A7421="","",COUNTIFS(D_MFA!$A$2:$A$20001,$C7421,D_MFA!$B$2:$B$20001,TRUE)&gt;0)</f>
        <v/>
      </c>
    </row>
    <row r="7422" spans="13:13" x14ac:dyDescent="0.55000000000000004">
      <c r="M7422" t="str">
        <f>IF($A7422="","",COUNTIFS(D_MFA!$A$2:$A$20001,$C7422,D_MFA!$B$2:$B$20001,TRUE)&gt;0)</f>
        <v/>
      </c>
    </row>
    <row r="7423" spans="13:13" x14ac:dyDescent="0.55000000000000004">
      <c r="M7423" t="str">
        <f>IF($A7423="","",COUNTIFS(D_MFA!$A$2:$A$20001,$C7423,D_MFA!$B$2:$B$20001,TRUE)&gt;0)</f>
        <v/>
      </c>
    </row>
    <row r="7424" spans="13:13" x14ac:dyDescent="0.55000000000000004">
      <c r="M7424" t="str">
        <f>IF($A7424="","",COUNTIFS(D_MFA!$A$2:$A$20001,$C7424,D_MFA!$B$2:$B$20001,TRUE)&gt;0)</f>
        <v/>
      </c>
    </row>
    <row r="7425" spans="13:13" x14ac:dyDescent="0.55000000000000004">
      <c r="M7425" t="str">
        <f>IF($A7425="","",COUNTIFS(D_MFA!$A$2:$A$20001,$C7425,D_MFA!$B$2:$B$20001,TRUE)&gt;0)</f>
        <v/>
      </c>
    </row>
    <row r="7426" spans="13:13" x14ac:dyDescent="0.55000000000000004">
      <c r="M7426" t="str">
        <f>IF($A7426="","",COUNTIFS(D_MFA!$A$2:$A$20001,$C7426,D_MFA!$B$2:$B$20001,TRUE)&gt;0)</f>
        <v/>
      </c>
    </row>
    <row r="7427" spans="13:13" x14ac:dyDescent="0.55000000000000004">
      <c r="M7427" t="str">
        <f>IF($A7427="","",COUNTIFS(D_MFA!$A$2:$A$20001,$C7427,D_MFA!$B$2:$B$20001,TRUE)&gt;0)</f>
        <v/>
      </c>
    </row>
    <row r="7428" spans="13:13" x14ac:dyDescent="0.55000000000000004">
      <c r="M7428" t="str">
        <f>IF($A7428="","",COUNTIFS(D_MFA!$A$2:$A$20001,$C7428,D_MFA!$B$2:$B$20001,TRUE)&gt;0)</f>
        <v/>
      </c>
    </row>
    <row r="7429" spans="13:13" x14ac:dyDescent="0.55000000000000004">
      <c r="M7429" t="str">
        <f>IF($A7429="","",COUNTIFS(D_MFA!$A$2:$A$20001,$C7429,D_MFA!$B$2:$B$20001,TRUE)&gt;0)</f>
        <v/>
      </c>
    </row>
    <row r="7430" spans="13:13" x14ac:dyDescent="0.55000000000000004">
      <c r="M7430" t="str">
        <f>IF($A7430="","",COUNTIFS(D_MFA!$A$2:$A$20001,$C7430,D_MFA!$B$2:$B$20001,TRUE)&gt;0)</f>
        <v/>
      </c>
    </row>
    <row r="7431" spans="13:13" x14ac:dyDescent="0.55000000000000004">
      <c r="M7431" t="str">
        <f>IF($A7431="","",COUNTIFS(D_MFA!$A$2:$A$20001,$C7431,D_MFA!$B$2:$B$20001,TRUE)&gt;0)</f>
        <v/>
      </c>
    </row>
    <row r="7432" spans="13:13" x14ac:dyDescent="0.55000000000000004">
      <c r="M7432" t="str">
        <f>IF($A7432="","",COUNTIFS(D_MFA!$A$2:$A$20001,$C7432,D_MFA!$B$2:$B$20001,TRUE)&gt;0)</f>
        <v/>
      </c>
    </row>
    <row r="7433" spans="13:13" x14ac:dyDescent="0.55000000000000004">
      <c r="M7433" t="str">
        <f>IF($A7433="","",COUNTIFS(D_MFA!$A$2:$A$20001,$C7433,D_MFA!$B$2:$B$20001,TRUE)&gt;0)</f>
        <v/>
      </c>
    </row>
    <row r="7434" spans="13:13" x14ac:dyDescent="0.55000000000000004">
      <c r="M7434" t="str">
        <f>IF($A7434="","",COUNTIFS(D_MFA!$A$2:$A$20001,$C7434,D_MFA!$B$2:$B$20001,TRUE)&gt;0)</f>
        <v/>
      </c>
    </row>
    <row r="7435" spans="13:13" x14ac:dyDescent="0.55000000000000004">
      <c r="M7435" t="str">
        <f>IF($A7435="","",COUNTIFS(D_MFA!$A$2:$A$20001,$C7435,D_MFA!$B$2:$B$20001,TRUE)&gt;0)</f>
        <v/>
      </c>
    </row>
    <row r="7436" spans="13:13" x14ac:dyDescent="0.55000000000000004">
      <c r="M7436" t="str">
        <f>IF($A7436="","",COUNTIFS(D_MFA!$A$2:$A$20001,$C7436,D_MFA!$B$2:$B$20001,TRUE)&gt;0)</f>
        <v/>
      </c>
    </row>
    <row r="7437" spans="13:13" x14ac:dyDescent="0.55000000000000004">
      <c r="M7437" t="str">
        <f>IF($A7437="","",COUNTIFS(D_MFA!$A$2:$A$20001,$C7437,D_MFA!$B$2:$B$20001,TRUE)&gt;0)</f>
        <v/>
      </c>
    </row>
    <row r="7438" spans="13:13" x14ac:dyDescent="0.55000000000000004">
      <c r="M7438" t="str">
        <f>IF($A7438="","",COUNTIFS(D_MFA!$A$2:$A$20001,$C7438,D_MFA!$B$2:$B$20001,TRUE)&gt;0)</f>
        <v/>
      </c>
    </row>
    <row r="7439" spans="13:13" x14ac:dyDescent="0.55000000000000004">
      <c r="M7439" t="str">
        <f>IF($A7439="","",COUNTIFS(D_MFA!$A$2:$A$20001,$C7439,D_MFA!$B$2:$B$20001,TRUE)&gt;0)</f>
        <v/>
      </c>
    </row>
    <row r="7440" spans="13:13" x14ac:dyDescent="0.55000000000000004">
      <c r="M7440" t="str">
        <f>IF($A7440="","",COUNTIFS(D_MFA!$A$2:$A$20001,$C7440,D_MFA!$B$2:$B$20001,TRUE)&gt;0)</f>
        <v/>
      </c>
    </row>
    <row r="7441" spans="13:13" x14ac:dyDescent="0.55000000000000004">
      <c r="M7441" t="str">
        <f>IF($A7441="","",COUNTIFS(D_MFA!$A$2:$A$20001,$C7441,D_MFA!$B$2:$B$20001,TRUE)&gt;0)</f>
        <v/>
      </c>
    </row>
    <row r="7442" spans="13:13" x14ac:dyDescent="0.55000000000000004">
      <c r="M7442" t="str">
        <f>IF($A7442="","",COUNTIFS(D_MFA!$A$2:$A$20001,$C7442,D_MFA!$B$2:$B$20001,TRUE)&gt;0)</f>
        <v/>
      </c>
    </row>
    <row r="7443" spans="13:13" x14ac:dyDescent="0.55000000000000004">
      <c r="M7443" t="str">
        <f>IF($A7443="","",COUNTIFS(D_MFA!$A$2:$A$20001,$C7443,D_MFA!$B$2:$B$20001,TRUE)&gt;0)</f>
        <v/>
      </c>
    </row>
    <row r="7444" spans="13:13" x14ac:dyDescent="0.55000000000000004">
      <c r="M7444" t="str">
        <f>IF($A7444="","",COUNTIFS(D_MFA!$A$2:$A$20001,$C7444,D_MFA!$B$2:$B$20001,TRUE)&gt;0)</f>
        <v/>
      </c>
    </row>
    <row r="7445" spans="13:13" x14ac:dyDescent="0.55000000000000004">
      <c r="M7445" t="str">
        <f>IF($A7445="","",COUNTIFS(D_MFA!$A$2:$A$20001,$C7445,D_MFA!$B$2:$B$20001,TRUE)&gt;0)</f>
        <v/>
      </c>
    </row>
    <row r="7446" spans="13:13" x14ac:dyDescent="0.55000000000000004">
      <c r="M7446" t="str">
        <f>IF($A7446="","",COUNTIFS(D_MFA!$A$2:$A$20001,$C7446,D_MFA!$B$2:$B$20001,TRUE)&gt;0)</f>
        <v/>
      </c>
    </row>
    <row r="7447" spans="13:13" x14ac:dyDescent="0.55000000000000004">
      <c r="M7447" t="str">
        <f>IF($A7447="","",COUNTIFS(D_MFA!$A$2:$A$20001,$C7447,D_MFA!$B$2:$B$20001,TRUE)&gt;0)</f>
        <v/>
      </c>
    </row>
    <row r="7448" spans="13:13" x14ac:dyDescent="0.55000000000000004">
      <c r="M7448" t="str">
        <f>IF($A7448="","",COUNTIFS(D_MFA!$A$2:$A$20001,$C7448,D_MFA!$B$2:$B$20001,TRUE)&gt;0)</f>
        <v/>
      </c>
    </row>
    <row r="7449" spans="13:13" x14ac:dyDescent="0.55000000000000004">
      <c r="M7449" t="str">
        <f>IF($A7449="","",COUNTIFS(D_MFA!$A$2:$A$20001,$C7449,D_MFA!$B$2:$B$20001,TRUE)&gt;0)</f>
        <v/>
      </c>
    </row>
    <row r="7450" spans="13:13" x14ac:dyDescent="0.55000000000000004">
      <c r="M7450" t="str">
        <f>IF($A7450="","",COUNTIFS(D_MFA!$A$2:$A$20001,$C7450,D_MFA!$B$2:$B$20001,TRUE)&gt;0)</f>
        <v/>
      </c>
    </row>
    <row r="7451" spans="13:13" x14ac:dyDescent="0.55000000000000004">
      <c r="M7451" t="str">
        <f>IF($A7451="","",COUNTIFS(D_MFA!$A$2:$A$20001,$C7451,D_MFA!$B$2:$B$20001,TRUE)&gt;0)</f>
        <v/>
      </c>
    </row>
    <row r="7452" spans="13:13" x14ac:dyDescent="0.55000000000000004">
      <c r="M7452" t="str">
        <f>IF($A7452="","",COUNTIFS(D_MFA!$A$2:$A$20001,$C7452,D_MFA!$B$2:$B$20001,TRUE)&gt;0)</f>
        <v/>
      </c>
    </row>
    <row r="7453" spans="13:13" x14ac:dyDescent="0.55000000000000004">
      <c r="M7453" t="str">
        <f>IF($A7453="","",COUNTIFS(D_MFA!$A$2:$A$20001,$C7453,D_MFA!$B$2:$B$20001,TRUE)&gt;0)</f>
        <v/>
      </c>
    </row>
    <row r="7454" spans="13:13" x14ac:dyDescent="0.55000000000000004">
      <c r="M7454" t="str">
        <f>IF($A7454="","",COUNTIFS(D_MFA!$A$2:$A$20001,$C7454,D_MFA!$B$2:$B$20001,TRUE)&gt;0)</f>
        <v/>
      </c>
    </row>
    <row r="7455" spans="13:13" x14ac:dyDescent="0.55000000000000004">
      <c r="M7455" t="str">
        <f>IF($A7455="","",COUNTIFS(D_MFA!$A$2:$A$20001,$C7455,D_MFA!$B$2:$B$20001,TRUE)&gt;0)</f>
        <v/>
      </c>
    </row>
    <row r="7456" spans="13:13" x14ac:dyDescent="0.55000000000000004">
      <c r="M7456" t="str">
        <f>IF($A7456="","",COUNTIFS(D_MFA!$A$2:$A$20001,$C7456,D_MFA!$B$2:$B$20001,TRUE)&gt;0)</f>
        <v/>
      </c>
    </row>
    <row r="7457" spans="13:13" x14ac:dyDescent="0.55000000000000004">
      <c r="M7457" t="str">
        <f>IF($A7457="","",COUNTIFS(D_MFA!$A$2:$A$20001,$C7457,D_MFA!$B$2:$B$20001,TRUE)&gt;0)</f>
        <v/>
      </c>
    </row>
    <row r="7458" spans="13:13" x14ac:dyDescent="0.55000000000000004">
      <c r="M7458" t="str">
        <f>IF($A7458="","",COUNTIFS(D_MFA!$A$2:$A$20001,$C7458,D_MFA!$B$2:$B$20001,TRUE)&gt;0)</f>
        <v/>
      </c>
    </row>
    <row r="7459" spans="13:13" x14ac:dyDescent="0.55000000000000004">
      <c r="M7459" t="str">
        <f>IF($A7459="","",COUNTIFS(D_MFA!$A$2:$A$20001,$C7459,D_MFA!$B$2:$B$20001,TRUE)&gt;0)</f>
        <v/>
      </c>
    </row>
    <row r="7460" spans="13:13" x14ac:dyDescent="0.55000000000000004">
      <c r="M7460" t="str">
        <f>IF($A7460="","",COUNTIFS(D_MFA!$A$2:$A$20001,$C7460,D_MFA!$B$2:$B$20001,TRUE)&gt;0)</f>
        <v/>
      </c>
    </row>
    <row r="7461" spans="13:13" x14ac:dyDescent="0.55000000000000004">
      <c r="M7461" t="str">
        <f>IF($A7461="","",COUNTIFS(D_MFA!$A$2:$A$20001,$C7461,D_MFA!$B$2:$B$20001,TRUE)&gt;0)</f>
        <v/>
      </c>
    </row>
    <row r="7462" spans="13:13" x14ac:dyDescent="0.55000000000000004">
      <c r="M7462" t="str">
        <f>IF($A7462="","",COUNTIFS(D_MFA!$A$2:$A$20001,$C7462,D_MFA!$B$2:$B$20001,TRUE)&gt;0)</f>
        <v/>
      </c>
    </row>
    <row r="7463" spans="13:13" x14ac:dyDescent="0.55000000000000004">
      <c r="M7463" t="str">
        <f>IF($A7463="","",COUNTIFS(D_MFA!$A$2:$A$20001,$C7463,D_MFA!$B$2:$B$20001,TRUE)&gt;0)</f>
        <v/>
      </c>
    </row>
    <row r="7464" spans="13:13" x14ac:dyDescent="0.55000000000000004">
      <c r="M7464" t="str">
        <f>IF($A7464="","",COUNTIFS(D_MFA!$A$2:$A$20001,$C7464,D_MFA!$B$2:$B$20001,TRUE)&gt;0)</f>
        <v/>
      </c>
    </row>
    <row r="7465" spans="13:13" x14ac:dyDescent="0.55000000000000004">
      <c r="M7465" t="str">
        <f>IF($A7465="","",COUNTIFS(D_MFA!$A$2:$A$20001,$C7465,D_MFA!$B$2:$B$20001,TRUE)&gt;0)</f>
        <v/>
      </c>
    </row>
    <row r="7466" spans="13:13" x14ac:dyDescent="0.55000000000000004">
      <c r="M7466" t="str">
        <f>IF($A7466="","",COUNTIFS(D_MFA!$A$2:$A$20001,$C7466,D_MFA!$B$2:$B$20001,TRUE)&gt;0)</f>
        <v/>
      </c>
    </row>
    <row r="7467" spans="13:13" x14ac:dyDescent="0.55000000000000004">
      <c r="M7467" t="str">
        <f>IF($A7467="","",COUNTIFS(D_MFA!$A$2:$A$20001,$C7467,D_MFA!$B$2:$B$20001,TRUE)&gt;0)</f>
        <v/>
      </c>
    </row>
    <row r="7468" spans="13:13" x14ac:dyDescent="0.55000000000000004">
      <c r="M7468" t="str">
        <f>IF($A7468="","",COUNTIFS(D_MFA!$A$2:$A$20001,$C7468,D_MFA!$B$2:$B$20001,TRUE)&gt;0)</f>
        <v/>
      </c>
    </row>
    <row r="7469" spans="13:13" x14ac:dyDescent="0.55000000000000004">
      <c r="M7469" t="str">
        <f>IF($A7469="","",COUNTIFS(D_MFA!$A$2:$A$20001,$C7469,D_MFA!$B$2:$B$20001,TRUE)&gt;0)</f>
        <v/>
      </c>
    </row>
    <row r="7470" spans="13:13" x14ac:dyDescent="0.55000000000000004">
      <c r="M7470" t="str">
        <f>IF($A7470="","",COUNTIFS(D_MFA!$A$2:$A$20001,$C7470,D_MFA!$B$2:$B$20001,TRUE)&gt;0)</f>
        <v/>
      </c>
    </row>
    <row r="7471" spans="13:13" x14ac:dyDescent="0.55000000000000004">
      <c r="M7471" t="str">
        <f>IF($A7471="","",COUNTIFS(D_MFA!$A$2:$A$20001,$C7471,D_MFA!$B$2:$B$20001,TRUE)&gt;0)</f>
        <v/>
      </c>
    </row>
    <row r="7472" spans="13:13" x14ac:dyDescent="0.55000000000000004">
      <c r="M7472" t="str">
        <f>IF($A7472="","",COUNTIFS(D_MFA!$A$2:$A$20001,$C7472,D_MFA!$B$2:$B$20001,TRUE)&gt;0)</f>
        <v/>
      </c>
    </row>
    <row r="7473" spans="13:13" x14ac:dyDescent="0.55000000000000004">
      <c r="M7473" t="str">
        <f>IF($A7473="","",COUNTIFS(D_MFA!$A$2:$A$20001,$C7473,D_MFA!$B$2:$B$20001,TRUE)&gt;0)</f>
        <v/>
      </c>
    </row>
    <row r="7474" spans="13:13" x14ac:dyDescent="0.55000000000000004">
      <c r="M7474" t="str">
        <f>IF($A7474="","",COUNTIFS(D_MFA!$A$2:$A$20001,$C7474,D_MFA!$B$2:$B$20001,TRUE)&gt;0)</f>
        <v/>
      </c>
    </row>
    <row r="7475" spans="13:13" x14ac:dyDescent="0.55000000000000004">
      <c r="M7475" t="str">
        <f>IF($A7475="","",COUNTIFS(D_MFA!$A$2:$A$20001,$C7475,D_MFA!$B$2:$B$20001,TRUE)&gt;0)</f>
        <v/>
      </c>
    </row>
    <row r="7476" spans="13:13" x14ac:dyDescent="0.55000000000000004">
      <c r="M7476" t="str">
        <f>IF($A7476="","",COUNTIFS(D_MFA!$A$2:$A$20001,$C7476,D_MFA!$B$2:$B$20001,TRUE)&gt;0)</f>
        <v/>
      </c>
    </row>
    <row r="7477" spans="13:13" x14ac:dyDescent="0.55000000000000004">
      <c r="M7477" t="str">
        <f>IF($A7477="","",COUNTIFS(D_MFA!$A$2:$A$20001,$C7477,D_MFA!$B$2:$B$20001,TRUE)&gt;0)</f>
        <v/>
      </c>
    </row>
    <row r="7478" spans="13:13" x14ac:dyDescent="0.55000000000000004">
      <c r="M7478" t="str">
        <f>IF($A7478="","",COUNTIFS(D_MFA!$A$2:$A$20001,$C7478,D_MFA!$B$2:$B$20001,TRUE)&gt;0)</f>
        <v/>
      </c>
    </row>
    <row r="7479" spans="13:13" x14ac:dyDescent="0.55000000000000004">
      <c r="M7479" t="str">
        <f>IF($A7479="","",COUNTIFS(D_MFA!$A$2:$A$20001,$C7479,D_MFA!$B$2:$B$20001,TRUE)&gt;0)</f>
        <v/>
      </c>
    </row>
    <row r="7480" spans="13:13" x14ac:dyDescent="0.55000000000000004">
      <c r="M7480" t="str">
        <f>IF($A7480="","",COUNTIFS(D_MFA!$A$2:$A$20001,$C7480,D_MFA!$B$2:$B$20001,TRUE)&gt;0)</f>
        <v/>
      </c>
    </row>
    <row r="7481" spans="13:13" x14ac:dyDescent="0.55000000000000004">
      <c r="M7481" t="str">
        <f>IF($A7481="","",COUNTIFS(D_MFA!$A$2:$A$20001,$C7481,D_MFA!$B$2:$B$20001,TRUE)&gt;0)</f>
        <v/>
      </c>
    </row>
    <row r="7482" spans="13:13" x14ac:dyDescent="0.55000000000000004">
      <c r="M7482" t="str">
        <f>IF($A7482="","",COUNTIFS(D_MFA!$A$2:$A$20001,$C7482,D_MFA!$B$2:$B$20001,TRUE)&gt;0)</f>
        <v/>
      </c>
    </row>
    <row r="7483" spans="13:13" x14ac:dyDescent="0.55000000000000004">
      <c r="M7483" t="str">
        <f>IF($A7483="","",COUNTIFS(D_MFA!$A$2:$A$20001,$C7483,D_MFA!$B$2:$B$20001,TRUE)&gt;0)</f>
        <v/>
      </c>
    </row>
    <row r="7484" spans="13:13" x14ac:dyDescent="0.55000000000000004">
      <c r="M7484" t="str">
        <f>IF($A7484="","",COUNTIFS(D_MFA!$A$2:$A$20001,$C7484,D_MFA!$B$2:$B$20001,TRUE)&gt;0)</f>
        <v/>
      </c>
    </row>
    <row r="7485" spans="13:13" x14ac:dyDescent="0.55000000000000004">
      <c r="M7485" t="str">
        <f>IF($A7485="","",COUNTIFS(D_MFA!$A$2:$A$20001,$C7485,D_MFA!$B$2:$B$20001,TRUE)&gt;0)</f>
        <v/>
      </c>
    </row>
    <row r="7486" spans="13:13" x14ac:dyDescent="0.55000000000000004">
      <c r="M7486" t="str">
        <f>IF($A7486="","",COUNTIFS(D_MFA!$A$2:$A$20001,$C7486,D_MFA!$B$2:$B$20001,TRUE)&gt;0)</f>
        <v/>
      </c>
    </row>
    <row r="7487" spans="13:13" x14ac:dyDescent="0.55000000000000004">
      <c r="M7487" t="str">
        <f>IF($A7487="","",COUNTIFS(D_MFA!$A$2:$A$20001,$C7487,D_MFA!$B$2:$B$20001,TRUE)&gt;0)</f>
        <v/>
      </c>
    </row>
    <row r="7488" spans="13:13" x14ac:dyDescent="0.55000000000000004">
      <c r="M7488" t="str">
        <f>IF($A7488="","",COUNTIFS(D_MFA!$A$2:$A$20001,$C7488,D_MFA!$B$2:$B$20001,TRUE)&gt;0)</f>
        <v/>
      </c>
    </row>
    <row r="7489" spans="13:13" x14ac:dyDescent="0.55000000000000004">
      <c r="M7489" t="str">
        <f>IF($A7489="","",COUNTIFS(D_MFA!$A$2:$A$20001,$C7489,D_MFA!$B$2:$B$20001,TRUE)&gt;0)</f>
        <v/>
      </c>
    </row>
    <row r="7490" spans="13:13" x14ac:dyDescent="0.55000000000000004">
      <c r="M7490" t="str">
        <f>IF($A7490="","",COUNTIFS(D_MFA!$A$2:$A$20001,$C7490,D_MFA!$B$2:$B$20001,TRUE)&gt;0)</f>
        <v/>
      </c>
    </row>
    <row r="7491" spans="13:13" x14ac:dyDescent="0.55000000000000004">
      <c r="M7491" t="str">
        <f>IF($A7491="","",COUNTIFS(D_MFA!$A$2:$A$20001,$C7491,D_MFA!$B$2:$B$20001,TRUE)&gt;0)</f>
        <v/>
      </c>
    </row>
    <row r="7492" spans="13:13" x14ac:dyDescent="0.55000000000000004">
      <c r="M7492" t="str">
        <f>IF($A7492="","",COUNTIFS(D_MFA!$A$2:$A$20001,$C7492,D_MFA!$B$2:$B$20001,TRUE)&gt;0)</f>
        <v/>
      </c>
    </row>
    <row r="7493" spans="13:13" x14ac:dyDescent="0.55000000000000004">
      <c r="M7493" t="str">
        <f>IF($A7493="","",COUNTIFS(D_MFA!$A$2:$A$20001,$C7493,D_MFA!$B$2:$B$20001,TRUE)&gt;0)</f>
        <v/>
      </c>
    </row>
    <row r="7494" spans="13:13" x14ac:dyDescent="0.55000000000000004">
      <c r="M7494" t="str">
        <f>IF($A7494="","",COUNTIFS(D_MFA!$A$2:$A$20001,$C7494,D_MFA!$B$2:$B$20001,TRUE)&gt;0)</f>
        <v/>
      </c>
    </row>
    <row r="7495" spans="13:13" x14ac:dyDescent="0.55000000000000004">
      <c r="M7495" t="str">
        <f>IF($A7495="","",COUNTIFS(D_MFA!$A$2:$A$20001,$C7495,D_MFA!$B$2:$B$20001,TRUE)&gt;0)</f>
        <v/>
      </c>
    </row>
    <row r="7496" spans="13:13" x14ac:dyDescent="0.55000000000000004">
      <c r="M7496" t="str">
        <f>IF($A7496="","",COUNTIFS(D_MFA!$A$2:$A$20001,$C7496,D_MFA!$B$2:$B$20001,TRUE)&gt;0)</f>
        <v/>
      </c>
    </row>
    <row r="7497" spans="13:13" x14ac:dyDescent="0.55000000000000004">
      <c r="M7497" t="str">
        <f>IF($A7497="","",COUNTIFS(D_MFA!$A$2:$A$20001,$C7497,D_MFA!$B$2:$B$20001,TRUE)&gt;0)</f>
        <v/>
      </c>
    </row>
    <row r="7498" spans="13:13" x14ac:dyDescent="0.55000000000000004">
      <c r="M7498" t="str">
        <f>IF($A7498="","",COUNTIFS(D_MFA!$A$2:$A$20001,$C7498,D_MFA!$B$2:$B$20001,TRUE)&gt;0)</f>
        <v/>
      </c>
    </row>
    <row r="7499" spans="13:13" x14ac:dyDescent="0.55000000000000004">
      <c r="M7499" t="str">
        <f>IF($A7499="","",COUNTIFS(D_MFA!$A$2:$A$20001,$C7499,D_MFA!$B$2:$B$20001,TRUE)&gt;0)</f>
        <v/>
      </c>
    </row>
    <row r="7500" spans="13:13" x14ac:dyDescent="0.55000000000000004">
      <c r="M7500" t="str">
        <f>IF($A7500="","",COUNTIFS(D_MFA!$A$2:$A$20001,$C7500,D_MFA!$B$2:$B$20001,TRUE)&gt;0)</f>
        <v/>
      </c>
    </row>
    <row r="7501" spans="13:13" x14ac:dyDescent="0.55000000000000004">
      <c r="M7501" t="str">
        <f>IF($A7501="","",COUNTIFS(D_MFA!$A$2:$A$20001,$C7501,D_MFA!$B$2:$B$20001,TRUE)&gt;0)</f>
        <v/>
      </c>
    </row>
    <row r="7502" spans="13:13" x14ac:dyDescent="0.55000000000000004">
      <c r="M7502" t="str">
        <f>IF($A7502="","",COUNTIFS(D_MFA!$A$2:$A$20001,$C7502,D_MFA!$B$2:$B$20001,TRUE)&gt;0)</f>
        <v/>
      </c>
    </row>
    <row r="7503" spans="13:13" x14ac:dyDescent="0.55000000000000004">
      <c r="M7503" t="str">
        <f>IF($A7503="","",COUNTIFS(D_MFA!$A$2:$A$20001,$C7503,D_MFA!$B$2:$B$20001,TRUE)&gt;0)</f>
        <v/>
      </c>
    </row>
    <row r="7504" spans="13:13" x14ac:dyDescent="0.55000000000000004">
      <c r="M7504" t="str">
        <f>IF($A7504="","",COUNTIFS(D_MFA!$A$2:$A$20001,$C7504,D_MFA!$B$2:$B$20001,TRUE)&gt;0)</f>
        <v/>
      </c>
    </row>
    <row r="7505" spans="13:13" x14ac:dyDescent="0.55000000000000004">
      <c r="M7505" t="str">
        <f>IF($A7505="","",COUNTIFS(D_MFA!$A$2:$A$20001,$C7505,D_MFA!$B$2:$B$20001,TRUE)&gt;0)</f>
        <v/>
      </c>
    </row>
    <row r="7506" spans="13:13" x14ac:dyDescent="0.55000000000000004">
      <c r="M7506" t="str">
        <f>IF($A7506="","",COUNTIFS(D_MFA!$A$2:$A$20001,$C7506,D_MFA!$B$2:$B$20001,TRUE)&gt;0)</f>
        <v/>
      </c>
    </row>
    <row r="7507" spans="13:13" x14ac:dyDescent="0.55000000000000004">
      <c r="M7507" t="str">
        <f>IF($A7507="","",COUNTIFS(D_MFA!$A$2:$A$20001,$C7507,D_MFA!$B$2:$B$20001,TRUE)&gt;0)</f>
        <v/>
      </c>
    </row>
    <row r="7508" spans="13:13" x14ac:dyDescent="0.55000000000000004">
      <c r="M7508" t="str">
        <f>IF($A7508="","",COUNTIFS(D_MFA!$A$2:$A$20001,$C7508,D_MFA!$B$2:$B$20001,TRUE)&gt;0)</f>
        <v/>
      </c>
    </row>
    <row r="7509" spans="13:13" x14ac:dyDescent="0.55000000000000004">
      <c r="M7509" t="str">
        <f>IF($A7509="","",COUNTIFS(D_MFA!$A$2:$A$20001,$C7509,D_MFA!$B$2:$B$20001,TRUE)&gt;0)</f>
        <v/>
      </c>
    </row>
    <row r="7510" spans="13:13" x14ac:dyDescent="0.55000000000000004">
      <c r="M7510" t="str">
        <f>IF($A7510="","",COUNTIFS(D_MFA!$A$2:$A$20001,$C7510,D_MFA!$B$2:$B$20001,TRUE)&gt;0)</f>
        <v/>
      </c>
    </row>
    <row r="7511" spans="13:13" x14ac:dyDescent="0.55000000000000004">
      <c r="M7511" t="str">
        <f>IF($A7511="","",COUNTIFS(D_MFA!$A$2:$A$20001,$C7511,D_MFA!$B$2:$B$20001,TRUE)&gt;0)</f>
        <v/>
      </c>
    </row>
    <row r="7512" spans="13:13" x14ac:dyDescent="0.55000000000000004">
      <c r="M7512" t="str">
        <f>IF($A7512="","",COUNTIFS(D_MFA!$A$2:$A$20001,$C7512,D_MFA!$B$2:$B$20001,TRUE)&gt;0)</f>
        <v/>
      </c>
    </row>
    <row r="7513" spans="13:13" x14ac:dyDescent="0.55000000000000004">
      <c r="M7513" t="str">
        <f>IF($A7513="","",COUNTIFS(D_MFA!$A$2:$A$20001,$C7513,D_MFA!$B$2:$B$20001,TRUE)&gt;0)</f>
        <v/>
      </c>
    </row>
    <row r="7514" spans="13:13" x14ac:dyDescent="0.55000000000000004">
      <c r="M7514" t="str">
        <f>IF($A7514="","",COUNTIFS(D_MFA!$A$2:$A$20001,$C7514,D_MFA!$B$2:$B$20001,TRUE)&gt;0)</f>
        <v/>
      </c>
    </row>
    <row r="7515" spans="13:13" x14ac:dyDescent="0.55000000000000004">
      <c r="M7515" t="str">
        <f>IF($A7515="","",COUNTIFS(D_MFA!$A$2:$A$20001,$C7515,D_MFA!$B$2:$B$20001,TRUE)&gt;0)</f>
        <v/>
      </c>
    </row>
    <row r="7516" spans="13:13" x14ac:dyDescent="0.55000000000000004">
      <c r="M7516" t="str">
        <f>IF($A7516="","",COUNTIFS(D_MFA!$A$2:$A$20001,$C7516,D_MFA!$B$2:$B$20001,TRUE)&gt;0)</f>
        <v/>
      </c>
    </row>
    <row r="7517" spans="13:13" x14ac:dyDescent="0.55000000000000004">
      <c r="M7517" t="str">
        <f>IF($A7517="","",COUNTIFS(D_MFA!$A$2:$A$20001,$C7517,D_MFA!$B$2:$B$20001,TRUE)&gt;0)</f>
        <v/>
      </c>
    </row>
    <row r="7518" spans="13:13" x14ac:dyDescent="0.55000000000000004">
      <c r="M7518" t="str">
        <f>IF($A7518="","",COUNTIFS(D_MFA!$A$2:$A$20001,$C7518,D_MFA!$B$2:$B$20001,TRUE)&gt;0)</f>
        <v/>
      </c>
    </row>
    <row r="7519" spans="13:13" x14ac:dyDescent="0.55000000000000004">
      <c r="M7519" t="str">
        <f>IF($A7519="","",COUNTIFS(D_MFA!$A$2:$A$20001,$C7519,D_MFA!$B$2:$B$20001,TRUE)&gt;0)</f>
        <v/>
      </c>
    </row>
    <row r="7520" spans="13:13" x14ac:dyDescent="0.55000000000000004">
      <c r="M7520" t="str">
        <f>IF($A7520="","",COUNTIFS(D_MFA!$A$2:$A$20001,$C7520,D_MFA!$B$2:$B$20001,TRUE)&gt;0)</f>
        <v/>
      </c>
    </row>
    <row r="7521" spans="13:13" x14ac:dyDescent="0.55000000000000004">
      <c r="M7521" t="str">
        <f>IF($A7521="","",COUNTIFS(D_MFA!$A$2:$A$20001,$C7521,D_MFA!$B$2:$B$20001,TRUE)&gt;0)</f>
        <v/>
      </c>
    </row>
    <row r="7522" spans="13:13" x14ac:dyDescent="0.55000000000000004">
      <c r="M7522" t="str">
        <f>IF($A7522="","",COUNTIFS(D_MFA!$A$2:$A$20001,$C7522,D_MFA!$B$2:$B$20001,TRUE)&gt;0)</f>
        <v/>
      </c>
    </row>
    <row r="7523" spans="13:13" x14ac:dyDescent="0.55000000000000004">
      <c r="M7523" t="str">
        <f>IF($A7523="","",COUNTIFS(D_MFA!$A$2:$A$20001,$C7523,D_MFA!$B$2:$B$20001,TRUE)&gt;0)</f>
        <v/>
      </c>
    </row>
    <row r="7524" spans="13:13" x14ac:dyDescent="0.55000000000000004">
      <c r="M7524" t="str">
        <f>IF($A7524="","",COUNTIFS(D_MFA!$A$2:$A$20001,$C7524,D_MFA!$B$2:$B$20001,TRUE)&gt;0)</f>
        <v/>
      </c>
    </row>
    <row r="7525" spans="13:13" x14ac:dyDescent="0.55000000000000004">
      <c r="M7525" t="str">
        <f>IF($A7525="","",COUNTIFS(D_MFA!$A$2:$A$20001,$C7525,D_MFA!$B$2:$B$20001,TRUE)&gt;0)</f>
        <v/>
      </c>
    </row>
    <row r="7526" spans="13:13" x14ac:dyDescent="0.55000000000000004">
      <c r="M7526" t="str">
        <f>IF($A7526="","",COUNTIFS(D_MFA!$A$2:$A$20001,$C7526,D_MFA!$B$2:$B$20001,TRUE)&gt;0)</f>
        <v/>
      </c>
    </row>
    <row r="7527" spans="13:13" x14ac:dyDescent="0.55000000000000004">
      <c r="M7527" t="str">
        <f>IF($A7527="","",COUNTIFS(D_MFA!$A$2:$A$20001,$C7527,D_MFA!$B$2:$B$20001,TRUE)&gt;0)</f>
        <v/>
      </c>
    </row>
    <row r="7528" spans="13:13" x14ac:dyDescent="0.55000000000000004">
      <c r="M7528" t="str">
        <f>IF($A7528="","",COUNTIFS(D_MFA!$A$2:$A$20001,$C7528,D_MFA!$B$2:$B$20001,TRUE)&gt;0)</f>
        <v/>
      </c>
    </row>
    <row r="7529" spans="13:13" x14ac:dyDescent="0.55000000000000004">
      <c r="M7529" t="str">
        <f>IF($A7529="","",COUNTIFS(D_MFA!$A$2:$A$20001,$C7529,D_MFA!$B$2:$B$20001,TRUE)&gt;0)</f>
        <v/>
      </c>
    </row>
    <row r="7530" spans="13:13" x14ac:dyDescent="0.55000000000000004">
      <c r="M7530" t="str">
        <f>IF($A7530="","",COUNTIFS(D_MFA!$A$2:$A$20001,$C7530,D_MFA!$B$2:$B$20001,TRUE)&gt;0)</f>
        <v/>
      </c>
    </row>
    <row r="7531" spans="13:13" x14ac:dyDescent="0.55000000000000004">
      <c r="M7531" t="str">
        <f>IF($A7531="","",COUNTIFS(D_MFA!$A$2:$A$20001,$C7531,D_MFA!$B$2:$B$20001,TRUE)&gt;0)</f>
        <v/>
      </c>
    </row>
    <row r="7532" spans="13:13" x14ac:dyDescent="0.55000000000000004">
      <c r="M7532" t="str">
        <f>IF($A7532="","",COUNTIFS(D_MFA!$A$2:$A$20001,$C7532,D_MFA!$B$2:$B$20001,TRUE)&gt;0)</f>
        <v/>
      </c>
    </row>
    <row r="7533" spans="13:13" x14ac:dyDescent="0.55000000000000004">
      <c r="M7533" t="str">
        <f>IF($A7533="","",COUNTIFS(D_MFA!$A$2:$A$20001,$C7533,D_MFA!$B$2:$B$20001,TRUE)&gt;0)</f>
        <v/>
      </c>
    </row>
    <row r="7534" spans="13:13" x14ac:dyDescent="0.55000000000000004">
      <c r="M7534" t="str">
        <f>IF($A7534="","",COUNTIFS(D_MFA!$A$2:$A$20001,$C7534,D_MFA!$B$2:$B$20001,TRUE)&gt;0)</f>
        <v/>
      </c>
    </row>
    <row r="7535" spans="13:13" x14ac:dyDescent="0.55000000000000004">
      <c r="M7535" t="str">
        <f>IF($A7535="","",COUNTIFS(D_MFA!$A$2:$A$20001,$C7535,D_MFA!$B$2:$B$20001,TRUE)&gt;0)</f>
        <v/>
      </c>
    </row>
    <row r="7536" spans="13:13" x14ac:dyDescent="0.55000000000000004">
      <c r="M7536" t="str">
        <f>IF($A7536="","",COUNTIFS(D_MFA!$A$2:$A$20001,$C7536,D_MFA!$B$2:$B$20001,TRUE)&gt;0)</f>
        <v/>
      </c>
    </row>
    <row r="7537" spans="13:13" x14ac:dyDescent="0.55000000000000004">
      <c r="M7537" t="str">
        <f>IF($A7537="","",COUNTIFS(D_MFA!$A$2:$A$20001,$C7537,D_MFA!$B$2:$B$20001,TRUE)&gt;0)</f>
        <v/>
      </c>
    </row>
    <row r="7538" spans="13:13" x14ac:dyDescent="0.55000000000000004">
      <c r="M7538" t="str">
        <f>IF($A7538="","",COUNTIFS(D_MFA!$A$2:$A$20001,$C7538,D_MFA!$B$2:$B$20001,TRUE)&gt;0)</f>
        <v/>
      </c>
    </row>
    <row r="7539" spans="13:13" x14ac:dyDescent="0.55000000000000004">
      <c r="M7539" t="str">
        <f>IF($A7539="","",COUNTIFS(D_MFA!$A$2:$A$20001,$C7539,D_MFA!$B$2:$B$20001,TRUE)&gt;0)</f>
        <v/>
      </c>
    </row>
    <row r="7540" spans="13:13" x14ac:dyDescent="0.55000000000000004">
      <c r="M7540" t="str">
        <f>IF($A7540="","",COUNTIFS(D_MFA!$A$2:$A$20001,$C7540,D_MFA!$B$2:$B$20001,TRUE)&gt;0)</f>
        <v/>
      </c>
    </row>
    <row r="7541" spans="13:13" x14ac:dyDescent="0.55000000000000004">
      <c r="M7541" t="str">
        <f>IF($A7541="","",COUNTIFS(D_MFA!$A$2:$A$20001,$C7541,D_MFA!$B$2:$B$20001,TRUE)&gt;0)</f>
        <v/>
      </c>
    </row>
    <row r="7542" spans="13:13" x14ac:dyDescent="0.55000000000000004">
      <c r="M7542" t="str">
        <f>IF($A7542="","",COUNTIFS(D_MFA!$A$2:$A$20001,$C7542,D_MFA!$B$2:$B$20001,TRUE)&gt;0)</f>
        <v/>
      </c>
    </row>
    <row r="7543" spans="13:13" x14ac:dyDescent="0.55000000000000004">
      <c r="M7543" t="str">
        <f>IF($A7543="","",COUNTIFS(D_MFA!$A$2:$A$20001,$C7543,D_MFA!$B$2:$B$20001,TRUE)&gt;0)</f>
        <v/>
      </c>
    </row>
    <row r="7544" spans="13:13" x14ac:dyDescent="0.55000000000000004">
      <c r="M7544" t="str">
        <f>IF($A7544="","",COUNTIFS(D_MFA!$A$2:$A$20001,$C7544,D_MFA!$B$2:$B$20001,TRUE)&gt;0)</f>
        <v/>
      </c>
    </row>
    <row r="7545" spans="13:13" x14ac:dyDescent="0.55000000000000004">
      <c r="M7545" t="str">
        <f>IF($A7545="","",COUNTIFS(D_MFA!$A$2:$A$20001,$C7545,D_MFA!$B$2:$B$20001,TRUE)&gt;0)</f>
        <v/>
      </c>
    </row>
    <row r="7546" spans="13:13" x14ac:dyDescent="0.55000000000000004">
      <c r="M7546" t="str">
        <f>IF($A7546="","",COUNTIFS(D_MFA!$A$2:$A$20001,$C7546,D_MFA!$B$2:$B$20001,TRUE)&gt;0)</f>
        <v/>
      </c>
    </row>
    <row r="7547" spans="13:13" x14ac:dyDescent="0.55000000000000004">
      <c r="M7547" t="str">
        <f>IF($A7547="","",COUNTIFS(D_MFA!$A$2:$A$20001,$C7547,D_MFA!$B$2:$B$20001,TRUE)&gt;0)</f>
        <v/>
      </c>
    </row>
    <row r="7548" spans="13:13" x14ac:dyDescent="0.55000000000000004">
      <c r="M7548" t="str">
        <f>IF($A7548="","",COUNTIFS(D_MFA!$A$2:$A$20001,$C7548,D_MFA!$B$2:$B$20001,TRUE)&gt;0)</f>
        <v/>
      </c>
    </row>
    <row r="7549" spans="13:13" x14ac:dyDescent="0.55000000000000004">
      <c r="M7549" t="str">
        <f>IF($A7549="","",COUNTIFS(D_MFA!$A$2:$A$20001,$C7549,D_MFA!$B$2:$B$20001,TRUE)&gt;0)</f>
        <v/>
      </c>
    </row>
    <row r="7550" spans="13:13" x14ac:dyDescent="0.55000000000000004">
      <c r="M7550" t="str">
        <f>IF($A7550="","",COUNTIFS(D_MFA!$A$2:$A$20001,$C7550,D_MFA!$B$2:$B$20001,TRUE)&gt;0)</f>
        <v/>
      </c>
    </row>
    <row r="7551" spans="13:13" x14ac:dyDescent="0.55000000000000004">
      <c r="M7551" t="str">
        <f>IF($A7551="","",COUNTIFS(D_MFA!$A$2:$A$20001,$C7551,D_MFA!$B$2:$B$20001,TRUE)&gt;0)</f>
        <v/>
      </c>
    </row>
    <row r="7552" spans="13:13" x14ac:dyDescent="0.55000000000000004">
      <c r="M7552" t="str">
        <f>IF($A7552="","",COUNTIFS(D_MFA!$A$2:$A$20001,$C7552,D_MFA!$B$2:$B$20001,TRUE)&gt;0)</f>
        <v/>
      </c>
    </row>
    <row r="7553" spans="13:13" x14ac:dyDescent="0.55000000000000004">
      <c r="M7553" t="str">
        <f>IF($A7553="","",COUNTIFS(D_MFA!$A$2:$A$20001,$C7553,D_MFA!$B$2:$B$20001,TRUE)&gt;0)</f>
        <v/>
      </c>
    </row>
    <row r="7554" spans="13:13" x14ac:dyDescent="0.55000000000000004">
      <c r="M7554" t="str">
        <f>IF($A7554="","",COUNTIFS(D_MFA!$A$2:$A$20001,$C7554,D_MFA!$B$2:$B$20001,TRUE)&gt;0)</f>
        <v/>
      </c>
    </row>
    <row r="7555" spans="13:13" x14ac:dyDescent="0.55000000000000004">
      <c r="M7555" t="str">
        <f>IF($A7555="","",COUNTIFS(D_MFA!$A$2:$A$20001,$C7555,D_MFA!$B$2:$B$20001,TRUE)&gt;0)</f>
        <v/>
      </c>
    </row>
    <row r="7556" spans="13:13" x14ac:dyDescent="0.55000000000000004">
      <c r="M7556" t="str">
        <f>IF($A7556="","",COUNTIFS(D_MFA!$A$2:$A$20001,$C7556,D_MFA!$B$2:$B$20001,TRUE)&gt;0)</f>
        <v/>
      </c>
    </row>
    <row r="7557" spans="13:13" x14ac:dyDescent="0.55000000000000004">
      <c r="M7557" t="str">
        <f>IF($A7557="","",COUNTIFS(D_MFA!$A$2:$A$20001,$C7557,D_MFA!$B$2:$B$20001,TRUE)&gt;0)</f>
        <v/>
      </c>
    </row>
    <row r="7558" spans="13:13" x14ac:dyDescent="0.55000000000000004">
      <c r="M7558" t="str">
        <f>IF($A7558="","",COUNTIFS(D_MFA!$A$2:$A$20001,$C7558,D_MFA!$B$2:$B$20001,TRUE)&gt;0)</f>
        <v/>
      </c>
    </row>
    <row r="7559" spans="13:13" x14ac:dyDescent="0.55000000000000004">
      <c r="M7559" t="str">
        <f>IF($A7559="","",COUNTIFS(D_MFA!$A$2:$A$20001,$C7559,D_MFA!$B$2:$B$20001,TRUE)&gt;0)</f>
        <v/>
      </c>
    </row>
    <row r="7560" spans="13:13" x14ac:dyDescent="0.55000000000000004">
      <c r="M7560" t="str">
        <f>IF($A7560="","",COUNTIFS(D_MFA!$A$2:$A$20001,$C7560,D_MFA!$B$2:$B$20001,TRUE)&gt;0)</f>
        <v/>
      </c>
    </row>
    <row r="7561" spans="13:13" x14ac:dyDescent="0.55000000000000004">
      <c r="M7561" t="str">
        <f>IF($A7561="","",COUNTIFS(D_MFA!$A$2:$A$20001,$C7561,D_MFA!$B$2:$B$20001,TRUE)&gt;0)</f>
        <v/>
      </c>
    </row>
    <row r="7562" spans="13:13" x14ac:dyDescent="0.55000000000000004">
      <c r="M7562" t="str">
        <f>IF($A7562="","",COUNTIFS(D_MFA!$A$2:$A$20001,$C7562,D_MFA!$B$2:$B$20001,TRUE)&gt;0)</f>
        <v/>
      </c>
    </row>
    <row r="7563" spans="13:13" x14ac:dyDescent="0.55000000000000004">
      <c r="M7563" t="str">
        <f>IF($A7563="","",COUNTIFS(D_MFA!$A$2:$A$20001,$C7563,D_MFA!$B$2:$B$20001,TRUE)&gt;0)</f>
        <v/>
      </c>
    </row>
    <row r="7564" spans="13:13" x14ac:dyDescent="0.55000000000000004">
      <c r="M7564" t="str">
        <f>IF($A7564="","",COUNTIFS(D_MFA!$A$2:$A$20001,$C7564,D_MFA!$B$2:$B$20001,TRUE)&gt;0)</f>
        <v/>
      </c>
    </row>
    <row r="7565" spans="13:13" x14ac:dyDescent="0.55000000000000004">
      <c r="M7565" t="str">
        <f>IF($A7565="","",COUNTIFS(D_MFA!$A$2:$A$20001,$C7565,D_MFA!$B$2:$B$20001,TRUE)&gt;0)</f>
        <v/>
      </c>
    </row>
    <row r="7566" spans="13:13" x14ac:dyDescent="0.55000000000000004">
      <c r="M7566" t="str">
        <f>IF($A7566="","",COUNTIFS(D_MFA!$A$2:$A$20001,$C7566,D_MFA!$B$2:$B$20001,TRUE)&gt;0)</f>
        <v/>
      </c>
    </row>
    <row r="7567" spans="13:13" x14ac:dyDescent="0.55000000000000004">
      <c r="M7567" t="str">
        <f>IF($A7567="","",COUNTIFS(D_MFA!$A$2:$A$20001,$C7567,D_MFA!$B$2:$B$20001,TRUE)&gt;0)</f>
        <v/>
      </c>
    </row>
    <row r="7568" spans="13:13" x14ac:dyDescent="0.55000000000000004">
      <c r="M7568" t="str">
        <f>IF($A7568="","",COUNTIFS(D_MFA!$A$2:$A$20001,$C7568,D_MFA!$B$2:$B$20001,TRUE)&gt;0)</f>
        <v/>
      </c>
    </row>
    <row r="7569" spans="13:13" x14ac:dyDescent="0.55000000000000004">
      <c r="M7569" t="str">
        <f>IF($A7569="","",COUNTIFS(D_MFA!$A$2:$A$20001,$C7569,D_MFA!$B$2:$B$20001,TRUE)&gt;0)</f>
        <v/>
      </c>
    </row>
    <row r="7570" spans="13:13" x14ac:dyDescent="0.55000000000000004">
      <c r="M7570" t="str">
        <f>IF($A7570="","",COUNTIFS(D_MFA!$A$2:$A$20001,$C7570,D_MFA!$B$2:$B$20001,TRUE)&gt;0)</f>
        <v/>
      </c>
    </row>
    <row r="7571" spans="13:13" x14ac:dyDescent="0.55000000000000004">
      <c r="M7571" t="str">
        <f>IF($A7571="","",COUNTIFS(D_MFA!$A$2:$A$20001,$C7571,D_MFA!$B$2:$B$20001,TRUE)&gt;0)</f>
        <v/>
      </c>
    </row>
    <row r="7572" spans="13:13" x14ac:dyDescent="0.55000000000000004">
      <c r="M7572" t="str">
        <f>IF($A7572="","",COUNTIFS(D_MFA!$A$2:$A$20001,$C7572,D_MFA!$B$2:$B$20001,TRUE)&gt;0)</f>
        <v/>
      </c>
    </row>
    <row r="7573" spans="13:13" x14ac:dyDescent="0.55000000000000004">
      <c r="M7573" t="str">
        <f>IF($A7573="","",COUNTIFS(D_MFA!$A$2:$A$20001,$C7573,D_MFA!$B$2:$B$20001,TRUE)&gt;0)</f>
        <v/>
      </c>
    </row>
    <row r="7574" spans="13:13" x14ac:dyDescent="0.55000000000000004">
      <c r="M7574" t="str">
        <f>IF($A7574="","",COUNTIFS(D_MFA!$A$2:$A$20001,$C7574,D_MFA!$B$2:$B$20001,TRUE)&gt;0)</f>
        <v/>
      </c>
    </row>
    <row r="7575" spans="13:13" x14ac:dyDescent="0.55000000000000004">
      <c r="M7575" t="str">
        <f>IF($A7575="","",COUNTIFS(D_MFA!$A$2:$A$20001,$C7575,D_MFA!$B$2:$B$20001,TRUE)&gt;0)</f>
        <v/>
      </c>
    </row>
    <row r="7576" spans="13:13" x14ac:dyDescent="0.55000000000000004">
      <c r="M7576" t="str">
        <f>IF($A7576="","",COUNTIFS(D_MFA!$A$2:$A$20001,$C7576,D_MFA!$B$2:$B$20001,TRUE)&gt;0)</f>
        <v/>
      </c>
    </row>
    <row r="7577" spans="13:13" x14ac:dyDescent="0.55000000000000004">
      <c r="M7577" t="str">
        <f>IF($A7577="","",COUNTIFS(D_MFA!$A$2:$A$20001,$C7577,D_MFA!$B$2:$B$20001,TRUE)&gt;0)</f>
        <v/>
      </c>
    </row>
    <row r="7578" spans="13:13" x14ac:dyDescent="0.55000000000000004">
      <c r="M7578" t="str">
        <f>IF($A7578="","",COUNTIFS(D_MFA!$A$2:$A$20001,$C7578,D_MFA!$B$2:$B$20001,TRUE)&gt;0)</f>
        <v/>
      </c>
    </row>
    <row r="7579" spans="13:13" x14ac:dyDescent="0.55000000000000004">
      <c r="M7579" t="str">
        <f>IF($A7579="","",COUNTIFS(D_MFA!$A$2:$A$20001,$C7579,D_MFA!$B$2:$B$20001,TRUE)&gt;0)</f>
        <v/>
      </c>
    </row>
    <row r="7580" spans="13:13" x14ac:dyDescent="0.55000000000000004">
      <c r="M7580" t="str">
        <f>IF($A7580="","",COUNTIFS(D_MFA!$A$2:$A$20001,$C7580,D_MFA!$B$2:$B$20001,TRUE)&gt;0)</f>
        <v/>
      </c>
    </row>
    <row r="7581" spans="13:13" x14ac:dyDescent="0.55000000000000004">
      <c r="M7581" t="str">
        <f>IF($A7581="","",COUNTIFS(D_MFA!$A$2:$A$20001,$C7581,D_MFA!$B$2:$B$20001,TRUE)&gt;0)</f>
        <v/>
      </c>
    </row>
    <row r="7582" spans="13:13" x14ac:dyDescent="0.55000000000000004">
      <c r="M7582" t="str">
        <f>IF($A7582="","",COUNTIFS(D_MFA!$A$2:$A$20001,$C7582,D_MFA!$B$2:$B$20001,TRUE)&gt;0)</f>
        <v/>
      </c>
    </row>
    <row r="7583" spans="13:13" x14ac:dyDescent="0.55000000000000004">
      <c r="M7583" t="str">
        <f>IF($A7583="","",COUNTIFS(D_MFA!$A$2:$A$20001,$C7583,D_MFA!$B$2:$B$20001,TRUE)&gt;0)</f>
        <v/>
      </c>
    </row>
    <row r="7584" spans="13:13" x14ac:dyDescent="0.55000000000000004">
      <c r="M7584" t="str">
        <f>IF($A7584="","",COUNTIFS(D_MFA!$A$2:$A$20001,$C7584,D_MFA!$B$2:$B$20001,TRUE)&gt;0)</f>
        <v/>
      </c>
    </row>
    <row r="7585" spans="13:13" x14ac:dyDescent="0.55000000000000004">
      <c r="M7585" t="str">
        <f>IF($A7585="","",COUNTIFS(D_MFA!$A$2:$A$20001,$C7585,D_MFA!$B$2:$B$20001,TRUE)&gt;0)</f>
        <v/>
      </c>
    </row>
    <row r="7586" spans="13:13" x14ac:dyDescent="0.55000000000000004">
      <c r="M7586" t="str">
        <f>IF($A7586="","",COUNTIFS(D_MFA!$A$2:$A$20001,$C7586,D_MFA!$B$2:$B$20001,TRUE)&gt;0)</f>
        <v/>
      </c>
    </row>
    <row r="7587" spans="13:13" x14ac:dyDescent="0.55000000000000004">
      <c r="M7587" t="str">
        <f>IF($A7587="","",COUNTIFS(D_MFA!$A$2:$A$20001,$C7587,D_MFA!$B$2:$B$20001,TRUE)&gt;0)</f>
        <v/>
      </c>
    </row>
    <row r="7588" spans="13:13" x14ac:dyDescent="0.55000000000000004">
      <c r="M7588" t="str">
        <f>IF($A7588="","",COUNTIFS(D_MFA!$A$2:$A$20001,$C7588,D_MFA!$B$2:$B$20001,TRUE)&gt;0)</f>
        <v/>
      </c>
    </row>
    <row r="7589" spans="13:13" x14ac:dyDescent="0.55000000000000004">
      <c r="M7589" t="str">
        <f>IF($A7589="","",COUNTIFS(D_MFA!$A$2:$A$20001,$C7589,D_MFA!$B$2:$B$20001,TRUE)&gt;0)</f>
        <v/>
      </c>
    </row>
    <row r="7590" spans="13:13" x14ac:dyDescent="0.55000000000000004">
      <c r="M7590" t="str">
        <f>IF($A7590="","",COUNTIFS(D_MFA!$A$2:$A$20001,$C7590,D_MFA!$B$2:$B$20001,TRUE)&gt;0)</f>
        <v/>
      </c>
    </row>
    <row r="7591" spans="13:13" x14ac:dyDescent="0.55000000000000004">
      <c r="M7591" t="str">
        <f>IF($A7591="","",COUNTIFS(D_MFA!$A$2:$A$20001,$C7591,D_MFA!$B$2:$B$20001,TRUE)&gt;0)</f>
        <v/>
      </c>
    </row>
    <row r="7592" spans="13:13" x14ac:dyDescent="0.55000000000000004">
      <c r="M7592" t="str">
        <f>IF($A7592="","",COUNTIFS(D_MFA!$A$2:$A$20001,$C7592,D_MFA!$B$2:$B$20001,TRUE)&gt;0)</f>
        <v/>
      </c>
    </row>
    <row r="7593" spans="13:13" x14ac:dyDescent="0.55000000000000004">
      <c r="M7593" t="str">
        <f>IF($A7593="","",COUNTIFS(D_MFA!$A$2:$A$20001,$C7593,D_MFA!$B$2:$B$20001,TRUE)&gt;0)</f>
        <v/>
      </c>
    </row>
    <row r="7594" spans="13:13" x14ac:dyDescent="0.55000000000000004">
      <c r="M7594" t="str">
        <f>IF($A7594="","",COUNTIFS(D_MFA!$A$2:$A$20001,$C7594,D_MFA!$B$2:$B$20001,TRUE)&gt;0)</f>
        <v/>
      </c>
    </row>
    <row r="7595" spans="13:13" x14ac:dyDescent="0.55000000000000004">
      <c r="M7595" t="str">
        <f>IF($A7595="","",COUNTIFS(D_MFA!$A$2:$A$20001,$C7595,D_MFA!$B$2:$B$20001,TRUE)&gt;0)</f>
        <v/>
      </c>
    </row>
    <row r="7596" spans="13:13" x14ac:dyDescent="0.55000000000000004">
      <c r="M7596" t="str">
        <f>IF($A7596="","",COUNTIFS(D_MFA!$A$2:$A$20001,$C7596,D_MFA!$B$2:$B$20001,TRUE)&gt;0)</f>
        <v/>
      </c>
    </row>
    <row r="7597" spans="13:13" x14ac:dyDescent="0.55000000000000004">
      <c r="M7597" t="str">
        <f>IF($A7597="","",COUNTIFS(D_MFA!$A$2:$A$20001,$C7597,D_MFA!$B$2:$B$20001,TRUE)&gt;0)</f>
        <v/>
      </c>
    </row>
    <row r="7598" spans="13:13" x14ac:dyDescent="0.55000000000000004">
      <c r="M7598" t="str">
        <f>IF($A7598="","",COUNTIFS(D_MFA!$A$2:$A$20001,$C7598,D_MFA!$B$2:$B$20001,TRUE)&gt;0)</f>
        <v/>
      </c>
    </row>
    <row r="7599" spans="13:13" x14ac:dyDescent="0.55000000000000004">
      <c r="M7599" t="str">
        <f>IF($A7599="","",COUNTIFS(D_MFA!$A$2:$A$20001,$C7599,D_MFA!$B$2:$B$20001,TRUE)&gt;0)</f>
        <v/>
      </c>
    </row>
    <row r="7600" spans="13:13" x14ac:dyDescent="0.55000000000000004">
      <c r="M7600" t="str">
        <f>IF($A7600="","",COUNTIFS(D_MFA!$A$2:$A$20001,$C7600,D_MFA!$B$2:$B$20001,TRUE)&gt;0)</f>
        <v/>
      </c>
    </row>
    <row r="7601" spans="13:13" x14ac:dyDescent="0.55000000000000004">
      <c r="M7601" t="str">
        <f>IF($A7601="","",COUNTIFS(D_MFA!$A$2:$A$20001,$C7601,D_MFA!$B$2:$B$20001,TRUE)&gt;0)</f>
        <v/>
      </c>
    </row>
    <row r="7602" spans="13:13" x14ac:dyDescent="0.55000000000000004">
      <c r="M7602" t="str">
        <f>IF($A7602="","",COUNTIFS(D_MFA!$A$2:$A$20001,$C7602,D_MFA!$B$2:$B$20001,TRUE)&gt;0)</f>
        <v/>
      </c>
    </row>
    <row r="7603" spans="13:13" x14ac:dyDescent="0.55000000000000004">
      <c r="M7603" t="str">
        <f>IF($A7603="","",COUNTIFS(D_MFA!$A$2:$A$20001,$C7603,D_MFA!$B$2:$B$20001,TRUE)&gt;0)</f>
        <v/>
      </c>
    </row>
    <row r="7604" spans="13:13" x14ac:dyDescent="0.55000000000000004">
      <c r="M7604" t="str">
        <f>IF($A7604="","",COUNTIFS(D_MFA!$A$2:$A$20001,$C7604,D_MFA!$B$2:$B$20001,TRUE)&gt;0)</f>
        <v/>
      </c>
    </row>
    <row r="7605" spans="13:13" x14ac:dyDescent="0.55000000000000004">
      <c r="M7605" t="str">
        <f>IF($A7605="","",COUNTIFS(D_MFA!$A$2:$A$20001,$C7605,D_MFA!$B$2:$B$20001,TRUE)&gt;0)</f>
        <v/>
      </c>
    </row>
    <row r="7606" spans="13:13" x14ac:dyDescent="0.55000000000000004">
      <c r="M7606" t="str">
        <f>IF($A7606="","",COUNTIFS(D_MFA!$A$2:$A$20001,$C7606,D_MFA!$B$2:$B$20001,TRUE)&gt;0)</f>
        <v/>
      </c>
    </row>
    <row r="7607" spans="13:13" x14ac:dyDescent="0.55000000000000004">
      <c r="M7607" t="str">
        <f>IF($A7607="","",COUNTIFS(D_MFA!$A$2:$A$20001,$C7607,D_MFA!$B$2:$B$20001,TRUE)&gt;0)</f>
        <v/>
      </c>
    </row>
    <row r="7608" spans="13:13" x14ac:dyDescent="0.55000000000000004">
      <c r="M7608" t="str">
        <f>IF($A7608="","",COUNTIFS(D_MFA!$A$2:$A$20001,$C7608,D_MFA!$B$2:$B$20001,TRUE)&gt;0)</f>
        <v/>
      </c>
    </row>
    <row r="7609" spans="13:13" x14ac:dyDescent="0.55000000000000004">
      <c r="M7609" t="str">
        <f>IF($A7609="","",COUNTIFS(D_MFA!$A$2:$A$20001,$C7609,D_MFA!$B$2:$B$20001,TRUE)&gt;0)</f>
        <v/>
      </c>
    </row>
    <row r="7610" spans="13:13" x14ac:dyDescent="0.55000000000000004">
      <c r="M7610" t="str">
        <f>IF($A7610="","",COUNTIFS(D_MFA!$A$2:$A$20001,$C7610,D_MFA!$B$2:$B$20001,TRUE)&gt;0)</f>
        <v/>
      </c>
    </row>
    <row r="7611" spans="13:13" x14ac:dyDescent="0.55000000000000004">
      <c r="M7611" t="str">
        <f>IF($A7611="","",COUNTIFS(D_MFA!$A$2:$A$20001,$C7611,D_MFA!$B$2:$B$20001,TRUE)&gt;0)</f>
        <v/>
      </c>
    </row>
    <row r="7612" spans="13:13" x14ac:dyDescent="0.55000000000000004">
      <c r="M7612" t="str">
        <f>IF($A7612="","",COUNTIFS(D_MFA!$A$2:$A$20001,$C7612,D_MFA!$B$2:$B$20001,TRUE)&gt;0)</f>
        <v/>
      </c>
    </row>
    <row r="7613" spans="13:13" x14ac:dyDescent="0.55000000000000004">
      <c r="M7613" t="str">
        <f>IF($A7613="","",COUNTIFS(D_MFA!$A$2:$A$20001,$C7613,D_MFA!$B$2:$B$20001,TRUE)&gt;0)</f>
        <v/>
      </c>
    </row>
    <row r="7614" spans="13:13" x14ac:dyDescent="0.55000000000000004">
      <c r="M7614" t="str">
        <f>IF($A7614="","",COUNTIFS(D_MFA!$A$2:$A$20001,$C7614,D_MFA!$B$2:$B$20001,TRUE)&gt;0)</f>
        <v/>
      </c>
    </row>
    <row r="7615" spans="13:13" x14ac:dyDescent="0.55000000000000004">
      <c r="M7615" t="str">
        <f>IF($A7615="","",COUNTIFS(D_MFA!$A$2:$A$20001,$C7615,D_MFA!$B$2:$B$20001,TRUE)&gt;0)</f>
        <v/>
      </c>
    </row>
    <row r="7616" spans="13:13" x14ac:dyDescent="0.55000000000000004">
      <c r="M7616" t="str">
        <f>IF($A7616="","",COUNTIFS(D_MFA!$A$2:$A$20001,$C7616,D_MFA!$B$2:$B$20001,TRUE)&gt;0)</f>
        <v/>
      </c>
    </row>
    <row r="7617" spans="13:13" x14ac:dyDescent="0.55000000000000004">
      <c r="M7617" t="str">
        <f>IF($A7617="","",COUNTIFS(D_MFA!$A$2:$A$20001,$C7617,D_MFA!$B$2:$B$20001,TRUE)&gt;0)</f>
        <v/>
      </c>
    </row>
    <row r="7618" spans="13:13" x14ac:dyDescent="0.55000000000000004">
      <c r="M7618" t="str">
        <f>IF($A7618="","",COUNTIFS(D_MFA!$A$2:$A$20001,$C7618,D_MFA!$B$2:$B$20001,TRUE)&gt;0)</f>
        <v/>
      </c>
    </row>
    <row r="7619" spans="13:13" x14ac:dyDescent="0.55000000000000004">
      <c r="M7619" t="str">
        <f>IF($A7619="","",COUNTIFS(D_MFA!$A$2:$A$20001,$C7619,D_MFA!$B$2:$B$20001,TRUE)&gt;0)</f>
        <v/>
      </c>
    </row>
    <row r="7620" spans="13:13" x14ac:dyDescent="0.55000000000000004">
      <c r="M7620" t="str">
        <f>IF($A7620="","",COUNTIFS(D_MFA!$A$2:$A$20001,$C7620,D_MFA!$B$2:$B$20001,TRUE)&gt;0)</f>
        <v/>
      </c>
    </row>
    <row r="7621" spans="13:13" x14ac:dyDescent="0.55000000000000004">
      <c r="M7621" t="str">
        <f>IF($A7621="","",COUNTIFS(D_MFA!$A$2:$A$20001,$C7621,D_MFA!$B$2:$B$20001,TRUE)&gt;0)</f>
        <v/>
      </c>
    </row>
    <row r="7622" spans="13:13" x14ac:dyDescent="0.55000000000000004">
      <c r="M7622" t="str">
        <f>IF($A7622="","",COUNTIFS(D_MFA!$A$2:$A$20001,$C7622,D_MFA!$B$2:$B$20001,TRUE)&gt;0)</f>
        <v/>
      </c>
    </row>
    <row r="7623" spans="13:13" x14ac:dyDescent="0.55000000000000004">
      <c r="M7623" t="str">
        <f>IF($A7623="","",COUNTIFS(D_MFA!$A$2:$A$20001,$C7623,D_MFA!$B$2:$B$20001,TRUE)&gt;0)</f>
        <v/>
      </c>
    </row>
    <row r="7624" spans="13:13" x14ac:dyDescent="0.55000000000000004">
      <c r="M7624" t="str">
        <f>IF($A7624="","",COUNTIFS(D_MFA!$A$2:$A$20001,$C7624,D_MFA!$B$2:$B$20001,TRUE)&gt;0)</f>
        <v/>
      </c>
    </row>
    <row r="7625" spans="13:13" x14ac:dyDescent="0.55000000000000004">
      <c r="M7625" t="str">
        <f>IF($A7625="","",COUNTIFS(D_MFA!$A$2:$A$20001,$C7625,D_MFA!$B$2:$B$20001,TRUE)&gt;0)</f>
        <v/>
      </c>
    </row>
    <row r="7626" spans="13:13" x14ac:dyDescent="0.55000000000000004">
      <c r="M7626" t="str">
        <f>IF($A7626="","",COUNTIFS(D_MFA!$A$2:$A$20001,$C7626,D_MFA!$B$2:$B$20001,TRUE)&gt;0)</f>
        <v/>
      </c>
    </row>
    <row r="7627" spans="13:13" x14ac:dyDescent="0.55000000000000004">
      <c r="M7627" t="str">
        <f>IF($A7627="","",COUNTIFS(D_MFA!$A$2:$A$20001,$C7627,D_MFA!$B$2:$B$20001,TRUE)&gt;0)</f>
        <v/>
      </c>
    </row>
    <row r="7628" spans="13:13" x14ac:dyDescent="0.55000000000000004">
      <c r="M7628" t="str">
        <f>IF($A7628="","",COUNTIFS(D_MFA!$A$2:$A$20001,$C7628,D_MFA!$B$2:$B$20001,TRUE)&gt;0)</f>
        <v/>
      </c>
    </row>
    <row r="7629" spans="13:13" x14ac:dyDescent="0.55000000000000004">
      <c r="M7629" t="str">
        <f>IF($A7629="","",COUNTIFS(D_MFA!$A$2:$A$20001,$C7629,D_MFA!$B$2:$B$20001,TRUE)&gt;0)</f>
        <v/>
      </c>
    </row>
    <row r="7630" spans="13:13" x14ac:dyDescent="0.55000000000000004">
      <c r="M7630" t="str">
        <f>IF($A7630="","",COUNTIFS(D_MFA!$A$2:$A$20001,$C7630,D_MFA!$B$2:$B$20001,TRUE)&gt;0)</f>
        <v/>
      </c>
    </row>
    <row r="7631" spans="13:13" x14ac:dyDescent="0.55000000000000004">
      <c r="M7631" t="str">
        <f>IF($A7631="","",COUNTIFS(D_MFA!$A$2:$A$20001,$C7631,D_MFA!$B$2:$B$20001,TRUE)&gt;0)</f>
        <v/>
      </c>
    </row>
    <row r="7632" spans="13:13" x14ac:dyDescent="0.55000000000000004">
      <c r="M7632" t="str">
        <f>IF($A7632="","",COUNTIFS(D_MFA!$A$2:$A$20001,$C7632,D_MFA!$B$2:$B$20001,TRUE)&gt;0)</f>
        <v/>
      </c>
    </row>
    <row r="7633" spans="13:13" x14ac:dyDescent="0.55000000000000004">
      <c r="M7633" t="str">
        <f>IF($A7633="","",COUNTIFS(D_MFA!$A$2:$A$20001,$C7633,D_MFA!$B$2:$B$20001,TRUE)&gt;0)</f>
        <v/>
      </c>
    </row>
    <row r="7634" spans="13:13" x14ac:dyDescent="0.55000000000000004">
      <c r="M7634" t="str">
        <f>IF($A7634="","",COUNTIFS(D_MFA!$A$2:$A$20001,$C7634,D_MFA!$B$2:$B$20001,TRUE)&gt;0)</f>
        <v/>
      </c>
    </row>
    <row r="7635" spans="13:13" x14ac:dyDescent="0.55000000000000004">
      <c r="M7635" t="str">
        <f>IF($A7635="","",COUNTIFS(D_MFA!$A$2:$A$20001,$C7635,D_MFA!$B$2:$B$20001,TRUE)&gt;0)</f>
        <v/>
      </c>
    </row>
    <row r="7636" spans="13:13" x14ac:dyDescent="0.55000000000000004">
      <c r="M7636" t="str">
        <f>IF($A7636="","",COUNTIFS(D_MFA!$A$2:$A$20001,$C7636,D_MFA!$B$2:$B$20001,TRUE)&gt;0)</f>
        <v/>
      </c>
    </row>
    <row r="7637" spans="13:13" x14ac:dyDescent="0.55000000000000004">
      <c r="M7637" t="str">
        <f>IF($A7637="","",COUNTIFS(D_MFA!$A$2:$A$20001,$C7637,D_MFA!$B$2:$B$20001,TRUE)&gt;0)</f>
        <v/>
      </c>
    </row>
    <row r="7638" spans="13:13" x14ac:dyDescent="0.55000000000000004">
      <c r="M7638" t="str">
        <f>IF($A7638="","",COUNTIFS(D_MFA!$A$2:$A$20001,$C7638,D_MFA!$B$2:$B$20001,TRUE)&gt;0)</f>
        <v/>
      </c>
    </row>
    <row r="7639" spans="13:13" x14ac:dyDescent="0.55000000000000004">
      <c r="M7639" t="str">
        <f>IF($A7639="","",COUNTIFS(D_MFA!$A$2:$A$20001,$C7639,D_MFA!$B$2:$B$20001,TRUE)&gt;0)</f>
        <v/>
      </c>
    </row>
    <row r="7640" spans="13:13" x14ac:dyDescent="0.55000000000000004">
      <c r="M7640" t="str">
        <f>IF($A7640="","",COUNTIFS(D_MFA!$A$2:$A$20001,$C7640,D_MFA!$B$2:$B$20001,TRUE)&gt;0)</f>
        <v/>
      </c>
    </row>
    <row r="7641" spans="13:13" x14ac:dyDescent="0.55000000000000004">
      <c r="M7641" t="str">
        <f>IF($A7641="","",COUNTIFS(D_MFA!$A$2:$A$20001,$C7641,D_MFA!$B$2:$B$20001,TRUE)&gt;0)</f>
        <v/>
      </c>
    </row>
    <row r="7642" spans="13:13" x14ac:dyDescent="0.55000000000000004">
      <c r="M7642" t="str">
        <f>IF($A7642="","",COUNTIFS(D_MFA!$A$2:$A$20001,$C7642,D_MFA!$B$2:$B$20001,TRUE)&gt;0)</f>
        <v/>
      </c>
    </row>
    <row r="7643" spans="13:13" x14ac:dyDescent="0.55000000000000004">
      <c r="M7643" t="str">
        <f>IF($A7643="","",COUNTIFS(D_MFA!$A$2:$A$20001,$C7643,D_MFA!$B$2:$B$20001,TRUE)&gt;0)</f>
        <v/>
      </c>
    </row>
    <row r="7644" spans="13:13" x14ac:dyDescent="0.55000000000000004">
      <c r="M7644" t="str">
        <f>IF($A7644="","",COUNTIFS(D_MFA!$A$2:$A$20001,$C7644,D_MFA!$B$2:$B$20001,TRUE)&gt;0)</f>
        <v/>
      </c>
    </row>
    <row r="7645" spans="13:13" x14ac:dyDescent="0.55000000000000004">
      <c r="M7645" t="str">
        <f>IF($A7645="","",COUNTIFS(D_MFA!$A$2:$A$20001,$C7645,D_MFA!$B$2:$B$20001,TRUE)&gt;0)</f>
        <v/>
      </c>
    </row>
    <row r="7646" spans="13:13" x14ac:dyDescent="0.55000000000000004">
      <c r="M7646" t="str">
        <f>IF($A7646="","",COUNTIFS(D_MFA!$A$2:$A$20001,$C7646,D_MFA!$B$2:$B$20001,TRUE)&gt;0)</f>
        <v/>
      </c>
    </row>
    <row r="7647" spans="13:13" x14ac:dyDescent="0.55000000000000004">
      <c r="M7647" t="str">
        <f>IF($A7647="","",COUNTIFS(D_MFA!$A$2:$A$20001,$C7647,D_MFA!$B$2:$B$20001,TRUE)&gt;0)</f>
        <v/>
      </c>
    </row>
    <row r="7648" spans="13:13" x14ac:dyDescent="0.55000000000000004">
      <c r="M7648" t="str">
        <f>IF($A7648="","",COUNTIFS(D_MFA!$A$2:$A$20001,$C7648,D_MFA!$B$2:$B$20001,TRUE)&gt;0)</f>
        <v/>
      </c>
    </row>
    <row r="7649" spans="13:13" x14ac:dyDescent="0.55000000000000004">
      <c r="M7649" t="str">
        <f>IF($A7649="","",COUNTIFS(D_MFA!$A$2:$A$20001,$C7649,D_MFA!$B$2:$B$20001,TRUE)&gt;0)</f>
        <v/>
      </c>
    </row>
    <row r="7650" spans="13:13" x14ac:dyDescent="0.55000000000000004">
      <c r="M7650" t="str">
        <f>IF($A7650="","",COUNTIFS(D_MFA!$A$2:$A$20001,$C7650,D_MFA!$B$2:$B$20001,TRUE)&gt;0)</f>
        <v/>
      </c>
    </row>
    <row r="7651" spans="13:13" x14ac:dyDescent="0.55000000000000004">
      <c r="M7651" t="str">
        <f>IF($A7651="","",COUNTIFS(D_MFA!$A$2:$A$20001,$C7651,D_MFA!$B$2:$B$20001,TRUE)&gt;0)</f>
        <v/>
      </c>
    </row>
    <row r="7652" spans="13:13" x14ac:dyDescent="0.55000000000000004">
      <c r="M7652" t="str">
        <f>IF($A7652="","",COUNTIFS(D_MFA!$A$2:$A$20001,$C7652,D_MFA!$B$2:$B$20001,TRUE)&gt;0)</f>
        <v/>
      </c>
    </row>
    <row r="7653" spans="13:13" x14ac:dyDescent="0.55000000000000004">
      <c r="M7653" t="str">
        <f>IF($A7653="","",COUNTIFS(D_MFA!$A$2:$A$20001,$C7653,D_MFA!$B$2:$B$20001,TRUE)&gt;0)</f>
        <v/>
      </c>
    </row>
    <row r="7654" spans="13:13" x14ac:dyDescent="0.55000000000000004">
      <c r="M7654" t="str">
        <f>IF($A7654="","",COUNTIFS(D_MFA!$A$2:$A$20001,$C7654,D_MFA!$B$2:$B$20001,TRUE)&gt;0)</f>
        <v/>
      </c>
    </row>
    <row r="7655" spans="13:13" x14ac:dyDescent="0.55000000000000004">
      <c r="M7655" t="str">
        <f>IF($A7655="","",COUNTIFS(D_MFA!$A$2:$A$20001,$C7655,D_MFA!$B$2:$B$20001,TRUE)&gt;0)</f>
        <v/>
      </c>
    </row>
    <row r="7656" spans="13:13" x14ac:dyDescent="0.55000000000000004">
      <c r="M7656" t="str">
        <f>IF($A7656="","",COUNTIFS(D_MFA!$A$2:$A$20001,$C7656,D_MFA!$B$2:$B$20001,TRUE)&gt;0)</f>
        <v/>
      </c>
    </row>
    <row r="7657" spans="13:13" x14ac:dyDescent="0.55000000000000004">
      <c r="M7657" t="str">
        <f>IF($A7657="","",COUNTIFS(D_MFA!$A$2:$A$20001,$C7657,D_MFA!$B$2:$B$20001,TRUE)&gt;0)</f>
        <v/>
      </c>
    </row>
    <row r="7658" spans="13:13" x14ac:dyDescent="0.55000000000000004">
      <c r="M7658" t="str">
        <f>IF($A7658="","",COUNTIFS(D_MFA!$A$2:$A$20001,$C7658,D_MFA!$B$2:$B$20001,TRUE)&gt;0)</f>
        <v/>
      </c>
    </row>
    <row r="7659" spans="13:13" x14ac:dyDescent="0.55000000000000004">
      <c r="M7659" t="str">
        <f>IF($A7659="","",COUNTIFS(D_MFA!$A$2:$A$20001,$C7659,D_MFA!$B$2:$B$20001,TRUE)&gt;0)</f>
        <v/>
      </c>
    </row>
    <row r="7660" spans="13:13" x14ac:dyDescent="0.55000000000000004">
      <c r="M7660" t="str">
        <f>IF($A7660="","",COUNTIFS(D_MFA!$A$2:$A$20001,$C7660,D_MFA!$B$2:$B$20001,TRUE)&gt;0)</f>
        <v/>
      </c>
    </row>
    <row r="7661" spans="13:13" x14ac:dyDescent="0.55000000000000004">
      <c r="M7661" t="str">
        <f>IF($A7661="","",COUNTIFS(D_MFA!$A$2:$A$20001,$C7661,D_MFA!$B$2:$B$20001,TRUE)&gt;0)</f>
        <v/>
      </c>
    </row>
    <row r="7662" spans="13:13" x14ac:dyDescent="0.55000000000000004">
      <c r="M7662" t="str">
        <f>IF($A7662="","",COUNTIFS(D_MFA!$A$2:$A$20001,$C7662,D_MFA!$B$2:$B$20001,TRUE)&gt;0)</f>
        <v/>
      </c>
    </row>
    <row r="7663" spans="13:13" x14ac:dyDescent="0.55000000000000004">
      <c r="M7663" t="str">
        <f>IF($A7663="","",COUNTIFS(D_MFA!$A$2:$A$20001,$C7663,D_MFA!$B$2:$B$20001,TRUE)&gt;0)</f>
        <v/>
      </c>
    </row>
    <row r="7664" spans="13:13" x14ac:dyDescent="0.55000000000000004">
      <c r="M7664" t="str">
        <f>IF($A7664="","",COUNTIFS(D_MFA!$A$2:$A$20001,$C7664,D_MFA!$B$2:$B$20001,TRUE)&gt;0)</f>
        <v/>
      </c>
    </row>
    <row r="7665" spans="13:13" x14ac:dyDescent="0.55000000000000004">
      <c r="M7665" t="str">
        <f>IF($A7665="","",COUNTIFS(D_MFA!$A$2:$A$20001,$C7665,D_MFA!$B$2:$B$20001,TRUE)&gt;0)</f>
        <v/>
      </c>
    </row>
    <row r="7666" spans="13:13" x14ac:dyDescent="0.55000000000000004">
      <c r="M7666" t="str">
        <f>IF($A7666="","",COUNTIFS(D_MFA!$A$2:$A$20001,$C7666,D_MFA!$B$2:$B$20001,TRUE)&gt;0)</f>
        <v/>
      </c>
    </row>
    <row r="7667" spans="13:13" x14ac:dyDescent="0.55000000000000004">
      <c r="M7667" t="str">
        <f>IF($A7667="","",COUNTIFS(D_MFA!$A$2:$A$20001,$C7667,D_MFA!$B$2:$B$20001,TRUE)&gt;0)</f>
        <v/>
      </c>
    </row>
    <row r="7668" spans="13:13" x14ac:dyDescent="0.55000000000000004">
      <c r="M7668" t="str">
        <f>IF($A7668="","",COUNTIFS(D_MFA!$A$2:$A$20001,$C7668,D_MFA!$B$2:$B$20001,TRUE)&gt;0)</f>
        <v/>
      </c>
    </row>
    <row r="7669" spans="13:13" x14ac:dyDescent="0.55000000000000004">
      <c r="M7669" t="str">
        <f>IF($A7669="","",COUNTIFS(D_MFA!$A$2:$A$20001,$C7669,D_MFA!$B$2:$B$20001,TRUE)&gt;0)</f>
        <v/>
      </c>
    </row>
    <row r="7670" spans="13:13" x14ac:dyDescent="0.55000000000000004">
      <c r="M7670" t="str">
        <f>IF($A7670="","",COUNTIFS(D_MFA!$A$2:$A$20001,$C7670,D_MFA!$B$2:$B$20001,TRUE)&gt;0)</f>
        <v/>
      </c>
    </row>
    <row r="7671" spans="13:13" x14ac:dyDescent="0.55000000000000004">
      <c r="M7671" t="str">
        <f>IF($A7671="","",COUNTIFS(D_MFA!$A$2:$A$20001,$C7671,D_MFA!$B$2:$B$20001,TRUE)&gt;0)</f>
        <v/>
      </c>
    </row>
    <row r="7672" spans="13:13" x14ac:dyDescent="0.55000000000000004">
      <c r="M7672" t="str">
        <f>IF($A7672="","",COUNTIFS(D_MFA!$A$2:$A$20001,$C7672,D_MFA!$B$2:$B$20001,TRUE)&gt;0)</f>
        <v/>
      </c>
    </row>
    <row r="7673" spans="13:13" x14ac:dyDescent="0.55000000000000004">
      <c r="M7673" t="str">
        <f>IF($A7673="","",COUNTIFS(D_MFA!$A$2:$A$20001,$C7673,D_MFA!$B$2:$B$20001,TRUE)&gt;0)</f>
        <v/>
      </c>
    </row>
    <row r="7674" spans="13:13" x14ac:dyDescent="0.55000000000000004">
      <c r="M7674" t="str">
        <f>IF($A7674="","",COUNTIFS(D_MFA!$A$2:$A$20001,$C7674,D_MFA!$B$2:$B$20001,TRUE)&gt;0)</f>
        <v/>
      </c>
    </row>
    <row r="7675" spans="13:13" x14ac:dyDescent="0.55000000000000004">
      <c r="M7675" t="str">
        <f>IF($A7675="","",COUNTIFS(D_MFA!$A$2:$A$20001,$C7675,D_MFA!$B$2:$B$20001,TRUE)&gt;0)</f>
        <v/>
      </c>
    </row>
    <row r="7676" spans="13:13" x14ac:dyDescent="0.55000000000000004">
      <c r="M7676" t="str">
        <f>IF($A7676="","",COUNTIFS(D_MFA!$A$2:$A$20001,$C7676,D_MFA!$B$2:$B$20001,TRUE)&gt;0)</f>
        <v/>
      </c>
    </row>
    <row r="7677" spans="13:13" x14ac:dyDescent="0.55000000000000004">
      <c r="M7677" t="str">
        <f>IF($A7677="","",COUNTIFS(D_MFA!$A$2:$A$20001,$C7677,D_MFA!$B$2:$B$20001,TRUE)&gt;0)</f>
        <v/>
      </c>
    </row>
    <row r="7678" spans="13:13" x14ac:dyDescent="0.55000000000000004">
      <c r="M7678" t="str">
        <f>IF($A7678="","",COUNTIFS(D_MFA!$A$2:$A$20001,$C7678,D_MFA!$B$2:$B$20001,TRUE)&gt;0)</f>
        <v/>
      </c>
    </row>
    <row r="7679" spans="13:13" x14ac:dyDescent="0.55000000000000004">
      <c r="M7679" t="str">
        <f>IF($A7679="","",COUNTIFS(D_MFA!$A$2:$A$20001,$C7679,D_MFA!$B$2:$B$20001,TRUE)&gt;0)</f>
        <v/>
      </c>
    </row>
    <row r="7680" spans="13:13" x14ac:dyDescent="0.55000000000000004">
      <c r="M7680" t="str">
        <f>IF($A7680="","",COUNTIFS(D_MFA!$A$2:$A$20001,$C7680,D_MFA!$B$2:$B$20001,TRUE)&gt;0)</f>
        <v/>
      </c>
    </row>
    <row r="7681" spans="13:13" x14ac:dyDescent="0.55000000000000004">
      <c r="M7681" t="str">
        <f>IF($A7681="","",COUNTIFS(D_MFA!$A$2:$A$20001,$C7681,D_MFA!$B$2:$B$20001,TRUE)&gt;0)</f>
        <v/>
      </c>
    </row>
    <row r="7682" spans="13:13" x14ac:dyDescent="0.55000000000000004">
      <c r="M7682" t="str">
        <f>IF($A7682="","",COUNTIFS(D_MFA!$A$2:$A$20001,$C7682,D_MFA!$B$2:$B$20001,TRUE)&gt;0)</f>
        <v/>
      </c>
    </row>
    <row r="7683" spans="13:13" x14ac:dyDescent="0.55000000000000004">
      <c r="M7683" t="str">
        <f>IF($A7683="","",COUNTIFS(D_MFA!$A$2:$A$20001,$C7683,D_MFA!$B$2:$B$20001,TRUE)&gt;0)</f>
        <v/>
      </c>
    </row>
    <row r="7684" spans="13:13" x14ac:dyDescent="0.55000000000000004">
      <c r="M7684" t="str">
        <f>IF($A7684="","",COUNTIFS(D_MFA!$A$2:$A$20001,$C7684,D_MFA!$B$2:$B$20001,TRUE)&gt;0)</f>
        <v/>
      </c>
    </row>
    <row r="7685" spans="13:13" x14ac:dyDescent="0.55000000000000004">
      <c r="M7685" t="str">
        <f>IF($A7685="","",COUNTIFS(D_MFA!$A$2:$A$20001,$C7685,D_MFA!$B$2:$B$20001,TRUE)&gt;0)</f>
        <v/>
      </c>
    </row>
    <row r="7686" spans="13:13" x14ac:dyDescent="0.55000000000000004">
      <c r="M7686" t="str">
        <f>IF($A7686="","",COUNTIFS(D_MFA!$A$2:$A$20001,$C7686,D_MFA!$B$2:$B$20001,TRUE)&gt;0)</f>
        <v/>
      </c>
    </row>
    <row r="7687" spans="13:13" x14ac:dyDescent="0.55000000000000004">
      <c r="M7687" t="str">
        <f>IF($A7687="","",COUNTIFS(D_MFA!$A$2:$A$20001,$C7687,D_MFA!$B$2:$B$20001,TRUE)&gt;0)</f>
        <v/>
      </c>
    </row>
    <row r="7688" spans="13:13" x14ac:dyDescent="0.55000000000000004">
      <c r="M7688" t="str">
        <f>IF($A7688="","",COUNTIFS(D_MFA!$A$2:$A$20001,$C7688,D_MFA!$B$2:$B$20001,TRUE)&gt;0)</f>
        <v/>
      </c>
    </row>
    <row r="7689" spans="13:13" x14ac:dyDescent="0.55000000000000004">
      <c r="M7689" t="str">
        <f>IF($A7689="","",COUNTIFS(D_MFA!$A$2:$A$20001,$C7689,D_MFA!$B$2:$B$20001,TRUE)&gt;0)</f>
        <v/>
      </c>
    </row>
    <row r="7690" spans="13:13" x14ac:dyDescent="0.55000000000000004">
      <c r="M7690" t="str">
        <f>IF($A7690="","",COUNTIFS(D_MFA!$A$2:$A$20001,$C7690,D_MFA!$B$2:$B$20001,TRUE)&gt;0)</f>
        <v/>
      </c>
    </row>
    <row r="7691" spans="13:13" x14ac:dyDescent="0.55000000000000004">
      <c r="M7691" t="str">
        <f>IF($A7691="","",COUNTIFS(D_MFA!$A$2:$A$20001,$C7691,D_MFA!$B$2:$B$20001,TRUE)&gt;0)</f>
        <v/>
      </c>
    </row>
    <row r="7692" spans="13:13" x14ac:dyDescent="0.55000000000000004">
      <c r="M7692" t="str">
        <f>IF($A7692="","",COUNTIFS(D_MFA!$A$2:$A$20001,$C7692,D_MFA!$B$2:$B$20001,TRUE)&gt;0)</f>
        <v/>
      </c>
    </row>
    <row r="7693" spans="13:13" x14ac:dyDescent="0.55000000000000004">
      <c r="M7693" t="str">
        <f>IF($A7693="","",COUNTIFS(D_MFA!$A$2:$A$20001,$C7693,D_MFA!$B$2:$B$20001,TRUE)&gt;0)</f>
        <v/>
      </c>
    </row>
    <row r="7694" spans="13:13" x14ac:dyDescent="0.55000000000000004">
      <c r="M7694" t="str">
        <f>IF($A7694="","",COUNTIFS(D_MFA!$A$2:$A$20001,$C7694,D_MFA!$B$2:$B$20001,TRUE)&gt;0)</f>
        <v/>
      </c>
    </row>
    <row r="7695" spans="13:13" x14ac:dyDescent="0.55000000000000004">
      <c r="M7695" t="str">
        <f>IF($A7695="","",COUNTIFS(D_MFA!$A$2:$A$20001,$C7695,D_MFA!$B$2:$B$20001,TRUE)&gt;0)</f>
        <v/>
      </c>
    </row>
    <row r="7696" spans="13:13" x14ac:dyDescent="0.55000000000000004">
      <c r="M7696" t="str">
        <f>IF($A7696="","",COUNTIFS(D_MFA!$A$2:$A$20001,$C7696,D_MFA!$B$2:$B$20001,TRUE)&gt;0)</f>
        <v/>
      </c>
    </row>
    <row r="7697" spans="13:13" x14ac:dyDescent="0.55000000000000004">
      <c r="M7697" t="str">
        <f>IF($A7697="","",COUNTIFS(D_MFA!$A$2:$A$20001,$C7697,D_MFA!$B$2:$B$20001,TRUE)&gt;0)</f>
        <v/>
      </c>
    </row>
    <row r="7698" spans="13:13" x14ac:dyDescent="0.55000000000000004">
      <c r="M7698" t="str">
        <f>IF($A7698="","",COUNTIFS(D_MFA!$A$2:$A$20001,$C7698,D_MFA!$B$2:$B$20001,TRUE)&gt;0)</f>
        <v/>
      </c>
    </row>
    <row r="7699" spans="13:13" x14ac:dyDescent="0.55000000000000004">
      <c r="M7699" t="str">
        <f>IF($A7699="","",COUNTIFS(D_MFA!$A$2:$A$20001,$C7699,D_MFA!$B$2:$B$20001,TRUE)&gt;0)</f>
        <v/>
      </c>
    </row>
    <row r="7700" spans="13:13" x14ac:dyDescent="0.55000000000000004">
      <c r="M7700" t="str">
        <f>IF($A7700="","",COUNTIFS(D_MFA!$A$2:$A$20001,$C7700,D_MFA!$B$2:$B$20001,TRUE)&gt;0)</f>
        <v/>
      </c>
    </row>
    <row r="7701" spans="13:13" x14ac:dyDescent="0.55000000000000004">
      <c r="M7701" t="str">
        <f>IF($A7701="","",COUNTIFS(D_MFA!$A$2:$A$20001,$C7701,D_MFA!$B$2:$B$20001,TRUE)&gt;0)</f>
        <v/>
      </c>
    </row>
    <row r="7702" spans="13:13" x14ac:dyDescent="0.55000000000000004">
      <c r="M7702" t="str">
        <f>IF($A7702="","",COUNTIFS(D_MFA!$A$2:$A$20001,$C7702,D_MFA!$B$2:$B$20001,TRUE)&gt;0)</f>
        <v/>
      </c>
    </row>
    <row r="7703" spans="13:13" x14ac:dyDescent="0.55000000000000004">
      <c r="M7703" t="str">
        <f>IF($A7703="","",COUNTIFS(D_MFA!$A$2:$A$20001,$C7703,D_MFA!$B$2:$B$20001,TRUE)&gt;0)</f>
        <v/>
      </c>
    </row>
    <row r="7704" spans="13:13" x14ac:dyDescent="0.55000000000000004">
      <c r="M7704" t="str">
        <f>IF($A7704="","",COUNTIFS(D_MFA!$A$2:$A$20001,$C7704,D_MFA!$B$2:$B$20001,TRUE)&gt;0)</f>
        <v/>
      </c>
    </row>
    <row r="7705" spans="13:13" x14ac:dyDescent="0.55000000000000004">
      <c r="M7705" t="str">
        <f>IF($A7705="","",COUNTIFS(D_MFA!$A$2:$A$20001,$C7705,D_MFA!$B$2:$B$20001,TRUE)&gt;0)</f>
        <v/>
      </c>
    </row>
    <row r="7706" spans="13:13" x14ac:dyDescent="0.55000000000000004">
      <c r="M7706" t="str">
        <f>IF($A7706="","",COUNTIFS(D_MFA!$A$2:$A$20001,$C7706,D_MFA!$B$2:$B$20001,TRUE)&gt;0)</f>
        <v/>
      </c>
    </row>
    <row r="7707" spans="13:13" x14ac:dyDescent="0.55000000000000004">
      <c r="M7707" t="str">
        <f>IF($A7707="","",COUNTIFS(D_MFA!$A$2:$A$20001,$C7707,D_MFA!$B$2:$B$20001,TRUE)&gt;0)</f>
        <v/>
      </c>
    </row>
    <row r="7708" spans="13:13" x14ac:dyDescent="0.55000000000000004">
      <c r="M7708" t="str">
        <f>IF($A7708="","",COUNTIFS(D_MFA!$A$2:$A$20001,$C7708,D_MFA!$B$2:$B$20001,TRUE)&gt;0)</f>
        <v/>
      </c>
    </row>
    <row r="7709" spans="13:13" x14ac:dyDescent="0.55000000000000004">
      <c r="M7709" t="str">
        <f>IF($A7709="","",COUNTIFS(D_MFA!$A$2:$A$20001,$C7709,D_MFA!$B$2:$B$20001,TRUE)&gt;0)</f>
        <v/>
      </c>
    </row>
    <row r="7710" spans="13:13" x14ac:dyDescent="0.55000000000000004">
      <c r="M7710" t="str">
        <f>IF($A7710="","",COUNTIFS(D_MFA!$A$2:$A$20001,$C7710,D_MFA!$B$2:$B$20001,TRUE)&gt;0)</f>
        <v/>
      </c>
    </row>
    <row r="7711" spans="13:13" x14ac:dyDescent="0.55000000000000004">
      <c r="M7711" t="str">
        <f>IF($A7711="","",COUNTIFS(D_MFA!$A$2:$A$20001,$C7711,D_MFA!$B$2:$B$20001,TRUE)&gt;0)</f>
        <v/>
      </c>
    </row>
    <row r="7712" spans="13:13" x14ac:dyDescent="0.55000000000000004">
      <c r="M7712" t="str">
        <f>IF($A7712="","",COUNTIFS(D_MFA!$A$2:$A$20001,$C7712,D_MFA!$B$2:$B$20001,TRUE)&gt;0)</f>
        <v/>
      </c>
    </row>
    <row r="7713" spans="13:13" x14ac:dyDescent="0.55000000000000004">
      <c r="M7713" t="str">
        <f>IF($A7713="","",COUNTIFS(D_MFA!$A$2:$A$20001,$C7713,D_MFA!$B$2:$B$20001,TRUE)&gt;0)</f>
        <v/>
      </c>
    </row>
    <row r="7714" spans="13:13" x14ac:dyDescent="0.55000000000000004">
      <c r="M7714" t="str">
        <f>IF($A7714="","",COUNTIFS(D_MFA!$A$2:$A$20001,$C7714,D_MFA!$B$2:$B$20001,TRUE)&gt;0)</f>
        <v/>
      </c>
    </row>
    <row r="7715" spans="13:13" x14ac:dyDescent="0.55000000000000004">
      <c r="M7715" t="str">
        <f>IF($A7715="","",COUNTIFS(D_MFA!$A$2:$A$20001,$C7715,D_MFA!$B$2:$B$20001,TRUE)&gt;0)</f>
        <v/>
      </c>
    </row>
    <row r="7716" spans="13:13" x14ac:dyDescent="0.55000000000000004">
      <c r="M7716" t="str">
        <f>IF($A7716="","",COUNTIFS(D_MFA!$A$2:$A$20001,$C7716,D_MFA!$B$2:$B$20001,TRUE)&gt;0)</f>
        <v/>
      </c>
    </row>
    <row r="7717" spans="13:13" x14ac:dyDescent="0.55000000000000004">
      <c r="M7717" t="str">
        <f>IF($A7717="","",COUNTIFS(D_MFA!$A$2:$A$20001,$C7717,D_MFA!$B$2:$B$20001,TRUE)&gt;0)</f>
        <v/>
      </c>
    </row>
    <row r="7718" spans="13:13" x14ac:dyDescent="0.55000000000000004">
      <c r="M7718" t="str">
        <f>IF($A7718="","",COUNTIFS(D_MFA!$A$2:$A$20001,$C7718,D_MFA!$B$2:$B$20001,TRUE)&gt;0)</f>
        <v/>
      </c>
    </row>
    <row r="7719" spans="13:13" x14ac:dyDescent="0.55000000000000004">
      <c r="M7719" t="str">
        <f>IF($A7719="","",COUNTIFS(D_MFA!$A$2:$A$20001,$C7719,D_MFA!$B$2:$B$20001,TRUE)&gt;0)</f>
        <v/>
      </c>
    </row>
    <row r="7720" spans="13:13" x14ac:dyDescent="0.55000000000000004">
      <c r="M7720" t="str">
        <f>IF($A7720="","",COUNTIFS(D_MFA!$A$2:$A$20001,$C7720,D_MFA!$B$2:$B$20001,TRUE)&gt;0)</f>
        <v/>
      </c>
    </row>
    <row r="7721" spans="13:13" x14ac:dyDescent="0.55000000000000004">
      <c r="M7721" t="str">
        <f>IF($A7721="","",COUNTIFS(D_MFA!$A$2:$A$20001,$C7721,D_MFA!$B$2:$B$20001,TRUE)&gt;0)</f>
        <v/>
      </c>
    </row>
    <row r="7722" spans="13:13" x14ac:dyDescent="0.55000000000000004">
      <c r="M7722" t="str">
        <f>IF($A7722="","",COUNTIFS(D_MFA!$A$2:$A$20001,$C7722,D_MFA!$B$2:$B$20001,TRUE)&gt;0)</f>
        <v/>
      </c>
    </row>
    <row r="7723" spans="13:13" x14ac:dyDescent="0.55000000000000004">
      <c r="M7723" t="str">
        <f>IF($A7723="","",COUNTIFS(D_MFA!$A$2:$A$20001,$C7723,D_MFA!$B$2:$B$20001,TRUE)&gt;0)</f>
        <v/>
      </c>
    </row>
    <row r="7724" spans="13:13" x14ac:dyDescent="0.55000000000000004">
      <c r="M7724" t="str">
        <f>IF($A7724="","",COUNTIFS(D_MFA!$A$2:$A$20001,$C7724,D_MFA!$B$2:$B$20001,TRUE)&gt;0)</f>
        <v/>
      </c>
    </row>
    <row r="7725" spans="13:13" x14ac:dyDescent="0.55000000000000004">
      <c r="M7725" t="str">
        <f>IF($A7725="","",COUNTIFS(D_MFA!$A$2:$A$20001,$C7725,D_MFA!$B$2:$B$20001,TRUE)&gt;0)</f>
        <v/>
      </c>
    </row>
    <row r="7726" spans="13:13" x14ac:dyDescent="0.55000000000000004">
      <c r="M7726" t="str">
        <f>IF($A7726="","",COUNTIFS(D_MFA!$A$2:$A$20001,$C7726,D_MFA!$B$2:$B$20001,TRUE)&gt;0)</f>
        <v/>
      </c>
    </row>
    <row r="7727" spans="13:13" x14ac:dyDescent="0.55000000000000004">
      <c r="M7727" t="str">
        <f>IF($A7727="","",COUNTIFS(D_MFA!$A$2:$A$20001,$C7727,D_MFA!$B$2:$B$20001,TRUE)&gt;0)</f>
        <v/>
      </c>
    </row>
    <row r="7728" spans="13:13" x14ac:dyDescent="0.55000000000000004">
      <c r="M7728" t="str">
        <f>IF($A7728="","",COUNTIFS(D_MFA!$A$2:$A$20001,$C7728,D_MFA!$B$2:$B$20001,TRUE)&gt;0)</f>
        <v/>
      </c>
    </row>
    <row r="7729" spans="13:13" x14ac:dyDescent="0.55000000000000004">
      <c r="M7729" t="str">
        <f>IF($A7729="","",COUNTIFS(D_MFA!$A$2:$A$20001,$C7729,D_MFA!$B$2:$B$20001,TRUE)&gt;0)</f>
        <v/>
      </c>
    </row>
    <row r="7730" spans="13:13" x14ac:dyDescent="0.55000000000000004">
      <c r="M7730" t="str">
        <f>IF($A7730="","",COUNTIFS(D_MFA!$A$2:$A$20001,$C7730,D_MFA!$B$2:$B$20001,TRUE)&gt;0)</f>
        <v/>
      </c>
    </row>
    <row r="7731" spans="13:13" x14ac:dyDescent="0.55000000000000004">
      <c r="M7731" t="str">
        <f>IF($A7731="","",COUNTIFS(D_MFA!$A$2:$A$20001,$C7731,D_MFA!$B$2:$B$20001,TRUE)&gt;0)</f>
        <v/>
      </c>
    </row>
    <row r="7732" spans="13:13" x14ac:dyDescent="0.55000000000000004">
      <c r="M7732" t="str">
        <f>IF($A7732="","",COUNTIFS(D_MFA!$A$2:$A$20001,$C7732,D_MFA!$B$2:$B$20001,TRUE)&gt;0)</f>
        <v/>
      </c>
    </row>
    <row r="7733" spans="13:13" x14ac:dyDescent="0.55000000000000004">
      <c r="M7733" t="str">
        <f>IF($A7733="","",COUNTIFS(D_MFA!$A$2:$A$20001,$C7733,D_MFA!$B$2:$B$20001,TRUE)&gt;0)</f>
        <v/>
      </c>
    </row>
    <row r="7734" spans="13:13" x14ac:dyDescent="0.55000000000000004">
      <c r="M7734" t="str">
        <f>IF($A7734="","",COUNTIFS(D_MFA!$A$2:$A$20001,$C7734,D_MFA!$B$2:$B$20001,TRUE)&gt;0)</f>
        <v/>
      </c>
    </row>
    <row r="7735" spans="13:13" x14ac:dyDescent="0.55000000000000004">
      <c r="M7735" t="str">
        <f>IF($A7735="","",COUNTIFS(D_MFA!$A$2:$A$20001,$C7735,D_MFA!$B$2:$B$20001,TRUE)&gt;0)</f>
        <v/>
      </c>
    </row>
    <row r="7736" spans="13:13" x14ac:dyDescent="0.55000000000000004">
      <c r="M7736" t="str">
        <f>IF($A7736="","",COUNTIFS(D_MFA!$A$2:$A$20001,$C7736,D_MFA!$B$2:$B$20001,TRUE)&gt;0)</f>
        <v/>
      </c>
    </row>
    <row r="7737" spans="13:13" x14ac:dyDescent="0.55000000000000004">
      <c r="M7737" t="str">
        <f>IF($A7737="","",COUNTIFS(D_MFA!$A$2:$A$20001,$C7737,D_MFA!$B$2:$B$20001,TRUE)&gt;0)</f>
        <v/>
      </c>
    </row>
    <row r="7738" spans="13:13" x14ac:dyDescent="0.55000000000000004">
      <c r="M7738" t="str">
        <f>IF($A7738="","",COUNTIFS(D_MFA!$A$2:$A$20001,$C7738,D_MFA!$B$2:$B$20001,TRUE)&gt;0)</f>
        <v/>
      </c>
    </row>
    <row r="7739" spans="13:13" x14ac:dyDescent="0.55000000000000004">
      <c r="M7739" t="str">
        <f>IF($A7739="","",COUNTIFS(D_MFA!$A$2:$A$20001,$C7739,D_MFA!$B$2:$B$20001,TRUE)&gt;0)</f>
        <v/>
      </c>
    </row>
    <row r="7740" spans="13:13" x14ac:dyDescent="0.55000000000000004">
      <c r="M7740" t="str">
        <f>IF($A7740="","",COUNTIFS(D_MFA!$A$2:$A$20001,$C7740,D_MFA!$B$2:$B$20001,TRUE)&gt;0)</f>
        <v/>
      </c>
    </row>
    <row r="7741" spans="13:13" x14ac:dyDescent="0.55000000000000004">
      <c r="M7741" t="str">
        <f>IF($A7741="","",COUNTIFS(D_MFA!$A$2:$A$20001,$C7741,D_MFA!$B$2:$B$20001,TRUE)&gt;0)</f>
        <v/>
      </c>
    </row>
    <row r="7742" spans="13:13" x14ac:dyDescent="0.55000000000000004">
      <c r="M7742" t="str">
        <f>IF($A7742="","",COUNTIFS(D_MFA!$A$2:$A$20001,$C7742,D_MFA!$B$2:$B$20001,TRUE)&gt;0)</f>
        <v/>
      </c>
    </row>
    <row r="7743" spans="13:13" x14ac:dyDescent="0.55000000000000004">
      <c r="M7743" t="str">
        <f>IF($A7743="","",COUNTIFS(D_MFA!$A$2:$A$20001,$C7743,D_MFA!$B$2:$B$20001,TRUE)&gt;0)</f>
        <v/>
      </c>
    </row>
    <row r="7744" spans="13:13" x14ac:dyDescent="0.55000000000000004">
      <c r="M7744" t="str">
        <f>IF($A7744="","",COUNTIFS(D_MFA!$A$2:$A$20001,$C7744,D_MFA!$B$2:$B$20001,TRUE)&gt;0)</f>
        <v/>
      </c>
    </row>
    <row r="7745" spans="13:13" x14ac:dyDescent="0.55000000000000004">
      <c r="M7745" t="str">
        <f>IF($A7745="","",COUNTIFS(D_MFA!$A$2:$A$20001,$C7745,D_MFA!$B$2:$B$20001,TRUE)&gt;0)</f>
        <v/>
      </c>
    </row>
    <row r="7746" spans="13:13" x14ac:dyDescent="0.55000000000000004">
      <c r="M7746" t="str">
        <f>IF($A7746="","",COUNTIFS(D_MFA!$A$2:$A$20001,$C7746,D_MFA!$B$2:$B$20001,TRUE)&gt;0)</f>
        <v/>
      </c>
    </row>
    <row r="7747" spans="13:13" x14ac:dyDescent="0.55000000000000004">
      <c r="M7747" t="str">
        <f>IF($A7747="","",COUNTIFS(D_MFA!$A$2:$A$20001,$C7747,D_MFA!$B$2:$B$20001,TRUE)&gt;0)</f>
        <v/>
      </c>
    </row>
    <row r="7748" spans="13:13" x14ac:dyDescent="0.55000000000000004">
      <c r="M7748" t="str">
        <f>IF($A7748="","",COUNTIFS(D_MFA!$A$2:$A$20001,$C7748,D_MFA!$B$2:$B$20001,TRUE)&gt;0)</f>
        <v/>
      </c>
    </row>
    <row r="7749" spans="13:13" x14ac:dyDescent="0.55000000000000004">
      <c r="M7749" t="str">
        <f>IF($A7749="","",COUNTIFS(D_MFA!$A$2:$A$20001,$C7749,D_MFA!$B$2:$B$20001,TRUE)&gt;0)</f>
        <v/>
      </c>
    </row>
    <row r="7750" spans="13:13" x14ac:dyDescent="0.55000000000000004">
      <c r="M7750" t="str">
        <f>IF($A7750="","",COUNTIFS(D_MFA!$A$2:$A$20001,$C7750,D_MFA!$B$2:$B$20001,TRUE)&gt;0)</f>
        <v/>
      </c>
    </row>
    <row r="7751" spans="13:13" x14ac:dyDescent="0.55000000000000004">
      <c r="M7751" t="str">
        <f>IF($A7751="","",COUNTIFS(D_MFA!$A$2:$A$20001,$C7751,D_MFA!$B$2:$B$20001,TRUE)&gt;0)</f>
        <v/>
      </c>
    </row>
    <row r="7752" spans="13:13" x14ac:dyDescent="0.55000000000000004">
      <c r="M7752" t="str">
        <f>IF($A7752="","",COUNTIFS(D_MFA!$A$2:$A$20001,$C7752,D_MFA!$B$2:$B$20001,TRUE)&gt;0)</f>
        <v/>
      </c>
    </row>
    <row r="7753" spans="13:13" x14ac:dyDescent="0.55000000000000004">
      <c r="M7753" t="str">
        <f>IF($A7753="","",COUNTIFS(D_MFA!$A$2:$A$20001,$C7753,D_MFA!$B$2:$B$20001,TRUE)&gt;0)</f>
        <v/>
      </c>
    </row>
    <row r="7754" spans="13:13" x14ac:dyDescent="0.55000000000000004">
      <c r="M7754" t="str">
        <f>IF($A7754="","",COUNTIFS(D_MFA!$A$2:$A$20001,$C7754,D_MFA!$B$2:$B$20001,TRUE)&gt;0)</f>
        <v/>
      </c>
    </row>
    <row r="7755" spans="13:13" x14ac:dyDescent="0.55000000000000004">
      <c r="M7755" t="str">
        <f>IF($A7755="","",COUNTIFS(D_MFA!$A$2:$A$20001,$C7755,D_MFA!$B$2:$B$20001,TRUE)&gt;0)</f>
        <v/>
      </c>
    </row>
    <row r="7756" spans="13:13" x14ac:dyDescent="0.55000000000000004">
      <c r="M7756" t="str">
        <f>IF($A7756="","",COUNTIFS(D_MFA!$A$2:$A$20001,$C7756,D_MFA!$B$2:$B$20001,TRUE)&gt;0)</f>
        <v/>
      </c>
    </row>
    <row r="7757" spans="13:13" x14ac:dyDescent="0.55000000000000004">
      <c r="M7757" t="str">
        <f>IF($A7757="","",COUNTIFS(D_MFA!$A$2:$A$20001,$C7757,D_MFA!$B$2:$B$20001,TRUE)&gt;0)</f>
        <v/>
      </c>
    </row>
    <row r="7758" spans="13:13" x14ac:dyDescent="0.55000000000000004">
      <c r="M7758" t="str">
        <f>IF($A7758="","",COUNTIFS(D_MFA!$A$2:$A$20001,$C7758,D_MFA!$B$2:$B$20001,TRUE)&gt;0)</f>
        <v/>
      </c>
    </row>
    <row r="7759" spans="13:13" x14ac:dyDescent="0.55000000000000004">
      <c r="M7759" t="str">
        <f>IF($A7759="","",COUNTIFS(D_MFA!$A$2:$A$20001,$C7759,D_MFA!$B$2:$B$20001,TRUE)&gt;0)</f>
        <v/>
      </c>
    </row>
    <row r="7760" spans="13:13" x14ac:dyDescent="0.55000000000000004">
      <c r="M7760" t="str">
        <f>IF($A7760="","",COUNTIFS(D_MFA!$A$2:$A$20001,$C7760,D_MFA!$B$2:$B$20001,TRUE)&gt;0)</f>
        <v/>
      </c>
    </row>
    <row r="7761" spans="13:13" x14ac:dyDescent="0.55000000000000004">
      <c r="M7761" t="str">
        <f>IF($A7761="","",COUNTIFS(D_MFA!$A$2:$A$20001,$C7761,D_MFA!$B$2:$B$20001,TRUE)&gt;0)</f>
        <v/>
      </c>
    </row>
    <row r="7762" spans="13:13" x14ac:dyDescent="0.55000000000000004">
      <c r="M7762" t="str">
        <f>IF($A7762="","",COUNTIFS(D_MFA!$A$2:$A$20001,$C7762,D_MFA!$B$2:$B$20001,TRUE)&gt;0)</f>
        <v/>
      </c>
    </row>
    <row r="7763" spans="13:13" x14ac:dyDescent="0.55000000000000004">
      <c r="M7763" t="str">
        <f>IF($A7763="","",COUNTIFS(D_MFA!$A$2:$A$20001,$C7763,D_MFA!$B$2:$B$20001,TRUE)&gt;0)</f>
        <v/>
      </c>
    </row>
    <row r="7764" spans="13:13" x14ac:dyDescent="0.55000000000000004">
      <c r="M7764" t="str">
        <f>IF($A7764="","",COUNTIFS(D_MFA!$A$2:$A$20001,$C7764,D_MFA!$B$2:$B$20001,TRUE)&gt;0)</f>
        <v/>
      </c>
    </row>
    <row r="7765" spans="13:13" x14ac:dyDescent="0.55000000000000004">
      <c r="M7765" t="str">
        <f>IF($A7765="","",COUNTIFS(D_MFA!$A$2:$A$20001,$C7765,D_MFA!$B$2:$B$20001,TRUE)&gt;0)</f>
        <v/>
      </c>
    </row>
    <row r="7766" spans="13:13" x14ac:dyDescent="0.55000000000000004">
      <c r="M7766" t="str">
        <f>IF($A7766="","",COUNTIFS(D_MFA!$A$2:$A$20001,$C7766,D_MFA!$B$2:$B$20001,TRUE)&gt;0)</f>
        <v/>
      </c>
    </row>
    <row r="7767" spans="13:13" x14ac:dyDescent="0.55000000000000004">
      <c r="M7767" t="str">
        <f>IF($A7767="","",COUNTIFS(D_MFA!$A$2:$A$20001,$C7767,D_MFA!$B$2:$B$20001,TRUE)&gt;0)</f>
        <v/>
      </c>
    </row>
    <row r="7768" spans="13:13" x14ac:dyDescent="0.55000000000000004">
      <c r="M7768" t="str">
        <f>IF($A7768="","",COUNTIFS(D_MFA!$A$2:$A$20001,$C7768,D_MFA!$B$2:$B$20001,TRUE)&gt;0)</f>
        <v/>
      </c>
    </row>
    <row r="7769" spans="13:13" x14ac:dyDescent="0.55000000000000004">
      <c r="M7769" t="str">
        <f>IF($A7769="","",COUNTIFS(D_MFA!$A$2:$A$20001,$C7769,D_MFA!$B$2:$B$20001,TRUE)&gt;0)</f>
        <v/>
      </c>
    </row>
    <row r="7770" spans="13:13" x14ac:dyDescent="0.55000000000000004">
      <c r="M7770" t="str">
        <f>IF($A7770="","",COUNTIFS(D_MFA!$A$2:$A$20001,$C7770,D_MFA!$B$2:$B$20001,TRUE)&gt;0)</f>
        <v/>
      </c>
    </row>
    <row r="7771" spans="13:13" x14ac:dyDescent="0.55000000000000004">
      <c r="M7771" t="str">
        <f>IF($A7771="","",COUNTIFS(D_MFA!$A$2:$A$20001,$C7771,D_MFA!$B$2:$B$20001,TRUE)&gt;0)</f>
        <v/>
      </c>
    </row>
    <row r="7772" spans="13:13" x14ac:dyDescent="0.55000000000000004">
      <c r="M7772" t="str">
        <f>IF($A7772="","",COUNTIFS(D_MFA!$A$2:$A$20001,$C7772,D_MFA!$B$2:$B$20001,TRUE)&gt;0)</f>
        <v/>
      </c>
    </row>
    <row r="7773" spans="13:13" x14ac:dyDescent="0.55000000000000004">
      <c r="M7773" t="str">
        <f>IF($A7773="","",COUNTIFS(D_MFA!$A$2:$A$20001,$C7773,D_MFA!$B$2:$B$20001,TRUE)&gt;0)</f>
        <v/>
      </c>
    </row>
    <row r="7774" spans="13:13" x14ac:dyDescent="0.55000000000000004">
      <c r="M7774" t="str">
        <f>IF($A7774="","",COUNTIFS(D_MFA!$A$2:$A$20001,$C7774,D_MFA!$B$2:$B$20001,TRUE)&gt;0)</f>
        <v/>
      </c>
    </row>
    <row r="7775" spans="13:13" x14ac:dyDescent="0.55000000000000004">
      <c r="M7775" t="str">
        <f>IF($A7775="","",COUNTIFS(D_MFA!$A$2:$A$20001,$C7775,D_MFA!$B$2:$B$20001,TRUE)&gt;0)</f>
        <v/>
      </c>
    </row>
    <row r="7776" spans="13:13" x14ac:dyDescent="0.55000000000000004">
      <c r="M7776" t="str">
        <f>IF($A7776="","",COUNTIFS(D_MFA!$A$2:$A$20001,$C7776,D_MFA!$B$2:$B$20001,TRUE)&gt;0)</f>
        <v/>
      </c>
    </row>
    <row r="7777" spans="13:13" x14ac:dyDescent="0.55000000000000004">
      <c r="M7777" t="str">
        <f>IF($A7777="","",COUNTIFS(D_MFA!$A$2:$A$20001,$C7777,D_MFA!$B$2:$B$20001,TRUE)&gt;0)</f>
        <v/>
      </c>
    </row>
    <row r="7778" spans="13:13" x14ac:dyDescent="0.55000000000000004">
      <c r="M7778" t="str">
        <f>IF($A7778="","",COUNTIFS(D_MFA!$A$2:$A$20001,$C7778,D_MFA!$B$2:$B$20001,TRUE)&gt;0)</f>
        <v/>
      </c>
    </row>
    <row r="7779" spans="13:13" x14ac:dyDescent="0.55000000000000004">
      <c r="M7779" t="str">
        <f>IF($A7779="","",COUNTIFS(D_MFA!$A$2:$A$20001,$C7779,D_MFA!$B$2:$B$20001,TRUE)&gt;0)</f>
        <v/>
      </c>
    </row>
    <row r="7780" spans="13:13" x14ac:dyDescent="0.55000000000000004">
      <c r="M7780" t="str">
        <f>IF($A7780="","",COUNTIFS(D_MFA!$A$2:$A$20001,$C7780,D_MFA!$B$2:$B$20001,TRUE)&gt;0)</f>
        <v/>
      </c>
    </row>
    <row r="7781" spans="13:13" x14ac:dyDescent="0.55000000000000004">
      <c r="M7781" t="str">
        <f>IF($A7781="","",COUNTIFS(D_MFA!$A$2:$A$20001,$C7781,D_MFA!$B$2:$B$20001,TRUE)&gt;0)</f>
        <v/>
      </c>
    </row>
    <row r="7782" spans="13:13" x14ac:dyDescent="0.55000000000000004">
      <c r="M7782" t="str">
        <f>IF($A7782="","",COUNTIFS(D_MFA!$A$2:$A$20001,$C7782,D_MFA!$B$2:$B$20001,TRUE)&gt;0)</f>
        <v/>
      </c>
    </row>
    <row r="7783" spans="13:13" x14ac:dyDescent="0.55000000000000004">
      <c r="M7783" t="str">
        <f>IF($A7783="","",COUNTIFS(D_MFA!$A$2:$A$20001,$C7783,D_MFA!$B$2:$B$20001,TRUE)&gt;0)</f>
        <v/>
      </c>
    </row>
    <row r="7784" spans="13:13" x14ac:dyDescent="0.55000000000000004">
      <c r="M7784" t="str">
        <f>IF($A7784="","",COUNTIFS(D_MFA!$A$2:$A$20001,$C7784,D_MFA!$B$2:$B$20001,TRUE)&gt;0)</f>
        <v/>
      </c>
    </row>
    <row r="7785" spans="13:13" x14ac:dyDescent="0.55000000000000004">
      <c r="M7785" t="str">
        <f>IF($A7785="","",COUNTIFS(D_MFA!$A$2:$A$20001,$C7785,D_MFA!$B$2:$B$20001,TRUE)&gt;0)</f>
        <v/>
      </c>
    </row>
    <row r="7786" spans="13:13" x14ac:dyDescent="0.55000000000000004">
      <c r="M7786" t="str">
        <f>IF($A7786="","",COUNTIFS(D_MFA!$A$2:$A$20001,$C7786,D_MFA!$B$2:$B$20001,TRUE)&gt;0)</f>
        <v/>
      </c>
    </row>
    <row r="7787" spans="13:13" x14ac:dyDescent="0.55000000000000004">
      <c r="M7787" t="str">
        <f>IF($A7787="","",COUNTIFS(D_MFA!$A$2:$A$20001,$C7787,D_MFA!$B$2:$B$20001,TRUE)&gt;0)</f>
        <v/>
      </c>
    </row>
    <row r="7788" spans="13:13" x14ac:dyDescent="0.55000000000000004">
      <c r="M7788" t="str">
        <f>IF($A7788="","",COUNTIFS(D_MFA!$A$2:$A$20001,$C7788,D_MFA!$B$2:$B$20001,TRUE)&gt;0)</f>
        <v/>
      </c>
    </row>
    <row r="7789" spans="13:13" x14ac:dyDescent="0.55000000000000004">
      <c r="M7789" t="str">
        <f>IF($A7789="","",COUNTIFS(D_MFA!$A$2:$A$20001,$C7789,D_MFA!$B$2:$B$20001,TRUE)&gt;0)</f>
        <v/>
      </c>
    </row>
    <row r="7790" spans="13:13" x14ac:dyDescent="0.55000000000000004">
      <c r="M7790" t="str">
        <f>IF($A7790="","",COUNTIFS(D_MFA!$A$2:$A$20001,$C7790,D_MFA!$B$2:$B$20001,TRUE)&gt;0)</f>
        <v/>
      </c>
    </row>
    <row r="7791" spans="13:13" x14ac:dyDescent="0.55000000000000004">
      <c r="M7791" t="str">
        <f>IF($A7791="","",COUNTIFS(D_MFA!$A$2:$A$20001,$C7791,D_MFA!$B$2:$B$20001,TRUE)&gt;0)</f>
        <v/>
      </c>
    </row>
    <row r="7792" spans="13:13" x14ac:dyDescent="0.55000000000000004">
      <c r="M7792" t="str">
        <f>IF($A7792="","",COUNTIFS(D_MFA!$A$2:$A$20001,$C7792,D_MFA!$B$2:$B$20001,TRUE)&gt;0)</f>
        <v/>
      </c>
    </row>
    <row r="7793" spans="13:13" x14ac:dyDescent="0.55000000000000004">
      <c r="M7793" t="str">
        <f>IF($A7793="","",COUNTIFS(D_MFA!$A$2:$A$20001,$C7793,D_MFA!$B$2:$B$20001,TRUE)&gt;0)</f>
        <v/>
      </c>
    </row>
    <row r="7794" spans="13:13" x14ac:dyDescent="0.55000000000000004">
      <c r="M7794" t="str">
        <f>IF($A7794="","",COUNTIFS(D_MFA!$A$2:$A$20001,$C7794,D_MFA!$B$2:$B$20001,TRUE)&gt;0)</f>
        <v/>
      </c>
    </row>
    <row r="7795" spans="13:13" x14ac:dyDescent="0.55000000000000004">
      <c r="M7795" t="str">
        <f>IF($A7795="","",COUNTIFS(D_MFA!$A$2:$A$20001,$C7795,D_MFA!$B$2:$B$20001,TRUE)&gt;0)</f>
        <v/>
      </c>
    </row>
    <row r="7796" spans="13:13" x14ac:dyDescent="0.55000000000000004">
      <c r="M7796" t="str">
        <f>IF($A7796="","",COUNTIFS(D_MFA!$A$2:$A$20001,$C7796,D_MFA!$B$2:$B$20001,TRUE)&gt;0)</f>
        <v/>
      </c>
    </row>
    <row r="7797" spans="13:13" x14ac:dyDescent="0.55000000000000004">
      <c r="M7797" t="str">
        <f>IF($A7797="","",COUNTIFS(D_MFA!$A$2:$A$20001,$C7797,D_MFA!$B$2:$B$20001,TRUE)&gt;0)</f>
        <v/>
      </c>
    </row>
    <row r="7798" spans="13:13" x14ac:dyDescent="0.55000000000000004">
      <c r="M7798" t="str">
        <f>IF($A7798="","",COUNTIFS(D_MFA!$A$2:$A$20001,$C7798,D_MFA!$B$2:$B$20001,TRUE)&gt;0)</f>
        <v/>
      </c>
    </row>
    <row r="7799" spans="13:13" x14ac:dyDescent="0.55000000000000004">
      <c r="M7799" t="str">
        <f>IF($A7799="","",COUNTIFS(D_MFA!$A$2:$A$20001,$C7799,D_MFA!$B$2:$B$20001,TRUE)&gt;0)</f>
        <v/>
      </c>
    </row>
    <row r="7800" spans="13:13" x14ac:dyDescent="0.55000000000000004">
      <c r="M7800" t="str">
        <f>IF($A7800="","",COUNTIFS(D_MFA!$A$2:$A$20001,$C7800,D_MFA!$B$2:$B$20001,TRUE)&gt;0)</f>
        <v/>
      </c>
    </row>
    <row r="7801" spans="13:13" x14ac:dyDescent="0.55000000000000004">
      <c r="M7801" t="str">
        <f>IF($A7801="","",COUNTIFS(D_MFA!$A$2:$A$20001,$C7801,D_MFA!$B$2:$B$20001,TRUE)&gt;0)</f>
        <v/>
      </c>
    </row>
    <row r="7802" spans="13:13" x14ac:dyDescent="0.55000000000000004">
      <c r="M7802" t="str">
        <f>IF($A7802="","",COUNTIFS(D_MFA!$A$2:$A$20001,$C7802,D_MFA!$B$2:$B$20001,TRUE)&gt;0)</f>
        <v/>
      </c>
    </row>
    <row r="7803" spans="13:13" x14ac:dyDescent="0.55000000000000004">
      <c r="M7803" t="str">
        <f>IF($A7803="","",COUNTIFS(D_MFA!$A$2:$A$20001,$C7803,D_MFA!$B$2:$B$20001,TRUE)&gt;0)</f>
        <v/>
      </c>
    </row>
    <row r="7804" spans="13:13" x14ac:dyDescent="0.55000000000000004">
      <c r="M7804" t="str">
        <f>IF($A7804="","",COUNTIFS(D_MFA!$A$2:$A$20001,$C7804,D_MFA!$B$2:$B$20001,TRUE)&gt;0)</f>
        <v/>
      </c>
    </row>
    <row r="7805" spans="13:13" x14ac:dyDescent="0.55000000000000004">
      <c r="M7805" t="str">
        <f>IF($A7805="","",COUNTIFS(D_MFA!$A$2:$A$20001,$C7805,D_MFA!$B$2:$B$20001,TRUE)&gt;0)</f>
        <v/>
      </c>
    </row>
    <row r="7806" spans="13:13" x14ac:dyDescent="0.55000000000000004">
      <c r="M7806" t="str">
        <f>IF($A7806="","",COUNTIFS(D_MFA!$A$2:$A$20001,$C7806,D_MFA!$B$2:$B$20001,TRUE)&gt;0)</f>
        <v/>
      </c>
    </row>
    <row r="7807" spans="13:13" x14ac:dyDescent="0.55000000000000004">
      <c r="M7807" t="str">
        <f>IF($A7807="","",COUNTIFS(D_MFA!$A$2:$A$20001,$C7807,D_MFA!$B$2:$B$20001,TRUE)&gt;0)</f>
        <v/>
      </c>
    </row>
    <row r="7808" spans="13:13" x14ac:dyDescent="0.55000000000000004">
      <c r="M7808" t="str">
        <f>IF($A7808="","",COUNTIFS(D_MFA!$A$2:$A$20001,$C7808,D_MFA!$B$2:$B$20001,TRUE)&gt;0)</f>
        <v/>
      </c>
    </row>
    <row r="7809" spans="13:13" x14ac:dyDescent="0.55000000000000004">
      <c r="M7809" t="str">
        <f>IF($A7809="","",COUNTIFS(D_MFA!$A$2:$A$20001,$C7809,D_MFA!$B$2:$B$20001,TRUE)&gt;0)</f>
        <v/>
      </c>
    </row>
    <row r="7810" spans="13:13" x14ac:dyDescent="0.55000000000000004">
      <c r="M7810" t="str">
        <f>IF($A7810="","",COUNTIFS(D_MFA!$A$2:$A$20001,$C7810,D_MFA!$B$2:$B$20001,TRUE)&gt;0)</f>
        <v/>
      </c>
    </row>
    <row r="7811" spans="13:13" x14ac:dyDescent="0.55000000000000004">
      <c r="M7811" t="str">
        <f>IF($A7811="","",COUNTIFS(D_MFA!$A$2:$A$20001,$C7811,D_MFA!$B$2:$B$20001,TRUE)&gt;0)</f>
        <v/>
      </c>
    </row>
    <row r="7812" spans="13:13" x14ac:dyDescent="0.55000000000000004">
      <c r="M7812" t="str">
        <f>IF($A7812="","",COUNTIFS(D_MFA!$A$2:$A$20001,$C7812,D_MFA!$B$2:$B$20001,TRUE)&gt;0)</f>
        <v/>
      </c>
    </row>
    <row r="7813" spans="13:13" x14ac:dyDescent="0.55000000000000004">
      <c r="M7813" t="str">
        <f>IF($A7813="","",COUNTIFS(D_MFA!$A$2:$A$20001,$C7813,D_MFA!$B$2:$B$20001,TRUE)&gt;0)</f>
        <v/>
      </c>
    </row>
    <row r="7814" spans="13:13" x14ac:dyDescent="0.55000000000000004">
      <c r="M7814" t="str">
        <f>IF($A7814="","",COUNTIFS(D_MFA!$A$2:$A$20001,$C7814,D_MFA!$B$2:$B$20001,TRUE)&gt;0)</f>
        <v/>
      </c>
    </row>
    <row r="7815" spans="13:13" x14ac:dyDescent="0.55000000000000004">
      <c r="M7815" t="str">
        <f>IF($A7815="","",COUNTIFS(D_MFA!$A$2:$A$20001,$C7815,D_MFA!$B$2:$B$20001,TRUE)&gt;0)</f>
        <v/>
      </c>
    </row>
    <row r="7816" spans="13:13" x14ac:dyDescent="0.55000000000000004">
      <c r="M7816" t="str">
        <f>IF($A7816="","",COUNTIFS(D_MFA!$A$2:$A$20001,$C7816,D_MFA!$B$2:$B$20001,TRUE)&gt;0)</f>
        <v/>
      </c>
    </row>
    <row r="7817" spans="13:13" x14ac:dyDescent="0.55000000000000004">
      <c r="M7817" t="str">
        <f>IF($A7817="","",COUNTIFS(D_MFA!$A$2:$A$20001,$C7817,D_MFA!$B$2:$B$20001,TRUE)&gt;0)</f>
        <v/>
      </c>
    </row>
    <row r="7818" spans="13:13" x14ac:dyDescent="0.55000000000000004">
      <c r="M7818" t="str">
        <f>IF($A7818="","",COUNTIFS(D_MFA!$A$2:$A$20001,$C7818,D_MFA!$B$2:$B$20001,TRUE)&gt;0)</f>
        <v/>
      </c>
    </row>
    <row r="7819" spans="13:13" x14ac:dyDescent="0.55000000000000004">
      <c r="M7819" t="str">
        <f>IF($A7819="","",COUNTIFS(D_MFA!$A$2:$A$20001,$C7819,D_MFA!$B$2:$B$20001,TRUE)&gt;0)</f>
        <v/>
      </c>
    </row>
    <row r="7820" spans="13:13" x14ac:dyDescent="0.55000000000000004">
      <c r="M7820" t="str">
        <f>IF($A7820="","",COUNTIFS(D_MFA!$A$2:$A$20001,$C7820,D_MFA!$B$2:$B$20001,TRUE)&gt;0)</f>
        <v/>
      </c>
    </row>
    <row r="7821" spans="13:13" x14ac:dyDescent="0.55000000000000004">
      <c r="M7821" t="str">
        <f>IF($A7821="","",COUNTIFS(D_MFA!$A$2:$A$20001,$C7821,D_MFA!$B$2:$B$20001,TRUE)&gt;0)</f>
        <v/>
      </c>
    </row>
    <row r="7822" spans="13:13" x14ac:dyDescent="0.55000000000000004">
      <c r="M7822" t="str">
        <f>IF($A7822="","",COUNTIFS(D_MFA!$A$2:$A$20001,$C7822,D_MFA!$B$2:$B$20001,TRUE)&gt;0)</f>
        <v/>
      </c>
    </row>
    <row r="7823" spans="13:13" x14ac:dyDescent="0.55000000000000004">
      <c r="M7823" t="str">
        <f>IF($A7823="","",COUNTIFS(D_MFA!$A$2:$A$20001,$C7823,D_MFA!$B$2:$B$20001,TRUE)&gt;0)</f>
        <v/>
      </c>
    </row>
    <row r="7824" spans="13:13" x14ac:dyDescent="0.55000000000000004">
      <c r="M7824" t="str">
        <f>IF($A7824="","",COUNTIFS(D_MFA!$A$2:$A$20001,$C7824,D_MFA!$B$2:$B$20001,TRUE)&gt;0)</f>
        <v/>
      </c>
    </row>
    <row r="7825" spans="13:13" x14ac:dyDescent="0.55000000000000004">
      <c r="M7825" t="str">
        <f>IF($A7825="","",COUNTIFS(D_MFA!$A$2:$A$20001,$C7825,D_MFA!$B$2:$B$20001,TRUE)&gt;0)</f>
        <v/>
      </c>
    </row>
    <row r="7826" spans="13:13" x14ac:dyDescent="0.55000000000000004">
      <c r="M7826" t="str">
        <f>IF($A7826="","",COUNTIFS(D_MFA!$A$2:$A$20001,$C7826,D_MFA!$B$2:$B$20001,TRUE)&gt;0)</f>
        <v/>
      </c>
    </row>
    <row r="7827" spans="13:13" x14ac:dyDescent="0.55000000000000004">
      <c r="M7827" t="str">
        <f>IF($A7827="","",COUNTIFS(D_MFA!$A$2:$A$20001,$C7827,D_MFA!$B$2:$B$20001,TRUE)&gt;0)</f>
        <v/>
      </c>
    </row>
    <row r="7828" spans="13:13" x14ac:dyDescent="0.55000000000000004">
      <c r="M7828" t="str">
        <f>IF($A7828="","",COUNTIFS(D_MFA!$A$2:$A$20001,$C7828,D_MFA!$B$2:$B$20001,TRUE)&gt;0)</f>
        <v/>
      </c>
    </row>
    <row r="7829" spans="13:13" x14ac:dyDescent="0.55000000000000004">
      <c r="M7829" t="str">
        <f>IF($A7829="","",COUNTIFS(D_MFA!$A$2:$A$20001,$C7829,D_MFA!$B$2:$B$20001,TRUE)&gt;0)</f>
        <v/>
      </c>
    </row>
    <row r="7830" spans="13:13" x14ac:dyDescent="0.55000000000000004">
      <c r="M7830" t="str">
        <f>IF($A7830="","",COUNTIFS(D_MFA!$A$2:$A$20001,$C7830,D_MFA!$B$2:$B$20001,TRUE)&gt;0)</f>
        <v/>
      </c>
    </row>
    <row r="7831" spans="13:13" x14ac:dyDescent="0.55000000000000004">
      <c r="M7831" t="str">
        <f>IF($A7831="","",COUNTIFS(D_MFA!$A$2:$A$20001,$C7831,D_MFA!$B$2:$B$20001,TRUE)&gt;0)</f>
        <v/>
      </c>
    </row>
    <row r="7832" spans="13:13" x14ac:dyDescent="0.55000000000000004">
      <c r="M7832" t="str">
        <f>IF($A7832="","",COUNTIFS(D_MFA!$A$2:$A$20001,$C7832,D_MFA!$B$2:$B$20001,TRUE)&gt;0)</f>
        <v/>
      </c>
    </row>
    <row r="7833" spans="13:13" x14ac:dyDescent="0.55000000000000004">
      <c r="M7833" t="str">
        <f>IF($A7833="","",COUNTIFS(D_MFA!$A$2:$A$20001,$C7833,D_MFA!$B$2:$B$20001,TRUE)&gt;0)</f>
        <v/>
      </c>
    </row>
    <row r="7834" spans="13:13" x14ac:dyDescent="0.55000000000000004">
      <c r="M7834" t="str">
        <f>IF($A7834="","",COUNTIFS(D_MFA!$A$2:$A$20001,$C7834,D_MFA!$B$2:$B$20001,TRUE)&gt;0)</f>
        <v/>
      </c>
    </row>
    <row r="7835" spans="13:13" x14ac:dyDescent="0.55000000000000004">
      <c r="M7835" t="str">
        <f>IF($A7835="","",COUNTIFS(D_MFA!$A$2:$A$20001,$C7835,D_MFA!$B$2:$B$20001,TRUE)&gt;0)</f>
        <v/>
      </c>
    </row>
    <row r="7836" spans="13:13" x14ac:dyDescent="0.55000000000000004">
      <c r="M7836" t="str">
        <f>IF($A7836="","",COUNTIFS(D_MFA!$A$2:$A$20001,$C7836,D_MFA!$B$2:$B$20001,TRUE)&gt;0)</f>
        <v/>
      </c>
    </row>
    <row r="7837" spans="13:13" x14ac:dyDescent="0.55000000000000004">
      <c r="M7837" t="str">
        <f>IF($A7837="","",COUNTIFS(D_MFA!$A$2:$A$20001,$C7837,D_MFA!$B$2:$B$20001,TRUE)&gt;0)</f>
        <v/>
      </c>
    </row>
    <row r="7838" spans="13:13" x14ac:dyDescent="0.55000000000000004">
      <c r="M7838" t="str">
        <f>IF($A7838="","",COUNTIFS(D_MFA!$A$2:$A$20001,$C7838,D_MFA!$B$2:$B$20001,TRUE)&gt;0)</f>
        <v/>
      </c>
    </row>
    <row r="7839" spans="13:13" x14ac:dyDescent="0.55000000000000004">
      <c r="M7839" t="str">
        <f>IF($A7839="","",COUNTIFS(D_MFA!$A$2:$A$20001,$C7839,D_MFA!$B$2:$B$20001,TRUE)&gt;0)</f>
        <v/>
      </c>
    </row>
    <row r="7840" spans="13:13" x14ac:dyDescent="0.55000000000000004">
      <c r="M7840" t="str">
        <f>IF($A7840="","",COUNTIFS(D_MFA!$A$2:$A$20001,$C7840,D_MFA!$B$2:$B$20001,TRUE)&gt;0)</f>
        <v/>
      </c>
    </row>
    <row r="7841" spans="13:13" x14ac:dyDescent="0.55000000000000004">
      <c r="M7841" t="str">
        <f>IF($A7841="","",COUNTIFS(D_MFA!$A$2:$A$20001,$C7841,D_MFA!$B$2:$B$20001,TRUE)&gt;0)</f>
        <v/>
      </c>
    </row>
    <row r="7842" spans="13:13" x14ac:dyDescent="0.55000000000000004">
      <c r="M7842" t="str">
        <f>IF($A7842="","",COUNTIFS(D_MFA!$A$2:$A$20001,$C7842,D_MFA!$B$2:$B$20001,TRUE)&gt;0)</f>
        <v/>
      </c>
    </row>
    <row r="7843" spans="13:13" x14ac:dyDescent="0.55000000000000004">
      <c r="M7843" t="str">
        <f>IF($A7843="","",COUNTIFS(D_MFA!$A$2:$A$20001,$C7843,D_MFA!$B$2:$B$20001,TRUE)&gt;0)</f>
        <v/>
      </c>
    </row>
    <row r="7844" spans="13:13" x14ac:dyDescent="0.55000000000000004">
      <c r="M7844" t="str">
        <f>IF($A7844="","",COUNTIFS(D_MFA!$A$2:$A$20001,$C7844,D_MFA!$B$2:$B$20001,TRUE)&gt;0)</f>
        <v/>
      </c>
    </row>
    <row r="7845" spans="13:13" x14ac:dyDescent="0.55000000000000004">
      <c r="M7845" t="str">
        <f>IF($A7845="","",COUNTIFS(D_MFA!$A$2:$A$20001,$C7845,D_MFA!$B$2:$B$20001,TRUE)&gt;0)</f>
        <v/>
      </c>
    </row>
    <row r="7846" spans="13:13" x14ac:dyDescent="0.55000000000000004">
      <c r="M7846" t="str">
        <f>IF($A7846="","",COUNTIFS(D_MFA!$A$2:$A$20001,$C7846,D_MFA!$B$2:$B$20001,TRUE)&gt;0)</f>
        <v/>
      </c>
    </row>
    <row r="7847" spans="13:13" x14ac:dyDescent="0.55000000000000004">
      <c r="M7847" t="str">
        <f>IF($A7847="","",COUNTIFS(D_MFA!$A$2:$A$20001,$C7847,D_MFA!$B$2:$B$20001,TRUE)&gt;0)</f>
        <v/>
      </c>
    </row>
    <row r="7848" spans="13:13" x14ac:dyDescent="0.55000000000000004">
      <c r="M7848" t="str">
        <f>IF($A7848="","",COUNTIFS(D_MFA!$A$2:$A$20001,$C7848,D_MFA!$B$2:$B$20001,TRUE)&gt;0)</f>
        <v/>
      </c>
    </row>
    <row r="7849" spans="13:13" x14ac:dyDescent="0.55000000000000004">
      <c r="M7849" t="str">
        <f>IF($A7849="","",COUNTIFS(D_MFA!$A$2:$A$20001,$C7849,D_MFA!$B$2:$B$20001,TRUE)&gt;0)</f>
        <v/>
      </c>
    </row>
    <row r="7850" spans="13:13" x14ac:dyDescent="0.55000000000000004">
      <c r="M7850" t="str">
        <f>IF($A7850="","",COUNTIFS(D_MFA!$A$2:$A$20001,$C7850,D_MFA!$B$2:$B$20001,TRUE)&gt;0)</f>
        <v/>
      </c>
    </row>
    <row r="7851" spans="13:13" x14ac:dyDescent="0.55000000000000004">
      <c r="M7851" t="str">
        <f>IF($A7851="","",COUNTIFS(D_MFA!$A$2:$A$20001,$C7851,D_MFA!$B$2:$B$20001,TRUE)&gt;0)</f>
        <v/>
      </c>
    </row>
    <row r="7852" spans="13:13" x14ac:dyDescent="0.55000000000000004">
      <c r="M7852" t="str">
        <f>IF($A7852="","",COUNTIFS(D_MFA!$A$2:$A$20001,$C7852,D_MFA!$B$2:$B$20001,TRUE)&gt;0)</f>
        <v/>
      </c>
    </row>
    <row r="7853" spans="13:13" x14ac:dyDescent="0.55000000000000004">
      <c r="M7853" t="str">
        <f>IF($A7853="","",COUNTIFS(D_MFA!$A$2:$A$20001,$C7853,D_MFA!$B$2:$B$20001,TRUE)&gt;0)</f>
        <v/>
      </c>
    </row>
    <row r="7854" spans="13:13" x14ac:dyDescent="0.55000000000000004">
      <c r="M7854" t="str">
        <f>IF($A7854="","",COUNTIFS(D_MFA!$A$2:$A$20001,$C7854,D_MFA!$B$2:$B$20001,TRUE)&gt;0)</f>
        <v/>
      </c>
    </row>
    <row r="7855" spans="13:13" x14ac:dyDescent="0.55000000000000004">
      <c r="M7855" t="str">
        <f>IF($A7855="","",COUNTIFS(D_MFA!$A$2:$A$20001,$C7855,D_MFA!$B$2:$B$20001,TRUE)&gt;0)</f>
        <v/>
      </c>
    </row>
    <row r="7856" spans="13:13" x14ac:dyDescent="0.55000000000000004">
      <c r="M7856" t="str">
        <f>IF($A7856="","",COUNTIFS(D_MFA!$A$2:$A$20001,$C7856,D_MFA!$B$2:$B$20001,TRUE)&gt;0)</f>
        <v/>
      </c>
    </row>
    <row r="7857" spans="13:13" x14ac:dyDescent="0.55000000000000004">
      <c r="M7857" t="str">
        <f>IF($A7857="","",COUNTIFS(D_MFA!$A$2:$A$20001,$C7857,D_MFA!$B$2:$B$20001,TRUE)&gt;0)</f>
        <v/>
      </c>
    </row>
    <row r="7858" spans="13:13" x14ac:dyDescent="0.55000000000000004">
      <c r="M7858" t="str">
        <f>IF($A7858="","",COUNTIFS(D_MFA!$A$2:$A$20001,$C7858,D_MFA!$B$2:$B$20001,TRUE)&gt;0)</f>
        <v/>
      </c>
    </row>
    <row r="7859" spans="13:13" x14ac:dyDescent="0.55000000000000004">
      <c r="M7859" t="str">
        <f>IF($A7859="","",COUNTIFS(D_MFA!$A$2:$A$20001,$C7859,D_MFA!$B$2:$B$20001,TRUE)&gt;0)</f>
        <v/>
      </c>
    </row>
    <row r="7860" spans="13:13" x14ac:dyDescent="0.55000000000000004">
      <c r="M7860" t="str">
        <f>IF($A7860="","",COUNTIFS(D_MFA!$A$2:$A$20001,$C7860,D_MFA!$B$2:$B$20001,TRUE)&gt;0)</f>
        <v/>
      </c>
    </row>
    <row r="7861" spans="13:13" x14ac:dyDescent="0.55000000000000004">
      <c r="M7861" t="str">
        <f>IF($A7861="","",COUNTIFS(D_MFA!$A$2:$A$20001,$C7861,D_MFA!$B$2:$B$20001,TRUE)&gt;0)</f>
        <v/>
      </c>
    </row>
    <row r="7862" spans="13:13" x14ac:dyDescent="0.55000000000000004">
      <c r="M7862" t="str">
        <f>IF($A7862="","",COUNTIFS(D_MFA!$A$2:$A$20001,$C7862,D_MFA!$B$2:$B$20001,TRUE)&gt;0)</f>
        <v/>
      </c>
    </row>
    <row r="7863" spans="13:13" x14ac:dyDescent="0.55000000000000004">
      <c r="M7863" t="str">
        <f>IF($A7863="","",COUNTIFS(D_MFA!$A$2:$A$20001,$C7863,D_MFA!$B$2:$B$20001,TRUE)&gt;0)</f>
        <v/>
      </c>
    </row>
    <row r="7864" spans="13:13" x14ac:dyDescent="0.55000000000000004">
      <c r="M7864" t="str">
        <f>IF($A7864="","",COUNTIFS(D_MFA!$A$2:$A$20001,$C7864,D_MFA!$B$2:$B$20001,TRUE)&gt;0)</f>
        <v/>
      </c>
    </row>
    <row r="7865" spans="13:13" x14ac:dyDescent="0.55000000000000004">
      <c r="M7865" t="str">
        <f>IF($A7865="","",COUNTIFS(D_MFA!$A$2:$A$20001,$C7865,D_MFA!$B$2:$B$20001,TRUE)&gt;0)</f>
        <v/>
      </c>
    </row>
    <row r="7866" spans="13:13" x14ac:dyDescent="0.55000000000000004">
      <c r="M7866" t="str">
        <f>IF($A7866="","",COUNTIFS(D_MFA!$A$2:$A$20001,$C7866,D_MFA!$B$2:$B$20001,TRUE)&gt;0)</f>
        <v/>
      </c>
    </row>
    <row r="7867" spans="13:13" x14ac:dyDescent="0.55000000000000004">
      <c r="M7867" t="str">
        <f>IF($A7867="","",COUNTIFS(D_MFA!$A$2:$A$20001,$C7867,D_MFA!$B$2:$B$20001,TRUE)&gt;0)</f>
        <v/>
      </c>
    </row>
    <row r="7868" spans="13:13" x14ac:dyDescent="0.55000000000000004">
      <c r="M7868" t="str">
        <f>IF($A7868="","",COUNTIFS(D_MFA!$A$2:$A$20001,$C7868,D_MFA!$B$2:$B$20001,TRUE)&gt;0)</f>
        <v/>
      </c>
    </row>
    <row r="7869" spans="13:13" x14ac:dyDescent="0.55000000000000004">
      <c r="M7869" t="str">
        <f>IF($A7869="","",COUNTIFS(D_MFA!$A$2:$A$20001,$C7869,D_MFA!$B$2:$B$20001,TRUE)&gt;0)</f>
        <v/>
      </c>
    </row>
    <row r="7870" spans="13:13" x14ac:dyDescent="0.55000000000000004">
      <c r="M7870" t="str">
        <f>IF($A7870="","",COUNTIFS(D_MFA!$A$2:$A$20001,$C7870,D_MFA!$B$2:$B$20001,TRUE)&gt;0)</f>
        <v/>
      </c>
    </row>
    <row r="7871" spans="13:13" x14ac:dyDescent="0.55000000000000004">
      <c r="M7871" t="str">
        <f>IF($A7871="","",COUNTIFS(D_MFA!$A$2:$A$20001,$C7871,D_MFA!$B$2:$B$20001,TRUE)&gt;0)</f>
        <v/>
      </c>
    </row>
    <row r="7872" spans="13:13" x14ac:dyDescent="0.55000000000000004">
      <c r="M7872" t="str">
        <f>IF($A7872="","",COUNTIFS(D_MFA!$A$2:$A$20001,$C7872,D_MFA!$B$2:$B$20001,TRUE)&gt;0)</f>
        <v/>
      </c>
    </row>
    <row r="7873" spans="13:13" x14ac:dyDescent="0.55000000000000004">
      <c r="M7873" t="str">
        <f>IF($A7873="","",COUNTIFS(D_MFA!$A$2:$A$20001,$C7873,D_MFA!$B$2:$B$20001,TRUE)&gt;0)</f>
        <v/>
      </c>
    </row>
    <row r="7874" spans="13:13" x14ac:dyDescent="0.55000000000000004">
      <c r="M7874" t="str">
        <f>IF($A7874="","",COUNTIFS(D_MFA!$A$2:$A$20001,$C7874,D_MFA!$B$2:$B$20001,TRUE)&gt;0)</f>
        <v/>
      </c>
    </row>
    <row r="7875" spans="13:13" x14ac:dyDescent="0.55000000000000004">
      <c r="M7875" t="str">
        <f>IF($A7875="","",COUNTIFS(D_MFA!$A$2:$A$20001,$C7875,D_MFA!$B$2:$B$20001,TRUE)&gt;0)</f>
        <v/>
      </c>
    </row>
    <row r="7876" spans="13:13" x14ac:dyDescent="0.55000000000000004">
      <c r="M7876" t="str">
        <f>IF($A7876="","",COUNTIFS(D_MFA!$A$2:$A$20001,$C7876,D_MFA!$B$2:$B$20001,TRUE)&gt;0)</f>
        <v/>
      </c>
    </row>
    <row r="7877" spans="13:13" x14ac:dyDescent="0.55000000000000004">
      <c r="M7877" t="str">
        <f>IF($A7877="","",COUNTIFS(D_MFA!$A$2:$A$20001,$C7877,D_MFA!$B$2:$B$20001,TRUE)&gt;0)</f>
        <v/>
      </c>
    </row>
    <row r="7878" spans="13:13" x14ac:dyDescent="0.55000000000000004">
      <c r="M7878" t="str">
        <f>IF($A7878="","",COUNTIFS(D_MFA!$A$2:$A$20001,$C7878,D_MFA!$B$2:$B$20001,TRUE)&gt;0)</f>
        <v/>
      </c>
    </row>
    <row r="7879" spans="13:13" x14ac:dyDescent="0.55000000000000004">
      <c r="M7879" t="str">
        <f>IF($A7879="","",COUNTIFS(D_MFA!$A$2:$A$20001,$C7879,D_MFA!$B$2:$B$20001,TRUE)&gt;0)</f>
        <v/>
      </c>
    </row>
    <row r="7880" spans="13:13" x14ac:dyDescent="0.55000000000000004">
      <c r="M7880" t="str">
        <f>IF($A7880="","",COUNTIFS(D_MFA!$A$2:$A$20001,$C7880,D_MFA!$B$2:$B$20001,TRUE)&gt;0)</f>
        <v/>
      </c>
    </row>
    <row r="7881" spans="13:13" x14ac:dyDescent="0.55000000000000004">
      <c r="M7881" t="str">
        <f>IF($A7881="","",COUNTIFS(D_MFA!$A$2:$A$20001,$C7881,D_MFA!$B$2:$B$20001,TRUE)&gt;0)</f>
        <v/>
      </c>
    </row>
    <row r="7882" spans="13:13" x14ac:dyDescent="0.55000000000000004">
      <c r="M7882" t="str">
        <f>IF($A7882="","",COUNTIFS(D_MFA!$A$2:$A$20001,$C7882,D_MFA!$B$2:$B$20001,TRUE)&gt;0)</f>
        <v/>
      </c>
    </row>
    <row r="7883" spans="13:13" x14ac:dyDescent="0.55000000000000004">
      <c r="M7883" t="str">
        <f>IF($A7883="","",COUNTIFS(D_MFA!$A$2:$A$20001,$C7883,D_MFA!$B$2:$B$20001,TRUE)&gt;0)</f>
        <v/>
      </c>
    </row>
    <row r="7884" spans="13:13" x14ac:dyDescent="0.55000000000000004">
      <c r="M7884" t="str">
        <f>IF($A7884="","",COUNTIFS(D_MFA!$A$2:$A$20001,$C7884,D_MFA!$B$2:$B$20001,TRUE)&gt;0)</f>
        <v/>
      </c>
    </row>
    <row r="7885" spans="13:13" x14ac:dyDescent="0.55000000000000004">
      <c r="M7885" t="str">
        <f>IF($A7885="","",COUNTIFS(D_MFA!$A$2:$A$20001,$C7885,D_MFA!$B$2:$B$20001,TRUE)&gt;0)</f>
        <v/>
      </c>
    </row>
    <row r="7886" spans="13:13" x14ac:dyDescent="0.55000000000000004">
      <c r="M7886" t="str">
        <f>IF($A7886="","",COUNTIFS(D_MFA!$A$2:$A$20001,$C7886,D_MFA!$B$2:$B$20001,TRUE)&gt;0)</f>
        <v/>
      </c>
    </row>
    <row r="7887" spans="13:13" x14ac:dyDescent="0.55000000000000004">
      <c r="M7887" t="str">
        <f>IF($A7887="","",COUNTIFS(D_MFA!$A$2:$A$20001,$C7887,D_MFA!$B$2:$B$20001,TRUE)&gt;0)</f>
        <v/>
      </c>
    </row>
    <row r="7888" spans="13:13" x14ac:dyDescent="0.55000000000000004">
      <c r="M7888" t="str">
        <f>IF($A7888="","",COUNTIFS(D_MFA!$A$2:$A$20001,$C7888,D_MFA!$B$2:$B$20001,TRUE)&gt;0)</f>
        <v/>
      </c>
    </row>
    <row r="7889" spans="13:13" x14ac:dyDescent="0.55000000000000004">
      <c r="M7889" t="str">
        <f>IF($A7889="","",COUNTIFS(D_MFA!$A$2:$A$20001,$C7889,D_MFA!$B$2:$B$20001,TRUE)&gt;0)</f>
        <v/>
      </c>
    </row>
    <row r="7890" spans="13:13" x14ac:dyDescent="0.55000000000000004">
      <c r="M7890" t="str">
        <f>IF($A7890="","",COUNTIFS(D_MFA!$A$2:$A$20001,$C7890,D_MFA!$B$2:$B$20001,TRUE)&gt;0)</f>
        <v/>
      </c>
    </row>
    <row r="7891" spans="13:13" x14ac:dyDescent="0.55000000000000004">
      <c r="M7891" t="str">
        <f>IF($A7891="","",COUNTIFS(D_MFA!$A$2:$A$20001,$C7891,D_MFA!$B$2:$B$20001,TRUE)&gt;0)</f>
        <v/>
      </c>
    </row>
    <row r="7892" spans="13:13" x14ac:dyDescent="0.55000000000000004">
      <c r="M7892" t="str">
        <f>IF($A7892="","",COUNTIFS(D_MFA!$A$2:$A$20001,$C7892,D_MFA!$B$2:$B$20001,TRUE)&gt;0)</f>
        <v/>
      </c>
    </row>
    <row r="7893" spans="13:13" x14ac:dyDescent="0.55000000000000004">
      <c r="M7893" t="str">
        <f>IF($A7893="","",COUNTIFS(D_MFA!$A$2:$A$20001,$C7893,D_MFA!$B$2:$B$20001,TRUE)&gt;0)</f>
        <v/>
      </c>
    </row>
    <row r="7894" spans="13:13" x14ac:dyDescent="0.55000000000000004">
      <c r="M7894" t="str">
        <f>IF($A7894="","",COUNTIFS(D_MFA!$A$2:$A$20001,$C7894,D_MFA!$B$2:$B$20001,TRUE)&gt;0)</f>
        <v/>
      </c>
    </row>
    <row r="7895" spans="13:13" x14ac:dyDescent="0.55000000000000004">
      <c r="M7895" t="str">
        <f>IF($A7895="","",COUNTIFS(D_MFA!$A$2:$A$20001,$C7895,D_MFA!$B$2:$B$20001,TRUE)&gt;0)</f>
        <v/>
      </c>
    </row>
    <row r="7896" spans="13:13" x14ac:dyDescent="0.55000000000000004">
      <c r="M7896" t="str">
        <f>IF($A7896="","",COUNTIFS(D_MFA!$A$2:$A$20001,$C7896,D_MFA!$B$2:$B$20001,TRUE)&gt;0)</f>
        <v/>
      </c>
    </row>
    <row r="7897" spans="13:13" x14ac:dyDescent="0.55000000000000004">
      <c r="M7897" t="str">
        <f>IF($A7897="","",COUNTIFS(D_MFA!$A$2:$A$20001,$C7897,D_MFA!$B$2:$B$20001,TRUE)&gt;0)</f>
        <v/>
      </c>
    </row>
    <row r="7898" spans="13:13" x14ac:dyDescent="0.55000000000000004">
      <c r="M7898" t="str">
        <f>IF($A7898="","",COUNTIFS(D_MFA!$A$2:$A$20001,$C7898,D_MFA!$B$2:$B$20001,TRUE)&gt;0)</f>
        <v/>
      </c>
    </row>
    <row r="7899" spans="13:13" x14ac:dyDescent="0.55000000000000004">
      <c r="M7899" t="str">
        <f>IF($A7899="","",COUNTIFS(D_MFA!$A$2:$A$20001,$C7899,D_MFA!$B$2:$B$20001,TRUE)&gt;0)</f>
        <v/>
      </c>
    </row>
    <row r="7900" spans="13:13" x14ac:dyDescent="0.55000000000000004">
      <c r="M7900" t="str">
        <f>IF($A7900="","",COUNTIFS(D_MFA!$A$2:$A$20001,$C7900,D_MFA!$B$2:$B$20001,TRUE)&gt;0)</f>
        <v/>
      </c>
    </row>
    <row r="7901" spans="13:13" x14ac:dyDescent="0.55000000000000004">
      <c r="M7901" t="str">
        <f>IF($A7901="","",COUNTIFS(D_MFA!$A$2:$A$20001,$C7901,D_MFA!$B$2:$B$20001,TRUE)&gt;0)</f>
        <v/>
      </c>
    </row>
    <row r="7902" spans="13:13" x14ac:dyDescent="0.55000000000000004">
      <c r="M7902" t="str">
        <f>IF($A7902="","",COUNTIFS(D_MFA!$A$2:$A$20001,$C7902,D_MFA!$B$2:$B$20001,TRUE)&gt;0)</f>
        <v/>
      </c>
    </row>
    <row r="7903" spans="13:13" x14ac:dyDescent="0.55000000000000004">
      <c r="M7903" t="str">
        <f>IF($A7903="","",COUNTIFS(D_MFA!$A$2:$A$20001,$C7903,D_MFA!$B$2:$B$20001,TRUE)&gt;0)</f>
        <v/>
      </c>
    </row>
    <row r="7904" spans="13:13" x14ac:dyDescent="0.55000000000000004">
      <c r="M7904" t="str">
        <f>IF($A7904="","",COUNTIFS(D_MFA!$A$2:$A$20001,$C7904,D_MFA!$B$2:$B$20001,TRUE)&gt;0)</f>
        <v/>
      </c>
    </row>
    <row r="7905" spans="13:13" x14ac:dyDescent="0.55000000000000004">
      <c r="M7905" t="str">
        <f>IF($A7905="","",COUNTIFS(D_MFA!$A$2:$A$20001,$C7905,D_MFA!$B$2:$B$20001,TRUE)&gt;0)</f>
        <v/>
      </c>
    </row>
    <row r="7906" spans="13:13" x14ac:dyDescent="0.55000000000000004">
      <c r="M7906" t="str">
        <f>IF($A7906="","",COUNTIFS(D_MFA!$A$2:$A$20001,$C7906,D_MFA!$B$2:$B$20001,TRUE)&gt;0)</f>
        <v/>
      </c>
    </row>
    <row r="7907" spans="13:13" x14ac:dyDescent="0.55000000000000004">
      <c r="M7907" t="str">
        <f>IF($A7907="","",COUNTIFS(D_MFA!$A$2:$A$20001,$C7907,D_MFA!$B$2:$B$20001,TRUE)&gt;0)</f>
        <v/>
      </c>
    </row>
    <row r="7908" spans="13:13" x14ac:dyDescent="0.55000000000000004">
      <c r="M7908" t="str">
        <f>IF($A7908="","",COUNTIFS(D_MFA!$A$2:$A$20001,$C7908,D_MFA!$B$2:$B$20001,TRUE)&gt;0)</f>
        <v/>
      </c>
    </row>
    <row r="7909" spans="13:13" x14ac:dyDescent="0.55000000000000004">
      <c r="M7909" t="str">
        <f>IF($A7909="","",COUNTIFS(D_MFA!$A$2:$A$20001,$C7909,D_MFA!$B$2:$B$20001,TRUE)&gt;0)</f>
        <v/>
      </c>
    </row>
    <row r="7910" spans="13:13" x14ac:dyDescent="0.55000000000000004">
      <c r="M7910" t="str">
        <f>IF($A7910="","",COUNTIFS(D_MFA!$A$2:$A$20001,$C7910,D_MFA!$B$2:$B$20001,TRUE)&gt;0)</f>
        <v/>
      </c>
    </row>
    <row r="7911" spans="13:13" x14ac:dyDescent="0.55000000000000004">
      <c r="M7911" t="str">
        <f>IF($A7911="","",COUNTIFS(D_MFA!$A$2:$A$20001,$C7911,D_MFA!$B$2:$B$20001,TRUE)&gt;0)</f>
        <v/>
      </c>
    </row>
    <row r="7912" spans="13:13" x14ac:dyDescent="0.55000000000000004">
      <c r="M7912" t="str">
        <f>IF($A7912="","",COUNTIFS(D_MFA!$A$2:$A$20001,$C7912,D_MFA!$B$2:$B$20001,TRUE)&gt;0)</f>
        <v/>
      </c>
    </row>
    <row r="7913" spans="13:13" x14ac:dyDescent="0.55000000000000004">
      <c r="M7913" t="str">
        <f>IF($A7913="","",COUNTIFS(D_MFA!$A$2:$A$20001,$C7913,D_MFA!$B$2:$B$20001,TRUE)&gt;0)</f>
        <v/>
      </c>
    </row>
    <row r="7914" spans="13:13" x14ac:dyDescent="0.55000000000000004">
      <c r="M7914" t="str">
        <f>IF($A7914="","",COUNTIFS(D_MFA!$A$2:$A$20001,$C7914,D_MFA!$B$2:$B$20001,TRUE)&gt;0)</f>
        <v/>
      </c>
    </row>
    <row r="7915" spans="13:13" x14ac:dyDescent="0.55000000000000004">
      <c r="M7915" t="str">
        <f>IF($A7915="","",COUNTIFS(D_MFA!$A$2:$A$20001,$C7915,D_MFA!$B$2:$B$20001,TRUE)&gt;0)</f>
        <v/>
      </c>
    </row>
    <row r="7916" spans="13:13" x14ac:dyDescent="0.55000000000000004">
      <c r="M7916" t="str">
        <f>IF($A7916="","",COUNTIFS(D_MFA!$A$2:$A$20001,$C7916,D_MFA!$B$2:$B$20001,TRUE)&gt;0)</f>
        <v/>
      </c>
    </row>
    <row r="7917" spans="13:13" x14ac:dyDescent="0.55000000000000004">
      <c r="M7917" t="str">
        <f>IF($A7917="","",COUNTIFS(D_MFA!$A$2:$A$20001,$C7917,D_MFA!$B$2:$B$20001,TRUE)&gt;0)</f>
        <v/>
      </c>
    </row>
    <row r="7918" spans="13:13" x14ac:dyDescent="0.55000000000000004">
      <c r="M7918" t="str">
        <f>IF($A7918="","",COUNTIFS(D_MFA!$A$2:$A$20001,$C7918,D_MFA!$B$2:$B$20001,TRUE)&gt;0)</f>
        <v/>
      </c>
    </row>
    <row r="7919" spans="13:13" x14ac:dyDescent="0.55000000000000004">
      <c r="M7919" t="str">
        <f>IF($A7919="","",COUNTIFS(D_MFA!$A$2:$A$20001,$C7919,D_MFA!$B$2:$B$20001,TRUE)&gt;0)</f>
        <v/>
      </c>
    </row>
    <row r="7920" spans="13:13" x14ac:dyDescent="0.55000000000000004">
      <c r="M7920" t="str">
        <f>IF($A7920="","",COUNTIFS(D_MFA!$A$2:$A$20001,$C7920,D_MFA!$B$2:$B$20001,TRUE)&gt;0)</f>
        <v/>
      </c>
    </row>
    <row r="7921" spans="13:13" x14ac:dyDescent="0.55000000000000004">
      <c r="M7921" t="str">
        <f>IF($A7921="","",COUNTIFS(D_MFA!$A$2:$A$20001,$C7921,D_MFA!$B$2:$B$20001,TRUE)&gt;0)</f>
        <v/>
      </c>
    </row>
    <row r="7922" spans="13:13" x14ac:dyDescent="0.55000000000000004">
      <c r="M7922" t="str">
        <f>IF($A7922="","",COUNTIFS(D_MFA!$A$2:$A$20001,$C7922,D_MFA!$B$2:$B$20001,TRUE)&gt;0)</f>
        <v/>
      </c>
    </row>
    <row r="7923" spans="13:13" x14ac:dyDescent="0.55000000000000004">
      <c r="M7923" t="str">
        <f>IF($A7923="","",COUNTIFS(D_MFA!$A$2:$A$20001,$C7923,D_MFA!$B$2:$B$20001,TRUE)&gt;0)</f>
        <v/>
      </c>
    </row>
    <row r="7924" spans="13:13" x14ac:dyDescent="0.55000000000000004">
      <c r="M7924" t="str">
        <f>IF($A7924="","",COUNTIFS(D_MFA!$A$2:$A$20001,$C7924,D_MFA!$B$2:$B$20001,TRUE)&gt;0)</f>
        <v/>
      </c>
    </row>
    <row r="7925" spans="13:13" x14ac:dyDescent="0.55000000000000004">
      <c r="M7925" t="str">
        <f>IF($A7925="","",COUNTIFS(D_MFA!$A$2:$A$20001,$C7925,D_MFA!$B$2:$B$20001,TRUE)&gt;0)</f>
        <v/>
      </c>
    </row>
    <row r="7926" spans="13:13" x14ac:dyDescent="0.55000000000000004">
      <c r="M7926" t="str">
        <f>IF($A7926="","",COUNTIFS(D_MFA!$A$2:$A$20001,$C7926,D_MFA!$B$2:$B$20001,TRUE)&gt;0)</f>
        <v/>
      </c>
    </row>
    <row r="7927" spans="13:13" x14ac:dyDescent="0.55000000000000004">
      <c r="M7927" t="str">
        <f>IF($A7927="","",COUNTIFS(D_MFA!$A$2:$A$20001,$C7927,D_MFA!$B$2:$B$20001,TRUE)&gt;0)</f>
        <v/>
      </c>
    </row>
    <row r="7928" spans="13:13" x14ac:dyDescent="0.55000000000000004">
      <c r="M7928" t="str">
        <f>IF($A7928="","",COUNTIFS(D_MFA!$A$2:$A$20001,$C7928,D_MFA!$B$2:$B$20001,TRUE)&gt;0)</f>
        <v/>
      </c>
    </row>
    <row r="7929" spans="13:13" x14ac:dyDescent="0.55000000000000004">
      <c r="M7929" t="str">
        <f>IF($A7929="","",COUNTIFS(D_MFA!$A$2:$A$20001,$C7929,D_MFA!$B$2:$B$20001,TRUE)&gt;0)</f>
        <v/>
      </c>
    </row>
    <row r="7930" spans="13:13" x14ac:dyDescent="0.55000000000000004">
      <c r="M7930" t="str">
        <f>IF($A7930="","",COUNTIFS(D_MFA!$A$2:$A$20001,$C7930,D_MFA!$B$2:$B$20001,TRUE)&gt;0)</f>
        <v/>
      </c>
    </row>
    <row r="7931" spans="13:13" x14ac:dyDescent="0.55000000000000004">
      <c r="M7931" t="str">
        <f>IF($A7931="","",COUNTIFS(D_MFA!$A$2:$A$20001,$C7931,D_MFA!$B$2:$B$20001,TRUE)&gt;0)</f>
        <v/>
      </c>
    </row>
    <row r="7932" spans="13:13" x14ac:dyDescent="0.55000000000000004">
      <c r="M7932" t="str">
        <f>IF($A7932="","",COUNTIFS(D_MFA!$A$2:$A$20001,$C7932,D_MFA!$B$2:$B$20001,TRUE)&gt;0)</f>
        <v/>
      </c>
    </row>
    <row r="7933" spans="13:13" x14ac:dyDescent="0.55000000000000004">
      <c r="M7933" t="str">
        <f>IF($A7933="","",COUNTIFS(D_MFA!$A$2:$A$20001,$C7933,D_MFA!$B$2:$B$20001,TRUE)&gt;0)</f>
        <v/>
      </c>
    </row>
    <row r="7934" spans="13:13" x14ac:dyDescent="0.55000000000000004">
      <c r="M7934" t="str">
        <f>IF($A7934="","",COUNTIFS(D_MFA!$A$2:$A$20001,$C7934,D_MFA!$B$2:$B$20001,TRUE)&gt;0)</f>
        <v/>
      </c>
    </row>
    <row r="7935" spans="13:13" x14ac:dyDescent="0.55000000000000004">
      <c r="M7935" t="str">
        <f>IF($A7935="","",COUNTIFS(D_MFA!$A$2:$A$20001,$C7935,D_MFA!$B$2:$B$20001,TRUE)&gt;0)</f>
        <v/>
      </c>
    </row>
    <row r="7936" spans="13:13" x14ac:dyDescent="0.55000000000000004">
      <c r="M7936" t="str">
        <f>IF($A7936="","",COUNTIFS(D_MFA!$A$2:$A$20001,$C7936,D_MFA!$B$2:$B$20001,TRUE)&gt;0)</f>
        <v/>
      </c>
    </row>
    <row r="7937" spans="13:13" x14ac:dyDescent="0.55000000000000004">
      <c r="M7937" t="str">
        <f>IF($A7937="","",COUNTIFS(D_MFA!$A$2:$A$20001,$C7937,D_MFA!$B$2:$B$20001,TRUE)&gt;0)</f>
        <v/>
      </c>
    </row>
    <row r="7938" spans="13:13" x14ac:dyDescent="0.55000000000000004">
      <c r="M7938" t="str">
        <f>IF($A7938="","",COUNTIFS(D_MFA!$A$2:$A$20001,$C7938,D_MFA!$B$2:$B$20001,TRUE)&gt;0)</f>
        <v/>
      </c>
    </row>
    <row r="7939" spans="13:13" x14ac:dyDescent="0.55000000000000004">
      <c r="M7939" t="str">
        <f>IF($A7939="","",COUNTIFS(D_MFA!$A$2:$A$20001,$C7939,D_MFA!$B$2:$B$20001,TRUE)&gt;0)</f>
        <v/>
      </c>
    </row>
    <row r="7940" spans="13:13" x14ac:dyDescent="0.55000000000000004">
      <c r="M7940" t="str">
        <f>IF($A7940="","",COUNTIFS(D_MFA!$A$2:$A$20001,$C7940,D_MFA!$B$2:$B$20001,TRUE)&gt;0)</f>
        <v/>
      </c>
    </row>
    <row r="7941" spans="13:13" x14ac:dyDescent="0.55000000000000004">
      <c r="M7941" t="str">
        <f>IF($A7941="","",COUNTIFS(D_MFA!$A$2:$A$20001,$C7941,D_MFA!$B$2:$B$20001,TRUE)&gt;0)</f>
        <v/>
      </c>
    </row>
    <row r="7942" spans="13:13" x14ac:dyDescent="0.55000000000000004">
      <c r="M7942" t="str">
        <f>IF($A7942="","",COUNTIFS(D_MFA!$A$2:$A$20001,$C7942,D_MFA!$B$2:$B$20001,TRUE)&gt;0)</f>
        <v/>
      </c>
    </row>
    <row r="7943" spans="13:13" x14ac:dyDescent="0.55000000000000004">
      <c r="M7943" t="str">
        <f>IF($A7943="","",COUNTIFS(D_MFA!$A$2:$A$20001,$C7943,D_MFA!$B$2:$B$20001,TRUE)&gt;0)</f>
        <v/>
      </c>
    </row>
    <row r="7944" spans="13:13" x14ac:dyDescent="0.55000000000000004">
      <c r="M7944" t="str">
        <f>IF($A7944="","",COUNTIFS(D_MFA!$A$2:$A$20001,$C7944,D_MFA!$B$2:$B$20001,TRUE)&gt;0)</f>
        <v/>
      </c>
    </row>
    <row r="7945" spans="13:13" x14ac:dyDescent="0.55000000000000004">
      <c r="M7945" t="str">
        <f>IF($A7945="","",COUNTIFS(D_MFA!$A$2:$A$20001,$C7945,D_MFA!$B$2:$B$20001,TRUE)&gt;0)</f>
        <v/>
      </c>
    </row>
    <row r="7946" spans="13:13" x14ac:dyDescent="0.55000000000000004">
      <c r="M7946" t="str">
        <f>IF($A7946="","",COUNTIFS(D_MFA!$A$2:$A$20001,$C7946,D_MFA!$B$2:$B$20001,TRUE)&gt;0)</f>
        <v/>
      </c>
    </row>
    <row r="7947" spans="13:13" x14ac:dyDescent="0.55000000000000004">
      <c r="M7947" t="str">
        <f>IF($A7947="","",COUNTIFS(D_MFA!$A$2:$A$20001,$C7947,D_MFA!$B$2:$B$20001,TRUE)&gt;0)</f>
        <v/>
      </c>
    </row>
    <row r="7948" spans="13:13" x14ac:dyDescent="0.55000000000000004">
      <c r="M7948" t="str">
        <f>IF($A7948="","",COUNTIFS(D_MFA!$A$2:$A$20001,$C7948,D_MFA!$B$2:$B$20001,TRUE)&gt;0)</f>
        <v/>
      </c>
    </row>
    <row r="7949" spans="13:13" x14ac:dyDescent="0.55000000000000004">
      <c r="M7949" t="str">
        <f>IF($A7949="","",COUNTIFS(D_MFA!$A$2:$A$20001,$C7949,D_MFA!$B$2:$B$20001,TRUE)&gt;0)</f>
        <v/>
      </c>
    </row>
    <row r="7950" spans="13:13" x14ac:dyDescent="0.55000000000000004">
      <c r="M7950" t="str">
        <f>IF($A7950="","",COUNTIFS(D_MFA!$A$2:$A$20001,$C7950,D_MFA!$B$2:$B$20001,TRUE)&gt;0)</f>
        <v/>
      </c>
    </row>
    <row r="7951" spans="13:13" x14ac:dyDescent="0.55000000000000004">
      <c r="M7951" t="str">
        <f>IF($A7951="","",COUNTIFS(D_MFA!$A$2:$A$20001,$C7951,D_MFA!$B$2:$B$20001,TRUE)&gt;0)</f>
        <v/>
      </c>
    </row>
    <row r="7952" spans="13:13" x14ac:dyDescent="0.55000000000000004">
      <c r="M7952" t="str">
        <f>IF($A7952="","",COUNTIFS(D_MFA!$A$2:$A$20001,$C7952,D_MFA!$B$2:$B$20001,TRUE)&gt;0)</f>
        <v/>
      </c>
    </row>
    <row r="7953" spans="13:13" x14ac:dyDescent="0.55000000000000004">
      <c r="M7953" t="str">
        <f>IF($A7953="","",COUNTIFS(D_MFA!$A$2:$A$20001,$C7953,D_MFA!$B$2:$B$20001,TRUE)&gt;0)</f>
        <v/>
      </c>
    </row>
    <row r="7954" spans="13:13" x14ac:dyDescent="0.55000000000000004">
      <c r="M7954" t="str">
        <f>IF($A7954="","",COUNTIFS(D_MFA!$A$2:$A$20001,$C7954,D_MFA!$B$2:$B$20001,TRUE)&gt;0)</f>
        <v/>
      </c>
    </row>
    <row r="7955" spans="13:13" x14ac:dyDescent="0.55000000000000004">
      <c r="M7955" t="str">
        <f>IF($A7955="","",COUNTIFS(D_MFA!$A$2:$A$20001,$C7955,D_MFA!$B$2:$B$20001,TRUE)&gt;0)</f>
        <v/>
      </c>
    </row>
    <row r="7956" spans="13:13" x14ac:dyDescent="0.55000000000000004">
      <c r="M7956" t="str">
        <f>IF($A7956="","",COUNTIFS(D_MFA!$A$2:$A$20001,$C7956,D_MFA!$B$2:$B$20001,TRUE)&gt;0)</f>
        <v/>
      </c>
    </row>
    <row r="7957" spans="13:13" x14ac:dyDescent="0.55000000000000004">
      <c r="M7957" t="str">
        <f>IF($A7957="","",COUNTIFS(D_MFA!$A$2:$A$20001,$C7957,D_MFA!$B$2:$B$20001,TRUE)&gt;0)</f>
        <v/>
      </c>
    </row>
    <row r="7958" spans="13:13" x14ac:dyDescent="0.55000000000000004">
      <c r="M7958" t="str">
        <f>IF($A7958="","",COUNTIFS(D_MFA!$A$2:$A$20001,$C7958,D_MFA!$B$2:$B$20001,TRUE)&gt;0)</f>
        <v/>
      </c>
    </row>
    <row r="7959" spans="13:13" x14ac:dyDescent="0.55000000000000004">
      <c r="M7959" t="str">
        <f>IF($A7959="","",COUNTIFS(D_MFA!$A$2:$A$20001,$C7959,D_MFA!$B$2:$B$20001,TRUE)&gt;0)</f>
        <v/>
      </c>
    </row>
    <row r="7960" spans="13:13" x14ac:dyDescent="0.55000000000000004">
      <c r="M7960" t="str">
        <f>IF($A7960="","",COUNTIFS(D_MFA!$A$2:$A$20001,$C7960,D_MFA!$B$2:$B$20001,TRUE)&gt;0)</f>
        <v/>
      </c>
    </row>
    <row r="7961" spans="13:13" x14ac:dyDescent="0.55000000000000004">
      <c r="M7961" t="str">
        <f>IF($A7961="","",COUNTIFS(D_MFA!$A$2:$A$20001,$C7961,D_MFA!$B$2:$B$20001,TRUE)&gt;0)</f>
        <v/>
      </c>
    </row>
    <row r="7962" spans="13:13" x14ac:dyDescent="0.55000000000000004">
      <c r="M7962" t="str">
        <f>IF($A7962="","",COUNTIFS(D_MFA!$A$2:$A$20001,$C7962,D_MFA!$B$2:$B$20001,TRUE)&gt;0)</f>
        <v/>
      </c>
    </row>
    <row r="7963" spans="13:13" x14ac:dyDescent="0.55000000000000004">
      <c r="M7963" t="str">
        <f>IF($A7963="","",COUNTIFS(D_MFA!$A$2:$A$20001,$C7963,D_MFA!$B$2:$B$20001,TRUE)&gt;0)</f>
        <v/>
      </c>
    </row>
    <row r="7964" spans="13:13" x14ac:dyDescent="0.55000000000000004">
      <c r="M7964" t="str">
        <f>IF($A7964="","",COUNTIFS(D_MFA!$A$2:$A$20001,$C7964,D_MFA!$B$2:$B$20001,TRUE)&gt;0)</f>
        <v/>
      </c>
    </row>
    <row r="7965" spans="13:13" x14ac:dyDescent="0.55000000000000004">
      <c r="M7965" t="str">
        <f>IF($A7965="","",COUNTIFS(D_MFA!$A$2:$A$20001,$C7965,D_MFA!$B$2:$B$20001,TRUE)&gt;0)</f>
        <v/>
      </c>
    </row>
    <row r="7966" spans="13:13" x14ac:dyDescent="0.55000000000000004">
      <c r="M7966" t="str">
        <f>IF($A7966="","",COUNTIFS(D_MFA!$A$2:$A$20001,$C7966,D_MFA!$B$2:$B$20001,TRUE)&gt;0)</f>
        <v/>
      </c>
    </row>
    <row r="7967" spans="13:13" x14ac:dyDescent="0.55000000000000004">
      <c r="M7967" t="str">
        <f>IF($A7967="","",COUNTIFS(D_MFA!$A$2:$A$20001,$C7967,D_MFA!$B$2:$B$20001,TRUE)&gt;0)</f>
        <v/>
      </c>
    </row>
    <row r="7968" spans="13:13" x14ac:dyDescent="0.55000000000000004">
      <c r="M7968" t="str">
        <f>IF($A7968="","",COUNTIFS(D_MFA!$A$2:$A$20001,$C7968,D_MFA!$B$2:$B$20001,TRUE)&gt;0)</f>
        <v/>
      </c>
    </row>
    <row r="7969" spans="13:13" x14ac:dyDescent="0.55000000000000004">
      <c r="M7969" t="str">
        <f>IF($A7969="","",COUNTIFS(D_MFA!$A$2:$A$20001,$C7969,D_MFA!$B$2:$B$20001,TRUE)&gt;0)</f>
        <v/>
      </c>
    </row>
    <row r="7970" spans="13:13" x14ac:dyDescent="0.55000000000000004">
      <c r="M7970" t="str">
        <f>IF($A7970="","",COUNTIFS(D_MFA!$A$2:$A$20001,$C7970,D_MFA!$B$2:$B$20001,TRUE)&gt;0)</f>
        <v/>
      </c>
    </row>
    <row r="7971" spans="13:13" x14ac:dyDescent="0.55000000000000004">
      <c r="M7971" t="str">
        <f>IF($A7971="","",COUNTIFS(D_MFA!$A$2:$A$20001,$C7971,D_MFA!$B$2:$B$20001,TRUE)&gt;0)</f>
        <v/>
      </c>
    </row>
    <row r="7972" spans="13:13" x14ac:dyDescent="0.55000000000000004">
      <c r="M7972" t="str">
        <f>IF($A7972="","",COUNTIFS(D_MFA!$A$2:$A$20001,$C7972,D_MFA!$B$2:$B$20001,TRUE)&gt;0)</f>
        <v/>
      </c>
    </row>
    <row r="7973" spans="13:13" x14ac:dyDescent="0.55000000000000004">
      <c r="M7973" t="str">
        <f>IF($A7973="","",COUNTIFS(D_MFA!$A$2:$A$20001,$C7973,D_MFA!$B$2:$B$20001,TRUE)&gt;0)</f>
        <v/>
      </c>
    </row>
    <row r="7974" spans="13:13" x14ac:dyDescent="0.55000000000000004">
      <c r="M7974" t="str">
        <f>IF($A7974="","",COUNTIFS(D_MFA!$A$2:$A$20001,$C7974,D_MFA!$B$2:$B$20001,TRUE)&gt;0)</f>
        <v/>
      </c>
    </row>
    <row r="7975" spans="13:13" x14ac:dyDescent="0.55000000000000004">
      <c r="M7975" t="str">
        <f>IF($A7975="","",COUNTIFS(D_MFA!$A$2:$A$20001,$C7975,D_MFA!$B$2:$B$20001,TRUE)&gt;0)</f>
        <v/>
      </c>
    </row>
    <row r="7976" spans="13:13" x14ac:dyDescent="0.55000000000000004">
      <c r="M7976" t="str">
        <f>IF($A7976="","",COUNTIFS(D_MFA!$A$2:$A$20001,$C7976,D_MFA!$B$2:$B$20001,TRUE)&gt;0)</f>
        <v/>
      </c>
    </row>
    <row r="7977" spans="13:13" x14ac:dyDescent="0.55000000000000004">
      <c r="M7977" t="str">
        <f>IF($A7977="","",COUNTIFS(D_MFA!$A$2:$A$20001,$C7977,D_MFA!$B$2:$B$20001,TRUE)&gt;0)</f>
        <v/>
      </c>
    </row>
    <row r="7978" spans="13:13" x14ac:dyDescent="0.55000000000000004">
      <c r="M7978" t="str">
        <f>IF($A7978="","",COUNTIFS(D_MFA!$A$2:$A$20001,$C7978,D_MFA!$B$2:$B$20001,TRUE)&gt;0)</f>
        <v/>
      </c>
    </row>
    <row r="7979" spans="13:13" x14ac:dyDescent="0.55000000000000004">
      <c r="M7979" t="str">
        <f>IF($A7979="","",COUNTIFS(D_MFA!$A$2:$A$20001,$C7979,D_MFA!$B$2:$B$20001,TRUE)&gt;0)</f>
        <v/>
      </c>
    </row>
    <row r="7980" spans="13:13" x14ac:dyDescent="0.55000000000000004">
      <c r="M7980" t="str">
        <f>IF($A7980="","",COUNTIFS(D_MFA!$A$2:$A$20001,$C7980,D_MFA!$B$2:$B$20001,TRUE)&gt;0)</f>
        <v/>
      </c>
    </row>
    <row r="7981" spans="13:13" x14ac:dyDescent="0.55000000000000004">
      <c r="M7981" t="str">
        <f>IF($A7981="","",COUNTIFS(D_MFA!$A$2:$A$20001,$C7981,D_MFA!$B$2:$B$20001,TRUE)&gt;0)</f>
        <v/>
      </c>
    </row>
    <row r="7982" spans="13:13" x14ac:dyDescent="0.55000000000000004">
      <c r="M7982" t="str">
        <f>IF($A7982="","",COUNTIFS(D_MFA!$A$2:$A$20001,$C7982,D_MFA!$B$2:$B$20001,TRUE)&gt;0)</f>
        <v/>
      </c>
    </row>
    <row r="7983" spans="13:13" x14ac:dyDescent="0.55000000000000004">
      <c r="M7983" t="str">
        <f>IF($A7983="","",COUNTIFS(D_MFA!$A$2:$A$20001,$C7983,D_MFA!$B$2:$B$20001,TRUE)&gt;0)</f>
        <v/>
      </c>
    </row>
    <row r="7984" spans="13:13" x14ac:dyDescent="0.55000000000000004">
      <c r="M7984" t="str">
        <f>IF($A7984="","",COUNTIFS(D_MFA!$A$2:$A$20001,$C7984,D_MFA!$B$2:$B$20001,TRUE)&gt;0)</f>
        <v/>
      </c>
    </row>
    <row r="7985" spans="13:13" x14ac:dyDescent="0.55000000000000004">
      <c r="M7985" t="str">
        <f>IF($A7985="","",COUNTIFS(D_MFA!$A$2:$A$20001,$C7985,D_MFA!$B$2:$B$20001,TRUE)&gt;0)</f>
        <v/>
      </c>
    </row>
    <row r="7986" spans="13:13" x14ac:dyDescent="0.55000000000000004">
      <c r="M7986" t="str">
        <f>IF($A7986="","",COUNTIFS(D_MFA!$A$2:$A$20001,$C7986,D_MFA!$B$2:$B$20001,TRUE)&gt;0)</f>
        <v/>
      </c>
    </row>
    <row r="7987" spans="13:13" x14ac:dyDescent="0.55000000000000004">
      <c r="M7987" t="str">
        <f>IF($A7987="","",COUNTIFS(D_MFA!$A$2:$A$20001,$C7987,D_MFA!$B$2:$B$20001,TRUE)&gt;0)</f>
        <v/>
      </c>
    </row>
    <row r="7988" spans="13:13" x14ac:dyDescent="0.55000000000000004">
      <c r="M7988" t="str">
        <f>IF($A7988="","",COUNTIFS(D_MFA!$A$2:$A$20001,$C7988,D_MFA!$B$2:$B$20001,TRUE)&gt;0)</f>
        <v/>
      </c>
    </row>
    <row r="7989" spans="13:13" x14ac:dyDescent="0.55000000000000004">
      <c r="M7989" t="str">
        <f>IF($A7989="","",COUNTIFS(D_MFA!$A$2:$A$20001,$C7989,D_MFA!$B$2:$B$20001,TRUE)&gt;0)</f>
        <v/>
      </c>
    </row>
    <row r="7990" spans="13:13" x14ac:dyDescent="0.55000000000000004">
      <c r="M7990" t="str">
        <f>IF($A7990="","",COUNTIFS(D_MFA!$A$2:$A$20001,$C7990,D_MFA!$B$2:$B$20001,TRUE)&gt;0)</f>
        <v/>
      </c>
    </row>
    <row r="7991" spans="13:13" x14ac:dyDescent="0.55000000000000004">
      <c r="M7991" t="str">
        <f>IF($A7991="","",COUNTIFS(D_MFA!$A$2:$A$20001,$C7991,D_MFA!$B$2:$B$20001,TRUE)&gt;0)</f>
        <v/>
      </c>
    </row>
    <row r="7992" spans="13:13" x14ac:dyDescent="0.55000000000000004">
      <c r="M7992" t="str">
        <f>IF($A7992="","",COUNTIFS(D_MFA!$A$2:$A$20001,$C7992,D_MFA!$B$2:$B$20001,TRUE)&gt;0)</f>
        <v/>
      </c>
    </row>
    <row r="7993" spans="13:13" x14ac:dyDescent="0.55000000000000004">
      <c r="M7993" t="str">
        <f>IF($A7993="","",COUNTIFS(D_MFA!$A$2:$A$20001,$C7993,D_MFA!$B$2:$B$20001,TRUE)&gt;0)</f>
        <v/>
      </c>
    </row>
    <row r="7994" spans="13:13" x14ac:dyDescent="0.55000000000000004">
      <c r="M7994" t="str">
        <f>IF($A7994="","",COUNTIFS(D_MFA!$A$2:$A$20001,$C7994,D_MFA!$B$2:$B$20001,TRUE)&gt;0)</f>
        <v/>
      </c>
    </row>
    <row r="7995" spans="13:13" x14ac:dyDescent="0.55000000000000004">
      <c r="M7995" t="str">
        <f>IF($A7995="","",COUNTIFS(D_MFA!$A$2:$A$20001,$C7995,D_MFA!$B$2:$B$20001,TRUE)&gt;0)</f>
        <v/>
      </c>
    </row>
    <row r="7996" spans="13:13" x14ac:dyDescent="0.55000000000000004">
      <c r="M7996" t="str">
        <f>IF($A7996="","",COUNTIFS(D_MFA!$A$2:$A$20001,$C7996,D_MFA!$B$2:$B$20001,TRUE)&gt;0)</f>
        <v/>
      </c>
    </row>
    <row r="7997" spans="13:13" x14ac:dyDescent="0.55000000000000004">
      <c r="M7997" t="str">
        <f>IF($A7997="","",COUNTIFS(D_MFA!$A$2:$A$20001,$C7997,D_MFA!$B$2:$B$20001,TRUE)&gt;0)</f>
        <v/>
      </c>
    </row>
    <row r="7998" spans="13:13" x14ac:dyDescent="0.55000000000000004">
      <c r="M7998" t="str">
        <f>IF($A7998="","",COUNTIFS(D_MFA!$A$2:$A$20001,$C7998,D_MFA!$B$2:$B$20001,TRUE)&gt;0)</f>
        <v/>
      </c>
    </row>
    <row r="7999" spans="13:13" x14ac:dyDescent="0.55000000000000004">
      <c r="M7999" t="str">
        <f>IF($A7999="","",COUNTIFS(D_MFA!$A$2:$A$20001,$C7999,D_MFA!$B$2:$B$20001,TRUE)&gt;0)</f>
        <v/>
      </c>
    </row>
    <row r="8000" spans="13:13" x14ac:dyDescent="0.55000000000000004">
      <c r="M8000" t="str">
        <f>IF($A8000="","",COUNTIFS(D_MFA!$A$2:$A$20001,$C8000,D_MFA!$B$2:$B$20001,TRUE)&gt;0)</f>
        <v/>
      </c>
    </row>
    <row r="8001" spans="13:13" x14ac:dyDescent="0.55000000000000004">
      <c r="M8001" t="str">
        <f>IF($A8001="","",COUNTIFS(D_MFA!$A$2:$A$20001,$C8001,D_MFA!$B$2:$B$20001,TRUE)&gt;0)</f>
        <v/>
      </c>
    </row>
    <row r="8002" spans="13:13" x14ac:dyDescent="0.55000000000000004">
      <c r="M8002" t="str">
        <f>IF($A8002="","",COUNTIFS(D_MFA!$A$2:$A$20001,$C8002,D_MFA!$B$2:$B$20001,TRUE)&gt;0)</f>
        <v/>
      </c>
    </row>
    <row r="8003" spans="13:13" x14ac:dyDescent="0.55000000000000004">
      <c r="M8003" t="str">
        <f>IF($A8003="","",COUNTIFS(D_MFA!$A$2:$A$20001,$C8003,D_MFA!$B$2:$B$20001,TRUE)&gt;0)</f>
        <v/>
      </c>
    </row>
    <row r="8004" spans="13:13" x14ac:dyDescent="0.55000000000000004">
      <c r="M8004" t="str">
        <f>IF($A8004="","",COUNTIFS(D_MFA!$A$2:$A$20001,$C8004,D_MFA!$B$2:$B$20001,TRUE)&gt;0)</f>
        <v/>
      </c>
    </row>
    <row r="8005" spans="13:13" x14ac:dyDescent="0.55000000000000004">
      <c r="M8005" t="str">
        <f>IF($A8005="","",COUNTIFS(D_MFA!$A$2:$A$20001,$C8005,D_MFA!$B$2:$B$20001,TRUE)&gt;0)</f>
        <v/>
      </c>
    </row>
    <row r="8006" spans="13:13" x14ac:dyDescent="0.55000000000000004">
      <c r="M8006" t="str">
        <f>IF($A8006="","",COUNTIFS(D_MFA!$A$2:$A$20001,$C8006,D_MFA!$B$2:$B$20001,TRUE)&gt;0)</f>
        <v/>
      </c>
    </row>
    <row r="8007" spans="13:13" x14ac:dyDescent="0.55000000000000004">
      <c r="M8007" t="str">
        <f>IF($A8007="","",COUNTIFS(D_MFA!$A$2:$A$20001,$C8007,D_MFA!$B$2:$B$20001,TRUE)&gt;0)</f>
        <v/>
      </c>
    </row>
    <row r="8008" spans="13:13" x14ac:dyDescent="0.55000000000000004">
      <c r="M8008" t="str">
        <f>IF($A8008="","",COUNTIFS(D_MFA!$A$2:$A$20001,$C8008,D_MFA!$B$2:$B$20001,TRUE)&gt;0)</f>
        <v/>
      </c>
    </row>
    <row r="8009" spans="13:13" x14ac:dyDescent="0.55000000000000004">
      <c r="M8009" t="str">
        <f>IF($A8009="","",COUNTIFS(D_MFA!$A$2:$A$20001,$C8009,D_MFA!$B$2:$B$20001,TRUE)&gt;0)</f>
        <v/>
      </c>
    </row>
    <row r="8010" spans="13:13" x14ac:dyDescent="0.55000000000000004">
      <c r="M8010" t="str">
        <f>IF($A8010="","",COUNTIFS(D_MFA!$A$2:$A$20001,$C8010,D_MFA!$B$2:$B$20001,TRUE)&gt;0)</f>
        <v/>
      </c>
    </row>
    <row r="8011" spans="13:13" x14ac:dyDescent="0.55000000000000004">
      <c r="M8011" t="str">
        <f>IF($A8011="","",COUNTIFS(D_MFA!$A$2:$A$20001,$C8011,D_MFA!$B$2:$B$20001,TRUE)&gt;0)</f>
        <v/>
      </c>
    </row>
    <row r="8012" spans="13:13" x14ac:dyDescent="0.55000000000000004">
      <c r="M8012" t="str">
        <f>IF($A8012="","",COUNTIFS(D_MFA!$A$2:$A$20001,$C8012,D_MFA!$B$2:$B$20001,TRUE)&gt;0)</f>
        <v/>
      </c>
    </row>
    <row r="8013" spans="13:13" x14ac:dyDescent="0.55000000000000004">
      <c r="M8013" t="str">
        <f>IF($A8013="","",COUNTIFS(D_MFA!$A$2:$A$20001,$C8013,D_MFA!$B$2:$B$20001,TRUE)&gt;0)</f>
        <v/>
      </c>
    </row>
    <row r="8014" spans="13:13" x14ac:dyDescent="0.55000000000000004">
      <c r="M8014" t="str">
        <f>IF($A8014="","",COUNTIFS(D_MFA!$A$2:$A$20001,$C8014,D_MFA!$B$2:$B$20001,TRUE)&gt;0)</f>
        <v/>
      </c>
    </row>
    <row r="8015" spans="13:13" x14ac:dyDescent="0.55000000000000004">
      <c r="M8015" t="str">
        <f>IF($A8015="","",COUNTIFS(D_MFA!$A$2:$A$20001,$C8015,D_MFA!$B$2:$B$20001,TRUE)&gt;0)</f>
        <v/>
      </c>
    </row>
    <row r="8016" spans="13:13" x14ac:dyDescent="0.55000000000000004">
      <c r="M8016" t="str">
        <f>IF($A8016="","",COUNTIFS(D_MFA!$A$2:$A$20001,$C8016,D_MFA!$B$2:$B$20001,TRUE)&gt;0)</f>
        <v/>
      </c>
    </row>
    <row r="8017" spans="13:13" x14ac:dyDescent="0.55000000000000004">
      <c r="M8017" t="str">
        <f>IF($A8017="","",COUNTIFS(D_MFA!$A$2:$A$20001,$C8017,D_MFA!$B$2:$B$20001,TRUE)&gt;0)</f>
        <v/>
      </c>
    </row>
    <row r="8018" spans="13:13" x14ac:dyDescent="0.55000000000000004">
      <c r="M8018" t="str">
        <f>IF($A8018="","",COUNTIFS(D_MFA!$A$2:$A$20001,$C8018,D_MFA!$B$2:$B$20001,TRUE)&gt;0)</f>
        <v/>
      </c>
    </row>
    <row r="8019" spans="13:13" x14ac:dyDescent="0.55000000000000004">
      <c r="M8019" t="str">
        <f>IF($A8019="","",COUNTIFS(D_MFA!$A$2:$A$20001,$C8019,D_MFA!$B$2:$B$20001,TRUE)&gt;0)</f>
        <v/>
      </c>
    </row>
    <row r="8020" spans="13:13" x14ac:dyDescent="0.55000000000000004">
      <c r="M8020" t="str">
        <f>IF($A8020="","",COUNTIFS(D_MFA!$A$2:$A$20001,$C8020,D_MFA!$B$2:$B$20001,TRUE)&gt;0)</f>
        <v/>
      </c>
    </row>
    <row r="8021" spans="13:13" x14ac:dyDescent="0.55000000000000004">
      <c r="M8021" t="str">
        <f>IF($A8021="","",COUNTIFS(D_MFA!$A$2:$A$20001,$C8021,D_MFA!$B$2:$B$20001,TRUE)&gt;0)</f>
        <v/>
      </c>
    </row>
    <row r="8022" spans="13:13" x14ac:dyDescent="0.55000000000000004">
      <c r="M8022" t="str">
        <f>IF($A8022="","",COUNTIFS(D_MFA!$A$2:$A$20001,$C8022,D_MFA!$B$2:$B$20001,TRUE)&gt;0)</f>
        <v/>
      </c>
    </row>
    <row r="8023" spans="13:13" x14ac:dyDescent="0.55000000000000004">
      <c r="M8023" t="str">
        <f>IF($A8023="","",COUNTIFS(D_MFA!$A$2:$A$20001,$C8023,D_MFA!$B$2:$B$20001,TRUE)&gt;0)</f>
        <v/>
      </c>
    </row>
    <row r="8024" spans="13:13" x14ac:dyDescent="0.55000000000000004">
      <c r="M8024" t="str">
        <f>IF($A8024="","",COUNTIFS(D_MFA!$A$2:$A$20001,$C8024,D_MFA!$B$2:$B$20001,TRUE)&gt;0)</f>
        <v/>
      </c>
    </row>
    <row r="8025" spans="13:13" x14ac:dyDescent="0.55000000000000004">
      <c r="M8025" t="str">
        <f>IF($A8025="","",COUNTIFS(D_MFA!$A$2:$A$20001,$C8025,D_MFA!$B$2:$B$20001,TRUE)&gt;0)</f>
        <v/>
      </c>
    </row>
    <row r="8026" spans="13:13" x14ac:dyDescent="0.55000000000000004">
      <c r="M8026" t="str">
        <f>IF($A8026="","",COUNTIFS(D_MFA!$A$2:$A$20001,$C8026,D_MFA!$B$2:$B$20001,TRUE)&gt;0)</f>
        <v/>
      </c>
    </row>
    <row r="8027" spans="13:13" x14ac:dyDescent="0.55000000000000004">
      <c r="M8027" t="str">
        <f>IF($A8027="","",COUNTIFS(D_MFA!$A$2:$A$20001,$C8027,D_MFA!$B$2:$B$20001,TRUE)&gt;0)</f>
        <v/>
      </c>
    </row>
    <row r="8028" spans="13:13" x14ac:dyDescent="0.55000000000000004">
      <c r="M8028" t="str">
        <f>IF($A8028="","",COUNTIFS(D_MFA!$A$2:$A$20001,$C8028,D_MFA!$B$2:$B$20001,TRUE)&gt;0)</f>
        <v/>
      </c>
    </row>
    <row r="8029" spans="13:13" x14ac:dyDescent="0.55000000000000004">
      <c r="M8029" t="str">
        <f>IF($A8029="","",COUNTIFS(D_MFA!$A$2:$A$20001,$C8029,D_MFA!$B$2:$B$20001,TRUE)&gt;0)</f>
        <v/>
      </c>
    </row>
    <row r="8030" spans="13:13" x14ac:dyDescent="0.55000000000000004">
      <c r="M8030" t="str">
        <f>IF($A8030="","",COUNTIFS(D_MFA!$A$2:$A$20001,$C8030,D_MFA!$B$2:$B$20001,TRUE)&gt;0)</f>
        <v/>
      </c>
    </row>
    <row r="8031" spans="13:13" x14ac:dyDescent="0.55000000000000004">
      <c r="M8031" t="str">
        <f>IF($A8031="","",COUNTIFS(D_MFA!$A$2:$A$20001,$C8031,D_MFA!$B$2:$B$20001,TRUE)&gt;0)</f>
        <v/>
      </c>
    </row>
    <row r="8032" spans="13:13" x14ac:dyDescent="0.55000000000000004">
      <c r="M8032" t="str">
        <f>IF($A8032="","",COUNTIFS(D_MFA!$A$2:$A$20001,$C8032,D_MFA!$B$2:$B$20001,TRUE)&gt;0)</f>
        <v/>
      </c>
    </row>
    <row r="8033" spans="13:13" x14ac:dyDescent="0.55000000000000004">
      <c r="M8033" t="str">
        <f>IF($A8033="","",COUNTIFS(D_MFA!$A$2:$A$20001,$C8033,D_MFA!$B$2:$B$20001,TRUE)&gt;0)</f>
        <v/>
      </c>
    </row>
    <row r="8034" spans="13:13" x14ac:dyDescent="0.55000000000000004">
      <c r="M8034" t="str">
        <f>IF($A8034="","",COUNTIFS(D_MFA!$A$2:$A$20001,$C8034,D_MFA!$B$2:$B$20001,TRUE)&gt;0)</f>
        <v/>
      </c>
    </row>
    <row r="8035" spans="13:13" x14ac:dyDescent="0.55000000000000004">
      <c r="M8035" t="str">
        <f>IF($A8035="","",COUNTIFS(D_MFA!$A$2:$A$20001,$C8035,D_MFA!$B$2:$B$20001,TRUE)&gt;0)</f>
        <v/>
      </c>
    </row>
    <row r="8036" spans="13:13" x14ac:dyDescent="0.55000000000000004">
      <c r="M8036" t="str">
        <f>IF($A8036="","",COUNTIFS(D_MFA!$A$2:$A$20001,$C8036,D_MFA!$B$2:$B$20001,TRUE)&gt;0)</f>
        <v/>
      </c>
    </row>
    <row r="8037" spans="13:13" x14ac:dyDescent="0.55000000000000004">
      <c r="M8037" t="str">
        <f>IF($A8037="","",COUNTIFS(D_MFA!$A$2:$A$20001,$C8037,D_MFA!$B$2:$B$20001,TRUE)&gt;0)</f>
        <v/>
      </c>
    </row>
    <row r="8038" spans="13:13" x14ac:dyDescent="0.55000000000000004">
      <c r="M8038" t="str">
        <f>IF($A8038="","",COUNTIFS(D_MFA!$A$2:$A$20001,$C8038,D_MFA!$B$2:$B$20001,TRUE)&gt;0)</f>
        <v/>
      </c>
    </row>
    <row r="8039" spans="13:13" x14ac:dyDescent="0.55000000000000004">
      <c r="M8039" t="str">
        <f>IF($A8039="","",COUNTIFS(D_MFA!$A$2:$A$20001,$C8039,D_MFA!$B$2:$B$20001,TRUE)&gt;0)</f>
        <v/>
      </c>
    </row>
    <row r="8040" spans="13:13" x14ac:dyDescent="0.55000000000000004">
      <c r="M8040" t="str">
        <f>IF($A8040="","",COUNTIFS(D_MFA!$A$2:$A$20001,$C8040,D_MFA!$B$2:$B$20001,TRUE)&gt;0)</f>
        <v/>
      </c>
    </row>
    <row r="8041" spans="13:13" x14ac:dyDescent="0.55000000000000004">
      <c r="M8041" t="str">
        <f>IF($A8041="","",COUNTIFS(D_MFA!$A$2:$A$20001,$C8041,D_MFA!$B$2:$B$20001,TRUE)&gt;0)</f>
        <v/>
      </c>
    </row>
    <row r="8042" spans="13:13" x14ac:dyDescent="0.55000000000000004">
      <c r="M8042" t="str">
        <f>IF($A8042="","",COUNTIFS(D_MFA!$A$2:$A$20001,$C8042,D_MFA!$B$2:$B$20001,TRUE)&gt;0)</f>
        <v/>
      </c>
    </row>
    <row r="8043" spans="13:13" x14ac:dyDescent="0.55000000000000004">
      <c r="M8043" t="str">
        <f>IF($A8043="","",COUNTIFS(D_MFA!$A$2:$A$20001,$C8043,D_MFA!$B$2:$B$20001,TRUE)&gt;0)</f>
        <v/>
      </c>
    </row>
    <row r="8044" spans="13:13" x14ac:dyDescent="0.55000000000000004">
      <c r="M8044" t="str">
        <f>IF($A8044="","",COUNTIFS(D_MFA!$A$2:$A$20001,$C8044,D_MFA!$B$2:$B$20001,TRUE)&gt;0)</f>
        <v/>
      </c>
    </row>
    <row r="8045" spans="13:13" x14ac:dyDescent="0.55000000000000004">
      <c r="M8045" t="str">
        <f>IF($A8045="","",COUNTIFS(D_MFA!$A$2:$A$20001,$C8045,D_MFA!$B$2:$B$20001,TRUE)&gt;0)</f>
        <v/>
      </c>
    </row>
    <row r="8046" spans="13:13" x14ac:dyDescent="0.55000000000000004">
      <c r="M8046" t="str">
        <f>IF($A8046="","",COUNTIFS(D_MFA!$A$2:$A$20001,$C8046,D_MFA!$B$2:$B$20001,TRUE)&gt;0)</f>
        <v/>
      </c>
    </row>
    <row r="8047" spans="13:13" x14ac:dyDescent="0.55000000000000004">
      <c r="M8047" t="str">
        <f>IF($A8047="","",COUNTIFS(D_MFA!$A$2:$A$20001,$C8047,D_MFA!$B$2:$B$20001,TRUE)&gt;0)</f>
        <v/>
      </c>
    </row>
    <row r="8048" spans="13:13" x14ac:dyDescent="0.55000000000000004">
      <c r="M8048" t="str">
        <f>IF($A8048="","",COUNTIFS(D_MFA!$A$2:$A$20001,$C8048,D_MFA!$B$2:$B$20001,TRUE)&gt;0)</f>
        <v/>
      </c>
    </row>
    <row r="8049" spans="13:13" x14ac:dyDescent="0.55000000000000004">
      <c r="M8049" t="str">
        <f>IF($A8049="","",COUNTIFS(D_MFA!$A$2:$A$20001,$C8049,D_MFA!$B$2:$B$20001,TRUE)&gt;0)</f>
        <v/>
      </c>
    </row>
    <row r="8050" spans="13:13" x14ac:dyDescent="0.55000000000000004">
      <c r="M8050" t="str">
        <f>IF($A8050="","",COUNTIFS(D_MFA!$A$2:$A$20001,$C8050,D_MFA!$B$2:$B$20001,TRUE)&gt;0)</f>
        <v/>
      </c>
    </row>
    <row r="8051" spans="13:13" x14ac:dyDescent="0.55000000000000004">
      <c r="M8051" t="str">
        <f>IF($A8051="","",COUNTIFS(D_MFA!$A$2:$A$20001,$C8051,D_MFA!$B$2:$B$20001,TRUE)&gt;0)</f>
        <v/>
      </c>
    </row>
    <row r="8052" spans="13:13" x14ac:dyDescent="0.55000000000000004">
      <c r="M8052" t="str">
        <f>IF($A8052="","",COUNTIFS(D_MFA!$A$2:$A$20001,$C8052,D_MFA!$B$2:$B$20001,TRUE)&gt;0)</f>
        <v/>
      </c>
    </row>
    <row r="8053" spans="13:13" x14ac:dyDescent="0.55000000000000004">
      <c r="M8053" t="str">
        <f>IF($A8053="","",COUNTIFS(D_MFA!$A$2:$A$20001,$C8053,D_MFA!$B$2:$B$20001,TRUE)&gt;0)</f>
        <v/>
      </c>
    </row>
    <row r="8054" spans="13:13" x14ac:dyDescent="0.55000000000000004">
      <c r="M8054" t="str">
        <f>IF($A8054="","",COUNTIFS(D_MFA!$A$2:$A$20001,$C8054,D_MFA!$B$2:$B$20001,TRUE)&gt;0)</f>
        <v/>
      </c>
    </row>
    <row r="8055" spans="13:13" x14ac:dyDescent="0.55000000000000004">
      <c r="M8055" t="str">
        <f>IF($A8055="","",COUNTIFS(D_MFA!$A$2:$A$20001,$C8055,D_MFA!$B$2:$B$20001,TRUE)&gt;0)</f>
        <v/>
      </c>
    </row>
    <row r="8056" spans="13:13" x14ac:dyDescent="0.55000000000000004">
      <c r="M8056" t="str">
        <f>IF($A8056="","",COUNTIFS(D_MFA!$A$2:$A$20001,$C8056,D_MFA!$B$2:$B$20001,TRUE)&gt;0)</f>
        <v/>
      </c>
    </row>
    <row r="8057" spans="13:13" x14ac:dyDescent="0.55000000000000004">
      <c r="M8057" t="str">
        <f>IF($A8057="","",COUNTIFS(D_MFA!$A$2:$A$20001,$C8057,D_MFA!$B$2:$B$20001,TRUE)&gt;0)</f>
        <v/>
      </c>
    </row>
    <row r="8058" spans="13:13" x14ac:dyDescent="0.55000000000000004">
      <c r="M8058" t="str">
        <f>IF($A8058="","",COUNTIFS(D_MFA!$A$2:$A$20001,$C8058,D_MFA!$B$2:$B$20001,TRUE)&gt;0)</f>
        <v/>
      </c>
    </row>
    <row r="8059" spans="13:13" x14ac:dyDescent="0.55000000000000004">
      <c r="M8059" t="str">
        <f>IF($A8059="","",COUNTIFS(D_MFA!$A$2:$A$20001,$C8059,D_MFA!$B$2:$B$20001,TRUE)&gt;0)</f>
        <v/>
      </c>
    </row>
    <row r="8060" spans="13:13" x14ac:dyDescent="0.55000000000000004">
      <c r="M8060" t="str">
        <f>IF($A8060="","",COUNTIFS(D_MFA!$A$2:$A$20001,$C8060,D_MFA!$B$2:$B$20001,TRUE)&gt;0)</f>
        <v/>
      </c>
    </row>
    <row r="8061" spans="13:13" x14ac:dyDescent="0.55000000000000004">
      <c r="M8061" t="str">
        <f>IF($A8061="","",COUNTIFS(D_MFA!$A$2:$A$20001,$C8061,D_MFA!$B$2:$B$20001,TRUE)&gt;0)</f>
        <v/>
      </c>
    </row>
    <row r="8062" spans="13:13" x14ac:dyDescent="0.55000000000000004">
      <c r="M8062" t="str">
        <f>IF($A8062="","",COUNTIFS(D_MFA!$A$2:$A$20001,$C8062,D_MFA!$B$2:$B$20001,TRUE)&gt;0)</f>
        <v/>
      </c>
    </row>
    <row r="8063" spans="13:13" x14ac:dyDescent="0.55000000000000004">
      <c r="M8063" t="str">
        <f>IF($A8063="","",COUNTIFS(D_MFA!$A$2:$A$20001,$C8063,D_MFA!$B$2:$B$20001,TRUE)&gt;0)</f>
        <v/>
      </c>
    </row>
    <row r="8064" spans="13:13" x14ac:dyDescent="0.55000000000000004">
      <c r="M8064" t="str">
        <f>IF($A8064="","",COUNTIFS(D_MFA!$A$2:$A$20001,$C8064,D_MFA!$B$2:$B$20001,TRUE)&gt;0)</f>
        <v/>
      </c>
    </row>
    <row r="8065" spans="13:13" x14ac:dyDescent="0.55000000000000004">
      <c r="M8065" t="str">
        <f>IF($A8065="","",COUNTIFS(D_MFA!$A$2:$A$20001,$C8065,D_MFA!$B$2:$B$20001,TRUE)&gt;0)</f>
        <v/>
      </c>
    </row>
    <row r="8066" spans="13:13" x14ac:dyDescent="0.55000000000000004">
      <c r="M8066" t="str">
        <f>IF($A8066="","",COUNTIFS(D_MFA!$A$2:$A$20001,$C8066,D_MFA!$B$2:$B$20001,TRUE)&gt;0)</f>
        <v/>
      </c>
    </row>
    <row r="8067" spans="13:13" x14ac:dyDescent="0.55000000000000004">
      <c r="M8067" t="str">
        <f>IF($A8067="","",COUNTIFS(D_MFA!$A$2:$A$20001,$C8067,D_MFA!$B$2:$B$20001,TRUE)&gt;0)</f>
        <v/>
      </c>
    </row>
    <row r="8068" spans="13:13" x14ac:dyDescent="0.55000000000000004">
      <c r="M8068" t="str">
        <f>IF($A8068="","",COUNTIFS(D_MFA!$A$2:$A$20001,$C8068,D_MFA!$B$2:$B$20001,TRUE)&gt;0)</f>
        <v/>
      </c>
    </row>
    <row r="8069" spans="13:13" x14ac:dyDescent="0.55000000000000004">
      <c r="M8069" t="str">
        <f>IF($A8069="","",COUNTIFS(D_MFA!$A$2:$A$20001,$C8069,D_MFA!$B$2:$B$20001,TRUE)&gt;0)</f>
        <v/>
      </c>
    </row>
    <row r="8070" spans="13:13" x14ac:dyDescent="0.55000000000000004">
      <c r="M8070" t="str">
        <f>IF($A8070="","",COUNTIFS(D_MFA!$A$2:$A$20001,$C8070,D_MFA!$B$2:$B$20001,TRUE)&gt;0)</f>
        <v/>
      </c>
    </row>
    <row r="8071" spans="13:13" x14ac:dyDescent="0.55000000000000004">
      <c r="M8071" t="str">
        <f>IF($A8071="","",COUNTIFS(D_MFA!$A$2:$A$20001,$C8071,D_MFA!$B$2:$B$20001,TRUE)&gt;0)</f>
        <v/>
      </c>
    </row>
    <row r="8072" spans="13:13" x14ac:dyDescent="0.55000000000000004">
      <c r="M8072" t="str">
        <f>IF($A8072="","",COUNTIFS(D_MFA!$A$2:$A$20001,$C8072,D_MFA!$B$2:$B$20001,TRUE)&gt;0)</f>
        <v/>
      </c>
    </row>
    <row r="8073" spans="13:13" x14ac:dyDescent="0.55000000000000004">
      <c r="M8073" t="str">
        <f>IF($A8073="","",COUNTIFS(D_MFA!$A$2:$A$20001,$C8073,D_MFA!$B$2:$B$20001,TRUE)&gt;0)</f>
        <v/>
      </c>
    </row>
    <row r="8074" spans="13:13" x14ac:dyDescent="0.55000000000000004">
      <c r="M8074" t="str">
        <f>IF($A8074="","",COUNTIFS(D_MFA!$A$2:$A$20001,$C8074,D_MFA!$B$2:$B$20001,TRUE)&gt;0)</f>
        <v/>
      </c>
    </row>
    <row r="8075" spans="13:13" x14ac:dyDescent="0.55000000000000004">
      <c r="M8075" t="str">
        <f>IF($A8075="","",COUNTIFS(D_MFA!$A$2:$A$20001,$C8075,D_MFA!$B$2:$B$20001,TRUE)&gt;0)</f>
        <v/>
      </c>
    </row>
    <row r="8076" spans="13:13" x14ac:dyDescent="0.55000000000000004">
      <c r="M8076" t="str">
        <f>IF($A8076="","",COUNTIFS(D_MFA!$A$2:$A$20001,$C8076,D_MFA!$B$2:$B$20001,TRUE)&gt;0)</f>
        <v/>
      </c>
    </row>
    <row r="8077" spans="13:13" x14ac:dyDescent="0.55000000000000004">
      <c r="M8077" t="str">
        <f>IF($A8077="","",COUNTIFS(D_MFA!$A$2:$A$20001,$C8077,D_MFA!$B$2:$B$20001,TRUE)&gt;0)</f>
        <v/>
      </c>
    </row>
    <row r="8078" spans="13:13" x14ac:dyDescent="0.55000000000000004">
      <c r="M8078" t="str">
        <f>IF($A8078="","",COUNTIFS(D_MFA!$A$2:$A$20001,$C8078,D_MFA!$B$2:$B$20001,TRUE)&gt;0)</f>
        <v/>
      </c>
    </row>
    <row r="8079" spans="13:13" x14ac:dyDescent="0.55000000000000004">
      <c r="M8079" t="str">
        <f>IF($A8079="","",COUNTIFS(D_MFA!$A$2:$A$20001,$C8079,D_MFA!$B$2:$B$20001,TRUE)&gt;0)</f>
        <v/>
      </c>
    </row>
    <row r="8080" spans="13:13" x14ac:dyDescent="0.55000000000000004">
      <c r="M8080" t="str">
        <f>IF($A8080="","",COUNTIFS(D_MFA!$A$2:$A$20001,$C8080,D_MFA!$B$2:$B$20001,TRUE)&gt;0)</f>
        <v/>
      </c>
    </row>
    <row r="8081" spans="13:13" x14ac:dyDescent="0.55000000000000004">
      <c r="M8081" t="str">
        <f>IF($A8081="","",COUNTIFS(D_MFA!$A$2:$A$20001,$C8081,D_MFA!$B$2:$B$20001,TRUE)&gt;0)</f>
        <v/>
      </c>
    </row>
    <row r="8082" spans="13:13" x14ac:dyDescent="0.55000000000000004">
      <c r="M8082" t="str">
        <f>IF($A8082="","",COUNTIFS(D_MFA!$A$2:$A$20001,$C8082,D_MFA!$B$2:$B$20001,TRUE)&gt;0)</f>
        <v/>
      </c>
    </row>
    <row r="8083" spans="13:13" x14ac:dyDescent="0.55000000000000004">
      <c r="M8083" t="str">
        <f>IF($A8083="","",COUNTIFS(D_MFA!$A$2:$A$20001,$C8083,D_MFA!$B$2:$B$20001,TRUE)&gt;0)</f>
        <v/>
      </c>
    </row>
    <row r="8084" spans="13:13" x14ac:dyDescent="0.55000000000000004">
      <c r="M8084" t="str">
        <f>IF($A8084="","",COUNTIFS(D_MFA!$A$2:$A$20001,$C8084,D_MFA!$B$2:$B$20001,TRUE)&gt;0)</f>
        <v/>
      </c>
    </row>
    <row r="8085" spans="13:13" x14ac:dyDescent="0.55000000000000004">
      <c r="M8085" t="str">
        <f>IF($A8085="","",COUNTIFS(D_MFA!$A$2:$A$20001,$C8085,D_MFA!$B$2:$B$20001,TRUE)&gt;0)</f>
        <v/>
      </c>
    </row>
    <row r="8086" spans="13:13" x14ac:dyDescent="0.55000000000000004">
      <c r="M8086" t="str">
        <f>IF($A8086="","",COUNTIFS(D_MFA!$A$2:$A$20001,$C8086,D_MFA!$B$2:$B$20001,TRUE)&gt;0)</f>
        <v/>
      </c>
    </row>
    <row r="8087" spans="13:13" x14ac:dyDescent="0.55000000000000004">
      <c r="M8087" t="str">
        <f>IF($A8087="","",COUNTIFS(D_MFA!$A$2:$A$20001,$C8087,D_MFA!$B$2:$B$20001,TRUE)&gt;0)</f>
        <v/>
      </c>
    </row>
    <row r="8088" spans="13:13" x14ac:dyDescent="0.55000000000000004">
      <c r="M8088" t="str">
        <f>IF($A8088="","",COUNTIFS(D_MFA!$A$2:$A$20001,$C8088,D_MFA!$B$2:$B$20001,TRUE)&gt;0)</f>
        <v/>
      </c>
    </row>
    <row r="8089" spans="13:13" x14ac:dyDescent="0.55000000000000004">
      <c r="M8089" t="str">
        <f>IF($A8089="","",COUNTIFS(D_MFA!$A$2:$A$20001,$C8089,D_MFA!$B$2:$B$20001,TRUE)&gt;0)</f>
        <v/>
      </c>
    </row>
    <row r="8090" spans="13:13" x14ac:dyDescent="0.55000000000000004">
      <c r="M8090" t="str">
        <f>IF($A8090="","",COUNTIFS(D_MFA!$A$2:$A$20001,$C8090,D_MFA!$B$2:$B$20001,TRUE)&gt;0)</f>
        <v/>
      </c>
    </row>
    <row r="8091" spans="13:13" x14ac:dyDescent="0.55000000000000004">
      <c r="M8091" t="str">
        <f>IF($A8091="","",COUNTIFS(D_MFA!$A$2:$A$20001,$C8091,D_MFA!$B$2:$B$20001,TRUE)&gt;0)</f>
        <v/>
      </c>
    </row>
    <row r="8092" spans="13:13" x14ac:dyDescent="0.55000000000000004">
      <c r="M8092" t="str">
        <f>IF($A8092="","",COUNTIFS(D_MFA!$A$2:$A$20001,$C8092,D_MFA!$B$2:$B$20001,TRUE)&gt;0)</f>
        <v/>
      </c>
    </row>
    <row r="8093" spans="13:13" x14ac:dyDescent="0.55000000000000004">
      <c r="M8093" t="str">
        <f>IF($A8093="","",COUNTIFS(D_MFA!$A$2:$A$20001,$C8093,D_MFA!$B$2:$B$20001,TRUE)&gt;0)</f>
        <v/>
      </c>
    </row>
    <row r="8094" spans="13:13" x14ac:dyDescent="0.55000000000000004">
      <c r="M8094" t="str">
        <f>IF($A8094="","",COUNTIFS(D_MFA!$A$2:$A$20001,$C8094,D_MFA!$B$2:$B$20001,TRUE)&gt;0)</f>
        <v/>
      </c>
    </row>
    <row r="8095" spans="13:13" x14ac:dyDescent="0.55000000000000004">
      <c r="M8095" t="str">
        <f>IF($A8095="","",COUNTIFS(D_MFA!$A$2:$A$20001,$C8095,D_MFA!$B$2:$B$20001,TRUE)&gt;0)</f>
        <v/>
      </c>
    </row>
    <row r="8096" spans="13:13" x14ac:dyDescent="0.55000000000000004">
      <c r="M8096" t="str">
        <f>IF($A8096="","",COUNTIFS(D_MFA!$A$2:$A$20001,$C8096,D_MFA!$B$2:$B$20001,TRUE)&gt;0)</f>
        <v/>
      </c>
    </row>
    <row r="8097" spans="13:13" x14ac:dyDescent="0.55000000000000004">
      <c r="M8097" t="str">
        <f>IF($A8097="","",COUNTIFS(D_MFA!$A$2:$A$20001,$C8097,D_MFA!$B$2:$B$20001,TRUE)&gt;0)</f>
        <v/>
      </c>
    </row>
    <row r="8098" spans="13:13" x14ac:dyDescent="0.55000000000000004">
      <c r="M8098" t="str">
        <f>IF($A8098="","",COUNTIFS(D_MFA!$A$2:$A$20001,$C8098,D_MFA!$B$2:$B$20001,TRUE)&gt;0)</f>
        <v/>
      </c>
    </row>
    <row r="8099" spans="13:13" x14ac:dyDescent="0.55000000000000004">
      <c r="M8099" t="str">
        <f>IF($A8099="","",COUNTIFS(D_MFA!$A$2:$A$20001,$C8099,D_MFA!$B$2:$B$20001,TRUE)&gt;0)</f>
        <v/>
      </c>
    </row>
    <row r="8100" spans="13:13" x14ac:dyDescent="0.55000000000000004">
      <c r="M8100" t="str">
        <f>IF($A8100="","",COUNTIFS(D_MFA!$A$2:$A$20001,$C8100,D_MFA!$B$2:$B$20001,TRUE)&gt;0)</f>
        <v/>
      </c>
    </row>
    <row r="8101" spans="13:13" x14ac:dyDescent="0.55000000000000004">
      <c r="M8101" t="str">
        <f>IF($A8101="","",COUNTIFS(D_MFA!$A$2:$A$20001,$C8101,D_MFA!$B$2:$B$20001,TRUE)&gt;0)</f>
        <v/>
      </c>
    </row>
    <row r="8102" spans="13:13" x14ac:dyDescent="0.55000000000000004">
      <c r="M8102" t="str">
        <f>IF($A8102="","",COUNTIFS(D_MFA!$A$2:$A$20001,$C8102,D_MFA!$B$2:$B$20001,TRUE)&gt;0)</f>
        <v/>
      </c>
    </row>
    <row r="8103" spans="13:13" x14ac:dyDescent="0.55000000000000004">
      <c r="M8103" t="str">
        <f>IF($A8103="","",COUNTIFS(D_MFA!$A$2:$A$20001,$C8103,D_MFA!$B$2:$B$20001,TRUE)&gt;0)</f>
        <v/>
      </c>
    </row>
    <row r="8104" spans="13:13" x14ac:dyDescent="0.55000000000000004">
      <c r="M8104" t="str">
        <f>IF($A8104="","",COUNTIFS(D_MFA!$A$2:$A$20001,$C8104,D_MFA!$B$2:$B$20001,TRUE)&gt;0)</f>
        <v/>
      </c>
    </row>
    <row r="8105" spans="13:13" x14ac:dyDescent="0.55000000000000004">
      <c r="M8105" t="str">
        <f>IF($A8105="","",COUNTIFS(D_MFA!$A$2:$A$20001,$C8105,D_MFA!$B$2:$B$20001,TRUE)&gt;0)</f>
        <v/>
      </c>
    </row>
    <row r="8106" spans="13:13" x14ac:dyDescent="0.55000000000000004">
      <c r="M8106" t="str">
        <f>IF($A8106="","",COUNTIFS(D_MFA!$A$2:$A$20001,$C8106,D_MFA!$B$2:$B$20001,TRUE)&gt;0)</f>
        <v/>
      </c>
    </row>
    <row r="8107" spans="13:13" x14ac:dyDescent="0.55000000000000004">
      <c r="M8107" t="str">
        <f>IF($A8107="","",COUNTIFS(D_MFA!$A$2:$A$20001,$C8107,D_MFA!$B$2:$B$20001,TRUE)&gt;0)</f>
        <v/>
      </c>
    </row>
    <row r="8108" spans="13:13" x14ac:dyDescent="0.55000000000000004">
      <c r="M8108" t="str">
        <f>IF($A8108="","",COUNTIFS(D_MFA!$A$2:$A$20001,$C8108,D_MFA!$B$2:$B$20001,TRUE)&gt;0)</f>
        <v/>
      </c>
    </row>
    <row r="8109" spans="13:13" x14ac:dyDescent="0.55000000000000004">
      <c r="M8109" t="str">
        <f>IF($A8109="","",COUNTIFS(D_MFA!$A$2:$A$20001,$C8109,D_MFA!$B$2:$B$20001,TRUE)&gt;0)</f>
        <v/>
      </c>
    </row>
    <row r="8110" spans="13:13" x14ac:dyDescent="0.55000000000000004">
      <c r="M8110" t="str">
        <f>IF($A8110="","",COUNTIFS(D_MFA!$A$2:$A$20001,$C8110,D_MFA!$B$2:$B$20001,TRUE)&gt;0)</f>
        <v/>
      </c>
    </row>
    <row r="8111" spans="13:13" x14ac:dyDescent="0.55000000000000004">
      <c r="M8111" t="str">
        <f>IF($A8111="","",COUNTIFS(D_MFA!$A$2:$A$20001,$C8111,D_MFA!$B$2:$B$20001,TRUE)&gt;0)</f>
        <v/>
      </c>
    </row>
    <row r="8112" spans="13:13" x14ac:dyDescent="0.55000000000000004">
      <c r="M8112" t="str">
        <f>IF($A8112="","",COUNTIFS(D_MFA!$A$2:$A$20001,$C8112,D_MFA!$B$2:$B$20001,TRUE)&gt;0)</f>
        <v/>
      </c>
    </row>
    <row r="8113" spans="13:13" x14ac:dyDescent="0.55000000000000004">
      <c r="M8113" t="str">
        <f>IF($A8113="","",COUNTIFS(D_MFA!$A$2:$A$20001,$C8113,D_MFA!$B$2:$B$20001,TRUE)&gt;0)</f>
        <v/>
      </c>
    </row>
    <row r="8114" spans="13:13" x14ac:dyDescent="0.55000000000000004">
      <c r="M8114" t="str">
        <f>IF($A8114="","",COUNTIFS(D_MFA!$A$2:$A$20001,$C8114,D_MFA!$B$2:$B$20001,TRUE)&gt;0)</f>
        <v/>
      </c>
    </row>
    <row r="8115" spans="13:13" x14ac:dyDescent="0.55000000000000004">
      <c r="M8115" t="str">
        <f>IF($A8115="","",COUNTIFS(D_MFA!$A$2:$A$20001,$C8115,D_MFA!$B$2:$B$20001,TRUE)&gt;0)</f>
        <v/>
      </c>
    </row>
    <row r="8116" spans="13:13" x14ac:dyDescent="0.55000000000000004">
      <c r="M8116" t="str">
        <f>IF($A8116="","",COUNTIFS(D_MFA!$A$2:$A$20001,$C8116,D_MFA!$B$2:$B$20001,TRUE)&gt;0)</f>
        <v/>
      </c>
    </row>
    <row r="8117" spans="13:13" x14ac:dyDescent="0.55000000000000004">
      <c r="M8117" t="str">
        <f>IF($A8117="","",COUNTIFS(D_MFA!$A$2:$A$20001,$C8117,D_MFA!$B$2:$B$20001,TRUE)&gt;0)</f>
        <v/>
      </c>
    </row>
    <row r="8118" spans="13:13" x14ac:dyDescent="0.55000000000000004">
      <c r="M8118" t="str">
        <f>IF($A8118="","",COUNTIFS(D_MFA!$A$2:$A$20001,$C8118,D_MFA!$B$2:$B$20001,TRUE)&gt;0)</f>
        <v/>
      </c>
    </row>
    <row r="8119" spans="13:13" x14ac:dyDescent="0.55000000000000004">
      <c r="M8119" t="str">
        <f>IF($A8119="","",COUNTIFS(D_MFA!$A$2:$A$20001,$C8119,D_MFA!$B$2:$B$20001,TRUE)&gt;0)</f>
        <v/>
      </c>
    </row>
    <row r="8120" spans="13:13" x14ac:dyDescent="0.55000000000000004">
      <c r="M8120" t="str">
        <f>IF($A8120="","",COUNTIFS(D_MFA!$A$2:$A$20001,$C8120,D_MFA!$B$2:$B$20001,TRUE)&gt;0)</f>
        <v/>
      </c>
    </row>
    <row r="8121" spans="13:13" x14ac:dyDescent="0.55000000000000004">
      <c r="M8121" t="str">
        <f>IF($A8121="","",COUNTIFS(D_MFA!$A$2:$A$20001,$C8121,D_MFA!$B$2:$B$20001,TRUE)&gt;0)</f>
        <v/>
      </c>
    </row>
    <row r="8122" spans="13:13" x14ac:dyDescent="0.55000000000000004">
      <c r="M8122" t="str">
        <f>IF($A8122="","",COUNTIFS(D_MFA!$A$2:$A$20001,$C8122,D_MFA!$B$2:$B$20001,TRUE)&gt;0)</f>
        <v/>
      </c>
    </row>
    <row r="8123" spans="13:13" x14ac:dyDescent="0.55000000000000004">
      <c r="M8123" t="str">
        <f>IF($A8123="","",COUNTIFS(D_MFA!$A$2:$A$20001,$C8123,D_MFA!$B$2:$B$20001,TRUE)&gt;0)</f>
        <v/>
      </c>
    </row>
    <row r="8124" spans="13:13" x14ac:dyDescent="0.55000000000000004">
      <c r="M8124" t="str">
        <f>IF($A8124="","",COUNTIFS(D_MFA!$A$2:$A$20001,$C8124,D_MFA!$B$2:$B$20001,TRUE)&gt;0)</f>
        <v/>
      </c>
    </row>
    <row r="8125" spans="13:13" x14ac:dyDescent="0.55000000000000004">
      <c r="M8125" t="str">
        <f>IF($A8125="","",COUNTIFS(D_MFA!$A$2:$A$20001,$C8125,D_MFA!$B$2:$B$20001,TRUE)&gt;0)</f>
        <v/>
      </c>
    </row>
    <row r="8126" spans="13:13" x14ac:dyDescent="0.55000000000000004">
      <c r="M8126" t="str">
        <f>IF($A8126="","",COUNTIFS(D_MFA!$A$2:$A$20001,$C8126,D_MFA!$B$2:$B$20001,TRUE)&gt;0)</f>
        <v/>
      </c>
    </row>
    <row r="8127" spans="13:13" x14ac:dyDescent="0.55000000000000004">
      <c r="M8127" t="str">
        <f>IF($A8127="","",COUNTIFS(D_MFA!$A$2:$A$20001,$C8127,D_MFA!$B$2:$B$20001,TRUE)&gt;0)</f>
        <v/>
      </c>
    </row>
    <row r="8128" spans="13:13" x14ac:dyDescent="0.55000000000000004">
      <c r="M8128" t="str">
        <f>IF($A8128="","",COUNTIFS(D_MFA!$A$2:$A$20001,$C8128,D_MFA!$B$2:$B$20001,TRUE)&gt;0)</f>
        <v/>
      </c>
    </row>
    <row r="8129" spans="13:13" x14ac:dyDescent="0.55000000000000004">
      <c r="M8129" t="str">
        <f>IF($A8129="","",COUNTIFS(D_MFA!$A$2:$A$20001,$C8129,D_MFA!$B$2:$B$20001,TRUE)&gt;0)</f>
        <v/>
      </c>
    </row>
    <row r="8130" spans="13:13" x14ac:dyDescent="0.55000000000000004">
      <c r="M8130" t="str">
        <f>IF($A8130="","",COUNTIFS(D_MFA!$A$2:$A$20001,$C8130,D_MFA!$B$2:$B$20001,TRUE)&gt;0)</f>
        <v/>
      </c>
    </row>
    <row r="8131" spans="13:13" x14ac:dyDescent="0.55000000000000004">
      <c r="M8131" t="str">
        <f>IF($A8131="","",COUNTIFS(D_MFA!$A$2:$A$20001,$C8131,D_MFA!$B$2:$B$20001,TRUE)&gt;0)</f>
        <v/>
      </c>
    </row>
    <row r="8132" spans="13:13" x14ac:dyDescent="0.55000000000000004">
      <c r="M8132" t="str">
        <f>IF($A8132="","",COUNTIFS(D_MFA!$A$2:$A$20001,$C8132,D_MFA!$B$2:$B$20001,TRUE)&gt;0)</f>
        <v/>
      </c>
    </row>
    <row r="8133" spans="13:13" x14ac:dyDescent="0.55000000000000004">
      <c r="M8133" t="str">
        <f>IF($A8133="","",COUNTIFS(D_MFA!$A$2:$A$20001,$C8133,D_MFA!$B$2:$B$20001,TRUE)&gt;0)</f>
        <v/>
      </c>
    </row>
    <row r="8134" spans="13:13" x14ac:dyDescent="0.55000000000000004">
      <c r="M8134" t="str">
        <f>IF($A8134="","",COUNTIFS(D_MFA!$A$2:$A$20001,$C8134,D_MFA!$B$2:$B$20001,TRUE)&gt;0)</f>
        <v/>
      </c>
    </row>
    <row r="8135" spans="13:13" x14ac:dyDescent="0.55000000000000004">
      <c r="M8135" t="str">
        <f>IF($A8135="","",COUNTIFS(D_MFA!$A$2:$A$20001,$C8135,D_MFA!$B$2:$B$20001,TRUE)&gt;0)</f>
        <v/>
      </c>
    </row>
    <row r="8136" spans="13:13" x14ac:dyDescent="0.55000000000000004">
      <c r="M8136" t="str">
        <f>IF($A8136="","",COUNTIFS(D_MFA!$A$2:$A$20001,$C8136,D_MFA!$B$2:$B$20001,TRUE)&gt;0)</f>
        <v/>
      </c>
    </row>
    <row r="8137" spans="13:13" x14ac:dyDescent="0.55000000000000004">
      <c r="M8137" t="str">
        <f>IF($A8137="","",COUNTIFS(D_MFA!$A$2:$A$20001,$C8137,D_MFA!$B$2:$B$20001,TRUE)&gt;0)</f>
        <v/>
      </c>
    </row>
    <row r="8138" spans="13:13" x14ac:dyDescent="0.55000000000000004">
      <c r="M8138" t="str">
        <f>IF($A8138="","",COUNTIFS(D_MFA!$A$2:$A$20001,$C8138,D_MFA!$B$2:$B$20001,TRUE)&gt;0)</f>
        <v/>
      </c>
    </row>
    <row r="8139" spans="13:13" x14ac:dyDescent="0.55000000000000004">
      <c r="M8139" t="str">
        <f>IF($A8139="","",COUNTIFS(D_MFA!$A$2:$A$20001,$C8139,D_MFA!$B$2:$B$20001,TRUE)&gt;0)</f>
        <v/>
      </c>
    </row>
    <row r="8140" spans="13:13" x14ac:dyDescent="0.55000000000000004">
      <c r="M8140" t="str">
        <f>IF($A8140="","",COUNTIFS(D_MFA!$A$2:$A$20001,$C8140,D_MFA!$B$2:$B$20001,TRUE)&gt;0)</f>
        <v/>
      </c>
    </row>
    <row r="8141" spans="13:13" x14ac:dyDescent="0.55000000000000004">
      <c r="M8141" t="str">
        <f>IF($A8141="","",COUNTIFS(D_MFA!$A$2:$A$20001,$C8141,D_MFA!$B$2:$B$20001,TRUE)&gt;0)</f>
        <v/>
      </c>
    </row>
    <row r="8142" spans="13:13" x14ac:dyDescent="0.55000000000000004">
      <c r="M8142" t="str">
        <f>IF($A8142="","",COUNTIFS(D_MFA!$A$2:$A$20001,$C8142,D_MFA!$B$2:$B$20001,TRUE)&gt;0)</f>
        <v/>
      </c>
    </row>
    <row r="8143" spans="13:13" x14ac:dyDescent="0.55000000000000004">
      <c r="M8143" t="str">
        <f>IF($A8143="","",COUNTIFS(D_MFA!$A$2:$A$20001,$C8143,D_MFA!$B$2:$B$20001,TRUE)&gt;0)</f>
        <v/>
      </c>
    </row>
    <row r="8144" spans="13:13" x14ac:dyDescent="0.55000000000000004">
      <c r="M8144" t="str">
        <f>IF($A8144="","",COUNTIFS(D_MFA!$A$2:$A$20001,$C8144,D_MFA!$B$2:$B$20001,TRUE)&gt;0)</f>
        <v/>
      </c>
    </row>
    <row r="8145" spans="13:13" x14ac:dyDescent="0.55000000000000004">
      <c r="M8145" t="str">
        <f>IF($A8145="","",COUNTIFS(D_MFA!$A$2:$A$20001,$C8145,D_MFA!$B$2:$B$20001,TRUE)&gt;0)</f>
        <v/>
      </c>
    </row>
    <row r="8146" spans="13:13" x14ac:dyDescent="0.55000000000000004">
      <c r="M8146" t="str">
        <f>IF($A8146="","",COUNTIFS(D_MFA!$A$2:$A$20001,$C8146,D_MFA!$B$2:$B$20001,TRUE)&gt;0)</f>
        <v/>
      </c>
    </row>
    <row r="8147" spans="13:13" x14ac:dyDescent="0.55000000000000004">
      <c r="M8147" t="str">
        <f>IF($A8147="","",COUNTIFS(D_MFA!$A$2:$A$20001,$C8147,D_MFA!$B$2:$B$20001,TRUE)&gt;0)</f>
        <v/>
      </c>
    </row>
    <row r="8148" spans="13:13" x14ac:dyDescent="0.55000000000000004">
      <c r="M8148" t="str">
        <f>IF($A8148="","",COUNTIFS(D_MFA!$A$2:$A$20001,$C8148,D_MFA!$B$2:$B$20001,TRUE)&gt;0)</f>
        <v/>
      </c>
    </row>
    <row r="8149" spans="13:13" x14ac:dyDescent="0.55000000000000004">
      <c r="M8149" t="str">
        <f>IF($A8149="","",COUNTIFS(D_MFA!$A$2:$A$20001,$C8149,D_MFA!$B$2:$B$20001,TRUE)&gt;0)</f>
        <v/>
      </c>
    </row>
    <row r="8150" spans="13:13" x14ac:dyDescent="0.55000000000000004">
      <c r="M8150" t="str">
        <f>IF($A8150="","",COUNTIFS(D_MFA!$A$2:$A$20001,$C8150,D_MFA!$B$2:$B$20001,TRUE)&gt;0)</f>
        <v/>
      </c>
    </row>
    <row r="8151" spans="13:13" x14ac:dyDescent="0.55000000000000004">
      <c r="M8151" t="str">
        <f>IF($A8151="","",COUNTIFS(D_MFA!$A$2:$A$20001,$C8151,D_MFA!$B$2:$B$20001,TRUE)&gt;0)</f>
        <v/>
      </c>
    </row>
    <row r="8152" spans="13:13" x14ac:dyDescent="0.55000000000000004">
      <c r="M8152" t="str">
        <f>IF($A8152="","",COUNTIFS(D_MFA!$A$2:$A$20001,$C8152,D_MFA!$B$2:$B$20001,TRUE)&gt;0)</f>
        <v/>
      </c>
    </row>
    <row r="8153" spans="13:13" x14ac:dyDescent="0.55000000000000004">
      <c r="M8153" t="str">
        <f>IF($A8153="","",COUNTIFS(D_MFA!$A$2:$A$20001,$C8153,D_MFA!$B$2:$B$20001,TRUE)&gt;0)</f>
        <v/>
      </c>
    </row>
    <row r="8154" spans="13:13" x14ac:dyDescent="0.55000000000000004">
      <c r="M8154" t="str">
        <f>IF($A8154="","",COUNTIFS(D_MFA!$A$2:$A$20001,$C8154,D_MFA!$B$2:$B$20001,TRUE)&gt;0)</f>
        <v/>
      </c>
    </row>
    <row r="8155" spans="13:13" x14ac:dyDescent="0.55000000000000004">
      <c r="M8155" t="str">
        <f>IF($A8155="","",COUNTIFS(D_MFA!$A$2:$A$20001,$C8155,D_MFA!$B$2:$B$20001,TRUE)&gt;0)</f>
        <v/>
      </c>
    </row>
    <row r="8156" spans="13:13" x14ac:dyDescent="0.55000000000000004">
      <c r="M8156" t="str">
        <f>IF($A8156="","",COUNTIFS(D_MFA!$A$2:$A$20001,$C8156,D_MFA!$B$2:$B$20001,TRUE)&gt;0)</f>
        <v/>
      </c>
    </row>
    <row r="8157" spans="13:13" x14ac:dyDescent="0.55000000000000004">
      <c r="M8157" t="str">
        <f>IF($A8157="","",COUNTIFS(D_MFA!$A$2:$A$20001,$C8157,D_MFA!$B$2:$B$20001,TRUE)&gt;0)</f>
        <v/>
      </c>
    </row>
    <row r="8158" spans="13:13" x14ac:dyDescent="0.55000000000000004">
      <c r="M8158" t="str">
        <f>IF($A8158="","",COUNTIFS(D_MFA!$A$2:$A$20001,$C8158,D_MFA!$B$2:$B$20001,TRUE)&gt;0)</f>
        <v/>
      </c>
    </row>
    <row r="8159" spans="13:13" x14ac:dyDescent="0.55000000000000004">
      <c r="M8159" t="str">
        <f>IF($A8159="","",COUNTIFS(D_MFA!$A$2:$A$20001,$C8159,D_MFA!$B$2:$B$20001,TRUE)&gt;0)</f>
        <v/>
      </c>
    </row>
    <row r="8160" spans="13:13" x14ac:dyDescent="0.55000000000000004">
      <c r="M8160" t="str">
        <f>IF($A8160="","",COUNTIFS(D_MFA!$A$2:$A$20001,$C8160,D_MFA!$B$2:$B$20001,TRUE)&gt;0)</f>
        <v/>
      </c>
    </row>
    <row r="8161" spans="13:13" x14ac:dyDescent="0.55000000000000004">
      <c r="M8161" t="str">
        <f>IF($A8161="","",COUNTIFS(D_MFA!$A$2:$A$20001,$C8161,D_MFA!$B$2:$B$20001,TRUE)&gt;0)</f>
        <v/>
      </c>
    </row>
    <row r="8162" spans="13:13" x14ac:dyDescent="0.55000000000000004">
      <c r="M8162" t="str">
        <f>IF($A8162="","",COUNTIFS(D_MFA!$A$2:$A$20001,$C8162,D_MFA!$B$2:$B$20001,TRUE)&gt;0)</f>
        <v/>
      </c>
    </row>
    <row r="8163" spans="13:13" x14ac:dyDescent="0.55000000000000004">
      <c r="M8163" t="str">
        <f>IF($A8163="","",COUNTIFS(D_MFA!$A$2:$A$20001,$C8163,D_MFA!$B$2:$B$20001,TRUE)&gt;0)</f>
        <v/>
      </c>
    </row>
    <row r="8164" spans="13:13" x14ac:dyDescent="0.55000000000000004">
      <c r="M8164" t="str">
        <f>IF($A8164="","",COUNTIFS(D_MFA!$A$2:$A$20001,$C8164,D_MFA!$B$2:$B$20001,TRUE)&gt;0)</f>
        <v/>
      </c>
    </row>
    <row r="8165" spans="13:13" x14ac:dyDescent="0.55000000000000004">
      <c r="M8165" t="str">
        <f>IF($A8165="","",COUNTIFS(D_MFA!$A$2:$A$20001,$C8165,D_MFA!$B$2:$B$20001,TRUE)&gt;0)</f>
        <v/>
      </c>
    </row>
    <row r="8166" spans="13:13" x14ac:dyDescent="0.55000000000000004">
      <c r="M8166" t="str">
        <f>IF($A8166="","",COUNTIFS(D_MFA!$A$2:$A$20001,$C8166,D_MFA!$B$2:$B$20001,TRUE)&gt;0)</f>
        <v/>
      </c>
    </row>
    <row r="8167" spans="13:13" x14ac:dyDescent="0.55000000000000004">
      <c r="M8167" t="str">
        <f>IF($A8167="","",COUNTIFS(D_MFA!$A$2:$A$20001,$C8167,D_MFA!$B$2:$B$20001,TRUE)&gt;0)</f>
        <v/>
      </c>
    </row>
    <row r="8168" spans="13:13" x14ac:dyDescent="0.55000000000000004">
      <c r="M8168" t="str">
        <f>IF($A8168="","",COUNTIFS(D_MFA!$A$2:$A$20001,$C8168,D_MFA!$B$2:$B$20001,TRUE)&gt;0)</f>
        <v/>
      </c>
    </row>
    <row r="8169" spans="13:13" x14ac:dyDescent="0.55000000000000004">
      <c r="M8169" t="str">
        <f>IF($A8169="","",COUNTIFS(D_MFA!$A$2:$A$20001,$C8169,D_MFA!$B$2:$B$20001,TRUE)&gt;0)</f>
        <v/>
      </c>
    </row>
    <row r="8170" spans="13:13" x14ac:dyDescent="0.55000000000000004">
      <c r="M8170" t="str">
        <f>IF($A8170="","",COUNTIFS(D_MFA!$A$2:$A$20001,$C8170,D_MFA!$B$2:$B$20001,TRUE)&gt;0)</f>
        <v/>
      </c>
    </row>
    <row r="8171" spans="13:13" x14ac:dyDescent="0.55000000000000004">
      <c r="M8171" t="str">
        <f>IF($A8171="","",COUNTIFS(D_MFA!$A$2:$A$20001,$C8171,D_MFA!$B$2:$B$20001,TRUE)&gt;0)</f>
        <v/>
      </c>
    </row>
    <row r="8172" spans="13:13" x14ac:dyDescent="0.55000000000000004">
      <c r="M8172" t="str">
        <f>IF($A8172="","",COUNTIFS(D_MFA!$A$2:$A$20001,$C8172,D_MFA!$B$2:$B$20001,TRUE)&gt;0)</f>
        <v/>
      </c>
    </row>
    <row r="8173" spans="13:13" x14ac:dyDescent="0.55000000000000004">
      <c r="M8173" t="str">
        <f>IF($A8173="","",COUNTIFS(D_MFA!$A$2:$A$20001,$C8173,D_MFA!$B$2:$B$20001,TRUE)&gt;0)</f>
        <v/>
      </c>
    </row>
    <row r="8174" spans="13:13" x14ac:dyDescent="0.55000000000000004">
      <c r="M8174" t="str">
        <f>IF($A8174="","",COUNTIFS(D_MFA!$A$2:$A$20001,$C8174,D_MFA!$B$2:$B$20001,TRUE)&gt;0)</f>
        <v/>
      </c>
    </row>
    <row r="8175" spans="13:13" x14ac:dyDescent="0.55000000000000004">
      <c r="M8175" t="str">
        <f>IF($A8175="","",COUNTIFS(D_MFA!$A$2:$A$20001,$C8175,D_MFA!$B$2:$B$20001,TRUE)&gt;0)</f>
        <v/>
      </c>
    </row>
    <row r="8176" spans="13:13" x14ac:dyDescent="0.55000000000000004">
      <c r="M8176" t="str">
        <f>IF($A8176="","",COUNTIFS(D_MFA!$A$2:$A$20001,$C8176,D_MFA!$B$2:$B$20001,TRUE)&gt;0)</f>
        <v/>
      </c>
    </row>
    <row r="8177" spans="13:13" x14ac:dyDescent="0.55000000000000004">
      <c r="M8177" t="str">
        <f>IF($A8177="","",COUNTIFS(D_MFA!$A$2:$A$20001,$C8177,D_MFA!$B$2:$B$20001,TRUE)&gt;0)</f>
        <v/>
      </c>
    </row>
    <row r="8178" spans="13:13" x14ac:dyDescent="0.55000000000000004">
      <c r="M8178" t="str">
        <f>IF($A8178="","",COUNTIFS(D_MFA!$A$2:$A$20001,$C8178,D_MFA!$B$2:$B$20001,TRUE)&gt;0)</f>
        <v/>
      </c>
    </row>
    <row r="8179" spans="13:13" x14ac:dyDescent="0.55000000000000004">
      <c r="M8179" t="str">
        <f>IF($A8179="","",COUNTIFS(D_MFA!$A$2:$A$20001,$C8179,D_MFA!$B$2:$B$20001,TRUE)&gt;0)</f>
        <v/>
      </c>
    </row>
    <row r="8180" spans="13:13" x14ac:dyDescent="0.55000000000000004">
      <c r="M8180" t="str">
        <f>IF($A8180="","",COUNTIFS(D_MFA!$A$2:$A$20001,$C8180,D_MFA!$B$2:$B$20001,TRUE)&gt;0)</f>
        <v/>
      </c>
    </row>
    <row r="8181" spans="13:13" x14ac:dyDescent="0.55000000000000004">
      <c r="M8181" t="str">
        <f>IF($A8181="","",COUNTIFS(D_MFA!$A$2:$A$20001,$C8181,D_MFA!$B$2:$B$20001,TRUE)&gt;0)</f>
        <v/>
      </c>
    </row>
    <row r="8182" spans="13:13" x14ac:dyDescent="0.55000000000000004">
      <c r="M8182" t="str">
        <f>IF($A8182="","",COUNTIFS(D_MFA!$A$2:$A$20001,$C8182,D_MFA!$B$2:$B$20001,TRUE)&gt;0)</f>
        <v/>
      </c>
    </row>
    <row r="8183" spans="13:13" x14ac:dyDescent="0.55000000000000004">
      <c r="M8183" t="str">
        <f>IF($A8183="","",COUNTIFS(D_MFA!$A$2:$A$20001,$C8183,D_MFA!$B$2:$B$20001,TRUE)&gt;0)</f>
        <v/>
      </c>
    </row>
    <row r="8184" spans="13:13" x14ac:dyDescent="0.55000000000000004">
      <c r="M8184" t="str">
        <f>IF($A8184="","",COUNTIFS(D_MFA!$A$2:$A$20001,$C8184,D_MFA!$B$2:$B$20001,TRUE)&gt;0)</f>
        <v/>
      </c>
    </row>
    <row r="8185" spans="13:13" x14ac:dyDescent="0.55000000000000004">
      <c r="M8185" t="str">
        <f>IF($A8185="","",COUNTIFS(D_MFA!$A$2:$A$20001,$C8185,D_MFA!$B$2:$B$20001,TRUE)&gt;0)</f>
        <v/>
      </c>
    </row>
    <row r="8186" spans="13:13" x14ac:dyDescent="0.55000000000000004">
      <c r="M8186" t="str">
        <f>IF($A8186="","",COUNTIFS(D_MFA!$A$2:$A$20001,$C8186,D_MFA!$B$2:$B$20001,TRUE)&gt;0)</f>
        <v/>
      </c>
    </row>
    <row r="8187" spans="13:13" x14ac:dyDescent="0.55000000000000004">
      <c r="M8187" t="str">
        <f>IF($A8187="","",COUNTIFS(D_MFA!$A$2:$A$20001,$C8187,D_MFA!$B$2:$B$20001,TRUE)&gt;0)</f>
        <v/>
      </c>
    </row>
    <row r="8188" spans="13:13" x14ac:dyDescent="0.55000000000000004">
      <c r="M8188" t="str">
        <f>IF($A8188="","",COUNTIFS(D_MFA!$A$2:$A$20001,$C8188,D_MFA!$B$2:$B$20001,TRUE)&gt;0)</f>
        <v/>
      </c>
    </row>
    <row r="8189" spans="13:13" x14ac:dyDescent="0.55000000000000004">
      <c r="M8189" t="str">
        <f>IF($A8189="","",COUNTIFS(D_MFA!$A$2:$A$20001,$C8189,D_MFA!$B$2:$B$20001,TRUE)&gt;0)</f>
        <v/>
      </c>
    </row>
    <row r="8190" spans="13:13" x14ac:dyDescent="0.55000000000000004">
      <c r="M8190" t="str">
        <f>IF($A8190="","",COUNTIFS(D_MFA!$A$2:$A$20001,$C8190,D_MFA!$B$2:$B$20001,TRUE)&gt;0)</f>
        <v/>
      </c>
    </row>
    <row r="8191" spans="13:13" x14ac:dyDescent="0.55000000000000004">
      <c r="M8191" t="str">
        <f>IF($A8191="","",COUNTIFS(D_MFA!$A$2:$A$20001,$C8191,D_MFA!$B$2:$B$20001,TRUE)&gt;0)</f>
        <v/>
      </c>
    </row>
    <row r="8192" spans="13:13" x14ac:dyDescent="0.55000000000000004">
      <c r="M8192" t="str">
        <f>IF($A8192="","",COUNTIFS(D_MFA!$A$2:$A$20001,$C8192,D_MFA!$B$2:$B$20001,TRUE)&gt;0)</f>
        <v/>
      </c>
    </row>
    <row r="8193" spans="13:13" x14ac:dyDescent="0.55000000000000004">
      <c r="M8193" t="str">
        <f>IF($A8193="","",COUNTIFS(D_MFA!$A$2:$A$20001,$C8193,D_MFA!$B$2:$B$20001,TRUE)&gt;0)</f>
        <v/>
      </c>
    </row>
    <row r="8194" spans="13:13" x14ac:dyDescent="0.55000000000000004">
      <c r="M8194" t="str">
        <f>IF($A8194="","",COUNTIFS(D_MFA!$A$2:$A$20001,$C8194,D_MFA!$B$2:$B$20001,TRUE)&gt;0)</f>
        <v/>
      </c>
    </row>
    <row r="8195" spans="13:13" x14ac:dyDescent="0.55000000000000004">
      <c r="M8195" t="str">
        <f>IF($A8195="","",COUNTIFS(D_MFA!$A$2:$A$20001,$C8195,D_MFA!$B$2:$B$20001,TRUE)&gt;0)</f>
        <v/>
      </c>
    </row>
    <row r="8196" spans="13:13" x14ac:dyDescent="0.55000000000000004">
      <c r="M8196" t="str">
        <f>IF($A8196="","",COUNTIFS(D_MFA!$A$2:$A$20001,$C8196,D_MFA!$B$2:$B$20001,TRUE)&gt;0)</f>
        <v/>
      </c>
    </row>
    <row r="8197" spans="13:13" x14ac:dyDescent="0.55000000000000004">
      <c r="M8197" t="str">
        <f>IF($A8197="","",COUNTIFS(D_MFA!$A$2:$A$20001,$C8197,D_MFA!$B$2:$B$20001,TRUE)&gt;0)</f>
        <v/>
      </c>
    </row>
    <row r="8198" spans="13:13" x14ac:dyDescent="0.55000000000000004">
      <c r="M8198" t="str">
        <f>IF($A8198="","",COUNTIFS(D_MFA!$A$2:$A$20001,$C8198,D_MFA!$B$2:$B$20001,TRUE)&gt;0)</f>
        <v/>
      </c>
    </row>
    <row r="8199" spans="13:13" x14ac:dyDescent="0.55000000000000004">
      <c r="M8199" t="str">
        <f>IF($A8199="","",COUNTIFS(D_MFA!$A$2:$A$20001,$C8199,D_MFA!$B$2:$B$20001,TRUE)&gt;0)</f>
        <v/>
      </c>
    </row>
    <row r="8200" spans="13:13" x14ac:dyDescent="0.55000000000000004">
      <c r="M8200" t="str">
        <f>IF($A8200="","",COUNTIFS(D_MFA!$A$2:$A$20001,$C8200,D_MFA!$B$2:$B$20001,TRUE)&gt;0)</f>
        <v/>
      </c>
    </row>
    <row r="8201" spans="13:13" x14ac:dyDescent="0.55000000000000004">
      <c r="M8201" t="str">
        <f>IF($A8201="","",COUNTIFS(D_MFA!$A$2:$A$20001,$C8201,D_MFA!$B$2:$B$20001,TRUE)&gt;0)</f>
        <v/>
      </c>
    </row>
    <row r="8202" spans="13:13" x14ac:dyDescent="0.55000000000000004">
      <c r="M8202" t="str">
        <f>IF($A8202="","",COUNTIFS(D_MFA!$A$2:$A$20001,$C8202,D_MFA!$B$2:$B$20001,TRUE)&gt;0)</f>
        <v/>
      </c>
    </row>
    <row r="8203" spans="13:13" x14ac:dyDescent="0.55000000000000004">
      <c r="M8203" t="str">
        <f>IF($A8203="","",COUNTIFS(D_MFA!$A$2:$A$20001,$C8203,D_MFA!$B$2:$B$20001,TRUE)&gt;0)</f>
        <v/>
      </c>
    </row>
    <row r="8204" spans="13:13" x14ac:dyDescent="0.55000000000000004">
      <c r="M8204" t="str">
        <f>IF($A8204="","",COUNTIFS(D_MFA!$A$2:$A$20001,$C8204,D_MFA!$B$2:$B$20001,TRUE)&gt;0)</f>
        <v/>
      </c>
    </row>
    <row r="8205" spans="13:13" x14ac:dyDescent="0.55000000000000004">
      <c r="M8205" t="str">
        <f>IF($A8205="","",COUNTIFS(D_MFA!$A$2:$A$20001,$C8205,D_MFA!$B$2:$B$20001,TRUE)&gt;0)</f>
        <v/>
      </c>
    </row>
    <row r="8206" spans="13:13" x14ac:dyDescent="0.55000000000000004">
      <c r="M8206" t="str">
        <f>IF($A8206="","",COUNTIFS(D_MFA!$A$2:$A$20001,$C8206,D_MFA!$B$2:$B$20001,TRUE)&gt;0)</f>
        <v/>
      </c>
    </row>
    <row r="8207" spans="13:13" x14ac:dyDescent="0.55000000000000004">
      <c r="M8207" t="str">
        <f>IF($A8207="","",COUNTIFS(D_MFA!$A$2:$A$20001,$C8207,D_MFA!$B$2:$B$20001,TRUE)&gt;0)</f>
        <v/>
      </c>
    </row>
    <row r="8208" spans="13:13" x14ac:dyDescent="0.55000000000000004">
      <c r="M8208" t="str">
        <f>IF($A8208="","",COUNTIFS(D_MFA!$A$2:$A$20001,$C8208,D_MFA!$B$2:$B$20001,TRUE)&gt;0)</f>
        <v/>
      </c>
    </row>
    <row r="8209" spans="13:13" x14ac:dyDescent="0.55000000000000004">
      <c r="M8209" t="str">
        <f>IF($A8209="","",COUNTIFS(D_MFA!$A$2:$A$20001,$C8209,D_MFA!$B$2:$B$20001,TRUE)&gt;0)</f>
        <v/>
      </c>
    </row>
    <row r="8210" spans="13:13" x14ac:dyDescent="0.55000000000000004">
      <c r="M8210" t="str">
        <f>IF($A8210="","",COUNTIFS(D_MFA!$A$2:$A$20001,$C8210,D_MFA!$B$2:$B$20001,TRUE)&gt;0)</f>
        <v/>
      </c>
    </row>
    <row r="8211" spans="13:13" x14ac:dyDescent="0.55000000000000004">
      <c r="M8211" t="str">
        <f>IF($A8211="","",COUNTIFS(D_MFA!$A$2:$A$20001,$C8211,D_MFA!$B$2:$B$20001,TRUE)&gt;0)</f>
        <v/>
      </c>
    </row>
    <row r="8212" spans="13:13" x14ac:dyDescent="0.55000000000000004">
      <c r="M8212" t="str">
        <f>IF($A8212="","",COUNTIFS(D_MFA!$A$2:$A$20001,$C8212,D_MFA!$B$2:$B$20001,TRUE)&gt;0)</f>
        <v/>
      </c>
    </row>
    <row r="8213" spans="13:13" x14ac:dyDescent="0.55000000000000004">
      <c r="M8213" t="str">
        <f>IF($A8213="","",COUNTIFS(D_MFA!$A$2:$A$20001,$C8213,D_MFA!$B$2:$B$20001,TRUE)&gt;0)</f>
        <v/>
      </c>
    </row>
    <row r="8214" spans="13:13" x14ac:dyDescent="0.55000000000000004">
      <c r="M8214" t="str">
        <f>IF($A8214="","",COUNTIFS(D_MFA!$A$2:$A$20001,$C8214,D_MFA!$B$2:$B$20001,TRUE)&gt;0)</f>
        <v/>
      </c>
    </row>
    <row r="8215" spans="13:13" x14ac:dyDescent="0.55000000000000004">
      <c r="M8215" t="str">
        <f>IF($A8215="","",COUNTIFS(D_MFA!$A$2:$A$20001,$C8215,D_MFA!$B$2:$B$20001,TRUE)&gt;0)</f>
        <v/>
      </c>
    </row>
    <row r="8216" spans="13:13" x14ac:dyDescent="0.55000000000000004">
      <c r="M8216" t="str">
        <f>IF($A8216="","",COUNTIFS(D_MFA!$A$2:$A$20001,$C8216,D_MFA!$B$2:$B$20001,TRUE)&gt;0)</f>
        <v/>
      </c>
    </row>
    <row r="8217" spans="13:13" x14ac:dyDescent="0.55000000000000004">
      <c r="M8217" t="str">
        <f>IF($A8217="","",COUNTIFS(D_MFA!$A$2:$A$20001,$C8217,D_MFA!$B$2:$B$20001,TRUE)&gt;0)</f>
        <v/>
      </c>
    </row>
    <row r="8218" spans="13:13" x14ac:dyDescent="0.55000000000000004">
      <c r="M8218" t="str">
        <f>IF($A8218="","",COUNTIFS(D_MFA!$A$2:$A$20001,$C8218,D_MFA!$B$2:$B$20001,TRUE)&gt;0)</f>
        <v/>
      </c>
    </row>
    <row r="8219" spans="13:13" x14ac:dyDescent="0.55000000000000004">
      <c r="M8219" t="str">
        <f>IF($A8219="","",COUNTIFS(D_MFA!$A$2:$A$20001,$C8219,D_MFA!$B$2:$B$20001,TRUE)&gt;0)</f>
        <v/>
      </c>
    </row>
    <row r="8220" spans="13:13" x14ac:dyDescent="0.55000000000000004">
      <c r="M8220" t="str">
        <f>IF($A8220="","",COUNTIFS(D_MFA!$A$2:$A$20001,$C8220,D_MFA!$B$2:$B$20001,TRUE)&gt;0)</f>
        <v/>
      </c>
    </row>
    <row r="8221" spans="13:13" x14ac:dyDescent="0.55000000000000004">
      <c r="M8221" t="str">
        <f>IF($A8221="","",COUNTIFS(D_MFA!$A$2:$A$20001,$C8221,D_MFA!$B$2:$B$20001,TRUE)&gt;0)</f>
        <v/>
      </c>
    </row>
    <row r="8222" spans="13:13" x14ac:dyDescent="0.55000000000000004">
      <c r="M8222" t="str">
        <f>IF($A8222="","",COUNTIFS(D_MFA!$A$2:$A$20001,$C8222,D_MFA!$B$2:$B$20001,TRUE)&gt;0)</f>
        <v/>
      </c>
    </row>
    <row r="8223" spans="13:13" x14ac:dyDescent="0.55000000000000004">
      <c r="M8223" t="str">
        <f>IF($A8223="","",COUNTIFS(D_MFA!$A$2:$A$20001,$C8223,D_MFA!$B$2:$B$20001,TRUE)&gt;0)</f>
        <v/>
      </c>
    </row>
    <row r="8224" spans="13:13" x14ac:dyDescent="0.55000000000000004">
      <c r="M8224" t="str">
        <f>IF($A8224="","",COUNTIFS(D_MFA!$A$2:$A$20001,$C8224,D_MFA!$B$2:$B$20001,TRUE)&gt;0)</f>
        <v/>
      </c>
    </row>
    <row r="8225" spans="13:13" x14ac:dyDescent="0.55000000000000004">
      <c r="M8225" t="str">
        <f>IF($A8225="","",COUNTIFS(D_MFA!$A$2:$A$20001,$C8225,D_MFA!$B$2:$B$20001,TRUE)&gt;0)</f>
        <v/>
      </c>
    </row>
    <row r="8226" spans="13:13" x14ac:dyDescent="0.55000000000000004">
      <c r="M8226" t="str">
        <f>IF($A8226="","",COUNTIFS(D_MFA!$A$2:$A$20001,$C8226,D_MFA!$B$2:$B$20001,TRUE)&gt;0)</f>
        <v/>
      </c>
    </row>
    <row r="8227" spans="13:13" x14ac:dyDescent="0.55000000000000004">
      <c r="M8227" t="str">
        <f>IF($A8227="","",COUNTIFS(D_MFA!$A$2:$A$20001,$C8227,D_MFA!$B$2:$B$20001,TRUE)&gt;0)</f>
        <v/>
      </c>
    </row>
    <row r="8228" spans="13:13" x14ac:dyDescent="0.55000000000000004">
      <c r="M8228" t="str">
        <f>IF($A8228="","",COUNTIFS(D_MFA!$A$2:$A$20001,$C8228,D_MFA!$B$2:$B$20001,TRUE)&gt;0)</f>
        <v/>
      </c>
    </row>
    <row r="8229" spans="13:13" x14ac:dyDescent="0.55000000000000004">
      <c r="M8229" t="str">
        <f>IF($A8229="","",COUNTIFS(D_MFA!$A$2:$A$20001,$C8229,D_MFA!$B$2:$B$20001,TRUE)&gt;0)</f>
        <v/>
      </c>
    </row>
    <row r="8230" spans="13:13" x14ac:dyDescent="0.55000000000000004">
      <c r="M8230" t="str">
        <f>IF($A8230="","",COUNTIFS(D_MFA!$A$2:$A$20001,$C8230,D_MFA!$B$2:$B$20001,TRUE)&gt;0)</f>
        <v/>
      </c>
    </row>
    <row r="8231" spans="13:13" x14ac:dyDescent="0.55000000000000004">
      <c r="M8231" t="str">
        <f>IF($A8231="","",COUNTIFS(D_MFA!$A$2:$A$20001,$C8231,D_MFA!$B$2:$B$20001,TRUE)&gt;0)</f>
        <v/>
      </c>
    </row>
    <row r="8232" spans="13:13" x14ac:dyDescent="0.55000000000000004">
      <c r="M8232" t="str">
        <f>IF($A8232="","",COUNTIFS(D_MFA!$A$2:$A$20001,$C8232,D_MFA!$B$2:$B$20001,TRUE)&gt;0)</f>
        <v/>
      </c>
    </row>
    <row r="8233" spans="13:13" x14ac:dyDescent="0.55000000000000004">
      <c r="M8233" t="str">
        <f>IF($A8233="","",COUNTIFS(D_MFA!$A$2:$A$20001,$C8233,D_MFA!$B$2:$B$20001,TRUE)&gt;0)</f>
        <v/>
      </c>
    </row>
    <row r="8234" spans="13:13" x14ac:dyDescent="0.55000000000000004">
      <c r="M8234" t="str">
        <f>IF($A8234="","",COUNTIFS(D_MFA!$A$2:$A$20001,$C8234,D_MFA!$B$2:$B$20001,TRUE)&gt;0)</f>
        <v/>
      </c>
    </row>
    <row r="8235" spans="13:13" x14ac:dyDescent="0.55000000000000004">
      <c r="M8235" t="str">
        <f>IF($A8235="","",COUNTIFS(D_MFA!$A$2:$A$20001,$C8235,D_MFA!$B$2:$B$20001,TRUE)&gt;0)</f>
        <v/>
      </c>
    </row>
    <row r="8236" spans="13:13" x14ac:dyDescent="0.55000000000000004">
      <c r="M8236" t="str">
        <f>IF($A8236="","",COUNTIFS(D_MFA!$A$2:$A$20001,$C8236,D_MFA!$B$2:$B$20001,TRUE)&gt;0)</f>
        <v/>
      </c>
    </row>
    <row r="8237" spans="13:13" x14ac:dyDescent="0.55000000000000004">
      <c r="M8237" t="str">
        <f>IF($A8237="","",COUNTIFS(D_MFA!$A$2:$A$20001,$C8237,D_MFA!$B$2:$B$20001,TRUE)&gt;0)</f>
        <v/>
      </c>
    </row>
    <row r="8238" spans="13:13" x14ac:dyDescent="0.55000000000000004">
      <c r="M8238" t="str">
        <f>IF($A8238="","",COUNTIFS(D_MFA!$A$2:$A$20001,$C8238,D_MFA!$B$2:$B$20001,TRUE)&gt;0)</f>
        <v/>
      </c>
    </row>
    <row r="8239" spans="13:13" x14ac:dyDescent="0.55000000000000004">
      <c r="M8239" t="str">
        <f>IF($A8239="","",COUNTIFS(D_MFA!$A$2:$A$20001,$C8239,D_MFA!$B$2:$B$20001,TRUE)&gt;0)</f>
        <v/>
      </c>
    </row>
    <row r="8240" spans="13:13" x14ac:dyDescent="0.55000000000000004">
      <c r="M8240" t="str">
        <f>IF($A8240="","",COUNTIFS(D_MFA!$A$2:$A$20001,$C8240,D_MFA!$B$2:$B$20001,TRUE)&gt;0)</f>
        <v/>
      </c>
    </row>
    <row r="8241" spans="13:13" x14ac:dyDescent="0.55000000000000004">
      <c r="M8241" t="str">
        <f>IF($A8241="","",COUNTIFS(D_MFA!$A$2:$A$20001,$C8241,D_MFA!$B$2:$B$20001,TRUE)&gt;0)</f>
        <v/>
      </c>
    </row>
    <row r="8242" spans="13:13" x14ac:dyDescent="0.55000000000000004">
      <c r="M8242" t="str">
        <f>IF($A8242="","",COUNTIFS(D_MFA!$A$2:$A$20001,$C8242,D_MFA!$B$2:$B$20001,TRUE)&gt;0)</f>
        <v/>
      </c>
    </row>
    <row r="8243" spans="13:13" x14ac:dyDescent="0.55000000000000004">
      <c r="M8243" t="str">
        <f>IF($A8243="","",COUNTIFS(D_MFA!$A$2:$A$20001,$C8243,D_MFA!$B$2:$B$20001,TRUE)&gt;0)</f>
        <v/>
      </c>
    </row>
    <row r="8244" spans="13:13" x14ac:dyDescent="0.55000000000000004">
      <c r="M8244" t="str">
        <f>IF($A8244="","",COUNTIFS(D_MFA!$A$2:$A$20001,$C8244,D_MFA!$B$2:$B$20001,TRUE)&gt;0)</f>
        <v/>
      </c>
    </row>
    <row r="8245" spans="13:13" x14ac:dyDescent="0.55000000000000004">
      <c r="M8245" t="str">
        <f>IF($A8245="","",COUNTIFS(D_MFA!$A$2:$A$20001,$C8245,D_MFA!$B$2:$B$20001,TRUE)&gt;0)</f>
        <v/>
      </c>
    </row>
    <row r="8246" spans="13:13" x14ac:dyDescent="0.55000000000000004">
      <c r="M8246" t="str">
        <f>IF($A8246="","",COUNTIFS(D_MFA!$A$2:$A$20001,$C8246,D_MFA!$B$2:$B$20001,TRUE)&gt;0)</f>
        <v/>
      </c>
    </row>
    <row r="8247" spans="13:13" x14ac:dyDescent="0.55000000000000004">
      <c r="M8247" t="str">
        <f>IF($A8247="","",COUNTIFS(D_MFA!$A$2:$A$20001,$C8247,D_MFA!$B$2:$B$20001,TRUE)&gt;0)</f>
        <v/>
      </c>
    </row>
    <row r="8248" spans="13:13" x14ac:dyDescent="0.55000000000000004">
      <c r="M8248" t="str">
        <f>IF($A8248="","",COUNTIFS(D_MFA!$A$2:$A$20001,$C8248,D_MFA!$B$2:$B$20001,TRUE)&gt;0)</f>
        <v/>
      </c>
    </row>
    <row r="8249" spans="13:13" x14ac:dyDescent="0.55000000000000004">
      <c r="M8249" t="str">
        <f>IF($A8249="","",COUNTIFS(D_MFA!$A$2:$A$20001,$C8249,D_MFA!$B$2:$B$20001,TRUE)&gt;0)</f>
        <v/>
      </c>
    </row>
    <row r="8250" spans="13:13" x14ac:dyDescent="0.55000000000000004">
      <c r="M8250" t="str">
        <f>IF($A8250="","",COUNTIFS(D_MFA!$A$2:$A$20001,$C8250,D_MFA!$B$2:$B$20001,TRUE)&gt;0)</f>
        <v/>
      </c>
    </row>
    <row r="8251" spans="13:13" x14ac:dyDescent="0.55000000000000004">
      <c r="M8251" t="str">
        <f>IF($A8251="","",COUNTIFS(D_MFA!$A$2:$A$20001,$C8251,D_MFA!$B$2:$B$20001,TRUE)&gt;0)</f>
        <v/>
      </c>
    </row>
    <row r="8252" spans="13:13" x14ac:dyDescent="0.55000000000000004">
      <c r="M8252" t="str">
        <f>IF($A8252="","",COUNTIFS(D_MFA!$A$2:$A$20001,$C8252,D_MFA!$B$2:$B$20001,TRUE)&gt;0)</f>
        <v/>
      </c>
    </row>
    <row r="8253" spans="13:13" x14ac:dyDescent="0.55000000000000004">
      <c r="M8253" t="str">
        <f>IF($A8253="","",COUNTIFS(D_MFA!$A$2:$A$20001,$C8253,D_MFA!$B$2:$B$20001,TRUE)&gt;0)</f>
        <v/>
      </c>
    </row>
    <row r="8254" spans="13:13" x14ac:dyDescent="0.55000000000000004">
      <c r="M8254" t="str">
        <f>IF($A8254="","",COUNTIFS(D_MFA!$A$2:$A$20001,$C8254,D_MFA!$B$2:$B$20001,TRUE)&gt;0)</f>
        <v/>
      </c>
    </row>
    <row r="8255" spans="13:13" x14ac:dyDescent="0.55000000000000004">
      <c r="M8255" t="str">
        <f>IF($A8255="","",COUNTIFS(D_MFA!$A$2:$A$20001,$C8255,D_MFA!$B$2:$B$20001,TRUE)&gt;0)</f>
        <v/>
      </c>
    </row>
    <row r="8256" spans="13:13" x14ac:dyDescent="0.55000000000000004">
      <c r="M8256" t="str">
        <f>IF($A8256="","",COUNTIFS(D_MFA!$A$2:$A$20001,$C8256,D_MFA!$B$2:$B$20001,TRUE)&gt;0)</f>
        <v/>
      </c>
    </row>
    <row r="8257" spans="13:13" x14ac:dyDescent="0.55000000000000004">
      <c r="M8257" t="str">
        <f>IF($A8257="","",COUNTIFS(D_MFA!$A$2:$A$20001,$C8257,D_MFA!$B$2:$B$20001,TRUE)&gt;0)</f>
        <v/>
      </c>
    </row>
    <row r="8258" spans="13:13" x14ac:dyDescent="0.55000000000000004">
      <c r="M8258" t="str">
        <f>IF($A8258="","",COUNTIFS(D_MFA!$A$2:$A$20001,$C8258,D_MFA!$B$2:$B$20001,TRUE)&gt;0)</f>
        <v/>
      </c>
    </row>
    <row r="8259" spans="13:13" x14ac:dyDescent="0.55000000000000004">
      <c r="M8259" t="str">
        <f>IF($A8259="","",COUNTIFS(D_MFA!$A$2:$A$20001,$C8259,D_MFA!$B$2:$B$20001,TRUE)&gt;0)</f>
        <v/>
      </c>
    </row>
    <row r="8260" spans="13:13" x14ac:dyDescent="0.55000000000000004">
      <c r="M8260" t="str">
        <f>IF($A8260="","",COUNTIFS(D_MFA!$A$2:$A$20001,$C8260,D_MFA!$B$2:$B$20001,TRUE)&gt;0)</f>
        <v/>
      </c>
    </row>
    <row r="8261" spans="13:13" x14ac:dyDescent="0.55000000000000004">
      <c r="M8261" t="str">
        <f>IF($A8261="","",COUNTIFS(D_MFA!$A$2:$A$20001,$C8261,D_MFA!$B$2:$B$20001,TRUE)&gt;0)</f>
        <v/>
      </c>
    </row>
    <row r="8262" spans="13:13" x14ac:dyDescent="0.55000000000000004">
      <c r="M8262" t="str">
        <f>IF($A8262="","",COUNTIFS(D_MFA!$A$2:$A$20001,$C8262,D_MFA!$B$2:$B$20001,TRUE)&gt;0)</f>
        <v/>
      </c>
    </row>
    <row r="8263" spans="13:13" x14ac:dyDescent="0.55000000000000004">
      <c r="M8263" t="str">
        <f>IF($A8263="","",COUNTIFS(D_MFA!$A$2:$A$20001,$C8263,D_MFA!$B$2:$B$20001,TRUE)&gt;0)</f>
        <v/>
      </c>
    </row>
    <row r="8264" spans="13:13" x14ac:dyDescent="0.55000000000000004">
      <c r="M8264" t="str">
        <f>IF($A8264="","",COUNTIFS(D_MFA!$A$2:$A$20001,$C8264,D_MFA!$B$2:$B$20001,TRUE)&gt;0)</f>
        <v/>
      </c>
    </row>
    <row r="8265" spans="13:13" x14ac:dyDescent="0.55000000000000004">
      <c r="M8265" t="str">
        <f>IF($A8265="","",COUNTIFS(D_MFA!$A$2:$A$20001,$C8265,D_MFA!$B$2:$B$20001,TRUE)&gt;0)</f>
        <v/>
      </c>
    </row>
    <row r="8266" spans="13:13" x14ac:dyDescent="0.55000000000000004">
      <c r="M8266" t="str">
        <f>IF($A8266="","",COUNTIFS(D_MFA!$A$2:$A$20001,$C8266,D_MFA!$B$2:$B$20001,TRUE)&gt;0)</f>
        <v/>
      </c>
    </row>
    <row r="8267" spans="13:13" x14ac:dyDescent="0.55000000000000004">
      <c r="M8267" t="str">
        <f>IF($A8267="","",COUNTIFS(D_MFA!$A$2:$A$20001,$C8267,D_MFA!$B$2:$B$20001,TRUE)&gt;0)</f>
        <v/>
      </c>
    </row>
    <row r="8268" spans="13:13" x14ac:dyDescent="0.55000000000000004">
      <c r="M8268" t="str">
        <f>IF($A8268="","",COUNTIFS(D_MFA!$A$2:$A$20001,$C8268,D_MFA!$B$2:$B$20001,TRUE)&gt;0)</f>
        <v/>
      </c>
    </row>
    <row r="8269" spans="13:13" x14ac:dyDescent="0.55000000000000004">
      <c r="M8269" t="str">
        <f>IF($A8269="","",COUNTIFS(D_MFA!$A$2:$A$20001,$C8269,D_MFA!$B$2:$B$20001,TRUE)&gt;0)</f>
        <v/>
      </c>
    </row>
    <row r="8270" spans="13:13" x14ac:dyDescent="0.55000000000000004">
      <c r="M8270" t="str">
        <f>IF($A8270="","",COUNTIFS(D_MFA!$A$2:$A$20001,$C8270,D_MFA!$B$2:$B$20001,TRUE)&gt;0)</f>
        <v/>
      </c>
    </row>
    <row r="8271" spans="13:13" x14ac:dyDescent="0.55000000000000004">
      <c r="M8271" t="str">
        <f>IF($A8271="","",COUNTIFS(D_MFA!$A$2:$A$20001,$C8271,D_MFA!$B$2:$B$20001,TRUE)&gt;0)</f>
        <v/>
      </c>
    </row>
    <row r="8272" spans="13:13" x14ac:dyDescent="0.55000000000000004">
      <c r="M8272" t="str">
        <f>IF($A8272="","",COUNTIFS(D_MFA!$A$2:$A$20001,$C8272,D_MFA!$B$2:$B$20001,TRUE)&gt;0)</f>
        <v/>
      </c>
    </row>
    <row r="8273" spans="13:13" x14ac:dyDescent="0.55000000000000004">
      <c r="M8273" t="str">
        <f>IF($A8273="","",COUNTIFS(D_MFA!$A$2:$A$20001,$C8273,D_MFA!$B$2:$B$20001,TRUE)&gt;0)</f>
        <v/>
      </c>
    </row>
    <row r="8274" spans="13:13" x14ac:dyDescent="0.55000000000000004">
      <c r="M8274" t="str">
        <f>IF($A8274="","",COUNTIFS(D_MFA!$A$2:$A$20001,$C8274,D_MFA!$B$2:$B$20001,TRUE)&gt;0)</f>
        <v/>
      </c>
    </row>
    <row r="8275" spans="13:13" x14ac:dyDescent="0.55000000000000004">
      <c r="M8275" t="str">
        <f>IF($A8275="","",COUNTIFS(D_MFA!$A$2:$A$20001,$C8275,D_MFA!$B$2:$B$20001,TRUE)&gt;0)</f>
        <v/>
      </c>
    </row>
    <row r="8276" spans="13:13" x14ac:dyDescent="0.55000000000000004">
      <c r="M8276" t="str">
        <f>IF($A8276="","",COUNTIFS(D_MFA!$A$2:$A$20001,$C8276,D_MFA!$B$2:$B$20001,TRUE)&gt;0)</f>
        <v/>
      </c>
    </row>
    <row r="8277" spans="13:13" x14ac:dyDescent="0.55000000000000004">
      <c r="M8277" t="str">
        <f>IF($A8277="","",COUNTIFS(D_MFA!$A$2:$A$20001,$C8277,D_MFA!$B$2:$B$20001,TRUE)&gt;0)</f>
        <v/>
      </c>
    </row>
    <row r="8278" spans="13:13" x14ac:dyDescent="0.55000000000000004">
      <c r="M8278" t="str">
        <f>IF($A8278="","",COUNTIFS(D_MFA!$A$2:$A$20001,$C8278,D_MFA!$B$2:$B$20001,TRUE)&gt;0)</f>
        <v/>
      </c>
    </row>
    <row r="8279" spans="13:13" x14ac:dyDescent="0.55000000000000004">
      <c r="M8279" t="str">
        <f>IF($A8279="","",COUNTIFS(D_MFA!$A$2:$A$20001,$C8279,D_MFA!$B$2:$B$20001,TRUE)&gt;0)</f>
        <v/>
      </c>
    </row>
    <row r="8280" spans="13:13" x14ac:dyDescent="0.55000000000000004">
      <c r="M8280" t="str">
        <f>IF($A8280="","",COUNTIFS(D_MFA!$A$2:$A$20001,$C8280,D_MFA!$B$2:$B$20001,TRUE)&gt;0)</f>
        <v/>
      </c>
    </row>
    <row r="8281" spans="13:13" x14ac:dyDescent="0.55000000000000004">
      <c r="M8281" t="str">
        <f>IF($A8281="","",COUNTIFS(D_MFA!$A$2:$A$20001,$C8281,D_MFA!$B$2:$B$20001,TRUE)&gt;0)</f>
        <v/>
      </c>
    </row>
    <row r="8282" spans="13:13" x14ac:dyDescent="0.55000000000000004">
      <c r="M8282" t="str">
        <f>IF($A8282="","",COUNTIFS(D_MFA!$A$2:$A$20001,$C8282,D_MFA!$B$2:$B$20001,TRUE)&gt;0)</f>
        <v/>
      </c>
    </row>
    <row r="8283" spans="13:13" x14ac:dyDescent="0.55000000000000004">
      <c r="M8283" t="str">
        <f>IF($A8283="","",COUNTIFS(D_MFA!$A$2:$A$20001,$C8283,D_MFA!$B$2:$B$20001,TRUE)&gt;0)</f>
        <v/>
      </c>
    </row>
    <row r="8284" spans="13:13" x14ac:dyDescent="0.55000000000000004">
      <c r="M8284" t="str">
        <f>IF($A8284="","",COUNTIFS(D_MFA!$A$2:$A$20001,$C8284,D_MFA!$B$2:$B$20001,TRUE)&gt;0)</f>
        <v/>
      </c>
    </row>
    <row r="8285" spans="13:13" x14ac:dyDescent="0.55000000000000004">
      <c r="M8285" t="str">
        <f>IF($A8285="","",COUNTIFS(D_MFA!$A$2:$A$20001,$C8285,D_MFA!$B$2:$B$20001,TRUE)&gt;0)</f>
        <v/>
      </c>
    </row>
    <row r="8286" spans="13:13" x14ac:dyDescent="0.55000000000000004">
      <c r="M8286" t="str">
        <f>IF($A8286="","",COUNTIFS(D_MFA!$A$2:$A$20001,$C8286,D_MFA!$B$2:$B$20001,TRUE)&gt;0)</f>
        <v/>
      </c>
    </row>
    <row r="8287" spans="13:13" x14ac:dyDescent="0.55000000000000004">
      <c r="M8287" t="str">
        <f>IF($A8287="","",COUNTIFS(D_MFA!$A$2:$A$20001,$C8287,D_MFA!$B$2:$B$20001,TRUE)&gt;0)</f>
        <v/>
      </c>
    </row>
    <row r="8288" spans="13:13" x14ac:dyDescent="0.55000000000000004">
      <c r="M8288" t="str">
        <f>IF($A8288="","",COUNTIFS(D_MFA!$A$2:$A$20001,$C8288,D_MFA!$B$2:$B$20001,TRUE)&gt;0)</f>
        <v/>
      </c>
    </row>
    <row r="8289" spans="13:13" x14ac:dyDescent="0.55000000000000004">
      <c r="M8289" t="str">
        <f>IF($A8289="","",COUNTIFS(D_MFA!$A$2:$A$20001,$C8289,D_MFA!$B$2:$B$20001,TRUE)&gt;0)</f>
        <v/>
      </c>
    </row>
    <row r="8290" spans="13:13" x14ac:dyDescent="0.55000000000000004">
      <c r="M8290" t="str">
        <f>IF($A8290="","",COUNTIFS(D_MFA!$A$2:$A$20001,$C8290,D_MFA!$B$2:$B$20001,TRUE)&gt;0)</f>
        <v/>
      </c>
    </row>
    <row r="8291" spans="13:13" x14ac:dyDescent="0.55000000000000004">
      <c r="M8291" t="str">
        <f>IF($A8291="","",COUNTIFS(D_MFA!$A$2:$A$20001,$C8291,D_MFA!$B$2:$B$20001,TRUE)&gt;0)</f>
        <v/>
      </c>
    </row>
    <row r="8292" spans="13:13" x14ac:dyDescent="0.55000000000000004">
      <c r="M8292" t="str">
        <f>IF($A8292="","",COUNTIFS(D_MFA!$A$2:$A$20001,$C8292,D_MFA!$B$2:$B$20001,TRUE)&gt;0)</f>
        <v/>
      </c>
    </row>
    <row r="8293" spans="13:13" x14ac:dyDescent="0.55000000000000004">
      <c r="M8293" t="str">
        <f>IF($A8293="","",COUNTIFS(D_MFA!$A$2:$A$20001,$C8293,D_MFA!$B$2:$B$20001,TRUE)&gt;0)</f>
        <v/>
      </c>
    </row>
    <row r="8294" spans="13:13" x14ac:dyDescent="0.55000000000000004">
      <c r="M8294" t="str">
        <f>IF($A8294="","",COUNTIFS(D_MFA!$A$2:$A$20001,$C8294,D_MFA!$B$2:$B$20001,TRUE)&gt;0)</f>
        <v/>
      </c>
    </row>
    <row r="8295" spans="13:13" x14ac:dyDescent="0.55000000000000004">
      <c r="M8295" t="str">
        <f>IF($A8295="","",COUNTIFS(D_MFA!$A$2:$A$20001,$C8295,D_MFA!$B$2:$B$20001,TRUE)&gt;0)</f>
        <v/>
      </c>
    </row>
    <row r="8296" spans="13:13" x14ac:dyDescent="0.55000000000000004">
      <c r="M8296" t="str">
        <f>IF($A8296="","",COUNTIFS(D_MFA!$A$2:$A$20001,$C8296,D_MFA!$B$2:$B$20001,TRUE)&gt;0)</f>
        <v/>
      </c>
    </row>
    <row r="8297" spans="13:13" x14ac:dyDescent="0.55000000000000004">
      <c r="M8297" t="str">
        <f>IF($A8297="","",COUNTIFS(D_MFA!$A$2:$A$20001,$C8297,D_MFA!$B$2:$B$20001,TRUE)&gt;0)</f>
        <v/>
      </c>
    </row>
    <row r="8298" spans="13:13" x14ac:dyDescent="0.55000000000000004">
      <c r="M8298" t="str">
        <f>IF($A8298="","",COUNTIFS(D_MFA!$A$2:$A$20001,$C8298,D_MFA!$B$2:$B$20001,TRUE)&gt;0)</f>
        <v/>
      </c>
    </row>
    <row r="8299" spans="13:13" x14ac:dyDescent="0.55000000000000004">
      <c r="M8299" t="str">
        <f>IF($A8299="","",COUNTIFS(D_MFA!$A$2:$A$20001,$C8299,D_MFA!$B$2:$B$20001,TRUE)&gt;0)</f>
        <v/>
      </c>
    </row>
    <row r="8300" spans="13:13" x14ac:dyDescent="0.55000000000000004">
      <c r="M8300" t="str">
        <f>IF($A8300="","",COUNTIFS(D_MFA!$A$2:$A$20001,$C8300,D_MFA!$B$2:$B$20001,TRUE)&gt;0)</f>
        <v/>
      </c>
    </row>
    <row r="8301" spans="13:13" x14ac:dyDescent="0.55000000000000004">
      <c r="M8301" t="str">
        <f>IF($A8301="","",COUNTIFS(D_MFA!$A$2:$A$20001,$C8301,D_MFA!$B$2:$B$20001,TRUE)&gt;0)</f>
        <v/>
      </c>
    </row>
    <row r="8302" spans="13:13" x14ac:dyDescent="0.55000000000000004">
      <c r="M8302" t="str">
        <f>IF($A8302="","",COUNTIFS(D_MFA!$A$2:$A$20001,$C8302,D_MFA!$B$2:$B$20001,TRUE)&gt;0)</f>
        <v/>
      </c>
    </row>
    <row r="8303" spans="13:13" x14ac:dyDescent="0.55000000000000004">
      <c r="M8303" t="str">
        <f>IF($A8303="","",COUNTIFS(D_MFA!$A$2:$A$20001,$C8303,D_MFA!$B$2:$B$20001,TRUE)&gt;0)</f>
        <v/>
      </c>
    </row>
    <row r="8304" spans="13:13" x14ac:dyDescent="0.55000000000000004">
      <c r="M8304" t="str">
        <f>IF($A8304="","",COUNTIFS(D_MFA!$A$2:$A$20001,$C8304,D_MFA!$B$2:$B$20001,TRUE)&gt;0)</f>
        <v/>
      </c>
    </row>
    <row r="8305" spans="13:13" x14ac:dyDescent="0.55000000000000004">
      <c r="M8305" t="str">
        <f>IF($A8305="","",COUNTIFS(D_MFA!$A$2:$A$20001,$C8305,D_MFA!$B$2:$B$20001,TRUE)&gt;0)</f>
        <v/>
      </c>
    </row>
    <row r="8306" spans="13:13" x14ac:dyDescent="0.55000000000000004">
      <c r="M8306" t="str">
        <f>IF($A8306="","",COUNTIFS(D_MFA!$A$2:$A$20001,$C8306,D_MFA!$B$2:$B$20001,TRUE)&gt;0)</f>
        <v/>
      </c>
    </row>
    <row r="8307" spans="13:13" x14ac:dyDescent="0.55000000000000004">
      <c r="M8307" t="str">
        <f>IF($A8307="","",COUNTIFS(D_MFA!$A$2:$A$20001,$C8307,D_MFA!$B$2:$B$20001,TRUE)&gt;0)</f>
        <v/>
      </c>
    </row>
    <row r="8308" spans="13:13" x14ac:dyDescent="0.55000000000000004">
      <c r="M8308" t="str">
        <f>IF($A8308="","",COUNTIFS(D_MFA!$A$2:$A$20001,$C8308,D_MFA!$B$2:$B$20001,TRUE)&gt;0)</f>
        <v/>
      </c>
    </row>
    <row r="8309" spans="13:13" x14ac:dyDescent="0.55000000000000004">
      <c r="M8309" t="str">
        <f>IF($A8309="","",COUNTIFS(D_MFA!$A$2:$A$20001,$C8309,D_MFA!$B$2:$B$20001,TRUE)&gt;0)</f>
        <v/>
      </c>
    </row>
    <row r="8310" spans="13:13" x14ac:dyDescent="0.55000000000000004">
      <c r="M8310" t="str">
        <f>IF($A8310="","",COUNTIFS(D_MFA!$A$2:$A$20001,$C8310,D_MFA!$B$2:$B$20001,TRUE)&gt;0)</f>
        <v/>
      </c>
    </row>
    <row r="8311" spans="13:13" x14ac:dyDescent="0.55000000000000004">
      <c r="M8311" t="str">
        <f>IF($A8311="","",COUNTIFS(D_MFA!$A$2:$A$20001,$C8311,D_MFA!$B$2:$B$20001,TRUE)&gt;0)</f>
        <v/>
      </c>
    </row>
    <row r="8312" spans="13:13" x14ac:dyDescent="0.55000000000000004">
      <c r="M8312" t="str">
        <f>IF($A8312="","",COUNTIFS(D_MFA!$A$2:$A$20001,$C8312,D_MFA!$B$2:$B$20001,TRUE)&gt;0)</f>
        <v/>
      </c>
    </row>
    <row r="8313" spans="13:13" x14ac:dyDescent="0.55000000000000004">
      <c r="M8313" t="str">
        <f>IF($A8313="","",COUNTIFS(D_MFA!$A$2:$A$20001,$C8313,D_MFA!$B$2:$B$20001,TRUE)&gt;0)</f>
        <v/>
      </c>
    </row>
    <row r="8314" spans="13:13" x14ac:dyDescent="0.55000000000000004">
      <c r="M8314" t="str">
        <f>IF($A8314="","",COUNTIFS(D_MFA!$A$2:$A$20001,$C8314,D_MFA!$B$2:$B$20001,TRUE)&gt;0)</f>
        <v/>
      </c>
    </row>
    <row r="8315" spans="13:13" x14ac:dyDescent="0.55000000000000004">
      <c r="M8315" t="str">
        <f>IF($A8315="","",COUNTIFS(D_MFA!$A$2:$A$20001,$C8315,D_MFA!$B$2:$B$20001,TRUE)&gt;0)</f>
        <v/>
      </c>
    </row>
    <row r="8316" spans="13:13" x14ac:dyDescent="0.55000000000000004">
      <c r="M8316" t="str">
        <f>IF($A8316="","",COUNTIFS(D_MFA!$A$2:$A$20001,$C8316,D_MFA!$B$2:$B$20001,TRUE)&gt;0)</f>
        <v/>
      </c>
    </row>
    <row r="8317" spans="13:13" x14ac:dyDescent="0.55000000000000004">
      <c r="M8317" t="str">
        <f>IF($A8317="","",COUNTIFS(D_MFA!$A$2:$A$20001,$C8317,D_MFA!$B$2:$B$20001,TRUE)&gt;0)</f>
        <v/>
      </c>
    </row>
    <row r="8318" spans="13:13" x14ac:dyDescent="0.55000000000000004">
      <c r="M8318" t="str">
        <f>IF($A8318="","",COUNTIFS(D_MFA!$A$2:$A$20001,$C8318,D_MFA!$B$2:$B$20001,TRUE)&gt;0)</f>
        <v/>
      </c>
    </row>
    <row r="8319" spans="13:13" x14ac:dyDescent="0.55000000000000004">
      <c r="M8319" t="str">
        <f>IF($A8319="","",COUNTIFS(D_MFA!$A$2:$A$20001,$C8319,D_MFA!$B$2:$B$20001,TRUE)&gt;0)</f>
        <v/>
      </c>
    </row>
    <row r="8320" spans="13:13" x14ac:dyDescent="0.55000000000000004">
      <c r="M8320" t="str">
        <f>IF($A8320="","",COUNTIFS(D_MFA!$A$2:$A$20001,$C8320,D_MFA!$B$2:$B$20001,TRUE)&gt;0)</f>
        <v/>
      </c>
    </row>
    <row r="8321" spans="13:13" x14ac:dyDescent="0.55000000000000004">
      <c r="M8321" t="str">
        <f>IF($A8321="","",COUNTIFS(D_MFA!$A$2:$A$20001,$C8321,D_MFA!$B$2:$B$20001,TRUE)&gt;0)</f>
        <v/>
      </c>
    </row>
    <row r="8322" spans="13:13" x14ac:dyDescent="0.55000000000000004">
      <c r="M8322" t="str">
        <f>IF($A8322="","",COUNTIFS(D_MFA!$A$2:$A$20001,$C8322,D_MFA!$B$2:$B$20001,TRUE)&gt;0)</f>
        <v/>
      </c>
    </row>
    <row r="8323" spans="13:13" x14ac:dyDescent="0.55000000000000004">
      <c r="M8323" t="str">
        <f>IF($A8323="","",COUNTIFS(D_MFA!$A$2:$A$20001,$C8323,D_MFA!$B$2:$B$20001,TRUE)&gt;0)</f>
        <v/>
      </c>
    </row>
    <row r="8324" spans="13:13" x14ac:dyDescent="0.55000000000000004">
      <c r="M8324" t="str">
        <f>IF($A8324="","",COUNTIFS(D_MFA!$A$2:$A$20001,$C8324,D_MFA!$B$2:$B$20001,TRUE)&gt;0)</f>
        <v/>
      </c>
    </row>
    <row r="8325" spans="13:13" x14ac:dyDescent="0.55000000000000004">
      <c r="M8325" t="str">
        <f>IF($A8325="","",COUNTIFS(D_MFA!$A$2:$A$20001,$C8325,D_MFA!$B$2:$B$20001,TRUE)&gt;0)</f>
        <v/>
      </c>
    </row>
    <row r="8326" spans="13:13" x14ac:dyDescent="0.55000000000000004">
      <c r="M8326" t="str">
        <f>IF($A8326="","",COUNTIFS(D_MFA!$A$2:$A$20001,$C8326,D_MFA!$B$2:$B$20001,TRUE)&gt;0)</f>
        <v/>
      </c>
    </row>
    <row r="8327" spans="13:13" x14ac:dyDescent="0.55000000000000004">
      <c r="M8327" t="str">
        <f>IF($A8327="","",COUNTIFS(D_MFA!$A$2:$A$20001,$C8327,D_MFA!$B$2:$B$20001,TRUE)&gt;0)</f>
        <v/>
      </c>
    </row>
    <row r="8328" spans="13:13" x14ac:dyDescent="0.55000000000000004">
      <c r="M8328" t="str">
        <f>IF($A8328="","",COUNTIFS(D_MFA!$A$2:$A$20001,$C8328,D_MFA!$B$2:$B$20001,TRUE)&gt;0)</f>
        <v/>
      </c>
    </row>
    <row r="8329" spans="13:13" x14ac:dyDescent="0.55000000000000004">
      <c r="M8329" t="str">
        <f>IF($A8329="","",COUNTIFS(D_MFA!$A$2:$A$20001,$C8329,D_MFA!$B$2:$B$20001,TRUE)&gt;0)</f>
        <v/>
      </c>
    </row>
    <row r="8330" spans="13:13" x14ac:dyDescent="0.55000000000000004">
      <c r="M8330" t="str">
        <f>IF($A8330="","",COUNTIFS(D_MFA!$A$2:$A$20001,$C8330,D_MFA!$B$2:$B$20001,TRUE)&gt;0)</f>
        <v/>
      </c>
    </row>
    <row r="8331" spans="13:13" x14ac:dyDescent="0.55000000000000004">
      <c r="M8331" t="str">
        <f>IF($A8331="","",COUNTIFS(D_MFA!$A$2:$A$20001,$C8331,D_MFA!$B$2:$B$20001,TRUE)&gt;0)</f>
        <v/>
      </c>
    </row>
    <row r="8332" spans="13:13" x14ac:dyDescent="0.55000000000000004">
      <c r="M8332" t="str">
        <f>IF($A8332="","",COUNTIFS(D_MFA!$A$2:$A$20001,$C8332,D_MFA!$B$2:$B$20001,TRUE)&gt;0)</f>
        <v/>
      </c>
    </row>
    <row r="8333" spans="13:13" x14ac:dyDescent="0.55000000000000004">
      <c r="M8333" t="str">
        <f>IF($A8333="","",COUNTIFS(D_MFA!$A$2:$A$20001,$C8333,D_MFA!$B$2:$B$20001,TRUE)&gt;0)</f>
        <v/>
      </c>
    </row>
    <row r="8334" spans="13:13" x14ac:dyDescent="0.55000000000000004">
      <c r="M8334" t="str">
        <f>IF($A8334="","",COUNTIFS(D_MFA!$A$2:$A$20001,$C8334,D_MFA!$B$2:$B$20001,TRUE)&gt;0)</f>
        <v/>
      </c>
    </row>
    <row r="8335" spans="13:13" x14ac:dyDescent="0.55000000000000004">
      <c r="M8335" t="str">
        <f>IF($A8335="","",COUNTIFS(D_MFA!$A$2:$A$20001,$C8335,D_MFA!$B$2:$B$20001,TRUE)&gt;0)</f>
        <v/>
      </c>
    </row>
    <row r="8336" spans="13:13" x14ac:dyDescent="0.55000000000000004">
      <c r="M8336" t="str">
        <f>IF($A8336="","",COUNTIFS(D_MFA!$A$2:$A$20001,$C8336,D_MFA!$B$2:$B$20001,TRUE)&gt;0)</f>
        <v/>
      </c>
    </row>
    <row r="8337" spans="13:13" x14ac:dyDescent="0.55000000000000004">
      <c r="M8337" t="str">
        <f>IF($A8337="","",COUNTIFS(D_MFA!$A$2:$A$20001,$C8337,D_MFA!$B$2:$B$20001,TRUE)&gt;0)</f>
        <v/>
      </c>
    </row>
    <row r="8338" spans="13:13" x14ac:dyDescent="0.55000000000000004">
      <c r="M8338" t="str">
        <f>IF($A8338="","",COUNTIFS(D_MFA!$A$2:$A$20001,$C8338,D_MFA!$B$2:$B$20001,TRUE)&gt;0)</f>
        <v/>
      </c>
    </row>
    <row r="8339" spans="13:13" x14ac:dyDescent="0.55000000000000004">
      <c r="M8339" t="str">
        <f>IF($A8339="","",COUNTIFS(D_MFA!$A$2:$A$20001,$C8339,D_MFA!$B$2:$B$20001,TRUE)&gt;0)</f>
        <v/>
      </c>
    </row>
    <row r="8340" spans="13:13" x14ac:dyDescent="0.55000000000000004">
      <c r="M8340" t="str">
        <f>IF($A8340="","",COUNTIFS(D_MFA!$A$2:$A$20001,$C8340,D_MFA!$B$2:$B$20001,TRUE)&gt;0)</f>
        <v/>
      </c>
    </row>
    <row r="8341" spans="13:13" x14ac:dyDescent="0.55000000000000004">
      <c r="M8341" t="str">
        <f>IF($A8341="","",COUNTIFS(D_MFA!$A$2:$A$20001,$C8341,D_MFA!$B$2:$B$20001,TRUE)&gt;0)</f>
        <v/>
      </c>
    </row>
    <row r="8342" spans="13:13" x14ac:dyDescent="0.55000000000000004">
      <c r="M8342" t="str">
        <f>IF($A8342="","",COUNTIFS(D_MFA!$A$2:$A$20001,$C8342,D_MFA!$B$2:$B$20001,TRUE)&gt;0)</f>
        <v/>
      </c>
    </row>
    <row r="8343" spans="13:13" x14ac:dyDescent="0.55000000000000004">
      <c r="M8343" t="str">
        <f>IF($A8343="","",COUNTIFS(D_MFA!$A$2:$A$20001,$C8343,D_MFA!$B$2:$B$20001,TRUE)&gt;0)</f>
        <v/>
      </c>
    </row>
    <row r="8344" spans="13:13" x14ac:dyDescent="0.55000000000000004">
      <c r="M8344" t="str">
        <f>IF($A8344="","",COUNTIFS(D_MFA!$A$2:$A$20001,$C8344,D_MFA!$B$2:$B$20001,TRUE)&gt;0)</f>
        <v/>
      </c>
    </row>
    <row r="8345" spans="13:13" x14ac:dyDescent="0.55000000000000004">
      <c r="M8345" t="str">
        <f>IF($A8345="","",COUNTIFS(D_MFA!$A$2:$A$20001,$C8345,D_MFA!$B$2:$B$20001,TRUE)&gt;0)</f>
        <v/>
      </c>
    </row>
    <row r="8346" spans="13:13" x14ac:dyDescent="0.55000000000000004">
      <c r="M8346" t="str">
        <f>IF($A8346="","",COUNTIFS(D_MFA!$A$2:$A$20001,$C8346,D_MFA!$B$2:$B$20001,TRUE)&gt;0)</f>
        <v/>
      </c>
    </row>
    <row r="8347" spans="13:13" x14ac:dyDescent="0.55000000000000004">
      <c r="M8347" t="str">
        <f>IF($A8347="","",COUNTIFS(D_MFA!$A$2:$A$20001,$C8347,D_MFA!$B$2:$B$20001,TRUE)&gt;0)</f>
        <v/>
      </c>
    </row>
    <row r="8348" spans="13:13" x14ac:dyDescent="0.55000000000000004">
      <c r="M8348" t="str">
        <f>IF($A8348="","",COUNTIFS(D_MFA!$A$2:$A$20001,$C8348,D_MFA!$B$2:$B$20001,TRUE)&gt;0)</f>
        <v/>
      </c>
    </row>
    <row r="8349" spans="13:13" x14ac:dyDescent="0.55000000000000004">
      <c r="M8349" t="str">
        <f>IF($A8349="","",COUNTIFS(D_MFA!$A$2:$A$20001,$C8349,D_MFA!$B$2:$B$20001,TRUE)&gt;0)</f>
        <v/>
      </c>
    </row>
    <row r="8350" spans="13:13" x14ac:dyDescent="0.55000000000000004">
      <c r="M8350" t="str">
        <f>IF($A8350="","",COUNTIFS(D_MFA!$A$2:$A$20001,$C8350,D_MFA!$B$2:$B$20001,TRUE)&gt;0)</f>
        <v/>
      </c>
    </row>
    <row r="8351" spans="13:13" x14ac:dyDescent="0.55000000000000004">
      <c r="M8351" t="str">
        <f>IF($A8351="","",COUNTIFS(D_MFA!$A$2:$A$20001,$C8351,D_MFA!$B$2:$B$20001,TRUE)&gt;0)</f>
        <v/>
      </c>
    </row>
    <row r="8352" spans="13:13" x14ac:dyDescent="0.55000000000000004">
      <c r="M8352" t="str">
        <f>IF($A8352="","",COUNTIFS(D_MFA!$A$2:$A$20001,$C8352,D_MFA!$B$2:$B$20001,TRUE)&gt;0)</f>
        <v/>
      </c>
    </row>
    <row r="8353" spans="13:13" x14ac:dyDescent="0.55000000000000004">
      <c r="M8353" t="str">
        <f>IF($A8353="","",COUNTIFS(D_MFA!$A$2:$A$20001,$C8353,D_MFA!$B$2:$B$20001,TRUE)&gt;0)</f>
        <v/>
      </c>
    </row>
    <row r="8354" spans="13:13" x14ac:dyDescent="0.55000000000000004">
      <c r="M8354" t="str">
        <f>IF($A8354="","",COUNTIFS(D_MFA!$A$2:$A$20001,$C8354,D_MFA!$B$2:$B$20001,TRUE)&gt;0)</f>
        <v/>
      </c>
    </row>
    <row r="8355" spans="13:13" x14ac:dyDescent="0.55000000000000004">
      <c r="M8355" t="str">
        <f>IF($A8355="","",COUNTIFS(D_MFA!$A$2:$A$20001,$C8355,D_MFA!$B$2:$B$20001,TRUE)&gt;0)</f>
        <v/>
      </c>
    </row>
    <row r="8356" spans="13:13" x14ac:dyDescent="0.55000000000000004">
      <c r="M8356" t="str">
        <f>IF($A8356="","",COUNTIFS(D_MFA!$A$2:$A$20001,$C8356,D_MFA!$B$2:$B$20001,TRUE)&gt;0)</f>
        <v/>
      </c>
    </row>
    <row r="8357" spans="13:13" x14ac:dyDescent="0.55000000000000004">
      <c r="M8357" t="str">
        <f>IF($A8357="","",COUNTIFS(D_MFA!$A$2:$A$20001,$C8357,D_MFA!$B$2:$B$20001,TRUE)&gt;0)</f>
        <v/>
      </c>
    </row>
    <row r="8358" spans="13:13" x14ac:dyDescent="0.55000000000000004">
      <c r="M8358" t="str">
        <f>IF($A8358="","",COUNTIFS(D_MFA!$A$2:$A$20001,$C8358,D_MFA!$B$2:$B$20001,TRUE)&gt;0)</f>
        <v/>
      </c>
    </row>
    <row r="8359" spans="13:13" x14ac:dyDescent="0.55000000000000004">
      <c r="M8359" t="str">
        <f>IF($A8359="","",COUNTIFS(D_MFA!$A$2:$A$20001,$C8359,D_MFA!$B$2:$B$20001,TRUE)&gt;0)</f>
        <v/>
      </c>
    </row>
    <row r="8360" spans="13:13" x14ac:dyDescent="0.55000000000000004">
      <c r="M8360" t="str">
        <f>IF($A8360="","",COUNTIFS(D_MFA!$A$2:$A$20001,$C8360,D_MFA!$B$2:$B$20001,TRUE)&gt;0)</f>
        <v/>
      </c>
    </row>
    <row r="8361" spans="13:13" x14ac:dyDescent="0.55000000000000004">
      <c r="M8361" t="str">
        <f>IF($A8361="","",COUNTIFS(D_MFA!$A$2:$A$20001,$C8361,D_MFA!$B$2:$B$20001,TRUE)&gt;0)</f>
        <v/>
      </c>
    </row>
    <row r="8362" spans="13:13" x14ac:dyDescent="0.55000000000000004">
      <c r="M8362" t="str">
        <f>IF($A8362="","",COUNTIFS(D_MFA!$A$2:$A$20001,$C8362,D_MFA!$B$2:$B$20001,TRUE)&gt;0)</f>
        <v/>
      </c>
    </row>
    <row r="8363" spans="13:13" x14ac:dyDescent="0.55000000000000004">
      <c r="M8363" t="str">
        <f>IF($A8363="","",COUNTIFS(D_MFA!$A$2:$A$20001,$C8363,D_MFA!$B$2:$B$20001,TRUE)&gt;0)</f>
        <v/>
      </c>
    </row>
    <row r="8364" spans="13:13" x14ac:dyDescent="0.55000000000000004">
      <c r="M8364" t="str">
        <f>IF($A8364="","",COUNTIFS(D_MFA!$A$2:$A$20001,$C8364,D_MFA!$B$2:$B$20001,TRUE)&gt;0)</f>
        <v/>
      </c>
    </row>
    <row r="8365" spans="13:13" x14ac:dyDescent="0.55000000000000004">
      <c r="M8365" t="str">
        <f>IF($A8365="","",COUNTIFS(D_MFA!$A$2:$A$20001,$C8365,D_MFA!$B$2:$B$20001,TRUE)&gt;0)</f>
        <v/>
      </c>
    </row>
    <row r="8366" spans="13:13" x14ac:dyDescent="0.55000000000000004">
      <c r="M8366" t="str">
        <f>IF($A8366="","",COUNTIFS(D_MFA!$A$2:$A$20001,$C8366,D_MFA!$B$2:$B$20001,TRUE)&gt;0)</f>
        <v/>
      </c>
    </row>
    <row r="8367" spans="13:13" x14ac:dyDescent="0.55000000000000004">
      <c r="M8367" t="str">
        <f>IF($A8367="","",COUNTIFS(D_MFA!$A$2:$A$20001,$C8367,D_MFA!$B$2:$B$20001,TRUE)&gt;0)</f>
        <v/>
      </c>
    </row>
    <row r="8368" spans="13:13" x14ac:dyDescent="0.55000000000000004">
      <c r="M8368" t="str">
        <f>IF($A8368="","",COUNTIFS(D_MFA!$A$2:$A$20001,$C8368,D_MFA!$B$2:$B$20001,TRUE)&gt;0)</f>
        <v/>
      </c>
    </row>
    <row r="8369" spans="13:13" x14ac:dyDescent="0.55000000000000004">
      <c r="M8369" t="str">
        <f>IF($A8369="","",COUNTIFS(D_MFA!$A$2:$A$20001,$C8369,D_MFA!$B$2:$B$20001,TRUE)&gt;0)</f>
        <v/>
      </c>
    </row>
    <row r="8370" spans="13:13" x14ac:dyDescent="0.55000000000000004">
      <c r="M8370" t="str">
        <f>IF($A8370="","",COUNTIFS(D_MFA!$A$2:$A$20001,$C8370,D_MFA!$B$2:$B$20001,TRUE)&gt;0)</f>
        <v/>
      </c>
    </row>
    <row r="8371" spans="13:13" x14ac:dyDescent="0.55000000000000004">
      <c r="M8371" t="str">
        <f>IF($A8371="","",COUNTIFS(D_MFA!$A$2:$A$20001,$C8371,D_MFA!$B$2:$B$20001,TRUE)&gt;0)</f>
        <v/>
      </c>
    </row>
    <row r="8372" spans="13:13" x14ac:dyDescent="0.55000000000000004">
      <c r="M8372" t="str">
        <f>IF($A8372="","",COUNTIFS(D_MFA!$A$2:$A$20001,$C8372,D_MFA!$B$2:$B$20001,TRUE)&gt;0)</f>
        <v/>
      </c>
    </row>
    <row r="8373" spans="13:13" x14ac:dyDescent="0.55000000000000004">
      <c r="M8373" t="str">
        <f>IF($A8373="","",COUNTIFS(D_MFA!$A$2:$A$20001,$C8373,D_MFA!$B$2:$B$20001,TRUE)&gt;0)</f>
        <v/>
      </c>
    </row>
    <row r="8374" spans="13:13" x14ac:dyDescent="0.55000000000000004">
      <c r="M8374" t="str">
        <f>IF($A8374="","",COUNTIFS(D_MFA!$A$2:$A$20001,$C8374,D_MFA!$B$2:$B$20001,TRUE)&gt;0)</f>
        <v/>
      </c>
    </row>
    <row r="8375" spans="13:13" x14ac:dyDescent="0.55000000000000004">
      <c r="M8375" t="str">
        <f>IF($A8375="","",COUNTIFS(D_MFA!$A$2:$A$20001,$C8375,D_MFA!$B$2:$B$20001,TRUE)&gt;0)</f>
        <v/>
      </c>
    </row>
    <row r="8376" spans="13:13" x14ac:dyDescent="0.55000000000000004">
      <c r="M8376" t="str">
        <f>IF($A8376="","",COUNTIFS(D_MFA!$A$2:$A$20001,$C8376,D_MFA!$B$2:$B$20001,TRUE)&gt;0)</f>
        <v/>
      </c>
    </row>
    <row r="8377" spans="13:13" x14ac:dyDescent="0.55000000000000004">
      <c r="M8377" t="str">
        <f>IF($A8377="","",COUNTIFS(D_MFA!$A$2:$A$20001,$C8377,D_MFA!$B$2:$B$20001,TRUE)&gt;0)</f>
        <v/>
      </c>
    </row>
    <row r="8378" spans="13:13" x14ac:dyDescent="0.55000000000000004">
      <c r="M8378" t="str">
        <f>IF($A8378="","",COUNTIFS(D_MFA!$A$2:$A$20001,$C8378,D_MFA!$B$2:$B$20001,TRUE)&gt;0)</f>
        <v/>
      </c>
    </row>
    <row r="8379" spans="13:13" x14ac:dyDescent="0.55000000000000004">
      <c r="M8379" t="str">
        <f>IF($A8379="","",COUNTIFS(D_MFA!$A$2:$A$20001,$C8379,D_MFA!$B$2:$B$20001,TRUE)&gt;0)</f>
        <v/>
      </c>
    </row>
    <row r="8380" spans="13:13" x14ac:dyDescent="0.55000000000000004">
      <c r="M8380" t="str">
        <f>IF($A8380="","",COUNTIFS(D_MFA!$A$2:$A$20001,$C8380,D_MFA!$B$2:$B$20001,TRUE)&gt;0)</f>
        <v/>
      </c>
    </row>
    <row r="8381" spans="13:13" x14ac:dyDescent="0.55000000000000004">
      <c r="M8381" t="str">
        <f>IF($A8381="","",COUNTIFS(D_MFA!$A$2:$A$20001,$C8381,D_MFA!$B$2:$B$20001,TRUE)&gt;0)</f>
        <v/>
      </c>
    </row>
    <row r="8382" spans="13:13" x14ac:dyDescent="0.55000000000000004">
      <c r="M8382" t="str">
        <f>IF($A8382="","",COUNTIFS(D_MFA!$A$2:$A$20001,$C8382,D_MFA!$B$2:$B$20001,TRUE)&gt;0)</f>
        <v/>
      </c>
    </row>
    <row r="8383" spans="13:13" x14ac:dyDescent="0.55000000000000004">
      <c r="M8383" t="str">
        <f>IF($A8383="","",COUNTIFS(D_MFA!$A$2:$A$20001,$C8383,D_MFA!$B$2:$B$20001,TRUE)&gt;0)</f>
        <v/>
      </c>
    </row>
    <row r="8384" spans="13:13" x14ac:dyDescent="0.55000000000000004">
      <c r="M8384" t="str">
        <f>IF($A8384="","",COUNTIFS(D_MFA!$A$2:$A$20001,$C8384,D_MFA!$B$2:$B$20001,TRUE)&gt;0)</f>
        <v/>
      </c>
    </row>
    <row r="8385" spans="13:13" x14ac:dyDescent="0.55000000000000004">
      <c r="M8385" t="str">
        <f>IF($A8385="","",COUNTIFS(D_MFA!$A$2:$A$20001,$C8385,D_MFA!$B$2:$B$20001,TRUE)&gt;0)</f>
        <v/>
      </c>
    </row>
    <row r="8386" spans="13:13" x14ac:dyDescent="0.55000000000000004">
      <c r="M8386" t="str">
        <f>IF($A8386="","",COUNTIFS(D_MFA!$A$2:$A$20001,$C8386,D_MFA!$B$2:$B$20001,TRUE)&gt;0)</f>
        <v/>
      </c>
    </row>
    <row r="8387" spans="13:13" x14ac:dyDescent="0.55000000000000004">
      <c r="M8387" t="str">
        <f>IF($A8387="","",COUNTIFS(D_MFA!$A$2:$A$20001,$C8387,D_MFA!$B$2:$B$20001,TRUE)&gt;0)</f>
        <v/>
      </c>
    </row>
    <row r="8388" spans="13:13" x14ac:dyDescent="0.55000000000000004">
      <c r="M8388" t="str">
        <f>IF($A8388="","",COUNTIFS(D_MFA!$A$2:$A$20001,$C8388,D_MFA!$B$2:$B$20001,TRUE)&gt;0)</f>
        <v/>
      </c>
    </row>
    <row r="8389" spans="13:13" x14ac:dyDescent="0.55000000000000004">
      <c r="M8389" t="str">
        <f>IF($A8389="","",COUNTIFS(D_MFA!$A$2:$A$20001,$C8389,D_MFA!$B$2:$B$20001,TRUE)&gt;0)</f>
        <v/>
      </c>
    </row>
    <row r="8390" spans="13:13" x14ac:dyDescent="0.55000000000000004">
      <c r="M8390" t="str">
        <f>IF($A8390="","",COUNTIFS(D_MFA!$A$2:$A$20001,$C8390,D_MFA!$B$2:$B$20001,TRUE)&gt;0)</f>
        <v/>
      </c>
    </row>
    <row r="8391" spans="13:13" x14ac:dyDescent="0.55000000000000004">
      <c r="M8391" t="str">
        <f>IF($A8391="","",COUNTIFS(D_MFA!$A$2:$A$20001,$C8391,D_MFA!$B$2:$B$20001,TRUE)&gt;0)</f>
        <v/>
      </c>
    </row>
    <row r="8392" spans="13:13" x14ac:dyDescent="0.55000000000000004">
      <c r="M8392" t="str">
        <f>IF($A8392="","",COUNTIFS(D_MFA!$A$2:$A$20001,$C8392,D_MFA!$B$2:$B$20001,TRUE)&gt;0)</f>
        <v/>
      </c>
    </row>
    <row r="8393" spans="13:13" x14ac:dyDescent="0.55000000000000004">
      <c r="M8393" t="str">
        <f>IF($A8393="","",COUNTIFS(D_MFA!$A$2:$A$20001,$C8393,D_MFA!$B$2:$B$20001,TRUE)&gt;0)</f>
        <v/>
      </c>
    </row>
    <row r="8394" spans="13:13" x14ac:dyDescent="0.55000000000000004">
      <c r="M8394" t="str">
        <f>IF($A8394="","",COUNTIFS(D_MFA!$A$2:$A$20001,$C8394,D_MFA!$B$2:$B$20001,TRUE)&gt;0)</f>
        <v/>
      </c>
    </row>
    <row r="8395" spans="13:13" x14ac:dyDescent="0.55000000000000004">
      <c r="M8395" t="str">
        <f>IF($A8395="","",COUNTIFS(D_MFA!$A$2:$A$20001,$C8395,D_MFA!$B$2:$B$20001,TRUE)&gt;0)</f>
        <v/>
      </c>
    </row>
    <row r="8396" spans="13:13" x14ac:dyDescent="0.55000000000000004">
      <c r="M8396" t="str">
        <f>IF($A8396="","",COUNTIFS(D_MFA!$A$2:$A$20001,$C8396,D_MFA!$B$2:$B$20001,TRUE)&gt;0)</f>
        <v/>
      </c>
    </row>
    <row r="8397" spans="13:13" x14ac:dyDescent="0.55000000000000004">
      <c r="M8397" t="str">
        <f>IF($A8397="","",COUNTIFS(D_MFA!$A$2:$A$20001,$C8397,D_MFA!$B$2:$B$20001,TRUE)&gt;0)</f>
        <v/>
      </c>
    </row>
    <row r="8398" spans="13:13" x14ac:dyDescent="0.55000000000000004">
      <c r="M8398" t="str">
        <f>IF($A8398="","",COUNTIFS(D_MFA!$A$2:$A$20001,$C8398,D_MFA!$B$2:$B$20001,TRUE)&gt;0)</f>
        <v/>
      </c>
    </row>
    <row r="8399" spans="13:13" x14ac:dyDescent="0.55000000000000004">
      <c r="M8399" t="str">
        <f>IF($A8399="","",COUNTIFS(D_MFA!$A$2:$A$20001,$C8399,D_MFA!$B$2:$B$20001,TRUE)&gt;0)</f>
        <v/>
      </c>
    </row>
    <row r="8400" spans="13:13" x14ac:dyDescent="0.55000000000000004">
      <c r="M8400" t="str">
        <f>IF($A8400="","",COUNTIFS(D_MFA!$A$2:$A$20001,$C8400,D_MFA!$B$2:$B$20001,TRUE)&gt;0)</f>
        <v/>
      </c>
    </row>
    <row r="8401" spans="13:13" x14ac:dyDescent="0.55000000000000004">
      <c r="M8401" t="str">
        <f>IF($A8401="","",COUNTIFS(D_MFA!$A$2:$A$20001,$C8401,D_MFA!$B$2:$B$20001,TRUE)&gt;0)</f>
        <v/>
      </c>
    </row>
    <row r="8402" spans="13:13" x14ac:dyDescent="0.55000000000000004">
      <c r="M8402" t="str">
        <f>IF($A8402="","",COUNTIFS(D_MFA!$A$2:$A$20001,$C8402,D_MFA!$B$2:$B$20001,TRUE)&gt;0)</f>
        <v/>
      </c>
    </row>
    <row r="8403" spans="13:13" x14ac:dyDescent="0.55000000000000004">
      <c r="M8403" t="str">
        <f>IF($A8403="","",COUNTIFS(D_MFA!$A$2:$A$20001,$C8403,D_MFA!$B$2:$B$20001,TRUE)&gt;0)</f>
        <v/>
      </c>
    </row>
    <row r="8404" spans="13:13" x14ac:dyDescent="0.55000000000000004">
      <c r="M8404" t="str">
        <f>IF($A8404="","",COUNTIFS(D_MFA!$A$2:$A$20001,$C8404,D_MFA!$B$2:$B$20001,TRUE)&gt;0)</f>
        <v/>
      </c>
    </row>
    <row r="8405" spans="13:13" x14ac:dyDescent="0.55000000000000004">
      <c r="M8405" t="str">
        <f>IF($A8405="","",COUNTIFS(D_MFA!$A$2:$A$20001,$C8405,D_MFA!$B$2:$B$20001,TRUE)&gt;0)</f>
        <v/>
      </c>
    </row>
    <row r="8406" spans="13:13" x14ac:dyDescent="0.55000000000000004">
      <c r="M8406" t="str">
        <f>IF($A8406="","",COUNTIFS(D_MFA!$A$2:$A$20001,$C8406,D_MFA!$B$2:$B$20001,TRUE)&gt;0)</f>
        <v/>
      </c>
    </row>
    <row r="8407" spans="13:13" x14ac:dyDescent="0.55000000000000004">
      <c r="M8407" t="str">
        <f>IF($A8407="","",COUNTIFS(D_MFA!$A$2:$A$20001,$C8407,D_MFA!$B$2:$B$20001,TRUE)&gt;0)</f>
        <v/>
      </c>
    </row>
    <row r="8408" spans="13:13" x14ac:dyDescent="0.55000000000000004">
      <c r="M8408" t="str">
        <f>IF($A8408="","",COUNTIFS(D_MFA!$A$2:$A$20001,$C8408,D_MFA!$B$2:$B$20001,TRUE)&gt;0)</f>
        <v/>
      </c>
    </row>
    <row r="8409" spans="13:13" x14ac:dyDescent="0.55000000000000004">
      <c r="M8409" t="str">
        <f>IF($A8409="","",COUNTIFS(D_MFA!$A$2:$A$20001,$C8409,D_MFA!$B$2:$B$20001,TRUE)&gt;0)</f>
        <v/>
      </c>
    </row>
    <row r="8410" spans="13:13" x14ac:dyDescent="0.55000000000000004">
      <c r="M8410" t="str">
        <f>IF($A8410="","",COUNTIFS(D_MFA!$A$2:$A$20001,$C8410,D_MFA!$B$2:$B$20001,TRUE)&gt;0)</f>
        <v/>
      </c>
    </row>
    <row r="8411" spans="13:13" x14ac:dyDescent="0.55000000000000004">
      <c r="M8411" t="str">
        <f>IF($A8411="","",COUNTIFS(D_MFA!$A$2:$A$20001,$C8411,D_MFA!$B$2:$B$20001,TRUE)&gt;0)</f>
        <v/>
      </c>
    </row>
    <row r="8412" spans="13:13" x14ac:dyDescent="0.55000000000000004">
      <c r="M8412" t="str">
        <f>IF($A8412="","",COUNTIFS(D_MFA!$A$2:$A$20001,$C8412,D_MFA!$B$2:$B$20001,TRUE)&gt;0)</f>
        <v/>
      </c>
    </row>
    <row r="8413" spans="13:13" x14ac:dyDescent="0.55000000000000004">
      <c r="M8413" t="str">
        <f>IF($A8413="","",COUNTIFS(D_MFA!$A$2:$A$20001,$C8413,D_MFA!$B$2:$B$20001,TRUE)&gt;0)</f>
        <v/>
      </c>
    </row>
    <row r="8414" spans="13:13" x14ac:dyDescent="0.55000000000000004">
      <c r="M8414" t="str">
        <f>IF($A8414="","",COUNTIFS(D_MFA!$A$2:$A$20001,$C8414,D_MFA!$B$2:$B$20001,TRUE)&gt;0)</f>
        <v/>
      </c>
    </row>
    <row r="8415" spans="13:13" x14ac:dyDescent="0.55000000000000004">
      <c r="M8415" t="str">
        <f>IF($A8415="","",COUNTIFS(D_MFA!$A$2:$A$20001,$C8415,D_MFA!$B$2:$B$20001,TRUE)&gt;0)</f>
        <v/>
      </c>
    </row>
    <row r="8416" spans="13:13" x14ac:dyDescent="0.55000000000000004">
      <c r="M8416" t="str">
        <f>IF($A8416="","",COUNTIFS(D_MFA!$A$2:$A$20001,$C8416,D_MFA!$B$2:$B$20001,TRUE)&gt;0)</f>
        <v/>
      </c>
    </row>
    <row r="8417" spans="13:13" x14ac:dyDescent="0.55000000000000004">
      <c r="M8417" t="str">
        <f>IF($A8417="","",COUNTIFS(D_MFA!$A$2:$A$20001,$C8417,D_MFA!$B$2:$B$20001,TRUE)&gt;0)</f>
        <v/>
      </c>
    </row>
    <row r="8418" spans="13:13" x14ac:dyDescent="0.55000000000000004">
      <c r="M8418" t="str">
        <f>IF($A8418="","",COUNTIFS(D_MFA!$A$2:$A$20001,$C8418,D_MFA!$B$2:$B$20001,TRUE)&gt;0)</f>
        <v/>
      </c>
    </row>
    <row r="8419" spans="13:13" x14ac:dyDescent="0.55000000000000004">
      <c r="M8419" t="str">
        <f>IF($A8419="","",COUNTIFS(D_MFA!$A$2:$A$20001,$C8419,D_MFA!$B$2:$B$20001,TRUE)&gt;0)</f>
        <v/>
      </c>
    </row>
    <row r="8420" spans="13:13" x14ac:dyDescent="0.55000000000000004">
      <c r="M8420" t="str">
        <f>IF($A8420="","",COUNTIFS(D_MFA!$A$2:$A$20001,$C8420,D_MFA!$B$2:$B$20001,TRUE)&gt;0)</f>
        <v/>
      </c>
    </row>
    <row r="8421" spans="13:13" x14ac:dyDescent="0.55000000000000004">
      <c r="M8421" t="str">
        <f>IF($A8421="","",COUNTIFS(D_MFA!$A$2:$A$20001,$C8421,D_MFA!$B$2:$B$20001,TRUE)&gt;0)</f>
        <v/>
      </c>
    </row>
    <row r="8422" spans="13:13" x14ac:dyDescent="0.55000000000000004">
      <c r="M8422" t="str">
        <f>IF($A8422="","",COUNTIFS(D_MFA!$A$2:$A$20001,$C8422,D_MFA!$B$2:$B$20001,TRUE)&gt;0)</f>
        <v/>
      </c>
    </row>
    <row r="8423" spans="13:13" x14ac:dyDescent="0.55000000000000004">
      <c r="M8423" t="str">
        <f>IF($A8423="","",COUNTIFS(D_MFA!$A$2:$A$20001,$C8423,D_MFA!$B$2:$B$20001,TRUE)&gt;0)</f>
        <v/>
      </c>
    </row>
    <row r="8424" spans="13:13" x14ac:dyDescent="0.55000000000000004">
      <c r="M8424" t="str">
        <f>IF($A8424="","",COUNTIFS(D_MFA!$A$2:$A$20001,$C8424,D_MFA!$B$2:$B$20001,TRUE)&gt;0)</f>
        <v/>
      </c>
    </row>
    <row r="8425" spans="13:13" x14ac:dyDescent="0.55000000000000004">
      <c r="M8425" t="str">
        <f>IF($A8425="","",COUNTIFS(D_MFA!$A$2:$A$20001,$C8425,D_MFA!$B$2:$B$20001,TRUE)&gt;0)</f>
        <v/>
      </c>
    </row>
    <row r="8426" spans="13:13" x14ac:dyDescent="0.55000000000000004">
      <c r="M8426" t="str">
        <f>IF($A8426="","",COUNTIFS(D_MFA!$A$2:$A$20001,$C8426,D_MFA!$B$2:$B$20001,TRUE)&gt;0)</f>
        <v/>
      </c>
    </row>
    <row r="8427" spans="13:13" x14ac:dyDescent="0.55000000000000004">
      <c r="M8427" t="str">
        <f>IF($A8427="","",COUNTIFS(D_MFA!$A$2:$A$20001,$C8427,D_MFA!$B$2:$B$20001,TRUE)&gt;0)</f>
        <v/>
      </c>
    </row>
    <row r="8428" spans="13:13" x14ac:dyDescent="0.55000000000000004">
      <c r="M8428" t="str">
        <f>IF($A8428="","",COUNTIFS(D_MFA!$A$2:$A$20001,$C8428,D_MFA!$B$2:$B$20001,TRUE)&gt;0)</f>
        <v/>
      </c>
    </row>
    <row r="8429" spans="13:13" x14ac:dyDescent="0.55000000000000004">
      <c r="M8429" t="str">
        <f>IF($A8429="","",COUNTIFS(D_MFA!$A$2:$A$20001,$C8429,D_MFA!$B$2:$B$20001,TRUE)&gt;0)</f>
        <v/>
      </c>
    </row>
    <row r="8430" spans="13:13" x14ac:dyDescent="0.55000000000000004">
      <c r="M8430" t="str">
        <f>IF($A8430="","",COUNTIFS(D_MFA!$A$2:$A$20001,$C8430,D_MFA!$B$2:$B$20001,TRUE)&gt;0)</f>
        <v/>
      </c>
    </row>
    <row r="8431" spans="13:13" x14ac:dyDescent="0.55000000000000004">
      <c r="M8431" t="str">
        <f>IF($A8431="","",COUNTIFS(D_MFA!$A$2:$A$20001,$C8431,D_MFA!$B$2:$B$20001,TRUE)&gt;0)</f>
        <v/>
      </c>
    </row>
    <row r="8432" spans="13:13" x14ac:dyDescent="0.55000000000000004">
      <c r="M8432" t="str">
        <f>IF($A8432="","",COUNTIFS(D_MFA!$A$2:$A$20001,$C8432,D_MFA!$B$2:$B$20001,TRUE)&gt;0)</f>
        <v/>
      </c>
    </row>
    <row r="8433" spans="13:13" x14ac:dyDescent="0.55000000000000004">
      <c r="M8433" t="str">
        <f>IF($A8433="","",COUNTIFS(D_MFA!$A$2:$A$20001,$C8433,D_MFA!$B$2:$B$20001,TRUE)&gt;0)</f>
        <v/>
      </c>
    </row>
    <row r="8434" spans="13:13" x14ac:dyDescent="0.55000000000000004">
      <c r="M8434" t="str">
        <f>IF($A8434="","",COUNTIFS(D_MFA!$A$2:$A$20001,$C8434,D_MFA!$B$2:$B$20001,TRUE)&gt;0)</f>
        <v/>
      </c>
    </row>
    <row r="8435" spans="13:13" x14ac:dyDescent="0.55000000000000004">
      <c r="M8435" t="str">
        <f>IF($A8435="","",COUNTIFS(D_MFA!$A$2:$A$20001,$C8435,D_MFA!$B$2:$B$20001,TRUE)&gt;0)</f>
        <v/>
      </c>
    </row>
    <row r="8436" spans="13:13" x14ac:dyDescent="0.55000000000000004">
      <c r="M8436" t="str">
        <f>IF($A8436="","",COUNTIFS(D_MFA!$A$2:$A$20001,$C8436,D_MFA!$B$2:$B$20001,TRUE)&gt;0)</f>
        <v/>
      </c>
    </row>
    <row r="8437" spans="13:13" x14ac:dyDescent="0.55000000000000004">
      <c r="M8437" t="str">
        <f>IF($A8437="","",COUNTIFS(D_MFA!$A$2:$A$20001,$C8437,D_MFA!$B$2:$B$20001,TRUE)&gt;0)</f>
        <v/>
      </c>
    </row>
    <row r="8438" spans="13:13" x14ac:dyDescent="0.55000000000000004">
      <c r="M8438" t="str">
        <f>IF($A8438="","",COUNTIFS(D_MFA!$A$2:$A$20001,$C8438,D_MFA!$B$2:$B$20001,TRUE)&gt;0)</f>
        <v/>
      </c>
    </row>
    <row r="8439" spans="13:13" x14ac:dyDescent="0.55000000000000004">
      <c r="M8439" t="str">
        <f>IF($A8439="","",COUNTIFS(D_MFA!$A$2:$A$20001,$C8439,D_MFA!$B$2:$B$20001,TRUE)&gt;0)</f>
        <v/>
      </c>
    </row>
    <row r="8440" spans="13:13" x14ac:dyDescent="0.55000000000000004">
      <c r="M8440" t="str">
        <f>IF($A8440="","",COUNTIFS(D_MFA!$A$2:$A$20001,$C8440,D_MFA!$B$2:$B$20001,TRUE)&gt;0)</f>
        <v/>
      </c>
    </row>
    <row r="8441" spans="13:13" x14ac:dyDescent="0.55000000000000004">
      <c r="M8441" t="str">
        <f>IF($A8441="","",COUNTIFS(D_MFA!$A$2:$A$20001,$C8441,D_MFA!$B$2:$B$20001,TRUE)&gt;0)</f>
        <v/>
      </c>
    </row>
    <row r="8442" spans="13:13" x14ac:dyDescent="0.55000000000000004">
      <c r="M8442" t="str">
        <f>IF($A8442="","",COUNTIFS(D_MFA!$A$2:$A$20001,$C8442,D_MFA!$B$2:$B$20001,TRUE)&gt;0)</f>
        <v/>
      </c>
    </row>
    <row r="8443" spans="13:13" x14ac:dyDescent="0.55000000000000004">
      <c r="M8443" t="str">
        <f>IF($A8443="","",COUNTIFS(D_MFA!$A$2:$A$20001,$C8443,D_MFA!$B$2:$B$20001,TRUE)&gt;0)</f>
        <v/>
      </c>
    </row>
    <row r="8444" spans="13:13" x14ac:dyDescent="0.55000000000000004">
      <c r="M8444" t="str">
        <f>IF($A8444="","",COUNTIFS(D_MFA!$A$2:$A$20001,$C8444,D_MFA!$B$2:$B$20001,TRUE)&gt;0)</f>
        <v/>
      </c>
    </row>
    <row r="8445" spans="13:13" x14ac:dyDescent="0.55000000000000004">
      <c r="M8445" t="str">
        <f>IF($A8445="","",COUNTIFS(D_MFA!$A$2:$A$20001,$C8445,D_MFA!$B$2:$B$20001,TRUE)&gt;0)</f>
        <v/>
      </c>
    </row>
    <row r="8446" spans="13:13" x14ac:dyDescent="0.55000000000000004">
      <c r="M8446" t="str">
        <f>IF($A8446="","",COUNTIFS(D_MFA!$A$2:$A$20001,$C8446,D_MFA!$B$2:$B$20001,TRUE)&gt;0)</f>
        <v/>
      </c>
    </row>
    <row r="8447" spans="13:13" x14ac:dyDescent="0.55000000000000004">
      <c r="M8447" t="str">
        <f>IF($A8447="","",COUNTIFS(D_MFA!$A$2:$A$20001,$C8447,D_MFA!$B$2:$B$20001,TRUE)&gt;0)</f>
        <v/>
      </c>
    </row>
    <row r="8448" spans="13:13" x14ac:dyDescent="0.55000000000000004">
      <c r="M8448" t="str">
        <f>IF($A8448="","",COUNTIFS(D_MFA!$A$2:$A$20001,$C8448,D_MFA!$B$2:$B$20001,TRUE)&gt;0)</f>
        <v/>
      </c>
    </row>
    <row r="8449" spans="13:13" x14ac:dyDescent="0.55000000000000004">
      <c r="M8449" t="str">
        <f>IF($A8449="","",COUNTIFS(D_MFA!$A$2:$A$20001,$C8449,D_MFA!$B$2:$B$20001,TRUE)&gt;0)</f>
        <v/>
      </c>
    </row>
    <row r="8450" spans="13:13" x14ac:dyDescent="0.55000000000000004">
      <c r="M8450" t="str">
        <f>IF($A8450="","",COUNTIFS(D_MFA!$A$2:$A$20001,$C8450,D_MFA!$B$2:$B$20001,TRUE)&gt;0)</f>
        <v/>
      </c>
    </row>
    <row r="8451" spans="13:13" x14ac:dyDescent="0.55000000000000004">
      <c r="M8451" t="str">
        <f>IF($A8451="","",COUNTIFS(D_MFA!$A$2:$A$20001,$C8451,D_MFA!$B$2:$B$20001,TRUE)&gt;0)</f>
        <v/>
      </c>
    </row>
    <row r="8452" spans="13:13" x14ac:dyDescent="0.55000000000000004">
      <c r="M8452" t="str">
        <f>IF($A8452="","",COUNTIFS(D_MFA!$A$2:$A$20001,$C8452,D_MFA!$B$2:$B$20001,TRUE)&gt;0)</f>
        <v/>
      </c>
    </row>
    <row r="8453" spans="13:13" x14ac:dyDescent="0.55000000000000004">
      <c r="M8453" t="str">
        <f>IF($A8453="","",COUNTIFS(D_MFA!$A$2:$A$20001,$C8453,D_MFA!$B$2:$B$20001,TRUE)&gt;0)</f>
        <v/>
      </c>
    </row>
    <row r="8454" spans="13:13" x14ac:dyDescent="0.55000000000000004">
      <c r="M8454" t="str">
        <f>IF($A8454="","",COUNTIFS(D_MFA!$A$2:$A$20001,$C8454,D_MFA!$B$2:$B$20001,TRUE)&gt;0)</f>
        <v/>
      </c>
    </row>
    <row r="8455" spans="13:13" x14ac:dyDescent="0.55000000000000004">
      <c r="M8455" t="str">
        <f>IF($A8455="","",COUNTIFS(D_MFA!$A$2:$A$20001,$C8455,D_MFA!$B$2:$B$20001,TRUE)&gt;0)</f>
        <v/>
      </c>
    </row>
    <row r="8456" spans="13:13" x14ac:dyDescent="0.55000000000000004">
      <c r="M8456" t="str">
        <f>IF($A8456="","",COUNTIFS(D_MFA!$A$2:$A$20001,$C8456,D_MFA!$B$2:$B$20001,TRUE)&gt;0)</f>
        <v/>
      </c>
    </row>
    <row r="8457" spans="13:13" x14ac:dyDescent="0.55000000000000004">
      <c r="M8457" t="str">
        <f>IF($A8457="","",COUNTIFS(D_MFA!$A$2:$A$20001,$C8457,D_MFA!$B$2:$B$20001,TRUE)&gt;0)</f>
        <v/>
      </c>
    </row>
    <row r="8458" spans="13:13" x14ac:dyDescent="0.55000000000000004">
      <c r="M8458" t="str">
        <f>IF($A8458="","",COUNTIFS(D_MFA!$A$2:$A$20001,$C8458,D_MFA!$B$2:$B$20001,TRUE)&gt;0)</f>
        <v/>
      </c>
    </row>
    <row r="8459" spans="13:13" x14ac:dyDescent="0.55000000000000004">
      <c r="M8459" t="str">
        <f>IF($A8459="","",COUNTIFS(D_MFA!$A$2:$A$20001,$C8459,D_MFA!$B$2:$B$20001,TRUE)&gt;0)</f>
        <v/>
      </c>
    </row>
    <row r="8460" spans="13:13" x14ac:dyDescent="0.55000000000000004">
      <c r="M8460" t="str">
        <f>IF($A8460="","",COUNTIFS(D_MFA!$A$2:$A$20001,$C8460,D_MFA!$B$2:$B$20001,TRUE)&gt;0)</f>
        <v/>
      </c>
    </row>
    <row r="8461" spans="13:13" x14ac:dyDescent="0.55000000000000004">
      <c r="M8461" t="str">
        <f>IF($A8461="","",COUNTIFS(D_MFA!$A$2:$A$20001,$C8461,D_MFA!$B$2:$B$20001,TRUE)&gt;0)</f>
        <v/>
      </c>
    </row>
    <row r="8462" spans="13:13" x14ac:dyDescent="0.55000000000000004">
      <c r="M8462" t="str">
        <f>IF($A8462="","",COUNTIFS(D_MFA!$A$2:$A$20001,$C8462,D_MFA!$B$2:$B$20001,TRUE)&gt;0)</f>
        <v/>
      </c>
    </row>
    <row r="8463" spans="13:13" x14ac:dyDescent="0.55000000000000004">
      <c r="M8463" t="str">
        <f>IF($A8463="","",COUNTIFS(D_MFA!$A$2:$A$20001,$C8463,D_MFA!$B$2:$B$20001,TRUE)&gt;0)</f>
        <v/>
      </c>
    </row>
    <row r="8464" spans="13:13" x14ac:dyDescent="0.55000000000000004">
      <c r="M8464" t="str">
        <f>IF($A8464="","",COUNTIFS(D_MFA!$A$2:$A$20001,$C8464,D_MFA!$B$2:$B$20001,TRUE)&gt;0)</f>
        <v/>
      </c>
    </row>
    <row r="8465" spans="13:13" x14ac:dyDescent="0.55000000000000004">
      <c r="M8465" t="str">
        <f>IF($A8465="","",COUNTIFS(D_MFA!$A$2:$A$20001,$C8465,D_MFA!$B$2:$B$20001,TRUE)&gt;0)</f>
        <v/>
      </c>
    </row>
    <row r="8466" spans="13:13" x14ac:dyDescent="0.55000000000000004">
      <c r="M8466" t="str">
        <f>IF($A8466="","",COUNTIFS(D_MFA!$A$2:$A$20001,$C8466,D_MFA!$B$2:$B$20001,TRUE)&gt;0)</f>
        <v/>
      </c>
    </row>
    <row r="8467" spans="13:13" x14ac:dyDescent="0.55000000000000004">
      <c r="M8467" t="str">
        <f>IF($A8467="","",COUNTIFS(D_MFA!$A$2:$A$20001,$C8467,D_MFA!$B$2:$B$20001,TRUE)&gt;0)</f>
        <v/>
      </c>
    </row>
    <row r="8468" spans="13:13" x14ac:dyDescent="0.55000000000000004">
      <c r="M8468" t="str">
        <f>IF($A8468="","",COUNTIFS(D_MFA!$A$2:$A$20001,$C8468,D_MFA!$B$2:$B$20001,TRUE)&gt;0)</f>
        <v/>
      </c>
    </row>
    <row r="8469" spans="13:13" x14ac:dyDescent="0.55000000000000004">
      <c r="M8469" t="str">
        <f>IF($A8469="","",COUNTIFS(D_MFA!$A$2:$A$20001,$C8469,D_MFA!$B$2:$B$20001,TRUE)&gt;0)</f>
        <v/>
      </c>
    </row>
    <row r="8470" spans="13:13" x14ac:dyDescent="0.55000000000000004">
      <c r="M8470" t="str">
        <f>IF($A8470="","",COUNTIFS(D_MFA!$A$2:$A$20001,$C8470,D_MFA!$B$2:$B$20001,TRUE)&gt;0)</f>
        <v/>
      </c>
    </row>
    <row r="8471" spans="13:13" x14ac:dyDescent="0.55000000000000004">
      <c r="M8471" t="str">
        <f>IF($A8471="","",COUNTIFS(D_MFA!$A$2:$A$20001,$C8471,D_MFA!$B$2:$B$20001,TRUE)&gt;0)</f>
        <v/>
      </c>
    </row>
    <row r="8472" spans="13:13" x14ac:dyDescent="0.55000000000000004">
      <c r="M8472" t="str">
        <f>IF($A8472="","",COUNTIFS(D_MFA!$A$2:$A$20001,$C8472,D_MFA!$B$2:$B$20001,TRUE)&gt;0)</f>
        <v/>
      </c>
    </row>
    <row r="8473" spans="13:13" x14ac:dyDescent="0.55000000000000004">
      <c r="M8473" t="str">
        <f>IF($A8473="","",COUNTIFS(D_MFA!$A$2:$A$20001,$C8473,D_MFA!$B$2:$B$20001,TRUE)&gt;0)</f>
        <v/>
      </c>
    </row>
    <row r="8474" spans="13:13" x14ac:dyDescent="0.55000000000000004">
      <c r="M8474" t="str">
        <f>IF($A8474="","",COUNTIFS(D_MFA!$A$2:$A$20001,$C8474,D_MFA!$B$2:$B$20001,TRUE)&gt;0)</f>
        <v/>
      </c>
    </row>
    <row r="8475" spans="13:13" x14ac:dyDescent="0.55000000000000004">
      <c r="M8475" t="str">
        <f>IF($A8475="","",COUNTIFS(D_MFA!$A$2:$A$20001,$C8475,D_MFA!$B$2:$B$20001,TRUE)&gt;0)</f>
        <v/>
      </c>
    </row>
    <row r="8476" spans="13:13" x14ac:dyDescent="0.55000000000000004">
      <c r="M8476" t="str">
        <f>IF($A8476="","",COUNTIFS(D_MFA!$A$2:$A$20001,$C8476,D_MFA!$B$2:$B$20001,TRUE)&gt;0)</f>
        <v/>
      </c>
    </row>
    <row r="8477" spans="13:13" x14ac:dyDescent="0.55000000000000004">
      <c r="M8477" t="str">
        <f>IF($A8477="","",COUNTIFS(D_MFA!$A$2:$A$20001,$C8477,D_MFA!$B$2:$B$20001,TRUE)&gt;0)</f>
        <v/>
      </c>
    </row>
    <row r="8478" spans="13:13" x14ac:dyDescent="0.55000000000000004">
      <c r="M8478" t="str">
        <f>IF($A8478="","",COUNTIFS(D_MFA!$A$2:$A$20001,$C8478,D_MFA!$B$2:$B$20001,TRUE)&gt;0)</f>
        <v/>
      </c>
    </row>
    <row r="8479" spans="13:13" x14ac:dyDescent="0.55000000000000004">
      <c r="M8479" t="str">
        <f>IF($A8479="","",COUNTIFS(D_MFA!$A$2:$A$20001,$C8479,D_MFA!$B$2:$B$20001,TRUE)&gt;0)</f>
        <v/>
      </c>
    </row>
    <row r="8480" spans="13:13" x14ac:dyDescent="0.55000000000000004">
      <c r="M8480" t="str">
        <f>IF($A8480="","",COUNTIFS(D_MFA!$A$2:$A$20001,$C8480,D_MFA!$B$2:$B$20001,TRUE)&gt;0)</f>
        <v/>
      </c>
    </row>
    <row r="8481" spans="13:13" x14ac:dyDescent="0.55000000000000004">
      <c r="M8481" t="str">
        <f>IF($A8481="","",COUNTIFS(D_MFA!$A$2:$A$20001,$C8481,D_MFA!$B$2:$B$20001,TRUE)&gt;0)</f>
        <v/>
      </c>
    </row>
    <row r="8482" spans="13:13" x14ac:dyDescent="0.55000000000000004">
      <c r="M8482" t="str">
        <f>IF($A8482="","",COUNTIFS(D_MFA!$A$2:$A$20001,$C8482,D_MFA!$B$2:$B$20001,TRUE)&gt;0)</f>
        <v/>
      </c>
    </row>
    <row r="8483" spans="13:13" x14ac:dyDescent="0.55000000000000004">
      <c r="M8483" t="str">
        <f>IF($A8483="","",COUNTIFS(D_MFA!$A$2:$A$20001,$C8483,D_MFA!$B$2:$B$20001,TRUE)&gt;0)</f>
        <v/>
      </c>
    </row>
    <row r="8484" spans="13:13" x14ac:dyDescent="0.55000000000000004">
      <c r="M8484" t="str">
        <f>IF($A8484="","",COUNTIFS(D_MFA!$A$2:$A$20001,$C8484,D_MFA!$B$2:$B$20001,TRUE)&gt;0)</f>
        <v/>
      </c>
    </row>
    <row r="8485" spans="13:13" x14ac:dyDescent="0.55000000000000004">
      <c r="M8485" t="str">
        <f>IF($A8485="","",COUNTIFS(D_MFA!$A$2:$A$20001,$C8485,D_MFA!$B$2:$B$20001,TRUE)&gt;0)</f>
        <v/>
      </c>
    </row>
    <row r="8486" spans="13:13" x14ac:dyDescent="0.55000000000000004">
      <c r="M8486" t="str">
        <f>IF($A8486="","",COUNTIFS(D_MFA!$A$2:$A$20001,$C8486,D_MFA!$B$2:$B$20001,TRUE)&gt;0)</f>
        <v/>
      </c>
    </row>
    <row r="8487" spans="13:13" x14ac:dyDescent="0.55000000000000004">
      <c r="M8487" t="str">
        <f>IF($A8487="","",COUNTIFS(D_MFA!$A$2:$A$20001,$C8487,D_MFA!$B$2:$B$20001,TRUE)&gt;0)</f>
        <v/>
      </c>
    </row>
    <row r="8488" spans="13:13" x14ac:dyDescent="0.55000000000000004">
      <c r="M8488" t="str">
        <f>IF($A8488="","",COUNTIFS(D_MFA!$A$2:$A$20001,$C8488,D_MFA!$B$2:$B$20001,TRUE)&gt;0)</f>
        <v/>
      </c>
    </row>
    <row r="8489" spans="13:13" x14ac:dyDescent="0.55000000000000004">
      <c r="M8489" t="str">
        <f>IF($A8489="","",COUNTIFS(D_MFA!$A$2:$A$20001,$C8489,D_MFA!$B$2:$B$20001,TRUE)&gt;0)</f>
        <v/>
      </c>
    </row>
    <row r="8490" spans="13:13" x14ac:dyDescent="0.55000000000000004">
      <c r="M8490" t="str">
        <f>IF($A8490="","",COUNTIFS(D_MFA!$A$2:$A$20001,$C8490,D_MFA!$B$2:$B$20001,TRUE)&gt;0)</f>
        <v/>
      </c>
    </row>
    <row r="8491" spans="13:13" x14ac:dyDescent="0.55000000000000004">
      <c r="M8491" t="str">
        <f>IF($A8491="","",COUNTIFS(D_MFA!$A$2:$A$20001,$C8491,D_MFA!$B$2:$B$20001,TRUE)&gt;0)</f>
        <v/>
      </c>
    </row>
    <row r="8492" spans="13:13" x14ac:dyDescent="0.55000000000000004">
      <c r="M8492" t="str">
        <f>IF($A8492="","",COUNTIFS(D_MFA!$A$2:$A$20001,$C8492,D_MFA!$B$2:$B$20001,TRUE)&gt;0)</f>
        <v/>
      </c>
    </row>
    <row r="8493" spans="13:13" x14ac:dyDescent="0.55000000000000004">
      <c r="M8493" t="str">
        <f>IF($A8493="","",COUNTIFS(D_MFA!$A$2:$A$20001,$C8493,D_MFA!$B$2:$B$20001,TRUE)&gt;0)</f>
        <v/>
      </c>
    </row>
    <row r="8494" spans="13:13" x14ac:dyDescent="0.55000000000000004">
      <c r="M8494" t="str">
        <f>IF($A8494="","",COUNTIFS(D_MFA!$A$2:$A$20001,$C8494,D_MFA!$B$2:$B$20001,TRUE)&gt;0)</f>
        <v/>
      </c>
    </row>
    <row r="8495" spans="13:13" x14ac:dyDescent="0.55000000000000004">
      <c r="M8495" t="str">
        <f>IF($A8495="","",COUNTIFS(D_MFA!$A$2:$A$20001,$C8495,D_MFA!$B$2:$B$20001,TRUE)&gt;0)</f>
        <v/>
      </c>
    </row>
    <row r="8496" spans="13:13" x14ac:dyDescent="0.55000000000000004">
      <c r="M8496" t="str">
        <f>IF($A8496="","",COUNTIFS(D_MFA!$A$2:$A$20001,$C8496,D_MFA!$B$2:$B$20001,TRUE)&gt;0)</f>
        <v/>
      </c>
    </row>
    <row r="8497" spans="13:13" x14ac:dyDescent="0.55000000000000004">
      <c r="M8497" t="str">
        <f>IF($A8497="","",COUNTIFS(D_MFA!$A$2:$A$20001,$C8497,D_MFA!$B$2:$B$20001,TRUE)&gt;0)</f>
        <v/>
      </c>
    </row>
    <row r="8498" spans="13:13" x14ac:dyDescent="0.55000000000000004">
      <c r="M8498" t="str">
        <f>IF($A8498="","",COUNTIFS(D_MFA!$A$2:$A$20001,$C8498,D_MFA!$B$2:$B$20001,TRUE)&gt;0)</f>
        <v/>
      </c>
    </row>
    <row r="8499" spans="13:13" x14ac:dyDescent="0.55000000000000004">
      <c r="M8499" t="str">
        <f>IF($A8499="","",COUNTIFS(D_MFA!$A$2:$A$20001,$C8499,D_MFA!$B$2:$B$20001,TRUE)&gt;0)</f>
        <v/>
      </c>
    </row>
    <row r="8500" spans="13:13" x14ac:dyDescent="0.55000000000000004">
      <c r="M8500" t="str">
        <f>IF($A8500="","",COUNTIFS(D_MFA!$A$2:$A$20001,$C8500,D_MFA!$B$2:$B$20001,TRUE)&gt;0)</f>
        <v/>
      </c>
    </row>
    <row r="8501" spans="13:13" x14ac:dyDescent="0.55000000000000004">
      <c r="M8501" t="str">
        <f>IF($A8501="","",COUNTIFS(D_MFA!$A$2:$A$20001,$C8501,D_MFA!$B$2:$B$20001,TRUE)&gt;0)</f>
        <v/>
      </c>
    </row>
    <row r="8502" spans="13:13" x14ac:dyDescent="0.55000000000000004">
      <c r="M8502" t="str">
        <f>IF($A8502="","",COUNTIFS(D_MFA!$A$2:$A$20001,$C8502,D_MFA!$B$2:$B$20001,TRUE)&gt;0)</f>
        <v/>
      </c>
    </row>
    <row r="8503" spans="13:13" x14ac:dyDescent="0.55000000000000004">
      <c r="M8503" t="str">
        <f>IF($A8503="","",COUNTIFS(D_MFA!$A$2:$A$20001,$C8503,D_MFA!$B$2:$B$20001,TRUE)&gt;0)</f>
        <v/>
      </c>
    </row>
    <row r="8504" spans="13:13" x14ac:dyDescent="0.55000000000000004">
      <c r="M8504" t="str">
        <f>IF($A8504="","",COUNTIFS(D_MFA!$A$2:$A$20001,$C8504,D_MFA!$B$2:$B$20001,TRUE)&gt;0)</f>
        <v/>
      </c>
    </row>
    <row r="8505" spans="13:13" x14ac:dyDescent="0.55000000000000004">
      <c r="M8505" t="str">
        <f>IF($A8505="","",COUNTIFS(D_MFA!$A$2:$A$20001,$C8505,D_MFA!$B$2:$B$20001,TRUE)&gt;0)</f>
        <v/>
      </c>
    </row>
    <row r="8506" spans="13:13" x14ac:dyDescent="0.55000000000000004">
      <c r="M8506" t="str">
        <f>IF($A8506="","",COUNTIFS(D_MFA!$A$2:$A$20001,$C8506,D_MFA!$B$2:$B$20001,TRUE)&gt;0)</f>
        <v/>
      </c>
    </row>
    <row r="8507" spans="13:13" x14ac:dyDescent="0.55000000000000004">
      <c r="M8507" t="str">
        <f>IF($A8507="","",COUNTIFS(D_MFA!$A$2:$A$20001,$C8507,D_MFA!$B$2:$B$20001,TRUE)&gt;0)</f>
        <v/>
      </c>
    </row>
    <row r="8508" spans="13:13" x14ac:dyDescent="0.55000000000000004">
      <c r="M8508" t="str">
        <f>IF($A8508="","",COUNTIFS(D_MFA!$A$2:$A$20001,$C8508,D_MFA!$B$2:$B$20001,TRUE)&gt;0)</f>
        <v/>
      </c>
    </row>
    <row r="8509" spans="13:13" x14ac:dyDescent="0.55000000000000004">
      <c r="M8509" t="str">
        <f>IF($A8509="","",COUNTIFS(D_MFA!$A$2:$A$20001,$C8509,D_MFA!$B$2:$B$20001,TRUE)&gt;0)</f>
        <v/>
      </c>
    </row>
    <row r="8510" spans="13:13" x14ac:dyDescent="0.55000000000000004">
      <c r="M8510" t="str">
        <f>IF($A8510="","",COUNTIFS(D_MFA!$A$2:$A$20001,$C8510,D_MFA!$B$2:$B$20001,TRUE)&gt;0)</f>
        <v/>
      </c>
    </row>
    <row r="8511" spans="13:13" x14ac:dyDescent="0.55000000000000004">
      <c r="M8511" t="str">
        <f>IF($A8511="","",COUNTIFS(D_MFA!$A$2:$A$20001,$C8511,D_MFA!$B$2:$B$20001,TRUE)&gt;0)</f>
        <v/>
      </c>
    </row>
    <row r="8512" spans="13:13" x14ac:dyDescent="0.55000000000000004">
      <c r="M8512" t="str">
        <f>IF($A8512="","",COUNTIFS(D_MFA!$A$2:$A$20001,$C8512,D_MFA!$B$2:$B$20001,TRUE)&gt;0)</f>
        <v/>
      </c>
    </row>
    <row r="8513" spans="13:13" x14ac:dyDescent="0.55000000000000004">
      <c r="M8513" t="str">
        <f>IF($A8513="","",COUNTIFS(D_MFA!$A$2:$A$20001,$C8513,D_MFA!$B$2:$B$20001,TRUE)&gt;0)</f>
        <v/>
      </c>
    </row>
    <row r="8514" spans="13:13" x14ac:dyDescent="0.55000000000000004">
      <c r="M8514" t="str">
        <f>IF($A8514="","",COUNTIFS(D_MFA!$A$2:$A$20001,$C8514,D_MFA!$B$2:$B$20001,TRUE)&gt;0)</f>
        <v/>
      </c>
    </row>
    <row r="8515" spans="13:13" x14ac:dyDescent="0.55000000000000004">
      <c r="M8515" t="str">
        <f>IF($A8515="","",COUNTIFS(D_MFA!$A$2:$A$20001,$C8515,D_MFA!$B$2:$B$20001,TRUE)&gt;0)</f>
        <v/>
      </c>
    </row>
    <row r="8516" spans="13:13" x14ac:dyDescent="0.55000000000000004">
      <c r="M8516" t="str">
        <f>IF($A8516="","",COUNTIFS(D_MFA!$A$2:$A$20001,$C8516,D_MFA!$B$2:$B$20001,TRUE)&gt;0)</f>
        <v/>
      </c>
    </row>
    <row r="8517" spans="13:13" x14ac:dyDescent="0.55000000000000004">
      <c r="M8517" t="str">
        <f>IF($A8517="","",COUNTIFS(D_MFA!$A$2:$A$20001,$C8517,D_MFA!$B$2:$B$20001,TRUE)&gt;0)</f>
        <v/>
      </c>
    </row>
    <row r="8518" spans="13:13" x14ac:dyDescent="0.55000000000000004">
      <c r="M8518" t="str">
        <f>IF($A8518="","",COUNTIFS(D_MFA!$A$2:$A$20001,$C8518,D_MFA!$B$2:$B$20001,TRUE)&gt;0)</f>
        <v/>
      </c>
    </row>
    <row r="8519" spans="13:13" x14ac:dyDescent="0.55000000000000004">
      <c r="M8519" t="str">
        <f>IF($A8519="","",COUNTIFS(D_MFA!$A$2:$A$20001,$C8519,D_MFA!$B$2:$B$20001,TRUE)&gt;0)</f>
        <v/>
      </c>
    </row>
    <row r="8520" spans="13:13" x14ac:dyDescent="0.55000000000000004">
      <c r="M8520" t="str">
        <f>IF($A8520="","",COUNTIFS(D_MFA!$A$2:$A$20001,$C8520,D_MFA!$B$2:$B$20001,TRUE)&gt;0)</f>
        <v/>
      </c>
    </row>
    <row r="8521" spans="13:13" x14ac:dyDescent="0.55000000000000004">
      <c r="M8521" t="str">
        <f>IF($A8521="","",COUNTIFS(D_MFA!$A$2:$A$20001,$C8521,D_MFA!$B$2:$B$20001,TRUE)&gt;0)</f>
        <v/>
      </c>
    </row>
    <row r="8522" spans="13:13" x14ac:dyDescent="0.55000000000000004">
      <c r="M8522" t="str">
        <f>IF($A8522="","",COUNTIFS(D_MFA!$A$2:$A$20001,$C8522,D_MFA!$B$2:$B$20001,TRUE)&gt;0)</f>
        <v/>
      </c>
    </row>
    <row r="8523" spans="13:13" x14ac:dyDescent="0.55000000000000004">
      <c r="M8523" t="str">
        <f>IF($A8523="","",COUNTIFS(D_MFA!$A$2:$A$20001,$C8523,D_MFA!$B$2:$B$20001,TRUE)&gt;0)</f>
        <v/>
      </c>
    </row>
    <row r="8524" spans="13:13" x14ac:dyDescent="0.55000000000000004">
      <c r="M8524" t="str">
        <f>IF($A8524="","",COUNTIFS(D_MFA!$A$2:$A$20001,$C8524,D_MFA!$B$2:$B$20001,TRUE)&gt;0)</f>
        <v/>
      </c>
    </row>
    <row r="8525" spans="13:13" x14ac:dyDescent="0.55000000000000004">
      <c r="M8525" t="str">
        <f>IF($A8525="","",COUNTIFS(D_MFA!$A$2:$A$20001,$C8525,D_MFA!$B$2:$B$20001,TRUE)&gt;0)</f>
        <v/>
      </c>
    </row>
    <row r="8526" spans="13:13" x14ac:dyDescent="0.55000000000000004">
      <c r="M8526" t="str">
        <f>IF($A8526="","",COUNTIFS(D_MFA!$A$2:$A$20001,$C8526,D_MFA!$B$2:$B$20001,TRUE)&gt;0)</f>
        <v/>
      </c>
    </row>
    <row r="8527" spans="13:13" x14ac:dyDescent="0.55000000000000004">
      <c r="M8527" t="str">
        <f>IF($A8527="","",COUNTIFS(D_MFA!$A$2:$A$20001,$C8527,D_MFA!$B$2:$B$20001,TRUE)&gt;0)</f>
        <v/>
      </c>
    </row>
    <row r="8528" spans="13:13" x14ac:dyDescent="0.55000000000000004">
      <c r="M8528" t="str">
        <f>IF($A8528="","",COUNTIFS(D_MFA!$A$2:$A$20001,$C8528,D_MFA!$B$2:$B$20001,TRUE)&gt;0)</f>
        <v/>
      </c>
    </row>
    <row r="8529" spans="13:13" x14ac:dyDescent="0.55000000000000004">
      <c r="M8529" t="str">
        <f>IF($A8529="","",COUNTIFS(D_MFA!$A$2:$A$20001,$C8529,D_MFA!$B$2:$B$20001,TRUE)&gt;0)</f>
        <v/>
      </c>
    </row>
    <row r="8530" spans="13:13" x14ac:dyDescent="0.55000000000000004">
      <c r="M8530" t="str">
        <f>IF($A8530="","",COUNTIFS(D_MFA!$A$2:$A$20001,$C8530,D_MFA!$B$2:$B$20001,TRUE)&gt;0)</f>
        <v/>
      </c>
    </row>
    <row r="8531" spans="13:13" x14ac:dyDescent="0.55000000000000004">
      <c r="M8531" t="str">
        <f>IF($A8531="","",COUNTIFS(D_MFA!$A$2:$A$20001,$C8531,D_MFA!$B$2:$B$20001,TRUE)&gt;0)</f>
        <v/>
      </c>
    </row>
    <row r="8532" spans="13:13" x14ac:dyDescent="0.55000000000000004">
      <c r="M8532" t="str">
        <f>IF($A8532="","",COUNTIFS(D_MFA!$A$2:$A$20001,$C8532,D_MFA!$B$2:$B$20001,TRUE)&gt;0)</f>
        <v/>
      </c>
    </row>
    <row r="8533" spans="13:13" x14ac:dyDescent="0.55000000000000004">
      <c r="M8533" t="str">
        <f>IF($A8533="","",COUNTIFS(D_MFA!$A$2:$A$20001,$C8533,D_MFA!$B$2:$B$20001,TRUE)&gt;0)</f>
        <v/>
      </c>
    </row>
    <row r="8534" spans="13:13" x14ac:dyDescent="0.55000000000000004">
      <c r="M8534" t="str">
        <f>IF($A8534="","",COUNTIFS(D_MFA!$A$2:$A$20001,$C8534,D_MFA!$B$2:$B$20001,TRUE)&gt;0)</f>
        <v/>
      </c>
    </row>
    <row r="8535" spans="13:13" x14ac:dyDescent="0.55000000000000004">
      <c r="M8535" t="str">
        <f>IF($A8535="","",COUNTIFS(D_MFA!$A$2:$A$20001,$C8535,D_MFA!$B$2:$B$20001,TRUE)&gt;0)</f>
        <v/>
      </c>
    </row>
    <row r="8536" spans="13:13" x14ac:dyDescent="0.55000000000000004">
      <c r="M8536" t="str">
        <f>IF($A8536="","",COUNTIFS(D_MFA!$A$2:$A$20001,$C8536,D_MFA!$B$2:$B$20001,TRUE)&gt;0)</f>
        <v/>
      </c>
    </row>
    <row r="8537" spans="13:13" x14ac:dyDescent="0.55000000000000004">
      <c r="M8537" t="str">
        <f>IF($A8537="","",COUNTIFS(D_MFA!$A$2:$A$20001,$C8537,D_MFA!$B$2:$B$20001,TRUE)&gt;0)</f>
        <v/>
      </c>
    </row>
    <row r="8538" spans="13:13" x14ac:dyDescent="0.55000000000000004">
      <c r="M8538" t="str">
        <f>IF($A8538="","",COUNTIFS(D_MFA!$A$2:$A$20001,$C8538,D_MFA!$B$2:$B$20001,TRUE)&gt;0)</f>
        <v/>
      </c>
    </row>
    <row r="8539" spans="13:13" x14ac:dyDescent="0.55000000000000004">
      <c r="M8539" t="str">
        <f>IF($A8539="","",COUNTIFS(D_MFA!$A$2:$A$20001,$C8539,D_MFA!$B$2:$B$20001,TRUE)&gt;0)</f>
        <v/>
      </c>
    </row>
    <row r="8540" spans="13:13" x14ac:dyDescent="0.55000000000000004">
      <c r="M8540" t="str">
        <f>IF($A8540="","",COUNTIFS(D_MFA!$A$2:$A$20001,$C8540,D_MFA!$B$2:$B$20001,TRUE)&gt;0)</f>
        <v/>
      </c>
    </row>
    <row r="8541" spans="13:13" x14ac:dyDescent="0.55000000000000004">
      <c r="M8541" t="str">
        <f>IF($A8541="","",COUNTIFS(D_MFA!$A$2:$A$20001,$C8541,D_MFA!$B$2:$B$20001,TRUE)&gt;0)</f>
        <v/>
      </c>
    </row>
    <row r="8542" spans="13:13" x14ac:dyDescent="0.55000000000000004">
      <c r="M8542" t="str">
        <f>IF($A8542="","",COUNTIFS(D_MFA!$A$2:$A$20001,$C8542,D_MFA!$B$2:$B$20001,TRUE)&gt;0)</f>
        <v/>
      </c>
    </row>
    <row r="8543" spans="13:13" x14ac:dyDescent="0.55000000000000004">
      <c r="M8543" t="str">
        <f>IF($A8543="","",COUNTIFS(D_MFA!$A$2:$A$20001,$C8543,D_MFA!$B$2:$B$20001,TRUE)&gt;0)</f>
        <v/>
      </c>
    </row>
    <row r="8544" spans="13:13" x14ac:dyDescent="0.55000000000000004">
      <c r="M8544" t="str">
        <f>IF($A8544="","",COUNTIFS(D_MFA!$A$2:$A$20001,$C8544,D_MFA!$B$2:$B$20001,TRUE)&gt;0)</f>
        <v/>
      </c>
    </row>
    <row r="8545" spans="13:13" x14ac:dyDescent="0.55000000000000004">
      <c r="M8545" t="str">
        <f>IF($A8545="","",COUNTIFS(D_MFA!$A$2:$A$20001,$C8545,D_MFA!$B$2:$B$20001,TRUE)&gt;0)</f>
        <v/>
      </c>
    </row>
    <row r="8546" spans="13:13" x14ac:dyDescent="0.55000000000000004">
      <c r="M8546" t="str">
        <f>IF($A8546="","",COUNTIFS(D_MFA!$A$2:$A$20001,$C8546,D_MFA!$B$2:$B$20001,TRUE)&gt;0)</f>
        <v/>
      </c>
    </row>
    <row r="8547" spans="13:13" x14ac:dyDescent="0.55000000000000004">
      <c r="M8547" t="str">
        <f>IF($A8547="","",COUNTIFS(D_MFA!$A$2:$A$20001,$C8547,D_MFA!$B$2:$B$20001,TRUE)&gt;0)</f>
        <v/>
      </c>
    </row>
    <row r="8548" spans="13:13" x14ac:dyDescent="0.55000000000000004">
      <c r="M8548" t="str">
        <f>IF($A8548="","",COUNTIFS(D_MFA!$A$2:$A$20001,$C8548,D_MFA!$B$2:$B$20001,TRUE)&gt;0)</f>
        <v/>
      </c>
    </row>
    <row r="8549" spans="13:13" x14ac:dyDescent="0.55000000000000004">
      <c r="M8549" t="str">
        <f>IF($A8549="","",COUNTIFS(D_MFA!$A$2:$A$20001,$C8549,D_MFA!$B$2:$B$20001,TRUE)&gt;0)</f>
        <v/>
      </c>
    </row>
    <row r="8550" spans="13:13" x14ac:dyDescent="0.55000000000000004">
      <c r="M8550" t="str">
        <f>IF($A8550="","",COUNTIFS(D_MFA!$A$2:$A$20001,$C8550,D_MFA!$B$2:$B$20001,TRUE)&gt;0)</f>
        <v/>
      </c>
    </row>
    <row r="8551" spans="13:13" x14ac:dyDescent="0.55000000000000004">
      <c r="M8551" t="str">
        <f>IF($A8551="","",COUNTIFS(D_MFA!$A$2:$A$20001,$C8551,D_MFA!$B$2:$B$20001,TRUE)&gt;0)</f>
        <v/>
      </c>
    </row>
    <row r="8552" spans="13:13" x14ac:dyDescent="0.55000000000000004">
      <c r="M8552" t="str">
        <f>IF($A8552="","",COUNTIFS(D_MFA!$A$2:$A$20001,$C8552,D_MFA!$B$2:$B$20001,TRUE)&gt;0)</f>
        <v/>
      </c>
    </row>
    <row r="8553" spans="13:13" x14ac:dyDescent="0.55000000000000004">
      <c r="M8553" t="str">
        <f>IF($A8553="","",COUNTIFS(D_MFA!$A$2:$A$20001,$C8553,D_MFA!$B$2:$B$20001,TRUE)&gt;0)</f>
        <v/>
      </c>
    </row>
    <row r="8554" spans="13:13" x14ac:dyDescent="0.55000000000000004">
      <c r="M8554" t="str">
        <f>IF($A8554="","",COUNTIFS(D_MFA!$A$2:$A$20001,$C8554,D_MFA!$B$2:$B$20001,TRUE)&gt;0)</f>
        <v/>
      </c>
    </row>
    <row r="8555" spans="13:13" x14ac:dyDescent="0.55000000000000004">
      <c r="M8555" t="str">
        <f>IF($A8555="","",COUNTIFS(D_MFA!$A$2:$A$20001,$C8555,D_MFA!$B$2:$B$20001,TRUE)&gt;0)</f>
        <v/>
      </c>
    </row>
    <row r="8556" spans="13:13" x14ac:dyDescent="0.55000000000000004">
      <c r="M8556" t="str">
        <f>IF($A8556="","",COUNTIFS(D_MFA!$A$2:$A$20001,$C8556,D_MFA!$B$2:$B$20001,TRUE)&gt;0)</f>
        <v/>
      </c>
    </row>
    <row r="8557" spans="13:13" x14ac:dyDescent="0.55000000000000004">
      <c r="M8557" t="str">
        <f>IF($A8557="","",COUNTIFS(D_MFA!$A$2:$A$20001,$C8557,D_MFA!$B$2:$B$20001,TRUE)&gt;0)</f>
        <v/>
      </c>
    </row>
    <row r="8558" spans="13:13" x14ac:dyDescent="0.55000000000000004">
      <c r="M8558" t="str">
        <f>IF($A8558="","",COUNTIFS(D_MFA!$A$2:$A$20001,$C8558,D_MFA!$B$2:$B$20001,TRUE)&gt;0)</f>
        <v/>
      </c>
    </row>
    <row r="8559" spans="13:13" x14ac:dyDescent="0.55000000000000004">
      <c r="M8559" t="str">
        <f>IF($A8559="","",COUNTIFS(D_MFA!$A$2:$A$20001,$C8559,D_MFA!$B$2:$B$20001,TRUE)&gt;0)</f>
        <v/>
      </c>
    </row>
    <row r="8560" spans="13:13" x14ac:dyDescent="0.55000000000000004">
      <c r="M8560" t="str">
        <f>IF($A8560="","",COUNTIFS(D_MFA!$A$2:$A$20001,$C8560,D_MFA!$B$2:$B$20001,TRUE)&gt;0)</f>
        <v/>
      </c>
    </row>
    <row r="8561" spans="13:13" x14ac:dyDescent="0.55000000000000004">
      <c r="M8561" t="str">
        <f>IF($A8561="","",COUNTIFS(D_MFA!$A$2:$A$20001,$C8561,D_MFA!$B$2:$B$20001,TRUE)&gt;0)</f>
        <v/>
      </c>
    </row>
    <row r="8562" spans="13:13" x14ac:dyDescent="0.55000000000000004">
      <c r="M8562" t="str">
        <f>IF($A8562="","",COUNTIFS(D_MFA!$A$2:$A$20001,$C8562,D_MFA!$B$2:$B$20001,TRUE)&gt;0)</f>
        <v/>
      </c>
    </row>
    <row r="8563" spans="13:13" x14ac:dyDescent="0.55000000000000004">
      <c r="M8563" t="str">
        <f>IF($A8563="","",COUNTIFS(D_MFA!$A$2:$A$20001,$C8563,D_MFA!$B$2:$B$20001,TRUE)&gt;0)</f>
        <v/>
      </c>
    </row>
    <row r="8564" spans="13:13" x14ac:dyDescent="0.55000000000000004">
      <c r="M8564" t="str">
        <f>IF($A8564="","",COUNTIFS(D_MFA!$A$2:$A$20001,$C8564,D_MFA!$B$2:$B$20001,TRUE)&gt;0)</f>
        <v/>
      </c>
    </row>
    <row r="8565" spans="13:13" x14ac:dyDescent="0.55000000000000004">
      <c r="M8565" t="str">
        <f>IF($A8565="","",COUNTIFS(D_MFA!$A$2:$A$20001,$C8565,D_MFA!$B$2:$B$20001,TRUE)&gt;0)</f>
        <v/>
      </c>
    </row>
    <row r="8566" spans="13:13" x14ac:dyDescent="0.55000000000000004">
      <c r="M8566" t="str">
        <f>IF($A8566="","",COUNTIFS(D_MFA!$A$2:$A$20001,$C8566,D_MFA!$B$2:$B$20001,TRUE)&gt;0)</f>
        <v/>
      </c>
    </row>
    <row r="8567" spans="13:13" x14ac:dyDescent="0.55000000000000004">
      <c r="M8567" t="str">
        <f>IF($A8567="","",COUNTIFS(D_MFA!$A$2:$A$20001,$C8567,D_MFA!$B$2:$B$20001,TRUE)&gt;0)</f>
        <v/>
      </c>
    </row>
    <row r="8568" spans="13:13" x14ac:dyDescent="0.55000000000000004">
      <c r="M8568" t="str">
        <f>IF($A8568="","",COUNTIFS(D_MFA!$A$2:$A$20001,$C8568,D_MFA!$B$2:$B$20001,TRUE)&gt;0)</f>
        <v/>
      </c>
    </row>
    <row r="8569" spans="13:13" x14ac:dyDescent="0.55000000000000004">
      <c r="M8569" t="str">
        <f>IF($A8569="","",COUNTIFS(D_MFA!$A$2:$A$20001,$C8569,D_MFA!$B$2:$B$20001,TRUE)&gt;0)</f>
        <v/>
      </c>
    </row>
    <row r="8570" spans="13:13" x14ac:dyDescent="0.55000000000000004">
      <c r="M8570" t="str">
        <f>IF($A8570="","",COUNTIFS(D_MFA!$A$2:$A$20001,$C8570,D_MFA!$B$2:$B$20001,TRUE)&gt;0)</f>
        <v/>
      </c>
    </row>
    <row r="8571" spans="13:13" x14ac:dyDescent="0.55000000000000004">
      <c r="M8571" t="str">
        <f>IF($A8571="","",COUNTIFS(D_MFA!$A$2:$A$20001,$C8571,D_MFA!$B$2:$B$20001,TRUE)&gt;0)</f>
        <v/>
      </c>
    </row>
    <row r="8572" spans="13:13" x14ac:dyDescent="0.55000000000000004">
      <c r="M8572" t="str">
        <f>IF($A8572="","",COUNTIFS(D_MFA!$A$2:$A$20001,$C8572,D_MFA!$B$2:$B$20001,TRUE)&gt;0)</f>
        <v/>
      </c>
    </row>
    <row r="8573" spans="13:13" x14ac:dyDescent="0.55000000000000004">
      <c r="M8573" t="str">
        <f>IF($A8573="","",COUNTIFS(D_MFA!$A$2:$A$20001,$C8573,D_MFA!$B$2:$B$20001,TRUE)&gt;0)</f>
        <v/>
      </c>
    </row>
    <row r="8574" spans="13:13" x14ac:dyDescent="0.55000000000000004">
      <c r="M8574" t="str">
        <f>IF($A8574="","",COUNTIFS(D_MFA!$A$2:$A$20001,$C8574,D_MFA!$B$2:$B$20001,TRUE)&gt;0)</f>
        <v/>
      </c>
    </row>
    <row r="8575" spans="13:13" x14ac:dyDescent="0.55000000000000004">
      <c r="M8575" t="str">
        <f>IF($A8575="","",COUNTIFS(D_MFA!$A$2:$A$20001,$C8575,D_MFA!$B$2:$B$20001,TRUE)&gt;0)</f>
        <v/>
      </c>
    </row>
    <row r="8576" spans="13:13" x14ac:dyDescent="0.55000000000000004">
      <c r="M8576" t="str">
        <f>IF($A8576="","",COUNTIFS(D_MFA!$A$2:$A$20001,$C8576,D_MFA!$B$2:$B$20001,TRUE)&gt;0)</f>
        <v/>
      </c>
    </row>
    <row r="8577" spans="13:13" x14ac:dyDescent="0.55000000000000004">
      <c r="M8577" t="str">
        <f>IF($A8577="","",COUNTIFS(D_MFA!$A$2:$A$20001,$C8577,D_MFA!$B$2:$B$20001,TRUE)&gt;0)</f>
        <v/>
      </c>
    </row>
    <row r="8578" spans="13:13" x14ac:dyDescent="0.55000000000000004">
      <c r="M8578" t="str">
        <f>IF($A8578="","",COUNTIFS(D_MFA!$A$2:$A$20001,$C8578,D_MFA!$B$2:$B$20001,TRUE)&gt;0)</f>
        <v/>
      </c>
    </row>
    <row r="8579" spans="13:13" x14ac:dyDescent="0.55000000000000004">
      <c r="M8579" t="str">
        <f>IF($A8579="","",COUNTIFS(D_MFA!$A$2:$A$20001,$C8579,D_MFA!$B$2:$B$20001,TRUE)&gt;0)</f>
        <v/>
      </c>
    </row>
    <row r="8580" spans="13:13" x14ac:dyDescent="0.55000000000000004">
      <c r="M8580" t="str">
        <f>IF($A8580="","",COUNTIFS(D_MFA!$A$2:$A$20001,$C8580,D_MFA!$B$2:$B$20001,TRUE)&gt;0)</f>
        <v/>
      </c>
    </row>
    <row r="8581" spans="13:13" x14ac:dyDescent="0.55000000000000004">
      <c r="M8581" t="str">
        <f>IF($A8581="","",COUNTIFS(D_MFA!$A$2:$A$20001,$C8581,D_MFA!$B$2:$B$20001,TRUE)&gt;0)</f>
        <v/>
      </c>
    </row>
    <row r="8582" spans="13:13" x14ac:dyDescent="0.55000000000000004">
      <c r="M8582" t="str">
        <f>IF($A8582="","",COUNTIFS(D_MFA!$A$2:$A$20001,$C8582,D_MFA!$B$2:$B$20001,TRUE)&gt;0)</f>
        <v/>
      </c>
    </row>
    <row r="8583" spans="13:13" x14ac:dyDescent="0.55000000000000004">
      <c r="M8583" t="str">
        <f>IF($A8583="","",COUNTIFS(D_MFA!$A$2:$A$20001,$C8583,D_MFA!$B$2:$B$20001,TRUE)&gt;0)</f>
        <v/>
      </c>
    </row>
    <row r="8584" spans="13:13" x14ac:dyDescent="0.55000000000000004">
      <c r="M8584" t="str">
        <f>IF($A8584="","",COUNTIFS(D_MFA!$A$2:$A$20001,$C8584,D_MFA!$B$2:$B$20001,TRUE)&gt;0)</f>
        <v/>
      </c>
    </row>
    <row r="8585" spans="13:13" x14ac:dyDescent="0.55000000000000004">
      <c r="M8585" t="str">
        <f>IF($A8585="","",COUNTIFS(D_MFA!$A$2:$A$20001,$C8585,D_MFA!$B$2:$B$20001,TRUE)&gt;0)</f>
        <v/>
      </c>
    </row>
    <row r="8586" spans="13:13" x14ac:dyDescent="0.55000000000000004">
      <c r="M8586" t="str">
        <f>IF($A8586="","",COUNTIFS(D_MFA!$A$2:$A$20001,$C8586,D_MFA!$B$2:$B$20001,TRUE)&gt;0)</f>
        <v/>
      </c>
    </row>
    <row r="8587" spans="13:13" x14ac:dyDescent="0.55000000000000004">
      <c r="M8587" t="str">
        <f>IF($A8587="","",COUNTIFS(D_MFA!$A$2:$A$20001,$C8587,D_MFA!$B$2:$B$20001,TRUE)&gt;0)</f>
        <v/>
      </c>
    </row>
    <row r="8588" spans="13:13" x14ac:dyDescent="0.55000000000000004">
      <c r="M8588" t="str">
        <f>IF($A8588="","",COUNTIFS(D_MFA!$A$2:$A$20001,$C8588,D_MFA!$B$2:$B$20001,TRUE)&gt;0)</f>
        <v/>
      </c>
    </row>
    <row r="8589" spans="13:13" x14ac:dyDescent="0.55000000000000004">
      <c r="M8589" t="str">
        <f>IF($A8589="","",COUNTIFS(D_MFA!$A$2:$A$20001,$C8589,D_MFA!$B$2:$B$20001,TRUE)&gt;0)</f>
        <v/>
      </c>
    </row>
    <row r="8590" spans="13:13" x14ac:dyDescent="0.55000000000000004">
      <c r="M8590" t="str">
        <f>IF($A8590="","",COUNTIFS(D_MFA!$A$2:$A$20001,$C8590,D_MFA!$B$2:$B$20001,TRUE)&gt;0)</f>
        <v/>
      </c>
    </row>
    <row r="8591" spans="13:13" x14ac:dyDescent="0.55000000000000004">
      <c r="M8591" t="str">
        <f>IF($A8591="","",COUNTIFS(D_MFA!$A$2:$A$20001,$C8591,D_MFA!$B$2:$B$20001,TRUE)&gt;0)</f>
        <v/>
      </c>
    </row>
    <row r="8592" spans="13:13" x14ac:dyDescent="0.55000000000000004">
      <c r="M8592" t="str">
        <f>IF($A8592="","",COUNTIFS(D_MFA!$A$2:$A$20001,$C8592,D_MFA!$B$2:$B$20001,TRUE)&gt;0)</f>
        <v/>
      </c>
    </row>
    <row r="8593" spans="13:13" x14ac:dyDescent="0.55000000000000004">
      <c r="M8593" t="str">
        <f>IF($A8593="","",COUNTIFS(D_MFA!$A$2:$A$20001,$C8593,D_MFA!$B$2:$B$20001,TRUE)&gt;0)</f>
        <v/>
      </c>
    </row>
    <row r="8594" spans="13:13" x14ac:dyDescent="0.55000000000000004">
      <c r="M8594" t="str">
        <f>IF($A8594="","",COUNTIFS(D_MFA!$A$2:$A$20001,$C8594,D_MFA!$B$2:$B$20001,TRUE)&gt;0)</f>
        <v/>
      </c>
    </row>
    <row r="8595" spans="13:13" x14ac:dyDescent="0.55000000000000004">
      <c r="M8595" t="str">
        <f>IF($A8595="","",COUNTIFS(D_MFA!$A$2:$A$20001,$C8595,D_MFA!$B$2:$B$20001,TRUE)&gt;0)</f>
        <v/>
      </c>
    </row>
    <row r="8596" spans="13:13" x14ac:dyDescent="0.55000000000000004">
      <c r="M8596" t="str">
        <f>IF($A8596="","",COUNTIFS(D_MFA!$A$2:$A$20001,$C8596,D_MFA!$B$2:$B$20001,TRUE)&gt;0)</f>
        <v/>
      </c>
    </row>
    <row r="8597" spans="13:13" x14ac:dyDescent="0.55000000000000004">
      <c r="M8597" t="str">
        <f>IF($A8597="","",COUNTIFS(D_MFA!$A$2:$A$20001,$C8597,D_MFA!$B$2:$B$20001,TRUE)&gt;0)</f>
        <v/>
      </c>
    </row>
    <row r="8598" spans="13:13" x14ac:dyDescent="0.55000000000000004">
      <c r="M8598" t="str">
        <f>IF($A8598="","",COUNTIFS(D_MFA!$A$2:$A$20001,$C8598,D_MFA!$B$2:$B$20001,TRUE)&gt;0)</f>
        <v/>
      </c>
    </row>
    <row r="8599" spans="13:13" x14ac:dyDescent="0.55000000000000004">
      <c r="M8599" t="str">
        <f>IF($A8599="","",COUNTIFS(D_MFA!$A$2:$A$20001,$C8599,D_MFA!$B$2:$B$20001,TRUE)&gt;0)</f>
        <v/>
      </c>
    </row>
    <row r="8600" spans="13:13" x14ac:dyDescent="0.55000000000000004">
      <c r="M8600" t="str">
        <f>IF($A8600="","",COUNTIFS(D_MFA!$A$2:$A$20001,$C8600,D_MFA!$B$2:$B$20001,TRUE)&gt;0)</f>
        <v/>
      </c>
    </row>
    <row r="8601" spans="13:13" x14ac:dyDescent="0.55000000000000004">
      <c r="M8601" t="str">
        <f>IF($A8601="","",COUNTIFS(D_MFA!$A$2:$A$20001,$C8601,D_MFA!$B$2:$B$20001,TRUE)&gt;0)</f>
        <v/>
      </c>
    </row>
    <row r="8602" spans="13:13" x14ac:dyDescent="0.55000000000000004">
      <c r="M8602" t="str">
        <f>IF($A8602="","",COUNTIFS(D_MFA!$A$2:$A$20001,$C8602,D_MFA!$B$2:$B$20001,TRUE)&gt;0)</f>
        <v/>
      </c>
    </row>
    <row r="8603" spans="13:13" x14ac:dyDescent="0.55000000000000004">
      <c r="M8603" t="str">
        <f>IF($A8603="","",COUNTIFS(D_MFA!$A$2:$A$20001,$C8603,D_MFA!$B$2:$B$20001,TRUE)&gt;0)</f>
        <v/>
      </c>
    </row>
    <row r="8604" spans="13:13" x14ac:dyDescent="0.55000000000000004">
      <c r="M8604" t="str">
        <f>IF($A8604="","",COUNTIFS(D_MFA!$A$2:$A$20001,$C8604,D_MFA!$B$2:$B$20001,TRUE)&gt;0)</f>
        <v/>
      </c>
    </row>
    <row r="8605" spans="13:13" x14ac:dyDescent="0.55000000000000004">
      <c r="M8605" t="str">
        <f>IF($A8605="","",COUNTIFS(D_MFA!$A$2:$A$20001,$C8605,D_MFA!$B$2:$B$20001,TRUE)&gt;0)</f>
        <v/>
      </c>
    </row>
    <row r="8606" spans="13:13" x14ac:dyDescent="0.55000000000000004">
      <c r="M8606" t="str">
        <f>IF($A8606="","",COUNTIFS(D_MFA!$A$2:$A$20001,$C8606,D_MFA!$B$2:$B$20001,TRUE)&gt;0)</f>
        <v/>
      </c>
    </row>
    <row r="8607" spans="13:13" x14ac:dyDescent="0.55000000000000004">
      <c r="M8607" t="str">
        <f>IF($A8607="","",COUNTIFS(D_MFA!$A$2:$A$20001,$C8607,D_MFA!$B$2:$B$20001,TRUE)&gt;0)</f>
        <v/>
      </c>
    </row>
    <row r="8608" spans="13:13" x14ac:dyDescent="0.55000000000000004">
      <c r="M8608" t="str">
        <f>IF($A8608="","",COUNTIFS(D_MFA!$A$2:$A$20001,$C8608,D_MFA!$B$2:$B$20001,TRUE)&gt;0)</f>
        <v/>
      </c>
    </row>
    <row r="8609" spans="13:13" x14ac:dyDescent="0.55000000000000004">
      <c r="M8609" t="str">
        <f>IF($A8609="","",COUNTIFS(D_MFA!$A$2:$A$20001,$C8609,D_MFA!$B$2:$B$20001,TRUE)&gt;0)</f>
        <v/>
      </c>
    </row>
    <row r="8610" spans="13:13" x14ac:dyDescent="0.55000000000000004">
      <c r="M8610" t="str">
        <f>IF($A8610="","",COUNTIFS(D_MFA!$A$2:$A$20001,$C8610,D_MFA!$B$2:$B$20001,TRUE)&gt;0)</f>
        <v/>
      </c>
    </row>
    <row r="8611" spans="13:13" x14ac:dyDescent="0.55000000000000004">
      <c r="M8611" t="str">
        <f>IF($A8611="","",COUNTIFS(D_MFA!$A$2:$A$20001,$C8611,D_MFA!$B$2:$B$20001,TRUE)&gt;0)</f>
        <v/>
      </c>
    </row>
    <row r="8612" spans="13:13" x14ac:dyDescent="0.55000000000000004">
      <c r="M8612" t="str">
        <f>IF($A8612="","",COUNTIFS(D_MFA!$A$2:$A$20001,$C8612,D_MFA!$B$2:$B$20001,TRUE)&gt;0)</f>
        <v/>
      </c>
    </row>
    <row r="8613" spans="13:13" x14ac:dyDescent="0.55000000000000004">
      <c r="M8613" t="str">
        <f>IF($A8613="","",COUNTIFS(D_MFA!$A$2:$A$20001,$C8613,D_MFA!$B$2:$B$20001,TRUE)&gt;0)</f>
        <v/>
      </c>
    </row>
    <row r="8614" spans="13:13" x14ac:dyDescent="0.55000000000000004">
      <c r="M8614" t="str">
        <f>IF($A8614="","",COUNTIFS(D_MFA!$A$2:$A$20001,$C8614,D_MFA!$B$2:$B$20001,TRUE)&gt;0)</f>
        <v/>
      </c>
    </row>
    <row r="8615" spans="13:13" x14ac:dyDescent="0.55000000000000004">
      <c r="M8615" t="str">
        <f>IF($A8615="","",COUNTIFS(D_MFA!$A$2:$A$20001,$C8615,D_MFA!$B$2:$B$20001,TRUE)&gt;0)</f>
        <v/>
      </c>
    </row>
    <row r="8616" spans="13:13" x14ac:dyDescent="0.55000000000000004">
      <c r="M8616" t="str">
        <f>IF($A8616="","",COUNTIFS(D_MFA!$A$2:$A$20001,$C8616,D_MFA!$B$2:$B$20001,TRUE)&gt;0)</f>
        <v/>
      </c>
    </row>
    <row r="8617" spans="13:13" x14ac:dyDescent="0.55000000000000004">
      <c r="M8617" t="str">
        <f>IF($A8617="","",COUNTIFS(D_MFA!$A$2:$A$20001,$C8617,D_MFA!$B$2:$B$20001,TRUE)&gt;0)</f>
        <v/>
      </c>
    </row>
    <row r="8618" spans="13:13" x14ac:dyDescent="0.55000000000000004">
      <c r="M8618" t="str">
        <f>IF($A8618="","",COUNTIFS(D_MFA!$A$2:$A$20001,$C8618,D_MFA!$B$2:$B$20001,TRUE)&gt;0)</f>
        <v/>
      </c>
    </row>
    <row r="8619" spans="13:13" x14ac:dyDescent="0.55000000000000004">
      <c r="M8619" t="str">
        <f>IF($A8619="","",COUNTIFS(D_MFA!$A$2:$A$20001,$C8619,D_MFA!$B$2:$B$20001,TRUE)&gt;0)</f>
        <v/>
      </c>
    </row>
    <row r="8620" spans="13:13" x14ac:dyDescent="0.55000000000000004">
      <c r="M8620" t="str">
        <f>IF($A8620="","",COUNTIFS(D_MFA!$A$2:$A$20001,$C8620,D_MFA!$B$2:$B$20001,TRUE)&gt;0)</f>
        <v/>
      </c>
    </row>
    <row r="8621" spans="13:13" x14ac:dyDescent="0.55000000000000004">
      <c r="M8621" t="str">
        <f>IF($A8621="","",COUNTIFS(D_MFA!$A$2:$A$20001,$C8621,D_MFA!$B$2:$B$20001,TRUE)&gt;0)</f>
        <v/>
      </c>
    </row>
    <row r="8622" spans="13:13" x14ac:dyDescent="0.55000000000000004">
      <c r="M8622" t="str">
        <f>IF($A8622="","",COUNTIFS(D_MFA!$A$2:$A$20001,$C8622,D_MFA!$B$2:$B$20001,TRUE)&gt;0)</f>
        <v/>
      </c>
    </row>
    <row r="8623" spans="13:13" x14ac:dyDescent="0.55000000000000004">
      <c r="M8623" t="str">
        <f>IF($A8623="","",COUNTIFS(D_MFA!$A$2:$A$20001,$C8623,D_MFA!$B$2:$B$20001,TRUE)&gt;0)</f>
        <v/>
      </c>
    </row>
    <row r="8624" spans="13:13" x14ac:dyDescent="0.55000000000000004">
      <c r="M8624" t="str">
        <f>IF($A8624="","",COUNTIFS(D_MFA!$A$2:$A$20001,$C8624,D_MFA!$B$2:$B$20001,TRUE)&gt;0)</f>
        <v/>
      </c>
    </row>
    <row r="8625" spans="13:13" x14ac:dyDescent="0.55000000000000004">
      <c r="M8625" t="str">
        <f>IF($A8625="","",COUNTIFS(D_MFA!$A$2:$A$20001,$C8625,D_MFA!$B$2:$B$20001,TRUE)&gt;0)</f>
        <v/>
      </c>
    </row>
    <row r="8626" spans="13:13" x14ac:dyDescent="0.55000000000000004">
      <c r="M8626" t="str">
        <f>IF($A8626="","",COUNTIFS(D_MFA!$A$2:$A$20001,$C8626,D_MFA!$B$2:$B$20001,TRUE)&gt;0)</f>
        <v/>
      </c>
    </row>
    <row r="8627" spans="13:13" x14ac:dyDescent="0.55000000000000004">
      <c r="M8627" t="str">
        <f>IF($A8627="","",COUNTIFS(D_MFA!$A$2:$A$20001,$C8627,D_MFA!$B$2:$B$20001,TRUE)&gt;0)</f>
        <v/>
      </c>
    </row>
    <row r="8628" spans="13:13" x14ac:dyDescent="0.55000000000000004">
      <c r="M8628" t="str">
        <f>IF($A8628="","",COUNTIFS(D_MFA!$A$2:$A$20001,$C8628,D_MFA!$B$2:$B$20001,TRUE)&gt;0)</f>
        <v/>
      </c>
    </row>
    <row r="8629" spans="13:13" x14ac:dyDescent="0.55000000000000004">
      <c r="M8629" t="str">
        <f>IF($A8629="","",COUNTIFS(D_MFA!$A$2:$A$20001,$C8629,D_MFA!$B$2:$B$20001,TRUE)&gt;0)</f>
        <v/>
      </c>
    </row>
    <row r="8630" spans="13:13" x14ac:dyDescent="0.55000000000000004">
      <c r="M8630" t="str">
        <f>IF($A8630="","",COUNTIFS(D_MFA!$A$2:$A$20001,$C8630,D_MFA!$B$2:$B$20001,TRUE)&gt;0)</f>
        <v/>
      </c>
    </row>
    <row r="8631" spans="13:13" x14ac:dyDescent="0.55000000000000004">
      <c r="M8631" t="str">
        <f>IF($A8631="","",COUNTIFS(D_MFA!$A$2:$A$20001,$C8631,D_MFA!$B$2:$B$20001,TRUE)&gt;0)</f>
        <v/>
      </c>
    </row>
    <row r="8632" spans="13:13" x14ac:dyDescent="0.55000000000000004">
      <c r="M8632" t="str">
        <f>IF($A8632="","",COUNTIFS(D_MFA!$A$2:$A$20001,$C8632,D_MFA!$B$2:$B$20001,TRUE)&gt;0)</f>
        <v/>
      </c>
    </row>
    <row r="8633" spans="13:13" x14ac:dyDescent="0.55000000000000004">
      <c r="M8633" t="str">
        <f>IF($A8633="","",COUNTIFS(D_MFA!$A$2:$A$20001,$C8633,D_MFA!$B$2:$B$20001,TRUE)&gt;0)</f>
        <v/>
      </c>
    </row>
    <row r="8634" spans="13:13" x14ac:dyDescent="0.55000000000000004">
      <c r="M8634" t="str">
        <f>IF($A8634="","",COUNTIFS(D_MFA!$A$2:$A$20001,$C8634,D_MFA!$B$2:$B$20001,TRUE)&gt;0)</f>
        <v/>
      </c>
    </row>
    <row r="8635" spans="13:13" x14ac:dyDescent="0.55000000000000004">
      <c r="M8635" t="str">
        <f>IF($A8635="","",COUNTIFS(D_MFA!$A$2:$A$20001,$C8635,D_MFA!$B$2:$B$20001,TRUE)&gt;0)</f>
        <v/>
      </c>
    </row>
    <row r="8636" spans="13:13" x14ac:dyDescent="0.55000000000000004">
      <c r="M8636" t="str">
        <f>IF($A8636="","",COUNTIFS(D_MFA!$A$2:$A$20001,$C8636,D_MFA!$B$2:$B$20001,TRUE)&gt;0)</f>
        <v/>
      </c>
    </row>
    <row r="8637" spans="13:13" x14ac:dyDescent="0.55000000000000004">
      <c r="M8637" t="str">
        <f>IF($A8637="","",COUNTIFS(D_MFA!$A$2:$A$20001,$C8637,D_MFA!$B$2:$B$20001,TRUE)&gt;0)</f>
        <v/>
      </c>
    </row>
    <row r="8638" spans="13:13" x14ac:dyDescent="0.55000000000000004">
      <c r="M8638" t="str">
        <f>IF($A8638="","",COUNTIFS(D_MFA!$A$2:$A$20001,$C8638,D_MFA!$B$2:$B$20001,TRUE)&gt;0)</f>
        <v/>
      </c>
    </row>
    <row r="8639" spans="13:13" x14ac:dyDescent="0.55000000000000004">
      <c r="M8639" t="str">
        <f>IF($A8639="","",COUNTIFS(D_MFA!$A$2:$A$20001,$C8639,D_MFA!$B$2:$B$20001,TRUE)&gt;0)</f>
        <v/>
      </c>
    </row>
    <row r="8640" spans="13:13" x14ac:dyDescent="0.55000000000000004">
      <c r="M8640" t="str">
        <f>IF($A8640="","",COUNTIFS(D_MFA!$A$2:$A$20001,$C8640,D_MFA!$B$2:$B$20001,TRUE)&gt;0)</f>
        <v/>
      </c>
    </row>
    <row r="8641" spans="13:13" x14ac:dyDescent="0.55000000000000004">
      <c r="M8641" t="str">
        <f>IF($A8641="","",COUNTIFS(D_MFA!$A$2:$A$20001,$C8641,D_MFA!$B$2:$B$20001,TRUE)&gt;0)</f>
        <v/>
      </c>
    </row>
    <row r="8642" spans="13:13" x14ac:dyDescent="0.55000000000000004">
      <c r="M8642" t="str">
        <f>IF($A8642="","",COUNTIFS(D_MFA!$A$2:$A$20001,$C8642,D_MFA!$B$2:$B$20001,TRUE)&gt;0)</f>
        <v/>
      </c>
    </row>
    <row r="8643" spans="13:13" x14ac:dyDescent="0.55000000000000004">
      <c r="M8643" t="str">
        <f>IF($A8643="","",COUNTIFS(D_MFA!$A$2:$A$20001,$C8643,D_MFA!$B$2:$B$20001,TRUE)&gt;0)</f>
        <v/>
      </c>
    </row>
    <row r="8644" spans="13:13" x14ac:dyDescent="0.55000000000000004">
      <c r="M8644" t="str">
        <f>IF($A8644="","",COUNTIFS(D_MFA!$A$2:$A$20001,$C8644,D_MFA!$B$2:$B$20001,TRUE)&gt;0)</f>
        <v/>
      </c>
    </row>
    <row r="8645" spans="13:13" x14ac:dyDescent="0.55000000000000004">
      <c r="M8645" t="str">
        <f>IF($A8645="","",COUNTIFS(D_MFA!$A$2:$A$20001,$C8645,D_MFA!$B$2:$B$20001,TRUE)&gt;0)</f>
        <v/>
      </c>
    </row>
    <row r="8646" spans="13:13" x14ac:dyDescent="0.55000000000000004">
      <c r="M8646" t="str">
        <f>IF($A8646="","",COUNTIFS(D_MFA!$A$2:$A$20001,$C8646,D_MFA!$B$2:$B$20001,TRUE)&gt;0)</f>
        <v/>
      </c>
    </row>
    <row r="8647" spans="13:13" x14ac:dyDescent="0.55000000000000004">
      <c r="M8647" t="str">
        <f>IF($A8647="","",COUNTIFS(D_MFA!$A$2:$A$20001,$C8647,D_MFA!$B$2:$B$20001,TRUE)&gt;0)</f>
        <v/>
      </c>
    </row>
    <row r="8648" spans="13:13" x14ac:dyDescent="0.55000000000000004">
      <c r="M8648" t="str">
        <f>IF($A8648="","",COUNTIFS(D_MFA!$A$2:$A$20001,$C8648,D_MFA!$B$2:$B$20001,TRUE)&gt;0)</f>
        <v/>
      </c>
    </row>
    <row r="8649" spans="13:13" x14ac:dyDescent="0.55000000000000004">
      <c r="M8649" t="str">
        <f>IF($A8649="","",COUNTIFS(D_MFA!$A$2:$A$20001,$C8649,D_MFA!$B$2:$B$20001,TRUE)&gt;0)</f>
        <v/>
      </c>
    </row>
    <row r="8650" spans="13:13" x14ac:dyDescent="0.55000000000000004">
      <c r="M8650" t="str">
        <f>IF($A8650="","",COUNTIFS(D_MFA!$A$2:$A$20001,$C8650,D_MFA!$B$2:$B$20001,TRUE)&gt;0)</f>
        <v/>
      </c>
    </row>
    <row r="8651" spans="13:13" x14ac:dyDescent="0.55000000000000004">
      <c r="M8651" t="str">
        <f>IF($A8651="","",COUNTIFS(D_MFA!$A$2:$A$20001,$C8651,D_MFA!$B$2:$B$20001,TRUE)&gt;0)</f>
        <v/>
      </c>
    </row>
    <row r="8652" spans="13:13" x14ac:dyDescent="0.55000000000000004">
      <c r="M8652" t="str">
        <f>IF($A8652="","",COUNTIFS(D_MFA!$A$2:$A$20001,$C8652,D_MFA!$B$2:$B$20001,TRUE)&gt;0)</f>
        <v/>
      </c>
    </row>
    <row r="8653" spans="13:13" x14ac:dyDescent="0.55000000000000004">
      <c r="M8653" t="str">
        <f>IF($A8653="","",COUNTIFS(D_MFA!$A$2:$A$20001,$C8653,D_MFA!$B$2:$B$20001,TRUE)&gt;0)</f>
        <v/>
      </c>
    </row>
    <row r="8654" spans="13:13" x14ac:dyDescent="0.55000000000000004">
      <c r="M8654" t="str">
        <f>IF($A8654="","",COUNTIFS(D_MFA!$A$2:$A$20001,$C8654,D_MFA!$B$2:$B$20001,TRUE)&gt;0)</f>
        <v/>
      </c>
    </row>
    <row r="8655" spans="13:13" x14ac:dyDescent="0.55000000000000004">
      <c r="M8655" t="str">
        <f>IF($A8655="","",COUNTIFS(D_MFA!$A$2:$A$20001,$C8655,D_MFA!$B$2:$B$20001,TRUE)&gt;0)</f>
        <v/>
      </c>
    </row>
    <row r="8656" spans="13:13" x14ac:dyDescent="0.55000000000000004">
      <c r="M8656" t="str">
        <f>IF($A8656="","",COUNTIFS(D_MFA!$A$2:$A$20001,$C8656,D_MFA!$B$2:$B$20001,TRUE)&gt;0)</f>
        <v/>
      </c>
    </row>
    <row r="8657" spans="13:13" x14ac:dyDescent="0.55000000000000004">
      <c r="M8657" t="str">
        <f>IF($A8657="","",COUNTIFS(D_MFA!$A$2:$A$20001,$C8657,D_MFA!$B$2:$B$20001,TRUE)&gt;0)</f>
        <v/>
      </c>
    </row>
    <row r="8658" spans="13:13" x14ac:dyDescent="0.55000000000000004">
      <c r="M8658" t="str">
        <f>IF($A8658="","",COUNTIFS(D_MFA!$A$2:$A$20001,$C8658,D_MFA!$B$2:$B$20001,TRUE)&gt;0)</f>
        <v/>
      </c>
    </row>
    <row r="8659" spans="13:13" x14ac:dyDescent="0.55000000000000004">
      <c r="M8659" t="str">
        <f>IF($A8659="","",COUNTIFS(D_MFA!$A$2:$A$20001,$C8659,D_MFA!$B$2:$B$20001,TRUE)&gt;0)</f>
        <v/>
      </c>
    </row>
    <row r="8660" spans="13:13" x14ac:dyDescent="0.55000000000000004">
      <c r="M8660" t="str">
        <f>IF($A8660="","",COUNTIFS(D_MFA!$A$2:$A$20001,$C8660,D_MFA!$B$2:$B$20001,TRUE)&gt;0)</f>
        <v/>
      </c>
    </row>
    <row r="8661" spans="13:13" x14ac:dyDescent="0.55000000000000004">
      <c r="M8661" t="str">
        <f>IF($A8661="","",COUNTIFS(D_MFA!$A$2:$A$20001,$C8661,D_MFA!$B$2:$B$20001,TRUE)&gt;0)</f>
        <v/>
      </c>
    </row>
    <row r="8662" spans="13:13" x14ac:dyDescent="0.55000000000000004">
      <c r="M8662" t="str">
        <f>IF($A8662="","",COUNTIFS(D_MFA!$A$2:$A$20001,$C8662,D_MFA!$B$2:$B$20001,TRUE)&gt;0)</f>
        <v/>
      </c>
    </row>
    <row r="8663" spans="13:13" x14ac:dyDescent="0.55000000000000004">
      <c r="M8663" t="str">
        <f>IF($A8663="","",COUNTIFS(D_MFA!$A$2:$A$20001,$C8663,D_MFA!$B$2:$B$20001,TRUE)&gt;0)</f>
        <v/>
      </c>
    </row>
    <row r="8664" spans="13:13" x14ac:dyDescent="0.55000000000000004">
      <c r="M8664" t="str">
        <f>IF($A8664="","",COUNTIFS(D_MFA!$A$2:$A$20001,$C8664,D_MFA!$B$2:$B$20001,TRUE)&gt;0)</f>
        <v/>
      </c>
    </row>
    <row r="8665" spans="13:13" x14ac:dyDescent="0.55000000000000004">
      <c r="M8665" t="str">
        <f>IF($A8665="","",COUNTIFS(D_MFA!$A$2:$A$20001,$C8665,D_MFA!$B$2:$B$20001,TRUE)&gt;0)</f>
        <v/>
      </c>
    </row>
    <row r="8666" spans="13:13" x14ac:dyDescent="0.55000000000000004">
      <c r="M8666" t="str">
        <f>IF($A8666="","",COUNTIFS(D_MFA!$A$2:$A$20001,$C8666,D_MFA!$B$2:$B$20001,TRUE)&gt;0)</f>
        <v/>
      </c>
    </row>
    <row r="8667" spans="13:13" x14ac:dyDescent="0.55000000000000004">
      <c r="M8667" t="str">
        <f>IF($A8667="","",COUNTIFS(D_MFA!$A$2:$A$20001,$C8667,D_MFA!$B$2:$B$20001,TRUE)&gt;0)</f>
        <v/>
      </c>
    </row>
    <row r="8668" spans="13:13" x14ac:dyDescent="0.55000000000000004">
      <c r="M8668" t="str">
        <f>IF($A8668="","",COUNTIFS(D_MFA!$A$2:$A$20001,$C8668,D_MFA!$B$2:$B$20001,TRUE)&gt;0)</f>
        <v/>
      </c>
    </row>
    <row r="8669" spans="13:13" x14ac:dyDescent="0.55000000000000004">
      <c r="M8669" t="str">
        <f>IF($A8669="","",COUNTIFS(D_MFA!$A$2:$A$20001,$C8669,D_MFA!$B$2:$B$20001,TRUE)&gt;0)</f>
        <v/>
      </c>
    </row>
    <row r="8670" spans="13:13" x14ac:dyDescent="0.55000000000000004">
      <c r="M8670" t="str">
        <f>IF($A8670="","",COUNTIFS(D_MFA!$A$2:$A$20001,$C8670,D_MFA!$B$2:$B$20001,TRUE)&gt;0)</f>
        <v/>
      </c>
    </row>
    <row r="8671" spans="13:13" x14ac:dyDescent="0.55000000000000004">
      <c r="M8671" t="str">
        <f>IF($A8671="","",COUNTIFS(D_MFA!$A$2:$A$20001,$C8671,D_MFA!$B$2:$B$20001,TRUE)&gt;0)</f>
        <v/>
      </c>
    </row>
    <row r="8672" spans="13:13" x14ac:dyDescent="0.55000000000000004">
      <c r="M8672" t="str">
        <f>IF($A8672="","",COUNTIFS(D_MFA!$A$2:$A$20001,$C8672,D_MFA!$B$2:$B$20001,TRUE)&gt;0)</f>
        <v/>
      </c>
    </row>
    <row r="8673" spans="13:13" x14ac:dyDescent="0.55000000000000004">
      <c r="M8673" t="str">
        <f>IF($A8673="","",COUNTIFS(D_MFA!$A$2:$A$20001,$C8673,D_MFA!$B$2:$B$20001,TRUE)&gt;0)</f>
        <v/>
      </c>
    </row>
    <row r="8674" spans="13:13" x14ac:dyDescent="0.55000000000000004">
      <c r="M8674" t="str">
        <f>IF($A8674="","",COUNTIFS(D_MFA!$A$2:$A$20001,$C8674,D_MFA!$B$2:$B$20001,TRUE)&gt;0)</f>
        <v/>
      </c>
    </row>
    <row r="8675" spans="13:13" x14ac:dyDescent="0.55000000000000004">
      <c r="M8675" t="str">
        <f>IF($A8675="","",COUNTIFS(D_MFA!$A$2:$A$20001,$C8675,D_MFA!$B$2:$B$20001,TRUE)&gt;0)</f>
        <v/>
      </c>
    </row>
    <row r="8676" spans="13:13" x14ac:dyDescent="0.55000000000000004">
      <c r="M8676" t="str">
        <f>IF($A8676="","",COUNTIFS(D_MFA!$A$2:$A$20001,$C8676,D_MFA!$B$2:$B$20001,TRUE)&gt;0)</f>
        <v/>
      </c>
    </row>
    <row r="8677" spans="13:13" x14ac:dyDescent="0.55000000000000004">
      <c r="M8677" t="str">
        <f>IF($A8677="","",COUNTIFS(D_MFA!$A$2:$A$20001,$C8677,D_MFA!$B$2:$B$20001,TRUE)&gt;0)</f>
        <v/>
      </c>
    </row>
    <row r="8678" spans="13:13" x14ac:dyDescent="0.55000000000000004">
      <c r="M8678" t="str">
        <f>IF($A8678="","",COUNTIFS(D_MFA!$A$2:$A$20001,$C8678,D_MFA!$B$2:$B$20001,TRUE)&gt;0)</f>
        <v/>
      </c>
    </row>
    <row r="8679" spans="13:13" x14ac:dyDescent="0.55000000000000004">
      <c r="M8679" t="str">
        <f>IF($A8679="","",COUNTIFS(D_MFA!$A$2:$A$20001,$C8679,D_MFA!$B$2:$B$20001,TRUE)&gt;0)</f>
        <v/>
      </c>
    </row>
    <row r="8680" spans="13:13" x14ac:dyDescent="0.55000000000000004">
      <c r="M8680" t="str">
        <f>IF($A8680="","",COUNTIFS(D_MFA!$A$2:$A$20001,$C8680,D_MFA!$B$2:$B$20001,TRUE)&gt;0)</f>
        <v/>
      </c>
    </row>
    <row r="8681" spans="13:13" x14ac:dyDescent="0.55000000000000004">
      <c r="M8681" t="str">
        <f>IF($A8681="","",COUNTIFS(D_MFA!$A$2:$A$20001,$C8681,D_MFA!$B$2:$B$20001,TRUE)&gt;0)</f>
        <v/>
      </c>
    </row>
    <row r="8682" spans="13:13" x14ac:dyDescent="0.55000000000000004">
      <c r="M8682" t="str">
        <f>IF($A8682="","",COUNTIFS(D_MFA!$A$2:$A$20001,$C8682,D_MFA!$B$2:$B$20001,TRUE)&gt;0)</f>
        <v/>
      </c>
    </row>
    <row r="8683" spans="13:13" x14ac:dyDescent="0.55000000000000004">
      <c r="M8683" t="str">
        <f>IF($A8683="","",COUNTIFS(D_MFA!$A$2:$A$20001,$C8683,D_MFA!$B$2:$B$20001,TRUE)&gt;0)</f>
        <v/>
      </c>
    </row>
    <row r="8684" spans="13:13" x14ac:dyDescent="0.55000000000000004">
      <c r="M8684" t="str">
        <f>IF($A8684="","",COUNTIFS(D_MFA!$A$2:$A$20001,$C8684,D_MFA!$B$2:$B$20001,TRUE)&gt;0)</f>
        <v/>
      </c>
    </row>
    <row r="8685" spans="13:13" x14ac:dyDescent="0.55000000000000004">
      <c r="M8685" t="str">
        <f>IF($A8685="","",COUNTIFS(D_MFA!$A$2:$A$20001,$C8685,D_MFA!$B$2:$B$20001,TRUE)&gt;0)</f>
        <v/>
      </c>
    </row>
    <row r="8686" spans="13:13" x14ac:dyDescent="0.55000000000000004">
      <c r="M8686" t="str">
        <f>IF($A8686="","",COUNTIFS(D_MFA!$A$2:$A$20001,$C8686,D_MFA!$B$2:$B$20001,TRUE)&gt;0)</f>
        <v/>
      </c>
    </row>
    <row r="8687" spans="13:13" x14ac:dyDescent="0.55000000000000004">
      <c r="M8687" t="str">
        <f>IF($A8687="","",COUNTIFS(D_MFA!$A$2:$A$20001,$C8687,D_MFA!$B$2:$B$20001,TRUE)&gt;0)</f>
        <v/>
      </c>
    </row>
    <row r="8688" spans="13:13" x14ac:dyDescent="0.55000000000000004">
      <c r="M8688" t="str">
        <f>IF($A8688="","",COUNTIFS(D_MFA!$A$2:$A$20001,$C8688,D_MFA!$B$2:$B$20001,TRUE)&gt;0)</f>
        <v/>
      </c>
    </row>
    <row r="8689" spans="13:13" x14ac:dyDescent="0.55000000000000004">
      <c r="M8689" t="str">
        <f>IF($A8689="","",COUNTIFS(D_MFA!$A$2:$A$20001,$C8689,D_MFA!$B$2:$B$20001,TRUE)&gt;0)</f>
        <v/>
      </c>
    </row>
    <row r="8690" spans="13:13" x14ac:dyDescent="0.55000000000000004">
      <c r="M8690" t="str">
        <f>IF($A8690="","",COUNTIFS(D_MFA!$A$2:$A$20001,$C8690,D_MFA!$B$2:$B$20001,TRUE)&gt;0)</f>
        <v/>
      </c>
    </row>
    <row r="8691" spans="13:13" x14ac:dyDescent="0.55000000000000004">
      <c r="M8691" t="str">
        <f>IF($A8691="","",COUNTIFS(D_MFA!$A$2:$A$20001,$C8691,D_MFA!$B$2:$B$20001,TRUE)&gt;0)</f>
        <v/>
      </c>
    </row>
    <row r="8692" spans="13:13" x14ac:dyDescent="0.55000000000000004">
      <c r="M8692" t="str">
        <f>IF($A8692="","",COUNTIFS(D_MFA!$A$2:$A$20001,$C8692,D_MFA!$B$2:$B$20001,TRUE)&gt;0)</f>
        <v/>
      </c>
    </row>
    <row r="8693" spans="13:13" x14ac:dyDescent="0.55000000000000004">
      <c r="M8693" t="str">
        <f>IF($A8693="","",COUNTIFS(D_MFA!$A$2:$A$20001,$C8693,D_MFA!$B$2:$B$20001,TRUE)&gt;0)</f>
        <v/>
      </c>
    </row>
    <row r="8694" spans="13:13" x14ac:dyDescent="0.55000000000000004">
      <c r="M8694" t="str">
        <f>IF($A8694="","",COUNTIFS(D_MFA!$A$2:$A$20001,$C8694,D_MFA!$B$2:$B$20001,TRUE)&gt;0)</f>
        <v/>
      </c>
    </row>
    <row r="8695" spans="13:13" x14ac:dyDescent="0.55000000000000004">
      <c r="M8695" t="str">
        <f>IF($A8695="","",COUNTIFS(D_MFA!$A$2:$A$20001,$C8695,D_MFA!$B$2:$B$20001,TRUE)&gt;0)</f>
        <v/>
      </c>
    </row>
    <row r="8696" spans="13:13" x14ac:dyDescent="0.55000000000000004">
      <c r="M8696" t="str">
        <f>IF($A8696="","",COUNTIFS(D_MFA!$A$2:$A$20001,$C8696,D_MFA!$B$2:$B$20001,TRUE)&gt;0)</f>
        <v/>
      </c>
    </row>
    <row r="8697" spans="13:13" x14ac:dyDescent="0.55000000000000004">
      <c r="M8697" t="str">
        <f>IF($A8697="","",COUNTIFS(D_MFA!$A$2:$A$20001,$C8697,D_MFA!$B$2:$B$20001,TRUE)&gt;0)</f>
        <v/>
      </c>
    </row>
    <row r="8698" spans="13:13" x14ac:dyDescent="0.55000000000000004">
      <c r="M8698" t="str">
        <f>IF($A8698="","",COUNTIFS(D_MFA!$A$2:$A$20001,$C8698,D_MFA!$B$2:$B$20001,TRUE)&gt;0)</f>
        <v/>
      </c>
    </row>
    <row r="8699" spans="13:13" x14ac:dyDescent="0.55000000000000004">
      <c r="M8699" t="str">
        <f>IF($A8699="","",COUNTIFS(D_MFA!$A$2:$A$20001,$C8699,D_MFA!$B$2:$B$20001,TRUE)&gt;0)</f>
        <v/>
      </c>
    </row>
    <row r="8700" spans="13:13" x14ac:dyDescent="0.55000000000000004">
      <c r="M8700" t="str">
        <f>IF($A8700="","",COUNTIFS(D_MFA!$A$2:$A$20001,$C8700,D_MFA!$B$2:$B$20001,TRUE)&gt;0)</f>
        <v/>
      </c>
    </row>
    <row r="8701" spans="13:13" x14ac:dyDescent="0.55000000000000004">
      <c r="M8701" t="str">
        <f>IF($A8701="","",COUNTIFS(D_MFA!$A$2:$A$20001,$C8701,D_MFA!$B$2:$B$20001,TRUE)&gt;0)</f>
        <v/>
      </c>
    </row>
    <row r="8702" spans="13:13" x14ac:dyDescent="0.55000000000000004">
      <c r="M8702" t="str">
        <f>IF($A8702="","",COUNTIFS(D_MFA!$A$2:$A$20001,$C8702,D_MFA!$B$2:$B$20001,TRUE)&gt;0)</f>
        <v/>
      </c>
    </row>
    <row r="8703" spans="13:13" x14ac:dyDescent="0.55000000000000004">
      <c r="M8703" t="str">
        <f>IF($A8703="","",COUNTIFS(D_MFA!$A$2:$A$20001,$C8703,D_MFA!$B$2:$B$20001,TRUE)&gt;0)</f>
        <v/>
      </c>
    </row>
    <row r="8704" spans="13:13" x14ac:dyDescent="0.55000000000000004">
      <c r="M8704" t="str">
        <f>IF($A8704="","",COUNTIFS(D_MFA!$A$2:$A$20001,$C8704,D_MFA!$B$2:$B$20001,TRUE)&gt;0)</f>
        <v/>
      </c>
    </row>
    <row r="8705" spans="13:13" x14ac:dyDescent="0.55000000000000004">
      <c r="M8705" t="str">
        <f>IF($A8705="","",COUNTIFS(D_MFA!$A$2:$A$20001,$C8705,D_MFA!$B$2:$B$20001,TRUE)&gt;0)</f>
        <v/>
      </c>
    </row>
    <row r="8706" spans="13:13" x14ac:dyDescent="0.55000000000000004">
      <c r="M8706" t="str">
        <f>IF($A8706="","",COUNTIFS(D_MFA!$A$2:$A$20001,$C8706,D_MFA!$B$2:$B$20001,TRUE)&gt;0)</f>
        <v/>
      </c>
    </row>
    <row r="8707" spans="13:13" x14ac:dyDescent="0.55000000000000004">
      <c r="M8707" t="str">
        <f>IF($A8707="","",COUNTIFS(D_MFA!$A$2:$A$20001,$C8707,D_MFA!$B$2:$B$20001,TRUE)&gt;0)</f>
        <v/>
      </c>
    </row>
    <row r="8708" spans="13:13" x14ac:dyDescent="0.55000000000000004">
      <c r="M8708" t="str">
        <f>IF($A8708="","",COUNTIFS(D_MFA!$A$2:$A$20001,$C8708,D_MFA!$B$2:$B$20001,TRUE)&gt;0)</f>
        <v/>
      </c>
    </row>
    <row r="8709" spans="13:13" x14ac:dyDescent="0.55000000000000004">
      <c r="M8709" t="str">
        <f>IF($A8709="","",COUNTIFS(D_MFA!$A$2:$A$20001,$C8709,D_MFA!$B$2:$B$20001,TRUE)&gt;0)</f>
        <v/>
      </c>
    </row>
    <row r="8710" spans="13:13" x14ac:dyDescent="0.55000000000000004">
      <c r="M8710" t="str">
        <f>IF($A8710="","",COUNTIFS(D_MFA!$A$2:$A$20001,$C8710,D_MFA!$B$2:$B$20001,TRUE)&gt;0)</f>
        <v/>
      </c>
    </row>
    <row r="8711" spans="13:13" x14ac:dyDescent="0.55000000000000004">
      <c r="M8711" t="str">
        <f>IF($A8711="","",COUNTIFS(D_MFA!$A$2:$A$20001,$C8711,D_MFA!$B$2:$B$20001,TRUE)&gt;0)</f>
        <v/>
      </c>
    </row>
    <row r="8712" spans="13:13" x14ac:dyDescent="0.55000000000000004">
      <c r="M8712" t="str">
        <f>IF($A8712="","",COUNTIFS(D_MFA!$A$2:$A$20001,$C8712,D_MFA!$B$2:$B$20001,TRUE)&gt;0)</f>
        <v/>
      </c>
    </row>
    <row r="8713" spans="13:13" x14ac:dyDescent="0.55000000000000004">
      <c r="M8713" t="str">
        <f>IF($A8713="","",COUNTIFS(D_MFA!$A$2:$A$20001,$C8713,D_MFA!$B$2:$B$20001,TRUE)&gt;0)</f>
        <v/>
      </c>
    </row>
    <row r="8714" spans="13:13" x14ac:dyDescent="0.55000000000000004">
      <c r="M8714" t="str">
        <f>IF($A8714="","",COUNTIFS(D_MFA!$A$2:$A$20001,$C8714,D_MFA!$B$2:$B$20001,TRUE)&gt;0)</f>
        <v/>
      </c>
    </row>
    <row r="8715" spans="13:13" x14ac:dyDescent="0.55000000000000004">
      <c r="M8715" t="str">
        <f>IF($A8715="","",COUNTIFS(D_MFA!$A$2:$A$20001,$C8715,D_MFA!$B$2:$B$20001,TRUE)&gt;0)</f>
        <v/>
      </c>
    </row>
    <row r="8716" spans="13:13" x14ac:dyDescent="0.55000000000000004">
      <c r="M8716" t="str">
        <f>IF($A8716="","",COUNTIFS(D_MFA!$A$2:$A$20001,$C8716,D_MFA!$B$2:$B$20001,TRUE)&gt;0)</f>
        <v/>
      </c>
    </row>
    <row r="8717" spans="13:13" x14ac:dyDescent="0.55000000000000004">
      <c r="M8717" t="str">
        <f>IF($A8717="","",COUNTIFS(D_MFA!$A$2:$A$20001,$C8717,D_MFA!$B$2:$B$20001,TRUE)&gt;0)</f>
        <v/>
      </c>
    </row>
    <row r="8718" spans="13:13" x14ac:dyDescent="0.55000000000000004">
      <c r="M8718" t="str">
        <f>IF($A8718="","",COUNTIFS(D_MFA!$A$2:$A$20001,$C8718,D_MFA!$B$2:$B$20001,TRUE)&gt;0)</f>
        <v/>
      </c>
    </row>
    <row r="8719" spans="13:13" x14ac:dyDescent="0.55000000000000004">
      <c r="M8719" t="str">
        <f>IF($A8719="","",COUNTIFS(D_MFA!$A$2:$A$20001,$C8719,D_MFA!$B$2:$B$20001,TRUE)&gt;0)</f>
        <v/>
      </c>
    </row>
    <row r="8720" spans="13:13" x14ac:dyDescent="0.55000000000000004">
      <c r="M8720" t="str">
        <f>IF($A8720="","",COUNTIFS(D_MFA!$A$2:$A$20001,$C8720,D_MFA!$B$2:$B$20001,TRUE)&gt;0)</f>
        <v/>
      </c>
    </row>
    <row r="8721" spans="13:13" x14ac:dyDescent="0.55000000000000004">
      <c r="M8721" t="str">
        <f>IF($A8721="","",COUNTIFS(D_MFA!$A$2:$A$20001,$C8721,D_MFA!$B$2:$B$20001,TRUE)&gt;0)</f>
        <v/>
      </c>
    </row>
    <row r="8722" spans="13:13" x14ac:dyDescent="0.55000000000000004">
      <c r="M8722" t="str">
        <f>IF($A8722="","",COUNTIFS(D_MFA!$A$2:$A$20001,$C8722,D_MFA!$B$2:$B$20001,TRUE)&gt;0)</f>
        <v/>
      </c>
    </row>
    <row r="8723" spans="13:13" x14ac:dyDescent="0.55000000000000004">
      <c r="M8723" t="str">
        <f>IF($A8723="","",COUNTIFS(D_MFA!$A$2:$A$20001,$C8723,D_MFA!$B$2:$B$20001,TRUE)&gt;0)</f>
        <v/>
      </c>
    </row>
    <row r="8724" spans="13:13" x14ac:dyDescent="0.55000000000000004">
      <c r="M8724" t="str">
        <f>IF($A8724="","",COUNTIFS(D_MFA!$A$2:$A$20001,$C8724,D_MFA!$B$2:$B$20001,TRUE)&gt;0)</f>
        <v/>
      </c>
    </row>
    <row r="8725" spans="13:13" x14ac:dyDescent="0.55000000000000004">
      <c r="M8725" t="str">
        <f>IF($A8725="","",COUNTIFS(D_MFA!$A$2:$A$20001,$C8725,D_MFA!$B$2:$B$20001,TRUE)&gt;0)</f>
        <v/>
      </c>
    </row>
    <row r="8726" spans="13:13" x14ac:dyDescent="0.55000000000000004">
      <c r="M8726" t="str">
        <f>IF($A8726="","",COUNTIFS(D_MFA!$A$2:$A$20001,$C8726,D_MFA!$B$2:$B$20001,TRUE)&gt;0)</f>
        <v/>
      </c>
    </row>
    <row r="8727" spans="13:13" x14ac:dyDescent="0.55000000000000004">
      <c r="M8727" t="str">
        <f>IF($A8727="","",COUNTIFS(D_MFA!$A$2:$A$20001,$C8727,D_MFA!$B$2:$B$20001,TRUE)&gt;0)</f>
        <v/>
      </c>
    </row>
    <row r="8728" spans="13:13" x14ac:dyDescent="0.55000000000000004">
      <c r="M8728" t="str">
        <f>IF($A8728="","",COUNTIFS(D_MFA!$A$2:$A$20001,$C8728,D_MFA!$B$2:$B$20001,TRUE)&gt;0)</f>
        <v/>
      </c>
    </row>
    <row r="8729" spans="13:13" x14ac:dyDescent="0.55000000000000004">
      <c r="M8729" t="str">
        <f>IF($A8729="","",COUNTIFS(D_MFA!$A$2:$A$20001,$C8729,D_MFA!$B$2:$B$20001,TRUE)&gt;0)</f>
        <v/>
      </c>
    </row>
    <row r="8730" spans="13:13" x14ac:dyDescent="0.55000000000000004">
      <c r="M8730" t="str">
        <f>IF($A8730="","",COUNTIFS(D_MFA!$A$2:$A$20001,$C8730,D_MFA!$B$2:$B$20001,TRUE)&gt;0)</f>
        <v/>
      </c>
    </row>
    <row r="8731" spans="13:13" x14ac:dyDescent="0.55000000000000004">
      <c r="M8731" t="str">
        <f>IF($A8731="","",COUNTIFS(D_MFA!$A$2:$A$20001,$C8731,D_MFA!$B$2:$B$20001,TRUE)&gt;0)</f>
        <v/>
      </c>
    </row>
    <row r="8732" spans="13:13" x14ac:dyDescent="0.55000000000000004">
      <c r="M8732" t="str">
        <f>IF($A8732="","",COUNTIFS(D_MFA!$A$2:$A$20001,$C8732,D_MFA!$B$2:$B$20001,TRUE)&gt;0)</f>
        <v/>
      </c>
    </row>
    <row r="8733" spans="13:13" x14ac:dyDescent="0.55000000000000004">
      <c r="M8733" t="str">
        <f>IF($A8733="","",COUNTIFS(D_MFA!$A$2:$A$20001,$C8733,D_MFA!$B$2:$B$20001,TRUE)&gt;0)</f>
        <v/>
      </c>
    </row>
    <row r="8734" spans="13:13" x14ac:dyDescent="0.55000000000000004">
      <c r="M8734" t="str">
        <f>IF($A8734="","",COUNTIFS(D_MFA!$A$2:$A$20001,$C8734,D_MFA!$B$2:$B$20001,TRUE)&gt;0)</f>
        <v/>
      </c>
    </row>
    <row r="8735" spans="13:13" x14ac:dyDescent="0.55000000000000004">
      <c r="M8735" t="str">
        <f>IF($A8735="","",COUNTIFS(D_MFA!$A$2:$A$20001,$C8735,D_MFA!$B$2:$B$20001,TRUE)&gt;0)</f>
        <v/>
      </c>
    </row>
    <row r="8736" spans="13:13" x14ac:dyDescent="0.55000000000000004">
      <c r="M8736" t="str">
        <f>IF($A8736="","",COUNTIFS(D_MFA!$A$2:$A$20001,$C8736,D_MFA!$B$2:$B$20001,TRUE)&gt;0)</f>
        <v/>
      </c>
    </row>
    <row r="8737" spans="13:13" x14ac:dyDescent="0.55000000000000004">
      <c r="M8737" t="str">
        <f>IF($A8737="","",COUNTIFS(D_MFA!$A$2:$A$20001,$C8737,D_MFA!$B$2:$B$20001,TRUE)&gt;0)</f>
        <v/>
      </c>
    </row>
    <row r="8738" spans="13:13" x14ac:dyDescent="0.55000000000000004">
      <c r="M8738" t="str">
        <f>IF($A8738="","",COUNTIFS(D_MFA!$A$2:$A$20001,$C8738,D_MFA!$B$2:$B$20001,TRUE)&gt;0)</f>
        <v/>
      </c>
    </row>
    <row r="8739" spans="13:13" x14ac:dyDescent="0.55000000000000004">
      <c r="M8739" t="str">
        <f>IF($A8739="","",COUNTIFS(D_MFA!$A$2:$A$20001,$C8739,D_MFA!$B$2:$B$20001,TRUE)&gt;0)</f>
        <v/>
      </c>
    </row>
    <row r="8740" spans="13:13" x14ac:dyDescent="0.55000000000000004">
      <c r="M8740" t="str">
        <f>IF($A8740="","",COUNTIFS(D_MFA!$A$2:$A$20001,$C8740,D_MFA!$B$2:$B$20001,TRUE)&gt;0)</f>
        <v/>
      </c>
    </row>
    <row r="8741" spans="13:13" x14ac:dyDescent="0.55000000000000004">
      <c r="M8741" t="str">
        <f>IF($A8741="","",COUNTIFS(D_MFA!$A$2:$A$20001,$C8741,D_MFA!$B$2:$B$20001,TRUE)&gt;0)</f>
        <v/>
      </c>
    </row>
    <row r="8742" spans="13:13" x14ac:dyDescent="0.55000000000000004">
      <c r="M8742" t="str">
        <f>IF($A8742="","",COUNTIFS(D_MFA!$A$2:$A$20001,$C8742,D_MFA!$B$2:$B$20001,TRUE)&gt;0)</f>
        <v/>
      </c>
    </row>
    <row r="8743" spans="13:13" x14ac:dyDescent="0.55000000000000004">
      <c r="M8743" t="str">
        <f>IF($A8743="","",COUNTIFS(D_MFA!$A$2:$A$20001,$C8743,D_MFA!$B$2:$B$20001,TRUE)&gt;0)</f>
        <v/>
      </c>
    </row>
    <row r="8744" spans="13:13" x14ac:dyDescent="0.55000000000000004">
      <c r="M8744" t="str">
        <f>IF($A8744="","",COUNTIFS(D_MFA!$A$2:$A$20001,$C8744,D_MFA!$B$2:$B$20001,TRUE)&gt;0)</f>
        <v/>
      </c>
    </row>
    <row r="8745" spans="13:13" x14ac:dyDescent="0.55000000000000004">
      <c r="M8745" t="str">
        <f>IF($A8745="","",COUNTIFS(D_MFA!$A$2:$A$20001,$C8745,D_MFA!$B$2:$B$20001,TRUE)&gt;0)</f>
        <v/>
      </c>
    </row>
    <row r="8746" spans="13:13" x14ac:dyDescent="0.55000000000000004">
      <c r="M8746" t="str">
        <f>IF($A8746="","",COUNTIFS(D_MFA!$A$2:$A$20001,$C8746,D_MFA!$B$2:$B$20001,TRUE)&gt;0)</f>
        <v/>
      </c>
    </row>
    <row r="8747" spans="13:13" x14ac:dyDescent="0.55000000000000004">
      <c r="M8747" t="str">
        <f>IF($A8747="","",COUNTIFS(D_MFA!$A$2:$A$20001,$C8747,D_MFA!$B$2:$B$20001,TRUE)&gt;0)</f>
        <v/>
      </c>
    </row>
    <row r="8748" spans="13:13" x14ac:dyDescent="0.55000000000000004">
      <c r="M8748" t="str">
        <f>IF($A8748="","",COUNTIFS(D_MFA!$A$2:$A$20001,$C8748,D_MFA!$B$2:$B$20001,TRUE)&gt;0)</f>
        <v/>
      </c>
    </row>
    <row r="8749" spans="13:13" x14ac:dyDescent="0.55000000000000004">
      <c r="M8749" t="str">
        <f>IF($A8749="","",COUNTIFS(D_MFA!$A$2:$A$20001,$C8749,D_MFA!$B$2:$B$20001,TRUE)&gt;0)</f>
        <v/>
      </c>
    </row>
    <row r="8750" spans="13:13" x14ac:dyDescent="0.55000000000000004">
      <c r="M8750" t="str">
        <f>IF($A8750="","",COUNTIFS(D_MFA!$A$2:$A$20001,$C8750,D_MFA!$B$2:$B$20001,TRUE)&gt;0)</f>
        <v/>
      </c>
    </row>
    <row r="8751" spans="13:13" x14ac:dyDescent="0.55000000000000004">
      <c r="M8751" t="str">
        <f>IF($A8751="","",COUNTIFS(D_MFA!$A$2:$A$20001,$C8751,D_MFA!$B$2:$B$20001,TRUE)&gt;0)</f>
        <v/>
      </c>
    </row>
    <row r="8752" spans="13:13" x14ac:dyDescent="0.55000000000000004">
      <c r="M8752" t="str">
        <f>IF($A8752="","",COUNTIFS(D_MFA!$A$2:$A$20001,$C8752,D_MFA!$B$2:$B$20001,TRUE)&gt;0)</f>
        <v/>
      </c>
    </row>
    <row r="8753" spans="13:13" x14ac:dyDescent="0.55000000000000004">
      <c r="M8753" t="str">
        <f>IF($A8753="","",COUNTIFS(D_MFA!$A$2:$A$20001,$C8753,D_MFA!$B$2:$B$20001,TRUE)&gt;0)</f>
        <v/>
      </c>
    </row>
    <row r="8754" spans="13:13" x14ac:dyDescent="0.55000000000000004">
      <c r="M8754" t="str">
        <f>IF($A8754="","",COUNTIFS(D_MFA!$A$2:$A$20001,$C8754,D_MFA!$B$2:$B$20001,TRUE)&gt;0)</f>
        <v/>
      </c>
    </row>
    <row r="8755" spans="13:13" x14ac:dyDescent="0.55000000000000004">
      <c r="M8755" t="str">
        <f>IF($A8755="","",COUNTIFS(D_MFA!$A$2:$A$20001,$C8755,D_MFA!$B$2:$B$20001,TRUE)&gt;0)</f>
        <v/>
      </c>
    </row>
    <row r="8756" spans="13:13" x14ac:dyDescent="0.55000000000000004">
      <c r="M8756" t="str">
        <f>IF($A8756="","",COUNTIFS(D_MFA!$A$2:$A$20001,$C8756,D_MFA!$B$2:$B$20001,TRUE)&gt;0)</f>
        <v/>
      </c>
    </row>
    <row r="8757" spans="13:13" x14ac:dyDescent="0.55000000000000004">
      <c r="M8757" t="str">
        <f>IF($A8757="","",COUNTIFS(D_MFA!$A$2:$A$20001,$C8757,D_MFA!$B$2:$B$20001,TRUE)&gt;0)</f>
        <v/>
      </c>
    </row>
    <row r="8758" spans="13:13" x14ac:dyDescent="0.55000000000000004">
      <c r="M8758" t="str">
        <f>IF($A8758="","",COUNTIFS(D_MFA!$A$2:$A$20001,$C8758,D_MFA!$B$2:$B$20001,TRUE)&gt;0)</f>
        <v/>
      </c>
    </row>
    <row r="8759" spans="13:13" x14ac:dyDescent="0.55000000000000004">
      <c r="M8759" t="str">
        <f>IF($A8759="","",COUNTIFS(D_MFA!$A$2:$A$20001,$C8759,D_MFA!$B$2:$B$20001,TRUE)&gt;0)</f>
        <v/>
      </c>
    </row>
    <row r="8760" spans="13:13" x14ac:dyDescent="0.55000000000000004">
      <c r="M8760" t="str">
        <f>IF($A8760="","",COUNTIFS(D_MFA!$A$2:$A$20001,$C8760,D_MFA!$B$2:$B$20001,TRUE)&gt;0)</f>
        <v/>
      </c>
    </row>
    <row r="8761" spans="13:13" x14ac:dyDescent="0.55000000000000004">
      <c r="M8761" t="str">
        <f>IF($A8761="","",COUNTIFS(D_MFA!$A$2:$A$20001,$C8761,D_MFA!$B$2:$B$20001,TRUE)&gt;0)</f>
        <v/>
      </c>
    </row>
    <row r="8762" spans="13:13" x14ac:dyDescent="0.55000000000000004">
      <c r="M8762" t="str">
        <f>IF($A8762="","",COUNTIFS(D_MFA!$A$2:$A$20001,$C8762,D_MFA!$B$2:$B$20001,TRUE)&gt;0)</f>
        <v/>
      </c>
    </row>
    <row r="8763" spans="13:13" x14ac:dyDescent="0.55000000000000004">
      <c r="M8763" t="str">
        <f>IF($A8763="","",COUNTIFS(D_MFA!$A$2:$A$20001,$C8763,D_MFA!$B$2:$B$20001,TRUE)&gt;0)</f>
        <v/>
      </c>
    </row>
    <row r="8764" spans="13:13" x14ac:dyDescent="0.55000000000000004">
      <c r="M8764" t="str">
        <f>IF($A8764="","",COUNTIFS(D_MFA!$A$2:$A$20001,$C8764,D_MFA!$B$2:$B$20001,TRUE)&gt;0)</f>
        <v/>
      </c>
    </row>
    <row r="8765" spans="13:13" x14ac:dyDescent="0.55000000000000004">
      <c r="M8765" t="str">
        <f>IF($A8765="","",COUNTIFS(D_MFA!$A$2:$A$20001,$C8765,D_MFA!$B$2:$B$20001,TRUE)&gt;0)</f>
        <v/>
      </c>
    </row>
    <row r="8766" spans="13:13" x14ac:dyDescent="0.55000000000000004">
      <c r="M8766" t="str">
        <f>IF($A8766="","",COUNTIFS(D_MFA!$A$2:$A$20001,$C8766,D_MFA!$B$2:$B$20001,TRUE)&gt;0)</f>
        <v/>
      </c>
    </row>
    <row r="8767" spans="13:13" x14ac:dyDescent="0.55000000000000004">
      <c r="M8767" t="str">
        <f>IF($A8767="","",COUNTIFS(D_MFA!$A$2:$A$20001,$C8767,D_MFA!$B$2:$B$20001,TRUE)&gt;0)</f>
        <v/>
      </c>
    </row>
    <row r="8768" spans="13:13" x14ac:dyDescent="0.55000000000000004">
      <c r="M8768" t="str">
        <f>IF($A8768="","",COUNTIFS(D_MFA!$A$2:$A$20001,$C8768,D_MFA!$B$2:$B$20001,TRUE)&gt;0)</f>
        <v/>
      </c>
    </row>
    <row r="8769" spans="13:13" x14ac:dyDescent="0.55000000000000004">
      <c r="M8769" t="str">
        <f>IF($A8769="","",COUNTIFS(D_MFA!$A$2:$A$20001,$C8769,D_MFA!$B$2:$B$20001,TRUE)&gt;0)</f>
        <v/>
      </c>
    </row>
    <row r="8770" spans="13:13" x14ac:dyDescent="0.55000000000000004">
      <c r="M8770" t="str">
        <f>IF($A8770="","",COUNTIFS(D_MFA!$A$2:$A$20001,$C8770,D_MFA!$B$2:$B$20001,TRUE)&gt;0)</f>
        <v/>
      </c>
    </row>
    <row r="8771" spans="13:13" x14ac:dyDescent="0.55000000000000004">
      <c r="M8771" t="str">
        <f>IF($A8771="","",COUNTIFS(D_MFA!$A$2:$A$20001,$C8771,D_MFA!$B$2:$B$20001,TRUE)&gt;0)</f>
        <v/>
      </c>
    </row>
    <row r="8772" spans="13:13" x14ac:dyDescent="0.55000000000000004">
      <c r="M8772" t="str">
        <f>IF($A8772="","",COUNTIFS(D_MFA!$A$2:$A$20001,$C8772,D_MFA!$B$2:$B$20001,TRUE)&gt;0)</f>
        <v/>
      </c>
    </row>
    <row r="8773" spans="13:13" x14ac:dyDescent="0.55000000000000004">
      <c r="M8773" t="str">
        <f>IF($A8773="","",COUNTIFS(D_MFA!$A$2:$A$20001,$C8773,D_MFA!$B$2:$B$20001,TRUE)&gt;0)</f>
        <v/>
      </c>
    </row>
    <row r="8774" spans="13:13" x14ac:dyDescent="0.55000000000000004">
      <c r="M8774" t="str">
        <f>IF($A8774="","",COUNTIFS(D_MFA!$A$2:$A$20001,$C8774,D_MFA!$B$2:$B$20001,TRUE)&gt;0)</f>
        <v/>
      </c>
    </row>
    <row r="8775" spans="13:13" x14ac:dyDescent="0.55000000000000004">
      <c r="M8775" t="str">
        <f>IF($A8775="","",COUNTIFS(D_MFA!$A$2:$A$20001,$C8775,D_MFA!$B$2:$B$20001,TRUE)&gt;0)</f>
        <v/>
      </c>
    </row>
    <row r="8776" spans="13:13" x14ac:dyDescent="0.55000000000000004">
      <c r="M8776" t="str">
        <f>IF($A8776="","",COUNTIFS(D_MFA!$A$2:$A$20001,$C8776,D_MFA!$B$2:$B$20001,TRUE)&gt;0)</f>
        <v/>
      </c>
    </row>
    <row r="8777" spans="13:13" x14ac:dyDescent="0.55000000000000004">
      <c r="M8777" t="str">
        <f>IF($A8777="","",COUNTIFS(D_MFA!$A$2:$A$20001,$C8777,D_MFA!$B$2:$B$20001,TRUE)&gt;0)</f>
        <v/>
      </c>
    </row>
    <row r="8778" spans="13:13" x14ac:dyDescent="0.55000000000000004">
      <c r="M8778" t="str">
        <f>IF($A8778="","",COUNTIFS(D_MFA!$A$2:$A$20001,$C8778,D_MFA!$B$2:$B$20001,TRUE)&gt;0)</f>
        <v/>
      </c>
    </row>
    <row r="8779" spans="13:13" x14ac:dyDescent="0.55000000000000004">
      <c r="M8779" t="str">
        <f>IF($A8779="","",COUNTIFS(D_MFA!$A$2:$A$20001,$C8779,D_MFA!$B$2:$B$20001,TRUE)&gt;0)</f>
        <v/>
      </c>
    </row>
    <row r="8780" spans="13:13" x14ac:dyDescent="0.55000000000000004">
      <c r="M8780" t="str">
        <f>IF($A8780="","",COUNTIFS(D_MFA!$A$2:$A$20001,$C8780,D_MFA!$B$2:$B$20001,TRUE)&gt;0)</f>
        <v/>
      </c>
    </row>
    <row r="8781" spans="13:13" x14ac:dyDescent="0.55000000000000004">
      <c r="M8781" t="str">
        <f>IF($A8781="","",COUNTIFS(D_MFA!$A$2:$A$20001,$C8781,D_MFA!$B$2:$B$20001,TRUE)&gt;0)</f>
        <v/>
      </c>
    </row>
    <row r="8782" spans="13:13" x14ac:dyDescent="0.55000000000000004">
      <c r="M8782" t="str">
        <f>IF($A8782="","",COUNTIFS(D_MFA!$A$2:$A$20001,$C8782,D_MFA!$B$2:$B$20001,TRUE)&gt;0)</f>
        <v/>
      </c>
    </row>
    <row r="8783" spans="13:13" x14ac:dyDescent="0.55000000000000004">
      <c r="M8783" t="str">
        <f>IF($A8783="","",COUNTIFS(D_MFA!$A$2:$A$20001,$C8783,D_MFA!$B$2:$B$20001,TRUE)&gt;0)</f>
        <v/>
      </c>
    </row>
    <row r="8784" spans="13:13" x14ac:dyDescent="0.55000000000000004">
      <c r="M8784" t="str">
        <f>IF($A8784="","",COUNTIFS(D_MFA!$A$2:$A$20001,$C8784,D_MFA!$B$2:$B$20001,TRUE)&gt;0)</f>
        <v/>
      </c>
    </row>
    <row r="8785" spans="13:13" x14ac:dyDescent="0.55000000000000004">
      <c r="M8785" t="str">
        <f>IF($A8785="","",COUNTIFS(D_MFA!$A$2:$A$20001,$C8785,D_MFA!$B$2:$B$20001,TRUE)&gt;0)</f>
        <v/>
      </c>
    </row>
    <row r="8786" spans="13:13" x14ac:dyDescent="0.55000000000000004">
      <c r="M8786" t="str">
        <f>IF($A8786="","",COUNTIFS(D_MFA!$A$2:$A$20001,$C8786,D_MFA!$B$2:$B$20001,TRUE)&gt;0)</f>
        <v/>
      </c>
    </row>
    <row r="8787" spans="13:13" x14ac:dyDescent="0.55000000000000004">
      <c r="M8787" t="str">
        <f>IF($A8787="","",COUNTIFS(D_MFA!$A$2:$A$20001,$C8787,D_MFA!$B$2:$B$20001,TRUE)&gt;0)</f>
        <v/>
      </c>
    </row>
    <row r="8788" spans="13:13" x14ac:dyDescent="0.55000000000000004">
      <c r="M8788" t="str">
        <f>IF($A8788="","",COUNTIFS(D_MFA!$A$2:$A$20001,$C8788,D_MFA!$B$2:$B$20001,TRUE)&gt;0)</f>
        <v/>
      </c>
    </row>
    <row r="8789" spans="13:13" x14ac:dyDescent="0.55000000000000004">
      <c r="M8789" t="str">
        <f>IF($A8789="","",COUNTIFS(D_MFA!$A$2:$A$20001,$C8789,D_MFA!$B$2:$B$20001,TRUE)&gt;0)</f>
        <v/>
      </c>
    </row>
    <row r="8790" spans="13:13" x14ac:dyDescent="0.55000000000000004">
      <c r="M8790" t="str">
        <f>IF($A8790="","",COUNTIFS(D_MFA!$A$2:$A$20001,$C8790,D_MFA!$B$2:$B$20001,TRUE)&gt;0)</f>
        <v/>
      </c>
    </row>
    <row r="8791" spans="13:13" x14ac:dyDescent="0.55000000000000004">
      <c r="M8791" t="str">
        <f>IF($A8791="","",COUNTIFS(D_MFA!$A$2:$A$20001,$C8791,D_MFA!$B$2:$B$20001,TRUE)&gt;0)</f>
        <v/>
      </c>
    </row>
    <row r="8792" spans="13:13" x14ac:dyDescent="0.55000000000000004">
      <c r="M8792" t="str">
        <f>IF($A8792="","",COUNTIFS(D_MFA!$A$2:$A$20001,$C8792,D_MFA!$B$2:$B$20001,TRUE)&gt;0)</f>
        <v/>
      </c>
    </row>
    <row r="8793" spans="13:13" x14ac:dyDescent="0.55000000000000004">
      <c r="M8793" t="str">
        <f>IF($A8793="","",COUNTIFS(D_MFA!$A$2:$A$20001,$C8793,D_MFA!$B$2:$B$20001,TRUE)&gt;0)</f>
        <v/>
      </c>
    </row>
    <row r="8794" spans="13:13" x14ac:dyDescent="0.55000000000000004">
      <c r="M8794" t="str">
        <f>IF($A8794="","",COUNTIFS(D_MFA!$A$2:$A$20001,$C8794,D_MFA!$B$2:$B$20001,TRUE)&gt;0)</f>
        <v/>
      </c>
    </row>
    <row r="8795" spans="13:13" x14ac:dyDescent="0.55000000000000004">
      <c r="M8795" t="str">
        <f>IF($A8795="","",COUNTIFS(D_MFA!$A$2:$A$20001,$C8795,D_MFA!$B$2:$B$20001,TRUE)&gt;0)</f>
        <v/>
      </c>
    </row>
    <row r="8796" spans="13:13" x14ac:dyDescent="0.55000000000000004">
      <c r="M8796" t="str">
        <f>IF($A8796="","",COUNTIFS(D_MFA!$A$2:$A$20001,$C8796,D_MFA!$B$2:$B$20001,TRUE)&gt;0)</f>
        <v/>
      </c>
    </row>
    <row r="8797" spans="13:13" x14ac:dyDescent="0.55000000000000004">
      <c r="M8797" t="str">
        <f>IF($A8797="","",COUNTIFS(D_MFA!$A$2:$A$20001,$C8797,D_MFA!$B$2:$B$20001,TRUE)&gt;0)</f>
        <v/>
      </c>
    </row>
    <row r="8798" spans="13:13" x14ac:dyDescent="0.55000000000000004">
      <c r="M8798" t="str">
        <f>IF($A8798="","",COUNTIFS(D_MFA!$A$2:$A$20001,$C8798,D_MFA!$B$2:$B$20001,TRUE)&gt;0)</f>
        <v/>
      </c>
    </row>
    <row r="8799" spans="13:13" x14ac:dyDescent="0.55000000000000004">
      <c r="M8799" t="str">
        <f>IF($A8799="","",COUNTIFS(D_MFA!$A$2:$A$20001,$C8799,D_MFA!$B$2:$B$20001,TRUE)&gt;0)</f>
        <v/>
      </c>
    </row>
    <row r="8800" spans="13:13" x14ac:dyDescent="0.55000000000000004">
      <c r="M8800" t="str">
        <f>IF($A8800="","",COUNTIFS(D_MFA!$A$2:$A$20001,$C8800,D_MFA!$B$2:$B$20001,TRUE)&gt;0)</f>
        <v/>
      </c>
    </row>
    <row r="8801" spans="13:13" x14ac:dyDescent="0.55000000000000004">
      <c r="M8801" t="str">
        <f>IF($A8801="","",COUNTIFS(D_MFA!$A$2:$A$20001,$C8801,D_MFA!$B$2:$B$20001,TRUE)&gt;0)</f>
        <v/>
      </c>
    </row>
    <row r="8802" spans="13:13" x14ac:dyDescent="0.55000000000000004">
      <c r="M8802" t="str">
        <f>IF($A8802="","",COUNTIFS(D_MFA!$A$2:$A$20001,$C8802,D_MFA!$B$2:$B$20001,TRUE)&gt;0)</f>
        <v/>
      </c>
    </row>
    <row r="8803" spans="13:13" x14ac:dyDescent="0.55000000000000004">
      <c r="M8803" t="str">
        <f>IF($A8803="","",COUNTIFS(D_MFA!$A$2:$A$20001,$C8803,D_MFA!$B$2:$B$20001,TRUE)&gt;0)</f>
        <v/>
      </c>
    </row>
    <row r="8804" spans="13:13" x14ac:dyDescent="0.55000000000000004">
      <c r="M8804" t="str">
        <f>IF($A8804="","",COUNTIFS(D_MFA!$A$2:$A$20001,$C8804,D_MFA!$B$2:$B$20001,TRUE)&gt;0)</f>
        <v/>
      </c>
    </row>
    <row r="8805" spans="13:13" x14ac:dyDescent="0.55000000000000004">
      <c r="M8805" t="str">
        <f>IF($A8805="","",COUNTIFS(D_MFA!$A$2:$A$20001,$C8805,D_MFA!$B$2:$B$20001,TRUE)&gt;0)</f>
        <v/>
      </c>
    </row>
    <row r="8806" spans="13:13" x14ac:dyDescent="0.55000000000000004">
      <c r="M8806" t="str">
        <f>IF($A8806="","",COUNTIFS(D_MFA!$A$2:$A$20001,$C8806,D_MFA!$B$2:$B$20001,TRUE)&gt;0)</f>
        <v/>
      </c>
    </row>
    <row r="8807" spans="13:13" x14ac:dyDescent="0.55000000000000004">
      <c r="M8807" t="str">
        <f>IF($A8807="","",COUNTIFS(D_MFA!$A$2:$A$20001,$C8807,D_MFA!$B$2:$B$20001,TRUE)&gt;0)</f>
        <v/>
      </c>
    </row>
    <row r="8808" spans="13:13" x14ac:dyDescent="0.55000000000000004">
      <c r="M8808" t="str">
        <f>IF($A8808="","",COUNTIFS(D_MFA!$A$2:$A$20001,$C8808,D_MFA!$B$2:$B$20001,TRUE)&gt;0)</f>
        <v/>
      </c>
    </row>
    <row r="8809" spans="13:13" x14ac:dyDescent="0.55000000000000004">
      <c r="M8809" t="str">
        <f>IF($A8809="","",COUNTIFS(D_MFA!$A$2:$A$20001,$C8809,D_MFA!$B$2:$B$20001,TRUE)&gt;0)</f>
        <v/>
      </c>
    </row>
    <row r="8810" spans="13:13" x14ac:dyDescent="0.55000000000000004">
      <c r="M8810" t="str">
        <f>IF($A8810="","",COUNTIFS(D_MFA!$A$2:$A$20001,$C8810,D_MFA!$B$2:$B$20001,TRUE)&gt;0)</f>
        <v/>
      </c>
    </row>
    <row r="8811" spans="13:13" x14ac:dyDescent="0.55000000000000004">
      <c r="M8811" t="str">
        <f>IF($A8811="","",COUNTIFS(D_MFA!$A$2:$A$20001,$C8811,D_MFA!$B$2:$B$20001,TRUE)&gt;0)</f>
        <v/>
      </c>
    </row>
    <row r="8812" spans="13:13" x14ac:dyDescent="0.55000000000000004">
      <c r="M8812" t="str">
        <f>IF($A8812="","",COUNTIFS(D_MFA!$A$2:$A$20001,$C8812,D_MFA!$B$2:$B$20001,TRUE)&gt;0)</f>
        <v/>
      </c>
    </row>
    <row r="8813" spans="13:13" x14ac:dyDescent="0.55000000000000004">
      <c r="M8813" t="str">
        <f>IF($A8813="","",COUNTIFS(D_MFA!$A$2:$A$20001,$C8813,D_MFA!$B$2:$B$20001,TRUE)&gt;0)</f>
        <v/>
      </c>
    </row>
    <row r="8814" spans="13:13" x14ac:dyDescent="0.55000000000000004">
      <c r="M8814" t="str">
        <f>IF($A8814="","",COUNTIFS(D_MFA!$A$2:$A$20001,$C8814,D_MFA!$B$2:$B$20001,TRUE)&gt;0)</f>
        <v/>
      </c>
    </row>
    <row r="8815" spans="13:13" x14ac:dyDescent="0.55000000000000004">
      <c r="M8815" t="str">
        <f>IF($A8815="","",COUNTIFS(D_MFA!$A$2:$A$20001,$C8815,D_MFA!$B$2:$B$20001,TRUE)&gt;0)</f>
        <v/>
      </c>
    </row>
    <row r="8816" spans="13:13" x14ac:dyDescent="0.55000000000000004">
      <c r="M8816" t="str">
        <f>IF($A8816="","",COUNTIFS(D_MFA!$A$2:$A$20001,$C8816,D_MFA!$B$2:$B$20001,TRUE)&gt;0)</f>
        <v/>
      </c>
    </row>
    <row r="8817" spans="13:13" x14ac:dyDescent="0.55000000000000004">
      <c r="M8817" t="str">
        <f>IF($A8817="","",COUNTIFS(D_MFA!$A$2:$A$20001,$C8817,D_MFA!$B$2:$B$20001,TRUE)&gt;0)</f>
        <v/>
      </c>
    </row>
    <row r="8818" spans="13:13" x14ac:dyDescent="0.55000000000000004">
      <c r="M8818" t="str">
        <f>IF($A8818="","",COUNTIFS(D_MFA!$A$2:$A$20001,$C8818,D_MFA!$B$2:$B$20001,TRUE)&gt;0)</f>
        <v/>
      </c>
    </row>
    <row r="8819" spans="13:13" x14ac:dyDescent="0.55000000000000004">
      <c r="M8819" t="str">
        <f>IF($A8819="","",COUNTIFS(D_MFA!$A$2:$A$20001,$C8819,D_MFA!$B$2:$B$20001,TRUE)&gt;0)</f>
        <v/>
      </c>
    </row>
    <row r="8820" spans="13:13" x14ac:dyDescent="0.55000000000000004">
      <c r="M8820" t="str">
        <f>IF($A8820="","",COUNTIFS(D_MFA!$A$2:$A$20001,$C8820,D_MFA!$B$2:$B$20001,TRUE)&gt;0)</f>
        <v/>
      </c>
    </row>
    <row r="8821" spans="13:13" x14ac:dyDescent="0.55000000000000004">
      <c r="M8821" t="str">
        <f>IF($A8821="","",COUNTIFS(D_MFA!$A$2:$A$20001,$C8821,D_MFA!$B$2:$B$20001,TRUE)&gt;0)</f>
        <v/>
      </c>
    </row>
    <row r="8822" spans="13:13" x14ac:dyDescent="0.55000000000000004">
      <c r="M8822" t="str">
        <f>IF($A8822="","",COUNTIFS(D_MFA!$A$2:$A$20001,$C8822,D_MFA!$B$2:$B$20001,TRUE)&gt;0)</f>
        <v/>
      </c>
    </row>
    <row r="8823" spans="13:13" x14ac:dyDescent="0.55000000000000004">
      <c r="M8823" t="str">
        <f>IF($A8823="","",COUNTIFS(D_MFA!$A$2:$A$20001,$C8823,D_MFA!$B$2:$B$20001,TRUE)&gt;0)</f>
        <v/>
      </c>
    </row>
    <row r="8824" spans="13:13" x14ac:dyDescent="0.55000000000000004">
      <c r="M8824" t="str">
        <f>IF($A8824="","",COUNTIFS(D_MFA!$A$2:$A$20001,$C8824,D_MFA!$B$2:$B$20001,TRUE)&gt;0)</f>
        <v/>
      </c>
    </row>
    <row r="8825" spans="13:13" x14ac:dyDescent="0.55000000000000004">
      <c r="M8825" t="str">
        <f>IF($A8825="","",COUNTIFS(D_MFA!$A$2:$A$20001,$C8825,D_MFA!$B$2:$B$20001,TRUE)&gt;0)</f>
        <v/>
      </c>
    </row>
    <row r="8826" spans="13:13" x14ac:dyDescent="0.55000000000000004">
      <c r="M8826" t="str">
        <f>IF($A8826="","",COUNTIFS(D_MFA!$A$2:$A$20001,$C8826,D_MFA!$B$2:$B$20001,TRUE)&gt;0)</f>
        <v/>
      </c>
    </row>
    <row r="8827" spans="13:13" x14ac:dyDescent="0.55000000000000004">
      <c r="M8827" t="str">
        <f>IF($A8827="","",COUNTIFS(D_MFA!$A$2:$A$20001,$C8827,D_MFA!$B$2:$B$20001,TRUE)&gt;0)</f>
        <v/>
      </c>
    </row>
    <row r="8828" spans="13:13" x14ac:dyDescent="0.55000000000000004">
      <c r="M8828" t="str">
        <f>IF($A8828="","",COUNTIFS(D_MFA!$A$2:$A$20001,$C8828,D_MFA!$B$2:$B$20001,TRUE)&gt;0)</f>
        <v/>
      </c>
    </row>
    <row r="8829" spans="13:13" x14ac:dyDescent="0.55000000000000004">
      <c r="M8829" t="str">
        <f>IF($A8829="","",COUNTIFS(D_MFA!$A$2:$A$20001,$C8829,D_MFA!$B$2:$B$20001,TRUE)&gt;0)</f>
        <v/>
      </c>
    </row>
    <row r="8830" spans="13:13" x14ac:dyDescent="0.55000000000000004">
      <c r="M8830" t="str">
        <f>IF($A8830="","",COUNTIFS(D_MFA!$A$2:$A$20001,$C8830,D_MFA!$B$2:$B$20001,TRUE)&gt;0)</f>
        <v/>
      </c>
    </row>
    <row r="8831" spans="13:13" x14ac:dyDescent="0.55000000000000004">
      <c r="M8831" t="str">
        <f>IF($A8831="","",COUNTIFS(D_MFA!$A$2:$A$20001,$C8831,D_MFA!$B$2:$B$20001,TRUE)&gt;0)</f>
        <v/>
      </c>
    </row>
    <row r="8832" spans="13:13" x14ac:dyDescent="0.55000000000000004">
      <c r="M8832" t="str">
        <f>IF($A8832="","",COUNTIFS(D_MFA!$A$2:$A$20001,$C8832,D_MFA!$B$2:$B$20001,TRUE)&gt;0)</f>
        <v/>
      </c>
    </row>
    <row r="8833" spans="13:13" x14ac:dyDescent="0.55000000000000004">
      <c r="M8833" t="str">
        <f>IF($A8833="","",COUNTIFS(D_MFA!$A$2:$A$20001,$C8833,D_MFA!$B$2:$B$20001,TRUE)&gt;0)</f>
        <v/>
      </c>
    </row>
    <row r="8834" spans="13:13" x14ac:dyDescent="0.55000000000000004">
      <c r="M8834" t="str">
        <f>IF($A8834="","",COUNTIFS(D_MFA!$A$2:$A$20001,$C8834,D_MFA!$B$2:$B$20001,TRUE)&gt;0)</f>
        <v/>
      </c>
    </row>
    <row r="8835" spans="13:13" x14ac:dyDescent="0.55000000000000004">
      <c r="M8835" t="str">
        <f>IF($A8835="","",COUNTIFS(D_MFA!$A$2:$A$20001,$C8835,D_MFA!$B$2:$B$20001,TRUE)&gt;0)</f>
        <v/>
      </c>
    </row>
    <row r="8836" spans="13:13" x14ac:dyDescent="0.55000000000000004">
      <c r="M8836" t="str">
        <f>IF($A8836="","",COUNTIFS(D_MFA!$A$2:$A$20001,$C8836,D_MFA!$B$2:$B$20001,TRUE)&gt;0)</f>
        <v/>
      </c>
    </row>
    <row r="8837" spans="13:13" x14ac:dyDescent="0.55000000000000004">
      <c r="M8837" t="str">
        <f>IF($A8837="","",COUNTIFS(D_MFA!$A$2:$A$20001,$C8837,D_MFA!$B$2:$B$20001,TRUE)&gt;0)</f>
        <v/>
      </c>
    </row>
    <row r="8838" spans="13:13" x14ac:dyDescent="0.55000000000000004">
      <c r="M8838" t="str">
        <f>IF($A8838="","",COUNTIFS(D_MFA!$A$2:$A$20001,$C8838,D_MFA!$B$2:$B$20001,TRUE)&gt;0)</f>
        <v/>
      </c>
    </row>
    <row r="8839" spans="13:13" x14ac:dyDescent="0.55000000000000004">
      <c r="M8839" t="str">
        <f>IF($A8839="","",COUNTIFS(D_MFA!$A$2:$A$20001,$C8839,D_MFA!$B$2:$B$20001,TRUE)&gt;0)</f>
        <v/>
      </c>
    </row>
    <row r="8840" spans="13:13" x14ac:dyDescent="0.55000000000000004">
      <c r="M8840" t="str">
        <f>IF($A8840="","",COUNTIFS(D_MFA!$A$2:$A$20001,$C8840,D_MFA!$B$2:$B$20001,TRUE)&gt;0)</f>
        <v/>
      </c>
    </row>
    <row r="8841" spans="13:13" x14ac:dyDescent="0.55000000000000004">
      <c r="M8841" t="str">
        <f>IF($A8841="","",COUNTIFS(D_MFA!$A$2:$A$20001,$C8841,D_MFA!$B$2:$B$20001,TRUE)&gt;0)</f>
        <v/>
      </c>
    </row>
    <row r="8842" spans="13:13" x14ac:dyDescent="0.55000000000000004">
      <c r="M8842" t="str">
        <f>IF($A8842="","",COUNTIFS(D_MFA!$A$2:$A$20001,$C8842,D_MFA!$B$2:$B$20001,TRUE)&gt;0)</f>
        <v/>
      </c>
    </row>
    <row r="8843" spans="13:13" x14ac:dyDescent="0.55000000000000004">
      <c r="M8843" t="str">
        <f>IF($A8843="","",COUNTIFS(D_MFA!$A$2:$A$20001,$C8843,D_MFA!$B$2:$B$20001,TRUE)&gt;0)</f>
        <v/>
      </c>
    </row>
    <row r="8844" spans="13:13" x14ac:dyDescent="0.55000000000000004">
      <c r="M8844" t="str">
        <f>IF($A8844="","",COUNTIFS(D_MFA!$A$2:$A$20001,$C8844,D_MFA!$B$2:$B$20001,TRUE)&gt;0)</f>
        <v/>
      </c>
    </row>
    <row r="8845" spans="13:13" x14ac:dyDescent="0.55000000000000004">
      <c r="M8845" t="str">
        <f>IF($A8845="","",COUNTIFS(D_MFA!$A$2:$A$20001,$C8845,D_MFA!$B$2:$B$20001,TRUE)&gt;0)</f>
        <v/>
      </c>
    </row>
    <row r="8846" spans="13:13" x14ac:dyDescent="0.55000000000000004">
      <c r="M8846" t="str">
        <f>IF($A8846="","",COUNTIFS(D_MFA!$A$2:$A$20001,$C8846,D_MFA!$B$2:$B$20001,TRUE)&gt;0)</f>
        <v/>
      </c>
    </row>
    <row r="8847" spans="13:13" x14ac:dyDescent="0.55000000000000004">
      <c r="M8847" t="str">
        <f>IF($A8847="","",COUNTIFS(D_MFA!$A$2:$A$20001,$C8847,D_MFA!$B$2:$B$20001,TRUE)&gt;0)</f>
        <v/>
      </c>
    </row>
    <row r="8848" spans="13:13" x14ac:dyDescent="0.55000000000000004">
      <c r="M8848" t="str">
        <f>IF($A8848="","",COUNTIFS(D_MFA!$A$2:$A$20001,$C8848,D_MFA!$B$2:$B$20001,TRUE)&gt;0)</f>
        <v/>
      </c>
    </row>
    <row r="8849" spans="13:13" x14ac:dyDescent="0.55000000000000004">
      <c r="M8849" t="str">
        <f>IF($A8849="","",COUNTIFS(D_MFA!$A$2:$A$20001,$C8849,D_MFA!$B$2:$B$20001,TRUE)&gt;0)</f>
        <v/>
      </c>
    </row>
    <row r="8850" spans="13:13" x14ac:dyDescent="0.55000000000000004">
      <c r="M8850" t="str">
        <f>IF($A8850="","",COUNTIFS(D_MFA!$A$2:$A$20001,$C8850,D_MFA!$B$2:$B$20001,TRUE)&gt;0)</f>
        <v/>
      </c>
    </row>
    <row r="8851" spans="13:13" x14ac:dyDescent="0.55000000000000004">
      <c r="M8851" t="str">
        <f>IF($A8851="","",COUNTIFS(D_MFA!$A$2:$A$20001,$C8851,D_MFA!$B$2:$B$20001,TRUE)&gt;0)</f>
        <v/>
      </c>
    </row>
    <row r="8852" spans="13:13" x14ac:dyDescent="0.55000000000000004">
      <c r="M8852" t="str">
        <f>IF($A8852="","",COUNTIFS(D_MFA!$A$2:$A$20001,$C8852,D_MFA!$B$2:$B$20001,TRUE)&gt;0)</f>
        <v/>
      </c>
    </row>
    <row r="8853" spans="13:13" x14ac:dyDescent="0.55000000000000004">
      <c r="M8853" t="str">
        <f>IF($A8853="","",COUNTIFS(D_MFA!$A$2:$A$20001,$C8853,D_MFA!$B$2:$B$20001,TRUE)&gt;0)</f>
        <v/>
      </c>
    </row>
    <row r="8854" spans="13:13" x14ac:dyDescent="0.55000000000000004">
      <c r="M8854" t="str">
        <f>IF($A8854="","",COUNTIFS(D_MFA!$A$2:$A$20001,$C8854,D_MFA!$B$2:$B$20001,TRUE)&gt;0)</f>
        <v/>
      </c>
    </row>
    <row r="8855" spans="13:13" x14ac:dyDescent="0.55000000000000004">
      <c r="M8855" t="str">
        <f>IF($A8855="","",COUNTIFS(D_MFA!$A$2:$A$20001,$C8855,D_MFA!$B$2:$B$20001,TRUE)&gt;0)</f>
        <v/>
      </c>
    </row>
    <row r="8856" spans="13:13" x14ac:dyDescent="0.55000000000000004">
      <c r="M8856" t="str">
        <f>IF($A8856="","",COUNTIFS(D_MFA!$A$2:$A$20001,$C8856,D_MFA!$B$2:$B$20001,TRUE)&gt;0)</f>
        <v/>
      </c>
    </row>
    <row r="8857" spans="13:13" x14ac:dyDescent="0.55000000000000004">
      <c r="M8857" t="str">
        <f>IF($A8857="","",COUNTIFS(D_MFA!$A$2:$A$20001,$C8857,D_MFA!$B$2:$B$20001,TRUE)&gt;0)</f>
        <v/>
      </c>
    </row>
    <row r="8858" spans="13:13" x14ac:dyDescent="0.55000000000000004">
      <c r="M8858" t="str">
        <f>IF($A8858="","",COUNTIFS(D_MFA!$A$2:$A$20001,$C8858,D_MFA!$B$2:$B$20001,TRUE)&gt;0)</f>
        <v/>
      </c>
    </row>
    <row r="8859" spans="13:13" x14ac:dyDescent="0.55000000000000004">
      <c r="M8859" t="str">
        <f>IF($A8859="","",COUNTIFS(D_MFA!$A$2:$A$20001,$C8859,D_MFA!$B$2:$B$20001,TRUE)&gt;0)</f>
        <v/>
      </c>
    </row>
    <row r="8860" spans="13:13" x14ac:dyDescent="0.55000000000000004">
      <c r="M8860" t="str">
        <f>IF($A8860="","",COUNTIFS(D_MFA!$A$2:$A$20001,$C8860,D_MFA!$B$2:$B$20001,TRUE)&gt;0)</f>
        <v/>
      </c>
    </row>
    <row r="8861" spans="13:13" x14ac:dyDescent="0.55000000000000004">
      <c r="M8861" t="str">
        <f>IF($A8861="","",COUNTIFS(D_MFA!$A$2:$A$20001,$C8861,D_MFA!$B$2:$B$20001,TRUE)&gt;0)</f>
        <v/>
      </c>
    </row>
    <row r="8862" spans="13:13" x14ac:dyDescent="0.55000000000000004">
      <c r="M8862" t="str">
        <f>IF($A8862="","",COUNTIFS(D_MFA!$A$2:$A$20001,$C8862,D_MFA!$B$2:$B$20001,TRUE)&gt;0)</f>
        <v/>
      </c>
    </row>
    <row r="8863" spans="13:13" x14ac:dyDescent="0.55000000000000004">
      <c r="M8863" t="str">
        <f>IF($A8863="","",COUNTIFS(D_MFA!$A$2:$A$20001,$C8863,D_MFA!$B$2:$B$20001,TRUE)&gt;0)</f>
        <v/>
      </c>
    </row>
    <row r="8864" spans="13:13" x14ac:dyDescent="0.55000000000000004">
      <c r="M8864" t="str">
        <f>IF($A8864="","",COUNTIFS(D_MFA!$A$2:$A$20001,$C8864,D_MFA!$B$2:$B$20001,TRUE)&gt;0)</f>
        <v/>
      </c>
    </row>
    <row r="8865" spans="13:13" x14ac:dyDescent="0.55000000000000004">
      <c r="M8865" t="str">
        <f>IF($A8865="","",COUNTIFS(D_MFA!$A$2:$A$20001,$C8865,D_MFA!$B$2:$B$20001,TRUE)&gt;0)</f>
        <v/>
      </c>
    </row>
    <row r="8866" spans="13:13" x14ac:dyDescent="0.55000000000000004">
      <c r="M8866" t="str">
        <f>IF($A8866="","",COUNTIFS(D_MFA!$A$2:$A$20001,$C8866,D_MFA!$B$2:$B$20001,TRUE)&gt;0)</f>
        <v/>
      </c>
    </row>
    <row r="8867" spans="13:13" x14ac:dyDescent="0.55000000000000004">
      <c r="M8867" t="str">
        <f>IF($A8867="","",COUNTIFS(D_MFA!$A$2:$A$20001,$C8867,D_MFA!$B$2:$B$20001,TRUE)&gt;0)</f>
        <v/>
      </c>
    </row>
    <row r="8868" spans="13:13" x14ac:dyDescent="0.55000000000000004">
      <c r="M8868" t="str">
        <f>IF($A8868="","",COUNTIFS(D_MFA!$A$2:$A$20001,$C8868,D_MFA!$B$2:$B$20001,TRUE)&gt;0)</f>
        <v/>
      </c>
    </row>
    <row r="8869" spans="13:13" x14ac:dyDescent="0.55000000000000004">
      <c r="M8869" t="str">
        <f>IF($A8869="","",COUNTIFS(D_MFA!$A$2:$A$20001,$C8869,D_MFA!$B$2:$B$20001,TRUE)&gt;0)</f>
        <v/>
      </c>
    </row>
    <row r="8870" spans="13:13" x14ac:dyDescent="0.55000000000000004">
      <c r="M8870" t="str">
        <f>IF($A8870="","",COUNTIFS(D_MFA!$A$2:$A$20001,$C8870,D_MFA!$B$2:$B$20001,TRUE)&gt;0)</f>
        <v/>
      </c>
    </row>
    <row r="8871" spans="13:13" x14ac:dyDescent="0.55000000000000004">
      <c r="M8871" t="str">
        <f>IF($A8871="","",COUNTIFS(D_MFA!$A$2:$A$20001,$C8871,D_MFA!$B$2:$B$20001,TRUE)&gt;0)</f>
        <v/>
      </c>
    </row>
    <row r="8872" spans="13:13" x14ac:dyDescent="0.55000000000000004">
      <c r="M8872" t="str">
        <f>IF($A8872="","",COUNTIFS(D_MFA!$A$2:$A$20001,$C8872,D_MFA!$B$2:$B$20001,TRUE)&gt;0)</f>
        <v/>
      </c>
    </row>
    <row r="8873" spans="13:13" x14ac:dyDescent="0.55000000000000004">
      <c r="M8873" t="str">
        <f>IF($A8873="","",COUNTIFS(D_MFA!$A$2:$A$20001,$C8873,D_MFA!$B$2:$B$20001,TRUE)&gt;0)</f>
        <v/>
      </c>
    </row>
    <row r="8874" spans="13:13" x14ac:dyDescent="0.55000000000000004">
      <c r="M8874" t="str">
        <f>IF($A8874="","",COUNTIFS(D_MFA!$A$2:$A$20001,$C8874,D_MFA!$B$2:$B$20001,TRUE)&gt;0)</f>
        <v/>
      </c>
    </row>
    <row r="8875" spans="13:13" x14ac:dyDescent="0.55000000000000004">
      <c r="M8875" t="str">
        <f>IF($A8875="","",COUNTIFS(D_MFA!$A$2:$A$20001,$C8875,D_MFA!$B$2:$B$20001,TRUE)&gt;0)</f>
        <v/>
      </c>
    </row>
    <row r="8876" spans="13:13" x14ac:dyDescent="0.55000000000000004">
      <c r="M8876" t="str">
        <f>IF($A8876="","",COUNTIFS(D_MFA!$A$2:$A$20001,$C8876,D_MFA!$B$2:$B$20001,TRUE)&gt;0)</f>
        <v/>
      </c>
    </row>
    <row r="8877" spans="13:13" x14ac:dyDescent="0.55000000000000004">
      <c r="M8877" t="str">
        <f>IF($A8877="","",COUNTIFS(D_MFA!$A$2:$A$20001,$C8877,D_MFA!$B$2:$B$20001,TRUE)&gt;0)</f>
        <v/>
      </c>
    </row>
    <row r="8878" spans="13:13" x14ac:dyDescent="0.55000000000000004">
      <c r="M8878" t="str">
        <f>IF($A8878="","",COUNTIFS(D_MFA!$A$2:$A$20001,$C8878,D_MFA!$B$2:$B$20001,TRUE)&gt;0)</f>
        <v/>
      </c>
    </row>
    <row r="8879" spans="13:13" x14ac:dyDescent="0.55000000000000004">
      <c r="M8879" t="str">
        <f>IF($A8879="","",COUNTIFS(D_MFA!$A$2:$A$20001,$C8879,D_MFA!$B$2:$B$20001,TRUE)&gt;0)</f>
        <v/>
      </c>
    </row>
    <row r="8880" spans="13:13" x14ac:dyDescent="0.55000000000000004">
      <c r="M8880" t="str">
        <f>IF($A8880="","",COUNTIFS(D_MFA!$A$2:$A$20001,$C8880,D_MFA!$B$2:$B$20001,TRUE)&gt;0)</f>
        <v/>
      </c>
    </row>
    <row r="8881" spans="13:13" x14ac:dyDescent="0.55000000000000004">
      <c r="M8881" t="str">
        <f>IF($A8881="","",COUNTIFS(D_MFA!$A$2:$A$20001,$C8881,D_MFA!$B$2:$B$20001,TRUE)&gt;0)</f>
        <v/>
      </c>
    </row>
    <row r="8882" spans="13:13" x14ac:dyDescent="0.55000000000000004">
      <c r="M8882" t="str">
        <f>IF($A8882="","",COUNTIFS(D_MFA!$A$2:$A$20001,$C8882,D_MFA!$B$2:$B$20001,TRUE)&gt;0)</f>
        <v/>
      </c>
    </row>
    <row r="8883" spans="13:13" x14ac:dyDescent="0.55000000000000004">
      <c r="M8883" t="str">
        <f>IF($A8883="","",COUNTIFS(D_MFA!$A$2:$A$20001,$C8883,D_MFA!$B$2:$B$20001,TRUE)&gt;0)</f>
        <v/>
      </c>
    </row>
    <row r="8884" spans="13:13" x14ac:dyDescent="0.55000000000000004">
      <c r="M8884" t="str">
        <f>IF($A8884="","",COUNTIFS(D_MFA!$A$2:$A$20001,$C8884,D_MFA!$B$2:$B$20001,TRUE)&gt;0)</f>
        <v/>
      </c>
    </row>
    <row r="8885" spans="13:13" x14ac:dyDescent="0.55000000000000004">
      <c r="M8885" t="str">
        <f>IF($A8885="","",COUNTIFS(D_MFA!$A$2:$A$20001,$C8885,D_MFA!$B$2:$B$20001,TRUE)&gt;0)</f>
        <v/>
      </c>
    </row>
    <row r="8886" spans="13:13" x14ac:dyDescent="0.55000000000000004">
      <c r="M8886" t="str">
        <f>IF($A8886="","",COUNTIFS(D_MFA!$A$2:$A$20001,$C8886,D_MFA!$B$2:$B$20001,TRUE)&gt;0)</f>
        <v/>
      </c>
    </row>
    <row r="8887" spans="13:13" x14ac:dyDescent="0.55000000000000004">
      <c r="M8887" t="str">
        <f>IF($A8887="","",COUNTIFS(D_MFA!$A$2:$A$20001,$C8887,D_MFA!$B$2:$B$20001,TRUE)&gt;0)</f>
        <v/>
      </c>
    </row>
    <row r="8888" spans="13:13" x14ac:dyDescent="0.55000000000000004">
      <c r="M8888" t="str">
        <f>IF($A8888="","",COUNTIFS(D_MFA!$A$2:$A$20001,$C8888,D_MFA!$B$2:$B$20001,TRUE)&gt;0)</f>
        <v/>
      </c>
    </row>
    <row r="8889" spans="13:13" x14ac:dyDescent="0.55000000000000004">
      <c r="M8889" t="str">
        <f>IF($A8889="","",COUNTIFS(D_MFA!$A$2:$A$20001,$C8889,D_MFA!$B$2:$B$20001,TRUE)&gt;0)</f>
        <v/>
      </c>
    </row>
    <row r="8890" spans="13:13" x14ac:dyDescent="0.55000000000000004">
      <c r="M8890" t="str">
        <f>IF($A8890="","",COUNTIFS(D_MFA!$A$2:$A$20001,$C8890,D_MFA!$B$2:$B$20001,TRUE)&gt;0)</f>
        <v/>
      </c>
    </row>
    <row r="8891" spans="13:13" x14ac:dyDescent="0.55000000000000004">
      <c r="M8891" t="str">
        <f>IF($A8891="","",COUNTIFS(D_MFA!$A$2:$A$20001,$C8891,D_MFA!$B$2:$B$20001,TRUE)&gt;0)</f>
        <v/>
      </c>
    </row>
    <row r="8892" spans="13:13" x14ac:dyDescent="0.55000000000000004">
      <c r="M8892" t="str">
        <f>IF($A8892="","",COUNTIFS(D_MFA!$A$2:$A$20001,$C8892,D_MFA!$B$2:$B$20001,TRUE)&gt;0)</f>
        <v/>
      </c>
    </row>
    <row r="8893" spans="13:13" x14ac:dyDescent="0.55000000000000004">
      <c r="M8893" t="str">
        <f>IF($A8893="","",COUNTIFS(D_MFA!$A$2:$A$20001,$C8893,D_MFA!$B$2:$B$20001,TRUE)&gt;0)</f>
        <v/>
      </c>
    </row>
    <row r="8894" spans="13:13" x14ac:dyDescent="0.55000000000000004">
      <c r="M8894" t="str">
        <f>IF($A8894="","",COUNTIFS(D_MFA!$A$2:$A$20001,$C8894,D_MFA!$B$2:$B$20001,TRUE)&gt;0)</f>
        <v/>
      </c>
    </row>
    <row r="8895" spans="13:13" x14ac:dyDescent="0.55000000000000004">
      <c r="M8895" t="str">
        <f>IF($A8895="","",COUNTIFS(D_MFA!$A$2:$A$20001,$C8895,D_MFA!$B$2:$B$20001,TRUE)&gt;0)</f>
        <v/>
      </c>
    </row>
    <row r="8896" spans="13:13" x14ac:dyDescent="0.55000000000000004">
      <c r="M8896" t="str">
        <f>IF($A8896="","",COUNTIFS(D_MFA!$A$2:$A$20001,$C8896,D_MFA!$B$2:$B$20001,TRUE)&gt;0)</f>
        <v/>
      </c>
    </row>
    <row r="8897" spans="13:13" x14ac:dyDescent="0.55000000000000004">
      <c r="M8897" t="str">
        <f>IF($A8897="","",COUNTIFS(D_MFA!$A$2:$A$20001,$C8897,D_MFA!$B$2:$B$20001,TRUE)&gt;0)</f>
        <v/>
      </c>
    </row>
    <row r="8898" spans="13:13" x14ac:dyDescent="0.55000000000000004">
      <c r="M8898" t="str">
        <f>IF($A8898="","",COUNTIFS(D_MFA!$A$2:$A$20001,$C8898,D_MFA!$B$2:$B$20001,TRUE)&gt;0)</f>
        <v/>
      </c>
    </row>
    <row r="8899" spans="13:13" x14ac:dyDescent="0.55000000000000004">
      <c r="M8899" t="str">
        <f>IF($A8899="","",COUNTIFS(D_MFA!$A$2:$A$20001,$C8899,D_MFA!$B$2:$B$20001,TRUE)&gt;0)</f>
        <v/>
      </c>
    </row>
    <row r="8900" spans="13:13" x14ac:dyDescent="0.55000000000000004">
      <c r="M8900" t="str">
        <f>IF($A8900="","",COUNTIFS(D_MFA!$A$2:$A$20001,$C8900,D_MFA!$B$2:$B$20001,TRUE)&gt;0)</f>
        <v/>
      </c>
    </row>
    <row r="8901" spans="13:13" x14ac:dyDescent="0.55000000000000004">
      <c r="M8901" t="str">
        <f>IF($A8901="","",COUNTIFS(D_MFA!$A$2:$A$20001,$C8901,D_MFA!$B$2:$B$20001,TRUE)&gt;0)</f>
        <v/>
      </c>
    </row>
    <row r="8902" spans="13:13" x14ac:dyDescent="0.55000000000000004">
      <c r="M8902" t="str">
        <f>IF($A8902="","",COUNTIFS(D_MFA!$A$2:$A$20001,$C8902,D_MFA!$B$2:$B$20001,TRUE)&gt;0)</f>
        <v/>
      </c>
    </row>
    <row r="8903" spans="13:13" x14ac:dyDescent="0.55000000000000004">
      <c r="M8903" t="str">
        <f>IF($A8903="","",COUNTIFS(D_MFA!$A$2:$A$20001,$C8903,D_MFA!$B$2:$B$20001,TRUE)&gt;0)</f>
        <v/>
      </c>
    </row>
    <row r="8904" spans="13:13" x14ac:dyDescent="0.55000000000000004">
      <c r="M8904" t="str">
        <f>IF($A8904="","",COUNTIFS(D_MFA!$A$2:$A$20001,$C8904,D_MFA!$B$2:$B$20001,TRUE)&gt;0)</f>
        <v/>
      </c>
    </row>
    <row r="8905" spans="13:13" x14ac:dyDescent="0.55000000000000004">
      <c r="M8905" t="str">
        <f>IF($A8905="","",COUNTIFS(D_MFA!$A$2:$A$20001,$C8905,D_MFA!$B$2:$B$20001,TRUE)&gt;0)</f>
        <v/>
      </c>
    </row>
    <row r="8906" spans="13:13" x14ac:dyDescent="0.55000000000000004">
      <c r="M8906" t="str">
        <f>IF($A8906="","",COUNTIFS(D_MFA!$A$2:$A$20001,$C8906,D_MFA!$B$2:$B$20001,TRUE)&gt;0)</f>
        <v/>
      </c>
    </row>
    <row r="8907" spans="13:13" x14ac:dyDescent="0.55000000000000004">
      <c r="M8907" t="str">
        <f>IF($A8907="","",COUNTIFS(D_MFA!$A$2:$A$20001,$C8907,D_MFA!$B$2:$B$20001,TRUE)&gt;0)</f>
        <v/>
      </c>
    </row>
    <row r="8908" spans="13:13" x14ac:dyDescent="0.55000000000000004">
      <c r="M8908" t="str">
        <f>IF($A8908="","",COUNTIFS(D_MFA!$A$2:$A$20001,$C8908,D_MFA!$B$2:$B$20001,TRUE)&gt;0)</f>
        <v/>
      </c>
    </row>
    <row r="8909" spans="13:13" x14ac:dyDescent="0.55000000000000004">
      <c r="M8909" t="str">
        <f>IF($A8909="","",COUNTIFS(D_MFA!$A$2:$A$20001,$C8909,D_MFA!$B$2:$B$20001,TRUE)&gt;0)</f>
        <v/>
      </c>
    </row>
    <row r="8910" spans="13:13" x14ac:dyDescent="0.55000000000000004">
      <c r="M8910" t="str">
        <f>IF($A8910="","",COUNTIFS(D_MFA!$A$2:$A$20001,$C8910,D_MFA!$B$2:$B$20001,TRUE)&gt;0)</f>
        <v/>
      </c>
    </row>
    <row r="8911" spans="13:13" x14ac:dyDescent="0.55000000000000004">
      <c r="M8911" t="str">
        <f>IF($A8911="","",COUNTIFS(D_MFA!$A$2:$A$20001,$C8911,D_MFA!$B$2:$B$20001,TRUE)&gt;0)</f>
        <v/>
      </c>
    </row>
    <row r="8912" spans="13:13" x14ac:dyDescent="0.55000000000000004">
      <c r="M8912" t="str">
        <f>IF($A8912="","",COUNTIFS(D_MFA!$A$2:$A$20001,$C8912,D_MFA!$B$2:$B$20001,TRUE)&gt;0)</f>
        <v/>
      </c>
    </row>
    <row r="8913" spans="13:13" x14ac:dyDescent="0.55000000000000004">
      <c r="M8913" t="str">
        <f>IF($A8913="","",COUNTIFS(D_MFA!$A$2:$A$20001,$C8913,D_MFA!$B$2:$B$20001,TRUE)&gt;0)</f>
        <v/>
      </c>
    </row>
    <row r="8914" spans="13:13" x14ac:dyDescent="0.55000000000000004">
      <c r="M8914" t="str">
        <f>IF($A8914="","",COUNTIFS(D_MFA!$A$2:$A$20001,$C8914,D_MFA!$B$2:$B$20001,TRUE)&gt;0)</f>
        <v/>
      </c>
    </row>
    <row r="8915" spans="13:13" x14ac:dyDescent="0.55000000000000004">
      <c r="M8915" t="str">
        <f>IF($A8915="","",COUNTIFS(D_MFA!$A$2:$A$20001,$C8915,D_MFA!$B$2:$B$20001,TRUE)&gt;0)</f>
        <v/>
      </c>
    </row>
    <row r="8916" spans="13:13" x14ac:dyDescent="0.55000000000000004">
      <c r="M8916" t="str">
        <f>IF($A8916="","",COUNTIFS(D_MFA!$A$2:$A$20001,$C8916,D_MFA!$B$2:$B$20001,TRUE)&gt;0)</f>
        <v/>
      </c>
    </row>
    <row r="8917" spans="13:13" x14ac:dyDescent="0.55000000000000004">
      <c r="M8917" t="str">
        <f>IF($A8917="","",COUNTIFS(D_MFA!$A$2:$A$20001,$C8917,D_MFA!$B$2:$B$20001,TRUE)&gt;0)</f>
        <v/>
      </c>
    </row>
    <row r="8918" spans="13:13" x14ac:dyDescent="0.55000000000000004">
      <c r="M8918" t="str">
        <f>IF($A8918="","",COUNTIFS(D_MFA!$A$2:$A$20001,$C8918,D_MFA!$B$2:$B$20001,TRUE)&gt;0)</f>
        <v/>
      </c>
    </row>
    <row r="8919" spans="13:13" x14ac:dyDescent="0.55000000000000004">
      <c r="M8919" t="str">
        <f>IF($A8919="","",COUNTIFS(D_MFA!$A$2:$A$20001,$C8919,D_MFA!$B$2:$B$20001,TRUE)&gt;0)</f>
        <v/>
      </c>
    </row>
    <row r="8920" spans="13:13" x14ac:dyDescent="0.55000000000000004">
      <c r="M8920" t="str">
        <f>IF($A8920="","",COUNTIFS(D_MFA!$A$2:$A$20001,$C8920,D_MFA!$B$2:$B$20001,TRUE)&gt;0)</f>
        <v/>
      </c>
    </row>
    <row r="8921" spans="13:13" x14ac:dyDescent="0.55000000000000004">
      <c r="M8921" t="str">
        <f>IF($A8921="","",COUNTIFS(D_MFA!$A$2:$A$20001,$C8921,D_MFA!$B$2:$B$20001,TRUE)&gt;0)</f>
        <v/>
      </c>
    </row>
    <row r="8922" spans="13:13" x14ac:dyDescent="0.55000000000000004">
      <c r="M8922" t="str">
        <f>IF($A8922="","",COUNTIFS(D_MFA!$A$2:$A$20001,$C8922,D_MFA!$B$2:$B$20001,TRUE)&gt;0)</f>
        <v/>
      </c>
    </row>
    <row r="8923" spans="13:13" x14ac:dyDescent="0.55000000000000004">
      <c r="M8923" t="str">
        <f>IF($A8923="","",COUNTIFS(D_MFA!$A$2:$A$20001,$C8923,D_MFA!$B$2:$B$20001,TRUE)&gt;0)</f>
        <v/>
      </c>
    </row>
    <row r="8924" spans="13:13" x14ac:dyDescent="0.55000000000000004">
      <c r="M8924" t="str">
        <f>IF($A8924="","",COUNTIFS(D_MFA!$A$2:$A$20001,$C8924,D_MFA!$B$2:$B$20001,TRUE)&gt;0)</f>
        <v/>
      </c>
    </row>
    <row r="8925" spans="13:13" x14ac:dyDescent="0.55000000000000004">
      <c r="M8925" t="str">
        <f>IF($A8925="","",COUNTIFS(D_MFA!$A$2:$A$20001,$C8925,D_MFA!$B$2:$B$20001,TRUE)&gt;0)</f>
        <v/>
      </c>
    </row>
    <row r="8926" spans="13:13" x14ac:dyDescent="0.55000000000000004">
      <c r="M8926" t="str">
        <f>IF($A8926="","",COUNTIFS(D_MFA!$A$2:$A$20001,$C8926,D_MFA!$B$2:$B$20001,TRUE)&gt;0)</f>
        <v/>
      </c>
    </row>
    <row r="8927" spans="13:13" x14ac:dyDescent="0.55000000000000004">
      <c r="M8927" t="str">
        <f>IF($A8927="","",COUNTIFS(D_MFA!$A$2:$A$20001,$C8927,D_MFA!$B$2:$B$20001,TRUE)&gt;0)</f>
        <v/>
      </c>
    </row>
    <row r="8928" spans="13:13" x14ac:dyDescent="0.55000000000000004">
      <c r="M8928" t="str">
        <f>IF($A8928="","",COUNTIFS(D_MFA!$A$2:$A$20001,$C8928,D_MFA!$B$2:$B$20001,TRUE)&gt;0)</f>
        <v/>
      </c>
    </row>
    <row r="8929" spans="13:13" x14ac:dyDescent="0.55000000000000004">
      <c r="M8929" t="str">
        <f>IF($A8929="","",COUNTIFS(D_MFA!$A$2:$A$20001,$C8929,D_MFA!$B$2:$B$20001,TRUE)&gt;0)</f>
        <v/>
      </c>
    </row>
    <row r="8930" spans="13:13" x14ac:dyDescent="0.55000000000000004">
      <c r="M8930" t="str">
        <f>IF($A8930="","",COUNTIFS(D_MFA!$A$2:$A$20001,$C8930,D_MFA!$B$2:$B$20001,TRUE)&gt;0)</f>
        <v/>
      </c>
    </row>
    <row r="8931" spans="13:13" x14ac:dyDescent="0.55000000000000004">
      <c r="M8931" t="str">
        <f>IF($A8931="","",COUNTIFS(D_MFA!$A$2:$A$20001,$C8931,D_MFA!$B$2:$B$20001,TRUE)&gt;0)</f>
        <v/>
      </c>
    </row>
    <row r="8932" spans="13:13" x14ac:dyDescent="0.55000000000000004">
      <c r="M8932" t="str">
        <f>IF($A8932="","",COUNTIFS(D_MFA!$A$2:$A$20001,$C8932,D_MFA!$B$2:$B$20001,TRUE)&gt;0)</f>
        <v/>
      </c>
    </row>
    <row r="8933" spans="13:13" x14ac:dyDescent="0.55000000000000004">
      <c r="M8933" t="str">
        <f>IF($A8933="","",COUNTIFS(D_MFA!$A$2:$A$20001,$C8933,D_MFA!$B$2:$B$20001,TRUE)&gt;0)</f>
        <v/>
      </c>
    </row>
    <row r="8934" spans="13:13" x14ac:dyDescent="0.55000000000000004">
      <c r="M8934" t="str">
        <f>IF($A8934="","",COUNTIFS(D_MFA!$A$2:$A$20001,$C8934,D_MFA!$B$2:$B$20001,TRUE)&gt;0)</f>
        <v/>
      </c>
    </row>
    <row r="8935" spans="13:13" x14ac:dyDescent="0.55000000000000004">
      <c r="M8935" t="str">
        <f>IF($A8935="","",COUNTIFS(D_MFA!$A$2:$A$20001,$C8935,D_MFA!$B$2:$B$20001,TRUE)&gt;0)</f>
        <v/>
      </c>
    </row>
    <row r="8936" spans="13:13" x14ac:dyDescent="0.55000000000000004">
      <c r="M8936" t="str">
        <f>IF($A8936="","",COUNTIFS(D_MFA!$A$2:$A$20001,$C8936,D_MFA!$B$2:$B$20001,TRUE)&gt;0)</f>
        <v/>
      </c>
    </row>
    <row r="8937" spans="13:13" x14ac:dyDescent="0.55000000000000004">
      <c r="M8937" t="str">
        <f>IF($A8937="","",COUNTIFS(D_MFA!$A$2:$A$20001,$C8937,D_MFA!$B$2:$B$20001,TRUE)&gt;0)</f>
        <v/>
      </c>
    </row>
    <row r="8938" spans="13:13" x14ac:dyDescent="0.55000000000000004">
      <c r="M8938" t="str">
        <f>IF($A8938="","",COUNTIFS(D_MFA!$A$2:$A$20001,$C8938,D_MFA!$B$2:$B$20001,TRUE)&gt;0)</f>
        <v/>
      </c>
    </row>
    <row r="8939" spans="13:13" x14ac:dyDescent="0.55000000000000004">
      <c r="M8939" t="str">
        <f>IF($A8939="","",COUNTIFS(D_MFA!$A$2:$A$20001,$C8939,D_MFA!$B$2:$B$20001,TRUE)&gt;0)</f>
        <v/>
      </c>
    </row>
    <row r="8940" spans="13:13" x14ac:dyDescent="0.55000000000000004">
      <c r="M8940" t="str">
        <f>IF($A8940="","",COUNTIFS(D_MFA!$A$2:$A$20001,$C8940,D_MFA!$B$2:$B$20001,TRUE)&gt;0)</f>
        <v/>
      </c>
    </row>
    <row r="8941" spans="13:13" x14ac:dyDescent="0.55000000000000004">
      <c r="M8941" t="str">
        <f>IF($A8941="","",COUNTIFS(D_MFA!$A$2:$A$20001,$C8941,D_MFA!$B$2:$B$20001,TRUE)&gt;0)</f>
        <v/>
      </c>
    </row>
    <row r="8942" spans="13:13" x14ac:dyDescent="0.55000000000000004">
      <c r="M8942" t="str">
        <f>IF($A8942="","",COUNTIFS(D_MFA!$A$2:$A$20001,$C8942,D_MFA!$B$2:$B$20001,TRUE)&gt;0)</f>
        <v/>
      </c>
    </row>
    <row r="8943" spans="13:13" x14ac:dyDescent="0.55000000000000004">
      <c r="M8943" t="str">
        <f>IF($A8943="","",COUNTIFS(D_MFA!$A$2:$A$20001,$C8943,D_MFA!$B$2:$B$20001,TRUE)&gt;0)</f>
        <v/>
      </c>
    </row>
    <row r="8944" spans="13:13" x14ac:dyDescent="0.55000000000000004">
      <c r="M8944" t="str">
        <f>IF($A8944="","",COUNTIFS(D_MFA!$A$2:$A$20001,$C8944,D_MFA!$B$2:$B$20001,TRUE)&gt;0)</f>
        <v/>
      </c>
    </row>
    <row r="8945" spans="13:13" x14ac:dyDescent="0.55000000000000004">
      <c r="M8945" t="str">
        <f>IF($A8945="","",COUNTIFS(D_MFA!$A$2:$A$20001,$C8945,D_MFA!$B$2:$B$20001,TRUE)&gt;0)</f>
        <v/>
      </c>
    </row>
    <row r="8946" spans="13:13" x14ac:dyDescent="0.55000000000000004">
      <c r="M8946" t="str">
        <f>IF($A8946="","",COUNTIFS(D_MFA!$A$2:$A$20001,$C8946,D_MFA!$B$2:$B$20001,TRUE)&gt;0)</f>
        <v/>
      </c>
    </row>
    <row r="8947" spans="13:13" x14ac:dyDescent="0.55000000000000004">
      <c r="M8947" t="str">
        <f>IF($A8947="","",COUNTIFS(D_MFA!$A$2:$A$20001,$C8947,D_MFA!$B$2:$B$20001,TRUE)&gt;0)</f>
        <v/>
      </c>
    </row>
    <row r="8948" spans="13:13" x14ac:dyDescent="0.55000000000000004">
      <c r="M8948" t="str">
        <f>IF($A8948="","",COUNTIFS(D_MFA!$A$2:$A$20001,$C8948,D_MFA!$B$2:$B$20001,TRUE)&gt;0)</f>
        <v/>
      </c>
    </row>
    <row r="8949" spans="13:13" x14ac:dyDescent="0.55000000000000004">
      <c r="M8949" t="str">
        <f>IF($A8949="","",COUNTIFS(D_MFA!$A$2:$A$20001,$C8949,D_MFA!$B$2:$B$20001,TRUE)&gt;0)</f>
        <v/>
      </c>
    </row>
    <row r="8950" spans="13:13" x14ac:dyDescent="0.55000000000000004">
      <c r="M8950" t="str">
        <f>IF($A8950="","",COUNTIFS(D_MFA!$A$2:$A$20001,$C8950,D_MFA!$B$2:$B$20001,TRUE)&gt;0)</f>
        <v/>
      </c>
    </row>
    <row r="8951" spans="13:13" x14ac:dyDescent="0.55000000000000004">
      <c r="M8951" t="str">
        <f>IF($A8951="","",COUNTIFS(D_MFA!$A$2:$A$20001,$C8951,D_MFA!$B$2:$B$20001,TRUE)&gt;0)</f>
        <v/>
      </c>
    </row>
    <row r="8952" spans="13:13" x14ac:dyDescent="0.55000000000000004">
      <c r="M8952" t="str">
        <f>IF($A8952="","",COUNTIFS(D_MFA!$A$2:$A$20001,$C8952,D_MFA!$B$2:$B$20001,TRUE)&gt;0)</f>
        <v/>
      </c>
    </row>
    <row r="8953" spans="13:13" x14ac:dyDescent="0.55000000000000004">
      <c r="M8953" t="str">
        <f>IF($A8953="","",COUNTIFS(D_MFA!$A$2:$A$20001,$C8953,D_MFA!$B$2:$B$20001,TRUE)&gt;0)</f>
        <v/>
      </c>
    </row>
    <row r="8954" spans="13:13" x14ac:dyDescent="0.55000000000000004">
      <c r="M8954" t="str">
        <f>IF($A8954="","",COUNTIFS(D_MFA!$A$2:$A$20001,$C8954,D_MFA!$B$2:$B$20001,TRUE)&gt;0)</f>
        <v/>
      </c>
    </row>
    <row r="8955" spans="13:13" x14ac:dyDescent="0.55000000000000004">
      <c r="M8955" t="str">
        <f>IF($A8955="","",COUNTIFS(D_MFA!$A$2:$A$20001,$C8955,D_MFA!$B$2:$B$20001,TRUE)&gt;0)</f>
        <v/>
      </c>
    </row>
    <row r="8956" spans="13:13" x14ac:dyDescent="0.55000000000000004">
      <c r="M8956" t="str">
        <f>IF($A8956="","",COUNTIFS(D_MFA!$A$2:$A$20001,$C8956,D_MFA!$B$2:$B$20001,TRUE)&gt;0)</f>
        <v/>
      </c>
    </row>
    <row r="8957" spans="13:13" x14ac:dyDescent="0.55000000000000004">
      <c r="M8957" t="str">
        <f>IF($A8957="","",COUNTIFS(D_MFA!$A$2:$A$20001,$C8957,D_MFA!$B$2:$B$20001,TRUE)&gt;0)</f>
        <v/>
      </c>
    </row>
    <row r="8958" spans="13:13" x14ac:dyDescent="0.55000000000000004">
      <c r="M8958" t="str">
        <f>IF($A8958="","",COUNTIFS(D_MFA!$A$2:$A$20001,$C8958,D_MFA!$B$2:$B$20001,TRUE)&gt;0)</f>
        <v/>
      </c>
    </row>
    <row r="8959" spans="13:13" x14ac:dyDescent="0.55000000000000004">
      <c r="M8959" t="str">
        <f>IF($A8959="","",COUNTIFS(D_MFA!$A$2:$A$20001,$C8959,D_MFA!$B$2:$B$20001,TRUE)&gt;0)</f>
        <v/>
      </c>
    </row>
    <row r="8960" spans="13:13" x14ac:dyDescent="0.55000000000000004">
      <c r="M8960" t="str">
        <f>IF($A8960="","",COUNTIFS(D_MFA!$A$2:$A$20001,$C8960,D_MFA!$B$2:$B$20001,TRUE)&gt;0)</f>
        <v/>
      </c>
    </row>
    <row r="8961" spans="13:13" x14ac:dyDescent="0.55000000000000004">
      <c r="M8961" t="str">
        <f>IF($A8961="","",COUNTIFS(D_MFA!$A$2:$A$20001,$C8961,D_MFA!$B$2:$B$20001,TRUE)&gt;0)</f>
        <v/>
      </c>
    </row>
    <row r="8962" spans="13:13" x14ac:dyDescent="0.55000000000000004">
      <c r="M8962" t="str">
        <f>IF($A8962="","",COUNTIFS(D_MFA!$A$2:$A$20001,$C8962,D_MFA!$B$2:$B$20001,TRUE)&gt;0)</f>
        <v/>
      </c>
    </row>
    <row r="8963" spans="13:13" x14ac:dyDescent="0.55000000000000004">
      <c r="M8963" t="str">
        <f>IF($A8963="","",COUNTIFS(D_MFA!$A$2:$A$20001,$C8963,D_MFA!$B$2:$B$20001,TRUE)&gt;0)</f>
        <v/>
      </c>
    </row>
    <row r="8964" spans="13:13" x14ac:dyDescent="0.55000000000000004">
      <c r="M8964" t="str">
        <f>IF($A8964="","",COUNTIFS(D_MFA!$A$2:$A$20001,$C8964,D_MFA!$B$2:$B$20001,TRUE)&gt;0)</f>
        <v/>
      </c>
    </row>
    <row r="8965" spans="13:13" x14ac:dyDescent="0.55000000000000004">
      <c r="M8965" t="str">
        <f>IF($A8965="","",COUNTIFS(D_MFA!$A$2:$A$20001,$C8965,D_MFA!$B$2:$B$20001,TRUE)&gt;0)</f>
        <v/>
      </c>
    </row>
    <row r="8966" spans="13:13" x14ac:dyDescent="0.55000000000000004">
      <c r="M8966" t="str">
        <f>IF($A8966="","",COUNTIFS(D_MFA!$A$2:$A$20001,$C8966,D_MFA!$B$2:$B$20001,TRUE)&gt;0)</f>
        <v/>
      </c>
    </row>
    <row r="8967" spans="13:13" x14ac:dyDescent="0.55000000000000004">
      <c r="M8967" t="str">
        <f>IF($A8967="","",COUNTIFS(D_MFA!$A$2:$A$20001,$C8967,D_MFA!$B$2:$B$20001,TRUE)&gt;0)</f>
        <v/>
      </c>
    </row>
    <row r="8968" spans="13:13" x14ac:dyDescent="0.55000000000000004">
      <c r="M8968" t="str">
        <f>IF($A8968="","",COUNTIFS(D_MFA!$A$2:$A$20001,$C8968,D_MFA!$B$2:$B$20001,TRUE)&gt;0)</f>
        <v/>
      </c>
    </row>
    <row r="8969" spans="13:13" x14ac:dyDescent="0.55000000000000004">
      <c r="M8969" t="str">
        <f>IF($A8969="","",COUNTIFS(D_MFA!$A$2:$A$20001,$C8969,D_MFA!$B$2:$B$20001,TRUE)&gt;0)</f>
        <v/>
      </c>
    </row>
    <row r="8970" spans="13:13" x14ac:dyDescent="0.55000000000000004">
      <c r="M8970" t="str">
        <f>IF($A8970="","",COUNTIFS(D_MFA!$A$2:$A$20001,$C8970,D_MFA!$B$2:$B$20001,TRUE)&gt;0)</f>
        <v/>
      </c>
    </row>
    <row r="8971" spans="13:13" x14ac:dyDescent="0.55000000000000004">
      <c r="M8971" t="str">
        <f>IF($A8971="","",COUNTIFS(D_MFA!$A$2:$A$20001,$C8971,D_MFA!$B$2:$B$20001,TRUE)&gt;0)</f>
        <v/>
      </c>
    </row>
    <row r="8972" spans="13:13" x14ac:dyDescent="0.55000000000000004">
      <c r="M8972" t="str">
        <f>IF($A8972="","",COUNTIFS(D_MFA!$A$2:$A$20001,$C8972,D_MFA!$B$2:$B$20001,TRUE)&gt;0)</f>
        <v/>
      </c>
    </row>
    <row r="8973" spans="13:13" x14ac:dyDescent="0.55000000000000004">
      <c r="M8973" t="str">
        <f>IF($A8973="","",COUNTIFS(D_MFA!$A$2:$A$20001,$C8973,D_MFA!$B$2:$B$20001,TRUE)&gt;0)</f>
        <v/>
      </c>
    </row>
    <row r="8974" spans="13:13" x14ac:dyDescent="0.55000000000000004">
      <c r="M8974" t="str">
        <f>IF($A8974="","",COUNTIFS(D_MFA!$A$2:$A$20001,$C8974,D_MFA!$B$2:$B$20001,TRUE)&gt;0)</f>
        <v/>
      </c>
    </row>
    <row r="8975" spans="13:13" x14ac:dyDescent="0.55000000000000004">
      <c r="M8975" t="str">
        <f>IF($A8975="","",COUNTIFS(D_MFA!$A$2:$A$20001,$C8975,D_MFA!$B$2:$B$20001,TRUE)&gt;0)</f>
        <v/>
      </c>
    </row>
    <row r="8976" spans="13:13" x14ac:dyDescent="0.55000000000000004">
      <c r="M8976" t="str">
        <f>IF($A8976="","",COUNTIFS(D_MFA!$A$2:$A$20001,$C8976,D_MFA!$B$2:$B$20001,TRUE)&gt;0)</f>
        <v/>
      </c>
    </row>
    <row r="8977" spans="13:13" x14ac:dyDescent="0.55000000000000004">
      <c r="M8977" t="str">
        <f>IF($A8977="","",COUNTIFS(D_MFA!$A$2:$A$20001,$C8977,D_MFA!$B$2:$B$20001,TRUE)&gt;0)</f>
        <v/>
      </c>
    </row>
    <row r="8978" spans="13:13" x14ac:dyDescent="0.55000000000000004">
      <c r="M8978" t="str">
        <f>IF($A8978="","",COUNTIFS(D_MFA!$A$2:$A$20001,$C8978,D_MFA!$B$2:$B$20001,TRUE)&gt;0)</f>
        <v/>
      </c>
    </row>
    <row r="8979" spans="13:13" x14ac:dyDescent="0.55000000000000004">
      <c r="M8979" t="str">
        <f>IF($A8979="","",COUNTIFS(D_MFA!$A$2:$A$20001,$C8979,D_MFA!$B$2:$B$20001,TRUE)&gt;0)</f>
        <v/>
      </c>
    </row>
    <row r="8980" spans="13:13" x14ac:dyDescent="0.55000000000000004">
      <c r="M8980" t="str">
        <f>IF($A8980="","",COUNTIFS(D_MFA!$A$2:$A$20001,$C8980,D_MFA!$B$2:$B$20001,TRUE)&gt;0)</f>
        <v/>
      </c>
    </row>
    <row r="8981" spans="13:13" x14ac:dyDescent="0.55000000000000004">
      <c r="M8981" t="str">
        <f>IF($A8981="","",COUNTIFS(D_MFA!$A$2:$A$20001,$C8981,D_MFA!$B$2:$B$20001,TRUE)&gt;0)</f>
        <v/>
      </c>
    </row>
    <row r="8982" spans="13:13" x14ac:dyDescent="0.55000000000000004">
      <c r="M8982" t="str">
        <f>IF($A8982="","",COUNTIFS(D_MFA!$A$2:$A$20001,$C8982,D_MFA!$B$2:$B$20001,TRUE)&gt;0)</f>
        <v/>
      </c>
    </row>
    <row r="8983" spans="13:13" x14ac:dyDescent="0.55000000000000004">
      <c r="M8983" t="str">
        <f>IF($A8983="","",COUNTIFS(D_MFA!$A$2:$A$20001,$C8983,D_MFA!$B$2:$B$20001,TRUE)&gt;0)</f>
        <v/>
      </c>
    </row>
    <row r="8984" spans="13:13" x14ac:dyDescent="0.55000000000000004">
      <c r="M8984" t="str">
        <f>IF($A8984="","",COUNTIFS(D_MFA!$A$2:$A$20001,$C8984,D_MFA!$B$2:$B$20001,TRUE)&gt;0)</f>
        <v/>
      </c>
    </row>
    <row r="8985" spans="13:13" x14ac:dyDescent="0.55000000000000004">
      <c r="M8985" t="str">
        <f>IF($A8985="","",COUNTIFS(D_MFA!$A$2:$A$20001,$C8985,D_MFA!$B$2:$B$20001,TRUE)&gt;0)</f>
        <v/>
      </c>
    </row>
    <row r="8986" spans="13:13" x14ac:dyDescent="0.55000000000000004">
      <c r="M8986" t="str">
        <f>IF($A8986="","",COUNTIFS(D_MFA!$A$2:$A$20001,$C8986,D_MFA!$B$2:$B$20001,TRUE)&gt;0)</f>
        <v/>
      </c>
    </row>
    <row r="8987" spans="13:13" x14ac:dyDescent="0.55000000000000004">
      <c r="M8987" t="str">
        <f>IF($A8987="","",COUNTIFS(D_MFA!$A$2:$A$20001,$C8987,D_MFA!$B$2:$B$20001,TRUE)&gt;0)</f>
        <v/>
      </c>
    </row>
    <row r="8988" spans="13:13" x14ac:dyDescent="0.55000000000000004">
      <c r="M8988" t="str">
        <f>IF($A8988="","",COUNTIFS(D_MFA!$A$2:$A$20001,$C8988,D_MFA!$B$2:$B$20001,TRUE)&gt;0)</f>
        <v/>
      </c>
    </row>
    <row r="8989" spans="13:13" x14ac:dyDescent="0.55000000000000004">
      <c r="M8989" t="str">
        <f>IF($A8989="","",COUNTIFS(D_MFA!$A$2:$A$20001,$C8989,D_MFA!$B$2:$B$20001,TRUE)&gt;0)</f>
        <v/>
      </c>
    </row>
    <row r="8990" spans="13:13" x14ac:dyDescent="0.55000000000000004">
      <c r="M8990" t="str">
        <f>IF($A8990="","",COUNTIFS(D_MFA!$A$2:$A$20001,$C8990,D_MFA!$B$2:$B$20001,TRUE)&gt;0)</f>
        <v/>
      </c>
    </row>
    <row r="8991" spans="13:13" x14ac:dyDescent="0.55000000000000004">
      <c r="M8991" t="str">
        <f>IF($A8991="","",COUNTIFS(D_MFA!$A$2:$A$20001,$C8991,D_MFA!$B$2:$B$20001,TRUE)&gt;0)</f>
        <v/>
      </c>
    </row>
    <row r="8992" spans="13:13" x14ac:dyDescent="0.55000000000000004">
      <c r="M8992" t="str">
        <f>IF($A8992="","",COUNTIFS(D_MFA!$A$2:$A$20001,$C8992,D_MFA!$B$2:$B$20001,TRUE)&gt;0)</f>
        <v/>
      </c>
    </row>
    <row r="8993" spans="13:13" x14ac:dyDescent="0.55000000000000004">
      <c r="M8993" t="str">
        <f>IF($A8993="","",COUNTIFS(D_MFA!$A$2:$A$20001,$C8993,D_MFA!$B$2:$B$20001,TRUE)&gt;0)</f>
        <v/>
      </c>
    </row>
    <row r="8994" spans="13:13" x14ac:dyDescent="0.55000000000000004">
      <c r="M8994" t="str">
        <f>IF($A8994="","",COUNTIFS(D_MFA!$A$2:$A$20001,$C8994,D_MFA!$B$2:$B$20001,TRUE)&gt;0)</f>
        <v/>
      </c>
    </row>
    <row r="8995" spans="13:13" x14ac:dyDescent="0.55000000000000004">
      <c r="M8995" t="str">
        <f>IF($A8995="","",COUNTIFS(D_MFA!$A$2:$A$20001,$C8995,D_MFA!$B$2:$B$20001,TRUE)&gt;0)</f>
        <v/>
      </c>
    </row>
    <row r="8996" spans="13:13" x14ac:dyDescent="0.55000000000000004">
      <c r="M8996" t="str">
        <f>IF($A8996="","",COUNTIFS(D_MFA!$A$2:$A$20001,$C8996,D_MFA!$B$2:$B$20001,TRUE)&gt;0)</f>
        <v/>
      </c>
    </row>
    <row r="8997" spans="13:13" x14ac:dyDescent="0.55000000000000004">
      <c r="M8997" t="str">
        <f>IF($A8997="","",COUNTIFS(D_MFA!$A$2:$A$20001,$C8997,D_MFA!$B$2:$B$20001,TRUE)&gt;0)</f>
        <v/>
      </c>
    </row>
    <row r="8998" spans="13:13" x14ac:dyDescent="0.55000000000000004">
      <c r="M8998" t="str">
        <f>IF($A8998="","",COUNTIFS(D_MFA!$A$2:$A$20001,$C8998,D_MFA!$B$2:$B$20001,TRUE)&gt;0)</f>
        <v/>
      </c>
    </row>
    <row r="8999" spans="13:13" x14ac:dyDescent="0.55000000000000004">
      <c r="M8999" t="str">
        <f>IF($A8999="","",COUNTIFS(D_MFA!$A$2:$A$20001,$C8999,D_MFA!$B$2:$B$20001,TRUE)&gt;0)</f>
        <v/>
      </c>
    </row>
    <row r="9000" spans="13:13" x14ac:dyDescent="0.55000000000000004">
      <c r="M9000" t="str">
        <f>IF($A9000="","",COUNTIFS(D_MFA!$A$2:$A$20001,$C9000,D_MFA!$B$2:$B$20001,TRUE)&gt;0)</f>
        <v/>
      </c>
    </row>
    <row r="9001" spans="13:13" x14ac:dyDescent="0.55000000000000004">
      <c r="M9001" t="str">
        <f>IF($A9001="","",COUNTIFS(D_MFA!$A$2:$A$20001,$C9001,D_MFA!$B$2:$B$20001,TRUE)&gt;0)</f>
        <v/>
      </c>
    </row>
    <row r="9002" spans="13:13" x14ac:dyDescent="0.55000000000000004">
      <c r="M9002" t="str">
        <f>IF($A9002="","",COUNTIFS(D_MFA!$A$2:$A$20001,$C9002,D_MFA!$B$2:$B$20001,TRUE)&gt;0)</f>
        <v/>
      </c>
    </row>
    <row r="9003" spans="13:13" x14ac:dyDescent="0.55000000000000004">
      <c r="M9003" t="str">
        <f>IF($A9003="","",COUNTIFS(D_MFA!$A$2:$A$20001,$C9003,D_MFA!$B$2:$B$20001,TRUE)&gt;0)</f>
        <v/>
      </c>
    </row>
    <row r="9004" spans="13:13" x14ac:dyDescent="0.55000000000000004">
      <c r="M9004" t="str">
        <f>IF($A9004="","",COUNTIFS(D_MFA!$A$2:$A$20001,$C9004,D_MFA!$B$2:$B$20001,TRUE)&gt;0)</f>
        <v/>
      </c>
    </row>
    <row r="9005" spans="13:13" x14ac:dyDescent="0.55000000000000004">
      <c r="M9005" t="str">
        <f>IF($A9005="","",COUNTIFS(D_MFA!$A$2:$A$20001,$C9005,D_MFA!$B$2:$B$20001,TRUE)&gt;0)</f>
        <v/>
      </c>
    </row>
    <row r="9006" spans="13:13" x14ac:dyDescent="0.55000000000000004">
      <c r="M9006" t="str">
        <f>IF($A9006="","",COUNTIFS(D_MFA!$A$2:$A$20001,$C9006,D_MFA!$B$2:$B$20001,TRUE)&gt;0)</f>
        <v/>
      </c>
    </row>
    <row r="9007" spans="13:13" x14ac:dyDescent="0.55000000000000004">
      <c r="M9007" t="str">
        <f>IF($A9007="","",COUNTIFS(D_MFA!$A$2:$A$20001,$C9007,D_MFA!$B$2:$B$20001,TRUE)&gt;0)</f>
        <v/>
      </c>
    </row>
    <row r="9008" spans="13:13" x14ac:dyDescent="0.55000000000000004">
      <c r="M9008" t="str">
        <f>IF($A9008="","",COUNTIFS(D_MFA!$A$2:$A$20001,$C9008,D_MFA!$B$2:$B$20001,TRUE)&gt;0)</f>
        <v/>
      </c>
    </row>
    <row r="9009" spans="13:13" x14ac:dyDescent="0.55000000000000004">
      <c r="M9009" t="str">
        <f>IF($A9009="","",COUNTIFS(D_MFA!$A$2:$A$20001,$C9009,D_MFA!$B$2:$B$20001,TRUE)&gt;0)</f>
        <v/>
      </c>
    </row>
    <row r="9010" spans="13:13" x14ac:dyDescent="0.55000000000000004">
      <c r="M9010" t="str">
        <f>IF($A9010="","",COUNTIFS(D_MFA!$A$2:$A$20001,$C9010,D_MFA!$B$2:$B$20001,TRUE)&gt;0)</f>
        <v/>
      </c>
    </row>
    <row r="9011" spans="13:13" x14ac:dyDescent="0.55000000000000004">
      <c r="M9011" t="str">
        <f>IF($A9011="","",COUNTIFS(D_MFA!$A$2:$A$20001,$C9011,D_MFA!$B$2:$B$20001,TRUE)&gt;0)</f>
        <v/>
      </c>
    </row>
    <row r="9012" spans="13:13" x14ac:dyDescent="0.55000000000000004">
      <c r="M9012" t="str">
        <f>IF($A9012="","",COUNTIFS(D_MFA!$A$2:$A$20001,$C9012,D_MFA!$B$2:$B$20001,TRUE)&gt;0)</f>
        <v/>
      </c>
    </row>
    <row r="9013" spans="13:13" x14ac:dyDescent="0.55000000000000004">
      <c r="M9013" t="str">
        <f>IF($A9013="","",COUNTIFS(D_MFA!$A$2:$A$20001,$C9013,D_MFA!$B$2:$B$20001,TRUE)&gt;0)</f>
        <v/>
      </c>
    </row>
    <row r="9014" spans="13:13" x14ac:dyDescent="0.55000000000000004">
      <c r="M9014" t="str">
        <f>IF($A9014="","",COUNTIFS(D_MFA!$A$2:$A$20001,$C9014,D_MFA!$B$2:$B$20001,TRUE)&gt;0)</f>
        <v/>
      </c>
    </row>
    <row r="9015" spans="13:13" x14ac:dyDescent="0.55000000000000004">
      <c r="M9015" t="str">
        <f>IF($A9015="","",COUNTIFS(D_MFA!$A$2:$A$20001,$C9015,D_MFA!$B$2:$B$20001,TRUE)&gt;0)</f>
        <v/>
      </c>
    </row>
    <row r="9016" spans="13:13" x14ac:dyDescent="0.55000000000000004">
      <c r="M9016" t="str">
        <f>IF($A9016="","",COUNTIFS(D_MFA!$A$2:$A$20001,$C9016,D_MFA!$B$2:$B$20001,TRUE)&gt;0)</f>
        <v/>
      </c>
    </row>
    <row r="9017" spans="13:13" x14ac:dyDescent="0.55000000000000004">
      <c r="M9017" t="str">
        <f>IF($A9017="","",COUNTIFS(D_MFA!$A$2:$A$20001,$C9017,D_MFA!$B$2:$B$20001,TRUE)&gt;0)</f>
        <v/>
      </c>
    </row>
    <row r="9018" spans="13:13" x14ac:dyDescent="0.55000000000000004">
      <c r="M9018" t="str">
        <f>IF($A9018="","",COUNTIFS(D_MFA!$A$2:$A$20001,$C9018,D_MFA!$B$2:$B$20001,TRUE)&gt;0)</f>
        <v/>
      </c>
    </row>
    <row r="9019" spans="13:13" x14ac:dyDescent="0.55000000000000004">
      <c r="M9019" t="str">
        <f>IF($A9019="","",COUNTIFS(D_MFA!$A$2:$A$20001,$C9019,D_MFA!$B$2:$B$20001,TRUE)&gt;0)</f>
        <v/>
      </c>
    </row>
    <row r="9020" spans="13:13" x14ac:dyDescent="0.55000000000000004">
      <c r="M9020" t="str">
        <f>IF($A9020="","",COUNTIFS(D_MFA!$A$2:$A$20001,$C9020,D_MFA!$B$2:$B$20001,TRUE)&gt;0)</f>
        <v/>
      </c>
    </row>
    <row r="9021" spans="13:13" x14ac:dyDescent="0.55000000000000004">
      <c r="M9021" t="str">
        <f>IF($A9021="","",COUNTIFS(D_MFA!$A$2:$A$20001,$C9021,D_MFA!$B$2:$B$20001,TRUE)&gt;0)</f>
        <v/>
      </c>
    </row>
    <row r="9022" spans="13:13" x14ac:dyDescent="0.55000000000000004">
      <c r="M9022" t="str">
        <f>IF($A9022="","",COUNTIFS(D_MFA!$A$2:$A$20001,$C9022,D_MFA!$B$2:$B$20001,TRUE)&gt;0)</f>
        <v/>
      </c>
    </row>
    <row r="9023" spans="13:13" x14ac:dyDescent="0.55000000000000004">
      <c r="M9023" t="str">
        <f>IF($A9023="","",COUNTIFS(D_MFA!$A$2:$A$20001,$C9023,D_MFA!$B$2:$B$20001,TRUE)&gt;0)</f>
        <v/>
      </c>
    </row>
    <row r="9024" spans="13:13" x14ac:dyDescent="0.55000000000000004">
      <c r="M9024" t="str">
        <f>IF($A9024="","",COUNTIFS(D_MFA!$A$2:$A$20001,$C9024,D_MFA!$B$2:$B$20001,TRUE)&gt;0)</f>
        <v/>
      </c>
    </row>
    <row r="9025" spans="13:13" x14ac:dyDescent="0.55000000000000004">
      <c r="M9025" t="str">
        <f>IF($A9025="","",COUNTIFS(D_MFA!$A$2:$A$20001,$C9025,D_MFA!$B$2:$B$20001,TRUE)&gt;0)</f>
        <v/>
      </c>
    </row>
    <row r="9026" spans="13:13" x14ac:dyDescent="0.55000000000000004">
      <c r="M9026" t="str">
        <f>IF($A9026="","",COUNTIFS(D_MFA!$A$2:$A$20001,$C9026,D_MFA!$B$2:$B$20001,TRUE)&gt;0)</f>
        <v/>
      </c>
    </row>
    <row r="9027" spans="13:13" x14ac:dyDescent="0.55000000000000004">
      <c r="M9027" t="str">
        <f>IF($A9027="","",COUNTIFS(D_MFA!$A$2:$A$20001,$C9027,D_MFA!$B$2:$B$20001,TRUE)&gt;0)</f>
        <v/>
      </c>
    </row>
    <row r="9028" spans="13:13" x14ac:dyDescent="0.55000000000000004">
      <c r="M9028" t="str">
        <f>IF($A9028="","",COUNTIFS(D_MFA!$A$2:$A$20001,$C9028,D_MFA!$B$2:$B$20001,TRUE)&gt;0)</f>
        <v/>
      </c>
    </row>
    <row r="9029" spans="13:13" x14ac:dyDescent="0.55000000000000004">
      <c r="M9029" t="str">
        <f>IF($A9029="","",COUNTIFS(D_MFA!$A$2:$A$20001,$C9029,D_MFA!$B$2:$B$20001,TRUE)&gt;0)</f>
        <v/>
      </c>
    </row>
    <row r="9030" spans="13:13" x14ac:dyDescent="0.55000000000000004">
      <c r="M9030" t="str">
        <f>IF($A9030="","",COUNTIFS(D_MFA!$A$2:$A$20001,$C9030,D_MFA!$B$2:$B$20001,TRUE)&gt;0)</f>
        <v/>
      </c>
    </row>
    <row r="9031" spans="13:13" x14ac:dyDescent="0.55000000000000004">
      <c r="M9031" t="str">
        <f>IF($A9031="","",COUNTIFS(D_MFA!$A$2:$A$20001,$C9031,D_MFA!$B$2:$B$20001,TRUE)&gt;0)</f>
        <v/>
      </c>
    </row>
    <row r="9032" spans="13:13" x14ac:dyDescent="0.55000000000000004">
      <c r="M9032" t="str">
        <f>IF($A9032="","",COUNTIFS(D_MFA!$A$2:$A$20001,$C9032,D_MFA!$B$2:$B$20001,TRUE)&gt;0)</f>
        <v/>
      </c>
    </row>
    <row r="9033" spans="13:13" x14ac:dyDescent="0.55000000000000004">
      <c r="M9033" t="str">
        <f>IF($A9033="","",COUNTIFS(D_MFA!$A$2:$A$20001,$C9033,D_MFA!$B$2:$B$20001,TRUE)&gt;0)</f>
        <v/>
      </c>
    </row>
    <row r="9034" spans="13:13" x14ac:dyDescent="0.55000000000000004">
      <c r="M9034" t="str">
        <f>IF($A9034="","",COUNTIFS(D_MFA!$A$2:$A$20001,$C9034,D_MFA!$B$2:$B$20001,TRUE)&gt;0)</f>
        <v/>
      </c>
    </row>
    <row r="9035" spans="13:13" x14ac:dyDescent="0.55000000000000004">
      <c r="M9035" t="str">
        <f>IF($A9035="","",COUNTIFS(D_MFA!$A$2:$A$20001,$C9035,D_MFA!$B$2:$B$20001,TRUE)&gt;0)</f>
        <v/>
      </c>
    </row>
    <row r="9036" spans="13:13" x14ac:dyDescent="0.55000000000000004">
      <c r="M9036" t="str">
        <f>IF($A9036="","",COUNTIFS(D_MFA!$A$2:$A$20001,$C9036,D_MFA!$B$2:$B$20001,TRUE)&gt;0)</f>
        <v/>
      </c>
    </row>
    <row r="9037" spans="13:13" x14ac:dyDescent="0.55000000000000004">
      <c r="M9037" t="str">
        <f>IF($A9037="","",COUNTIFS(D_MFA!$A$2:$A$20001,$C9037,D_MFA!$B$2:$B$20001,TRUE)&gt;0)</f>
        <v/>
      </c>
    </row>
    <row r="9038" spans="13:13" x14ac:dyDescent="0.55000000000000004">
      <c r="M9038" t="str">
        <f>IF($A9038="","",COUNTIFS(D_MFA!$A$2:$A$20001,$C9038,D_MFA!$B$2:$B$20001,TRUE)&gt;0)</f>
        <v/>
      </c>
    </row>
    <row r="9039" spans="13:13" x14ac:dyDescent="0.55000000000000004">
      <c r="M9039" t="str">
        <f>IF($A9039="","",COUNTIFS(D_MFA!$A$2:$A$20001,$C9039,D_MFA!$B$2:$B$20001,TRUE)&gt;0)</f>
        <v/>
      </c>
    </row>
    <row r="9040" spans="13:13" x14ac:dyDescent="0.55000000000000004">
      <c r="M9040" t="str">
        <f>IF($A9040="","",COUNTIFS(D_MFA!$A$2:$A$20001,$C9040,D_MFA!$B$2:$B$20001,TRUE)&gt;0)</f>
        <v/>
      </c>
    </row>
    <row r="9041" spans="13:13" x14ac:dyDescent="0.55000000000000004">
      <c r="M9041" t="str">
        <f>IF($A9041="","",COUNTIFS(D_MFA!$A$2:$A$20001,$C9041,D_MFA!$B$2:$B$20001,TRUE)&gt;0)</f>
        <v/>
      </c>
    </row>
    <row r="9042" spans="13:13" x14ac:dyDescent="0.55000000000000004">
      <c r="M9042" t="str">
        <f>IF($A9042="","",COUNTIFS(D_MFA!$A$2:$A$20001,$C9042,D_MFA!$B$2:$B$20001,TRUE)&gt;0)</f>
        <v/>
      </c>
    </row>
    <row r="9043" spans="13:13" x14ac:dyDescent="0.55000000000000004">
      <c r="M9043" t="str">
        <f>IF($A9043="","",COUNTIFS(D_MFA!$A$2:$A$20001,$C9043,D_MFA!$B$2:$B$20001,TRUE)&gt;0)</f>
        <v/>
      </c>
    </row>
    <row r="9044" spans="13:13" x14ac:dyDescent="0.55000000000000004">
      <c r="M9044" t="str">
        <f>IF($A9044="","",COUNTIFS(D_MFA!$A$2:$A$20001,$C9044,D_MFA!$B$2:$B$20001,TRUE)&gt;0)</f>
        <v/>
      </c>
    </row>
    <row r="9045" spans="13:13" x14ac:dyDescent="0.55000000000000004">
      <c r="M9045" t="str">
        <f>IF($A9045="","",COUNTIFS(D_MFA!$A$2:$A$20001,$C9045,D_MFA!$B$2:$B$20001,TRUE)&gt;0)</f>
        <v/>
      </c>
    </row>
    <row r="9046" spans="13:13" x14ac:dyDescent="0.55000000000000004">
      <c r="M9046" t="str">
        <f>IF($A9046="","",COUNTIFS(D_MFA!$A$2:$A$20001,$C9046,D_MFA!$B$2:$B$20001,TRUE)&gt;0)</f>
        <v/>
      </c>
    </row>
    <row r="9047" spans="13:13" x14ac:dyDescent="0.55000000000000004">
      <c r="M9047" t="str">
        <f>IF($A9047="","",COUNTIFS(D_MFA!$A$2:$A$20001,$C9047,D_MFA!$B$2:$B$20001,TRUE)&gt;0)</f>
        <v/>
      </c>
    </row>
    <row r="9048" spans="13:13" x14ac:dyDescent="0.55000000000000004">
      <c r="M9048" t="str">
        <f>IF($A9048="","",COUNTIFS(D_MFA!$A$2:$A$20001,$C9048,D_MFA!$B$2:$B$20001,TRUE)&gt;0)</f>
        <v/>
      </c>
    </row>
    <row r="9049" spans="13:13" x14ac:dyDescent="0.55000000000000004">
      <c r="M9049" t="str">
        <f>IF($A9049="","",COUNTIFS(D_MFA!$A$2:$A$20001,$C9049,D_MFA!$B$2:$B$20001,TRUE)&gt;0)</f>
        <v/>
      </c>
    </row>
    <row r="9050" spans="13:13" x14ac:dyDescent="0.55000000000000004">
      <c r="M9050" t="str">
        <f>IF($A9050="","",COUNTIFS(D_MFA!$A$2:$A$20001,$C9050,D_MFA!$B$2:$B$20001,TRUE)&gt;0)</f>
        <v/>
      </c>
    </row>
    <row r="9051" spans="13:13" x14ac:dyDescent="0.55000000000000004">
      <c r="M9051" t="str">
        <f>IF($A9051="","",COUNTIFS(D_MFA!$A$2:$A$20001,$C9051,D_MFA!$B$2:$B$20001,TRUE)&gt;0)</f>
        <v/>
      </c>
    </row>
    <row r="9052" spans="13:13" x14ac:dyDescent="0.55000000000000004">
      <c r="M9052" t="str">
        <f>IF($A9052="","",COUNTIFS(D_MFA!$A$2:$A$20001,$C9052,D_MFA!$B$2:$B$20001,TRUE)&gt;0)</f>
        <v/>
      </c>
    </row>
    <row r="9053" spans="13:13" x14ac:dyDescent="0.55000000000000004">
      <c r="M9053" t="str">
        <f>IF($A9053="","",COUNTIFS(D_MFA!$A$2:$A$20001,$C9053,D_MFA!$B$2:$B$20001,TRUE)&gt;0)</f>
        <v/>
      </c>
    </row>
    <row r="9054" spans="13:13" x14ac:dyDescent="0.55000000000000004">
      <c r="M9054" t="str">
        <f>IF($A9054="","",COUNTIFS(D_MFA!$A$2:$A$20001,$C9054,D_MFA!$B$2:$B$20001,TRUE)&gt;0)</f>
        <v/>
      </c>
    </row>
    <row r="9055" spans="13:13" x14ac:dyDescent="0.55000000000000004">
      <c r="M9055" t="str">
        <f>IF($A9055="","",COUNTIFS(D_MFA!$A$2:$A$20001,$C9055,D_MFA!$B$2:$B$20001,TRUE)&gt;0)</f>
        <v/>
      </c>
    </row>
    <row r="9056" spans="13:13" x14ac:dyDescent="0.55000000000000004">
      <c r="M9056" t="str">
        <f>IF($A9056="","",COUNTIFS(D_MFA!$A$2:$A$20001,$C9056,D_MFA!$B$2:$B$20001,TRUE)&gt;0)</f>
        <v/>
      </c>
    </row>
    <row r="9057" spans="13:13" x14ac:dyDescent="0.55000000000000004">
      <c r="M9057" t="str">
        <f>IF($A9057="","",COUNTIFS(D_MFA!$A$2:$A$20001,$C9057,D_MFA!$B$2:$B$20001,TRUE)&gt;0)</f>
        <v/>
      </c>
    </row>
    <row r="9058" spans="13:13" x14ac:dyDescent="0.55000000000000004">
      <c r="M9058" t="str">
        <f>IF($A9058="","",COUNTIFS(D_MFA!$A$2:$A$20001,$C9058,D_MFA!$B$2:$B$20001,TRUE)&gt;0)</f>
        <v/>
      </c>
    </row>
    <row r="9059" spans="13:13" x14ac:dyDescent="0.55000000000000004">
      <c r="M9059" t="str">
        <f>IF($A9059="","",COUNTIFS(D_MFA!$A$2:$A$20001,$C9059,D_MFA!$B$2:$B$20001,TRUE)&gt;0)</f>
        <v/>
      </c>
    </row>
    <row r="9060" spans="13:13" x14ac:dyDescent="0.55000000000000004">
      <c r="M9060" t="str">
        <f>IF($A9060="","",COUNTIFS(D_MFA!$A$2:$A$20001,$C9060,D_MFA!$B$2:$B$20001,TRUE)&gt;0)</f>
        <v/>
      </c>
    </row>
    <row r="9061" spans="13:13" x14ac:dyDescent="0.55000000000000004">
      <c r="M9061" t="str">
        <f>IF($A9061="","",COUNTIFS(D_MFA!$A$2:$A$20001,$C9061,D_MFA!$B$2:$B$20001,TRUE)&gt;0)</f>
        <v/>
      </c>
    </row>
    <row r="9062" spans="13:13" x14ac:dyDescent="0.55000000000000004">
      <c r="M9062" t="str">
        <f>IF($A9062="","",COUNTIFS(D_MFA!$A$2:$A$20001,$C9062,D_MFA!$B$2:$B$20001,TRUE)&gt;0)</f>
        <v/>
      </c>
    </row>
    <row r="9063" spans="13:13" x14ac:dyDescent="0.55000000000000004">
      <c r="M9063" t="str">
        <f>IF($A9063="","",COUNTIFS(D_MFA!$A$2:$A$20001,$C9063,D_MFA!$B$2:$B$20001,TRUE)&gt;0)</f>
        <v/>
      </c>
    </row>
    <row r="9064" spans="13:13" x14ac:dyDescent="0.55000000000000004">
      <c r="M9064" t="str">
        <f>IF($A9064="","",COUNTIFS(D_MFA!$A$2:$A$20001,$C9064,D_MFA!$B$2:$B$20001,TRUE)&gt;0)</f>
        <v/>
      </c>
    </row>
    <row r="9065" spans="13:13" x14ac:dyDescent="0.55000000000000004">
      <c r="M9065" t="str">
        <f>IF($A9065="","",COUNTIFS(D_MFA!$A$2:$A$20001,$C9065,D_MFA!$B$2:$B$20001,TRUE)&gt;0)</f>
        <v/>
      </c>
    </row>
    <row r="9066" spans="13:13" x14ac:dyDescent="0.55000000000000004">
      <c r="M9066" t="str">
        <f>IF($A9066="","",COUNTIFS(D_MFA!$A$2:$A$20001,$C9066,D_MFA!$B$2:$B$20001,TRUE)&gt;0)</f>
        <v/>
      </c>
    </row>
    <row r="9067" spans="13:13" x14ac:dyDescent="0.55000000000000004">
      <c r="M9067" t="str">
        <f>IF($A9067="","",COUNTIFS(D_MFA!$A$2:$A$20001,$C9067,D_MFA!$B$2:$B$20001,TRUE)&gt;0)</f>
        <v/>
      </c>
    </row>
    <row r="9068" spans="13:13" x14ac:dyDescent="0.55000000000000004">
      <c r="M9068" t="str">
        <f>IF($A9068="","",COUNTIFS(D_MFA!$A$2:$A$20001,$C9068,D_MFA!$B$2:$B$20001,TRUE)&gt;0)</f>
        <v/>
      </c>
    </row>
    <row r="9069" spans="13:13" x14ac:dyDescent="0.55000000000000004">
      <c r="M9069" t="str">
        <f>IF($A9069="","",COUNTIFS(D_MFA!$A$2:$A$20001,$C9069,D_MFA!$B$2:$B$20001,TRUE)&gt;0)</f>
        <v/>
      </c>
    </row>
    <row r="9070" spans="13:13" x14ac:dyDescent="0.55000000000000004">
      <c r="M9070" t="str">
        <f>IF($A9070="","",COUNTIFS(D_MFA!$A$2:$A$20001,$C9070,D_MFA!$B$2:$B$20001,TRUE)&gt;0)</f>
        <v/>
      </c>
    </row>
    <row r="9071" spans="13:13" x14ac:dyDescent="0.55000000000000004">
      <c r="M9071" t="str">
        <f>IF($A9071="","",COUNTIFS(D_MFA!$A$2:$A$20001,$C9071,D_MFA!$B$2:$B$20001,TRUE)&gt;0)</f>
        <v/>
      </c>
    </row>
    <row r="9072" spans="13:13" x14ac:dyDescent="0.55000000000000004">
      <c r="M9072" t="str">
        <f>IF($A9072="","",COUNTIFS(D_MFA!$A$2:$A$20001,$C9072,D_MFA!$B$2:$B$20001,TRUE)&gt;0)</f>
        <v/>
      </c>
    </row>
    <row r="9073" spans="13:13" x14ac:dyDescent="0.55000000000000004">
      <c r="M9073" t="str">
        <f>IF($A9073="","",COUNTIFS(D_MFA!$A$2:$A$20001,$C9073,D_MFA!$B$2:$B$20001,TRUE)&gt;0)</f>
        <v/>
      </c>
    </row>
    <row r="9074" spans="13:13" x14ac:dyDescent="0.55000000000000004">
      <c r="M9074" t="str">
        <f>IF($A9074="","",COUNTIFS(D_MFA!$A$2:$A$20001,$C9074,D_MFA!$B$2:$B$20001,TRUE)&gt;0)</f>
        <v/>
      </c>
    </row>
    <row r="9075" spans="13:13" x14ac:dyDescent="0.55000000000000004">
      <c r="M9075" t="str">
        <f>IF($A9075="","",COUNTIFS(D_MFA!$A$2:$A$20001,$C9075,D_MFA!$B$2:$B$20001,TRUE)&gt;0)</f>
        <v/>
      </c>
    </row>
    <row r="9076" spans="13:13" x14ac:dyDescent="0.55000000000000004">
      <c r="M9076" t="str">
        <f>IF($A9076="","",COUNTIFS(D_MFA!$A$2:$A$20001,$C9076,D_MFA!$B$2:$B$20001,TRUE)&gt;0)</f>
        <v/>
      </c>
    </row>
    <row r="9077" spans="13:13" x14ac:dyDescent="0.55000000000000004">
      <c r="M9077" t="str">
        <f>IF($A9077="","",COUNTIFS(D_MFA!$A$2:$A$20001,$C9077,D_MFA!$B$2:$B$20001,TRUE)&gt;0)</f>
        <v/>
      </c>
    </row>
    <row r="9078" spans="13:13" x14ac:dyDescent="0.55000000000000004">
      <c r="M9078" t="str">
        <f>IF($A9078="","",COUNTIFS(D_MFA!$A$2:$A$20001,$C9078,D_MFA!$B$2:$B$20001,TRUE)&gt;0)</f>
        <v/>
      </c>
    </row>
    <row r="9079" spans="13:13" x14ac:dyDescent="0.55000000000000004">
      <c r="M9079" t="str">
        <f>IF($A9079="","",COUNTIFS(D_MFA!$A$2:$A$20001,$C9079,D_MFA!$B$2:$B$20001,TRUE)&gt;0)</f>
        <v/>
      </c>
    </row>
    <row r="9080" spans="13:13" x14ac:dyDescent="0.55000000000000004">
      <c r="M9080" t="str">
        <f>IF($A9080="","",COUNTIFS(D_MFA!$A$2:$A$20001,$C9080,D_MFA!$B$2:$B$20001,TRUE)&gt;0)</f>
        <v/>
      </c>
    </row>
    <row r="9081" spans="13:13" x14ac:dyDescent="0.55000000000000004">
      <c r="M9081" t="str">
        <f>IF($A9081="","",COUNTIFS(D_MFA!$A$2:$A$20001,$C9081,D_MFA!$B$2:$B$20001,TRUE)&gt;0)</f>
        <v/>
      </c>
    </row>
    <row r="9082" spans="13:13" x14ac:dyDescent="0.55000000000000004">
      <c r="M9082" t="str">
        <f>IF($A9082="","",COUNTIFS(D_MFA!$A$2:$A$20001,$C9082,D_MFA!$B$2:$B$20001,TRUE)&gt;0)</f>
        <v/>
      </c>
    </row>
    <row r="9083" spans="13:13" x14ac:dyDescent="0.55000000000000004">
      <c r="M9083" t="str">
        <f>IF($A9083="","",COUNTIFS(D_MFA!$A$2:$A$20001,$C9083,D_MFA!$B$2:$B$20001,TRUE)&gt;0)</f>
        <v/>
      </c>
    </row>
    <row r="9084" spans="13:13" x14ac:dyDescent="0.55000000000000004">
      <c r="M9084" t="str">
        <f>IF($A9084="","",COUNTIFS(D_MFA!$A$2:$A$20001,$C9084,D_MFA!$B$2:$B$20001,TRUE)&gt;0)</f>
        <v/>
      </c>
    </row>
    <row r="9085" spans="13:13" x14ac:dyDescent="0.55000000000000004">
      <c r="M9085" t="str">
        <f>IF($A9085="","",COUNTIFS(D_MFA!$A$2:$A$20001,$C9085,D_MFA!$B$2:$B$20001,TRUE)&gt;0)</f>
        <v/>
      </c>
    </row>
    <row r="9086" spans="13:13" x14ac:dyDescent="0.55000000000000004">
      <c r="M9086" t="str">
        <f>IF($A9086="","",COUNTIFS(D_MFA!$A$2:$A$20001,$C9086,D_MFA!$B$2:$B$20001,TRUE)&gt;0)</f>
        <v/>
      </c>
    </row>
    <row r="9087" spans="13:13" x14ac:dyDescent="0.55000000000000004">
      <c r="M9087" t="str">
        <f>IF($A9087="","",COUNTIFS(D_MFA!$A$2:$A$20001,$C9087,D_MFA!$B$2:$B$20001,TRUE)&gt;0)</f>
        <v/>
      </c>
    </row>
    <row r="9088" spans="13:13" x14ac:dyDescent="0.55000000000000004">
      <c r="M9088" t="str">
        <f>IF($A9088="","",COUNTIFS(D_MFA!$A$2:$A$20001,$C9088,D_MFA!$B$2:$B$20001,TRUE)&gt;0)</f>
        <v/>
      </c>
    </row>
    <row r="9089" spans="13:13" x14ac:dyDescent="0.55000000000000004">
      <c r="M9089" t="str">
        <f>IF($A9089="","",COUNTIFS(D_MFA!$A$2:$A$20001,$C9089,D_MFA!$B$2:$B$20001,TRUE)&gt;0)</f>
        <v/>
      </c>
    </row>
    <row r="9090" spans="13:13" x14ac:dyDescent="0.55000000000000004">
      <c r="M9090" t="str">
        <f>IF($A9090="","",COUNTIFS(D_MFA!$A$2:$A$20001,$C9090,D_MFA!$B$2:$B$20001,TRUE)&gt;0)</f>
        <v/>
      </c>
    </row>
    <row r="9091" spans="13:13" x14ac:dyDescent="0.55000000000000004">
      <c r="M9091" t="str">
        <f>IF($A9091="","",COUNTIFS(D_MFA!$A$2:$A$20001,$C9091,D_MFA!$B$2:$B$20001,TRUE)&gt;0)</f>
        <v/>
      </c>
    </row>
    <row r="9092" spans="13:13" x14ac:dyDescent="0.55000000000000004">
      <c r="M9092" t="str">
        <f>IF($A9092="","",COUNTIFS(D_MFA!$A$2:$A$20001,$C9092,D_MFA!$B$2:$B$20001,TRUE)&gt;0)</f>
        <v/>
      </c>
    </row>
    <row r="9093" spans="13:13" x14ac:dyDescent="0.55000000000000004">
      <c r="M9093" t="str">
        <f>IF($A9093="","",COUNTIFS(D_MFA!$A$2:$A$20001,$C9093,D_MFA!$B$2:$B$20001,TRUE)&gt;0)</f>
        <v/>
      </c>
    </row>
    <row r="9094" spans="13:13" x14ac:dyDescent="0.55000000000000004">
      <c r="M9094" t="str">
        <f>IF($A9094="","",COUNTIFS(D_MFA!$A$2:$A$20001,$C9094,D_MFA!$B$2:$B$20001,TRUE)&gt;0)</f>
        <v/>
      </c>
    </row>
    <row r="9095" spans="13:13" x14ac:dyDescent="0.55000000000000004">
      <c r="M9095" t="str">
        <f>IF($A9095="","",COUNTIFS(D_MFA!$A$2:$A$20001,$C9095,D_MFA!$B$2:$B$20001,TRUE)&gt;0)</f>
        <v/>
      </c>
    </row>
    <row r="9096" spans="13:13" x14ac:dyDescent="0.55000000000000004">
      <c r="M9096" t="str">
        <f>IF($A9096="","",COUNTIFS(D_MFA!$A$2:$A$20001,$C9096,D_MFA!$B$2:$B$20001,TRUE)&gt;0)</f>
        <v/>
      </c>
    </row>
    <row r="9097" spans="13:13" x14ac:dyDescent="0.55000000000000004">
      <c r="M9097" t="str">
        <f>IF($A9097="","",COUNTIFS(D_MFA!$A$2:$A$20001,$C9097,D_MFA!$B$2:$B$20001,TRUE)&gt;0)</f>
        <v/>
      </c>
    </row>
    <row r="9098" spans="13:13" x14ac:dyDescent="0.55000000000000004">
      <c r="M9098" t="str">
        <f>IF($A9098="","",COUNTIFS(D_MFA!$A$2:$A$20001,$C9098,D_MFA!$B$2:$B$20001,TRUE)&gt;0)</f>
        <v/>
      </c>
    </row>
    <row r="9099" spans="13:13" x14ac:dyDescent="0.55000000000000004">
      <c r="M9099" t="str">
        <f>IF($A9099="","",COUNTIFS(D_MFA!$A$2:$A$20001,$C9099,D_MFA!$B$2:$B$20001,TRUE)&gt;0)</f>
        <v/>
      </c>
    </row>
    <row r="9100" spans="13:13" x14ac:dyDescent="0.55000000000000004">
      <c r="M9100" t="str">
        <f>IF($A9100="","",COUNTIFS(D_MFA!$A$2:$A$20001,$C9100,D_MFA!$B$2:$B$20001,TRUE)&gt;0)</f>
        <v/>
      </c>
    </row>
    <row r="9101" spans="13:13" x14ac:dyDescent="0.55000000000000004">
      <c r="M9101" t="str">
        <f>IF($A9101="","",COUNTIFS(D_MFA!$A$2:$A$20001,$C9101,D_MFA!$B$2:$B$20001,TRUE)&gt;0)</f>
        <v/>
      </c>
    </row>
    <row r="9102" spans="13:13" x14ac:dyDescent="0.55000000000000004">
      <c r="M9102" t="str">
        <f>IF($A9102="","",COUNTIFS(D_MFA!$A$2:$A$20001,$C9102,D_MFA!$B$2:$B$20001,TRUE)&gt;0)</f>
        <v/>
      </c>
    </row>
    <row r="9103" spans="13:13" x14ac:dyDescent="0.55000000000000004">
      <c r="M9103" t="str">
        <f>IF($A9103="","",COUNTIFS(D_MFA!$A$2:$A$20001,$C9103,D_MFA!$B$2:$B$20001,TRUE)&gt;0)</f>
        <v/>
      </c>
    </row>
    <row r="9104" spans="13:13" x14ac:dyDescent="0.55000000000000004">
      <c r="M9104" t="str">
        <f>IF($A9104="","",COUNTIFS(D_MFA!$A$2:$A$20001,$C9104,D_MFA!$B$2:$B$20001,TRUE)&gt;0)</f>
        <v/>
      </c>
    </row>
    <row r="9105" spans="13:13" x14ac:dyDescent="0.55000000000000004">
      <c r="M9105" t="str">
        <f>IF($A9105="","",COUNTIFS(D_MFA!$A$2:$A$20001,$C9105,D_MFA!$B$2:$B$20001,TRUE)&gt;0)</f>
        <v/>
      </c>
    </row>
    <row r="9106" spans="13:13" x14ac:dyDescent="0.55000000000000004">
      <c r="M9106" t="str">
        <f>IF($A9106="","",COUNTIFS(D_MFA!$A$2:$A$20001,$C9106,D_MFA!$B$2:$B$20001,TRUE)&gt;0)</f>
        <v/>
      </c>
    </row>
    <row r="9107" spans="13:13" x14ac:dyDescent="0.55000000000000004">
      <c r="M9107" t="str">
        <f>IF($A9107="","",COUNTIFS(D_MFA!$A$2:$A$20001,$C9107,D_MFA!$B$2:$B$20001,TRUE)&gt;0)</f>
        <v/>
      </c>
    </row>
    <row r="9108" spans="13:13" x14ac:dyDescent="0.55000000000000004">
      <c r="M9108" t="str">
        <f>IF($A9108="","",COUNTIFS(D_MFA!$A$2:$A$20001,$C9108,D_MFA!$B$2:$B$20001,TRUE)&gt;0)</f>
        <v/>
      </c>
    </row>
    <row r="9109" spans="13:13" x14ac:dyDescent="0.55000000000000004">
      <c r="M9109" t="str">
        <f>IF($A9109="","",COUNTIFS(D_MFA!$A$2:$A$20001,$C9109,D_MFA!$B$2:$B$20001,TRUE)&gt;0)</f>
        <v/>
      </c>
    </row>
    <row r="9110" spans="13:13" x14ac:dyDescent="0.55000000000000004">
      <c r="M9110" t="str">
        <f>IF($A9110="","",COUNTIFS(D_MFA!$A$2:$A$20001,$C9110,D_MFA!$B$2:$B$20001,TRUE)&gt;0)</f>
        <v/>
      </c>
    </row>
    <row r="9111" spans="13:13" x14ac:dyDescent="0.55000000000000004">
      <c r="M9111" t="str">
        <f>IF($A9111="","",COUNTIFS(D_MFA!$A$2:$A$20001,$C9111,D_MFA!$B$2:$B$20001,TRUE)&gt;0)</f>
        <v/>
      </c>
    </row>
    <row r="9112" spans="13:13" x14ac:dyDescent="0.55000000000000004">
      <c r="M9112" t="str">
        <f>IF($A9112="","",COUNTIFS(D_MFA!$A$2:$A$20001,$C9112,D_MFA!$B$2:$B$20001,TRUE)&gt;0)</f>
        <v/>
      </c>
    </row>
    <row r="9113" spans="13:13" x14ac:dyDescent="0.55000000000000004">
      <c r="M9113" t="str">
        <f>IF($A9113="","",COUNTIFS(D_MFA!$A$2:$A$20001,$C9113,D_MFA!$B$2:$B$20001,TRUE)&gt;0)</f>
        <v/>
      </c>
    </row>
    <row r="9114" spans="13:13" x14ac:dyDescent="0.55000000000000004">
      <c r="M9114" t="str">
        <f>IF($A9114="","",COUNTIFS(D_MFA!$A$2:$A$20001,$C9114,D_MFA!$B$2:$B$20001,TRUE)&gt;0)</f>
        <v/>
      </c>
    </row>
    <row r="9115" spans="13:13" x14ac:dyDescent="0.55000000000000004">
      <c r="M9115" t="str">
        <f>IF($A9115="","",COUNTIFS(D_MFA!$A$2:$A$20001,$C9115,D_MFA!$B$2:$B$20001,TRUE)&gt;0)</f>
        <v/>
      </c>
    </row>
    <row r="9116" spans="13:13" x14ac:dyDescent="0.55000000000000004">
      <c r="M9116" t="str">
        <f>IF($A9116="","",COUNTIFS(D_MFA!$A$2:$A$20001,$C9116,D_MFA!$B$2:$B$20001,TRUE)&gt;0)</f>
        <v/>
      </c>
    </row>
    <row r="9117" spans="13:13" x14ac:dyDescent="0.55000000000000004">
      <c r="M9117" t="str">
        <f>IF($A9117="","",COUNTIFS(D_MFA!$A$2:$A$20001,$C9117,D_MFA!$B$2:$B$20001,TRUE)&gt;0)</f>
        <v/>
      </c>
    </row>
    <row r="9118" spans="13:13" x14ac:dyDescent="0.55000000000000004">
      <c r="M9118" t="str">
        <f>IF($A9118="","",COUNTIFS(D_MFA!$A$2:$A$20001,$C9118,D_MFA!$B$2:$B$20001,TRUE)&gt;0)</f>
        <v/>
      </c>
    </row>
    <row r="9119" spans="13:13" x14ac:dyDescent="0.55000000000000004">
      <c r="M9119" t="str">
        <f>IF($A9119="","",COUNTIFS(D_MFA!$A$2:$A$20001,$C9119,D_MFA!$B$2:$B$20001,TRUE)&gt;0)</f>
        <v/>
      </c>
    </row>
    <row r="9120" spans="13:13" x14ac:dyDescent="0.55000000000000004">
      <c r="M9120" t="str">
        <f>IF($A9120="","",COUNTIFS(D_MFA!$A$2:$A$20001,$C9120,D_MFA!$B$2:$B$20001,TRUE)&gt;0)</f>
        <v/>
      </c>
    </row>
    <row r="9121" spans="13:13" x14ac:dyDescent="0.55000000000000004">
      <c r="M9121" t="str">
        <f>IF($A9121="","",COUNTIFS(D_MFA!$A$2:$A$20001,$C9121,D_MFA!$B$2:$B$20001,TRUE)&gt;0)</f>
        <v/>
      </c>
    </row>
    <row r="9122" spans="13:13" x14ac:dyDescent="0.55000000000000004">
      <c r="M9122" t="str">
        <f>IF($A9122="","",COUNTIFS(D_MFA!$A$2:$A$20001,$C9122,D_MFA!$B$2:$B$20001,TRUE)&gt;0)</f>
        <v/>
      </c>
    </row>
    <row r="9123" spans="13:13" x14ac:dyDescent="0.55000000000000004">
      <c r="M9123" t="str">
        <f>IF($A9123="","",COUNTIFS(D_MFA!$A$2:$A$20001,$C9123,D_MFA!$B$2:$B$20001,TRUE)&gt;0)</f>
        <v/>
      </c>
    </row>
    <row r="9124" spans="13:13" x14ac:dyDescent="0.55000000000000004">
      <c r="M9124" t="str">
        <f>IF($A9124="","",COUNTIFS(D_MFA!$A$2:$A$20001,$C9124,D_MFA!$B$2:$B$20001,TRUE)&gt;0)</f>
        <v/>
      </c>
    </row>
    <row r="9125" spans="13:13" x14ac:dyDescent="0.55000000000000004">
      <c r="M9125" t="str">
        <f>IF($A9125="","",COUNTIFS(D_MFA!$A$2:$A$20001,$C9125,D_MFA!$B$2:$B$20001,TRUE)&gt;0)</f>
        <v/>
      </c>
    </row>
    <row r="9126" spans="13:13" x14ac:dyDescent="0.55000000000000004">
      <c r="M9126" t="str">
        <f>IF($A9126="","",COUNTIFS(D_MFA!$A$2:$A$20001,$C9126,D_MFA!$B$2:$B$20001,TRUE)&gt;0)</f>
        <v/>
      </c>
    </row>
    <row r="9127" spans="13:13" x14ac:dyDescent="0.55000000000000004">
      <c r="M9127" t="str">
        <f>IF($A9127="","",COUNTIFS(D_MFA!$A$2:$A$20001,$C9127,D_MFA!$B$2:$B$20001,TRUE)&gt;0)</f>
        <v/>
      </c>
    </row>
    <row r="9128" spans="13:13" x14ac:dyDescent="0.55000000000000004">
      <c r="M9128" t="str">
        <f>IF($A9128="","",COUNTIFS(D_MFA!$A$2:$A$20001,$C9128,D_MFA!$B$2:$B$20001,TRUE)&gt;0)</f>
        <v/>
      </c>
    </row>
    <row r="9129" spans="13:13" x14ac:dyDescent="0.55000000000000004">
      <c r="M9129" t="str">
        <f>IF($A9129="","",COUNTIFS(D_MFA!$A$2:$A$20001,$C9129,D_MFA!$B$2:$B$20001,TRUE)&gt;0)</f>
        <v/>
      </c>
    </row>
    <row r="9130" spans="13:13" x14ac:dyDescent="0.55000000000000004">
      <c r="M9130" t="str">
        <f>IF($A9130="","",COUNTIFS(D_MFA!$A$2:$A$20001,$C9130,D_MFA!$B$2:$B$20001,TRUE)&gt;0)</f>
        <v/>
      </c>
    </row>
    <row r="9131" spans="13:13" x14ac:dyDescent="0.55000000000000004">
      <c r="M9131" t="str">
        <f>IF($A9131="","",COUNTIFS(D_MFA!$A$2:$A$20001,$C9131,D_MFA!$B$2:$B$20001,TRUE)&gt;0)</f>
        <v/>
      </c>
    </row>
    <row r="9132" spans="13:13" x14ac:dyDescent="0.55000000000000004">
      <c r="M9132" t="str">
        <f>IF($A9132="","",COUNTIFS(D_MFA!$A$2:$A$20001,$C9132,D_MFA!$B$2:$B$20001,TRUE)&gt;0)</f>
        <v/>
      </c>
    </row>
    <row r="9133" spans="13:13" x14ac:dyDescent="0.55000000000000004">
      <c r="M9133" t="str">
        <f>IF($A9133="","",COUNTIFS(D_MFA!$A$2:$A$20001,$C9133,D_MFA!$B$2:$B$20001,TRUE)&gt;0)</f>
        <v/>
      </c>
    </row>
    <row r="9134" spans="13:13" x14ac:dyDescent="0.55000000000000004">
      <c r="M9134" t="str">
        <f>IF($A9134="","",COUNTIFS(D_MFA!$A$2:$A$20001,$C9134,D_MFA!$B$2:$B$20001,TRUE)&gt;0)</f>
        <v/>
      </c>
    </row>
    <row r="9135" spans="13:13" x14ac:dyDescent="0.55000000000000004">
      <c r="M9135" t="str">
        <f>IF($A9135="","",COUNTIFS(D_MFA!$A$2:$A$20001,$C9135,D_MFA!$B$2:$B$20001,TRUE)&gt;0)</f>
        <v/>
      </c>
    </row>
    <row r="9136" spans="13:13" x14ac:dyDescent="0.55000000000000004">
      <c r="M9136" t="str">
        <f>IF($A9136="","",COUNTIFS(D_MFA!$A$2:$A$20001,$C9136,D_MFA!$B$2:$B$20001,TRUE)&gt;0)</f>
        <v/>
      </c>
    </row>
    <row r="9137" spans="13:13" x14ac:dyDescent="0.55000000000000004">
      <c r="M9137" t="str">
        <f>IF($A9137="","",COUNTIFS(D_MFA!$A$2:$A$20001,$C9137,D_MFA!$B$2:$B$20001,TRUE)&gt;0)</f>
        <v/>
      </c>
    </row>
    <row r="9138" spans="13:13" x14ac:dyDescent="0.55000000000000004">
      <c r="M9138" t="str">
        <f>IF($A9138="","",COUNTIFS(D_MFA!$A$2:$A$20001,$C9138,D_MFA!$B$2:$B$20001,TRUE)&gt;0)</f>
        <v/>
      </c>
    </row>
    <row r="9139" spans="13:13" x14ac:dyDescent="0.55000000000000004">
      <c r="M9139" t="str">
        <f>IF($A9139="","",COUNTIFS(D_MFA!$A$2:$A$20001,$C9139,D_MFA!$B$2:$B$20001,TRUE)&gt;0)</f>
        <v/>
      </c>
    </row>
    <row r="9140" spans="13:13" x14ac:dyDescent="0.55000000000000004">
      <c r="M9140" t="str">
        <f>IF($A9140="","",COUNTIFS(D_MFA!$A$2:$A$20001,$C9140,D_MFA!$B$2:$B$20001,TRUE)&gt;0)</f>
        <v/>
      </c>
    </row>
    <row r="9141" spans="13:13" x14ac:dyDescent="0.55000000000000004">
      <c r="M9141" t="str">
        <f>IF($A9141="","",COUNTIFS(D_MFA!$A$2:$A$20001,$C9141,D_MFA!$B$2:$B$20001,TRUE)&gt;0)</f>
        <v/>
      </c>
    </row>
    <row r="9142" spans="13:13" x14ac:dyDescent="0.55000000000000004">
      <c r="M9142" t="str">
        <f>IF($A9142="","",COUNTIFS(D_MFA!$A$2:$A$20001,$C9142,D_MFA!$B$2:$B$20001,TRUE)&gt;0)</f>
        <v/>
      </c>
    </row>
    <row r="9143" spans="13:13" x14ac:dyDescent="0.55000000000000004">
      <c r="M9143" t="str">
        <f>IF($A9143="","",COUNTIFS(D_MFA!$A$2:$A$20001,$C9143,D_MFA!$B$2:$B$20001,TRUE)&gt;0)</f>
        <v/>
      </c>
    </row>
    <row r="9144" spans="13:13" x14ac:dyDescent="0.55000000000000004">
      <c r="M9144" t="str">
        <f>IF($A9144="","",COUNTIFS(D_MFA!$A$2:$A$20001,$C9144,D_MFA!$B$2:$B$20001,TRUE)&gt;0)</f>
        <v/>
      </c>
    </row>
    <row r="9145" spans="13:13" x14ac:dyDescent="0.55000000000000004">
      <c r="M9145" t="str">
        <f>IF($A9145="","",COUNTIFS(D_MFA!$A$2:$A$20001,$C9145,D_MFA!$B$2:$B$20001,TRUE)&gt;0)</f>
        <v/>
      </c>
    </row>
    <row r="9146" spans="13:13" x14ac:dyDescent="0.55000000000000004">
      <c r="M9146" t="str">
        <f>IF($A9146="","",COUNTIFS(D_MFA!$A$2:$A$20001,$C9146,D_MFA!$B$2:$B$20001,TRUE)&gt;0)</f>
        <v/>
      </c>
    </row>
    <row r="9147" spans="13:13" x14ac:dyDescent="0.55000000000000004">
      <c r="M9147" t="str">
        <f>IF($A9147="","",COUNTIFS(D_MFA!$A$2:$A$20001,$C9147,D_MFA!$B$2:$B$20001,TRUE)&gt;0)</f>
        <v/>
      </c>
    </row>
    <row r="9148" spans="13:13" x14ac:dyDescent="0.55000000000000004">
      <c r="M9148" t="str">
        <f>IF($A9148="","",COUNTIFS(D_MFA!$A$2:$A$20001,$C9148,D_MFA!$B$2:$B$20001,TRUE)&gt;0)</f>
        <v/>
      </c>
    </row>
    <row r="9149" spans="13:13" x14ac:dyDescent="0.55000000000000004">
      <c r="M9149" t="str">
        <f>IF($A9149="","",COUNTIFS(D_MFA!$A$2:$A$20001,$C9149,D_MFA!$B$2:$B$20001,TRUE)&gt;0)</f>
        <v/>
      </c>
    </row>
    <row r="9150" spans="13:13" x14ac:dyDescent="0.55000000000000004">
      <c r="M9150" t="str">
        <f>IF($A9150="","",COUNTIFS(D_MFA!$A$2:$A$20001,$C9150,D_MFA!$B$2:$B$20001,TRUE)&gt;0)</f>
        <v/>
      </c>
    </row>
    <row r="9151" spans="13:13" x14ac:dyDescent="0.55000000000000004">
      <c r="M9151" t="str">
        <f>IF($A9151="","",COUNTIFS(D_MFA!$A$2:$A$20001,$C9151,D_MFA!$B$2:$B$20001,TRUE)&gt;0)</f>
        <v/>
      </c>
    </row>
    <row r="9152" spans="13:13" x14ac:dyDescent="0.55000000000000004">
      <c r="M9152" t="str">
        <f>IF($A9152="","",COUNTIFS(D_MFA!$A$2:$A$20001,$C9152,D_MFA!$B$2:$B$20001,TRUE)&gt;0)</f>
        <v/>
      </c>
    </row>
    <row r="9153" spans="13:13" x14ac:dyDescent="0.55000000000000004">
      <c r="M9153" t="str">
        <f>IF($A9153="","",COUNTIFS(D_MFA!$A$2:$A$20001,$C9153,D_MFA!$B$2:$B$20001,TRUE)&gt;0)</f>
        <v/>
      </c>
    </row>
    <row r="9154" spans="13:13" x14ac:dyDescent="0.55000000000000004">
      <c r="M9154" t="str">
        <f>IF($A9154="","",COUNTIFS(D_MFA!$A$2:$A$20001,$C9154,D_MFA!$B$2:$B$20001,TRUE)&gt;0)</f>
        <v/>
      </c>
    </row>
    <row r="9155" spans="13:13" x14ac:dyDescent="0.55000000000000004">
      <c r="M9155" t="str">
        <f>IF($A9155="","",COUNTIFS(D_MFA!$A$2:$A$20001,$C9155,D_MFA!$B$2:$B$20001,TRUE)&gt;0)</f>
        <v/>
      </c>
    </row>
    <row r="9156" spans="13:13" x14ac:dyDescent="0.55000000000000004">
      <c r="M9156" t="str">
        <f>IF($A9156="","",COUNTIFS(D_MFA!$A$2:$A$20001,$C9156,D_MFA!$B$2:$B$20001,TRUE)&gt;0)</f>
        <v/>
      </c>
    </row>
    <row r="9157" spans="13:13" x14ac:dyDescent="0.55000000000000004">
      <c r="M9157" t="str">
        <f>IF($A9157="","",COUNTIFS(D_MFA!$A$2:$A$20001,$C9157,D_MFA!$B$2:$B$20001,TRUE)&gt;0)</f>
        <v/>
      </c>
    </row>
    <row r="9158" spans="13:13" x14ac:dyDescent="0.55000000000000004">
      <c r="M9158" t="str">
        <f>IF($A9158="","",COUNTIFS(D_MFA!$A$2:$A$20001,$C9158,D_MFA!$B$2:$B$20001,TRUE)&gt;0)</f>
        <v/>
      </c>
    </row>
    <row r="9159" spans="13:13" x14ac:dyDescent="0.55000000000000004">
      <c r="M9159" t="str">
        <f>IF($A9159="","",COUNTIFS(D_MFA!$A$2:$A$20001,$C9159,D_MFA!$B$2:$B$20001,TRUE)&gt;0)</f>
        <v/>
      </c>
    </row>
    <row r="9160" spans="13:13" x14ac:dyDescent="0.55000000000000004">
      <c r="M9160" t="str">
        <f>IF($A9160="","",COUNTIFS(D_MFA!$A$2:$A$20001,$C9160,D_MFA!$B$2:$B$20001,TRUE)&gt;0)</f>
        <v/>
      </c>
    </row>
    <row r="9161" spans="13:13" x14ac:dyDescent="0.55000000000000004">
      <c r="M9161" t="str">
        <f>IF($A9161="","",COUNTIFS(D_MFA!$A$2:$A$20001,$C9161,D_MFA!$B$2:$B$20001,TRUE)&gt;0)</f>
        <v/>
      </c>
    </row>
    <row r="9162" spans="13:13" x14ac:dyDescent="0.55000000000000004">
      <c r="M9162" t="str">
        <f>IF($A9162="","",COUNTIFS(D_MFA!$A$2:$A$20001,$C9162,D_MFA!$B$2:$B$20001,TRUE)&gt;0)</f>
        <v/>
      </c>
    </row>
    <row r="9163" spans="13:13" x14ac:dyDescent="0.55000000000000004">
      <c r="M9163" t="str">
        <f>IF($A9163="","",COUNTIFS(D_MFA!$A$2:$A$20001,$C9163,D_MFA!$B$2:$B$20001,TRUE)&gt;0)</f>
        <v/>
      </c>
    </row>
    <row r="9164" spans="13:13" x14ac:dyDescent="0.55000000000000004">
      <c r="M9164" t="str">
        <f>IF($A9164="","",COUNTIFS(D_MFA!$A$2:$A$20001,$C9164,D_MFA!$B$2:$B$20001,TRUE)&gt;0)</f>
        <v/>
      </c>
    </row>
    <row r="9165" spans="13:13" x14ac:dyDescent="0.55000000000000004">
      <c r="M9165" t="str">
        <f>IF($A9165="","",COUNTIFS(D_MFA!$A$2:$A$20001,$C9165,D_MFA!$B$2:$B$20001,TRUE)&gt;0)</f>
        <v/>
      </c>
    </row>
    <row r="9166" spans="13:13" x14ac:dyDescent="0.55000000000000004">
      <c r="M9166" t="str">
        <f>IF($A9166="","",COUNTIFS(D_MFA!$A$2:$A$20001,$C9166,D_MFA!$B$2:$B$20001,TRUE)&gt;0)</f>
        <v/>
      </c>
    </row>
    <row r="9167" spans="13:13" x14ac:dyDescent="0.55000000000000004">
      <c r="M9167" t="str">
        <f>IF($A9167="","",COUNTIFS(D_MFA!$A$2:$A$20001,$C9167,D_MFA!$B$2:$B$20001,TRUE)&gt;0)</f>
        <v/>
      </c>
    </row>
    <row r="9168" spans="13:13" x14ac:dyDescent="0.55000000000000004">
      <c r="M9168" t="str">
        <f>IF($A9168="","",COUNTIFS(D_MFA!$A$2:$A$20001,$C9168,D_MFA!$B$2:$B$20001,TRUE)&gt;0)</f>
        <v/>
      </c>
    </row>
    <row r="9169" spans="13:13" x14ac:dyDescent="0.55000000000000004">
      <c r="M9169" t="str">
        <f>IF($A9169="","",COUNTIFS(D_MFA!$A$2:$A$20001,$C9169,D_MFA!$B$2:$B$20001,TRUE)&gt;0)</f>
        <v/>
      </c>
    </row>
    <row r="9170" spans="13:13" x14ac:dyDescent="0.55000000000000004">
      <c r="M9170" t="str">
        <f>IF($A9170="","",COUNTIFS(D_MFA!$A$2:$A$20001,$C9170,D_MFA!$B$2:$B$20001,TRUE)&gt;0)</f>
        <v/>
      </c>
    </row>
    <row r="9171" spans="13:13" x14ac:dyDescent="0.55000000000000004">
      <c r="M9171" t="str">
        <f>IF($A9171="","",COUNTIFS(D_MFA!$A$2:$A$20001,$C9171,D_MFA!$B$2:$B$20001,TRUE)&gt;0)</f>
        <v/>
      </c>
    </row>
    <row r="9172" spans="13:13" x14ac:dyDescent="0.55000000000000004">
      <c r="M9172" t="str">
        <f>IF($A9172="","",COUNTIFS(D_MFA!$A$2:$A$20001,$C9172,D_MFA!$B$2:$B$20001,TRUE)&gt;0)</f>
        <v/>
      </c>
    </row>
    <row r="9173" spans="13:13" x14ac:dyDescent="0.55000000000000004">
      <c r="M9173" t="str">
        <f>IF($A9173="","",COUNTIFS(D_MFA!$A$2:$A$20001,$C9173,D_MFA!$B$2:$B$20001,TRUE)&gt;0)</f>
        <v/>
      </c>
    </row>
    <row r="9174" spans="13:13" x14ac:dyDescent="0.55000000000000004">
      <c r="M9174" t="str">
        <f>IF($A9174="","",COUNTIFS(D_MFA!$A$2:$A$20001,$C9174,D_MFA!$B$2:$B$20001,TRUE)&gt;0)</f>
        <v/>
      </c>
    </row>
    <row r="9175" spans="13:13" x14ac:dyDescent="0.55000000000000004">
      <c r="M9175" t="str">
        <f>IF($A9175="","",COUNTIFS(D_MFA!$A$2:$A$20001,$C9175,D_MFA!$B$2:$B$20001,TRUE)&gt;0)</f>
        <v/>
      </c>
    </row>
    <row r="9176" spans="13:13" x14ac:dyDescent="0.55000000000000004">
      <c r="M9176" t="str">
        <f>IF($A9176="","",COUNTIFS(D_MFA!$A$2:$A$20001,$C9176,D_MFA!$B$2:$B$20001,TRUE)&gt;0)</f>
        <v/>
      </c>
    </row>
    <row r="9177" spans="13:13" x14ac:dyDescent="0.55000000000000004">
      <c r="M9177" t="str">
        <f>IF($A9177="","",COUNTIFS(D_MFA!$A$2:$A$20001,$C9177,D_MFA!$B$2:$B$20001,TRUE)&gt;0)</f>
        <v/>
      </c>
    </row>
    <row r="9178" spans="13:13" x14ac:dyDescent="0.55000000000000004">
      <c r="M9178" t="str">
        <f>IF($A9178="","",COUNTIFS(D_MFA!$A$2:$A$20001,$C9178,D_MFA!$B$2:$B$20001,TRUE)&gt;0)</f>
        <v/>
      </c>
    </row>
    <row r="9179" spans="13:13" x14ac:dyDescent="0.55000000000000004">
      <c r="M9179" t="str">
        <f>IF($A9179="","",COUNTIFS(D_MFA!$A$2:$A$20001,$C9179,D_MFA!$B$2:$B$20001,TRUE)&gt;0)</f>
        <v/>
      </c>
    </row>
    <row r="9180" spans="13:13" x14ac:dyDescent="0.55000000000000004">
      <c r="M9180" t="str">
        <f>IF($A9180="","",COUNTIFS(D_MFA!$A$2:$A$20001,$C9180,D_MFA!$B$2:$B$20001,TRUE)&gt;0)</f>
        <v/>
      </c>
    </row>
    <row r="9181" spans="13:13" x14ac:dyDescent="0.55000000000000004">
      <c r="M9181" t="str">
        <f>IF($A9181="","",COUNTIFS(D_MFA!$A$2:$A$20001,$C9181,D_MFA!$B$2:$B$20001,TRUE)&gt;0)</f>
        <v/>
      </c>
    </row>
    <row r="9182" spans="13:13" x14ac:dyDescent="0.55000000000000004">
      <c r="M9182" t="str">
        <f>IF($A9182="","",COUNTIFS(D_MFA!$A$2:$A$20001,$C9182,D_MFA!$B$2:$B$20001,TRUE)&gt;0)</f>
        <v/>
      </c>
    </row>
    <row r="9183" spans="13:13" x14ac:dyDescent="0.55000000000000004">
      <c r="M9183" t="str">
        <f>IF($A9183="","",COUNTIFS(D_MFA!$A$2:$A$20001,$C9183,D_MFA!$B$2:$B$20001,TRUE)&gt;0)</f>
        <v/>
      </c>
    </row>
    <row r="9184" spans="13:13" x14ac:dyDescent="0.55000000000000004">
      <c r="M9184" t="str">
        <f>IF($A9184="","",COUNTIFS(D_MFA!$A$2:$A$20001,$C9184,D_MFA!$B$2:$B$20001,TRUE)&gt;0)</f>
        <v/>
      </c>
    </row>
    <row r="9185" spans="13:13" x14ac:dyDescent="0.55000000000000004">
      <c r="M9185" t="str">
        <f>IF($A9185="","",COUNTIFS(D_MFA!$A$2:$A$20001,$C9185,D_MFA!$B$2:$B$20001,TRUE)&gt;0)</f>
        <v/>
      </c>
    </row>
    <row r="9186" spans="13:13" x14ac:dyDescent="0.55000000000000004">
      <c r="M9186" t="str">
        <f>IF($A9186="","",COUNTIFS(D_MFA!$A$2:$A$20001,$C9186,D_MFA!$B$2:$B$20001,TRUE)&gt;0)</f>
        <v/>
      </c>
    </row>
    <row r="9187" spans="13:13" x14ac:dyDescent="0.55000000000000004">
      <c r="M9187" t="str">
        <f>IF($A9187="","",COUNTIFS(D_MFA!$A$2:$A$20001,$C9187,D_MFA!$B$2:$B$20001,TRUE)&gt;0)</f>
        <v/>
      </c>
    </row>
    <row r="9188" spans="13:13" x14ac:dyDescent="0.55000000000000004">
      <c r="M9188" t="str">
        <f>IF($A9188="","",COUNTIFS(D_MFA!$A$2:$A$20001,$C9188,D_MFA!$B$2:$B$20001,TRUE)&gt;0)</f>
        <v/>
      </c>
    </row>
    <row r="9189" spans="13:13" x14ac:dyDescent="0.55000000000000004">
      <c r="M9189" t="str">
        <f>IF($A9189="","",COUNTIFS(D_MFA!$A$2:$A$20001,$C9189,D_MFA!$B$2:$B$20001,TRUE)&gt;0)</f>
        <v/>
      </c>
    </row>
    <row r="9190" spans="13:13" x14ac:dyDescent="0.55000000000000004">
      <c r="M9190" t="str">
        <f>IF($A9190="","",COUNTIFS(D_MFA!$A$2:$A$20001,$C9190,D_MFA!$B$2:$B$20001,TRUE)&gt;0)</f>
        <v/>
      </c>
    </row>
    <row r="9191" spans="13:13" x14ac:dyDescent="0.55000000000000004">
      <c r="M9191" t="str">
        <f>IF($A9191="","",COUNTIFS(D_MFA!$A$2:$A$20001,$C9191,D_MFA!$B$2:$B$20001,TRUE)&gt;0)</f>
        <v/>
      </c>
    </row>
    <row r="9192" spans="13:13" x14ac:dyDescent="0.55000000000000004">
      <c r="M9192" t="str">
        <f>IF($A9192="","",COUNTIFS(D_MFA!$A$2:$A$20001,$C9192,D_MFA!$B$2:$B$20001,TRUE)&gt;0)</f>
        <v/>
      </c>
    </row>
    <row r="9193" spans="13:13" x14ac:dyDescent="0.55000000000000004">
      <c r="M9193" t="str">
        <f>IF($A9193="","",COUNTIFS(D_MFA!$A$2:$A$20001,$C9193,D_MFA!$B$2:$B$20001,TRUE)&gt;0)</f>
        <v/>
      </c>
    </row>
    <row r="9194" spans="13:13" x14ac:dyDescent="0.55000000000000004">
      <c r="M9194" t="str">
        <f>IF($A9194="","",COUNTIFS(D_MFA!$A$2:$A$20001,$C9194,D_MFA!$B$2:$B$20001,TRUE)&gt;0)</f>
        <v/>
      </c>
    </row>
    <row r="9195" spans="13:13" x14ac:dyDescent="0.55000000000000004">
      <c r="M9195" t="str">
        <f>IF($A9195="","",COUNTIFS(D_MFA!$A$2:$A$20001,$C9195,D_MFA!$B$2:$B$20001,TRUE)&gt;0)</f>
        <v/>
      </c>
    </row>
    <row r="9196" spans="13:13" x14ac:dyDescent="0.55000000000000004">
      <c r="M9196" t="str">
        <f>IF($A9196="","",COUNTIFS(D_MFA!$A$2:$A$20001,$C9196,D_MFA!$B$2:$B$20001,TRUE)&gt;0)</f>
        <v/>
      </c>
    </row>
    <row r="9197" spans="13:13" x14ac:dyDescent="0.55000000000000004">
      <c r="M9197" t="str">
        <f>IF($A9197="","",COUNTIFS(D_MFA!$A$2:$A$20001,$C9197,D_MFA!$B$2:$B$20001,TRUE)&gt;0)</f>
        <v/>
      </c>
    </row>
    <row r="9198" spans="13:13" x14ac:dyDescent="0.55000000000000004">
      <c r="M9198" t="str">
        <f>IF($A9198="","",COUNTIFS(D_MFA!$A$2:$A$20001,$C9198,D_MFA!$B$2:$B$20001,TRUE)&gt;0)</f>
        <v/>
      </c>
    </row>
    <row r="9199" spans="13:13" x14ac:dyDescent="0.55000000000000004">
      <c r="M9199" t="str">
        <f>IF($A9199="","",COUNTIFS(D_MFA!$A$2:$A$20001,$C9199,D_MFA!$B$2:$B$20001,TRUE)&gt;0)</f>
        <v/>
      </c>
    </row>
    <row r="9200" spans="13:13" x14ac:dyDescent="0.55000000000000004">
      <c r="M9200" t="str">
        <f>IF($A9200="","",COUNTIFS(D_MFA!$A$2:$A$20001,$C9200,D_MFA!$B$2:$B$20001,TRUE)&gt;0)</f>
        <v/>
      </c>
    </row>
    <row r="9201" spans="13:13" x14ac:dyDescent="0.55000000000000004">
      <c r="M9201" t="str">
        <f>IF($A9201="","",COUNTIFS(D_MFA!$A$2:$A$20001,$C9201,D_MFA!$B$2:$B$20001,TRUE)&gt;0)</f>
        <v/>
      </c>
    </row>
    <row r="9202" spans="13:13" x14ac:dyDescent="0.55000000000000004">
      <c r="M9202" t="str">
        <f>IF($A9202="","",COUNTIFS(D_MFA!$A$2:$A$20001,$C9202,D_MFA!$B$2:$B$20001,TRUE)&gt;0)</f>
        <v/>
      </c>
    </row>
    <row r="9203" spans="13:13" x14ac:dyDescent="0.55000000000000004">
      <c r="M9203" t="str">
        <f>IF($A9203="","",COUNTIFS(D_MFA!$A$2:$A$20001,$C9203,D_MFA!$B$2:$B$20001,TRUE)&gt;0)</f>
        <v/>
      </c>
    </row>
    <row r="9204" spans="13:13" x14ac:dyDescent="0.55000000000000004">
      <c r="M9204" t="str">
        <f>IF($A9204="","",COUNTIFS(D_MFA!$A$2:$A$20001,$C9204,D_MFA!$B$2:$B$20001,TRUE)&gt;0)</f>
        <v/>
      </c>
    </row>
    <row r="9205" spans="13:13" x14ac:dyDescent="0.55000000000000004">
      <c r="M9205" t="str">
        <f>IF($A9205="","",COUNTIFS(D_MFA!$A$2:$A$20001,$C9205,D_MFA!$B$2:$B$20001,TRUE)&gt;0)</f>
        <v/>
      </c>
    </row>
    <row r="9206" spans="13:13" x14ac:dyDescent="0.55000000000000004">
      <c r="M9206" t="str">
        <f>IF($A9206="","",COUNTIFS(D_MFA!$A$2:$A$20001,$C9206,D_MFA!$B$2:$B$20001,TRUE)&gt;0)</f>
        <v/>
      </c>
    </row>
    <row r="9207" spans="13:13" x14ac:dyDescent="0.55000000000000004">
      <c r="M9207" t="str">
        <f>IF($A9207="","",COUNTIFS(D_MFA!$A$2:$A$20001,$C9207,D_MFA!$B$2:$B$20001,TRUE)&gt;0)</f>
        <v/>
      </c>
    </row>
    <row r="9208" spans="13:13" x14ac:dyDescent="0.55000000000000004">
      <c r="M9208" t="str">
        <f>IF($A9208="","",COUNTIFS(D_MFA!$A$2:$A$20001,$C9208,D_MFA!$B$2:$B$20001,TRUE)&gt;0)</f>
        <v/>
      </c>
    </row>
    <row r="9209" spans="13:13" x14ac:dyDescent="0.55000000000000004">
      <c r="M9209" t="str">
        <f>IF($A9209="","",COUNTIFS(D_MFA!$A$2:$A$20001,$C9209,D_MFA!$B$2:$B$20001,TRUE)&gt;0)</f>
        <v/>
      </c>
    </row>
    <row r="9210" spans="13:13" x14ac:dyDescent="0.55000000000000004">
      <c r="M9210" t="str">
        <f>IF($A9210="","",COUNTIFS(D_MFA!$A$2:$A$20001,$C9210,D_MFA!$B$2:$B$20001,TRUE)&gt;0)</f>
        <v/>
      </c>
    </row>
    <row r="9211" spans="13:13" x14ac:dyDescent="0.55000000000000004">
      <c r="M9211" t="str">
        <f>IF($A9211="","",COUNTIFS(D_MFA!$A$2:$A$20001,$C9211,D_MFA!$B$2:$B$20001,TRUE)&gt;0)</f>
        <v/>
      </c>
    </row>
    <row r="9212" spans="13:13" x14ac:dyDescent="0.55000000000000004">
      <c r="M9212" t="str">
        <f>IF($A9212="","",COUNTIFS(D_MFA!$A$2:$A$20001,$C9212,D_MFA!$B$2:$B$20001,TRUE)&gt;0)</f>
        <v/>
      </c>
    </row>
    <row r="9213" spans="13:13" x14ac:dyDescent="0.55000000000000004">
      <c r="M9213" t="str">
        <f>IF($A9213="","",COUNTIFS(D_MFA!$A$2:$A$20001,$C9213,D_MFA!$B$2:$B$20001,TRUE)&gt;0)</f>
        <v/>
      </c>
    </row>
    <row r="9214" spans="13:13" x14ac:dyDescent="0.55000000000000004">
      <c r="M9214" t="str">
        <f>IF($A9214="","",COUNTIFS(D_MFA!$A$2:$A$20001,$C9214,D_MFA!$B$2:$B$20001,TRUE)&gt;0)</f>
        <v/>
      </c>
    </row>
    <row r="9215" spans="13:13" x14ac:dyDescent="0.55000000000000004">
      <c r="M9215" t="str">
        <f>IF($A9215="","",COUNTIFS(D_MFA!$A$2:$A$20001,$C9215,D_MFA!$B$2:$B$20001,TRUE)&gt;0)</f>
        <v/>
      </c>
    </row>
    <row r="9216" spans="13:13" x14ac:dyDescent="0.55000000000000004">
      <c r="M9216" t="str">
        <f>IF($A9216="","",COUNTIFS(D_MFA!$A$2:$A$20001,$C9216,D_MFA!$B$2:$B$20001,TRUE)&gt;0)</f>
        <v/>
      </c>
    </row>
    <row r="9217" spans="13:13" x14ac:dyDescent="0.55000000000000004">
      <c r="M9217" t="str">
        <f>IF($A9217="","",COUNTIFS(D_MFA!$A$2:$A$20001,$C9217,D_MFA!$B$2:$B$20001,TRUE)&gt;0)</f>
        <v/>
      </c>
    </row>
    <row r="9218" spans="13:13" x14ac:dyDescent="0.55000000000000004">
      <c r="M9218" t="str">
        <f>IF($A9218="","",COUNTIFS(D_MFA!$A$2:$A$20001,$C9218,D_MFA!$B$2:$B$20001,TRUE)&gt;0)</f>
        <v/>
      </c>
    </row>
    <row r="9219" spans="13:13" x14ac:dyDescent="0.55000000000000004">
      <c r="M9219" t="str">
        <f>IF($A9219="","",COUNTIFS(D_MFA!$A$2:$A$20001,$C9219,D_MFA!$B$2:$B$20001,TRUE)&gt;0)</f>
        <v/>
      </c>
    </row>
    <row r="9220" spans="13:13" x14ac:dyDescent="0.55000000000000004">
      <c r="M9220" t="str">
        <f>IF($A9220="","",COUNTIFS(D_MFA!$A$2:$A$20001,$C9220,D_MFA!$B$2:$B$20001,TRUE)&gt;0)</f>
        <v/>
      </c>
    </row>
    <row r="9221" spans="13:13" x14ac:dyDescent="0.55000000000000004">
      <c r="M9221" t="str">
        <f>IF($A9221="","",COUNTIFS(D_MFA!$A$2:$A$20001,$C9221,D_MFA!$B$2:$B$20001,TRUE)&gt;0)</f>
        <v/>
      </c>
    </row>
    <row r="9222" spans="13:13" x14ac:dyDescent="0.55000000000000004">
      <c r="M9222" t="str">
        <f>IF($A9222="","",COUNTIFS(D_MFA!$A$2:$A$20001,$C9222,D_MFA!$B$2:$B$20001,TRUE)&gt;0)</f>
        <v/>
      </c>
    </row>
    <row r="9223" spans="13:13" x14ac:dyDescent="0.55000000000000004">
      <c r="M9223" t="str">
        <f>IF($A9223="","",COUNTIFS(D_MFA!$A$2:$A$20001,$C9223,D_MFA!$B$2:$B$20001,TRUE)&gt;0)</f>
        <v/>
      </c>
    </row>
    <row r="9224" spans="13:13" x14ac:dyDescent="0.55000000000000004">
      <c r="M9224" t="str">
        <f>IF($A9224="","",COUNTIFS(D_MFA!$A$2:$A$20001,$C9224,D_MFA!$B$2:$B$20001,TRUE)&gt;0)</f>
        <v/>
      </c>
    </row>
    <row r="9225" spans="13:13" x14ac:dyDescent="0.55000000000000004">
      <c r="M9225" t="str">
        <f>IF($A9225="","",COUNTIFS(D_MFA!$A$2:$A$20001,$C9225,D_MFA!$B$2:$B$20001,TRUE)&gt;0)</f>
        <v/>
      </c>
    </row>
    <row r="9226" spans="13:13" x14ac:dyDescent="0.55000000000000004">
      <c r="M9226" t="str">
        <f>IF($A9226="","",COUNTIFS(D_MFA!$A$2:$A$20001,$C9226,D_MFA!$B$2:$B$20001,TRUE)&gt;0)</f>
        <v/>
      </c>
    </row>
    <row r="9227" spans="13:13" x14ac:dyDescent="0.55000000000000004">
      <c r="M9227" t="str">
        <f>IF($A9227="","",COUNTIFS(D_MFA!$A$2:$A$20001,$C9227,D_MFA!$B$2:$B$20001,TRUE)&gt;0)</f>
        <v/>
      </c>
    </row>
    <row r="9228" spans="13:13" x14ac:dyDescent="0.55000000000000004">
      <c r="M9228" t="str">
        <f>IF($A9228="","",COUNTIFS(D_MFA!$A$2:$A$20001,$C9228,D_MFA!$B$2:$B$20001,TRUE)&gt;0)</f>
        <v/>
      </c>
    </row>
    <row r="9229" spans="13:13" x14ac:dyDescent="0.55000000000000004">
      <c r="M9229" t="str">
        <f>IF($A9229="","",COUNTIFS(D_MFA!$A$2:$A$20001,$C9229,D_MFA!$B$2:$B$20001,TRUE)&gt;0)</f>
        <v/>
      </c>
    </row>
    <row r="9230" spans="13:13" x14ac:dyDescent="0.55000000000000004">
      <c r="M9230" t="str">
        <f>IF($A9230="","",COUNTIFS(D_MFA!$A$2:$A$20001,$C9230,D_MFA!$B$2:$B$20001,TRUE)&gt;0)</f>
        <v/>
      </c>
    </row>
    <row r="9231" spans="13:13" x14ac:dyDescent="0.55000000000000004">
      <c r="M9231" t="str">
        <f>IF($A9231="","",COUNTIFS(D_MFA!$A$2:$A$20001,$C9231,D_MFA!$B$2:$B$20001,TRUE)&gt;0)</f>
        <v/>
      </c>
    </row>
    <row r="9232" spans="13:13" x14ac:dyDescent="0.55000000000000004">
      <c r="M9232" t="str">
        <f>IF($A9232="","",COUNTIFS(D_MFA!$A$2:$A$20001,$C9232,D_MFA!$B$2:$B$20001,TRUE)&gt;0)</f>
        <v/>
      </c>
    </row>
    <row r="9233" spans="13:13" x14ac:dyDescent="0.55000000000000004">
      <c r="M9233" t="str">
        <f>IF($A9233="","",COUNTIFS(D_MFA!$A$2:$A$20001,$C9233,D_MFA!$B$2:$B$20001,TRUE)&gt;0)</f>
        <v/>
      </c>
    </row>
    <row r="9234" spans="13:13" x14ac:dyDescent="0.55000000000000004">
      <c r="M9234" t="str">
        <f>IF($A9234="","",COUNTIFS(D_MFA!$A$2:$A$20001,$C9234,D_MFA!$B$2:$B$20001,TRUE)&gt;0)</f>
        <v/>
      </c>
    </row>
    <row r="9235" spans="13:13" x14ac:dyDescent="0.55000000000000004">
      <c r="M9235" t="str">
        <f>IF($A9235="","",COUNTIFS(D_MFA!$A$2:$A$20001,$C9235,D_MFA!$B$2:$B$20001,TRUE)&gt;0)</f>
        <v/>
      </c>
    </row>
    <row r="9236" spans="13:13" x14ac:dyDescent="0.55000000000000004">
      <c r="M9236" t="str">
        <f>IF($A9236="","",COUNTIFS(D_MFA!$A$2:$A$20001,$C9236,D_MFA!$B$2:$B$20001,TRUE)&gt;0)</f>
        <v/>
      </c>
    </row>
    <row r="9237" spans="13:13" x14ac:dyDescent="0.55000000000000004">
      <c r="M9237" t="str">
        <f>IF($A9237="","",COUNTIFS(D_MFA!$A$2:$A$20001,$C9237,D_MFA!$B$2:$B$20001,TRUE)&gt;0)</f>
        <v/>
      </c>
    </row>
    <row r="9238" spans="13:13" x14ac:dyDescent="0.55000000000000004">
      <c r="M9238" t="str">
        <f>IF($A9238="","",COUNTIFS(D_MFA!$A$2:$A$20001,$C9238,D_MFA!$B$2:$B$20001,TRUE)&gt;0)</f>
        <v/>
      </c>
    </row>
    <row r="9239" spans="13:13" x14ac:dyDescent="0.55000000000000004">
      <c r="M9239" t="str">
        <f>IF($A9239="","",COUNTIFS(D_MFA!$A$2:$A$20001,$C9239,D_MFA!$B$2:$B$20001,TRUE)&gt;0)</f>
        <v/>
      </c>
    </row>
    <row r="9240" spans="13:13" x14ac:dyDescent="0.55000000000000004">
      <c r="M9240" t="str">
        <f>IF($A9240="","",COUNTIFS(D_MFA!$A$2:$A$20001,$C9240,D_MFA!$B$2:$B$20001,TRUE)&gt;0)</f>
        <v/>
      </c>
    </row>
    <row r="9241" spans="13:13" x14ac:dyDescent="0.55000000000000004">
      <c r="M9241" t="str">
        <f>IF($A9241="","",COUNTIFS(D_MFA!$A$2:$A$20001,$C9241,D_MFA!$B$2:$B$20001,TRUE)&gt;0)</f>
        <v/>
      </c>
    </row>
    <row r="9242" spans="13:13" x14ac:dyDescent="0.55000000000000004">
      <c r="M9242" t="str">
        <f>IF($A9242="","",COUNTIFS(D_MFA!$A$2:$A$20001,$C9242,D_MFA!$B$2:$B$20001,TRUE)&gt;0)</f>
        <v/>
      </c>
    </row>
    <row r="9243" spans="13:13" x14ac:dyDescent="0.55000000000000004">
      <c r="M9243" t="str">
        <f>IF($A9243="","",COUNTIFS(D_MFA!$A$2:$A$20001,$C9243,D_MFA!$B$2:$B$20001,TRUE)&gt;0)</f>
        <v/>
      </c>
    </row>
    <row r="9244" spans="13:13" x14ac:dyDescent="0.55000000000000004">
      <c r="M9244" t="str">
        <f>IF($A9244="","",COUNTIFS(D_MFA!$A$2:$A$20001,$C9244,D_MFA!$B$2:$B$20001,TRUE)&gt;0)</f>
        <v/>
      </c>
    </row>
    <row r="9245" spans="13:13" x14ac:dyDescent="0.55000000000000004">
      <c r="M9245" t="str">
        <f>IF($A9245="","",COUNTIFS(D_MFA!$A$2:$A$20001,$C9245,D_MFA!$B$2:$B$20001,TRUE)&gt;0)</f>
        <v/>
      </c>
    </row>
    <row r="9246" spans="13:13" x14ac:dyDescent="0.55000000000000004">
      <c r="M9246" t="str">
        <f>IF($A9246="","",COUNTIFS(D_MFA!$A$2:$A$20001,$C9246,D_MFA!$B$2:$B$20001,TRUE)&gt;0)</f>
        <v/>
      </c>
    </row>
    <row r="9247" spans="13:13" x14ac:dyDescent="0.55000000000000004">
      <c r="M9247" t="str">
        <f>IF($A9247="","",COUNTIFS(D_MFA!$A$2:$A$20001,$C9247,D_MFA!$B$2:$B$20001,TRUE)&gt;0)</f>
        <v/>
      </c>
    </row>
    <row r="9248" spans="13:13" x14ac:dyDescent="0.55000000000000004">
      <c r="M9248" t="str">
        <f>IF($A9248="","",COUNTIFS(D_MFA!$A$2:$A$20001,$C9248,D_MFA!$B$2:$B$20001,TRUE)&gt;0)</f>
        <v/>
      </c>
    </row>
    <row r="9249" spans="13:13" x14ac:dyDescent="0.55000000000000004">
      <c r="M9249" t="str">
        <f>IF($A9249="","",COUNTIFS(D_MFA!$A$2:$A$20001,$C9249,D_MFA!$B$2:$B$20001,TRUE)&gt;0)</f>
        <v/>
      </c>
    </row>
    <row r="9250" spans="13:13" x14ac:dyDescent="0.55000000000000004">
      <c r="M9250" t="str">
        <f>IF($A9250="","",COUNTIFS(D_MFA!$A$2:$A$20001,$C9250,D_MFA!$B$2:$B$20001,TRUE)&gt;0)</f>
        <v/>
      </c>
    </row>
    <row r="9251" spans="13:13" x14ac:dyDescent="0.55000000000000004">
      <c r="M9251" t="str">
        <f>IF($A9251="","",COUNTIFS(D_MFA!$A$2:$A$20001,$C9251,D_MFA!$B$2:$B$20001,TRUE)&gt;0)</f>
        <v/>
      </c>
    </row>
    <row r="9252" spans="13:13" x14ac:dyDescent="0.55000000000000004">
      <c r="M9252" t="str">
        <f>IF($A9252="","",COUNTIFS(D_MFA!$A$2:$A$20001,$C9252,D_MFA!$B$2:$B$20001,TRUE)&gt;0)</f>
        <v/>
      </c>
    </row>
    <row r="9253" spans="13:13" x14ac:dyDescent="0.55000000000000004">
      <c r="M9253" t="str">
        <f>IF($A9253="","",COUNTIFS(D_MFA!$A$2:$A$20001,$C9253,D_MFA!$B$2:$B$20001,TRUE)&gt;0)</f>
        <v/>
      </c>
    </row>
    <row r="9254" spans="13:13" x14ac:dyDescent="0.55000000000000004">
      <c r="M9254" t="str">
        <f>IF($A9254="","",COUNTIFS(D_MFA!$A$2:$A$20001,$C9254,D_MFA!$B$2:$B$20001,TRUE)&gt;0)</f>
        <v/>
      </c>
    </row>
    <row r="9255" spans="13:13" x14ac:dyDescent="0.55000000000000004">
      <c r="M9255" t="str">
        <f>IF($A9255="","",COUNTIFS(D_MFA!$A$2:$A$20001,$C9255,D_MFA!$B$2:$B$20001,TRUE)&gt;0)</f>
        <v/>
      </c>
    </row>
    <row r="9256" spans="13:13" x14ac:dyDescent="0.55000000000000004">
      <c r="M9256" t="str">
        <f>IF($A9256="","",COUNTIFS(D_MFA!$A$2:$A$20001,$C9256,D_MFA!$B$2:$B$20001,TRUE)&gt;0)</f>
        <v/>
      </c>
    </row>
    <row r="9257" spans="13:13" x14ac:dyDescent="0.55000000000000004">
      <c r="M9257" t="str">
        <f>IF($A9257="","",COUNTIFS(D_MFA!$A$2:$A$20001,$C9257,D_MFA!$B$2:$B$20001,TRUE)&gt;0)</f>
        <v/>
      </c>
    </row>
    <row r="9258" spans="13:13" x14ac:dyDescent="0.55000000000000004">
      <c r="M9258" t="str">
        <f>IF($A9258="","",COUNTIFS(D_MFA!$A$2:$A$20001,$C9258,D_MFA!$B$2:$B$20001,TRUE)&gt;0)</f>
        <v/>
      </c>
    </row>
    <row r="9259" spans="13:13" x14ac:dyDescent="0.55000000000000004">
      <c r="M9259" t="str">
        <f>IF($A9259="","",COUNTIFS(D_MFA!$A$2:$A$20001,$C9259,D_MFA!$B$2:$B$20001,TRUE)&gt;0)</f>
        <v/>
      </c>
    </row>
    <row r="9260" spans="13:13" x14ac:dyDescent="0.55000000000000004">
      <c r="M9260" t="str">
        <f>IF($A9260="","",COUNTIFS(D_MFA!$A$2:$A$20001,$C9260,D_MFA!$B$2:$B$20001,TRUE)&gt;0)</f>
        <v/>
      </c>
    </row>
    <row r="9261" spans="13:13" x14ac:dyDescent="0.55000000000000004">
      <c r="M9261" t="str">
        <f>IF($A9261="","",COUNTIFS(D_MFA!$A$2:$A$20001,$C9261,D_MFA!$B$2:$B$20001,TRUE)&gt;0)</f>
        <v/>
      </c>
    </row>
    <row r="9262" spans="13:13" x14ac:dyDescent="0.55000000000000004">
      <c r="M9262" t="str">
        <f>IF($A9262="","",COUNTIFS(D_MFA!$A$2:$A$20001,$C9262,D_MFA!$B$2:$B$20001,TRUE)&gt;0)</f>
        <v/>
      </c>
    </row>
    <row r="9263" spans="13:13" x14ac:dyDescent="0.55000000000000004">
      <c r="M9263" t="str">
        <f>IF($A9263="","",COUNTIFS(D_MFA!$A$2:$A$20001,$C9263,D_MFA!$B$2:$B$20001,TRUE)&gt;0)</f>
        <v/>
      </c>
    </row>
    <row r="9264" spans="13:13" x14ac:dyDescent="0.55000000000000004">
      <c r="M9264" t="str">
        <f>IF($A9264="","",COUNTIFS(D_MFA!$A$2:$A$20001,$C9264,D_MFA!$B$2:$B$20001,TRUE)&gt;0)</f>
        <v/>
      </c>
    </row>
    <row r="9265" spans="13:13" x14ac:dyDescent="0.55000000000000004">
      <c r="M9265" t="str">
        <f>IF($A9265="","",COUNTIFS(D_MFA!$A$2:$A$20001,$C9265,D_MFA!$B$2:$B$20001,TRUE)&gt;0)</f>
        <v/>
      </c>
    </row>
    <row r="9266" spans="13:13" x14ac:dyDescent="0.55000000000000004">
      <c r="M9266" t="str">
        <f>IF($A9266="","",COUNTIFS(D_MFA!$A$2:$A$20001,$C9266,D_MFA!$B$2:$B$20001,TRUE)&gt;0)</f>
        <v/>
      </c>
    </row>
    <row r="9267" spans="13:13" x14ac:dyDescent="0.55000000000000004">
      <c r="M9267" t="str">
        <f>IF($A9267="","",COUNTIFS(D_MFA!$A$2:$A$20001,$C9267,D_MFA!$B$2:$B$20001,TRUE)&gt;0)</f>
        <v/>
      </c>
    </row>
    <row r="9268" spans="13:13" x14ac:dyDescent="0.55000000000000004">
      <c r="M9268" t="str">
        <f>IF($A9268="","",COUNTIFS(D_MFA!$A$2:$A$20001,$C9268,D_MFA!$B$2:$B$20001,TRUE)&gt;0)</f>
        <v/>
      </c>
    </row>
    <row r="9269" spans="13:13" x14ac:dyDescent="0.55000000000000004">
      <c r="M9269" t="str">
        <f>IF($A9269="","",COUNTIFS(D_MFA!$A$2:$A$20001,$C9269,D_MFA!$B$2:$B$20001,TRUE)&gt;0)</f>
        <v/>
      </c>
    </row>
    <row r="9270" spans="13:13" x14ac:dyDescent="0.55000000000000004">
      <c r="M9270" t="str">
        <f>IF($A9270="","",COUNTIFS(D_MFA!$A$2:$A$20001,$C9270,D_MFA!$B$2:$B$20001,TRUE)&gt;0)</f>
        <v/>
      </c>
    </row>
    <row r="9271" spans="13:13" x14ac:dyDescent="0.55000000000000004">
      <c r="M9271" t="str">
        <f>IF($A9271="","",COUNTIFS(D_MFA!$A$2:$A$20001,$C9271,D_MFA!$B$2:$B$20001,TRUE)&gt;0)</f>
        <v/>
      </c>
    </row>
    <row r="9272" spans="13:13" x14ac:dyDescent="0.55000000000000004">
      <c r="M9272" t="str">
        <f>IF($A9272="","",COUNTIFS(D_MFA!$A$2:$A$20001,$C9272,D_MFA!$B$2:$B$20001,TRUE)&gt;0)</f>
        <v/>
      </c>
    </row>
    <row r="9273" spans="13:13" x14ac:dyDescent="0.55000000000000004">
      <c r="M9273" t="str">
        <f>IF($A9273="","",COUNTIFS(D_MFA!$A$2:$A$20001,$C9273,D_MFA!$B$2:$B$20001,TRUE)&gt;0)</f>
        <v/>
      </c>
    </row>
    <row r="9274" spans="13:13" x14ac:dyDescent="0.55000000000000004">
      <c r="M9274" t="str">
        <f>IF($A9274="","",COUNTIFS(D_MFA!$A$2:$A$20001,$C9274,D_MFA!$B$2:$B$20001,TRUE)&gt;0)</f>
        <v/>
      </c>
    </row>
    <row r="9275" spans="13:13" x14ac:dyDescent="0.55000000000000004">
      <c r="M9275" t="str">
        <f>IF($A9275="","",COUNTIFS(D_MFA!$A$2:$A$20001,$C9275,D_MFA!$B$2:$B$20001,TRUE)&gt;0)</f>
        <v/>
      </c>
    </row>
    <row r="9276" spans="13:13" x14ac:dyDescent="0.55000000000000004">
      <c r="M9276" t="str">
        <f>IF($A9276="","",COUNTIFS(D_MFA!$A$2:$A$20001,$C9276,D_MFA!$B$2:$B$20001,TRUE)&gt;0)</f>
        <v/>
      </c>
    </row>
    <row r="9277" spans="13:13" x14ac:dyDescent="0.55000000000000004">
      <c r="M9277" t="str">
        <f>IF($A9277="","",COUNTIFS(D_MFA!$A$2:$A$20001,$C9277,D_MFA!$B$2:$B$20001,TRUE)&gt;0)</f>
        <v/>
      </c>
    </row>
    <row r="9278" spans="13:13" x14ac:dyDescent="0.55000000000000004">
      <c r="M9278" t="str">
        <f>IF($A9278="","",COUNTIFS(D_MFA!$A$2:$A$20001,$C9278,D_MFA!$B$2:$B$20001,TRUE)&gt;0)</f>
        <v/>
      </c>
    </row>
    <row r="9279" spans="13:13" x14ac:dyDescent="0.55000000000000004">
      <c r="M9279" t="str">
        <f>IF($A9279="","",COUNTIFS(D_MFA!$A$2:$A$20001,$C9279,D_MFA!$B$2:$B$20001,TRUE)&gt;0)</f>
        <v/>
      </c>
    </row>
    <row r="9280" spans="13:13" x14ac:dyDescent="0.55000000000000004">
      <c r="M9280" t="str">
        <f>IF($A9280="","",COUNTIFS(D_MFA!$A$2:$A$20001,$C9280,D_MFA!$B$2:$B$20001,TRUE)&gt;0)</f>
        <v/>
      </c>
    </row>
    <row r="9281" spans="13:13" x14ac:dyDescent="0.55000000000000004">
      <c r="M9281" t="str">
        <f>IF($A9281="","",COUNTIFS(D_MFA!$A$2:$A$20001,$C9281,D_MFA!$B$2:$B$20001,TRUE)&gt;0)</f>
        <v/>
      </c>
    </row>
    <row r="9282" spans="13:13" x14ac:dyDescent="0.55000000000000004">
      <c r="M9282" t="str">
        <f>IF($A9282="","",COUNTIFS(D_MFA!$A$2:$A$20001,$C9282,D_MFA!$B$2:$B$20001,TRUE)&gt;0)</f>
        <v/>
      </c>
    </row>
    <row r="9283" spans="13:13" x14ac:dyDescent="0.55000000000000004">
      <c r="M9283" t="str">
        <f>IF($A9283="","",COUNTIFS(D_MFA!$A$2:$A$20001,$C9283,D_MFA!$B$2:$B$20001,TRUE)&gt;0)</f>
        <v/>
      </c>
    </row>
    <row r="9284" spans="13:13" x14ac:dyDescent="0.55000000000000004">
      <c r="M9284" t="str">
        <f>IF($A9284="","",COUNTIFS(D_MFA!$A$2:$A$20001,$C9284,D_MFA!$B$2:$B$20001,TRUE)&gt;0)</f>
        <v/>
      </c>
    </row>
    <row r="9285" spans="13:13" x14ac:dyDescent="0.55000000000000004">
      <c r="M9285" t="str">
        <f>IF($A9285="","",COUNTIFS(D_MFA!$A$2:$A$20001,$C9285,D_MFA!$B$2:$B$20001,TRUE)&gt;0)</f>
        <v/>
      </c>
    </row>
    <row r="9286" spans="13:13" x14ac:dyDescent="0.55000000000000004">
      <c r="M9286" t="str">
        <f>IF($A9286="","",COUNTIFS(D_MFA!$A$2:$A$20001,$C9286,D_MFA!$B$2:$B$20001,TRUE)&gt;0)</f>
        <v/>
      </c>
    </row>
    <row r="9287" spans="13:13" x14ac:dyDescent="0.55000000000000004">
      <c r="M9287" t="str">
        <f>IF($A9287="","",COUNTIFS(D_MFA!$A$2:$A$20001,$C9287,D_MFA!$B$2:$B$20001,TRUE)&gt;0)</f>
        <v/>
      </c>
    </row>
    <row r="9288" spans="13:13" x14ac:dyDescent="0.55000000000000004">
      <c r="M9288" t="str">
        <f>IF($A9288="","",COUNTIFS(D_MFA!$A$2:$A$20001,$C9288,D_MFA!$B$2:$B$20001,TRUE)&gt;0)</f>
        <v/>
      </c>
    </row>
    <row r="9289" spans="13:13" x14ac:dyDescent="0.55000000000000004">
      <c r="M9289" t="str">
        <f>IF($A9289="","",COUNTIFS(D_MFA!$A$2:$A$20001,$C9289,D_MFA!$B$2:$B$20001,TRUE)&gt;0)</f>
        <v/>
      </c>
    </row>
    <row r="9290" spans="13:13" x14ac:dyDescent="0.55000000000000004">
      <c r="M9290" t="str">
        <f>IF($A9290="","",COUNTIFS(D_MFA!$A$2:$A$20001,$C9290,D_MFA!$B$2:$B$20001,TRUE)&gt;0)</f>
        <v/>
      </c>
    </row>
    <row r="9291" spans="13:13" x14ac:dyDescent="0.55000000000000004">
      <c r="M9291" t="str">
        <f>IF($A9291="","",COUNTIFS(D_MFA!$A$2:$A$20001,$C9291,D_MFA!$B$2:$B$20001,TRUE)&gt;0)</f>
        <v/>
      </c>
    </row>
    <row r="9292" spans="13:13" x14ac:dyDescent="0.55000000000000004">
      <c r="M9292" t="str">
        <f>IF($A9292="","",COUNTIFS(D_MFA!$A$2:$A$20001,$C9292,D_MFA!$B$2:$B$20001,TRUE)&gt;0)</f>
        <v/>
      </c>
    </row>
    <row r="9293" spans="13:13" x14ac:dyDescent="0.55000000000000004">
      <c r="M9293" t="str">
        <f>IF($A9293="","",COUNTIFS(D_MFA!$A$2:$A$20001,$C9293,D_MFA!$B$2:$B$20001,TRUE)&gt;0)</f>
        <v/>
      </c>
    </row>
    <row r="9294" spans="13:13" x14ac:dyDescent="0.55000000000000004">
      <c r="M9294" t="str">
        <f>IF($A9294="","",COUNTIFS(D_MFA!$A$2:$A$20001,$C9294,D_MFA!$B$2:$B$20001,TRUE)&gt;0)</f>
        <v/>
      </c>
    </row>
    <row r="9295" spans="13:13" x14ac:dyDescent="0.55000000000000004">
      <c r="M9295" t="str">
        <f>IF($A9295="","",COUNTIFS(D_MFA!$A$2:$A$20001,$C9295,D_MFA!$B$2:$B$20001,TRUE)&gt;0)</f>
        <v/>
      </c>
    </row>
    <row r="9296" spans="13:13" x14ac:dyDescent="0.55000000000000004">
      <c r="M9296" t="str">
        <f>IF($A9296="","",COUNTIFS(D_MFA!$A$2:$A$20001,$C9296,D_MFA!$B$2:$B$20001,TRUE)&gt;0)</f>
        <v/>
      </c>
    </row>
    <row r="9297" spans="13:13" x14ac:dyDescent="0.55000000000000004">
      <c r="M9297" t="str">
        <f>IF($A9297="","",COUNTIFS(D_MFA!$A$2:$A$20001,$C9297,D_MFA!$B$2:$B$20001,TRUE)&gt;0)</f>
        <v/>
      </c>
    </row>
    <row r="9298" spans="13:13" x14ac:dyDescent="0.55000000000000004">
      <c r="M9298" t="str">
        <f>IF($A9298="","",COUNTIFS(D_MFA!$A$2:$A$20001,$C9298,D_MFA!$B$2:$B$20001,TRUE)&gt;0)</f>
        <v/>
      </c>
    </row>
    <row r="9299" spans="13:13" x14ac:dyDescent="0.55000000000000004">
      <c r="M9299" t="str">
        <f>IF($A9299="","",COUNTIFS(D_MFA!$A$2:$A$20001,$C9299,D_MFA!$B$2:$B$20001,TRUE)&gt;0)</f>
        <v/>
      </c>
    </row>
    <row r="9300" spans="13:13" x14ac:dyDescent="0.55000000000000004">
      <c r="M9300" t="str">
        <f>IF($A9300="","",COUNTIFS(D_MFA!$A$2:$A$20001,$C9300,D_MFA!$B$2:$B$20001,TRUE)&gt;0)</f>
        <v/>
      </c>
    </row>
    <row r="9301" spans="13:13" x14ac:dyDescent="0.55000000000000004">
      <c r="M9301" t="str">
        <f>IF($A9301="","",COUNTIFS(D_MFA!$A$2:$A$20001,$C9301,D_MFA!$B$2:$B$20001,TRUE)&gt;0)</f>
        <v/>
      </c>
    </row>
    <row r="9302" spans="13:13" x14ac:dyDescent="0.55000000000000004">
      <c r="M9302" t="str">
        <f>IF($A9302="","",COUNTIFS(D_MFA!$A$2:$A$20001,$C9302,D_MFA!$B$2:$B$20001,TRUE)&gt;0)</f>
        <v/>
      </c>
    </row>
    <row r="9303" spans="13:13" x14ac:dyDescent="0.55000000000000004">
      <c r="M9303" t="str">
        <f>IF($A9303="","",COUNTIFS(D_MFA!$A$2:$A$20001,$C9303,D_MFA!$B$2:$B$20001,TRUE)&gt;0)</f>
        <v/>
      </c>
    </row>
    <row r="9304" spans="13:13" x14ac:dyDescent="0.55000000000000004">
      <c r="M9304" t="str">
        <f>IF($A9304="","",COUNTIFS(D_MFA!$A$2:$A$20001,$C9304,D_MFA!$B$2:$B$20001,TRUE)&gt;0)</f>
        <v/>
      </c>
    </row>
    <row r="9305" spans="13:13" x14ac:dyDescent="0.55000000000000004">
      <c r="M9305" t="str">
        <f>IF($A9305="","",COUNTIFS(D_MFA!$A$2:$A$20001,$C9305,D_MFA!$B$2:$B$20001,TRUE)&gt;0)</f>
        <v/>
      </c>
    </row>
    <row r="9306" spans="13:13" x14ac:dyDescent="0.55000000000000004">
      <c r="M9306" t="str">
        <f>IF($A9306="","",COUNTIFS(D_MFA!$A$2:$A$20001,$C9306,D_MFA!$B$2:$B$20001,TRUE)&gt;0)</f>
        <v/>
      </c>
    </row>
    <row r="9307" spans="13:13" x14ac:dyDescent="0.55000000000000004">
      <c r="M9307" t="str">
        <f>IF($A9307="","",COUNTIFS(D_MFA!$A$2:$A$20001,$C9307,D_MFA!$B$2:$B$20001,TRUE)&gt;0)</f>
        <v/>
      </c>
    </row>
    <row r="9308" spans="13:13" x14ac:dyDescent="0.55000000000000004">
      <c r="M9308" t="str">
        <f>IF($A9308="","",COUNTIFS(D_MFA!$A$2:$A$20001,$C9308,D_MFA!$B$2:$B$20001,TRUE)&gt;0)</f>
        <v/>
      </c>
    </row>
    <row r="9309" spans="13:13" x14ac:dyDescent="0.55000000000000004">
      <c r="M9309" t="str">
        <f>IF($A9309="","",COUNTIFS(D_MFA!$A$2:$A$20001,$C9309,D_MFA!$B$2:$B$20001,TRUE)&gt;0)</f>
        <v/>
      </c>
    </row>
    <row r="9310" spans="13:13" x14ac:dyDescent="0.55000000000000004">
      <c r="M9310" t="str">
        <f>IF($A9310="","",COUNTIFS(D_MFA!$A$2:$A$20001,$C9310,D_MFA!$B$2:$B$20001,TRUE)&gt;0)</f>
        <v/>
      </c>
    </row>
    <row r="9311" spans="13:13" x14ac:dyDescent="0.55000000000000004">
      <c r="M9311" t="str">
        <f>IF($A9311="","",COUNTIFS(D_MFA!$A$2:$A$20001,$C9311,D_MFA!$B$2:$B$20001,TRUE)&gt;0)</f>
        <v/>
      </c>
    </row>
    <row r="9312" spans="13:13" x14ac:dyDescent="0.55000000000000004">
      <c r="M9312" t="str">
        <f>IF($A9312="","",COUNTIFS(D_MFA!$A$2:$A$20001,$C9312,D_MFA!$B$2:$B$20001,TRUE)&gt;0)</f>
        <v/>
      </c>
    </row>
    <row r="9313" spans="13:13" x14ac:dyDescent="0.55000000000000004">
      <c r="M9313" t="str">
        <f>IF($A9313="","",COUNTIFS(D_MFA!$A$2:$A$20001,$C9313,D_MFA!$B$2:$B$20001,TRUE)&gt;0)</f>
        <v/>
      </c>
    </row>
    <row r="9314" spans="13:13" x14ac:dyDescent="0.55000000000000004">
      <c r="M9314" t="str">
        <f>IF($A9314="","",COUNTIFS(D_MFA!$A$2:$A$20001,$C9314,D_MFA!$B$2:$B$20001,TRUE)&gt;0)</f>
        <v/>
      </c>
    </row>
    <row r="9315" spans="13:13" x14ac:dyDescent="0.55000000000000004">
      <c r="M9315" t="str">
        <f>IF($A9315="","",COUNTIFS(D_MFA!$A$2:$A$20001,$C9315,D_MFA!$B$2:$B$20001,TRUE)&gt;0)</f>
        <v/>
      </c>
    </row>
    <row r="9316" spans="13:13" x14ac:dyDescent="0.55000000000000004">
      <c r="M9316" t="str">
        <f>IF($A9316="","",COUNTIFS(D_MFA!$A$2:$A$20001,$C9316,D_MFA!$B$2:$B$20001,TRUE)&gt;0)</f>
        <v/>
      </c>
    </row>
    <row r="9317" spans="13:13" x14ac:dyDescent="0.55000000000000004">
      <c r="M9317" t="str">
        <f>IF($A9317="","",COUNTIFS(D_MFA!$A$2:$A$20001,$C9317,D_MFA!$B$2:$B$20001,TRUE)&gt;0)</f>
        <v/>
      </c>
    </row>
    <row r="9318" spans="13:13" x14ac:dyDescent="0.55000000000000004">
      <c r="M9318" t="str">
        <f>IF($A9318="","",COUNTIFS(D_MFA!$A$2:$A$20001,$C9318,D_MFA!$B$2:$B$20001,TRUE)&gt;0)</f>
        <v/>
      </c>
    </row>
    <row r="9319" spans="13:13" x14ac:dyDescent="0.55000000000000004">
      <c r="M9319" t="str">
        <f>IF($A9319="","",COUNTIFS(D_MFA!$A$2:$A$20001,$C9319,D_MFA!$B$2:$B$20001,TRUE)&gt;0)</f>
        <v/>
      </c>
    </row>
    <row r="9320" spans="13:13" x14ac:dyDescent="0.55000000000000004">
      <c r="M9320" t="str">
        <f>IF($A9320="","",COUNTIFS(D_MFA!$A$2:$A$20001,$C9320,D_MFA!$B$2:$B$20001,TRUE)&gt;0)</f>
        <v/>
      </c>
    </row>
    <row r="9321" spans="13:13" x14ac:dyDescent="0.55000000000000004">
      <c r="M9321" t="str">
        <f>IF($A9321="","",COUNTIFS(D_MFA!$A$2:$A$20001,$C9321,D_MFA!$B$2:$B$20001,TRUE)&gt;0)</f>
        <v/>
      </c>
    </row>
    <row r="9322" spans="13:13" x14ac:dyDescent="0.55000000000000004">
      <c r="M9322" t="str">
        <f>IF($A9322="","",COUNTIFS(D_MFA!$A$2:$A$20001,$C9322,D_MFA!$B$2:$B$20001,TRUE)&gt;0)</f>
        <v/>
      </c>
    </row>
    <row r="9323" spans="13:13" x14ac:dyDescent="0.55000000000000004">
      <c r="M9323" t="str">
        <f>IF($A9323="","",COUNTIFS(D_MFA!$A$2:$A$20001,$C9323,D_MFA!$B$2:$B$20001,TRUE)&gt;0)</f>
        <v/>
      </c>
    </row>
    <row r="9324" spans="13:13" x14ac:dyDescent="0.55000000000000004">
      <c r="M9324" t="str">
        <f>IF($A9324="","",COUNTIFS(D_MFA!$A$2:$A$20001,$C9324,D_MFA!$B$2:$B$20001,TRUE)&gt;0)</f>
        <v/>
      </c>
    </row>
    <row r="9325" spans="13:13" x14ac:dyDescent="0.55000000000000004">
      <c r="M9325" t="str">
        <f>IF($A9325="","",COUNTIFS(D_MFA!$A$2:$A$20001,$C9325,D_MFA!$B$2:$B$20001,TRUE)&gt;0)</f>
        <v/>
      </c>
    </row>
    <row r="9326" spans="13:13" x14ac:dyDescent="0.55000000000000004">
      <c r="M9326" t="str">
        <f>IF($A9326="","",COUNTIFS(D_MFA!$A$2:$A$20001,$C9326,D_MFA!$B$2:$B$20001,TRUE)&gt;0)</f>
        <v/>
      </c>
    </row>
    <row r="9327" spans="13:13" x14ac:dyDescent="0.55000000000000004">
      <c r="M9327" t="str">
        <f>IF($A9327="","",COUNTIFS(D_MFA!$A$2:$A$20001,$C9327,D_MFA!$B$2:$B$20001,TRUE)&gt;0)</f>
        <v/>
      </c>
    </row>
    <row r="9328" spans="13:13" x14ac:dyDescent="0.55000000000000004">
      <c r="M9328" t="str">
        <f>IF($A9328="","",COUNTIFS(D_MFA!$A$2:$A$20001,$C9328,D_MFA!$B$2:$B$20001,TRUE)&gt;0)</f>
        <v/>
      </c>
    </row>
    <row r="9329" spans="13:13" x14ac:dyDescent="0.55000000000000004">
      <c r="M9329" t="str">
        <f>IF($A9329="","",COUNTIFS(D_MFA!$A$2:$A$20001,$C9329,D_MFA!$B$2:$B$20001,TRUE)&gt;0)</f>
        <v/>
      </c>
    </row>
    <row r="9330" spans="13:13" x14ac:dyDescent="0.55000000000000004">
      <c r="M9330" t="str">
        <f>IF($A9330="","",COUNTIFS(D_MFA!$A$2:$A$20001,$C9330,D_MFA!$B$2:$B$20001,TRUE)&gt;0)</f>
        <v/>
      </c>
    </row>
    <row r="9331" spans="13:13" x14ac:dyDescent="0.55000000000000004">
      <c r="M9331" t="str">
        <f>IF($A9331="","",COUNTIFS(D_MFA!$A$2:$A$20001,$C9331,D_MFA!$B$2:$B$20001,TRUE)&gt;0)</f>
        <v/>
      </c>
    </row>
    <row r="9332" spans="13:13" x14ac:dyDescent="0.55000000000000004">
      <c r="M9332" t="str">
        <f>IF($A9332="","",COUNTIFS(D_MFA!$A$2:$A$20001,$C9332,D_MFA!$B$2:$B$20001,TRUE)&gt;0)</f>
        <v/>
      </c>
    </row>
    <row r="9333" spans="13:13" x14ac:dyDescent="0.55000000000000004">
      <c r="M9333" t="str">
        <f>IF($A9333="","",COUNTIFS(D_MFA!$A$2:$A$20001,$C9333,D_MFA!$B$2:$B$20001,TRUE)&gt;0)</f>
        <v/>
      </c>
    </row>
    <row r="9334" spans="13:13" x14ac:dyDescent="0.55000000000000004">
      <c r="M9334" t="str">
        <f>IF($A9334="","",COUNTIFS(D_MFA!$A$2:$A$20001,$C9334,D_MFA!$B$2:$B$20001,TRUE)&gt;0)</f>
        <v/>
      </c>
    </row>
    <row r="9335" spans="13:13" x14ac:dyDescent="0.55000000000000004">
      <c r="M9335" t="str">
        <f>IF($A9335="","",COUNTIFS(D_MFA!$A$2:$A$20001,$C9335,D_MFA!$B$2:$B$20001,TRUE)&gt;0)</f>
        <v/>
      </c>
    </row>
    <row r="9336" spans="13:13" x14ac:dyDescent="0.55000000000000004">
      <c r="M9336" t="str">
        <f>IF($A9336="","",COUNTIFS(D_MFA!$A$2:$A$20001,$C9336,D_MFA!$B$2:$B$20001,TRUE)&gt;0)</f>
        <v/>
      </c>
    </row>
    <row r="9337" spans="13:13" x14ac:dyDescent="0.55000000000000004">
      <c r="M9337" t="str">
        <f>IF($A9337="","",COUNTIFS(D_MFA!$A$2:$A$20001,$C9337,D_MFA!$B$2:$B$20001,TRUE)&gt;0)</f>
        <v/>
      </c>
    </row>
    <row r="9338" spans="13:13" x14ac:dyDescent="0.55000000000000004">
      <c r="M9338" t="str">
        <f>IF($A9338="","",COUNTIFS(D_MFA!$A$2:$A$20001,$C9338,D_MFA!$B$2:$B$20001,TRUE)&gt;0)</f>
        <v/>
      </c>
    </row>
    <row r="9339" spans="13:13" x14ac:dyDescent="0.55000000000000004">
      <c r="M9339" t="str">
        <f>IF($A9339="","",COUNTIFS(D_MFA!$A$2:$A$20001,$C9339,D_MFA!$B$2:$B$20001,TRUE)&gt;0)</f>
        <v/>
      </c>
    </row>
    <row r="9340" spans="13:13" x14ac:dyDescent="0.55000000000000004">
      <c r="M9340" t="str">
        <f>IF($A9340="","",COUNTIFS(D_MFA!$A$2:$A$20001,$C9340,D_MFA!$B$2:$B$20001,TRUE)&gt;0)</f>
        <v/>
      </c>
    </row>
    <row r="9341" spans="13:13" x14ac:dyDescent="0.55000000000000004">
      <c r="M9341" t="str">
        <f>IF($A9341="","",COUNTIFS(D_MFA!$A$2:$A$20001,$C9341,D_MFA!$B$2:$B$20001,TRUE)&gt;0)</f>
        <v/>
      </c>
    </row>
    <row r="9342" spans="13:13" x14ac:dyDescent="0.55000000000000004">
      <c r="M9342" t="str">
        <f>IF($A9342="","",COUNTIFS(D_MFA!$A$2:$A$20001,$C9342,D_MFA!$B$2:$B$20001,TRUE)&gt;0)</f>
        <v/>
      </c>
    </row>
    <row r="9343" spans="13:13" x14ac:dyDescent="0.55000000000000004">
      <c r="M9343" t="str">
        <f>IF($A9343="","",COUNTIFS(D_MFA!$A$2:$A$20001,$C9343,D_MFA!$B$2:$B$20001,TRUE)&gt;0)</f>
        <v/>
      </c>
    </row>
    <row r="9344" spans="13:13" x14ac:dyDescent="0.55000000000000004">
      <c r="M9344" t="str">
        <f>IF($A9344="","",COUNTIFS(D_MFA!$A$2:$A$20001,$C9344,D_MFA!$B$2:$B$20001,TRUE)&gt;0)</f>
        <v/>
      </c>
    </row>
    <row r="9345" spans="13:13" x14ac:dyDescent="0.55000000000000004">
      <c r="M9345" t="str">
        <f>IF($A9345="","",COUNTIFS(D_MFA!$A$2:$A$20001,$C9345,D_MFA!$B$2:$B$20001,TRUE)&gt;0)</f>
        <v/>
      </c>
    </row>
    <row r="9346" spans="13:13" x14ac:dyDescent="0.55000000000000004">
      <c r="M9346" t="str">
        <f>IF($A9346="","",COUNTIFS(D_MFA!$A$2:$A$20001,$C9346,D_MFA!$B$2:$B$20001,TRUE)&gt;0)</f>
        <v/>
      </c>
    </row>
    <row r="9347" spans="13:13" x14ac:dyDescent="0.55000000000000004">
      <c r="M9347" t="str">
        <f>IF($A9347="","",COUNTIFS(D_MFA!$A$2:$A$20001,$C9347,D_MFA!$B$2:$B$20001,TRUE)&gt;0)</f>
        <v/>
      </c>
    </row>
    <row r="9348" spans="13:13" x14ac:dyDescent="0.55000000000000004">
      <c r="M9348" t="str">
        <f>IF($A9348="","",COUNTIFS(D_MFA!$A$2:$A$20001,$C9348,D_MFA!$B$2:$B$20001,TRUE)&gt;0)</f>
        <v/>
      </c>
    </row>
    <row r="9349" spans="13:13" x14ac:dyDescent="0.55000000000000004">
      <c r="M9349" t="str">
        <f>IF($A9349="","",COUNTIFS(D_MFA!$A$2:$A$20001,$C9349,D_MFA!$B$2:$B$20001,TRUE)&gt;0)</f>
        <v/>
      </c>
    </row>
    <row r="9350" spans="13:13" x14ac:dyDescent="0.55000000000000004">
      <c r="M9350" t="str">
        <f>IF($A9350="","",COUNTIFS(D_MFA!$A$2:$A$20001,$C9350,D_MFA!$B$2:$B$20001,TRUE)&gt;0)</f>
        <v/>
      </c>
    </row>
    <row r="9351" spans="13:13" x14ac:dyDescent="0.55000000000000004">
      <c r="M9351" t="str">
        <f>IF($A9351="","",COUNTIFS(D_MFA!$A$2:$A$20001,$C9351,D_MFA!$B$2:$B$20001,TRUE)&gt;0)</f>
        <v/>
      </c>
    </row>
    <row r="9352" spans="13:13" x14ac:dyDescent="0.55000000000000004">
      <c r="M9352" t="str">
        <f>IF($A9352="","",COUNTIFS(D_MFA!$A$2:$A$20001,$C9352,D_MFA!$B$2:$B$20001,TRUE)&gt;0)</f>
        <v/>
      </c>
    </row>
    <row r="9353" spans="13:13" x14ac:dyDescent="0.55000000000000004">
      <c r="M9353" t="str">
        <f>IF($A9353="","",COUNTIFS(D_MFA!$A$2:$A$20001,$C9353,D_MFA!$B$2:$B$20001,TRUE)&gt;0)</f>
        <v/>
      </c>
    </row>
    <row r="9354" spans="13:13" x14ac:dyDescent="0.55000000000000004">
      <c r="M9354" t="str">
        <f>IF($A9354="","",COUNTIFS(D_MFA!$A$2:$A$20001,$C9354,D_MFA!$B$2:$B$20001,TRUE)&gt;0)</f>
        <v/>
      </c>
    </row>
    <row r="9355" spans="13:13" x14ac:dyDescent="0.55000000000000004">
      <c r="M9355" t="str">
        <f>IF($A9355="","",COUNTIFS(D_MFA!$A$2:$A$20001,$C9355,D_MFA!$B$2:$B$20001,TRUE)&gt;0)</f>
        <v/>
      </c>
    </row>
    <row r="9356" spans="13:13" x14ac:dyDescent="0.55000000000000004">
      <c r="M9356" t="str">
        <f>IF($A9356="","",COUNTIFS(D_MFA!$A$2:$A$20001,$C9356,D_MFA!$B$2:$B$20001,TRUE)&gt;0)</f>
        <v/>
      </c>
    </row>
    <row r="9357" spans="13:13" x14ac:dyDescent="0.55000000000000004">
      <c r="M9357" t="str">
        <f>IF($A9357="","",COUNTIFS(D_MFA!$A$2:$A$20001,$C9357,D_MFA!$B$2:$B$20001,TRUE)&gt;0)</f>
        <v/>
      </c>
    </row>
    <row r="9358" spans="13:13" x14ac:dyDescent="0.55000000000000004">
      <c r="M9358" t="str">
        <f>IF($A9358="","",COUNTIFS(D_MFA!$A$2:$A$20001,$C9358,D_MFA!$B$2:$B$20001,TRUE)&gt;0)</f>
        <v/>
      </c>
    </row>
    <row r="9359" spans="13:13" x14ac:dyDescent="0.55000000000000004">
      <c r="M9359" t="str">
        <f>IF($A9359="","",COUNTIFS(D_MFA!$A$2:$A$20001,$C9359,D_MFA!$B$2:$B$20001,TRUE)&gt;0)</f>
        <v/>
      </c>
    </row>
    <row r="9360" spans="13:13" x14ac:dyDescent="0.55000000000000004">
      <c r="M9360" t="str">
        <f>IF($A9360="","",COUNTIFS(D_MFA!$A$2:$A$20001,$C9360,D_MFA!$B$2:$B$20001,TRUE)&gt;0)</f>
        <v/>
      </c>
    </row>
    <row r="9361" spans="13:13" x14ac:dyDescent="0.55000000000000004">
      <c r="M9361" t="str">
        <f>IF($A9361="","",COUNTIFS(D_MFA!$A$2:$A$20001,$C9361,D_MFA!$B$2:$B$20001,TRUE)&gt;0)</f>
        <v/>
      </c>
    </row>
    <row r="9362" spans="13:13" x14ac:dyDescent="0.55000000000000004">
      <c r="M9362" t="str">
        <f>IF($A9362="","",COUNTIFS(D_MFA!$A$2:$A$20001,$C9362,D_MFA!$B$2:$B$20001,TRUE)&gt;0)</f>
        <v/>
      </c>
    </row>
    <row r="9363" spans="13:13" x14ac:dyDescent="0.55000000000000004">
      <c r="M9363" t="str">
        <f>IF($A9363="","",COUNTIFS(D_MFA!$A$2:$A$20001,$C9363,D_MFA!$B$2:$B$20001,TRUE)&gt;0)</f>
        <v/>
      </c>
    </row>
    <row r="9364" spans="13:13" x14ac:dyDescent="0.55000000000000004">
      <c r="M9364" t="str">
        <f>IF($A9364="","",COUNTIFS(D_MFA!$A$2:$A$20001,$C9364,D_MFA!$B$2:$B$20001,TRUE)&gt;0)</f>
        <v/>
      </c>
    </row>
    <row r="9365" spans="13:13" x14ac:dyDescent="0.55000000000000004">
      <c r="M9365" t="str">
        <f>IF($A9365="","",COUNTIFS(D_MFA!$A$2:$A$20001,$C9365,D_MFA!$B$2:$B$20001,TRUE)&gt;0)</f>
        <v/>
      </c>
    </row>
    <row r="9366" spans="13:13" x14ac:dyDescent="0.55000000000000004">
      <c r="M9366" t="str">
        <f>IF($A9366="","",COUNTIFS(D_MFA!$A$2:$A$20001,$C9366,D_MFA!$B$2:$B$20001,TRUE)&gt;0)</f>
        <v/>
      </c>
    </row>
    <row r="9367" spans="13:13" x14ac:dyDescent="0.55000000000000004">
      <c r="M9367" t="str">
        <f>IF($A9367="","",COUNTIFS(D_MFA!$A$2:$A$20001,$C9367,D_MFA!$B$2:$B$20001,TRUE)&gt;0)</f>
        <v/>
      </c>
    </row>
    <row r="9368" spans="13:13" x14ac:dyDescent="0.55000000000000004">
      <c r="M9368" t="str">
        <f>IF($A9368="","",COUNTIFS(D_MFA!$A$2:$A$20001,$C9368,D_MFA!$B$2:$B$20001,TRUE)&gt;0)</f>
        <v/>
      </c>
    </row>
    <row r="9369" spans="13:13" x14ac:dyDescent="0.55000000000000004">
      <c r="M9369" t="str">
        <f>IF($A9369="","",COUNTIFS(D_MFA!$A$2:$A$20001,$C9369,D_MFA!$B$2:$B$20001,TRUE)&gt;0)</f>
        <v/>
      </c>
    </row>
    <row r="9370" spans="13:13" x14ac:dyDescent="0.55000000000000004">
      <c r="M9370" t="str">
        <f>IF($A9370="","",COUNTIFS(D_MFA!$A$2:$A$20001,$C9370,D_MFA!$B$2:$B$20001,TRUE)&gt;0)</f>
        <v/>
      </c>
    </row>
    <row r="9371" spans="13:13" x14ac:dyDescent="0.55000000000000004">
      <c r="M9371" t="str">
        <f>IF($A9371="","",COUNTIFS(D_MFA!$A$2:$A$20001,$C9371,D_MFA!$B$2:$B$20001,TRUE)&gt;0)</f>
        <v/>
      </c>
    </row>
    <row r="9372" spans="13:13" x14ac:dyDescent="0.55000000000000004">
      <c r="M9372" t="str">
        <f>IF($A9372="","",COUNTIFS(D_MFA!$A$2:$A$20001,$C9372,D_MFA!$B$2:$B$20001,TRUE)&gt;0)</f>
        <v/>
      </c>
    </row>
    <row r="9373" spans="13:13" x14ac:dyDescent="0.55000000000000004">
      <c r="M9373" t="str">
        <f>IF($A9373="","",COUNTIFS(D_MFA!$A$2:$A$20001,$C9373,D_MFA!$B$2:$B$20001,TRUE)&gt;0)</f>
        <v/>
      </c>
    </row>
    <row r="9374" spans="13:13" x14ac:dyDescent="0.55000000000000004">
      <c r="M9374" t="str">
        <f>IF($A9374="","",COUNTIFS(D_MFA!$A$2:$A$20001,$C9374,D_MFA!$B$2:$B$20001,TRUE)&gt;0)</f>
        <v/>
      </c>
    </row>
    <row r="9375" spans="13:13" x14ac:dyDescent="0.55000000000000004">
      <c r="M9375" t="str">
        <f>IF($A9375="","",COUNTIFS(D_MFA!$A$2:$A$20001,$C9375,D_MFA!$B$2:$B$20001,TRUE)&gt;0)</f>
        <v/>
      </c>
    </row>
    <row r="9376" spans="13:13" x14ac:dyDescent="0.55000000000000004">
      <c r="M9376" t="str">
        <f>IF($A9376="","",COUNTIFS(D_MFA!$A$2:$A$20001,$C9376,D_MFA!$B$2:$B$20001,TRUE)&gt;0)</f>
        <v/>
      </c>
    </row>
    <row r="9377" spans="13:13" x14ac:dyDescent="0.55000000000000004">
      <c r="M9377" t="str">
        <f>IF($A9377="","",COUNTIFS(D_MFA!$A$2:$A$20001,$C9377,D_MFA!$B$2:$B$20001,TRUE)&gt;0)</f>
        <v/>
      </c>
    </row>
    <row r="9378" spans="13:13" x14ac:dyDescent="0.55000000000000004">
      <c r="M9378" t="str">
        <f>IF($A9378="","",COUNTIFS(D_MFA!$A$2:$A$20001,$C9378,D_MFA!$B$2:$B$20001,TRUE)&gt;0)</f>
        <v/>
      </c>
    </row>
    <row r="9379" spans="13:13" x14ac:dyDescent="0.55000000000000004">
      <c r="M9379" t="str">
        <f>IF($A9379="","",COUNTIFS(D_MFA!$A$2:$A$20001,$C9379,D_MFA!$B$2:$B$20001,TRUE)&gt;0)</f>
        <v/>
      </c>
    </row>
    <row r="9380" spans="13:13" x14ac:dyDescent="0.55000000000000004">
      <c r="M9380" t="str">
        <f>IF($A9380="","",COUNTIFS(D_MFA!$A$2:$A$20001,$C9380,D_MFA!$B$2:$B$20001,TRUE)&gt;0)</f>
        <v/>
      </c>
    </row>
    <row r="9381" spans="13:13" x14ac:dyDescent="0.55000000000000004">
      <c r="M9381" t="str">
        <f>IF($A9381="","",COUNTIFS(D_MFA!$A$2:$A$20001,$C9381,D_MFA!$B$2:$B$20001,TRUE)&gt;0)</f>
        <v/>
      </c>
    </row>
    <row r="9382" spans="13:13" x14ac:dyDescent="0.55000000000000004">
      <c r="M9382" t="str">
        <f>IF($A9382="","",COUNTIFS(D_MFA!$A$2:$A$20001,$C9382,D_MFA!$B$2:$B$20001,TRUE)&gt;0)</f>
        <v/>
      </c>
    </row>
    <row r="9383" spans="13:13" x14ac:dyDescent="0.55000000000000004">
      <c r="M9383" t="str">
        <f>IF($A9383="","",COUNTIFS(D_MFA!$A$2:$A$20001,$C9383,D_MFA!$B$2:$B$20001,TRUE)&gt;0)</f>
        <v/>
      </c>
    </row>
    <row r="9384" spans="13:13" x14ac:dyDescent="0.55000000000000004">
      <c r="M9384" t="str">
        <f>IF($A9384="","",COUNTIFS(D_MFA!$A$2:$A$20001,$C9384,D_MFA!$B$2:$B$20001,TRUE)&gt;0)</f>
        <v/>
      </c>
    </row>
    <row r="9385" spans="13:13" x14ac:dyDescent="0.55000000000000004">
      <c r="M9385" t="str">
        <f>IF($A9385="","",COUNTIFS(D_MFA!$A$2:$A$20001,$C9385,D_MFA!$B$2:$B$20001,TRUE)&gt;0)</f>
        <v/>
      </c>
    </row>
    <row r="9386" spans="13:13" x14ac:dyDescent="0.55000000000000004">
      <c r="M9386" t="str">
        <f>IF($A9386="","",COUNTIFS(D_MFA!$A$2:$A$20001,$C9386,D_MFA!$B$2:$B$20001,TRUE)&gt;0)</f>
        <v/>
      </c>
    </row>
    <row r="9387" spans="13:13" x14ac:dyDescent="0.55000000000000004">
      <c r="M9387" t="str">
        <f>IF($A9387="","",COUNTIFS(D_MFA!$A$2:$A$20001,$C9387,D_MFA!$B$2:$B$20001,TRUE)&gt;0)</f>
        <v/>
      </c>
    </row>
    <row r="9388" spans="13:13" x14ac:dyDescent="0.55000000000000004">
      <c r="M9388" t="str">
        <f>IF($A9388="","",COUNTIFS(D_MFA!$A$2:$A$20001,$C9388,D_MFA!$B$2:$B$20001,TRUE)&gt;0)</f>
        <v/>
      </c>
    </row>
    <row r="9389" spans="13:13" x14ac:dyDescent="0.55000000000000004">
      <c r="M9389" t="str">
        <f>IF($A9389="","",COUNTIFS(D_MFA!$A$2:$A$20001,$C9389,D_MFA!$B$2:$B$20001,TRUE)&gt;0)</f>
        <v/>
      </c>
    </row>
    <row r="9390" spans="13:13" x14ac:dyDescent="0.55000000000000004">
      <c r="M9390" t="str">
        <f>IF($A9390="","",COUNTIFS(D_MFA!$A$2:$A$20001,$C9390,D_MFA!$B$2:$B$20001,TRUE)&gt;0)</f>
        <v/>
      </c>
    </row>
    <row r="9391" spans="13:13" x14ac:dyDescent="0.55000000000000004">
      <c r="M9391" t="str">
        <f>IF($A9391="","",COUNTIFS(D_MFA!$A$2:$A$20001,$C9391,D_MFA!$B$2:$B$20001,TRUE)&gt;0)</f>
        <v/>
      </c>
    </row>
    <row r="9392" spans="13:13" x14ac:dyDescent="0.55000000000000004">
      <c r="M9392" t="str">
        <f>IF($A9392="","",COUNTIFS(D_MFA!$A$2:$A$20001,$C9392,D_MFA!$B$2:$B$20001,TRUE)&gt;0)</f>
        <v/>
      </c>
    </row>
    <row r="9393" spans="13:13" x14ac:dyDescent="0.55000000000000004">
      <c r="M9393" t="str">
        <f>IF($A9393="","",COUNTIFS(D_MFA!$A$2:$A$20001,$C9393,D_MFA!$B$2:$B$20001,TRUE)&gt;0)</f>
        <v/>
      </c>
    </row>
    <row r="9394" spans="13:13" x14ac:dyDescent="0.55000000000000004">
      <c r="M9394" t="str">
        <f>IF($A9394="","",COUNTIFS(D_MFA!$A$2:$A$20001,$C9394,D_MFA!$B$2:$B$20001,TRUE)&gt;0)</f>
        <v/>
      </c>
    </row>
    <row r="9395" spans="13:13" x14ac:dyDescent="0.55000000000000004">
      <c r="M9395" t="str">
        <f>IF($A9395="","",COUNTIFS(D_MFA!$A$2:$A$20001,$C9395,D_MFA!$B$2:$B$20001,TRUE)&gt;0)</f>
        <v/>
      </c>
    </row>
    <row r="9396" spans="13:13" x14ac:dyDescent="0.55000000000000004">
      <c r="M9396" t="str">
        <f>IF($A9396="","",COUNTIFS(D_MFA!$A$2:$A$20001,$C9396,D_MFA!$B$2:$B$20001,TRUE)&gt;0)</f>
        <v/>
      </c>
    </row>
    <row r="9397" spans="13:13" x14ac:dyDescent="0.55000000000000004">
      <c r="M9397" t="str">
        <f>IF($A9397="","",COUNTIFS(D_MFA!$A$2:$A$20001,$C9397,D_MFA!$B$2:$B$20001,TRUE)&gt;0)</f>
        <v/>
      </c>
    </row>
    <row r="9398" spans="13:13" x14ac:dyDescent="0.55000000000000004">
      <c r="M9398" t="str">
        <f>IF($A9398="","",COUNTIFS(D_MFA!$A$2:$A$20001,$C9398,D_MFA!$B$2:$B$20001,TRUE)&gt;0)</f>
        <v/>
      </c>
    </row>
    <row r="9399" spans="13:13" x14ac:dyDescent="0.55000000000000004">
      <c r="M9399" t="str">
        <f>IF($A9399="","",COUNTIFS(D_MFA!$A$2:$A$20001,$C9399,D_MFA!$B$2:$B$20001,TRUE)&gt;0)</f>
        <v/>
      </c>
    </row>
    <row r="9400" spans="13:13" x14ac:dyDescent="0.55000000000000004">
      <c r="M9400" t="str">
        <f>IF($A9400="","",COUNTIFS(D_MFA!$A$2:$A$20001,$C9400,D_MFA!$B$2:$B$20001,TRUE)&gt;0)</f>
        <v/>
      </c>
    </row>
    <row r="9401" spans="13:13" x14ac:dyDescent="0.55000000000000004">
      <c r="M9401" t="str">
        <f>IF($A9401="","",COUNTIFS(D_MFA!$A$2:$A$20001,$C9401,D_MFA!$B$2:$B$20001,TRUE)&gt;0)</f>
        <v/>
      </c>
    </row>
    <row r="9402" spans="13:13" x14ac:dyDescent="0.55000000000000004">
      <c r="M9402" t="str">
        <f>IF($A9402="","",COUNTIFS(D_MFA!$A$2:$A$20001,$C9402,D_MFA!$B$2:$B$20001,TRUE)&gt;0)</f>
        <v/>
      </c>
    </row>
    <row r="9403" spans="13:13" x14ac:dyDescent="0.55000000000000004">
      <c r="M9403" t="str">
        <f>IF($A9403="","",COUNTIFS(D_MFA!$A$2:$A$20001,$C9403,D_MFA!$B$2:$B$20001,TRUE)&gt;0)</f>
        <v/>
      </c>
    </row>
    <row r="9404" spans="13:13" x14ac:dyDescent="0.55000000000000004">
      <c r="M9404" t="str">
        <f>IF($A9404="","",COUNTIFS(D_MFA!$A$2:$A$20001,$C9404,D_MFA!$B$2:$B$20001,TRUE)&gt;0)</f>
        <v/>
      </c>
    </row>
    <row r="9405" spans="13:13" x14ac:dyDescent="0.55000000000000004">
      <c r="M9405" t="str">
        <f>IF($A9405="","",COUNTIFS(D_MFA!$A$2:$A$20001,$C9405,D_MFA!$B$2:$B$20001,TRUE)&gt;0)</f>
        <v/>
      </c>
    </row>
    <row r="9406" spans="13:13" x14ac:dyDescent="0.55000000000000004">
      <c r="M9406" t="str">
        <f>IF($A9406="","",COUNTIFS(D_MFA!$A$2:$A$20001,$C9406,D_MFA!$B$2:$B$20001,TRUE)&gt;0)</f>
        <v/>
      </c>
    </row>
    <row r="9407" spans="13:13" x14ac:dyDescent="0.55000000000000004">
      <c r="M9407" t="str">
        <f>IF($A9407="","",COUNTIFS(D_MFA!$A$2:$A$20001,$C9407,D_MFA!$B$2:$B$20001,TRUE)&gt;0)</f>
        <v/>
      </c>
    </row>
    <row r="9408" spans="13:13" x14ac:dyDescent="0.55000000000000004">
      <c r="M9408" t="str">
        <f>IF($A9408="","",COUNTIFS(D_MFA!$A$2:$A$20001,$C9408,D_MFA!$B$2:$B$20001,TRUE)&gt;0)</f>
        <v/>
      </c>
    </row>
    <row r="9409" spans="13:13" x14ac:dyDescent="0.55000000000000004">
      <c r="M9409" t="str">
        <f>IF($A9409="","",COUNTIFS(D_MFA!$A$2:$A$20001,$C9409,D_MFA!$B$2:$B$20001,TRUE)&gt;0)</f>
        <v/>
      </c>
    </row>
    <row r="9410" spans="13:13" x14ac:dyDescent="0.55000000000000004">
      <c r="M9410" t="str">
        <f>IF($A9410="","",COUNTIFS(D_MFA!$A$2:$A$20001,$C9410,D_MFA!$B$2:$B$20001,TRUE)&gt;0)</f>
        <v/>
      </c>
    </row>
    <row r="9411" spans="13:13" x14ac:dyDescent="0.55000000000000004">
      <c r="M9411" t="str">
        <f>IF($A9411="","",COUNTIFS(D_MFA!$A$2:$A$20001,$C9411,D_MFA!$B$2:$B$20001,TRUE)&gt;0)</f>
        <v/>
      </c>
    </row>
    <row r="9412" spans="13:13" x14ac:dyDescent="0.55000000000000004">
      <c r="M9412" t="str">
        <f>IF($A9412="","",COUNTIFS(D_MFA!$A$2:$A$20001,$C9412,D_MFA!$B$2:$B$20001,TRUE)&gt;0)</f>
        <v/>
      </c>
    </row>
    <row r="9413" spans="13:13" x14ac:dyDescent="0.55000000000000004">
      <c r="M9413" t="str">
        <f>IF($A9413="","",COUNTIFS(D_MFA!$A$2:$A$20001,$C9413,D_MFA!$B$2:$B$20001,TRUE)&gt;0)</f>
        <v/>
      </c>
    </row>
    <row r="9414" spans="13:13" x14ac:dyDescent="0.55000000000000004">
      <c r="M9414" t="str">
        <f>IF($A9414="","",COUNTIFS(D_MFA!$A$2:$A$20001,$C9414,D_MFA!$B$2:$B$20001,TRUE)&gt;0)</f>
        <v/>
      </c>
    </row>
    <row r="9415" spans="13:13" x14ac:dyDescent="0.55000000000000004">
      <c r="M9415" t="str">
        <f>IF($A9415="","",COUNTIFS(D_MFA!$A$2:$A$20001,$C9415,D_MFA!$B$2:$B$20001,TRUE)&gt;0)</f>
        <v/>
      </c>
    </row>
    <row r="9416" spans="13:13" x14ac:dyDescent="0.55000000000000004">
      <c r="M9416" t="str">
        <f>IF($A9416="","",COUNTIFS(D_MFA!$A$2:$A$20001,$C9416,D_MFA!$B$2:$B$20001,TRUE)&gt;0)</f>
        <v/>
      </c>
    </row>
    <row r="9417" spans="13:13" x14ac:dyDescent="0.55000000000000004">
      <c r="M9417" t="str">
        <f>IF($A9417="","",COUNTIFS(D_MFA!$A$2:$A$20001,$C9417,D_MFA!$B$2:$B$20001,TRUE)&gt;0)</f>
        <v/>
      </c>
    </row>
    <row r="9418" spans="13:13" x14ac:dyDescent="0.55000000000000004">
      <c r="M9418" t="str">
        <f>IF($A9418="","",COUNTIFS(D_MFA!$A$2:$A$20001,$C9418,D_MFA!$B$2:$B$20001,TRUE)&gt;0)</f>
        <v/>
      </c>
    </row>
    <row r="9419" spans="13:13" x14ac:dyDescent="0.55000000000000004">
      <c r="M9419" t="str">
        <f>IF($A9419="","",COUNTIFS(D_MFA!$A$2:$A$20001,$C9419,D_MFA!$B$2:$B$20001,TRUE)&gt;0)</f>
        <v/>
      </c>
    </row>
    <row r="9420" spans="13:13" x14ac:dyDescent="0.55000000000000004">
      <c r="M9420" t="str">
        <f>IF($A9420="","",COUNTIFS(D_MFA!$A$2:$A$20001,$C9420,D_MFA!$B$2:$B$20001,TRUE)&gt;0)</f>
        <v/>
      </c>
    </row>
    <row r="9421" spans="13:13" x14ac:dyDescent="0.55000000000000004">
      <c r="M9421" t="str">
        <f>IF($A9421="","",COUNTIFS(D_MFA!$A$2:$A$20001,$C9421,D_MFA!$B$2:$B$20001,TRUE)&gt;0)</f>
        <v/>
      </c>
    </row>
    <row r="9422" spans="13:13" x14ac:dyDescent="0.55000000000000004">
      <c r="M9422" t="str">
        <f>IF($A9422="","",COUNTIFS(D_MFA!$A$2:$A$20001,$C9422,D_MFA!$B$2:$B$20001,TRUE)&gt;0)</f>
        <v/>
      </c>
    </row>
    <row r="9423" spans="13:13" x14ac:dyDescent="0.55000000000000004">
      <c r="M9423" t="str">
        <f>IF($A9423="","",COUNTIFS(D_MFA!$A$2:$A$20001,$C9423,D_MFA!$B$2:$B$20001,TRUE)&gt;0)</f>
        <v/>
      </c>
    </row>
    <row r="9424" spans="13:13" x14ac:dyDescent="0.55000000000000004">
      <c r="M9424" t="str">
        <f>IF($A9424="","",COUNTIFS(D_MFA!$A$2:$A$20001,$C9424,D_MFA!$B$2:$B$20001,TRUE)&gt;0)</f>
        <v/>
      </c>
    </row>
    <row r="9425" spans="13:13" x14ac:dyDescent="0.55000000000000004">
      <c r="M9425" t="str">
        <f>IF($A9425="","",COUNTIFS(D_MFA!$A$2:$A$20001,$C9425,D_MFA!$B$2:$B$20001,TRUE)&gt;0)</f>
        <v/>
      </c>
    </row>
    <row r="9426" spans="13:13" x14ac:dyDescent="0.55000000000000004">
      <c r="M9426" t="str">
        <f>IF($A9426="","",COUNTIFS(D_MFA!$A$2:$A$20001,$C9426,D_MFA!$B$2:$B$20001,TRUE)&gt;0)</f>
        <v/>
      </c>
    </row>
    <row r="9427" spans="13:13" x14ac:dyDescent="0.55000000000000004">
      <c r="M9427" t="str">
        <f>IF($A9427="","",COUNTIFS(D_MFA!$A$2:$A$20001,$C9427,D_MFA!$B$2:$B$20001,TRUE)&gt;0)</f>
        <v/>
      </c>
    </row>
    <row r="9428" spans="13:13" x14ac:dyDescent="0.55000000000000004">
      <c r="M9428" t="str">
        <f>IF($A9428="","",COUNTIFS(D_MFA!$A$2:$A$20001,$C9428,D_MFA!$B$2:$B$20001,TRUE)&gt;0)</f>
        <v/>
      </c>
    </row>
    <row r="9429" spans="13:13" x14ac:dyDescent="0.55000000000000004">
      <c r="M9429" t="str">
        <f>IF($A9429="","",COUNTIFS(D_MFA!$A$2:$A$20001,$C9429,D_MFA!$B$2:$B$20001,TRUE)&gt;0)</f>
        <v/>
      </c>
    </row>
    <row r="9430" spans="13:13" x14ac:dyDescent="0.55000000000000004">
      <c r="M9430" t="str">
        <f>IF($A9430="","",COUNTIFS(D_MFA!$A$2:$A$20001,$C9430,D_MFA!$B$2:$B$20001,TRUE)&gt;0)</f>
        <v/>
      </c>
    </row>
    <row r="9431" spans="13:13" x14ac:dyDescent="0.55000000000000004">
      <c r="M9431" t="str">
        <f>IF($A9431="","",COUNTIFS(D_MFA!$A$2:$A$20001,$C9431,D_MFA!$B$2:$B$20001,TRUE)&gt;0)</f>
        <v/>
      </c>
    </row>
    <row r="9432" spans="13:13" x14ac:dyDescent="0.55000000000000004">
      <c r="M9432" t="str">
        <f>IF($A9432="","",COUNTIFS(D_MFA!$A$2:$A$20001,$C9432,D_MFA!$B$2:$B$20001,TRUE)&gt;0)</f>
        <v/>
      </c>
    </row>
    <row r="9433" spans="13:13" x14ac:dyDescent="0.55000000000000004">
      <c r="M9433" t="str">
        <f>IF($A9433="","",COUNTIFS(D_MFA!$A$2:$A$20001,$C9433,D_MFA!$B$2:$B$20001,TRUE)&gt;0)</f>
        <v/>
      </c>
    </row>
    <row r="9434" spans="13:13" x14ac:dyDescent="0.55000000000000004">
      <c r="M9434" t="str">
        <f>IF($A9434="","",COUNTIFS(D_MFA!$A$2:$A$20001,$C9434,D_MFA!$B$2:$B$20001,TRUE)&gt;0)</f>
        <v/>
      </c>
    </row>
    <row r="9435" spans="13:13" x14ac:dyDescent="0.55000000000000004">
      <c r="M9435" t="str">
        <f>IF($A9435="","",COUNTIFS(D_MFA!$A$2:$A$20001,$C9435,D_MFA!$B$2:$B$20001,TRUE)&gt;0)</f>
        <v/>
      </c>
    </row>
    <row r="9436" spans="13:13" x14ac:dyDescent="0.55000000000000004">
      <c r="M9436" t="str">
        <f>IF($A9436="","",COUNTIFS(D_MFA!$A$2:$A$20001,$C9436,D_MFA!$B$2:$B$20001,TRUE)&gt;0)</f>
        <v/>
      </c>
    </row>
    <row r="9437" spans="13:13" x14ac:dyDescent="0.55000000000000004">
      <c r="M9437" t="str">
        <f>IF($A9437="","",COUNTIFS(D_MFA!$A$2:$A$20001,$C9437,D_MFA!$B$2:$B$20001,TRUE)&gt;0)</f>
        <v/>
      </c>
    </row>
    <row r="9438" spans="13:13" x14ac:dyDescent="0.55000000000000004">
      <c r="M9438" t="str">
        <f>IF($A9438="","",COUNTIFS(D_MFA!$A$2:$A$20001,$C9438,D_MFA!$B$2:$B$20001,TRUE)&gt;0)</f>
        <v/>
      </c>
    </row>
    <row r="9439" spans="13:13" x14ac:dyDescent="0.55000000000000004">
      <c r="M9439" t="str">
        <f>IF($A9439="","",COUNTIFS(D_MFA!$A$2:$A$20001,$C9439,D_MFA!$B$2:$B$20001,TRUE)&gt;0)</f>
        <v/>
      </c>
    </row>
    <row r="9440" spans="13:13" x14ac:dyDescent="0.55000000000000004">
      <c r="M9440" t="str">
        <f>IF($A9440="","",COUNTIFS(D_MFA!$A$2:$A$20001,$C9440,D_MFA!$B$2:$B$20001,TRUE)&gt;0)</f>
        <v/>
      </c>
    </row>
    <row r="9441" spans="13:13" x14ac:dyDescent="0.55000000000000004">
      <c r="M9441" t="str">
        <f>IF($A9441="","",COUNTIFS(D_MFA!$A$2:$A$20001,$C9441,D_MFA!$B$2:$B$20001,TRUE)&gt;0)</f>
        <v/>
      </c>
    </row>
    <row r="9442" spans="13:13" x14ac:dyDescent="0.55000000000000004">
      <c r="M9442" t="str">
        <f>IF($A9442="","",COUNTIFS(D_MFA!$A$2:$A$20001,$C9442,D_MFA!$B$2:$B$20001,TRUE)&gt;0)</f>
        <v/>
      </c>
    </row>
    <row r="9443" spans="13:13" x14ac:dyDescent="0.55000000000000004">
      <c r="M9443" t="str">
        <f>IF($A9443="","",COUNTIFS(D_MFA!$A$2:$A$20001,$C9443,D_MFA!$B$2:$B$20001,TRUE)&gt;0)</f>
        <v/>
      </c>
    </row>
    <row r="9444" spans="13:13" x14ac:dyDescent="0.55000000000000004">
      <c r="M9444" t="str">
        <f>IF($A9444="","",COUNTIFS(D_MFA!$A$2:$A$20001,$C9444,D_MFA!$B$2:$B$20001,TRUE)&gt;0)</f>
        <v/>
      </c>
    </row>
    <row r="9445" spans="13:13" x14ac:dyDescent="0.55000000000000004">
      <c r="M9445" t="str">
        <f>IF($A9445="","",COUNTIFS(D_MFA!$A$2:$A$20001,$C9445,D_MFA!$B$2:$B$20001,TRUE)&gt;0)</f>
        <v/>
      </c>
    </row>
    <row r="9446" spans="13:13" x14ac:dyDescent="0.55000000000000004">
      <c r="M9446" t="str">
        <f>IF($A9446="","",COUNTIFS(D_MFA!$A$2:$A$20001,$C9446,D_MFA!$B$2:$B$20001,TRUE)&gt;0)</f>
        <v/>
      </c>
    </row>
    <row r="9447" spans="13:13" x14ac:dyDescent="0.55000000000000004">
      <c r="M9447" t="str">
        <f>IF($A9447="","",COUNTIFS(D_MFA!$A$2:$A$20001,$C9447,D_MFA!$B$2:$B$20001,TRUE)&gt;0)</f>
        <v/>
      </c>
    </row>
    <row r="9448" spans="13:13" x14ac:dyDescent="0.55000000000000004">
      <c r="M9448" t="str">
        <f>IF($A9448="","",COUNTIFS(D_MFA!$A$2:$A$20001,$C9448,D_MFA!$B$2:$B$20001,TRUE)&gt;0)</f>
        <v/>
      </c>
    </row>
    <row r="9449" spans="13:13" x14ac:dyDescent="0.55000000000000004">
      <c r="M9449" t="str">
        <f>IF($A9449="","",COUNTIFS(D_MFA!$A$2:$A$20001,$C9449,D_MFA!$B$2:$B$20001,TRUE)&gt;0)</f>
        <v/>
      </c>
    </row>
    <row r="9450" spans="13:13" x14ac:dyDescent="0.55000000000000004">
      <c r="M9450" t="str">
        <f>IF($A9450="","",COUNTIFS(D_MFA!$A$2:$A$20001,$C9450,D_MFA!$B$2:$B$20001,TRUE)&gt;0)</f>
        <v/>
      </c>
    </row>
    <row r="9451" spans="13:13" x14ac:dyDescent="0.55000000000000004">
      <c r="M9451" t="str">
        <f>IF($A9451="","",COUNTIFS(D_MFA!$A$2:$A$20001,$C9451,D_MFA!$B$2:$B$20001,TRUE)&gt;0)</f>
        <v/>
      </c>
    </row>
    <row r="9452" spans="13:13" x14ac:dyDescent="0.55000000000000004">
      <c r="M9452" t="str">
        <f>IF($A9452="","",COUNTIFS(D_MFA!$A$2:$A$20001,$C9452,D_MFA!$B$2:$B$20001,TRUE)&gt;0)</f>
        <v/>
      </c>
    </row>
    <row r="9453" spans="13:13" x14ac:dyDescent="0.55000000000000004">
      <c r="M9453" t="str">
        <f>IF($A9453="","",COUNTIFS(D_MFA!$A$2:$A$20001,$C9453,D_MFA!$B$2:$B$20001,TRUE)&gt;0)</f>
        <v/>
      </c>
    </row>
    <row r="9454" spans="13:13" x14ac:dyDescent="0.55000000000000004">
      <c r="M9454" t="str">
        <f>IF($A9454="","",COUNTIFS(D_MFA!$A$2:$A$20001,$C9454,D_MFA!$B$2:$B$20001,TRUE)&gt;0)</f>
        <v/>
      </c>
    </row>
    <row r="9455" spans="13:13" x14ac:dyDescent="0.55000000000000004">
      <c r="M9455" t="str">
        <f>IF($A9455="","",COUNTIFS(D_MFA!$A$2:$A$20001,$C9455,D_MFA!$B$2:$B$20001,TRUE)&gt;0)</f>
        <v/>
      </c>
    </row>
    <row r="9456" spans="13:13" x14ac:dyDescent="0.55000000000000004">
      <c r="M9456" t="str">
        <f>IF($A9456="","",COUNTIFS(D_MFA!$A$2:$A$20001,$C9456,D_MFA!$B$2:$B$20001,TRUE)&gt;0)</f>
        <v/>
      </c>
    </row>
    <row r="9457" spans="13:13" x14ac:dyDescent="0.55000000000000004">
      <c r="M9457" t="str">
        <f>IF($A9457="","",COUNTIFS(D_MFA!$A$2:$A$20001,$C9457,D_MFA!$B$2:$B$20001,TRUE)&gt;0)</f>
        <v/>
      </c>
    </row>
    <row r="9458" spans="13:13" x14ac:dyDescent="0.55000000000000004">
      <c r="M9458" t="str">
        <f>IF($A9458="","",COUNTIFS(D_MFA!$A$2:$A$20001,$C9458,D_MFA!$B$2:$B$20001,TRUE)&gt;0)</f>
        <v/>
      </c>
    </row>
    <row r="9459" spans="13:13" x14ac:dyDescent="0.55000000000000004">
      <c r="M9459" t="str">
        <f>IF($A9459="","",COUNTIFS(D_MFA!$A$2:$A$20001,$C9459,D_MFA!$B$2:$B$20001,TRUE)&gt;0)</f>
        <v/>
      </c>
    </row>
    <row r="9460" spans="13:13" x14ac:dyDescent="0.55000000000000004">
      <c r="M9460" t="str">
        <f>IF($A9460="","",COUNTIFS(D_MFA!$A$2:$A$20001,$C9460,D_MFA!$B$2:$B$20001,TRUE)&gt;0)</f>
        <v/>
      </c>
    </row>
    <row r="9461" spans="13:13" x14ac:dyDescent="0.55000000000000004">
      <c r="M9461" t="str">
        <f>IF($A9461="","",COUNTIFS(D_MFA!$A$2:$A$20001,$C9461,D_MFA!$B$2:$B$20001,TRUE)&gt;0)</f>
        <v/>
      </c>
    </row>
    <row r="9462" spans="13:13" x14ac:dyDescent="0.55000000000000004">
      <c r="M9462" t="str">
        <f>IF($A9462="","",COUNTIFS(D_MFA!$A$2:$A$20001,$C9462,D_MFA!$B$2:$B$20001,TRUE)&gt;0)</f>
        <v/>
      </c>
    </row>
    <row r="9463" spans="13:13" x14ac:dyDescent="0.55000000000000004">
      <c r="M9463" t="str">
        <f>IF($A9463="","",COUNTIFS(D_MFA!$A$2:$A$20001,$C9463,D_MFA!$B$2:$B$20001,TRUE)&gt;0)</f>
        <v/>
      </c>
    </row>
    <row r="9464" spans="13:13" x14ac:dyDescent="0.55000000000000004">
      <c r="M9464" t="str">
        <f>IF($A9464="","",COUNTIFS(D_MFA!$A$2:$A$20001,$C9464,D_MFA!$B$2:$B$20001,TRUE)&gt;0)</f>
        <v/>
      </c>
    </row>
    <row r="9465" spans="13:13" x14ac:dyDescent="0.55000000000000004">
      <c r="M9465" t="str">
        <f>IF($A9465="","",COUNTIFS(D_MFA!$A$2:$A$20001,$C9465,D_MFA!$B$2:$B$20001,TRUE)&gt;0)</f>
        <v/>
      </c>
    </row>
    <row r="9466" spans="13:13" x14ac:dyDescent="0.55000000000000004">
      <c r="M9466" t="str">
        <f>IF($A9466="","",COUNTIFS(D_MFA!$A$2:$A$20001,$C9466,D_MFA!$B$2:$B$20001,TRUE)&gt;0)</f>
        <v/>
      </c>
    </row>
    <row r="9467" spans="13:13" x14ac:dyDescent="0.55000000000000004">
      <c r="M9467" t="str">
        <f>IF($A9467="","",COUNTIFS(D_MFA!$A$2:$A$20001,$C9467,D_MFA!$B$2:$B$20001,TRUE)&gt;0)</f>
        <v/>
      </c>
    </row>
    <row r="9468" spans="13:13" x14ac:dyDescent="0.55000000000000004">
      <c r="M9468" t="str">
        <f>IF($A9468="","",COUNTIFS(D_MFA!$A$2:$A$20001,$C9468,D_MFA!$B$2:$B$20001,TRUE)&gt;0)</f>
        <v/>
      </c>
    </row>
    <row r="9469" spans="13:13" x14ac:dyDescent="0.55000000000000004">
      <c r="M9469" t="str">
        <f>IF($A9469="","",COUNTIFS(D_MFA!$A$2:$A$20001,$C9469,D_MFA!$B$2:$B$20001,TRUE)&gt;0)</f>
        <v/>
      </c>
    </row>
    <row r="9470" spans="13:13" x14ac:dyDescent="0.55000000000000004">
      <c r="M9470" t="str">
        <f>IF($A9470="","",COUNTIFS(D_MFA!$A$2:$A$20001,$C9470,D_MFA!$B$2:$B$20001,TRUE)&gt;0)</f>
        <v/>
      </c>
    </row>
    <row r="9471" spans="13:13" x14ac:dyDescent="0.55000000000000004">
      <c r="M9471" t="str">
        <f>IF($A9471="","",COUNTIFS(D_MFA!$A$2:$A$20001,$C9471,D_MFA!$B$2:$B$20001,TRUE)&gt;0)</f>
        <v/>
      </c>
    </row>
    <row r="9472" spans="13:13" x14ac:dyDescent="0.55000000000000004">
      <c r="M9472" t="str">
        <f>IF($A9472="","",COUNTIFS(D_MFA!$A$2:$A$20001,$C9472,D_MFA!$B$2:$B$20001,TRUE)&gt;0)</f>
        <v/>
      </c>
    </row>
    <row r="9473" spans="13:13" x14ac:dyDescent="0.55000000000000004">
      <c r="M9473" t="str">
        <f>IF($A9473="","",COUNTIFS(D_MFA!$A$2:$A$20001,$C9473,D_MFA!$B$2:$B$20001,TRUE)&gt;0)</f>
        <v/>
      </c>
    </row>
    <row r="9474" spans="13:13" x14ac:dyDescent="0.55000000000000004">
      <c r="M9474" t="str">
        <f>IF($A9474="","",COUNTIFS(D_MFA!$A$2:$A$20001,$C9474,D_MFA!$B$2:$B$20001,TRUE)&gt;0)</f>
        <v/>
      </c>
    </row>
    <row r="9475" spans="13:13" x14ac:dyDescent="0.55000000000000004">
      <c r="M9475" t="str">
        <f>IF($A9475="","",COUNTIFS(D_MFA!$A$2:$A$20001,$C9475,D_MFA!$B$2:$B$20001,TRUE)&gt;0)</f>
        <v/>
      </c>
    </row>
    <row r="9476" spans="13:13" x14ac:dyDescent="0.55000000000000004">
      <c r="M9476" t="str">
        <f>IF($A9476="","",COUNTIFS(D_MFA!$A$2:$A$20001,$C9476,D_MFA!$B$2:$B$20001,TRUE)&gt;0)</f>
        <v/>
      </c>
    </row>
    <row r="9477" spans="13:13" x14ac:dyDescent="0.55000000000000004">
      <c r="M9477" t="str">
        <f>IF($A9477="","",COUNTIFS(D_MFA!$A$2:$A$20001,$C9477,D_MFA!$B$2:$B$20001,TRUE)&gt;0)</f>
        <v/>
      </c>
    </row>
    <row r="9478" spans="13:13" x14ac:dyDescent="0.55000000000000004">
      <c r="M9478" t="str">
        <f>IF($A9478="","",COUNTIFS(D_MFA!$A$2:$A$20001,$C9478,D_MFA!$B$2:$B$20001,TRUE)&gt;0)</f>
        <v/>
      </c>
    </row>
    <row r="9479" spans="13:13" x14ac:dyDescent="0.55000000000000004">
      <c r="M9479" t="str">
        <f>IF($A9479="","",COUNTIFS(D_MFA!$A$2:$A$20001,$C9479,D_MFA!$B$2:$B$20001,TRUE)&gt;0)</f>
        <v/>
      </c>
    </row>
    <row r="9480" spans="13:13" x14ac:dyDescent="0.55000000000000004">
      <c r="M9480" t="str">
        <f>IF($A9480="","",COUNTIFS(D_MFA!$A$2:$A$20001,$C9480,D_MFA!$B$2:$B$20001,TRUE)&gt;0)</f>
        <v/>
      </c>
    </row>
    <row r="9481" spans="13:13" x14ac:dyDescent="0.55000000000000004">
      <c r="M9481" t="str">
        <f>IF($A9481="","",COUNTIFS(D_MFA!$A$2:$A$20001,$C9481,D_MFA!$B$2:$B$20001,TRUE)&gt;0)</f>
        <v/>
      </c>
    </row>
    <row r="9482" spans="13:13" x14ac:dyDescent="0.55000000000000004">
      <c r="M9482" t="str">
        <f>IF($A9482="","",COUNTIFS(D_MFA!$A$2:$A$20001,$C9482,D_MFA!$B$2:$B$20001,TRUE)&gt;0)</f>
        <v/>
      </c>
    </row>
    <row r="9483" spans="13:13" x14ac:dyDescent="0.55000000000000004">
      <c r="M9483" t="str">
        <f>IF($A9483="","",COUNTIFS(D_MFA!$A$2:$A$20001,$C9483,D_MFA!$B$2:$B$20001,TRUE)&gt;0)</f>
        <v/>
      </c>
    </row>
    <row r="9484" spans="13:13" x14ac:dyDescent="0.55000000000000004">
      <c r="M9484" t="str">
        <f>IF($A9484="","",COUNTIFS(D_MFA!$A$2:$A$20001,$C9484,D_MFA!$B$2:$B$20001,TRUE)&gt;0)</f>
        <v/>
      </c>
    </row>
    <row r="9485" spans="13:13" x14ac:dyDescent="0.55000000000000004">
      <c r="M9485" t="str">
        <f>IF($A9485="","",COUNTIFS(D_MFA!$A$2:$A$20001,$C9485,D_MFA!$B$2:$B$20001,TRUE)&gt;0)</f>
        <v/>
      </c>
    </row>
    <row r="9486" spans="13:13" x14ac:dyDescent="0.55000000000000004">
      <c r="M9486" t="str">
        <f>IF($A9486="","",COUNTIFS(D_MFA!$A$2:$A$20001,$C9486,D_MFA!$B$2:$B$20001,TRUE)&gt;0)</f>
        <v/>
      </c>
    </row>
    <row r="9487" spans="13:13" x14ac:dyDescent="0.55000000000000004">
      <c r="M9487" t="str">
        <f>IF($A9487="","",COUNTIFS(D_MFA!$A$2:$A$20001,$C9487,D_MFA!$B$2:$B$20001,TRUE)&gt;0)</f>
        <v/>
      </c>
    </row>
    <row r="9488" spans="13:13" x14ac:dyDescent="0.55000000000000004">
      <c r="M9488" t="str">
        <f>IF($A9488="","",COUNTIFS(D_MFA!$A$2:$A$20001,$C9488,D_MFA!$B$2:$B$20001,TRUE)&gt;0)</f>
        <v/>
      </c>
    </row>
    <row r="9489" spans="13:13" x14ac:dyDescent="0.55000000000000004">
      <c r="M9489" t="str">
        <f>IF($A9489="","",COUNTIFS(D_MFA!$A$2:$A$20001,$C9489,D_MFA!$B$2:$B$20001,TRUE)&gt;0)</f>
        <v/>
      </c>
    </row>
    <row r="9490" spans="13:13" x14ac:dyDescent="0.55000000000000004">
      <c r="M9490" t="str">
        <f>IF($A9490="","",COUNTIFS(D_MFA!$A$2:$A$20001,$C9490,D_MFA!$B$2:$B$20001,TRUE)&gt;0)</f>
        <v/>
      </c>
    </row>
    <row r="9491" spans="13:13" x14ac:dyDescent="0.55000000000000004">
      <c r="M9491" t="str">
        <f>IF($A9491="","",COUNTIFS(D_MFA!$A$2:$A$20001,$C9491,D_MFA!$B$2:$B$20001,TRUE)&gt;0)</f>
        <v/>
      </c>
    </row>
    <row r="9492" spans="13:13" x14ac:dyDescent="0.55000000000000004">
      <c r="M9492" t="str">
        <f>IF($A9492="","",COUNTIFS(D_MFA!$A$2:$A$20001,$C9492,D_MFA!$B$2:$B$20001,TRUE)&gt;0)</f>
        <v/>
      </c>
    </row>
    <row r="9493" spans="13:13" x14ac:dyDescent="0.55000000000000004">
      <c r="M9493" t="str">
        <f>IF($A9493="","",COUNTIFS(D_MFA!$A$2:$A$20001,$C9493,D_MFA!$B$2:$B$20001,TRUE)&gt;0)</f>
        <v/>
      </c>
    </row>
    <row r="9494" spans="13:13" x14ac:dyDescent="0.55000000000000004">
      <c r="M9494" t="str">
        <f>IF($A9494="","",COUNTIFS(D_MFA!$A$2:$A$20001,$C9494,D_MFA!$B$2:$B$20001,TRUE)&gt;0)</f>
        <v/>
      </c>
    </row>
    <row r="9495" spans="13:13" x14ac:dyDescent="0.55000000000000004">
      <c r="M9495" t="str">
        <f>IF($A9495="","",COUNTIFS(D_MFA!$A$2:$A$20001,$C9495,D_MFA!$B$2:$B$20001,TRUE)&gt;0)</f>
        <v/>
      </c>
    </row>
    <row r="9496" spans="13:13" x14ac:dyDescent="0.55000000000000004">
      <c r="M9496" t="str">
        <f>IF($A9496="","",COUNTIFS(D_MFA!$A$2:$A$20001,$C9496,D_MFA!$B$2:$B$20001,TRUE)&gt;0)</f>
        <v/>
      </c>
    </row>
    <row r="9497" spans="13:13" x14ac:dyDescent="0.55000000000000004">
      <c r="M9497" t="str">
        <f>IF($A9497="","",COUNTIFS(D_MFA!$A$2:$A$20001,$C9497,D_MFA!$B$2:$B$20001,TRUE)&gt;0)</f>
        <v/>
      </c>
    </row>
    <row r="9498" spans="13:13" x14ac:dyDescent="0.55000000000000004">
      <c r="M9498" t="str">
        <f>IF($A9498="","",COUNTIFS(D_MFA!$A$2:$A$20001,$C9498,D_MFA!$B$2:$B$20001,TRUE)&gt;0)</f>
        <v/>
      </c>
    </row>
    <row r="9499" spans="13:13" x14ac:dyDescent="0.55000000000000004">
      <c r="M9499" t="str">
        <f>IF($A9499="","",COUNTIFS(D_MFA!$A$2:$A$20001,$C9499,D_MFA!$B$2:$B$20001,TRUE)&gt;0)</f>
        <v/>
      </c>
    </row>
    <row r="9500" spans="13:13" x14ac:dyDescent="0.55000000000000004">
      <c r="M9500" t="str">
        <f>IF($A9500="","",COUNTIFS(D_MFA!$A$2:$A$20001,$C9500,D_MFA!$B$2:$B$20001,TRUE)&gt;0)</f>
        <v/>
      </c>
    </row>
    <row r="9501" spans="13:13" x14ac:dyDescent="0.55000000000000004">
      <c r="M9501" t="str">
        <f>IF($A9501="","",COUNTIFS(D_MFA!$A$2:$A$20001,$C9501,D_MFA!$B$2:$B$20001,TRUE)&gt;0)</f>
        <v/>
      </c>
    </row>
    <row r="9502" spans="13:13" x14ac:dyDescent="0.55000000000000004">
      <c r="M9502" t="str">
        <f>IF($A9502="","",COUNTIFS(D_MFA!$A$2:$A$20001,$C9502,D_MFA!$B$2:$B$20001,TRUE)&gt;0)</f>
        <v/>
      </c>
    </row>
    <row r="9503" spans="13:13" x14ac:dyDescent="0.55000000000000004">
      <c r="M9503" t="str">
        <f>IF($A9503="","",COUNTIFS(D_MFA!$A$2:$A$20001,$C9503,D_MFA!$B$2:$B$20001,TRUE)&gt;0)</f>
        <v/>
      </c>
    </row>
    <row r="9504" spans="13:13" x14ac:dyDescent="0.55000000000000004">
      <c r="M9504" t="str">
        <f>IF($A9504="","",COUNTIFS(D_MFA!$A$2:$A$20001,$C9504,D_MFA!$B$2:$B$20001,TRUE)&gt;0)</f>
        <v/>
      </c>
    </row>
    <row r="9505" spans="13:13" x14ac:dyDescent="0.55000000000000004">
      <c r="M9505" t="str">
        <f>IF($A9505="","",COUNTIFS(D_MFA!$A$2:$A$20001,$C9505,D_MFA!$B$2:$B$20001,TRUE)&gt;0)</f>
        <v/>
      </c>
    </row>
    <row r="9506" spans="13:13" x14ac:dyDescent="0.55000000000000004">
      <c r="M9506" t="str">
        <f>IF($A9506="","",COUNTIFS(D_MFA!$A$2:$A$20001,$C9506,D_MFA!$B$2:$B$20001,TRUE)&gt;0)</f>
        <v/>
      </c>
    </row>
    <row r="9507" spans="13:13" x14ac:dyDescent="0.55000000000000004">
      <c r="M9507" t="str">
        <f>IF($A9507="","",COUNTIFS(D_MFA!$A$2:$A$20001,$C9507,D_MFA!$B$2:$B$20001,TRUE)&gt;0)</f>
        <v/>
      </c>
    </row>
    <row r="9508" spans="13:13" x14ac:dyDescent="0.55000000000000004">
      <c r="M9508" t="str">
        <f>IF($A9508="","",COUNTIFS(D_MFA!$A$2:$A$20001,$C9508,D_MFA!$B$2:$B$20001,TRUE)&gt;0)</f>
        <v/>
      </c>
    </row>
    <row r="9509" spans="13:13" x14ac:dyDescent="0.55000000000000004">
      <c r="M9509" t="str">
        <f>IF($A9509="","",COUNTIFS(D_MFA!$A$2:$A$20001,$C9509,D_MFA!$B$2:$B$20001,TRUE)&gt;0)</f>
        <v/>
      </c>
    </row>
    <row r="9510" spans="13:13" x14ac:dyDescent="0.55000000000000004">
      <c r="M9510" t="str">
        <f>IF($A9510="","",COUNTIFS(D_MFA!$A$2:$A$20001,$C9510,D_MFA!$B$2:$B$20001,TRUE)&gt;0)</f>
        <v/>
      </c>
    </row>
    <row r="9511" spans="13:13" x14ac:dyDescent="0.55000000000000004">
      <c r="M9511" t="str">
        <f>IF($A9511="","",COUNTIFS(D_MFA!$A$2:$A$20001,$C9511,D_MFA!$B$2:$B$20001,TRUE)&gt;0)</f>
        <v/>
      </c>
    </row>
    <row r="9512" spans="13:13" x14ac:dyDescent="0.55000000000000004">
      <c r="M9512" t="str">
        <f>IF($A9512="","",COUNTIFS(D_MFA!$A$2:$A$20001,$C9512,D_MFA!$B$2:$B$20001,TRUE)&gt;0)</f>
        <v/>
      </c>
    </row>
    <row r="9513" spans="13:13" x14ac:dyDescent="0.55000000000000004">
      <c r="M9513" t="str">
        <f>IF($A9513="","",COUNTIFS(D_MFA!$A$2:$A$20001,$C9513,D_MFA!$B$2:$B$20001,TRUE)&gt;0)</f>
        <v/>
      </c>
    </row>
    <row r="9514" spans="13:13" x14ac:dyDescent="0.55000000000000004">
      <c r="M9514" t="str">
        <f>IF($A9514="","",COUNTIFS(D_MFA!$A$2:$A$20001,$C9514,D_MFA!$B$2:$B$20001,TRUE)&gt;0)</f>
        <v/>
      </c>
    </row>
    <row r="9515" spans="13:13" x14ac:dyDescent="0.55000000000000004">
      <c r="M9515" t="str">
        <f>IF($A9515="","",COUNTIFS(D_MFA!$A$2:$A$20001,$C9515,D_MFA!$B$2:$B$20001,TRUE)&gt;0)</f>
        <v/>
      </c>
    </row>
    <row r="9516" spans="13:13" x14ac:dyDescent="0.55000000000000004">
      <c r="M9516" t="str">
        <f>IF($A9516="","",COUNTIFS(D_MFA!$A$2:$A$20001,$C9516,D_MFA!$B$2:$B$20001,TRUE)&gt;0)</f>
        <v/>
      </c>
    </row>
    <row r="9517" spans="13:13" x14ac:dyDescent="0.55000000000000004">
      <c r="M9517" t="str">
        <f>IF($A9517="","",COUNTIFS(D_MFA!$A$2:$A$20001,$C9517,D_MFA!$B$2:$B$20001,TRUE)&gt;0)</f>
        <v/>
      </c>
    </row>
    <row r="9518" spans="13:13" x14ac:dyDescent="0.55000000000000004">
      <c r="M9518" t="str">
        <f>IF($A9518="","",COUNTIFS(D_MFA!$A$2:$A$20001,$C9518,D_MFA!$B$2:$B$20001,TRUE)&gt;0)</f>
        <v/>
      </c>
    </row>
    <row r="9519" spans="13:13" x14ac:dyDescent="0.55000000000000004">
      <c r="M9519" t="str">
        <f>IF($A9519="","",COUNTIFS(D_MFA!$A$2:$A$20001,$C9519,D_MFA!$B$2:$B$20001,TRUE)&gt;0)</f>
        <v/>
      </c>
    </row>
    <row r="9520" spans="13:13" x14ac:dyDescent="0.55000000000000004">
      <c r="M9520" t="str">
        <f>IF($A9520="","",COUNTIFS(D_MFA!$A$2:$A$20001,$C9520,D_MFA!$B$2:$B$20001,TRUE)&gt;0)</f>
        <v/>
      </c>
    </row>
    <row r="9521" spans="13:13" x14ac:dyDescent="0.55000000000000004">
      <c r="M9521" t="str">
        <f>IF($A9521="","",COUNTIFS(D_MFA!$A$2:$A$20001,$C9521,D_MFA!$B$2:$B$20001,TRUE)&gt;0)</f>
        <v/>
      </c>
    </row>
    <row r="9522" spans="13:13" x14ac:dyDescent="0.55000000000000004">
      <c r="M9522" t="str">
        <f>IF($A9522="","",COUNTIFS(D_MFA!$A$2:$A$20001,$C9522,D_MFA!$B$2:$B$20001,TRUE)&gt;0)</f>
        <v/>
      </c>
    </row>
    <row r="9523" spans="13:13" x14ac:dyDescent="0.55000000000000004">
      <c r="M9523" t="str">
        <f>IF($A9523="","",COUNTIFS(D_MFA!$A$2:$A$20001,$C9523,D_MFA!$B$2:$B$20001,TRUE)&gt;0)</f>
        <v/>
      </c>
    </row>
    <row r="9524" spans="13:13" x14ac:dyDescent="0.55000000000000004">
      <c r="M9524" t="str">
        <f>IF($A9524="","",COUNTIFS(D_MFA!$A$2:$A$20001,$C9524,D_MFA!$B$2:$B$20001,TRUE)&gt;0)</f>
        <v/>
      </c>
    </row>
    <row r="9525" spans="13:13" x14ac:dyDescent="0.55000000000000004">
      <c r="M9525" t="str">
        <f>IF($A9525="","",COUNTIFS(D_MFA!$A$2:$A$20001,$C9525,D_MFA!$B$2:$B$20001,TRUE)&gt;0)</f>
        <v/>
      </c>
    </row>
    <row r="9526" spans="13:13" x14ac:dyDescent="0.55000000000000004">
      <c r="M9526" t="str">
        <f>IF($A9526="","",COUNTIFS(D_MFA!$A$2:$A$20001,$C9526,D_MFA!$B$2:$B$20001,TRUE)&gt;0)</f>
        <v/>
      </c>
    </row>
    <row r="9527" spans="13:13" x14ac:dyDescent="0.55000000000000004">
      <c r="M9527" t="str">
        <f>IF($A9527="","",COUNTIFS(D_MFA!$A$2:$A$20001,$C9527,D_MFA!$B$2:$B$20001,TRUE)&gt;0)</f>
        <v/>
      </c>
    </row>
    <row r="9528" spans="13:13" x14ac:dyDescent="0.55000000000000004">
      <c r="M9528" t="str">
        <f>IF($A9528="","",COUNTIFS(D_MFA!$A$2:$A$20001,$C9528,D_MFA!$B$2:$B$20001,TRUE)&gt;0)</f>
        <v/>
      </c>
    </row>
    <row r="9529" spans="13:13" x14ac:dyDescent="0.55000000000000004">
      <c r="M9529" t="str">
        <f>IF($A9529="","",COUNTIFS(D_MFA!$A$2:$A$20001,$C9529,D_MFA!$B$2:$B$20001,TRUE)&gt;0)</f>
        <v/>
      </c>
    </row>
    <row r="9530" spans="13:13" x14ac:dyDescent="0.55000000000000004">
      <c r="M9530" t="str">
        <f>IF($A9530="","",COUNTIFS(D_MFA!$A$2:$A$20001,$C9530,D_MFA!$B$2:$B$20001,TRUE)&gt;0)</f>
        <v/>
      </c>
    </row>
    <row r="9531" spans="13:13" x14ac:dyDescent="0.55000000000000004">
      <c r="M9531" t="str">
        <f>IF($A9531="","",COUNTIFS(D_MFA!$A$2:$A$20001,$C9531,D_MFA!$B$2:$B$20001,TRUE)&gt;0)</f>
        <v/>
      </c>
    </row>
    <row r="9532" spans="13:13" x14ac:dyDescent="0.55000000000000004">
      <c r="M9532" t="str">
        <f>IF($A9532="","",COUNTIFS(D_MFA!$A$2:$A$20001,$C9532,D_MFA!$B$2:$B$20001,TRUE)&gt;0)</f>
        <v/>
      </c>
    </row>
    <row r="9533" spans="13:13" x14ac:dyDescent="0.55000000000000004">
      <c r="M9533" t="str">
        <f>IF($A9533="","",COUNTIFS(D_MFA!$A$2:$A$20001,$C9533,D_MFA!$B$2:$B$20001,TRUE)&gt;0)</f>
        <v/>
      </c>
    </row>
    <row r="9534" spans="13:13" x14ac:dyDescent="0.55000000000000004">
      <c r="M9534" t="str">
        <f>IF($A9534="","",COUNTIFS(D_MFA!$A$2:$A$20001,$C9534,D_MFA!$B$2:$B$20001,TRUE)&gt;0)</f>
        <v/>
      </c>
    </row>
    <row r="9535" spans="13:13" x14ac:dyDescent="0.55000000000000004">
      <c r="M9535" t="str">
        <f>IF($A9535="","",COUNTIFS(D_MFA!$A$2:$A$20001,$C9535,D_MFA!$B$2:$B$20001,TRUE)&gt;0)</f>
        <v/>
      </c>
    </row>
    <row r="9536" spans="13:13" x14ac:dyDescent="0.55000000000000004">
      <c r="M9536" t="str">
        <f>IF($A9536="","",COUNTIFS(D_MFA!$A$2:$A$20001,$C9536,D_MFA!$B$2:$B$20001,TRUE)&gt;0)</f>
        <v/>
      </c>
    </row>
    <row r="9537" spans="13:13" x14ac:dyDescent="0.55000000000000004">
      <c r="M9537" t="str">
        <f>IF($A9537="","",COUNTIFS(D_MFA!$A$2:$A$20001,$C9537,D_MFA!$B$2:$B$20001,TRUE)&gt;0)</f>
        <v/>
      </c>
    </row>
    <row r="9538" spans="13:13" x14ac:dyDescent="0.55000000000000004">
      <c r="M9538" t="str">
        <f>IF($A9538="","",COUNTIFS(D_MFA!$A$2:$A$20001,$C9538,D_MFA!$B$2:$B$20001,TRUE)&gt;0)</f>
        <v/>
      </c>
    </row>
    <row r="9539" spans="13:13" x14ac:dyDescent="0.55000000000000004">
      <c r="M9539" t="str">
        <f>IF($A9539="","",COUNTIFS(D_MFA!$A$2:$A$20001,$C9539,D_MFA!$B$2:$B$20001,TRUE)&gt;0)</f>
        <v/>
      </c>
    </row>
    <row r="9540" spans="13:13" x14ac:dyDescent="0.55000000000000004">
      <c r="M9540" t="str">
        <f>IF($A9540="","",COUNTIFS(D_MFA!$A$2:$A$20001,$C9540,D_MFA!$B$2:$B$20001,TRUE)&gt;0)</f>
        <v/>
      </c>
    </row>
    <row r="9541" spans="13:13" x14ac:dyDescent="0.55000000000000004">
      <c r="M9541" t="str">
        <f>IF($A9541="","",COUNTIFS(D_MFA!$A$2:$A$20001,$C9541,D_MFA!$B$2:$B$20001,TRUE)&gt;0)</f>
        <v/>
      </c>
    </row>
    <row r="9542" spans="13:13" x14ac:dyDescent="0.55000000000000004">
      <c r="M9542" t="str">
        <f>IF($A9542="","",COUNTIFS(D_MFA!$A$2:$A$20001,$C9542,D_MFA!$B$2:$B$20001,TRUE)&gt;0)</f>
        <v/>
      </c>
    </row>
    <row r="9543" spans="13:13" x14ac:dyDescent="0.55000000000000004">
      <c r="M9543" t="str">
        <f>IF($A9543="","",COUNTIFS(D_MFA!$A$2:$A$20001,$C9543,D_MFA!$B$2:$B$20001,TRUE)&gt;0)</f>
        <v/>
      </c>
    </row>
    <row r="9544" spans="13:13" x14ac:dyDescent="0.55000000000000004">
      <c r="M9544" t="str">
        <f>IF($A9544="","",COUNTIFS(D_MFA!$A$2:$A$20001,$C9544,D_MFA!$B$2:$B$20001,TRUE)&gt;0)</f>
        <v/>
      </c>
    </row>
    <row r="9545" spans="13:13" x14ac:dyDescent="0.55000000000000004">
      <c r="M9545" t="str">
        <f>IF($A9545="","",COUNTIFS(D_MFA!$A$2:$A$20001,$C9545,D_MFA!$B$2:$B$20001,TRUE)&gt;0)</f>
        <v/>
      </c>
    </row>
    <row r="9546" spans="13:13" x14ac:dyDescent="0.55000000000000004">
      <c r="M9546" t="str">
        <f>IF($A9546="","",COUNTIFS(D_MFA!$A$2:$A$20001,$C9546,D_MFA!$B$2:$B$20001,TRUE)&gt;0)</f>
        <v/>
      </c>
    </row>
    <row r="9547" spans="13:13" x14ac:dyDescent="0.55000000000000004">
      <c r="M9547" t="str">
        <f>IF($A9547="","",COUNTIFS(D_MFA!$A$2:$A$20001,$C9547,D_MFA!$B$2:$B$20001,TRUE)&gt;0)</f>
        <v/>
      </c>
    </row>
    <row r="9548" spans="13:13" x14ac:dyDescent="0.55000000000000004">
      <c r="M9548" t="str">
        <f>IF($A9548="","",COUNTIFS(D_MFA!$A$2:$A$20001,$C9548,D_MFA!$B$2:$B$20001,TRUE)&gt;0)</f>
        <v/>
      </c>
    </row>
    <row r="9549" spans="13:13" x14ac:dyDescent="0.55000000000000004">
      <c r="M9549" t="str">
        <f>IF($A9549="","",COUNTIFS(D_MFA!$A$2:$A$20001,$C9549,D_MFA!$B$2:$B$20001,TRUE)&gt;0)</f>
        <v/>
      </c>
    </row>
    <row r="9550" spans="13:13" x14ac:dyDescent="0.55000000000000004">
      <c r="M9550" t="str">
        <f>IF($A9550="","",COUNTIFS(D_MFA!$A$2:$A$20001,$C9550,D_MFA!$B$2:$B$20001,TRUE)&gt;0)</f>
        <v/>
      </c>
    </row>
    <row r="9551" spans="13:13" x14ac:dyDescent="0.55000000000000004">
      <c r="M9551" t="str">
        <f>IF($A9551="","",COUNTIFS(D_MFA!$A$2:$A$20001,$C9551,D_MFA!$B$2:$B$20001,TRUE)&gt;0)</f>
        <v/>
      </c>
    </row>
    <row r="9552" spans="13:13" x14ac:dyDescent="0.55000000000000004">
      <c r="M9552" t="str">
        <f>IF($A9552="","",COUNTIFS(D_MFA!$A$2:$A$20001,$C9552,D_MFA!$B$2:$B$20001,TRUE)&gt;0)</f>
        <v/>
      </c>
    </row>
    <row r="9553" spans="13:13" x14ac:dyDescent="0.55000000000000004">
      <c r="M9553" t="str">
        <f>IF($A9553="","",COUNTIFS(D_MFA!$A$2:$A$20001,$C9553,D_MFA!$B$2:$B$20001,TRUE)&gt;0)</f>
        <v/>
      </c>
    </row>
    <row r="9554" spans="13:13" x14ac:dyDescent="0.55000000000000004">
      <c r="M9554" t="str">
        <f>IF($A9554="","",COUNTIFS(D_MFA!$A$2:$A$20001,$C9554,D_MFA!$B$2:$B$20001,TRUE)&gt;0)</f>
        <v/>
      </c>
    </row>
    <row r="9555" spans="13:13" x14ac:dyDescent="0.55000000000000004">
      <c r="M9555" t="str">
        <f>IF($A9555="","",COUNTIFS(D_MFA!$A$2:$A$20001,$C9555,D_MFA!$B$2:$B$20001,TRUE)&gt;0)</f>
        <v/>
      </c>
    </row>
    <row r="9556" spans="13:13" x14ac:dyDescent="0.55000000000000004">
      <c r="M9556" t="str">
        <f>IF($A9556="","",COUNTIFS(D_MFA!$A$2:$A$20001,$C9556,D_MFA!$B$2:$B$20001,TRUE)&gt;0)</f>
        <v/>
      </c>
    </row>
    <row r="9557" spans="13:13" x14ac:dyDescent="0.55000000000000004">
      <c r="M9557" t="str">
        <f>IF($A9557="","",COUNTIFS(D_MFA!$A$2:$A$20001,$C9557,D_MFA!$B$2:$B$20001,TRUE)&gt;0)</f>
        <v/>
      </c>
    </row>
    <row r="9558" spans="13:13" x14ac:dyDescent="0.55000000000000004">
      <c r="M9558" t="str">
        <f>IF($A9558="","",COUNTIFS(D_MFA!$A$2:$A$20001,$C9558,D_MFA!$B$2:$B$20001,TRUE)&gt;0)</f>
        <v/>
      </c>
    </row>
    <row r="9559" spans="13:13" x14ac:dyDescent="0.55000000000000004">
      <c r="M9559" t="str">
        <f>IF($A9559="","",COUNTIFS(D_MFA!$A$2:$A$20001,$C9559,D_MFA!$B$2:$B$20001,TRUE)&gt;0)</f>
        <v/>
      </c>
    </row>
    <row r="9560" spans="13:13" x14ac:dyDescent="0.55000000000000004">
      <c r="M9560" t="str">
        <f>IF($A9560="","",COUNTIFS(D_MFA!$A$2:$A$20001,$C9560,D_MFA!$B$2:$B$20001,TRUE)&gt;0)</f>
        <v/>
      </c>
    </row>
    <row r="9561" spans="13:13" x14ac:dyDescent="0.55000000000000004">
      <c r="M9561" t="str">
        <f>IF($A9561="","",COUNTIFS(D_MFA!$A$2:$A$20001,$C9561,D_MFA!$B$2:$B$20001,TRUE)&gt;0)</f>
        <v/>
      </c>
    </row>
    <row r="9562" spans="13:13" x14ac:dyDescent="0.55000000000000004">
      <c r="M9562" t="str">
        <f>IF($A9562="","",COUNTIFS(D_MFA!$A$2:$A$20001,$C9562,D_MFA!$B$2:$B$20001,TRUE)&gt;0)</f>
        <v/>
      </c>
    </row>
    <row r="9563" spans="13:13" x14ac:dyDescent="0.55000000000000004">
      <c r="M9563" t="str">
        <f>IF($A9563="","",COUNTIFS(D_MFA!$A$2:$A$20001,$C9563,D_MFA!$B$2:$B$20001,TRUE)&gt;0)</f>
        <v/>
      </c>
    </row>
    <row r="9564" spans="13:13" x14ac:dyDescent="0.55000000000000004">
      <c r="M9564" t="str">
        <f>IF($A9564="","",COUNTIFS(D_MFA!$A$2:$A$20001,$C9564,D_MFA!$B$2:$B$20001,TRUE)&gt;0)</f>
        <v/>
      </c>
    </row>
    <row r="9565" spans="13:13" x14ac:dyDescent="0.55000000000000004">
      <c r="M9565" t="str">
        <f>IF($A9565="","",COUNTIFS(D_MFA!$A$2:$A$20001,$C9565,D_MFA!$B$2:$B$20001,TRUE)&gt;0)</f>
        <v/>
      </c>
    </row>
    <row r="9566" spans="13:13" x14ac:dyDescent="0.55000000000000004">
      <c r="M9566" t="str">
        <f>IF($A9566="","",COUNTIFS(D_MFA!$A$2:$A$20001,$C9566,D_MFA!$B$2:$B$20001,TRUE)&gt;0)</f>
        <v/>
      </c>
    </row>
    <row r="9567" spans="13:13" x14ac:dyDescent="0.55000000000000004">
      <c r="M9567" t="str">
        <f>IF($A9567="","",COUNTIFS(D_MFA!$A$2:$A$20001,$C9567,D_MFA!$B$2:$B$20001,TRUE)&gt;0)</f>
        <v/>
      </c>
    </row>
    <row r="9568" spans="13:13" x14ac:dyDescent="0.55000000000000004">
      <c r="M9568" t="str">
        <f>IF($A9568="","",COUNTIFS(D_MFA!$A$2:$A$20001,$C9568,D_MFA!$B$2:$B$20001,TRUE)&gt;0)</f>
        <v/>
      </c>
    </row>
    <row r="9569" spans="13:13" x14ac:dyDescent="0.55000000000000004">
      <c r="M9569" t="str">
        <f>IF($A9569="","",COUNTIFS(D_MFA!$A$2:$A$20001,$C9569,D_MFA!$B$2:$B$20001,TRUE)&gt;0)</f>
        <v/>
      </c>
    </row>
    <row r="9570" spans="13:13" x14ac:dyDescent="0.55000000000000004">
      <c r="M9570" t="str">
        <f>IF($A9570="","",COUNTIFS(D_MFA!$A$2:$A$20001,$C9570,D_MFA!$B$2:$B$20001,TRUE)&gt;0)</f>
        <v/>
      </c>
    </row>
    <row r="9571" spans="13:13" x14ac:dyDescent="0.55000000000000004">
      <c r="M9571" t="str">
        <f>IF($A9571="","",COUNTIFS(D_MFA!$A$2:$A$20001,$C9571,D_MFA!$B$2:$B$20001,TRUE)&gt;0)</f>
        <v/>
      </c>
    </row>
    <row r="9572" spans="13:13" x14ac:dyDescent="0.55000000000000004">
      <c r="M9572" t="str">
        <f>IF($A9572="","",COUNTIFS(D_MFA!$A$2:$A$20001,$C9572,D_MFA!$B$2:$B$20001,TRUE)&gt;0)</f>
        <v/>
      </c>
    </row>
    <row r="9573" spans="13:13" x14ac:dyDescent="0.55000000000000004">
      <c r="M9573" t="str">
        <f>IF($A9573="","",COUNTIFS(D_MFA!$A$2:$A$20001,$C9573,D_MFA!$B$2:$B$20001,TRUE)&gt;0)</f>
        <v/>
      </c>
    </row>
    <row r="9574" spans="13:13" x14ac:dyDescent="0.55000000000000004">
      <c r="M9574" t="str">
        <f>IF($A9574="","",COUNTIFS(D_MFA!$A$2:$A$20001,$C9574,D_MFA!$B$2:$B$20001,TRUE)&gt;0)</f>
        <v/>
      </c>
    </row>
    <row r="9575" spans="13:13" x14ac:dyDescent="0.55000000000000004">
      <c r="M9575" t="str">
        <f>IF($A9575="","",COUNTIFS(D_MFA!$A$2:$A$20001,$C9575,D_MFA!$B$2:$B$20001,TRUE)&gt;0)</f>
        <v/>
      </c>
    </row>
    <row r="9576" spans="13:13" x14ac:dyDescent="0.55000000000000004">
      <c r="M9576" t="str">
        <f>IF($A9576="","",COUNTIFS(D_MFA!$A$2:$A$20001,$C9576,D_MFA!$B$2:$B$20001,TRUE)&gt;0)</f>
        <v/>
      </c>
    </row>
    <row r="9577" spans="13:13" x14ac:dyDescent="0.55000000000000004">
      <c r="M9577" t="str">
        <f>IF($A9577="","",COUNTIFS(D_MFA!$A$2:$A$20001,$C9577,D_MFA!$B$2:$B$20001,TRUE)&gt;0)</f>
        <v/>
      </c>
    </row>
    <row r="9578" spans="13:13" x14ac:dyDescent="0.55000000000000004">
      <c r="M9578" t="str">
        <f>IF($A9578="","",COUNTIFS(D_MFA!$A$2:$A$20001,$C9578,D_MFA!$B$2:$B$20001,TRUE)&gt;0)</f>
        <v/>
      </c>
    </row>
    <row r="9579" spans="13:13" x14ac:dyDescent="0.55000000000000004">
      <c r="M9579" t="str">
        <f>IF($A9579="","",COUNTIFS(D_MFA!$A$2:$A$20001,$C9579,D_MFA!$B$2:$B$20001,TRUE)&gt;0)</f>
        <v/>
      </c>
    </row>
    <row r="9580" spans="13:13" x14ac:dyDescent="0.55000000000000004">
      <c r="M9580" t="str">
        <f>IF($A9580="","",COUNTIFS(D_MFA!$A$2:$A$20001,$C9580,D_MFA!$B$2:$B$20001,TRUE)&gt;0)</f>
        <v/>
      </c>
    </row>
    <row r="9581" spans="13:13" x14ac:dyDescent="0.55000000000000004">
      <c r="M9581" t="str">
        <f>IF($A9581="","",COUNTIFS(D_MFA!$A$2:$A$20001,$C9581,D_MFA!$B$2:$B$20001,TRUE)&gt;0)</f>
        <v/>
      </c>
    </row>
    <row r="9582" spans="13:13" x14ac:dyDescent="0.55000000000000004">
      <c r="M9582" t="str">
        <f>IF($A9582="","",COUNTIFS(D_MFA!$A$2:$A$20001,$C9582,D_MFA!$B$2:$B$20001,TRUE)&gt;0)</f>
        <v/>
      </c>
    </row>
    <row r="9583" spans="13:13" x14ac:dyDescent="0.55000000000000004">
      <c r="M9583" t="str">
        <f>IF($A9583="","",COUNTIFS(D_MFA!$A$2:$A$20001,$C9583,D_MFA!$B$2:$B$20001,TRUE)&gt;0)</f>
        <v/>
      </c>
    </row>
    <row r="9584" spans="13:13" x14ac:dyDescent="0.55000000000000004">
      <c r="M9584" t="str">
        <f>IF($A9584="","",COUNTIFS(D_MFA!$A$2:$A$20001,$C9584,D_MFA!$B$2:$B$20001,TRUE)&gt;0)</f>
        <v/>
      </c>
    </row>
    <row r="9585" spans="13:13" x14ac:dyDescent="0.55000000000000004">
      <c r="M9585" t="str">
        <f>IF($A9585="","",COUNTIFS(D_MFA!$A$2:$A$20001,$C9585,D_MFA!$B$2:$B$20001,TRUE)&gt;0)</f>
        <v/>
      </c>
    </row>
    <row r="9586" spans="13:13" x14ac:dyDescent="0.55000000000000004">
      <c r="M9586" t="str">
        <f>IF($A9586="","",COUNTIFS(D_MFA!$A$2:$A$20001,$C9586,D_MFA!$B$2:$B$20001,TRUE)&gt;0)</f>
        <v/>
      </c>
    </row>
    <row r="9587" spans="13:13" x14ac:dyDescent="0.55000000000000004">
      <c r="M9587" t="str">
        <f>IF($A9587="","",COUNTIFS(D_MFA!$A$2:$A$20001,$C9587,D_MFA!$B$2:$B$20001,TRUE)&gt;0)</f>
        <v/>
      </c>
    </row>
    <row r="9588" spans="13:13" x14ac:dyDescent="0.55000000000000004">
      <c r="M9588" t="str">
        <f>IF($A9588="","",COUNTIFS(D_MFA!$A$2:$A$20001,$C9588,D_MFA!$B$2:$B$20001,TRUE)&gt;0)</f>
        <v/>
      </c>
    </row>
    <row r="9589" spans="13:13" x14ac:dyDescent="0.55000000000000004">
      <c r="M9589" t="str">
        <f>IF($A9589="","",COUNTIFS(D_MFA!$A$2:$A$20001,$C9589,D_MFA!$B$2:$B$20001,TRUE)&gt;0)</f>
        <v/>
      </c>
    </row>
    <row r="9590" spans="13:13" x14ac:dyDescent="0.55000000000000004">
      <c r="M9590" t="str">
        <f>IF($A9590="","",COUNTIFS(D_MFA!$A$2:$A$20001,$C9590,D_MFA!$B$2:$B$20001,TRUE)&gt;0)</f>
        <v/>
      </c>
    </row>
    <row r="9591" spans="13:13" x14ac:dyDescent="0.55000000000000004">
      <c r="M9591" t="str">
        <f>IF($A9591="","",COUNTIFS(D_MFA!$A$2:$A$20001,$C9591,D_MFA!$B$2:$B$20001,TRUE)&gt;0)</f>
        <v/>
      </c>
    </row>
    <row r="9592" spans="13:13" x14ac:dyDescent="0.55000000000000004">
      <c r="M9592" t="str">
        <f>IF($A9592="","",COUNTIFS(D_MFA!$A$2:$A$20001,$C9592,D_MFA!$B$2:$B$20001,TRUE)&gt;0)</f>
        <v/>
      </c>
    </row>
    <row r="9593" spans="13:13" x14ac:dyDescent="0.55000000000000004">
      <c r="M9593" t="str">
        <f>IF($A9593="","",COUNTIFS(D_MFA!$A$2:$A$20001,$C9593,D_MFA!$B$2:$B$20001,TRUE)&gt;0)</f>
        <v/>
      </c>
    </row>
    <row r="9594" spans="13:13" x14ac:dyDescent="0.55000000000000004">
      <c r="M9594" t="str">
        <f>IF($A9594="","",COUNTIFS(D_MFA!$A$2:$A$20001,$C9594,D_MFA!$B$2:$B$20001,TRUE)&gt;0)</f>
        <v/>
      </c>
    </row>
    <row r="9595" spans="13:13" x14ac:dyDescent="0.55000000000000004">
      <c r="M9595" t="str">
        <f>IF($A9595="","",COUNTIFS(D_MFA!$A$2:$A$20001,$C9595,D_MFA!$B$2:$B$20001,TRUE)&gt;0)</f>
        <v/>
      </c>
    </row>
    <row r="9596" spans="13:13" x14ac:dyDescent="0.55000000000000004">
      <c r="M9596" t="str">
        <f>IF($A9596="","",COUNTIFS(D_MFA!$A$2:$A$20001,$C9596,D_MFA!$B$2:$B$20001,TRUE)&gt;0)</f>
        <v/>
      </c>
    </row>
    <row r="9597" spans="13:13" x14ac:dyDescent="0.55000000000000004">
      <c r="M9597" t="str">
        <f>IF($A9597="","",COUNTIFS(D_MFA!$A$2:$A$20001,$C9597,D_MFA!$B$2:$B$20001,TRUE)&gt;0)</f>
        <v/>
      </c>
    </row>
    <row r="9598" spans="13:13" x14ac:dyDescent="0.55000000000000004">
      <c r="M9598" t="str">
        <f>IF($A9598="","",COUNTIFS(D_MFA!$A$2:$A$20001,$C9598,D_MFA!$B$2:$B$20001,TRUE)&gt;0)</f>
        <v/>
      </c>
    </row>
    <row r="9599" spans="13:13" x14ac:dyDescent="0.55000000000000004">
      <c r="M9599" t="str">
        <f>IF($A9599="","",COUNTIFS(D_MFA!$A$2:$A$20001,$C9599,D_MFA!$B$2:$B$20001,TRUE)&gt;0)</f>
        <v/>
      </c>
    </row>
    <row r="9600" spans="13:13" x14ac:dyDescent="0.55000000000000004">
      <c r="M9600" t="str">
        <f>IF($A9600="","",COUNTIFS(D_MFA!$A$2:$A$20001,$C9600,D_MFA!$B$2:$B$20001,TRUE)&gt;0)</f>
        <v/>
      </c>
    </row>
    <row r="9601" spans="13:13" x14ac:dyDescent="0.55000000000000004">
      <c r="M9601" t="str">
        <f>IF($A9601="","",COUNTIFS(D_MFA!$A$2:$A$20001,$C9601,D_MFA!$B$2:$B$20001,TRUE)&gt;0)</f>
        <v/>
      </c>
    </row>
    <row r="9602" spans="13:13" x14ac:dyDescent="0.55000000000000004">
      <c r="M9602" t="str">
        <f>IF($A9602="","",COUNTIFS(D_MFA!$A$2:$A$20001,$C9602,D_MFA!$B$2:$B$20001,TRUE)&gt;0)</f>
        <v/>
      </c>
    </row>
    <row r="9603" spans="13:13" x14ac:dyDescent="0.55000000000000004">
      <c r="M9603" t="str">
        <f>IF($A9603="","",COUNTIFS(D_MFA!$A$2:$A$20001,$C9603,D_MFA!$B$2:$B$20001,TRUE)&gt;0)</f>
        <v/>
      </c>
    </row>
    <row r="9604" spans="13:13" x14ac:dyDescent="0.55000000000000004">
      <c r="M9604" t="str">
        <f>IF($A9604="","",COUNTIFS(D_MFA!$A$2:$A$20001,$C9604,D_MFA!$B$2:$B$20001,TRUE)&gt;0)</f>
        <v/>
      </c>
    </row>
    <row r="9605" spans="13:13" x14ac:dyDescent="0.55000000000000004">
      <c r="M9605" t="str">
        <f>IF($A9605="","",COUNTIFS(D_MFA!$A$2:$A$20001,$C9605,D_MFA!$B$2:$B$20001,TRUE)&gt;0)</f>
        <v/>
      </c>
    </row>
    <row r="9606" spans="13:13" x14ac:dyDescent="0.55000000000000004">
      <c r="M9606" t="str">
        <f>IF($A9606="","",COUNTIFS(D_MFA!$A$2:$A$20001,$C9606,D_MFA!$B$2:$B$20001,TRUE)&gt;0)</f>
        <v/>
      </c>
    </row>
    <row r="9607" spans="13:13" x14ac:dyDescent="0.55000000000000004">
      <c r="M9607" t="str">
        <f>IF($A9607="","",COUNTIFS(D_MFA!$A$2:$A$20001,$C9607,D_MFA!$B$2:$B$20001,TRUE)&gt;0)</f>
        <v/>
      </c>
    </row>
    <row r="9608" spans="13:13" x14ac:dyDescent="0.55000000000000004">
      <c r="M9608" t="str">
        <f>IF($A9608="","",COUNTIFS(D_MFA!$A$2:$A$20001,$C9608,D_MFA!$B$2:$B$20001,TRUE)&gt;0)</f>
        <v/>
      </c>
    </row>
    <row r="9609" spans="13:13" x14ac:dyDescent="0.55000000000000004">
      <c r="M9609" t="str">
        <f>IF($A9609="","",COUNTIFS(D_MFA!$A$2:$A$20001,$C9609,D_MFA!$B$2:$B$20001,TRUE)&gt;0)</f>
        <v/>
      </c>
    </row>
    <row r="9610" spans="13:13" x14ac:dyDescent="0.55000000000000004">
      <c r="M9610" t="str">
        <f>IF($A9610="","",COUNTIFS(D_MFA!$A$2:$A$20001,$C9610,D_MFA!$B$2:$B$20001,TRUE)&gt;0)</f>
        <v/>
      </c>
    </row>
    <row r="9611" spans="13:13" x14ac:dyDescent="0.55000000000000004">
      <c r="M9611" t="str">
        <f>IF($A9611="","",COUNTIFS(D_MFA!$A$2:$A$20001,$C9611,D_MFA!$B$2:$B$20001,TRUE)&gt;0)</f>
        <v/>
      </c>
    </row>
    <row r="9612" spans="13:13" x14ac:dyDescent="0.55000000000000004">
      <c r="M9612" t="str">
        <f>IF($A9612="","",COUNTIFS(D_MFA!$A$2:$A$20001,$C9612,D_MFA!$B$2:$B$20001,TRUE)&gt;0)</f>
        <v/>
      </c>
    </row>
    <row r="9613" spans="13:13" x14ac:dyDescent="0.55000000000000004">
      <c r="M9613" t="str">
        <f>IF($A9613="","",COUNTIFS(D_MFA!$A$2:$A$20001,$C9613,D_MFA!$B$2:$B$20001,TRUE)&gt;0)</f>
        <v/>
      </c>
    </row>
    <row r="9614" spans="13:13" x14ac:dyDescent="0.55000000000000004">
      <c r="M9614" t="str">
        <f>IF($A9614="","",COUNTIFS(D_MFA!$A$2:$A$20001,$C9614,D_MFA!$B$2:$B$20001,TRUE)&gt;0)</f>
        <v/>
      </c>
    </row>
    <row r="9615" spans="13:13" x14ac:dyDescent="0.55000000000000004">
      <c r="M9615" t="str">
        <f>IF($A9615="","",COUNTIFS(D_MFA!$A$2:$A$20001,$C9615,D_MFA!$B$2:$B$20001,TRUE)&gt;0)</f>
        <v/>
      </c>
    </row>
    <row r="9616" spans="13:13" x14ac:dyDescent="0.55000000000000004">
      <c r="M9616" t="str">
        <f>IF($A9616="","",COUNTIFS(D_MFA!$A$2:$A$20001,$C9616,D_MFA!$B$2:$B$20001,TRUE)&gt;0)</f>
        <v/>
      </c>
    </row>
    <row r="9617" spans="13:13" x14ac:dyDescent="0.55000000000000004">
      <c r="M9617" t="str">
        <f>IF($A9617="","",COUNTIFS(D_MFA!$A$2:$A$20001,$C9617,D_MFA!$B$2:$B$20001,TRUE)&gt;0)</f>
        <v/>
      </c>
    </row>
    <row r="9618" spans="13:13" x14ac:dyDescent="0.55000000000000004">
      <c r="M9618" t="str">
        <f>IF($A9618="","",COUNTIFS(D_MFA!$A$2:$A$20001,$C9618,D_MFA!$B$2:$B$20001,TRUE)&gt;0)</f>
        <v/>
      </c>
    </row>
    <row r="9619" spans="13:13" x14ac:dyDescent="0.55000000000000004">
      <c r="M9619" t="str">
        <f>IF($A9619="","",COUNTIFS(D_MFA!$A$2:$A$20001,$C9619,D_MFA!$B$2:$B$20001,TRUE)&gt;0)</f>
        <v/>
      </c>
    </row>
    <row r="9620" spans="13:13" x14ac:dyDescent="0.55000000000000004">
      <c r="M9620" t="str">
        <f>IF($A9620="","",COUNTIFS(D_MFA!$A$2:$A$20001,$C9620,D_MFA!$B$2:$B$20001,TRUE)&gt;0)</f>
        <v/>
      </c>
    </row>
    <row r="9621" spans="13:13" x14ac:dyDescent="0.55000000000000004">
      <c r="M9621" t="str">
        <f>IF($A9621="","",COUNTIFS(D_MFA!$A$2:$A$20001,$C9621,D_MFA!$B$2:$B$20001,TRUE)&gt;0)</f>
        <v/>
      </c>
    </row>
    <row r="9622" spans="13:13" x14ac:dyDescent="0.55000000000000004">
      <c r="M9622" t="str">
        <f>IF($A9622="","",COUNTIFS(D_MFA!$A$2:$A$20001,$C9622,D_MFA!$B$2:$B$20001,TRUE)&gt;0)</f>
        <v/>
      </c>
    </row>
    <row r="9623" spans="13:13" x14ac:dyDescent="0.55000000000000004">
      <c r="M9623" t="str">
        <f>IF($A9623="","",COUNTIFS(D_MFA!$A$2:$A$20001,$C9623,D_MFA!$B$2:$B$20001,TRUE)&gt;0)</f>
        <v/>
      </c>
    </row>
    <row r="9624" spans="13:13" x14ac:dyDescent="0.55000000000000004">
      <c r="M9624" t="str">
        <f>IF($A9624="","",COUNTIFS(D_MFA!$A$2:$A$20001,$C9624,D_MFA!$B$2:$B$20001,TRUE)&gt;0)</f>
        <v/>
      </c>
    </row>
    <row r="9625" spans="13:13" x14ac:dyDescent="0.55000000000000004">
      <c r="M9625" t="str">
        <f>IF($A9625="","",COUNTIFS(D_MFA!$A$2:$A$20001,$C9625,D_MFA!$B$2:$B$20001,TRUE)&gt;0)</f>
        <v/>
      </c>
    </row>
    <row r="9626" spans="13:13" x14ac:dyDescent="0.55000000000000004">
      <c r="M9626" t="str">
        <f>IF($A9626="","",COUNTIFS(D_MFA!$A$2:$A$20001,$C9626,D_MFA!$B$2:$B$20001,TRUE)&gt;0)</f>
        <v/>
      </c>
    </row>
    <row r="9627" spans="13:13" x14ac:dyDescent="0.55000000000000004">
      <c r="M9627" t="str">
        <f>IF($A9627="","",COUNTIFS(D_MFA!$A$2:$A$20001,$C9627,D_MFA!$B$2:$B$20001,TRUE)&gt;0)</f>
        <v/>
      </c>
    </row>
    <row r="9628" spans="13:13" x14ac:dyDescent="0.55000000000000004">
      <c r="M9628" t="str">
        <f>IF($A9628="","",COUNTIFS(D_MFA!$A$2:$A$20001,$C9628,D_MFA!$B$2:$B$20001,TRUE)&gt;0)</f>
        <v/>
      </c>
    </row>
    <row r="9629" spans="13:13" x14ac:dyDescent="0.55000000000000004">
      <c r="M9629" t="str">
        <f>IF($A9629="","",COUNTIFS(D_MFA!$A$2:$A$20001,$C9629,D_MFA!$B$2:$B$20001,TRUE)&gt;0)</f>
        <v/>
      </c>
    </row>
    <row r="9630" spans="13:13" x14ac:dyDescent="0.55000000000000004">
      <c r="M9630" t="str">
        <f>IF($A9630="","",COUNTIFS(D_MFA!$A$2:$A$20001,$C9630,D_MFA!$B$2:$B$20001,TRUE)&gt;0)</f>
        <v/>
      </c>
    </row>
    <row r="9631" spans="13:13" x14ac:dyDescent="0.55000000000000004">
      <c r="M9631" t="str">
        <f>IF($A9631="","",COUNTIFS(D_MFA!$A$2:$A$20001,$C9631,D_MFA!$B$2:$B$20001,TRUE)&gt;0)</f>
        <v/>
      </c>
    </row>
    <row r="9632" spans="13:13" x14ac:dyDescent="0.55000000000000004">
      <c r="M9632" t="str">
        <f>IF($A9632="","",COUNTIFS(D_MFA!$A$2:$A$20001,$C9632,D_MFA!$B$2:$B$20001,TRUE)&gt;0)</f>
        <v/>
      </c>
    </row>
    <row r="9633" spans="13:13" x14ac:dyDescent="0.55000000000000004">
      <c r="M9633" t="str">
        <f>IF($A9633="","",COUNTIFS(D_MFA!$A$2:$A$20001,$C9633,D_MFA!$B$2:$B$20001,TRUE)&gt;0)</f>
        <v/>
      </c>
    </row>
    <row r="9634" spans="13:13" x14ac:dyDescent="0.55000000000000004">
      <c r="M9634" t="str">
        <f>IF($A9634="","",COUNTIFS(D_MFA!$A$2:$A$20001,$C9634,D_MFA!$B$2:$B$20001,TRUE)&gt;0)</f>
        <v/>
      </c>
    </row>
    <row r="9635" spans="13:13" x14ac:dyDescent="0.55000000000000004">
      <c r="M9635" t="str">
        <f>IF($A9635="","",COUNTIFS(D_MFA!$A$2:$A$20001,$C9635,D_MFA!$B$2:$B$20001,TRUE)&gt;0)</f>
        <v/>
      </c>
    </row>
    <row r="9636" spans="13:13" x14ac:dyDescent="0.55000000000000004">
      <c r="M9636" t="str">
        <f>IF($A9636="","",COUNTIFS(D_MFA!$A$2:$A$20001,$C9636,D_MFA!$B$2:$B$20001,TRUE)&gt;0)</f>
        <v/>
      </c>
    </row>
    <row r="9637" spans="13:13" x14ac:dyDescent="0.55000000000000004">
      <c r="M9637" t="str">
        <f>IF($A9637="","",COUNTIFS(D_MFA!$A$2:$A$20001,$C9637,D_MFA!$B$2:$B$20001,TRUE)&gt;0)</f>
        <v/>
      </c>
    </row>
    <row r="9638" spans="13:13" x14ac:dyDescent="0.55000000000000004">
      <c r="M9638" t="str">
        <f>IF($A9638="","",COUNTIFS(D_MFA!$A$2:$A$20001,$C9638,D_MFA!$B$2:$B$20001,TRUE)&gt;0)</f>
        <v/>
      </c>
    </row>
    <row r="9639" spans="13:13" x14ac:dyDescent="0.55000000000000004">
      <c r="M9639" t="str">
        <f>IF($A9639="","",COUNTIFS(D_MFA!$A$2:$A$20001,$C9639,D_MFA!$B$2:$B$20001,TRUE)&gt;0)</f>
        <v/>
      </c>
    </row>
    <row r="9640" spans="13:13" x14ac:dyDescent="0.55000000000000004">
      <c r="M9640" t="str">
        <f>IF($A9640="","",COUNTIFS(D_MFA!$A$2:$A$20001,$C9640,D_MFA!$B$2:$B$20001,TRUE)&gt;0)</f>
        <v/>
      </c>
    </row>
    <row r="9641" spans="13:13" x14ac:dyDescent="0.55000000000000004">
      <c r="M9641" t="str">
        <f>IF($A9641="","",COUNTIFS(D_MFA!$A$2:$A$20001,$C9641,D_MFA!$B$2:$B$20001,TRUE)&gt;0)</f>
        <v/>
      </c>
    </row>
    <row r="9642" spans="13:13" x14ac:dyDescent="0.55000000000000004">
      <c r="M9642" t="str">
        <f>IF($A9642="","",COUNTIFS(D_MFA!$A$2:$A$20001,$C9642,D_MFA!$B$2:$B$20001,TRUE)&gt;0)</f>
        <v/>
      </c>
    </row>
    <row r="9643" spans="13:13" x14ac:dyDescent="0.55000000000000004">
      <c r="M9643" t="str">
        <f>IF($A9643="","",COUNTIFS(D_MFA!$A$2:$A$20001,$C9643,D_MFA!$B$2:$B$20001,TRUE)&gt;0)</f>
        <v/>
      </c>
    </row>
    <row r="9644" spans="13:13" x14ac:dyDescent="0.55000000000000004">
      <c r="M9644" t="str">
        <f>IF($A9644="","",COUNTIFS(D_MFA!$A$2:$A$20001,$C9644,D_MFA!$B$2:$B$20001,TRUE)&gt;0)</f>
        <v/>
      </c>
    </row>
    <row r="9645" spans="13:13" x14ac:dyDescent="0.55000000000000004">
      <c r="M9645" t="str">
        <f>IF($A9645="","",COUNTIFS(D_MFA!$A$2:$A$20001,$C9645,D_MFA!$B$2:$B$20001,TRUE)&gt;0)</f>
        <v/>
      </c>
    </row>
    <row r="9646" spans="13:13" x14ac:dyDescent="0.55000000000000004">
      <c r="M9646" t="str">
        <f>IF($A9646="","",COUNTIFS(D_MFA!$A$2:$A$20001,$C9646,D_MFA!$B$2:$B$20001,TRUE)&gt;0)</f>
        <v/>
      </c>
    </row>
    <row r="9647" spans="13:13" x14ac:dyDescent="0.55000000000000004">
      <c r="M9647" t="str">
        <f>IF($A9647="","",COUNTIFS(D_MFA!$A$2:$A$20001,$C9647,D_MFA!$B$2:$B$20001,TRUE)&gt;0)</f>
        <v/>
      </c>
    </row>
    <row r="9648" spans="13:13" x14ac:dyDescent="0.55000000000000004">
      <c r="M9648" t="str">
        <f>IF($A9648="","",COUNTIFS(D_MFA!$A$2:$A$20001,$C9648,D_MFA!$B$2:$B$20001,TRUE)&gt;0)</f>
        <v/>
      </c>
    </row>
    <row r="9649" spans="13:13" x14ac:dyDescent="0.55000000000000004">
      <c r="M9649" t="str">
        <f>IF($A9649="","",COUNTIFS(D_MFA!$A$2:$A$20001,$C9649,D_MFA!$B$2:$B$20001,TRUE)&gt;0)</f>
        <v/>
      </c>
    </row>
    <row r="9650" spans="13:13" x14ac:dyDescent="0.55000000000000004">
      <c r="M9650" t="str">
        <f>IF($A9650="","",COUNTIFS(D_MFA!$A$2:$A$20001,$C9650,D_MFA!$B$2:$B$20001,TRUE)&gt;0)</f>
        <v/>
      </c>
    </row>
    <row r="9651" spans="13:13" x14ac:dyDescent="0.55000000000000004">
      <c r="M9651" t="str">
        <f>IF($A9651="","",COUNTIFS(D_MFA!$A$2:$A$20001,$C9651,D_MFA!$B$2:$B$20001,TRUE)&gt;0)</f>
        <v/>
      </c>
    </row>
    <row r="9652" spans="13:13" x14ac:dyDescent="0.55000000000000004">
      <c r="M9652" t="str">
        <f>IF($A9652="","",COUNTIFS(D_MFA!$A$2:$A$20001,$C9652,D_MFA!$B$2:$B$20001,TRUE)&gt;0)</f>
        <v/>
      </c>
    </row>
    <row r="9653" spans="13:13" x14ac:dyDescent="0.55000000000000004">
      <c r="M9653" t="str">
        <f>IF($A9653="","",COUNTIFS(D_MFA!$A$2:$A$20001,$C9653,D_MFA!$B$2:$B$20001,TRUE)&gt;0)</f>
        <v/>
      </c>
    </row>
    <row r="9654" spans="13:13" x14ac:dyDescent="0.55000000000000004">
      <c r="M9654" t="str">
        <f>IF($A9654="","",COUNTIFS(D_MFA!$A$2:$A$20001,$C9654,D_MFA!$B$2:$B$20001,TRUE)&gt;0)</f>
        <v/>
      </c>
    </row>
    <row r="9655" spans="13:13" x14ac:dyDescent="0.55000000000000004">
      <c r="M9655" t="str">
        <f>IF($A9655="","",COUNTIFS(D_MFA!$A$2:$A$20001,$C9655,D_MFA!$B$2:$B$20001,TRUE)&gt;0)</f>
        <v/>
      </c>
    </row>
    <row r="9656" spans="13:13" x14ac:dyDescent="0.55000000000000004">
      <c r="M9656" t="str">
        <f>IF($A9656="","",COUNTIFS(D_MFA!$A$2:$A$20001,$C9656,D_MFA!$B$2:$B$20001,TRUE)&gt;0)</f>
        <v/>
      </c>
    </row>
    <row r="9657" spans="13:13" x14ac:dyDescent="0.55000000000000004">
      <c r="M9657" t="str">
        <f>IF($A9657="","",COUNTIFS(D_MFA!$A$2:$A$20001,$C9657,D_MFA!$B$2:$B$20001,TRUE)&gt;0)</f>
        <v/>
      </c>
    </row>
    <row r="9658" spans="13:13" x14ac:dyDescent="0.55000000000000004">
      <c r="M9658" t="str">
        <f>IF($A9658="","",COUNTIFS(D_MFA!$A$2:$A$20001,$C9658,D_MFA!$B$2:$B$20001,TRUE)&gt;0)</f>
        <v/>
      </c>
    </row>
    <row r="9659" spans="13:13" x14ac:dyDescent="0.55000000000000004">
      <c r="M9659" t="str">
        <f>IF($A9659="","",COUNTIFS(D_MFA!$A$2:$A$20001,$C9659,D_MFA!$B$2:$B$20001,TRUE)&gt;0)</f>
        <v/>
      </c>
    </row>
    <row r="9660" spans="13:13" x14ac:dyDescent="0.55000000000000004">
      <c r="M9660" t="str">
        <f>IF($A9660="","",COUNTIFS(D_MFA!$A$2:$A$20001,$C9660,D_MFA!$B$2:$B$20001,TRUE)&gt;0)</f>
        <v/>
      </c>
    </row>
    <row r="9661" spans="13:13" x14ac:dyDescent="0.55000000000000004">
      <c r="M9661" t="str">
        <f>IF($A9661="","",COUNTIFS(D_MFA!$A$2:$A$20001,$C9661,D_MFA!$B$2:$B$20001,TRUE)&gt;0)</f>
        <v/>
      </c>
    </row>
    <row r="9662" spans="13:13" x14ac:dyDescent="0.55000000000000004">
      <c r="M9662" t="str">
        <f>IF($A9662="","",COUNTIFS(D_MFA!$A$2:$A$20001,$C9662,D_MFA!$B$2:$B$20001,TRUE)&gt;0)</f>
        <v/>
      </c>
    </row>
    <row r="9663" spans="13:13" x14ac:dyDescent="0.55000000000000004">
      <c r="M9663" t="str">
        <f>IF($A9663="","",COUNTIFS(D_MFA!$A$2:$A$20001,$C9663,D_MFA!$B$2:$B$20001,TRUE)&gt;0)</f>
        <v/>
      </c>
    </row>
    <row r="9664" spans="13:13" x14ac:dyDescent="0.55000000000000004">
      <c r="M9664" t="str">
        <f>IF($A9664="","",COUNTIFS(D_MFA!$A$2:$A$20001,$C9664,D_MFA!$B$2:$B$20001,TRUE)&gt;0)</f>
        <v/>
      </c>
    </row>
    <row r="9665" spans="13:13" x14ac:dyDescent="0.55000000000000004">
      <c r="M9665" t="str">
        <f>IF($A9665="","",COUNTIFS(D_MFA!$A$2:$A$20001,$C9665,D_MFA!$B$2:$B$20001,TRUE)&gt;0)</f>
        <v/>
      </c>
    </row>
    <row r="9666" spans="13:13" x14ac:dyDescent="0.55000000000000004">
      <c r="M9666" t="str">
        <f>IF($A9666="","",COUNTIFS(D_MFA!$A$2:$A$20001,$C9666,D_MFA!$B$2:$B$20001,TRUE)&gt;0)</f>
        <v/>
      </c>
    </row>
    <row r="9667" spans="13:13" x14ac:dyDescent="0.55000000000000004">
      <c r="M9667" t="str">
        <f>IF($A9667="","",COUNTIFS(D_MFA!$A$2:$A$20001,$C9667,D_MFA!$B$2:$B$20001,TRUE)&gt;0)</f>
        <v/>
      </c>
    </row>
    <row r="9668" spans="13:13" x14ac:dyDescent="0.55000000000000004">
      <c r="M9668" t="str">
        <f>IF($A9668="","",COUNTIFS(D_MFA!$A$2:$A$20001,$C9668,D_MFA!$B$2:$B$20001,TRUE)&gt;0)</f>
        <v/>
      </c>
    </row>
    <row r="9669" spans="13:13" x14ac:dyDescent="0.55000000000000004">
      <c r="M9669" t="str">
        <f>IF($A9669="","",COUNTIFS(D_MFA!$A$2:$A$20001,$C9669,D_MFA!$B$2:$B$20001,TRUE)&gt;0)</f>
        <v/>
      </c>
    </row>
    <row r="9670" spans="13:13" x14ac:dyDescent="0.55000000000000004">
      <c r="M9670" t="str">
        <f>IF($A9670="","",COUNTIFS(D_MFA!$A$2:$A$20001,$C9670,D_MFA!$B$2:$B$20001,TRUE)&gt;0)</f>
        <v/>
      </c>
    </row>
    <row r="9671" spans="13:13" x14ac:dyDescent="0.55000000000000004">
      <c r="M9671" t="str">
        <f>IF($A9671="","",COUNTIFS(D_MFA!$A$2:$A$20001,$C9671,D_MFA!$B$2:$B$20001,TRUE)&gt;0)</f>
        <v/>
      </c>
    </row>
    <row r="9672" spans="13:13" x14ac:dyDescent="0.55000000000000004">
      <c r="M9672" t="str">
        <f>IF($A9672="","",COUNTIFS(D_MFA!$A$2:$A$20001,$C9672,D_MFA!$B$2:$B$20001,TRUE)&gt;0)</f>
        <v/>
      </c>
    </row>
    <row r="9673" spans="13:13" x14ac:dyDescent="0.55000000000000004">
      <c r="M9673" t="str">
        <f>IF($A9673="","",COUNTIFS(D_MFA!$A$2:$A$20001,$C9673,D_MFA!$B$2:$B$20001,TRUE)&gt;0)</f>
        <v/>
      </c>
    </row>
    <row r="9674" spans="13:13" x14ac:dyDescent="0.55000000000000004">
      <c r="M9674" t="str">
        <f>IF($A9674="","",COUNTIFS(D_MFA!$A$2:$A$20001,$C9674,D_MFA!$B$2:$B$20001,TRUE)&gt;0)</f>
        <v/>
      </c>
    </row>
    <row r="9675" spans="13:13" x14ac:dyDescent="0.55000000000000004">
      <c r="M9675" t="str">
        <f>IF($A9675="","",COUNTIFS(D_MFA!$A$2:$A$20001,$C9675,D_MFA!$B$2:$B$20001,TRUE)&gt;0)</f>
        <v/>
      </c>
    </row>
    <row r="9676" spans="13:13" x14ac:dyDescent="0.55000000000000004">
      <c r="M9676" t="str">
        <f>IF($A9676="","",COUNTIFS(D_MFA!$A$2:$A$20001,$C9676,D_MFA!$B$2:$B$20001,TRUE)&gt;0)</f>
        <v/>
      </c>
    </row>
    <row r="9677" spans="13:13" x14ac:dyDescent="0.55000000000000004">
      <c r="M9677" t="str">
        <f>IF($A9677="","",COUNTIFS(D_MFA!$A$2:$A$20001,$C9677,D_MFA!$B$2:$B$20001,TRUE)&gt;0)</f>
        <v/>
      </c>
    </row>
    <row r="9678" spans="13:13" x14ac:dyDescent="0.55000000000000004">
      <c r="M9678" t="str">
        <f>IF($A9678="","",COUNTIFS(D_MFA!$A$2:$A$20001,$C9678,D_MFA!$B$2:$B$20001,TRUE)&gt;0)</f>
        <v/>
      </c>
    </row>
    <row r="9679" spans="13:13" x14ac:dyDescent="0.55000000000000004">
      <c r="M9679" t="str">
        <f>IF($A9679="","",COUNTIFS(D_MFA!$A$2:$A$20001,$C9679,D_MFA!$B$2:$B$20001,TRUE)&gt;0)</f>
        <v/>
      </c>
    </row>
    <row r="9680" spans="13:13" x14ac:dyDescent="0.55000000000000004">
      <c r="M9680" t="str">
        <f>IF($A9680="","",COUNTIFS(D_MFA!$A$2:$A$20001,$C9680,D_MFA!$B$2:$B$20001,TRUE)&gt;0)</f>
        <v/>
      </c>
    </row>
    <row r="9681" spans="13:13" x14ac:dyDescent="0.55000000000000004">
      <c r="M9681" t="str">
        <f>IF($A9681="","",COUNTIFS(D_MFA!$A$2:$A$20001,$C9681,D_MFA!$B$2:$B$20001,TRUE)&gt;0)</f>
        <v/>
      </c>
    </row>
    <row r="9682" spans="13:13" x14ac:dyDescent="0.55000000000000004">
      <c r="M9682" t="str">
        <f>IF($A9682="","",COUNTIFS(D_MFA!$A$2:$A$20001,$C9682,D_MFA!$B$2:$B$20001,TRUE)&gt;0)</f>
        <v/>
      </c>
    </row>
    <row r="9683" spans="13:13" x14ac:dyDescent="0.55000000000000004">
      <c r="M9683" t="str">
        <f>IF($A9683="","",COUNTIFS(D_MFA!$A$2:$A$20001,$C9683,D_MFA!$B$2:$B$20001,TRUE)&gt;0)</f>
        <v/>
      </c>
    </row>
    <row r="9684" spans="13:13" x14ac:dyDescent="0.55000000000000004">
      <c r="M9684" t="str">
        <f>IF($A9684="","",COUNTIFS(D_MFA!$A$2:$A$20001,$C9684,D_MFA!$B$2:$B$20001,TRUE)&gt;0)</f>
        <v/>
      </c>
    </row>
    <row r="9685" spans="13:13" x14ac:dyDescent="0.55000000000000004">
      <c r="M9685" t="str">
        <f>IF($A9685="","",COUNTIFS(D_MFA!$A$2:$A$20001,$C9685,D_MFA!$B$2:$B$20001,TRUE)&gt;0)</f>
        <v/>
      </c>
    </row>
    <row r="9686" spans="13:13" x14ac:dyDescent="0.55000000000000004">
      <c r="M9686" t="str">
        <f>IF($A9686="","",COUNTIFS(D_MFA!$A$2:$A$20001,$C9686,D_MFA!$B$2:$B$20001,TRUE)&gt;0)</f>
        <v/>
      </c>
    </row>
    <row r="9687" spans="13:13" x14ac:dyDescent="0.55000000000000004">
      <c r="M9687" t="str">
        <f>IF($A9687="","",COUNTIFS(D_MFA!$A$2:$A$20001,$C9687,D_MFA!$B$2:$B$20001,TRUE)&gt;0)</f>
        <v/>
      </c>
    </row>
    <row r="9688" spans="13:13" x14ac:dyDescent="0.55000000000000004">
      <c r="M9688" t="str">
        <f>IF($A9688="","",COUNTIFS(D_MFA!$A$2:$A$20001,$C9688,D_MFA!$B$2:$B$20001,TRUE)&gt;0)</f>
        <v/>
      </c>
    </row>
    <row r="9689" spans="13:13" x14ac:dyDescent="0.55000000000000004">
      <c r="M9689" t="str">
        <f>IF($A9689="","",COUNTIFS(D_MFA!$A$2:$A$20001,$C9689,D_MFA!$B$2:$B$20001,TRUE)&gt;0)</f>
        <v/>
      </c>
    </row>
    <row r="9690" spans="13:13" x14ac:dyDescent="0.55000000000000004">
      <c r="M9690" t="str">
        <f>IF($A9690="","",COUNTIFS(D_MFA!$A$2:$A$20001,$C9690,D_MFA!$B$2:$B$20001,TRUE)&gt;0)</f>
        <v/>
      </c>
    </row>
    <row r="9691" spans="13:13" x14ac:dyDescent="0.55000000000000004">
      <c r="M9691" t="str">
        <f>IF($A9691="","",COUNTIFS(D_MFA!$A$2:$A$20001,$C9691,D_MFA!$B$2:$B$20001,TRUE)&gt;0)</f>
        <v/>
      </c>
    </row>
    <row r="9692" spans="13:13" x14ac:dyDescent="0.55000000000000004">
      <c r="M9692" t="str">
        <f>IF($A9692="","",COUNTIFS(D_MFA!$A$2:$A$20001,$C9692,D_MFA!$B$2:$B$20001,TRUE)&gt;0)</f>
        <v/>
      </c>
    </row>
    <row r="9693" spans="13:13" x14ac:dyDescent="0.55000000000000004">
      <c r="M9693" t="str">
        <f>IF($A9693="","",COUNTIFS(D_MFA!$A$2:$A$20001,$C9693,D_MFA!$B$2:$B$20001,TRUE)&gt;0)</f>
        <v/>
      </c>
    </row>
    <row r="9694" spans="13:13" x14ac:dyDescent="0.55000000000000004">
      <c r="M9694" t="str">
        <f>IF($A9694="","",COUNTIFS(D_MFA!$A$2:$A$20001,$C9694,D_MFA!$B$2:$B$20001,TRUE)&gt;0)</f>
        <v/>
      </c>
    </row>
    <row r="9695" spans="13:13" x14ac:dyDescent="0.55000000000000004">
      <c r="M9695" t="str">
        <f>IF($A9695="","",COUNTIFS(D_MFA!$A$2:$A$20001,$C9695,D_MFA!$B$2:$B$20001,TRUE)&gt;0)</f>
        <v/>
      </c>
    </row>
    <row r="9696" spans="13:13" x14ac:dyDescent="0.55000000000000004">
      <c r="M9696" t="str">
        <f>IF($A9696="","",COUNTIFS(D_MFA!$A$2:$A$20001,$C9696,D_MFA!$B$2:$B$20001,TRUE)&gt;0)</f>
        <v/>
      </c>
    </row>
    <row r="9697" spans="13:13" x14ac:dyDescent="0.55000000000000004">
      <c r="M9697" t="str">
        <f>IF($A9697="","",COUNTIFS(D_MFA!$A$2:$A$20001,$C9697,D_MFA!$B$2:$B$20001,TRUE)&gt;0)</f>
        <v/>
      </c>
    </row>
    <row r="9698" spans="13:13" x14ac:dyDescent="0.55000000000000004">
      <c r="M9698" t="str">
        <f>IF($A9698="","",COUNTIFS(D_MFA!$A$2:$A$20001,$C9698,D_MFA!$B$2:$B$20001,TRUE)&gt;0)</f>
        <v/>
      </c>
    </row>
    <row r="9699" spans="13:13" x14ac:dyDescent="0.55000000000000004">
      <c r="M9699" t="str">
        <f>IF($A9699="","",COUNTIFS(D_MFA!$A$2:$A$20001,$C9699,D_MFA!$B$2:$B$20001,TRUE)&gt;0)</f>
        <v/>
      </c>
    </row>
    <row r="9700" spans="13:13" x14ac:dyDescent="0.55000000000000004">
      <c r="M9700" t="str">
        <f>IF($A9700="","",COUNTIFS(D_MFA!$A$2:$A$20001,$C9700,D_MFA!$B$2:$B$20001,TRUE)&gt;0)</f>
        <v/>
      </c>
    </row>
    <row r="9701" spans="13:13" x14ac:dyDescent="0.55000000000000004">
      <c r="M9701" t="str">
        <f>IF($A9701="","",COUNTIFS(D_MFA!$A$2:$A$20001,$C9701,D_MFA!$B$2:$B$20001,TRUE)&gt;0)</f>
        <v/>
      </c>
    </row>
    <row r="9702" spans="13:13" x14ac:dyDescent="0.55000000000000004">
      <c r="M9702" t="str">
        <f>IF($A9702="","",COUNTIFS(D_MFA!$A$2:$A$20001,$C9702,D_MFA!$B$2:$B$20001,TRUE)&gt;0)</f>
        <v/>
      </c>
    </row>
    <row r="9703" spans="13:13" x14ac:dyDescent="0.55000000000000004">
      <c r="M9703" t="str">
        <f>IF($A9703="","",COUNTIFS(D_MFA!$A$2:$A$20001,$C9703,D_MFA!$B$2:$B$20001,TRUE)&gt;0)</f>
        <v/>
      </c>
    </row>
    <row r="9704" spans="13:13" x14ac:dyDescent="0.55000000000000004">
      <c r="M9704" t="str">
        <f>IF($A9704="","",COUNTIFS(D_MFA!$A$2:$A$20001,$C9704,D_MFA!$B$2:$B$20001,TRUE)&gt;0)</f>
        <v/>
      </c>
    </row>
    <row r="9705" spans="13:13" x14ac:dyDescent="0.55000000000000004">
      <c r="M9705" t="str">
        <f>IF($A9705="","",COUNTIFS(D_MFA!$A$2:$A$20001,$C9705,D_MFA!$B$2:$B$20001,TRUE)&gt;0)</f>
        <v/>
      </c>
    </row>
    <row r="9706" spans="13:13" x14ac:dyDescent="0.55000000000000004">
      <c r="M9706" t="str">
        <f>IF($A9706="","",COUNTIFS(D_MFA!$A$2:$A$20001,$C9706,D_MFA!$B$2:$B$20001,TRUE)&gt;0)</f>
        <v/>
      </c>
    </row>
    <row r="9707" spans="13:13" x14ac:dyDescent="0.55000000000000004">
      <c r="M9707" t="str">
        <f>IF($A9707="","",COUNTIFS(D_MFA!$A$2:$A$20001,$C9707,D_MFA!$B$2:$B$20001,TRUE)&gt;0)</f>
        <v/>
      </c>
    </row>
    <row r="9708" spans="13:13" x14ac:dyDescent="0.55000000000000004">
      <c r="M9708" t="str">
        <f>IF($A9708="","",COUNTIFS(D_MFA!$A$2:$A$20001,$C9708,D_MFA!$B$2:$B$20001,TRUE)&gt;0)</f>
        <v/>
      </c>
    </row>
    <row r="9709" spans="13:13" x14ac:dyDescent="0.55000000000000004">
      <c r="M9709" t="str">
        <f>IF($A9709="","",COUNTIFS(D_MFA!$A$2:$A$20001,$C9709,D_MFA!$B$2:$B$20001,TRUE)&gt;0)</f>
        <v/>
      </c>
    </row>
    <row r="9710" spans="13:13" x14ac:dyDescent="0.55000000000000004">
      <c r="M9710" t="str">
        <f>IF($A9710="","",COUNTIFS(D_MFA!$A$2:$A$20001,$C9710,D_MFA!$B$2:$B$20001,TRUE)&gt;0)</f>
        <v/>
      </c>
    </row>
    <row r="9711" spans="13:13" x14ac:dyDescent="0.55000000000000004">
      <c r="M9711" t="str">
        <f>IF($A9711="","",COUNTIFS(D_MFA!$A$2:$A$20001,$C9711,D_MFA!$B$2:$B$20001,TRUE)&gt;0)</f>
        <v/>
      </c>
    </row>
    <row r="9712" spans="13:13" x14ac:dyDescent="0.55000000000000004">
      <c r="M9712" t="str">
        <f>IF($A9712="","",COUNTIFS(D_MFA!$A$2:$A$20001,$C9712,D_MFA!$B$2:$B$20001,TRUE)&gt;0)</f>
        <v/>
      </c>
    </row>
    <row r="9713" spans="13:13" x14ac:dyDescent="0.55000000000000004">
      <c r="M9713" t="str">
        <f>IF($A9713="","",COUNTIFS(D_MFA!$A$2:$A$20001,$C9713,D_MFA!$B$2:$B$20001,TRUE)&gt;0)</f>
        <v/>
      </c>
    </row>
    <row r="9714" spans="13:13" x14ac:dyDescent="0.55000000000000004">
      <c r="M9714" t="str">
        <f>IF($A9714="","",COUNTIFS(D_MFA!$A$2:$A$20001,$C9714,D_MFA!$B$2:$B$20001,TRUE)&gt;0)</f>
        <v/>
      </c>
    </row>
    <row r="9715" spans="13:13" x14ac:dyDescent="0.55000000000000004">
      <c r="M9715" t="str">
        <f>IF($A9715="","",COUNTIFS(D_MFA!$A$2:$A$20001,$C9715,D_MFA!$B$2:$B$20001,TRUE)&gt;0)</f>
        <v/>
      </c>
    </row>
    <row r="9716" spans="13:13" x14ac:dyDescent="0.55000000000000004">
      <c r="M9716" t="str">
        <f>IF($A9716="","",COUNTIFS(D_MFA!$A$2:$A$20001,$C9716,D_MFA!$B$2:$B$20001,TRUE)&gt;0)</f>
        <v/>
      </c>
    </row>
    <row r="9717" spans="13:13" x14ac:dyDescent="0.55000000000000004">
      <c r="M9717" t="str">
        <f>IF($A9717="","",COUNTIFS(D_MFA!$A$2:$A$20001,$C9717,D_MFA!$B$2:$B$20001,TRUE)&gt;0)</f>
        <v/>
      </c>
    </row>
    <row r="9718" spans="13:13" x14ac:dyDescent="0.55000000000000004">
      <c r="M9718" t="str">
        <f>IF($A9718="","",COUNTIFS(D_MFA!$A$2:$A$20001,$C9718,D_MFA!$B$2:$B$20001,TRUE)&gt;0)</f>
        <v/>
      </c>
    </row>
    <row r="9719" spans="13:13" x14ac:dyDescent="0.55000000000000004">
      <c r="M9719" t="str">
        <f>IF($A9719="","",COUNTIFS(D_MFA!$A$2:$A$20001,$C9719,D_MFA!$B$2:$B$20001,TRUE)&gt;0)</f>
        <v/>
      </c>
    </row>
    <row r="9720" spans="13:13" x14ac:dyDescent="0.55000000000000004">
      <c r="M9720" t="str">
        <f>IF($A9720="","",COUNTIFS(D_MFA!$A$2:$A$20001,$C9720,D_MFA!$B$2:$B$20001,TRUE)&gt;0)</f>
        <v/>
      </c>
    </row>
    <row r="9721" spans="13:13" x14ac:dyDescent="0.55000000000000004">
      <c r="M9721" t="str">
        <f>IF($A9721="","",COUNTIFS(D_MFA!$A$2:$A$20001,$C9721,D_MFA!$B$2:$B$20001,TRUE)&gt;0)</f>
        <v/>
      </c>
    </row>
    <row r="9722" spans="13:13" x14ac:dyDescent="0.55000000000000004">
      <c r="M9722" t="str">
        <f>IF($A9722="","",COUNTIFS(D_MFA!$A$2:$A$20001,$C9722,D_MFA!$B$2:$B$20001,TRUE)&gt;0)</f>
        <v/>
      </c>
    </row>
    <row r="9723" spans="13:13" x14ac:dyDescent="0.55000000000000004">
      <c r="M9723" t="str">
        <f>IF($A9723="","",COUNTIFS(D_MFA!$A$2:$A$20001,$C9723,D_MFA!$B$2:$B$20001,TRUE)&gt;0)</f>
        <v/>
      </c>
    </row>
    <row r="9724" spans="13:13" x14ac:dyDescent="0.55000000000000004">
      <c r="M9724" t="str">
        <f>IF($A9724="","",COUNTIFS(D_MFA!$A$2:$A$20001,$C9724,D_MFA!$B$2:$B$20001,TRUE)&gt;0)</f>
        <v/>
      </c>
    </row>
    <row r="9725" spans="13:13" x14ac:dyDescent="0.55000000000000004">
      <c r="M9725" t="str">
        <f>IF($A9725="","",COUNTIFS(D_MFA!$A$2:$A$20001,$C9725,D_MFA!$B$2:$B$20001,TRUE)&gt;0)</f>
        <v/>
      </c>
    </row>
    <row r="9726" spans="13:13" x14ac:dyDescent="0.55000000000000004">
      <c r="M9726" t="str">
        <f>IF($A9726="","",COUNTIFS(D_MFA!$A$2:$A$20001,$C9726,D_MFA!$B$2:$B$20001,TRUE)&gt;0)</f>
        <v/>
      </c>
    </row>
    <row r="9727" spans="13:13" x14ac:dyDescent="0.55000000000000004">
      <c r="M9727" t="str">
        <f>IF($A9727="","",COUNTIFS(D_MFA!$A$2:$A$20001,$C9727,D_MFA!$B$2:$B$20001,TRUE)&gt;0)</f>
        <v/>
      </c>
    </row>
    <row r="9728" spans="13:13" x14ac:dyDescent="0.55000000000000004">
      <c r="M9728" t="str">
        <f>IF($A9728="","",COUNTIFS(D_MFA!$A$2:$A$20001,$C9728,D_MFA!$B$2:$B$20001,TRUE)&gt;0)</f>
        <v/>
      </c>
    </row>
    <row r="9729" spans="13:13" x14ac:dyDescent="0.55000000000000004">
      <c r="M9729" t="str">
        <f>IF($A9729="","",COUNTIFS(D_MFA!$A$2:$A$20001,$C9729,D_MFA!$B$2:$B$20001,TRUE)&gt;0)</f>
        <v/>
      </c>
    </row>
    <row r="9730" spans="13:13" x14ac:dyDescent="0.55000000000000004">
      <c r="M9730" t="str">
        <f>IF($A9730="","",COUNTIFS(D_MFA!$A$2:$A$20001,$C9730,D_MFA!$B$2:$B$20001,TRUE)&gt;0)</f>
        <v/>
      </c>
    </row>
    <row r="9731" spans="13:13" x14ac:dyDescent="0.55000000000000004">
      <c r="M9731" t="str">
        <f>IF($A9731="","",COUNTIFS(D_MFA!$A$2:$A$20001,$C9731,D_MFA!$B$2:$B$20001,TRUE)&gt;0)</f>
        <v/>
      </c>
    </row>
    <row r="9732" spans="13:13" x14ac:dyDescent="0.55000000000000004">
      <c r="M9732" t="str">
        <f>IF($A9732="","",COUNTIFS(D_MFA!$A$2:$A$20001,$C9732,D_MFA!$B$2:$B$20001,TRUE)&gt;0)</f>
        <v/>
      </c>
    </row>
    <row r="9733" spans="13:13" x14ac:dyDescent="0.55000000000000004">
      <c r="M9733" t="str">
        <f>IF($A9733="","",COUNTIFS(D_MFA!$A$2:$A$20001,$C9733,D_MFA!$B$2:$B$20001,TRUE)&gt;0)</f>
        <v/>
      </c>
    </row>
    <row r="9734" spans="13:13" x14ac:dyDescent="0.55000000000000004">
      <c r="M9734" t="str">
        <f>IF($A9734="","",COUNTIFS(D_MFA!$A$2:$A$20001,$C9734,D_MFA!$B$2:$B$20001,TRUE)&gt;0)</f>
        <v/>
      </c>
    </row>
    <row r="9735" spans="13:13" x14ac:dyDescent="0.55000000000000004">
      <c r="M9735" t="str">
        <f>IF($A9735="","",COUNTIFS(D_MFA!$A$2:$A$20001,$C9735,D_MFA!$B$2:$B$20001,TRUE)&gt;0)</f>
        <v/>
      </c>
    </row>
    <row r="9736" spans="13:13" x14ac:dyDescent="0.55000000000000004">
      <c r="M9736" t="str">
        <f>IF($A9736="","",COUNTIFS(D_MFA!$A$2:$A$20001,$C9736,D_MFA!$B$2:$B$20001,TRUE)&gt;0)</f>
        <v/>
      </c>
    </row>
    <row r="9737" spans="13:13" x14ac:dyDescent="0.55000000000000004">
      <c r="M9737" t="str">
        <f>IF($A9737="","",COUNTIFS(D_MFA!$A$2:$A$20001,$C9737,D_MFA!$B$2:$B$20001,TRUE)&gt;0)</f>
        <v/>
      </c>
    </row>
    <row r="9738" spans="13:13" x14ac:dyDescent="0.55000000000000004">
      <c r="M9738" t="str">
        <f>IF($A9738="","",COUNTIFS(D_MFA!$A$2:$A$20001,$C9738,D_MFA!$B$2:$B$20001,TRUE)&gt;0)</f>
        <v/>
      </c>
    </row>
    <row r="9739" spans="13:13" x14ac:dyDescent="0.55000000000000004">
      <c r="M9739" t="str">
        <f>IF($A9739="","",COUNTIFS(D_MFA!$A$2:$A$20001,$C9739,D_MFA!$B$2:$B$20001,TRUE)&gt;0)</f>
        <v/>
      </c>
    </row>
    <row r="9740" spans="13:13" x14ac:dyDescent="0.55000000000000004">
      <c r="M9740" t="str">
        <f>IF($A9740="","",COUNTIFS(D_MFA!$A$2:$A$20001,$C9740,D_MFA!$B$2:$B$20001,TRUE)&gt;0)</f>
        <v/>
      </c>
    </row>
    <row r="9741" spans="13:13" x14ac:dyDescent="0.55000000000000004">
      <c r="M9741" t="str">
        <f>IF($A9741="","",COUNTIFS(D_MFA!$A$2:$A$20001,$C9741,D_MFA!$B$2:$B$20001,TRUE)&gt;0)</f>
        <v/>
      </c>
    </row>
    <row r="9742" spans="13:13" x14ac:dyDescent="0.55000000000000004">
      <c r="M9742" t="str">
        <f>IF($A9742="","",COUNTIFS(D_MFA!$A$2:$A$20001,$C9742,D_MFA!$B$2:$B$20001,TRUE)&gt;0)</f>
        <v/>
      </c>
    </row>
    <row r="9743" spans="13:13" x14ac:dyDescent="0.55000000000000004">
      <c r="M9743" t="str">
        <f>IF($A9743="","",COUNTIFS(D_MFA!$A$2:$A$20001,$C9743,D_MFA!$B$2:$B$20001,TRUE)&gt;0)</f>
        <v/>
      </c>
    </row>
    <row r="9744" spans="13:13" x14ac:dyDescent="0.55000000000000004">
      <c r="M9744" t="str">
        <f>IF($A9744="","",COUNTIFS(D_MFA!$A$2:$A$20001,$C9744,D_MFA!$B$2:$B$20001,TRUE)&gt;0)</f>
        <v/>
      </c>
    </row>
    <row r="9745" spans="13:13" x14ac:dyDescent="0.55000000000000004">
      <c r="M9745" t="str">
        <f>IF($A9745="","",COUNTIFS(D_MFA!$A$2:$A$20001,$C9745,D_MFA!$B$2:$B$20001,TRUE)&gt;0)</f>
        <v/>
      </c>
    </row>
    <row r="9746" spans="13:13" x14ac:dyDescent="0.55000000000000004">
      <c r="M9746" t="str">
        <f>IF($A9746="","",COUNTIFS(D_MFA!$A$2:$A$20001,$C9746,D_MFA!$B$2:$B$20001,TRUE)&gt;0)</f>
        <v/>
      </c>
    </row>
    <row r="9747" spans="13:13" x14ac:dyDescent="0.55000000000000004">
      <c r="M9747" t="str">
        <f>IF($A9747="","",COUNTIFS(D_MFA!$A$2:$A$20001,$C9747,D_MFA!$B$2:$B$20001,TRUE)&gt;0)</f>
        <v/>
      </c>
    </row>
    <row r="9748" spans="13:13" x14ac:dyDescent="0.55000000000000004">
      <c r="M9748" t="str">
        <f>IF($A9748="","",COUNTIFS(D_MFA!$A$2:$A$20001,$C9748,D_MFA!$B$2:$B$20001,TRUE)&gt;0)</f>
        <v/>
      </c>
    </row>
    <row r="9749" spans="13:13" x14ac:dyDescent="0.55000000000000004">
      <c r="M9749" t="str">
        <f>IF($A9749="","",COUNTIFS(D_MFA!$A$2:$A$20001,$C9749,D_MFA!$B$2:$B$20001,TRUE)&gt;0)</f>
        <v/>
      </c>
    </row>
    <row r="9750" spans="13:13" x14ac:dyDescent="0.55000000000000004">
      <c r="M9750" t="str">
        <f>IF($A9750="","",COUNTIFS(D_MFA!$A$2:$A$20001,$C9750,D_MFA!$B$2:$B$20001,TRUE)&gt;0)</f>
        <v/>
      </c>
    </row>
    <row r="9751" spans="13:13" x14ac:dyDescent="0.55000000000000004">
      <c r="M9751" t="str">
        <f>IF($A9751="","",COUNTIFS(D_MFA!$A$2:$A$20001,$C9751,D_MFA!$B$2:$B$20001,TRUE)&gt;0)</f>
        <v/>
      </c>
    </row>
    <row r="9752" spans="13:13" x14ac:dyDescent="0.55000000000000004">
      <c r="M9752" t="str">
        <f>IF($A9752="","",COUNTIFS(D_MFA!$A$2:$A$20001,$C9752,D_MFA!$B$2:$B$20001,TRUE)&gt;0)</f>
        <v/>
      </c>
    </row>
    <row r="9753" spans="13:13" x14ac:dyDescent="0.55000000000000004">
      <c r="M9753" t="str">
        <f>IF($A9753="","",COUNTIFS(D_MFA!$A$2:$A$20001,$C9753,D_MFA!$B$2:$B$20001,TRUE)&gt;0)</f>
        <v/>
      </c>
    </row>
    <row r="9754" spans="13:13" x14ac:dyDescent="0.55000000000000004">
      <c r="M9754" t="str">
        <f>IF($A9754="","",COUNTIFS(D_MFA!$A$2:$A$20001,$C9754,D_MFA!$B$2:$B$20001,TRUE)&gt;0)</f>
        <v/>
      </c>
    </row>
    <row r="9755" spans="13:13" x14ac:dyDescent="0.55000000000000004">
      <c r="M9755" t="str">
        <f>IF($A9755="","",COUNTIFS(D_MFA!$A$2:$A$20001,$C9755,D_MFA!$B$2:$B$20001,TRUE)&gt;0)</f>
        <v/>
      </c>
    </row>
    <row r="9756" spans="13:13" x14ac:dyDescent="0.55000000000000004">
      <c r="M9756" t="str">
        <f>IF($A9756="","",COUNTIFS(D_MFA!$A$2:$A$20001,$C9756,D_MFA!$B$2:$B$20001,TRUE)&gt;0)</f>
        <v/>
      </c>
    </row>
    <row r="9757" spans="13:13" x14ac:dyDescent="0.55000000000000004">
      <c r="M9757" t="str">
        <f>IF($A9757="","",COUNTIFS(D_MFA!$A$2:$A$20001,$C9757,D_MFA!$B$2:$B$20001,TRUE)&gt;0)</f>
        <v/>
      </c>
    </row>
    <row r="9758" spans="13:13" x14ac:dyDescent="0.55000000000000004">
      <c r="M9758" t="str">
        <f>IF($A9758="","",COUNTIFS(D_MFA!$A$2:$A$20001,$C9758,D_MFA!$B$2:$B$20001,TRUE)&gt;0)</f>
        <v/>
      </c>
    </row>
    <row r="9759" spans="13:13" x14ac:dyDescent="0.55000000000000004">
      <c r="M9759" t="str">
        <f>IF($A9759="","",COUNTIFS(D_MFA!$A$2:$A$20001,$C9759,D_MFA!$B$2:$B$20001,TRUE)&gt;0)</f>
        <v/>
      </c>
    </row>
    <row r="9760" spans="13:13" x14ac:dyDescent="0.55000000000000004">
      <c r="M9760" t="str">
        <f>IF($A9760="","",COUNTIFS(D_MFA!$A$2:$A$20001,$C9760,D_MFA!$B$2:$B$20001,TRUE)&gt;0)</f>
        <v/>
      </c>
    </row>
    <row r="9761" spans="13:13" x14ac:dyDescent="0.55000000000000004">
      <c r="M9761" t="str">
        <f>IF($A9761="","",COUNTIFS(D_MFA!$A$2:$A$20001,$C9761,D_MFA!$B$2:$B$20001,TRUE)&gt;0)</f>
        <v/>
      </c>
    </row>
    <row r="9762" spans="13:13" x14ac:dyDescent="0.55000000000000004">
      <c r="M9762" t="str">
        <f>IF($A9762="","",COUNTIFS(D_MFA!$A$2:$A$20001,$C9762,D_MFA!$B$2:$B$20001,TRUE)&gt;0)</f>
        <v/>
      </c>
    </row>
    <row r="9763" spans="13:13" x14ac:dyDescent="0.55000000000000004">
      <c r="M9763" t="str">
        <f>IF($A9763="","",COUNTIFS(D_MFA!$A$2:$A$20001,$C9763,D_MFA!$B$2:$B$20001,TRUE)&gt;0)</f>
        <v/>
      </c>
    </row>
    <row r="9764" spans="13:13" x14ac:dyDescent="0.55000000000000004">
      <c r="M9764" t="str">
        <f>IF($A9764="","",COUNTIFS(D_MFA!$A$2:$A$20001,$C9764,D_MFA!$B$2:$B$20001,TRUE)&gt;0)</f>
        <v/>
      </c>
    </row>
    <row r="9765" spans="13:13" x14ac:dyDescent="0.55000000000000004">
      <c r="M9765" t="str">
        <f>IF($A9765="","",COUNTIFS(D_MFA!$A$2:$A$20001,$C9765,D_MFA!$B$2:$B$20001,TRUE)&gt;0)</f>
        <v/>
      </c>
    </row>
    <row r="9766" spans="13:13" x14ac:dyDescent="0.55000000000000004">
      <c r="M9766" t="str">
        <f>IF($A9766="","",COUNTIFS(D_MFA!$A$2:$A$20001,$C9766,D_MFA!$B$2:$B$20001,TRUE)&gt;0)</f>
        <v/>
      </c>
    </row>
    <row r="9767" spans="13:13" x14ac:dyDescent="0.55000000000000004">
      <c r="M9767" t="str">
        <f>IF($A9767="","",COUNTIFS(D_MFA!$A$2:$A$20001,$C9767,D_MFA!$B$2:$B$20001,TRUE)&gt;0)</f>
        <v/>
      </c>
    </row>
    <row r="9768" spans="13:13" x14ac:dyDescent="0.55000000000000004">
      <c r="M9768" t="str">
        <f>IF($A9768="","",COUNTIFS(D_MFA!$A$2:$A$20001,$C9768,D_MFA!$B$2:$B$20001,TRUE)&gt;0)</f>
        <v/>
      </c>
    </row>
    <row r="9769" spans="13:13" x14ac:dyDescent="0.55000000000000004">
      <c r="M9769" t="str">
        <f>IF($A9769="","",COUNTIFS(D_MFA!$A$2:$A$20001,$C9769,D_MFA!$B$2:$B$20001,TRUE)&gt;0)</f>
        <v/>
      </c>
    </row>
    <row r="9770" spans="13:13" x14ac:dyDescent="0.55000000000000004">
      <c r="M9770" t="str">
        <f>IF($A9770="","",COUNTIFS(D_MFA!$A$2:$A$20001,$C9770,D_MFA!$B$2:$B$20001,TRUE)&gt;0)</f>
        <v/>
      </c>
    </row>
    <row r="9771" spans="13:13" x14ac:dyDescent="0.55000000000000004">
      <c r="M9771" t="str">
        <f>IF($A9771="","",COUNTIFS(D_MFA!$A$2:$A$20001,$C9771,D_MFA!$B$2:$B$20001,TRUE)&gt;0)</f>
        <v/>
      </c>
    </row>
    <row r="9772" spans="13:13" x14ac:dyDescent="0.55000000000000004">
      <c r="M9772" t="str">
        <f>IF($A9772="","",COUNTIFS(D_MFA!$A$2:$A$20001,$C9772,D_MFA!$B$2:$B$20001,TRUE)&gt;0)</f>
        <v/>
      </c>
    </row>
    <row r="9773" spans="13:13" x14ac:dyDescent="0.55000000000000004">
      <c r="M9773" t="str">
        <f>IF($A9773="","",COUNTIFS(D_MFA!$A$2:$A$20001,$C9773,D_MFA!$B$2:$B$20001,TRUE)&gt;0)</f>
        <v/>
      </c>
    </row>
    <row r="9774" spans="13:13" x14ac:dyDescent="0.55000000000000004">
      <c r="M9774" t="str">
        <f>IF($A9774="","",COUNTIFS(D_MFA!$A$2:$A$20001,$C9774,D_MFA!$B$2:$B$20001,TRUE)&gt;0)</f>
        <v/>
      </c>
    </row>
    <row r="9775" spans="13:13" x14ac:dyDescent="0.55000000000000004">
      <c r="M9775" t="str">
        <f>IF($A9775="","",COUNTIFS(D_MFA!$A$2:$A$20001,$C9775,D_MFA!$B$2:$B$20001,TRUE)&gt;0)</f>
        <v/>
      </c>
    </row>
    <row r="9776" spans="13:13" x14ac:dyDescent="0.55000000000000004">
      <c r="M9776" t="str">
        <f>IF($A9776="","",COUNTIFS(D_MFA!$A$2:$A$20001,$C9776,D_MFA!$B$2:$B$20001,TRUE)&gt;0)</f>
        <v/>
      </c>
    </row>
    <row r="9777" spans="13:13" x14ac:dyDescent="0.55000000000000004">
      <c r="M9777" t="str">
        <f>IF($A9777="","",COUNTIFS(D_MFA!$A$2:$A$20001,$C9777,D_MFA!$B$2:$B$20001,TRUE)&gt;0)</f>
        <v/>
      </c>
    </row>
    <row r="9778" spans="13:13" x14ac:dyDescent="0.55000000000000004">
      <c r="M9778" t="str">
        <f>IF($A9778="","",COUNTIFS(D_MFA!$A$2:$A$20001,$C9778,D_MFA!$B$2:$B$20001,TRUE)&gt;0)</f>
        <v/>
      </c>
    </row>
    <row r="9779" spans="13:13" x14ac:dyDescent="0.55000000000000004">
      <c r="M9779" t="str">
        <f>IF($A9779="","",COUNTIFS(D_MFA!$A$2:$A$20001,$C9779,D_MFA!$B$2:$B$20001,TRUE)&gt;0)</f>
        <v/>
      </c>
    </row>
    <row r="9780" spans="13:13" x14ac:dyDescent="0.55000000000000004">
      <c r="M9780" t="str">
        <f>IF($A9780="","",COUNTIFS(D_MFA!$A$2:$A$20001,$C9780,D_MFA!$B$2:$B$20001,TRUE)&gt;0)</f>
        <v/>
      </c>
    </row>
    <row r="9781" spans="13:13" x14ac:dyDescent="0.55000000000000004">
      <c r="M9781" t="str">
        <f>IF($A9781="","",COUNTIFS(D_MFA!$A$2:$A$20001,$C9781,D_MFA!$B$2:$B$20001,TRUE)&gt;0)</f>
        <v/>
      </c>
    </row>
    <row r="9782" spans="13:13" x14ac:dyDescent="0.55000000000000004">
      <c r="M9782" t="str">
        <f>IF($A9782="","",COUNTIFS(D_MFA!$A$2:$A$20001,$C9782,D_MFA!$B$2:$B$20001,TRUE)&gt;0)</f>
        <v/>
      </c>
    </row>
    <row r="9783" spans="13:13" x14ac:dyDescent="0.55000000000000004">
      <c r="M9783" t="str">
        <f>IF($A9783="","",COUNTIFS(D_MFA!$A$2:$A$20001,$C9783,D_MFA!$B$2:$B$20001,TRUE)&gt;0)</f>
        <v/>
      </c>
    </row>
    <row r="9784" spans="13:13" x14ac:dyDescent="0.55000000000000004">
      <c r="M9784" t="str">
        <f>IF($A9784="","",COUNTIFS(D_MFA!$A$2:$A$20001,$C9784,D_MFA!$B$2:$B$20001,TRUE)&gt;0)</f>
        <v/>
      </c>
    </row>
    <row r="9785" spans="13:13" x14ac:dyDescent="0.55000000000000004">
      <c r="M9785" t="str">
        <f>IF($A9785="","",COUNTIFS(D_MFA!$A$2:$A$20001,$C9785,D_MFA!$B$2:$B$20001,TRUE)&gt;0)</f>
        <v/>
      </c>
    </row>
    <row r="9786" spans="13:13" x14ac:dyDescent="0.55000000000000004">
      <c r="M9786" t="str">
        <f>IF($A9786="","",COUNTIFS(D_MFA!$A$2:$A$20001,$C9786,D_MFA!$B$2:$B$20001,TRUE)&gt;0)</f>
        <v/>
      </c>
    </row>
    <row r="9787" spans="13:13" x14ac:dyDescent="0.55000000000000004">
      <c r="M9787" t="str">
        <f>IF($A9787="","",COUNTIFS(D_MFA!$A$2:$A$20001,$C9787,D_MFA!$B$2:$B$20001,TRUE)&gt;0)</f>
        <v/>
      </c>
    </row>
    <row r="9788" spans="13:13" x14ac:dyDescent="0.55000000000000004">
      <c r="M9788" t="str">
        <f>IF($A9788="","",COUNTIFS(D_MFA!$A$2:$A$20001,$C9788,D_MFA!$B$2:$B$20001,TRUE)&gt;0)</f>
        <v/>
      </c>
    </row>
    <row r="9789" spans="13:13" x14ac:dyDescent="0.55000000000000004">
      <c r="M9789" t="str">
        <f>IF($A9789="","",COUNTIFS(D_MFA!$A$2:$A$20001,$C9789,D_MFA!$B$2:$B$20001,TRUE)&gt;0)</f>
        <v/>
      </c>
    </row>
    <row r="9790" spans="13:13" x14ac:dyDescent="0.55000000000000004">
      <c r="M9790" t="str">
        <f>IF($A9790="","",COUNTIFS(D_MFA!$A$2:$A$20001,$C9790,D_MFA!$B$2:$B$20001,TRUE)&gt;0)</f>
        <v/>
      </c>
    </row>
    <row r="9791" spans="13:13" x14ac:dyDescent="0.55000000000000004">
      <c r="M9791" t="str">
        <f>IF($A9791="","",COUNTIFS(D_MFA!$A$2:$A$20001,$C9791,D_MFA!$B$2:$B$20001,TRUE)&gt;0)</f>
        <v/>
      </c>
    </row>
    <row r="9792" spans="13:13" x14ac:dyDescent="0.55000000000000004">
      <c r="M9792" t="str">
        <f>IF($A9792="","",COUNTIFS(D_MFA!$A$2:$A$20001,$C9792,D_MFA!$B$2:$B$20001,TRUE)&gt;0)</f>
        <v/>
      </c>
    </row>
    <row r="9793" spans="13:13" x14ac:dyDescent="0.55000000000000004">
      <c r="M9793" t="str">
        <f>IF($A9793="","",COUNTIFS(D_MFA!$A$2:$A$20001,$C9793,D_MFA!$B$2:$B$20001,TRUE)&gt;0)</f>
        <v/>
      </c>
    </row>
    <row r="9794" spans="13:13" x14ac:dyDescent="0.55000000000000004">
      <c r="M9794" t="str">
        <f>IF($A9794="","",COUNTIFS(D_MFA!$A$2:$A$20001,$C9794,D_MFA!$B$2:$B$20001,TRUE)&gt;0)</f>
        <v/>
      </c>
    </row>
    <row r="9795" spans="13:13" x14ac:dyDescent="0.55000000000000004">
      <c r="M9795" t="str">
        <f>IF($A9795="","",COUNTIFS(D_MFA!$A$2:$A$20001,$C9795,D_MFA!$B$2:$B$20001,TRUE)&gt;0)</f>
        <v/>
      </c>
    </row>
    <row r="9796" spans="13:13" x14ac:dyDescent="0.55000000000000004">
      <c r="M9796" t="str">
        <f>IF($A9796="","",COUNTIFS(D_MFA!$A$2:$A$20001,$C9796,D_MFA!$B$2:$B$20001,TRUE)&gt;0)</f>
        <v/>
      </c>
    </row>
    <row r="9797" spans="13:13" x14ac:dyDescent="0.55000000000000004">
      <c r="M9797" t="str">
        <f>IF($A9797="","",COUNTIFS(D_MFA!$A$2:$A$20001,$C9797,D_MFA!$B$2:$B$20001,TRUE)&gt;0)</f>
        <v/>
      </c>
    </row>
    <row r="9798" spans="13:13" x14ac:dyDescent="0.55000000000000004">
      <c r="M9798" t="str">
        <f>IF($A9798="","",COUNTIFS(D_MFA!$A$2:$A$20001,$C9798,D_MFA!$B$2:$B$20001,TRUE)&gt;0)</f>
        <v/>
      </c>
    </row>
    <row r="9799" spans="13:13" x14ac:dyDescent="0.55000000000000004">
      <c r="M9799" t="str">
        <f>IF($A9799="","",COUNTIFS(D_MFA!$A$2:$A$20001,$C9799,D_MFA!$B$2:$B$20001,TRUE)&gt;0)</f>
        <v/>
      </c>
    </row>
    <row r="9800" spans="13:13" x14ac:dyDescent="0.55000000000000004">
      <c r="M9800" t="str">
        <f>IF($A9800="","",COUNTIFS(D_MFA!$A$2:$A$20001,$C9800,D_MFA!$B$2:$B$20001,TRUE)&gt;0)</f>
        <v/>
      </c>
    </row>
    <row r="9801" spans="13:13" x14ac:dyDescent="0.55000000000000004">
      <c r="M9801" t="str">
        <f>IF($A9801="","",COUNTIFS(D_MFA!$A$2:$A$20001,$C9801,D_MFA!$B$2:$B$20001,TRUE)&gt;0)</f>
        <v/>
      </c>
    </row>
    <row r="9802" spans="13:13" x14ac:dyDescent="0.55000000000000004">
      <c r="M9802" t="str">
        <f>IF($A9802="","",COUNTIFS(D_MFA!$A$2:$A$20001,$C9802,D_MFA!$B$2:$B$20001,TRUE)&gt;0)</f>
        <v/>
      </c>
    </row>
    <row r="9803" spans="13:13" x14ac:dyDescent="0.55000000000000004">
      <c r="M9803" t="str">
        <f>IF($A9803="","",COUNTIFS(D_MFA!$A$2:$A$20001,$C9803,D_MFA!$B$2:$B$20001,TRUE)&gt;0)</f>
        <v/>
      </c>
    </row>
    <row r="9804" spans="13:13" x14ac:dyDescent="0.55000000000000004">
      <c r="M9804" t="str">
        <f>IF($A9804="","",COUNTIFS(D_MFA!$A$2:$A$20001,$C9804,D_MFA!$B$2:$B$20001,TRUE)&gt;0)</f>
        <v/>
      </c>
    </row>
    <row r="9805" spans="13:13" x14ac:dyDescent="0.55000000000000004">
      <c r="M9805" t="str">
        <f>IF($A9805="","",COUNTIFS(D_MFA!$A$2:$A$20001,$C9805,D_MFA!$B$2:$B$20001,TRUE)&gt;0)</f>
        <v/>
      </c>
    </row>
    <row r="9806" spans="13:13" x14ac:dyDescent="0.55000000000000004">
      <c r="M9806" t="str">
        <f>IF($A9806="","",COUNTIFS(D_MFA!$A$2:$A$20001,$C9806,D_MFA!$B$2:$B$20001,TRUE)&gt;0)</f>
        <v/>
      </c>
    </row>
    <row r="9807" spans="13:13" x14ac:dyDescent="0.55000000000000004">
      <c r="M9807" t="str">
        <f>IF($A9807="","",COUNTIFS(D_MFA!$A$2:$A$20001,$C9807,D_MFA!$B$2:$B$20001,TRUE)&gt;0)</f>
        <v/>
      </c>
    </row>
    <row r="9808" spans="13:13" x14ac:dyDescent="0.55000000000000004">
      <c r="M9808" t="str">
        <f>IF($A9808="","",COUNTIFS(D_MFA!$A$2:$A$20001,$C9808,D_MFA!$B$2:$B$20001,TRUE)&gt;0)</f>
        <v/>
      </c>
    </row>
    <row r="9809" spans="13:13" x14ac:dyDescent="0.55000000000000004">
      <c r="M9809" t="str">
        <f>IF($A9809="","",COUNTIFS(D_MFA!$A$2:$A$20001,$C9809,D_MFA!$B$2:$B$20001,TRUE)&gt;0)</f>
        <v/>
      </c>
    </row>
    <row r="9810" spans="13:13" x14ac:dyDescent="0.55000000000000004">
      <c r="M9810" t="str">
        <f>IF($A9810="","",COUNTIFS(D_MFA!$A$2:$A$20001,$C9810,D_MFA!$B$2:$B$20001,TRUE)&gt;0)</f>
        <v/>
      </c>
    </row>
    <row r="9811" spans="13:13" x14ac:dyDescent="0.55000000000000004">
      <c r="M9811" t="str">
        <f>IF($A9811="","",COUNTIFS(D_MFA!$A$2:$A$20001,$C9811,D_MFA!$B$2:$B$20001,TRUE)&gt;0)</f>
        <v/>
      </c>
    </row>
    <row r="9812" spans="13:13" x14ac:dyDescent="0.55000000000000004">
      <c r="M9812" t="str">
        <f>IF($A9812="","",COUNTIFS(D_MFA!$A$2:$A$20001,$C9812,D_MFA!$B$2:$B$20001,TRUE)&gt;0)</f>
        <v/>
      </c>
    </row>
    <row r="9813" spans="13:13" x14ac:dyDescent="0.55000000000000004">
      <c r="M9813" t="str">
        <f>IF($A9813="","",COUNTIFS(D_MFA!$A$2:$A$20001,$C9813,D_MFA!$B$2:$B$20001,TRUE)&gt;0)</f>
        <v/>
      </c>
    </row>
    <row r="9814" spans="13:13" x14ac:dyDescent="0.55000000000000004">
      <c r="M9814" t="str">
        <f>IF($A9814="","",COUNTIFS(D_MFA!$A$2:$A$20001,$C9814,D_MFA!$B$2:$B$20001,TRUE)&gt;0)</f>
        <v/>
      </c>
    </row>
    <row r="9815" spans="13:13" x14ac:dyDescent="0.55000000000000004">
      <c r="M9815" t="str">
        <f>IF($A9815="","",COUNTIFS(D_MFA!$A$2:$A$20001,$C9815,D_MFA!$B$2:$B$20001,TRUE)&gt;0)</f>
        <v/>
      </c>
    </row>
    <row r="9816" spans="13:13" x14ac:dyDescent="0.55000000000000004">
      <c r="M9816" t="str">
        <f>IF($A9816="","",COUNTIFS(D_MFA!$A$2:$A$20001,$C9816,D_MFA!$B$2:$B$20001,TRUE)&gt;0)</f>
        <v/>
      </c>
    </row>
    <row r="9817" spans="13:13" x14ac:dyDescent="0.55000000000000004">
      <c r="M9817" t="str">
        <f>IF($A9817="","",COUNTIFS(D_MFA!$A$2:$A$20001,$C9817,D_MFA!$B$2:$B$20001,TRUE)&gt;0)</f>
        <v/>
      </c>
    </row>
    <row r="9818" spans="13:13" x14ac:dyDescent="0.55000000000000004">
      <c r="M9818" t="str">
        <f>IF($A9818="","",COUNTIFS(D_MFA!$A$2:$A$20001,$C9818,D_MFA!$B$2:$B$20001,TRUE)&gt;0)</f>
        <v/>
      </c>
    </row>
    <row r="9819" spans="13:13" x14ac:dyDescent="0.55000000000000004">
      <c r="M9819" t="str">
        <f>IF($A9819="","",COUNTIFS(D_MFA!$A$2:$A$20001,$C9819,D_MFA!$B$2:$B$20001,TRUE)&gt;0)</f>
        <v/>
      </c>
    </row>
    <row r="9820" spans="13:13" x14ac:dyDescent="0.55000000000000004">
      <c r="M9820" t="str">
        <f>IF($A9820="","",COUNTIFS(D_MFA!$A$2:$A$20001,$C9820,D_MFA!$B$2:$B$20001,TRUE)&gt;0)</f>
        <v/>
      </c>
    </row>
    <row r="9821" spans="13:13" x14ac:dyDescent="0.55000000000000004">
      <c r="M9821" t="str">
        <f>IF($A9821="","",COUNTIFS(D_MFA!$A$2:$A$20001,$C9821,D_MFA!$B$2:$B$20001,TRUE)&gt;0)</f>
        <v/>
      </c>
    </row>
    <row r="9822" spans="13:13" x14ac:dyDescent="0.55000000000000004">
      <c r="M9822" t="str">
        <f>IF($A9822="","",COUNTIFS(D_MFA!$A$2:$A$20001,$C9822,D_MFA!$B$2:$B$20001,TRUE)&gt;0)</f>
        <v/>
      </c>
    </row>
    <row r="9823" spans="13:13" x14ac:dyDescent="0.55000000000000004">
      <c r="M9823" t="str">
        <f>IF($A9823="","",COUNTIFS(D_MFA!$A$2:$A$20001,$C9823,D_MFA!$B$2:$B$20001,TRUE)&gt;0)</f>
        <v/>
      </c>
    </row>
    <row r="9824" spans="13:13" x14ac:dyDescent="0.55000000000000004">
      <c r="M9824" t="str">
        <f>IF($A9824="","",COUNTIFS(D_MFA!$A$2:$A$20001,$C9824,D_MFA!$B$2:$B$20001,TRUE)&gt;0)</f>
        <v/>
      </c>
    </row>
    <row r="9825" spans="13:13" x14ac:dyDescent="0.55000000000000004">
      <c r="M9825" t="str">
        <f>IF($A9825="","",COUNTIFS(D_MFA!$A$2:$A$20001,$C9825,D_MFA!$B$2:$B$20001,TRUE)&gt;0)</f>
        <v/>
      </c>
    </row>
    <row r="9826" spans="13:13" x14ac:dyDescent="0.55000000000000004">
      <c r="M9826" t="str">
        <f>IF($A9826="","",COUNTIFS(D_MFA!$A$2:$A$20001,$C9826,D_MFA!$B$2:$B$20001,TRUE)&gt;0)</f>
        <v/>
      </c>
    </row>
    <row r="9827" spans="13:13" x14ac:dyDescent="0.55000000000000004">
      <c r="M9827" t="str">
        <f>IF($A9827="","",COUNTIFS(D_MFA!$A$2:$A$20001,$C9827,D_MFA!$B$2:$B$20001,TRUE)&gt;0)</f>
        <v/>
      </c>
    </row>
    <row r="9828" spans="13:13" x14ac:dyDescent="0.55000000000000004">
      <c r="M9828" t="str">
        <f>IF($A9828="","",COUNTIFS(D_MFA!$A$2:$A$20001,$C9828,D_MFA!$B$2:$B$20001,TRUE)&gt;0)</f>
        <v/>
      </c>
    </row>
    <row r="9829" spans="13:13" x14ac:dyDescent="0.55000000000000004">
      <c r="M9829" t="str">
        <f>IF($A9829="","",COUNTIFS(D_MFA!$A$2:$A$20001,$C9829,D_MFA!$B$2:$B$20001,TRUE)&gt;0)</f>
        <v/>
      </c>
    </row>
    <row r="9830" spans="13:13" x14ac:dyDescent="0.55000000000000004">
      <c r="M9830" t="str">
        <f>IF($A9830="","",COUNTIFS(D_MFA!$A$2:$A$20001,$C9830,D_MFA!$B$2:$B$20001,TRUE)&gt;0)</f>
        <v/>
      </c>
    </row>
    <row r="9831" spans="13:13" x14ac:dyDescent="0.55000000000000004">
      <c r="M9831" t="str">
        <f>IF($A9831="","",COUNTIFS(D_MFA!$A$2:$A$20001,$C9831,D_MFA!$B$2:$B$20001,TRUE)&gt;0)</f>
        <v/>
      </c>
    </row>
    <row r="9832" spans="13:13" x14ac:dyDescent="0.55000000000000004">
      <c r="M9832" t="str">
        <f>IF($A9832="","",COUNTIFS(D_MFA!$A$2:$A$20001,$C9832,D_MFA!$B$2:$B$20001,TRUE)&gt;0)</f>
        <v/>
      </c>
    </row>
    <row r="9833" spans="13:13" x14ac:dyDescent="0.55000000000000004">
      <c r="M9833" t="str">
        <f>IF($A9833="","",COUNTIFS(D_MFA!$A$2:$A$20001,$C9833,D_MFA!$B$2:$B$20001,TRUE)&gt;0)</f>
        <v/>
      </c>
    </row>
    <row r="9834" spans="13:13" x14ac:dyDescent="0.55000000000000004">
      <c r="M9834" t="str">
        <f>IF($A9834="","",COUNTIFS(D_MFA!$A$2:$A$20001,$C9834,D_MFA!$B$2:$B$20001,TRUE)&gt;0)</f>
        <v/>
      </c>
    </row>
    <row r="9835" spans="13:13" x14ac:dyDescent="0.55000000000000004">
      <c r="M9835" t="str">
        <f>IF($A9835="","",COUNTIFS(D_MFA!$A$2:$A$20001,$C9835,D_MFA!$B$2:$B$20001,TRUE)&gt;0)</f>
        <v/>
      </c>
    </row>
    <row r="9836" spans="13:13" x14ac:dyDescent="0.55000000000000004">
      <c r="M9836" t="str">
        <f>IF($A9836="","",COUNTIFS(D_MFA!$A$2:$A$20001,$C9836,D_MFA!$B$2:$B$20001,TRUE)&gt;0)</f>
        <v/>
      </c>
    </row>
    <row r="9837" spans="13:13" x14ac:dyDescent="0.55000000000000004">
      <c r="M9837" t="str">
        <f>IF($A9837="","",COUNTIFS(D_MFA!$A$2:$A$20001,$C9837,D_MFA!$B$2:$B$20001,TRUE)&gt;0)</f>
        <v/>
      </c>
    </row>
    <row r="9838" spans="13:13" x14ac:dyDescent="0.55000000000000004">
      <c r="M9838" t="str">
        <f>IF($A9838="","",COUNTIFS(D_MFA!$A$2:$A$20001,$C9838,D_MFA!$B$2:$B$20001,TRUE)&gt;0)</f>
        <v/>
      </c>
    </row>
    <row r="9839" spans="13:13" x14ac:dyDescent="0.55000000000000004">
      <c r="M9839" t="str">
        <f>IF($A9839="","",COUNTIFS(D_MFA!$A$2:$A$20001,$C9839,D_MFA!$B$2:$B$20001,TRUE)&gt;0)</f>
        <v/>
      </c>
    </row>
    <row r="9840" spans="13:13" x14ac:dyDescent="0.55000000000000004">
      <c r="M9840" t="str">
        <f>IF($A9840="","",COUNTIFS(D_MFA!$A$2:$A$20001,$C9840,D_MFA!$B$2:$B$20001,TRUE)&gt;0)</f>
        <v/>
      </c>
    </row>
    <row r="9841" spans="13:13" x14ac:dyDescent="0.55000000000000004">
      <c r="M9841" t="str">
        <f>IF($A9841="","",COUNTIFS(D_MFA!$A$2:$A$20001,$C9841,D_MFA!$B$2:$B$20001,TRUE)&gt;0)</f>
        <v/>
      </c>
    </row>
    <row r="9842" spans="13:13" x14ac:dyDescent="0.55000000000000004">
      <c r="M9842" t="str">
        <f>IF($A9842="","",COUNTIFS(D_MFA!$A$2:$A$20001,$C9842,D_MFA!$B$2:$B$20001,TRUE)&gt;0)</f>
        <v/>
      </c>
    </row>
    <row r="9843" spans="13:13" x14ac:dyDescent="0.55000000000000004">
      <c r="M9843" t="str">
        <f>IF($A9843="","",COUNTIFS(D_MFA!$A$2:$A$20001,$C9843,D_MFA!$B$2:$B$20001,TRUE)&gt;0)</f>
        <v/>
      </c>
    </row>
    <row r="9844" spans="13:13" x14ac:dyDescent="0.55000000000000004">
      <c r="M9844" t="str">
        <f>IF($A9844="","",COUNTIFS(D_MFA!$A$2:$A$20001,$C9844,D_MFA!$B$2:$B$20001,TRUE)&gt;0)</f>
        <v/>
      </c>
    </row>
    <row r="9845" spans="13:13" x14ac:dyDescent="0.55000000000000004">
      <c r="M9845" t="str">
        <f>IF($A9845="","",COUNTIFS(D_MFA!$A$2:$A$20001,$C9845,D_MFA!$B$2:$B$20001,TRUE)&gt;0)</f>
        <v/>
      </c>
    </row>
    <row r="9846" spans="13:13" x14ac:dyDescent="0.55000000000000004">
      <c r="M9846" t="str">
        <f>IF($A9846="","",COUNTIFS(D_MFA!$A$2:$A$20001,$C9846,D_MFA!$B$2:$B$20001,TRUE)&gt;0)</f>
        <v/>
      </c>
    </row>
    <row r="9847" spans="13:13" x14ac:dyDescent="0.55000000000000004">
      <c r="M9847" t="str">
        <f>IF($A9847="","",COUNTIFS(D_MFA!$A$2:$A$20001,$C9847,D_MFA!$B$2:$B$20001,TRUE)&gt;0)</f>
        <v/>
      </c>
    </row>
    <row r="9848" spans="13:13" x14ac:dyDescent="0.55000000000000004">
      <c r="M9848" t="str">
        <f>IF($A9848="","",COUNTIFS(D_MFA!$A$2:$A$20001,$C9848,D_MFA!$B$2:$B$20001,TRUE)&gt;0)</f>
        <v/>
      </c>
    </row>
    <row r="9849" spans="13:13" x14ac:dyDescent="0.55000000000000004">
      <c r="M9849" t="str">
        <f>IF($A9849="","",COUNTIFS(D_MFA!$A$2:$A$20001,$C9849,D_MFA!$B$2:$B$20001,TRUE)&gt;0)</f>
        <v/>
      </c>
    </row>
    <row r="9850" spans="13:13" x14ac:dyDescent="0.55000000000000004">
      <c r="M9850" t="str">
        <f>IF($A9850="","",COUNTIFS(D_MFA!$A$2:$A$20001,$C9850,D_MFA!$B$2:$B$20001,TRUE)&gt;0)</f>
        <v/>
      </c>
    </row>
    <row r="9851" spans="13:13" x14ac:dyDescent="0.55000000000000004">
      <c r="M9851" t="str">
        <f>IF($A9851="","",COUNTIFS(D_MFA!$A$2:$A$20001,$C9851,D_MFA!$B$2:$B$20001,TRUE)&gt;0)</f>
        <v/>
      </c>
    </row>
    <row r="9852" spans="13:13" x14ac:dyDescent="0.55000000000000004">
      <c r="M9852" t="str">
        <f>IF($A9852="","",COUNTIFS(D_MFA!$A$2:$A$20001,$C9852,D_MFA!$B$2:$B$20001,TRUE)&gt;0)</f>
        <v/>
      </c>
    </row>
    <row r="9853" spans="13:13" x14ac:dyDescent="0.55000000000000004">
      <c r="M9853" t="str">
        <f>IF($A9853="","",COUNTIFS(D_MFA!$A$2:$A$20001,$C9853,D_MFA!$B$2:$B$20001,TRUE)&gt;0)</f>
        <v/>
      </c>
    </row>
    <row r="9854" spans="13:13" x14ac:dyDescent="0.55000000000000004">
      <c r="M9854" t="str">
        <f>IF($A9854="","",COUNTIFS(D_MFA!$A$2:$A$20001,$C9854,D_MFA!$B$2:$B$20001,TRUE)&gt;0)</f>
        <v/>
      </c>
    </row>
    <row r="9855" spans="13:13" x14ac:dyDescent="0.55000000000000004">
      <c r="M9855" t="str">
        <f>IF($A9855="","",COUNTIFS(D_MFA!$A$2:$A$20001,$C9855,D_MFA!$B$2:$B$20001,TRUE)&gt;0)</f>
        <v/>
      </c>
    </row>
    <row r="9856" spans="13:13" x14ac:dyDescent="0.55000000000000004">
      <c r="M9856" t="str">
        <f>IF($A9856="","",COUNTIFS(D_MFA!$A$2:$A$20001,$C9856,D_MFA!$B$2:$B$20001,TRUE)&gt;0)</f>
        <v/>
      </c>
    </row>
    <row r="9857" spans="13:13" x14ac:dyDescent="0.55000000000000004">
      <c r="M9857" t="str">
        <f>IF($A9857="","",COUNTIFS(D_MFA!$A$2:$A$20001,$C9857,D_MFA!$B$2:$B$20001,TRUE)&gt;0)</f>
        <v/>
      </c>
    </row>
    <row r="9858" spans="13:13" x14ac:dyDescent="0.55000000000000004">
      <c r="M9858" t="str">
        <f>IF($A9858="","",COUNTIFS(D_MFA!$A$2:$A$20001,$C9858,D_MFA!$B$2:$B$20001,TRUE)&gt;0)</f>
        <v/>
      </c>
    </row>
    <row r="9859" spans="13:13" x14ac:dyDescent="0.55000000000000004">
      <c r="M9859" t="str">
        <f>IF($A9859="","",COUNTIFS(D_MFA!$A$2:$A$20001,$C9859,D_MFA!$B$2:$B$20001,TRUE)&gt;0)</f>
        <v/>
      </c>
    </row>
    <row r="9860" spans="13:13" x14ac:dyDescent="0.55000000000000004">
      <c r="M9860" t="str">
        <f>IF($A9860="","",COUNTIFS(D_MFA!$A$2:$A$20001,$C9860,D_MFA!$B$2:$B$20001,TRUE)&gt;0)</f>
        <v/>
      </c>
    </row>
    <row r="9861" spans="13:13" x14ac:dyDescent="0.55000000000000004">
      <c r="M9861" t="str">
        <f>IF($A9861="","",COUNTIFS(D_MFA!$A$2:$A$20001,$C9861,D_MFA!$B$2:$B$20001,TRUE)&gt;0)</f>
        <v/>
      </c>
    </row>
    <row r="9862" spans="13:13" x14ac:dyDescent="0.55000000000000004">
      <c r="M9862" t="str">
        <f>IF($A9862="","",COUNTIFS(D_MFA!$A$2:$A$20001,$C9862,D_MFA!$B$2:$B$20001,TRUE)&gt;0)</f>
        <v/>
      </c>
    </row>
    <row r="9863" spans="13:13" x14ac:dyDescent="0.55000000000000004">
      <c r="M9863" t="str">
        <f>IF($A9863="","",COUNTIFS(D_MFA!$A$2:$A$20001,$C9863,D_MFA!$B$2:$B$20001,TRUE)&gt;0)</f>
        <v/>
      </c>
    </row>
    <row r="9864" spans="13:13" x14ac:dyDescent="0.55000000000000004">
      <c r="M9864" t="str">
        <f>IF($A9864="","",COUNTIFS(D_MFA!$A$2:$A$20001,$C9864,D_MFA!$B$2:$B$20001,TRUE)&gt;0)</f>
        <v/>
      </c>
    </row>
    <row r="9865" spans="13:13" x14ac:dyDescent="0.55000000000000004">
      <c r="M9865" t="str">
        <f>IF($A9865="","",COUNTIFS(D_MFA!$A$2:$A$20001,$C9865,D_MFA!$B$2:$B$20001,TRUE)&gt;0)</f>
        <v/>
      </c>
    </row>
    <row r="9866" spans="13:13" x14ac:dyDescent="0.55000000000000004">
      <c r="M9866" t="str">
        <f>IF($A9866="","",COUNTIFS(D_MFA!$A$2:$A$20001,$C9866,D_MFA!$B$2:$B$20001,TRUE)&gt;0)</f>
        <v/>
      </c>
    </row>
    <row r="9867" spans="13:13" x14ac:dyDescent="0.55000000000000004">
      <c r="M9867" t="str">
        <f>IF($A9867="","",COUNTIFS(D_MFA!$A$2:$A$20001,$C9867,D_MFA!$B$2:$B$20001,TRUE)&gt;0)</f>
        <v/>
      </c>
    </row>
    <row r="9868" spans="13:13" x14ac:dyDescent="0.55000000000000004">
      <c r="M9868" t="str">
        <f>IF($A9868="","",COUNTIFS(D_MFA!$A$2:$A$20001,$C9868,D_MFA!$B$2:$B$20001,TRUE)&gt;0)</f>
        <v/>
      </c>
    </row>
    <row r="9869" spans="13:13" x14ac:dyDescent="0.55000000000000004">
      <c r="M9869" t="str">
        <f>IF($A9869="","",COUNTIFS(D_MFA!$A$2:$A$20001,$C9869,D_MFA!$B$2:$B$20001,TRUE)&gt;0)</f>
        <v/>
      </c>
    </row>
    <row r="9870" spans="13:13" x14ac:dyDescent="0.55000000000000004">
      <c r="M9870" t="str">
        <f>IF($A9870="","",COUNTIFS(D_MFA!$A$2:$A$20001,$C9870,D_MFA!$B$2:$B$20001,TRUE)&gt;0)</f>
        <v/>
      </c>
    </row>
    <row r="9871" spans="13:13" x14ac:dyDescent="0.55000000000000004">
      <c r="M9871" t="str">
        <f>IF($A9871="","",COUNTIFS(D_MFA!$A$2:$A$20001,$C9871,D_MFA!$B$2:$B$20001,TRUE)&gt;0)</f>
        <v/>
      </c>
    </row>
    <row r="9872" spans="13:13" x14ac:dyDescent="0.55000000000000004">
      <c r="M9872" t="str">
        <f>IF($A9872="","",COUNTIFS(D_MFA!$A$2:$A$20001,$C9872,D_MFA!$B$2:$B$20001,TRUE)&gt;0)</f>
        <v/>
      </c>
    </row>
    <row r="9873" spans="13:13" x14ac:dyDescent="0.55000000000000004">
      <c r="M9873" t="str">
        <f>IF($A9873="","",COUNTIFS(D_MFA!$A$2:$A$20001,$C9873,D_MFA!$B$2:$B$20001,TRUE)&gt;0)</f>
        <v/>
      </c>
    </row>
    <row r="9874" spans="13:13" x14ac:dyDescent="0.55000000000000004">
      <c r="M9874" t="str">
        <f>IF($A9874="","",COUNTIFS(D_MFA!$A$2:$A$20001,$C9874,D_MFA!$B$2:$B$20001,TRUE)&gt;0)</f>
        <v/>
      </c>
    </row>
    <row r="9875" spans="13:13" x14ac:dyDescent="0.55000000000000004">
      <c r="M9875" t="str">
        <f>IF($A9875="","",COUNTIFS(D_MFA!$A$2:$A$20001,$C9875,D_MFA!$B$2:$B$20001,TRUE)&gt;0)</f>
        <v/>
      </c>
    </row>
    <row r="9876" spans="13:13" x14ac:dyDescent="0.55000000000000004">
      <c r="M9876" t="str">
        <f>IF($A9876="","",COUNTIFS(D_MFA!$A$2:$A$20001,$C9876,D_MFA!$B$2:$B$20001,TRUE)&gt;0)</f>
        <v/>
      </c>
    </row>
    <row r="9877" spans="13:13" x14ac:dyDescent="0.55000000000000004">
      <c r="M9877" t="str">
        <f>IF($A9877="","",COUNTIFS(D_MFA!$A$2:$A$20001,$C9877,D_MFA!$B$2:$B$20001,TRUE)&gt;0)</f>
        <v/>
      </c>
    </row>
    <row r="9878" spans="13:13" x14ac:dyDescent="0.55000000000000004">
      <c r="M9878" t="str">
        <f>IF($A9878="","",COUNTIFS(D_MFA!$A$2:$A$20001,$C9878,D_MFA!$B$2:$B$20001,TRUE)&gt;0)</f>
        <v/>
      </c>
    </row>
    <row r="9879" spans="13:13" x14ac:dyDescent="0.55000000000000004">
      <c r="M9879" t="str">
        <f>IF($A9879="","",COUNTIFS(D_MFA!$A$2:$A$20001,$C9879,D_MFA!$B$2:$B$20001,TRUE)&gt;0)</f>
        <v/>
      </c>
    </row>
    <row r="9880" spans="13:13" x14ac:dyDescent="0.55000000000000004">
      <c r="M9880" t="str">
        <f>IF($A9880="","",COUNTIFS(D_MFA!$A$2:$A$20001,$C9880,D_MFA!$B$2:$B$20001,TRUE)&gt;0)</f>
        <v/>
      </c>
    </row>
    <row r="9881" spans="13:13" x14ac:dyDescent="0.55000000000000004">
      <c r="M9881" t="str">
        <f>IF($A9881="","",COUNTIFS(D_MFA!$A$2:$A$20001,$C9881,D_MFA!$B$2:$B$20001,TRUE)&gt;0)</f>
        <v/>
      </c>
    </row>
    <row r="9882" spans="13:13" x14ac:dyDescent="0.55000000000000004">
      <c r="M9882" t="str">
        <f>IF($A9882="","",COUNTIFS(D_MFA!$A$2:$A$20001,$C9882,D_MFA!$B$2:$B$20001,TRUE)&gt;0)</f>
        <v/>
      </c>
    </row>
    <row r="9883" spans="13:13" x14ac:dyDescent="0.55000000000000004">
      <c r="M9883" t="str">
        <f>IF($A9883="","",COUNTIFS(D_MFA!$A$2:$A$20001,$C9883,D_MFA!$B$2:$B$20001,TRUE)&gt;0)</f>
        <v/>
      </c>
    </row>
    <row r="9884" spans="13:13" x14ac:dyDescent="0.55000000000000004">
      <c r="M9884" t="str">
        <f>IF($A9884="","",COUNTIFS(D_MFA!$A$2:$A$20001,$C9884,D_MFA!$B$2:$B$20001,TRUE)&gt;0)</f>
        <v/>
      </c>
    </row>
    <row r="9885" spans="13:13" x14ac:dyDescent="0.55000000000000004">
      <c r="M9885" t="str">
        <f>IF($A9885="","",COUNTIFS(D_MFA!$A$2:$A$20001,$C9885,D_MFA!$B$2:$B$20001,TRUE)&gt;0)</f>
        <v/>
      </c>
    </row>
    <row r="9886" spans="13:13" x14ac:dyDescent="0.55000000000000004">
      <c r="M9886" t="str">
        <f>IF($A9886="","",COUNTIFS(D_MFA!$A$2:$A$20001,$C9886,D_MFA!$B$2:$B$20001,TRUE)&gt;0)</f>
        <v/>
      </c>
    </row>
    <row r="9887" spans="13:13" x14ac:dyDescent="0.55000000000000004">
      <c r="M9887" t="str">
        <f>IF($A9887="","",COUNTIFS(D_MFA!$A$2:$A$20001,$C9887,D_MFA!$B$2:$B$20001,TRUE)&gt;0)</f>
        <v/>
      </c>
    </row>
    <row r="9888" spans="13:13" x14ac:dyDescent="0.55000000000000004">
      <c r="M9888" t="str">
        <f>IF($A9888="","",COUNTIFS(D_MFA!$A$2:$A$20001,$C9888,D_MFA!$B$2:$B$20001,TRUE)&gt;0)</f>
        <v/>
      </c>
    </row>
    <row r="9889" spans="13:13" x14ac:dyDescent="0.55000000000000004">
      <c r="M9889" t="str">
        <f>IF($A9889="","",COUNTIFS(D_MFA!$A$2:$A$20001,$C9889,D_MFA!$B$2:$B$20001,TRUE)&gt;0)</f>
        <v/>
      </c>
    </row>
    <row r="9890" spans="13:13" x14ac:dyDescent="0.55000000000000004">
      <c r="M9890" t="str">
        <f>IF($A9890="","",COUNTIFS(D_MFA!$A$2:$A$20001,$C9890,D_MFA!$B$2:$B$20001,TRUE)&gt;0)</f>
        <v/>
      </c>
    </row>
    <row r="9891" spans="13:13" x14ac:dyDescent="0.55000000000000004">
      <c r="M9891" t="str">
        <f>IF($A9891="","",COUNTIFS(D_MFA!$A$2:$A$20001,$C9891,D_MFA!$B$2:$B$20001,TRUE)&gt;0)</f>
        <v/>
      </c>
    </row>
    <row r="9892" spans="13:13" x14ac:dyDescent="0.55000000000000004">
      <c r="M9892" t="str">
        <f>IF($A9892="","",COUNTIFS(D_MFA!$A$2:$A$20001,$C9892,D_MFA!$B$2:$B$20001,TRUE)&gt;0)</f>
        <v/>
      </c>
    </row>
    <row r="9893" spans="13:13" x14ac:dyDescent="0.55000000000000004">
      <c r="M9893" t="str">
        <f>IF($A9893="","",COUNTIFS(D_MFA!$A$2:$A$20001,$C9893,D_MFA!$B$2:$B$20001,TRUE)&gt;0)</f>
        <v/>
      </c>
    </row>
    <row r="9894" spans="13:13" x14ac:dyDescent="0.55000000000000004">
      <c r="M9894" t="str">
        <f>IF($A9894="","",COUNTIFS(D_MFA!$A$2:$A$20001,$C9894,D_MFA!$B$2:$B$20001,TRUE)&gt;0)</f>
        <v/>
      </c>
    </row>
    <row r="9895" spans="13:13" x14ac:dyDescent="0.55000000000000004">
      <c r="M9895" t="str">
        <f>IF($A9895="","",COUNTIFS(D_MFA!$A$2:$A$20001,$C9895,D_MFA!$B$2:$B$20001,TRUE)&gt;0)</f>
        <v/>
      </c>
    </row>
    <row r="9896" spans="13:13" x14ac:dyDescent="0.55000000000000004">
      <c r="M9896" t="str">
        <f>IF($A9896="","",COUNTIFS(D_MFA!$A$2:$A$20001,$C9896,D_MFA!$B$2:$B$20001,TRUE)&gt;0)</f>
        <v/>
      </c>
    </row>
    <row r="9897" spans="13:13" x14ac:dyDescent="0.55000000000000004">
      <c r="M9897" t="str">
        <f>IF($A9897="","",COUNTIFS(D_MFA!$A$2:$A$20001,$C9897,D_MFA!$B$2:$B$20001,TRUE)&gt;0)</f>
        <v/>
      </c>
    </row>
    <row r="9898" spans="13:13" x14ac:dyDescent="0.55000000000000004">
      <c r="M9898" t="str">
        <f>IF($A9898="","",COUNTIFS(D_MFA!$A$2:$A$20001,$C9898,D_MFA!$B$2:$B$20001,TRUE)&gt;0)</f>
        <v/>
      </c>
    </row>
    <row r="9899" spans="13:13" x14ac:dyDescent="0.55000000000000004">
      <c r="M9899" t="str">
        <f>IF($A9899="","",COUNTIFS(D_MFA!$A$2:$A$20001,$C9899,D_MFA!$B$2:$B$20001,TRUE)&gt;0)</f>
        <v/>
      </c>
    </row>
    <row r="9900" spans="13:13" x14ac:dyDescent="0.55000000000000004">
      <c r="M9900" t="str">
        <f>IF($A9900="","",COUNTIFS(D_MFA!$A$2:$A$20001,$C9900,D_MFA!$B$2:$B$20001,TRUE)&gt;0)</f>
        <v/>
      </c>
    </row>
    <row r="9901" spans="13:13" x14ac:dyDescent="0.55000000000000004">
      <c r="M9901" t="str">
        <f>IF($A9901="","",COUNTIFS(D_MFA!$A$2:$A$20001,$C9901,D_MFA!$B$2:$B$20001,TRUE)&gt;0)</f>
        <v/>
      </c>
    </row>
    <row r="9902" spans="13:13" x14ac:dyDescent="0.55000000000000004">
      <c r="M9902" t="str">
        <f>IF($A9902="","",COUNTIFS(D_MFA!$A$2:$A$20001,$C9902,D_MFA!$B$2:$B$20001,TRUE)&gt;0)</f>
        <v/>
      </c>
    </row>
    <row r="9903" spans="13:13" x14ac:dyDescent="0.55000000000000004">
      <c r="M9903" t="str">
        <f>IF($A9903="","",COUNTIFS(D_MFA!$A$2:$A$20001,$C9903,D_MFA!$B$2:$B$20001,TRUE)&gt;0)</f>
        <v/>
      </c>
    </row>
    <row r="9904" spans="13:13" x14ac:dyDescent="0.55000000000000004">
      <c r="M9904" t="str">
        <f>IF($A9904="","",COUNTIFS(D_MFA!$A$2:$A$20001,$C9904,D_MFA!$B$2:$B$20001,TRUE)&gt;0)</f>
        <v/>
      </c>
    </row>
    <row r="9905" spans="13:13" x14ac:dyDescent="0.55000000000000004">
      <c r="M9905" t="str">
        <f>IF($A9905="","",COUNTIFS(D_MFA!$A$2:$A$20001,$C9905,D_MFA!$B$2:$B$20001,TRUE)&gt;0)</f>
        <v/>
      </c>
    </row>
    <row r="9906" spans="13:13" x14ac:dyDescent="0.55000000000000004">
      <c r="M9906" t="str">
        <f>IF($A9906="","",COUNTIFS(D_MFA!$A$2:$A$20001,$C9906,D_MFA!$B$2:$B$20001,TRUE)&gt;0)</f>
        <v/>
      </c>
    </row>
    <row r="9907" spans="13:13" x14ac:dyDescent="0.55000000000000004">
      <c r="M9907" t="str">
        <f>IF($A9907="","",COUNTIFS(D_MFA!$A$2:$A$20001,$C9907,D_MFA!$B$2:$B$20001,TRUE)&gt;0)</f>
        <v/>
      </c>
    </row>
    <row r="9908" spans="13:13" x14ac:dyDescent="0.55000000000000004">
      <c r="M9908" t="str">
        <f>IF($A9908="","",COUNTIFS(D_MFA!$A$2:$A$20001,$C9908,D_MFA!$B$2:$B$20001,TRUE)&gt;0)</f>
        <v/>
      </c>
    </row>
    <row r="9909" spans="13:13" x14ac:dyDescent="0.55000000000000004">
      <c r="M9909" t="str">
        <f>IF($A9909="","",COUNTIFS(D_MFA!$A$2:$A$20001,$C9909,D_MFA!$B$2:$B$20001,TRUE)&gt;0)</f>
        <v/>
      </c>
    </row>
    <row r="9910" spans="13:13" x14ac:dyDescent="0.55000000000000004">
      <c r="M9910" t="str">
        <f>IF($A9910="","",COUNTIFS(D_MFA!$A$2:$A$20001,$C9910,D_MFA!$B$2:$B$20001,TRUE)&gt;0)</f>
        <v/>
      </c>
    </row>
    <row r="9911" spans="13:13" x14ac:dyDescent="0.55000000000000004">
      <c r="M9911" t="str">
        <f>IF($A9911="","",COUNTIFS(D_MFA!$A$2:$A$20001,$C9911,D_MFA!$B$2:$B$20001,TRUE)&gt;0)</f>
        <v/>
      </c>
    </row>
    <row r="9912" spans="13:13" x14ac:dyDescent="0.55000000000000004">
      <c r="M9912" t="str">
        <f>IF($A9912="","",COUNTIFS(D_MFA!$A$2:$A$20001,$C9912,D_MFA!$B$2:$B$20001,TRUE)&gt;0)</f>
        <v/>
      </c>
    </row>
    <row r="9913" spans="13:13" x14ac:dyDescent="0.55000000000000004">
      <c r="M9913" t="str">
        <f>IF($A9913="","",COUNTIFS(D_MFA!$A$2:$A$20001,$C9913,D_MFA!$B$2:$B$20001,TRUE)&gt;0)</f>
        <v/>
      </c>
    </row>
    <row r="9914" spans="13:13" x14ac:dyDescent="0.55000000000000004">
      <c r="M9914" t="str">
        <f>IF($A9914="","",COUNTIFS(D_MFA!$A$2:$A$20001,$C9914,D_MFA!$B$2:$B$20001,TRUE)&gt;0)</f>
        <v/>
      </c>
    </row>
    <row r="9915" spans="13:13" x14ac:dyDescent="0.55000000000000004">
      <c r="M9915" t="str">
        <f>IF($A9915="","",COUNTIFS(D_MFA!$A$2:$A$20001,$C9915,D_MFA!$B$2:$B$20001,TRUE)&gt;0)</f>
        <v/>
      </c>
    </row>
    <row r="9916" spans="13:13" x14ac:dyDescent="0.55000000000000004">
      <c r="M9916" t="str">
        <f>IF($A9916="","",COUNTIFS(D_MFA!$A$2:$A$20001,$C9916,D_MFA!$B$2:$B$20001,TRUE)&gt;0)</f>
        <v/>
      </c>
    </row>
    <row r="9917" spans="13:13" x14ac:dyDescent="0.55000000000000004">
      <c r="M9917" t="str">
        <f>IF($A9917="","",COUNTIFS(D_MFA!$A$2:$A$20001,$C9917,D_MFA!$B$2:$B$20001,TRUE)&gt;0)</f>
        <v/>
      </c>
    </row>
    <row r="9918" spans="13:13" x14ac:dyDescent="0.55000000000000004">
      <c r="M9918" t="str">
        <f>IF($A9918="","",COUNTIFS(D_MFA!$A$2:$A$20001,$C9918,D_MFA!$B$2:$B$20001,TRUE)&gt;0)</f>
        <v/>
      </c>
    </row>
    <row r="9919" spans="13:13" x14ac:dyDescent="0.55000000000000004">
      <c r="M9919" t="str">
        <f>IF($A9919="","",COUNTIFS(D_MFA!$A$2:$A$20001,$C9919,D_MFA!$B$2:$B$20001,TRUE)&gt;0)</f>
        <v/>
      </c>
    </row>
    <row r="9920" spans="13:13" x14ac:dyDescent="0.55000000000000004">
      <c r="M9920" t="str">
        <f>IF($A9920="","",COUNTIFS(D_MFA!$A$2:$A$20001,$C9920,D_MFA!$B$2:$B$20001,TRUE)&gt;0)</f>
        <v/>
      </c>
    </row>
    <row r="9921" spans="13:13" x14ac:dyDescent="0.55000000000000004">
      <c r="M9921" t="str">
        <f>IF($A9921="","",COUNTIFS(D_MFA!$A$2:$A$20001,$C9921,D_MFA!$B$2:$B$20001,TRUE)&gt;0)</f>
        <v/>
      </c>
    </row>
    <row r="9922" spans="13:13" x14ac:dyDescent="0.55000000000000004">
      <c r="M9922" t="str">
        <f>IF($A9922="","",COUNTIFS(D_MFA!$A$2:$A$20001,$C9922,D_MFA!$B$2:$B$20001,TRUE)&gt;0)</f>
        <v/>
      </c>
    </row>
    <row r="9923" spans="13:13" x14ac:dyDescent="0.55000000000000004">
      <c r="M9923" t="str">
        <f>IF($A9923="","",COUNTIFS(D_MFA!$A$2:$A$20001,$C9923,D_MFA!$B$2:$B$20001,TRUE)&gt;0)</f>
        <v/>
      </c>
    </row>
    <row r="9924" spans="13:13" x14ac:dyDescent="0.55000000000000004">
      <c r="M9924" t="str">
        <f>IF($A9924="","",COUNTIFS(D_MFA!$A$2:$A$20001,$C9924,D_MFA!$B$2:$B$20001,TRUE)&gt;0)</f>
        <v/>
      </c>
    </row>
    <row r="9925" spans="13:13" x14ac:dyDescent="0.55000000000000004">
      <c r="M9925" t="str">
        <f>IF($A9925="","",COUNTIFS(D_MFA!$A$2:$A$20001,$C9925,D_MFA!$B$2:$B$20001,TRUE)&gt;0)</f>
        <v/>
      </c>
    </row>
    <row r="9926" spans="13:13" x14ac:dyDescent="0.55000000000000004">
      <c r="M9926" t="str">
        <f>IF($A9926="","",COUNTIFS(D_MFA!$A$2:$A$20001,$C9926,D_MFA!$B$2:$B$20001,TRUE)&gt;0)</f>
        <v/>
      </c>
    </row>
    <row r="9927" spans="13:13" x14ac:dyDescent="0.55000000000000004">
      <c r="M9927" t="str">
        <f>IF($A9927="","",COUNTIFS(D_MFA!$A$2:$A$20001,$C9927,D_MFA!$B$2:$B$20001,TRUE)&gt;0)</f>
        <v/>
      </c>
    </row>
    <row r="9928" spans="13:13" x14ac:dyDescent="0.55000000000000004">
      <c r="M9928" t="str">
        <f>IF($A9928="","",COUNTIFS(D_MFA!$A$2:$A$20001,$C9928,D_MFA!$B$2:$B$20001,TRUE)&gt;0)</f>
        <v/>
      </c>
    </row>
    <row r="9929" spans="13:13" x14ac:dyDescent="0.55000000000000004">
      <c r="M9929" t="str">
        <f>IF($A9929="","",COUNTIFS(D_MFA!$A$2:$A$20001,$C9929,D_MFA!$B$2:$B$20001,TRUE)&gt;0)</f>
        <v/>
      </c>
    </row>
    <row r="9930" spans="13:13" x14ac:dyDescent="0.55000000000000004">
      <c r="M9930" t="str">
        <f>IF($A9930="","",COUNTIFS(D_MFA!$A$2:$A$20001,$C9930,D_MFA!$B$2:$B$20001,TRUE)&gt;0)</f>
        <v/>
      </c>
    </row>
    <row r="9931" spans="13:13" x14ac:dyDescent="0.55000000000000004">
      <c r="M9931" t="str">
        <f>IF($A9931="","",COUNTIFS(D_MFA!$A$2:$A$20001,$C9931,D_MFA!$B$2:$B$20001,TRUE)&gt;0)</f>
        <v/>
      </c>
    </row>
    <row r="9932" spans="13:13" x14ac:dyDescent="0.55000000000000004">
      <c r="M9932" t="str">
        <f>IF($A9932="","",COUNTIFS(D_MFA!$A$2:$A$20001,$C9932,D_MFA!$B$2:$B$20001,TRUE)&gt;0)</f>
        <v/>
      </c>
    </row>
    <row r="9933" spans="13:13" x14ac:dyDescent="0.55000000000000004">
      <c r="M9933" t="str">
        <f>IF($A9933="","",COUNTIFS(D_MFA!$A$2:$A$20001,$C9933,D_MFA!$B$2:$B$20001,TRUE)&gt;0)</f>
        <v/>
      </c>
    </row>
    <row r="9934" spans="13:13" x14ac:dyDescent="0.55000000000000004">
      <c r="M9934" t="str">
        <f>IF($A9934="","",COUNTIFS(D_MFA!$A$2:$A$20001,$C9934,D_MFA!$B$2:$B$20001,TRUE)&gt;0)</f>
        <v/>
      </c>
    </row>
    <row r="9935" spans="13:13" x14ac:dyDescent="0.55000000000000004">
      <c r="M9935" t="str">
        <f>IF($A9935="","",COUNTIFS(D_MFA!$A$2:$A$20001,$C9935,D_MFA!$B$2:$B$20001,TRUE)&gt;0)</f>
        <v/>
      </c>
    </row>
    <row r="9936" spans="13:13" x14ac:dyDescent="0.55000000000000004">
      <c r="M9936" t="str">
        <f>IF($A9936="","",COUNTIFS(D_MFA!$A$2:$A$20001,$C9936,D_MFA!$B$2:$B$20001,TRUE)&gt;0)</f>
        <v/>
      </c>
    </row>
    <row r="9937" spans="13:13" x14ac:dyDescent="0.55000000000000004">
      <c r="M9937" t="str">
        <f>IF($A9937="","",COUNTIFS(D_MFA!$A$2:$A$20001,$C9937,D_MFA!$B$2:$B$20001,TRUE)&gt;0)</f>
        <v/>
      </c>
    </row>
    <row r="9938" spans="13:13" x14ac:dyDescent="0.55000000000000004">
      <c r="M9938" t="str">
        <f>IF($A9938="","",COUNTIFS(D_MFA!$A$2:$A$20001,$C9938,D_MFA!$B$2:$B$20001,TRUE)&gt;0)</f>
        <v/>
      </c>
    </row>
    <row r="9939" spans="13:13" x14ac:dyDescent="0.55000000000000004">
      <c r="M9939" t="str">
        <f>IF($A9939="","",COUNTIFS(D_MFA!$A$2:$A$20001,$C9939,D_MFA!$B$2:$B$20001,TRUE)&gt;0)</f>
        <v/>
      </c>
    </row>
    <row r="9940" spans="13:13" x14ac:dyDescent="0.55000000000000004">
      <c r="M9940" t="str">
        <f>IF($A9940="","",COUNTIFS(D_MFA!$A$2:$A$20001,$C9940,D_MFA!$B$2:$B$20001,TRUE)&gt;0)</f>
        <v/>
      </c>
    </row>
    <row r="9941" spans="13:13" x14ac:dyDescent="0.55000000000000004">
      <c r="M9941" t="str">
        <f>IF($A9941="","",COUNTIFS(D_MFA!$A$2:$A$20001,$C9941,D_MFA!$B$2:$B$20001,TRUE)&gt;0)</f>
        <v/>
      </c>
    </row>
    <row r="9942" spans="13:13" x14ac:dyDescent="0.55000000000000004">
      <c r="M9942" t="str">
        <f>IF($A9942="","",COUNTIFS(D_MFA!$A$2:$A$20001,$C9942,D_MFA!$B$2:$B$20001,TRUE)&gt;0)</f>
        <v/>
      </c>
    </row>
    <row r="9943" spans="13:13" x14ac:dyDescent="0.55000000000000004">
      <c r="M9943" t="str">
        <f>IF($A9943="","",COUNTIFS(D_MFA!$A$2:$A$20001,$C9943,D_MFA!$B$2:$B$20001,TRUE)&gt;0)</f>
        <v/>
      </c>
    </row>
    <row r="9944" spans="13:13" x14ac:dyDescent="0.55000000000000004">
      <c r="M9944" t="str">
        <f>IF($A9944="","",COUNTIFS(D_MFA!$A$2:$A$20001,$C9944,D_MFA!$B$2:$B$20001,TRUE)&gt;0)</f>
        <v/>
      </c>
    </row>
    <row r="9945" spans="13:13" x14ac:dyDescent="0.55000000000000004">
      <c r="M9945" t="str">
        <f>IF($A9945="","",COUNTIFS(D_MFA!$A$2:$A$20001,$C9945,D_MFA!$B$2:$B$20001,TRUE)&gt;0)</f>
        <v/>
      </c>
    </row>
    <row r="9946" spans="13:13" x14ac:dyDescent="0.55000000000000004">
      <c r="M9946" t="str">
        <f>IF($A9946="","",COUNTIFS(D_MFA!$A$2:$A$20001,$C9946,D_MFA!$B$2:$B$20001,TRUE)&gt;0)</f>
        <v/>
      </c>
    </row>
    <row r="9947" spans="13:13" x14ac:dyDescent="0.55000000000000004">
      <c r="M9947" t="str">
        <f>IF($A9947="","",COUNTIFS(D_MFA!$A$2:$A$20001,$C9947,D_MFA!$B$2:$B$20001,TRUE)&gt;0)</f>
        <v/>
      </c>
    </row>
    <row r="9948" spans="13:13" x14ac:dyDescent="0.55000000000000004">
      <c r="M9948" t="str">
        <f>IF($A9948="","",COUNTIFS(D_MFA!$A$2:$A$20001,$C9948,D_MFA!$B$2:$B$20001,TRUE)&gt;0)</f>
        <v/>
      </c>
    </row>
    <row r="9949" spans="13:13" x14ac:dyDescent="0.55000000000000004">
      <c r="M9949" t="str">
        <f>IF($A9949="","",COUNTIFS(D_MFA!$A$2:$A$20001,$C9949,D_MFA!$B$2:$B$20001,TRUE)&gt;0)</f>
        <v/>
      </c>
    </row>
    <row r="9950" spans="13:13" x14ac:dyDescent="0.55000000000000004">
      <c r="M9950" t="str">
        <f>IF($A9950="","",COUNTIFS(D_MFA!$A$2:$A$20001,$C9950,D_MFA!$B$2:$B$20001,TRUE)&gt;0)</f>
        <v/>
      </c>
    </row>
    <row r="9951" spans="13:13" x14ac:dyDescent="0.55000000000000004">
      <c r="M9951" t="str">
        <f>IF($A9951="","",COUNTIFS(D_MFA!$A$2:$A$20001,$C9951,D_MFA!$B$2:$B$20001,TRUE)&gt;0)</f>
        <v/>
      </c>
    </row>
    <row r="9952" spans="13:13" x14ac:dyDescent="0.55000000000000004">
      <c r="M9952" t="str">
        <f>IF($A9952="","",COUNTIFS(D_MFA!$A$2:$A$20001,$C9952,D_MFA!$B$2:$B$20001,TRUE)&gt;0)</f>
        <v/>
      </c>
    </row>
    <row r="9953" spans="13:13" x14ac:dyDescent="0.55000000000000004">
      <c r="M9953" t="str">
        <f>IF($A9953="","",COUNTIFS(D_MFA!$A$2:$A$20001,$C9953,D_MFA!$B$2:$B$20001,TRUE)&gt;0)</f>
        <v/>
      </c>
    </row>
    <row r="9954" spans="13:13" x14ac:dyDescent="0.55000000000000004">
      <c r="M9954" t="str">
        <f>IF($A9954="","",COUNTIFS(D_MFA!$A$2:$A$20001,$C9954,D_MFA!$B$2:$B$20001,TRUE)&gt;0)</f>
        <v/>
      </c>
    </row>
    <row r="9955" spans="13:13" x14ac:dyDescent="0.55000000000000004">
      <c r="M9955" t="str">
        <f>IF($A9955="","",COUNTIFS(D_MFA!$A$2:$A$20001,$C9955,D_MFA!$B$2:$B$20001,TRUE)&gt;0)</f>
        <v/>
      </c>
    </row>
    <row r="9956" spans="13:13" x14ac:dyDescent="0.55000000000000004">
      <c r="M9956" t="str">
        <f>IF($A9956="","",COUNTIFS(D_MFA!$A$2:$A$20001,$C9956,D_MFA!$B$2:$B$20001,TRUE)&gt;0)</f>
        <v/>
      </c>
    </row>
    <row r="9957" spans="13:13" x14ac:dyDescent="0.55000000000000004">
      <c r="M9957" t="str">
        <f>IF($A9957="","",COUNTIFS(D_MFA!$A$2:$A$20001,$C9957,D_MFA!$B$2:$B$20001,TRUE)&gt;0)</f>
        <v/>
      </c>
    </row>
    <row r="9958" spans="13:13" x14ac:dyDescent="0.55000000000000004">
      <c r="M9958" t="str">
        <f>IF($A9958="","",COUNTIFS(D_MFA!$A$2:$A$20001,$C9958,D_MFA!$B$2:$B$20001,TRUE)&gt;0)</f>
        <v/>
      </c>
    </row>
    <row r="9959" spans="13:13" x14ac:dyDescent="0.55000000000000004">
      <c r="M9959" t="str">
        <f>IF($A9959="","",COUNTIFS(D_MFA!$A$2:$A$20001,$C9959,D_MFA!$B$2:$B$20001,TRUE)&gt;0)</f>
        <v/>
      </c>
    </row>
    <row r="9960" spans="13:13" x14ac:dyDescent="0.55000000000000004">
      <c r="M9960" t="str">
        <f>IF($A9960="","",COUNTIFS(D_MFA!$A$2:$A$20001,$C9960,D_MFA!$B$2:$B$20001,TRUE)&gt;0)</f>
        <v/>
      </c>
    </row>
    <row r="9961" spans="13:13" x14ac:dyDescent="0.55000000000000004">
      <c r="M9961" t="str">
        <f>IF($A9961="","",COUNTIFS(D_MFA!$A$2:$A$20001,$C9961,D_MFA!$B$2:$B$20001,TRUE)&gt;0)</f>
        <v/>
      </c>
    </row>
    <row r="9962" spans="13:13" x14ac:dyDescent="0.55000000000000004">
      <c r="M9962" t="str">
        <f>IF($A9962="","",COUNTIFS(D_MFA!$A$2:$A$20001,$C9962,D_MFA!$B$2:$B$20001,TRUE)&gt;0)</f>
        <v/>
      </c>
    </row>
    <row r="9963" spans="13:13" x14ac:dyDescent="0.55000000000000004">
      <c r="M9963" t="str">
        <f>IF($A9963="","",COUNTIFS(D_MFA!$A$2:$A$20001,$C9963,D_MFA!$B$2:$B$20001,TRUE)&gt;0)</f>
        <v/>
      </c>
    </row>
    <row r="9964" spans="13:13" x14ac:dyDescent="0.55000000000000004">
      <c r="M9964" t="str">
        <f>IF($A9964="","",COUNTIFS(D_MFA!$A$2:$A$20001,$C9964,D_MFA!$B$2:$B$20001,TRUE)&gt;0)</f>
        <v/>
      </c>
    </row>
    <row r="9965" spans="13:13" x14ac:dyDescent="0.55000000000000004">
      <c r="M9965" t="str">
        <f>IF($A9965="","",COUNTIFS(D_MFA!$A$2:$A$20001,$C9965,D_MFA!$B$2:$B$20001,TRUE)&gt;0)</f>
        <v/>
      </c>
    </row>
    <row r="9966" spans="13:13" x14ac:dyDescent="0.55000000000000004">
      <c r="M9966" t="str">
        <f>IF($A9966="","",COUNTIFS(D_MFA!$A$2:$A$20001,$C9966,D_MFA!$B$2:$B$20001,TRUE)&gt;0)</f>
        <v/>
      </c>
    </row>
    <row r="9967" spans="13:13" x14ac:dyDescent="0.55000000000000004">
      <c r="M9967" t="str">
        <f>IF($A9967="","",COUNTIFS(D_MFA!$A$2:$A$20001,$C9967,D_MFA!$B$2:$B$20001,TRUE)&gt;0)</f>
        <v/>
      </c>
    </row>
    <row r="9968" spans="13:13" x14ac:dyDescent="0.55000000000000004">
      <c r="M9968" t="str">
        <f>IF($A9968="","",COUNTIFS(D_MFA!$A$2:$A$20001,$C9968,D_MFA!$B$2:$B$20001,TRUE)&gt;0)</f>
        <v/>
      </c>
    </row>
    <row r="9969" spans="13:13" x14ac:dyDescent="0.55000000000000004">
      <c r="M9969" t="str">
        <f>IF($A9969="","",COUNTIFS(D_MFA!$A$2:$A$20001,$C9969,D_MFA!$B$2:$B$20001,TRUE)&gt;0)</f>
        <v/>
      </c>
    </row>
    <row r="9970" spans="13:13" x14ac:dyDescent="0.55000000000000004">
      <c r="M9970" t="str">
        <f>IF($A9970="","",COUNTIFS(D_MFA!$A$2:$A$20001,$C9970,D_MFA!$B$2:$B$20001,TRUE)&gt;0)</f>
        <v/>
      </c>
    </row>
    <row r="9971" spans="13:13" x14ac:dyDescent="0.55000000000000004">
      <c r="M9971" t="str">
        <f>IF($A9971="","",COUNTIFS(D_MFA!$A$2:$A$20001,$C9971,D_MFA!$B$2:$B$20001,TRUE)&gt;0)</f>
        <v/>
      </c>
    </row>
    <row r="9972" spans="13:13" x14ac:dyDescent="0.55000000000000004">
      <c r="M9972" t="str">
        <f>IF($A9972="","",COUNTIFS(D_MFA!$A$2:$A$20001,$C9972,D_MFA!$B$2:$B$20001,TRUE)&gt;0)</f>
        <v/>
      </c>
    </row>
    <row r="9973" spans="13:13" x14ac:dyDescent="0.55000000000000004">
      <c r="M9973" t="str">
        <f>IF($A9973="","",COUNTIFS(D_MFA!$A$2:$A$20001,$C9973,D_MFA!$B$2:$B$20001,TRUE)&gt;0)</f>
        <v/>
      </c>
    </row>
    <row r="9974" spans="13:13" x14ac:dyDescent="0.55000000000000004">
      <c r="M9974" t="str">
        <f>IF($A9974="","",COUNTIFS(D_MFA!$A$2:$A$20001,$C9974,D_MFA!$B$2:$B$20001,TRUE)&gt;0)</f>
        <v/>
      </c>
    </row>
    <row r="9975" spans="13:13" x14ac:dyDescent="0.55000000000000004">
      <c r="M9975" t="str">
        <f>IF($A9975="","",COUNTIFS(D_MFA!$A$2:$A$20001,$C9975,D_MFA!$B$2:$B$20001,TRUE)&gt;0)</f>
        <v/>
      </c>
    </row>
    <row r="9976" spans="13:13" x14ac:dyDescent="0.55000000000000004">
      <c r="M9976" t="str">
        <f>IF($A9976="","",COUNTIFS(D_MFA!$A$2:$A$20001,$C9976,D_MFA!$B$2:$B$20001,TRUE)&gt;0)</f>
        <v/>
      </c>
    </row>
    <row r="9977" spans="13:13" x14ac:dyDescent="0.55000000000000004">
      <c r="M9977" t="str">
        <f>IF($A9977="","",COUNTIFS(D_MFA!$A$2:$A$20001,$C9977,D_MFA!$B$2:$B$20001,TRUE)&gt;0)</f>
        <v/>
      </c>
    </row>
    <row r="9978" spans="13:13" x14ac:dyDescent="0.55000000000000004">
      <c r="M9978" t="str">
        <f>IF($A9978="","",COUNTIFS(D_MFA!$A$2:$A$20001,$C9978,D_MFA!$B$2:$B$20001,TRUE)&gt;0)</f>
        <v/>
      </c>
    </row>
    <row r="9979" spans="13:13" x14ac:dyDescent="0.55000000000000004">
      <c r="M9979" t="str">
        <f>IF($A9979="","",COUNTIFS(D_MFA!$A$2:$A$20001,$C9979,D_MFA!$B$2:$B$20001,TRUE)&gt;0)</f>
        <v/>
      </c>
    </row>
    <row r="9980" spans="13:13" x14ac:dyDescent="0.55000000000000004">
      <c r="M9980" t="str">
        <f>IF($A9980="","",COUNTIFS(D_MFA!$A$2:$A$20001,$C9980,D_MFA!$B$2:$B$20001,TRUE)&gt;0)</f>
        <v/>
      </c>
    </row>
    <row r="9981" spans="13:13" x14ac:dyDescent="0.55000000000000004">
      <c r="M9981" t="str">
        <f>IF($A9981="","",COUNTIFS(D_MFA!$A$2:$A$20001,$C9981,D_MFA!$B$2:$B$20001,TRUE)&gt;0)</f>
        <v/>
      </c>
    </row>
    <row r="9982" spans="13:13" x14ac:dyDescent="0.55000000000000004">
      <c r="M9982" t="str">
        <f>IF($A9982="","",COUNTIFS(D_MFA!$A$2:$A$20001,$C9982,D_MFA!$B$2:$B$20001,TRUE)&gt;0)</f>
        <v/>
      </c>
    </row>
    <row r="9983" spans="13:13" x14ac:dyDescent="0.55000000000000004">
      <c r="M9983" t="str">
        <f>IF($A9983="","",COUNTIFS(D_MFA!$A$2:$A$20001,$C9983,D_MFA!$B$2:$B$20001,TRUE)&gt;0)</f>
        <v/>
      </c>
    </row>
    <row r="9984" spans="13:13" x14ac:dyDescent="0.55000000000000004">
      <c r="M9984" t="str">
        <f>IF($A9984="","",COUNTIFS(D_MFA!$A$2:$A$20001,$C9984,D_MFA!$B$2:$B$20001,TRUE)&gt;0)</f>
        <v/>
      </c>
    </row>
    <row r="9985" spans="13:13" x14ac:dyDescent="0.55000000000000004">
      <c r="M9985" t="str">
        <f>IF($A9985="","",COUNTIFS(D_MFA!$A$2:$A$20001,$C9985,D_MFA!$B$2:$B$20001,TRUE)&gt;0)</f>
        <v/>
      </c>
    </row>
    <row r="9986" spans="13:13" x14ac:dyDescent="0.55000000000000004">
      <c r="M9986" t="str">
        <f>IF($A9986="","",COUNTIFS(D_MFA!$A$2:$A$20001,$C9986,D_MFA!$B$2:$B$20001,TRUE)&gt;0)</f>
        <v/>
      </c>
    </row>
    <row r="9987" spans="13:13" x14ac:dyDescent="0.55000000000000004">
      <c r="M9987" t="str">
        <f>IF($A9987="","",COUNTIFS(D_MFA!$A$2:$A$20001,$C9987,D_MFA!$B$2:$B$20001,TRUE)&gt;0)</f>
        <v/>
      </c>
    </row>
    <row r="9988" spans="13:13" x14ac:dyDescent="0.55000000000000004">
      <c r="M9988" t="str">
        <f>IF($A9988="","",COUNTIFS(D_MFA!$A$2:$A$20001,$C9988,D_MFA!$B$2:$B$20001,TRUE)&gt;0)</f>
        <v/>
      </c>
    </row>
    <row r="9989" spans="13:13" x14ac:dyDescent="0.55000000000000004">
      <c r="M9989" t="str">
        <f>IF($A9989="","",COUNTIFS(D_MFA!$A$2:$A$20001,$C9989,D_MFA!$B$2:$B$20001,TRUE)&gt;0)</f>
        <v/>
      </c>
    </row>
    <row r="9990" spans="13:13" x14ac:dyDescent="0.55000000000000004">
      <c r="M9990" t="str">
        <f>IF($A9990="","",COUNTIFS(D_MFA!$A$2:$A$20001,$C9990,D_MFA!$B$2:$B$20001,TRUE)&gt;0)</f>
        <v/>
      </c>
    </row>
    <row r="9991" spans="13:13" x14ac:dyDescent="0.55000000000000004">
      <c r="M9991" t="str">
        <f>IF($A9991="","",COUNTIFS(D_MFA!$A$2:$A$20001,$C9991,D_MFA!$B$2:$B$20001,TRUE)&gt;0)</f>
        <v/>
      </c>
    </row>
    <row r="9992" spans="13:13" x14ac:dyDescent="0.55000000000000004">
      <c r="M9992" t="str">
        <f>IF($A9992="","",COUNTIFS(D_MFA!$A$2:$A$20001,$C9992,D_MFA!$B$2:$B$20001,TRUE)&gt;0)</f>
        <v/>
      </c>
    </row>
    <row r="9993" spans="13:13" x14ac:dyDescent="0.55000000000000004">
      <c r="M9993" t="str">
        <f>IF($A9993="","",COUNTIFS(D_MFA!$A$2:$A$20001,$C9993,D_MFA!$B$2:$B$20001,TRUE)&gt;0)</f>
        <v/>
      </c>
    </row>
    <row r="9994" spans="13:13" x14ac:dyDescent="0.55000000000000004">
      <c r="M9994" t="str">
        <f>IF($A9994="","",COUNTIFS(D_MFA!$A$2:$A$20001,$C9994,D_MFA!$B$2:$B$20001,TRUE)&gt;0)</f>
        <v/>
      </c>
    </row>
    <row r="9995" spans="13:13" x14ac:dyDescent="0.55000000000000004">
      <c r="M9995" t="str">
        <f>IF($A9995="","",COUNTIFS(D_MFA!$A$2:$A$20001,$C9995,D_MFA!$B$2:$B$20001,TRUE)&gt;0)</f>
        <v/>
      </c>
    </row>
    <row r="9996" spans="13:13" x14ac:dyDescent="0.55000000000000004">
      <c r="M9996" t="str">
        <f>IF($A9996="","",COUNTIFS(D_MFA!$A$2:$A$20001,$C9996,D_MFA!$B$2:$B$20001,TRUE)&gt;0)</f>
        <v/>
      </c>
    </row>
    <row r="9997" spans="13:13" x14ac:dyDescent="0.55000000000000004">
      <c r="M9997" t="str">
        <f>IF($A9997="","",COUNTIFS(D_MFA!$A$2:$A$20001,$C9997,D_MFA!$B$2:$B$20001,TRUE)&gt;0)</f>
        <v/>
      </c>
    </row>
    <row r="9998" spans="13:13" x14ac:dyDescent="0.55000000000000004">
      <c r="M9998" t="str">
        <f>IF($A9998="","",COUNTIFS(D_MFA!$A$2:$A$20001,$C9998,D_MFA!$B$2:$B$20001,TRUE)&gt;0)</f>
        <v/>
      </c>
    </row>
    <row r="9999" spans="13:13" x14ac:dyDescent="0.55000000000000004">
      <c r="M9999" t="str">
        <f>IF($A9999="","",COUNTIFS(D_MFA!$A$2:$A$20001,$C9999,D_MFA!$B$2:$B$20001,TRUE)&gt;0)</f>
        <v/>
      </c>
    </row>
    <row r="10000" spans="13:13" x14ac:dyDescent="0.55000000000000004">
      <c r="M10000" t="str">
        <f>IF($A10000="","",COUNTIFS(D_MFA!$A$2:$A$20001,$C10000,D_MFA!$B$2:$B$20001,TRUE)&gt;0)</f>
        <v/>
      </c>
    </row>
    <row r="10001" spans="13:13" x14ac:dyDescent="0.55000000000000004">
      <c r="M10001" t="str">
        <f>IF($A10001="","",COUNTIFS(D_MFA!$A$2:$A$20001,$C10001,D_MFA!$B$2:$B$20001,TRUE)&gt;0)</f>
        <v/>
      </c>
    </row>
    <row r="10002" spans="13:13" x14ac:dyDescent="0.55000000000000004">
      <c r="M10002" t="str">
        <f>IF($A10002="","",COUNTIFS(D_MFA!$A$2:$A$20001,$C10002,D_MFA!$B$2:$B$20001,TRUE)&gt;0)</f>
        <v/>
      </c>
    </row>
    <row r="10003" spans="13:13" x14ac:dyDescent="0.55000000000000004">
      <c r="M10003" t="str">
        <f>IF($A10003="","",COUNTIFS(D_MFA!$A$2:$A$20001,$C10003,D_MFA!$B$2:$B$20001,TRUE)&gt;0)</f>
        <v/>
      </c>
    </row>
    <row r="10004" spans="13:13" x14ac:dyDescent="0.55000000000000004">
      <c r="M10004" t="str">
        <f>IF($A10004="","",COUNTIFS(D_MFA!$A$2:$A$20001,$C10004,D_MFA!$B$2:$B$20001,TRUE)&gt;0)</f>
        <v/>
      </c>
    </row>
    <row r="10005" spans="13:13" x14ac:dyDescent="0.55000000000000004">
      <c r="M10005" t="str">
        <f>IF($A10005="","",COUNTIFS(D_MFA!$A$2:$A$20001,$C10005,D_MFA!$B$2:$B$20001,TRUE)&gt;0)</f>
        <v/>
      </c>
    </row>
    <row r="10006" spans="13:13" x14ac:dyDescent="0.55000000000000004">
      <c r="M10006" t="str">
        <f>IF($A10006="","",COUNTIFS(D_MFA!$A$2:$A$20001,$C10006,D_MFA!$B$2:$B$20001,TRUE)&gt;0)</f>
        <v/>
      </c>
    </row>
    <row r="10007" spans="13:13" x14ac:dyDescent="0.55000000000000004">
      <c r="M10007" t="str">
        <f>IF($A10007="","",COUNTIFS(D_MFA!$A$2:$A$20001,$C10007,D_MFA!$B$2:$B$20001,TRUE)&gt;0)</f>
        <v/>
      </c>
    </row>
    <row r="10008" spans="13:13" x14ac:dyDescent="0.55000000000000004">
      <c r="M10008" t="str">
        <f>IF($A10008="","",COUNTIFS(D_MFA!$A$2:$A$20001,$C10008,D_MFA!$B$2:$B$20001,TRUE)&gt;0)</f>
        <v/>
      </c>
    </row>
    <row r="10009" spans="13:13" x14ac:dyDescent="0.55000000000000004">
      <c r="M10009" t="str">
        <f>IF($A10009="","",COUNTIFS(D_MFA!$A$2:$A$20001,$C10009,D_MFA!$B$2:$B$20001,TRUE)&gt;0)</f>
        <v/>
      </c>
    </row>
    <row r="10010" spans="13:13" x14ac:dyDescent="0.55000000000000004">
      <c r="M10010" t="str">
        <f>IF($A10010="","",COUNTIFS(D_MFA!$A$2:$A$20001,$C10010,D_MFA!$B$2:$B$20001,TRUE)&gt;0)</f>
        <v/>
      </c>
    </row>
    <row r="10011" spans="13:13" x14ac:dyDescent="0.55000000000000004">
      <c r="M10011" t="str">
        <f>IF($A10011="","",COUNTIFS(D_MFA!$A$2:$A$20001,$C10011,D_MFA!$B$2:$B$20001,TRUE)&gt;0)</f>
        <v/>
      </c>
    </row>
    <row r="10012" spans="13:13" x14ac:dyDescent="0.55000000000000004">
      <c r="M10012" t="str">
        <f>IF($A10012="","",COUNTIFS(D_MFA!$A$2:$A$20001,$C10012,D_MFA!$B$2:$B$20001,TRUE)&gt;0)</f>
        <v/>
      </c>
    </row>
    <row r="10013" spans="13:13" x14ac:dyDescent="0.55000000000000004">
      <c r="M10013" t="str">
        <f>IF($A10013="","",COUNTIFS(D_MFA!$A$2:$A$20001,$C10013,D_MFA!$B$2:$B$20001,TRUE)&gt;0)</f>
        <v/>
      </c>
    </row>
    <row r="10014" spans="13:13" x14ac:dyDescent="0.55000000000000004">
      <c r="M10014" t="str">
        <f>IF($A10014="","",COUNTIFS(D_MFA!$A$2:$A$20001,$C10014,D_MFA!$B$2:$B$20001,TRUE)&gt;0)</f>
        <v/>
      </c>
    </row>
    <row r="10015" spans="13:13" x14ac:dyDescent="0.55000000000000004">
      <c r="M10015" t="str">
        <f>IF($A10015="","",COUNTIFS(D_MFA!$A$2:$A$20001,$C10015,D_MFA!$B$2:$B$20001,TRUE)&gt;0)</f>
        <v/>
      </c>
    </row>
    <row r="10016" spans="13:13" x14ac:dyDescent="0.55000000000000004">
      <c r="M10016" t="str">
        <f>IF($A10016="","",COUNTIFS(D_MFA!$A$2:$A$20001,$C10016,D_MFA!$B$2:$B$20001,TRUE)&gt;0)</f>
        <v/>
      </c>
    </row>
    <row r="10017" spans="13:13" x14ac:dyDescent="0.55000000000000004">
      <c r="M10017" t="str">
        <f>IF($A10017="","",COUNTIFS(D_MFA!$A$2:$A$20001,$C10017,D_MFA!$B$2:$B$20001,TRUE)&gt;0)</f>
        <v/>
      </c>
    </row>
    <row r="10018" spans="13:13" x14ac:dyDescent="0.55000000000000004">
      <c r="M10018" t="str">
        <f>IF($A10018="","",COUNTIFS(D_MFA!$A$2:$A$20001,$C10018,D_MFA!$B$2:$B$20001,TRUE)&gt;0)</f>
        <v/>
      </c>
    </row>
    <row r="10019" spans="13:13" x14ac:dyDescent="0.55000000000000004">
      <c r="M10019" t="str">
        <f>IF($A10019="","",COUNTIFS(D_MFA!$A$2:$A$20001,$C10019,D_MFA!$B$2:$B$20001,TRUE)&gt;0)</f>
        <v/>
      </c>
    </row>
    <row r="10020" spans="13:13" x14ac:dyDescent="0.55000000000000004">
      <c r="M10020" t="str">
        <f>IF($A10020="","",COUNTIFS(D_MFA!$A$2:$A$20001,$C10020,D_MFA!$B$2:$B$20001,TRUE)&gt;0)</f>
        <v/>
      </c>
    </row>
    <row r="10021" spans="13:13" x14ac:dyDescent="0.55000000000000004">
      <c r="M10021" t="str">
        <f>IF($A10021="","",COUNTIFS(D_MFA!$A$2:$A$20001,$C10021,D_MFA!$B$2:$B$20001,TRUE)&gt;0)</f>
        <v/>
      </c>
    </row>
    <row r="10022" spans="13:13" x14ac:dyDescent="0.55000000000000004">
      <c r="M10022" t="str">
        <f>IF($A10022="","",COUNTIFS(D_MFA!$A$2:$A$20001,$C10022,D_MFA!$B$2:$B$20001,TRUE)&gt;0)</f>
        <v/>
      </c>
    </row>
    <row r="10023" spans="13:13" x14ac:dyDescent="0.55000000000000004">
      <c r="M10023" t="str">
        <f>IF($A10023="","",COUNTIFS(D_MFA!$A$2:$A$20001,$C10023,D_MFA!$B$2:$B$20001,TRUE)&gt;0)</f>
        <v/>
      </c>
    </row>
    <row r="10024" spans="13:13" x14ac:dyDescent="0.55000000000000004">
      <c r="M10024" t="str">
        <f>IF($A10024="","",COUNTIFS(D_MFA!$A$2:$A$20001,$C10024,D_MFA!$B$2:$B$20001,TRUE)&gt;0)</f>
        <v/>
      </c>
    </row>
    <row r="10025" spans="13:13" x14ac:dyDescent="0.55000000000000004">
      <c r="M10025" t="str">
        <f>IF($A10025="","",COUNTIFS(D_MFA!$A$2:$A$20001,$C10025,D_MFA!$B$2:$B$20001,TRUE)&gt;0)</f>
        <v/>
      </c>
    </row>
    <row r="10026" spans="13:13" x14ac:dyDescent="0.55000000000000004">
      <c r="M10026" t="str">
        <f>IF($A10026="","",COUNTIFS(D_MFA!$A$2:$A$20001,$C10026,D_MFA!$B$2:$B$20001,TRUE)&gt;0)</f>
        <v/>
      </c>
    </row>
    <row r="10027" spans="13:13" x14ac:dyDescent="0.55000000000000004">
      <c r="M10027" t="str">
        <f>IF($A10027="","",COUNTIFS(D_MFA!$A$2:$A$20001,$C10027,D_MFA!$B$2:$B$20001,TRUE)&gt;0)</f>
        <v/>
      </c>
    </row>
    <row r="10028" spans="13:13" x14ac:dyDescent="0.55000000000000004">
      <c r="M10028" t="str">
        <f>IF($A10028="","",COUNTIFS(D_MFA!$A$2:$A$20001,$C10028,D_MFA!$B$2:$B$20001,TRUE)&gt;0)</f>
        <v/>
      </c>
    </row>
    <row r="10029" spans="13:13" x14ac:dyDescent="0.55000000000000004">
      <c r="M10029" t="str">
        <f>IF($A10029="","",COUNTIFS(D_MFA!$A$2:$A$20001,$C10029,D_MFA!$B$2:$B$20001,TRUE)&gt;0)</f>
        <v/>
      </c>
    </row>
    <row r="10030" spans="13:13" x14ac:dyDescent="0.55000000000000004">
      <c r="M10030" t="str">
        <f>IF($A10030="","",COUNTIFS(D_MFA!$A$2:$A$20001,$C10030,D_MFA!$B$2:$B$20001,TRUE)&gt;0)</f>
        <v/>
      </c>
    </row>
    <row r="10031" spans="13:13" x14ac:dyDescent="0.55000000000000004">
      <c r="M10031" t="str">
        <f>IF($A10031="","",COUNTIFS(D_MFA!$A$2:$A$20001,$C10031,D_MFA!$B$2:$B$20001,TRUE)&gt;0)</f>
        <v/>
      </c>
    </row>
    <row r="10032" spans="13:13" x14ac:dyDescent="0.55000000000000004">
      <c r="M10032" t="str">
        <f>IF($A10032="","",COUNTIFS(D_MFA!$A$2:$A$20001,$C10032,D_MFA!$B$2:$B$20001,TRUE)&gt;0)</f>
        <v/>
      </c>
    </row>
    <row r="10033" spans="13:13" x14ac:dyDescent="0.55000000000000004">
      <c r="M10033" t="str">
        <f>IF($A10033="","",COUNTIFS(D_MFA!$A$2:$A$20001,$C10033,D_MFA!$B$2:$B$20001,TRUE)&gt;0)</f>
        <v/>
      </c>
    </row>
    <row r="10034" spans="13:13" x14ac:dyDescent="0.55000000000000004">
      <c r="M10034" t="str">
        <f>IF($A10034="","",COUNTIFS(D_MFA!$A$2:$A$20001,$C10034,D_MFA!$B$2:$B$20001,TRUE)&gt;0)</f>
        <v/>
      </c>
    </row>
    <row r="10035" spans="13:13" x14ac:dyDescent="0.55000000000000004">
      <c r="M10035" t="str">
        <f>IF($A10035="","",COUNTIFS(D_MFA!$A$2:$A$20001,$C10035,D_MFA!$B$2:$B$20001,TRUE)&gt;0)</f>
        <v/>
      </c>
    </row>
    <row r="10036" spans="13:13" x14ac:dyDescent="0.55000000000000004">
      <c r="M10036" t="str">
        <f>IF($A10036="","",COUNTIFS(D_MFA!$A$2:$A$20001,$C10036,D_MFA!$B$2:$B$20001,TRUE)&gt;0)</f>
        <v/>
      </c>
    </row>
    <row r="10037" spans="13:13" x14ac:dyDescent="0.55000000000000004">
      <c r="M10037" t="str">
        <f>IF($A10037="","",COUNTIFS(D_MFA!$A$2:$A$20001,$C10037,D_MFA!$B$2:$B$20001,TRUE)&gt;0)</f>
        <v/>
      </c>
    </row>
    <row r="10038" spans="13:13" x14ac:dyDescent="0.55000000000000004">
      <c r="M10038" t="str">
        <f>IF($A10038="","",COUNTIFS(D_MFA!$A$2:$A$20001,$C10038,D_MFA!$B$2:$B$20001,TRUE)&gt;0)</f>
        <v/>
      </c>
    </row>
    <row r="10039" spans="13:13" x14ac:dyDescent="0.55000000000000004">
      <c r="M10039" t="str">
        <f>IF($A10039="","",COUNTIFS(D_MFA!$A$2:$A$20001,$C10039,D_MFA!$B$2:$B$20001,TRUE)&gt;0)</f>
        <v/>
      </c>
    </row>
    <row r="10040" spans="13:13" x14ac:dyDescent="0.55000000000000004">
      <c r="M10040" t="str">
        <f>IF($A10040="","",COUNTIFS(D_MFA!$A$2:$A$20001,$C10040,D_MFA!$B$2:$B$20001,TRUE)&gt;0)</f>
        <v/>
      </c>
    </row>
    <row r="10041" spans="13:13" x14ac:dyDescent="0.55000000000000004">
      <c r="M10041" t="str">
        <f>IF($A10041="","",COUNTIFS(D_MFA!$A$2:$A$20001,$C10041,D_MFA!$B$2:$B$20001,TRUE)&gt;0)</f>
        <v/>
      </c>
    </row>
    <row r="10042" spans="13:13" x14ac:dyDescent="0.55000000000000004">
      <c r="M10042" t="str">
        <f>IF($A10042="","",COUNTIFS(D_MFA!$A$2:$A$20001,$C10042,D_MFA!$B$2:$B$20001,TRUE)&gt;0)</f>
        <v/>
      </c>
    </row>
    <row r="10043" spans="13:13" x14ac:dyDescent="0.55000000000000004">
      <c r="M10043" t="str">
        <f>IF($A10043="","",COUNTIFS(D_MFA!$A$2:$A$20001,$C10043,D_MFA!$B$2:$B$20001,TRUE)&gt;0)</f>
        <v/>
      </c>
    </row>
    <row r="10044" spans="13:13" x14ac:dyDescent="0.55000000000000004">
      <c r="M10044" t="str">
        <f>IF($A10044="","",COUNTIFS(D_MFA!$A$2:$A$20001,$C10044,D_MFA!$B$2:$B$20001,TRUE)&gt;0)</f>
        <v/>
      </c>
    </row>
    <row r="10045" spans="13:13" x14ac:dyDescent="0.55000000000000004">
      <c r="M10045" t="str">
        <f>IF($A10045="","",COUNTIFS(D_MFA!$A$2:$A$20001,$C10045,D_MFA!$B$2:$B$20001,TRUE)&gt;0)</f>
        <v/>
      </c>
    </row>
    <row r="10046" spans="13:13" x14ac:dyDescent="0.55000000000000004">
      <c r="M10046" t="str">
        <f>IF($A10046="","",COUNTIFS(D_MFA!$A$2:$A$20001,$C10046,D_MFA!$B$2:$B$20001,TRUE)&gt;0)</f>
        <v/>
      </c>
    </row>
    <row r="10047" spans="13:13" x14ac:dyDescent="0.55000000000000004">
      <c r="M10047" t="str">
        <f>IF($A10047="","",COUNTIFS(D_MFA!$A$2:$A$20001,$C10047,D_MFA!$B$2:$B$20001,TRUE)&gt;0)</f>
        <v/>
      </c>
    </row>
    <row r="10048" spans="13:13" x14ac:dyDescent="0.55000000000000004">
      <c r="M10048" t="str">
        <f>IF($A10048="","",COUNTIFS(D_MFA!$A$2:$A$20001,$C10048,D_MFA!$B$2:$B$20001,TRUE)&gt;0)</f>
        <v/>
      </c>
    </row>
    <row r="10049" spans="13:13" x14ac:dyDescent="0.55000000000000004">
      <c r="M10049" t="str">
        <f>IF($A10049="","",COUNTIFS(D_MFA!$A$2:$A$20001,$C10049,D_MFA!$B$2:$B$20001,TRUE)&gt;0)</f>
        <v/>
      </c>
    </row>
    <row r="10050" spans="13:13" x14ac:dyDescent="0.55000000000000004">
      <c r="M10050" t="str">
        <f>IF($A10050="","",COUNTIFS(D_MFA!$A$2:$A$20001,$C10050,D_MFA!$B$2:$B$20001,TRUE)&gt;0)</f>
        <v/>
      </c>
    </row>
    <row r="10051" spans="13:13" x14ac:dyDescent="0.55000000000000004">
      <c r="M10051" t="str">
        <f>IF($A10051="","",COUNTIFS(D_MFA!$A$2:$A$20001,$C10051,D_MFA!$B$2:$B$20001,TRUE)&gt;0)</f>
        <v/>
      </c>
    </row>
    <row r="10052" spans="13:13" x14ac:dyDescent="0.55000000000000004">
      <c r="M10052" t="str">
        <f>IF($A10052="","",COUNTIFS(D_MFA!$A$2:$A$20001,$C10052,D_MFA!$B$2:$B$20001,TRUE)&gt;0)</f>
        <v/>
      </c>
    </row>
    <row r="10053" spans="13:13" x14ac:dyDescent="0.55000000000000004">
      <c r="M10053" t="str">
        <f>IF($A10053="","",COUNTIFS(D_MFA!$A$2:$A$20001,$C10053,D_MFA!$B$2:$B$20001,TRUE)&gt;0)</f>
        <v/>
      </c>
    </row>
    <row r="10054" spans="13:13" x14ac:dyDescent="0.55000000000000004">
      <c r="M10054" t="str">
        <f>IF($A10054="","",COUNTIFS(D_MFA!$A$2:$A$20001,$C10054,D_MFA!$B$2:$B$20001,TRUE)&gt;0)</f>
        <v/>
      </c>
    </row>
    <row r="10055" spans="13:13" x14ac:dyDescent="0.55000000000000004">
      <c r="M10055" t="str">
        <f>IF($A10055="","",COUNTIFS(D_MFA!$A$2:$A$20001,$C10055,D_MFA!$B$2:$B$20001,TRUE)&gt;0)</f>
        <v/>
      </c>
    </row>
    <row r="10056" spans="13:13" x14ac:dyDescent="0.55000000000000004">
      <c r="M10056" t="str">
        <f>IF($A10056="","",COUNTIFS(D_MFA!$A$2:$A$20001,$C10056,D_MFA!$B$2:$B$20001,TRUE)&gt;0)</f>
        <v/>
      </c>
    </row>
    <row r="10057" spans="13:13" x14ac:dyDescent="0.55000000000000004">
      <c r="M10057" t="str">
        <f>IF($A10057="","",COUNTIFS(D_MFA!$A$2:$A$20001,$C10057,D_MFA!$B$2:$B$20001,TRUE)&gt;0)</f>
        <v/>
      </c>
    </row>
    <row r="10058" spans="13:13" x14ac:dyDescent="0.55000000000000004">
      <c r="M10058" t="str">
        <f>IF($A10058="","",COUNTIFS(D_MFA!$A$2:$A$20001,$C10058,D_MFA!$B$2:$B$20001,TRUE)&gt;0)</f>
        <v/>
      </c>
    </row>
    <row r="10059" spans="13:13" x14ac:dyDescent="0.55000000000000004">
      <c r="M10059" t="str">
        <f>IF($A10059="","",COUNTIFS(D_MFA!$A$2:$A$20001,$C10059,D_MFA!$B$2:$B$20001,TRUE)&gt;0)</f>
        <v/>
      </c>
    </row>
    <row r="10060" spans="13:13" x14ac:dyDescent="0.55000000000000004">
      <c r="M10060" t="str">
        <f>IF($A10060="","",COUNTIFS(D_MFA!$A$2:$A$20001,$C10060,D_MFA!$B$2:$B$20001,TRUE)&gt;0)</f>
        <v/>
      </c>
    </row>
    <row r="10061" spans="13:13" x14ac:dyDescent="0.55000000000000004">
      <c r="M10061" t="str">
        <f>IF($A10061="","",COUNTIFS(D_MFA!$A$2:$A$20001,$C10061,D_MFA!$B$2:$B$20001,TRUE)&gt;0)</f>
        <v/>
      </c>
    </row>
    <row r="10062" spans="13:13" x14ac:dyDescent="0.55000000000000004">
      <c r="M10062" t="str">
        <f>IF($A10062="","",COUNTIFS(D_MFA!$A$2:$A$20001,$C10062,D_MFA!$B$2:$B$20001,TRUE)&gt;0)</f>
        <v/>
      </c>
    </row>
    <row r="10063" spans="13:13" x14ac:dyDescent="0.55000000000000004">
      <c r="M10063" t="str">
        <f>IF($A10063="","",COUNTIFS(D_MFA!$A$2:$A$20001,$C10063,D_MFA!$B$2:$B$20001,TRUE)&gt;0)</f>
        <v/>
      </c>
    </row>
    <row r="10064" spans="13:13" x14ac:dyDescent="0.55000000000000004">
      <c r="M10064" t="str">
        <f>IF($A10064="","",COUNTIFS(D_MFA!$A$2:$A$20001,$C10064,D_MFA!$B$2:$B$20001,TRUE)&gt;0)</f>
        <v/>
      </c>
    </row>
    <row r="10065" spans="13:13" x14ac:dyDescent="0.55000000000000004">
      <c r="M10065" t="str">
        <f>IF($A10065="","",COUNTIFS(D_MFA!$A$2:$A$20001,$C10065,D_MFA!$B$2:$B$20001,TRUE)&gt;0)</f>
        <v/>
      </c>
    </row>
    <row r="10066" spans="13:13" x14ac:dyDescent="0.55000000000000004">
      <c r="M10066" t="str">
        <f>IF($A10066="","",COUNTIFS(D_MFA!$A$2:$A$20001,$C10066,D_MFA!$B$2:$B$20001,TRUE)&gt;0)</f>
        <v/>
      </c>
    </row>
    <row r="10067" spans="13:13" x14ac:dyDescent="0.55000000000000004">
      <c r="M10067" t="str">
        <f>IF($A10067="","",COUNTIFS(D_MFA!$A$2:$A$20001,$C10067,D_MFA!$B$2:$B$20001,TRUE)&gt;0)</f>
        <v/>
      </c>
    </row>
    <row r="10068" spans="13:13" x14ac:dyDescent="0.55000000000000004">
      <c r="M10068" t="str">
        <f>IF($A10068="","",COUNTIFS(D_MFA!$A$2:$A$20001,$C10068,D_MFA!$B$2:$B$20001,TRUE)&gt;0)</f>
        <v/>
      </c>
    </row>
    <row r="10069" spans="13:13" x14ac:dyDescent="0.55000000000000004">
      <c r="M10069" t="str">
        <f>IF($A10069="","",COUNTIFS(D_MFA!$A$2:$A$20001,$C10069,D_MFA!$B$2:$B$20001,TRUE)&gt;0)</f>
        <v/>
      </c>
    </row>
    <row r="10070" spans="13:13" x14ac:dyDescent="0.55000000000000004">
      <c r="M10070" t="str">
        <f>IF($A10070="","",COUNTIFS(D_MFA!$A$2:$A$20001,$C10070,D_MFA!$B$2:$B$20001,TRUE)&gt;0)</f>
        <v/>
      </c>
    </row>
    <row r="10071" spans="13:13" x14ac:dyDescent="0.55000000000000004">
      <c r="M10071" t="str">
        <f>IF($A10071="","",COUNTIFS(D_MFA!$A$2:$A$20001,$C10071,D_MFA!$B$2:$B$20001,TRUE)&gt;0)</f>
        <v/>
      </c>
    </row>
    <row r="10072" spans="13:13" x14ac:dyDescent="0.55000000000000004">
      <c r="M10072" t="str">
        <f>IF($A10072="","",COUNTIFS(D_MFA!$A$2:$A$20001,$C10072,D_MFA!$B$2:$B$20001,TRUE)&gt;0)</f>
        <v/>
      </c>
    </row>
    <row r="10073" spans="13:13" x14ac:dyDescent="0.55000000000000004">
      <c r="M10073" t="str">
        <f>IF($A10073="","",COUNTIFS(D_MFA!$A$2:$A$20001,$C10073,D_MFA!$B$2:$B$20001,TRUE)&gt;0)</f>
        <v/>
      </c>
    </row>
    <row r="10074" spans="13:13" x14ac:dyDescent="0.55000000000000004">
      <c r="M10074" t="str">
        <f>IF($A10074="","",COUNTIFS(D_MFA!$A$2:$A$20001,$C10074,D_MFA!$B$2:$B$20001,TRUE)&gt;0)</f>
        <v/>
      </c>
    </row>
    <row r="10075" spans="13:13" x14ac:dyDescent="0.55000000000000004">
      <c r="M10075" t="str">
        <f>IF($A10075="","",COUNTIFS(D_MFA!$A$2:$A$20001,$C10075,D_MFA!$B$2:$B$20001,TRUE)&gt;0)</f>
        <v/>
      </c>
    </row>
    <row r="10076" spans="13:13" x14ac:dyDescent="0.55000000000000004">
      <c r="M10076" t="str">
        <f>IF($A10076="","",COUNTIFS(D_MFA!$A$2:$A$20001,$C10076,D_MFA!$B$2:$B$20001,TRUE)&gt;0)</f>
        <v/>
      </c>
    </row>
    <row r="10077" spans="13:13" x14ac:dyDescent="0.55000000000000004">
      <c r="M10077" t="str">
        <f>IF($A10077="","",COUNTIFS(D_MFA!$A$2:$A$20001,$C10077,D_MFA!$B$2:$B$20001,TRUE)&gt;0)</f>
        <v/>
      </c>
    </row>
    <row r="10078" spans="13:13" x14ac:dyDescent="0.55000000000000004">
      <c r="M10078" t="str">
        <f>IF($A10078="","",COUNTIFS(D_MFA!$A$2:$A$20001,$C10078,D_MFA!$B$2:$B$20001,TRUE)&gt;0)</f>
        <v/>
      </c>
    </row>
    <row r="10079" spans="13:13" x14ac:dyDescent="0.55000000000000004">
      <c r="M10079" t="str">
        <f>IF($A10079="","",COUNTIFS(D_MFA!$A$2:$A$20001,$C10079,D_MFA!$B$2:$B$20001,TRUE)&gt;0)</f>
        <v/>
      </c>
    </row>
    <row r="10080" spans="13:13" x14ac:dyDescent="0.55000000000000004">
      <c r="M10080" t="str">
        <f>IF($A10080="","",COUNTIFS(D_MFA!$A$2:$A$20001,$C10080,D_MFA!$B$2:$B$20001,TRUE)&gt;0)</f>
        <v/>
      </c>
    </row>
    <row r="10081" spans="13:13" x14ac:dyDescent="0.55000000000000004">
      <c r="M10081" t="str">
        <f>IF($A10081="","",COUNTIFS(D_MFA!$A$2:$A$20001,$C10081,D_MFA!$B$2:$B$20001,TRUE)&gt;0)</f>
        <v/>
      </c>
    </row>
    <row r="10082" spans="13:13" x14ac:dyDescent="0.55000000000000004">
      <c r="M10082" t="str">
        <f>IF($A10082="","",COUNTIFS(D_MFA!$A$2:$A$20001,$C10082,D_MFA!$B$2:$B$20001,TRUE)&gt;0)</f>
        <v/>
      </c>
    </row>
    <row r="10083" spans="13:13" x14ac:dyDescent="0.55000000000000004">
      <c r="M10083" t="str">
        <f>IF($A10083="","",COUNTIFS(D_MFA!$A$2:$A$20001,$C10083,D_MFA!$B$2:$B$20001,TRUE)&gt;0)</f>
        <v/>
      </c>
    </row>
    <row r="10084" spans="13:13" x14ac:dyDescent="0.55000000000000004">
      <c r="M10084" t="str">
        <f>IF($A10084="","",COUNTIFS(D_MFA!$A$2:$A$20001,$C10084,D_MFA!$B$2:$B$20001,TRUE)&gt;0)</f>
        <v/>
      </c>
    </row>
    <row r="10085" spans="13:13" x14ac:dyDescent="0.55000000000000004">
      <c r="M10085" t="str">
        <f>IF($A10085="","",COUNTIFS(D_MFA!$A$2:$A$20001,$C10085,D_MFA!$B$2:$B$20001,TRUE)&gt;0)</f>
        <v/>
      </c>
    </row>
    <row r="10086" spans="13:13" x14ac:dyDescent="0.55000000000000004">
      <c r="M10086" t="str">
        <f>IF($A10086="","",COUNTIFS(D_MFA!$A$2:$A$20001,$C10086,D_MFA!$B$2:$B$20001,TRUE)&gt;0)</f>
        <v/>
      </c>
    </row>
    <row r="10087" spans="13:13" x14ac:dyDescent="0.55000000000000004">
      <c r="M10087" t="str">
        <f>IF($A10087="","",COUNTIFS(D_MFA!$A$2:$A$20001,$C10087,D_MFA!$B$2:$B$20001,TRUE)&gt;0)</f>
        <v/>
      </c>
    </row>
    <row r="10088" spans="13:13" x14ac:dyDescent="0.55000000000000004">
      <c r="M10088" t="str">
        <f>IF($A10088="","",COUNTIFS(D_MFA!$A$2:$A$20001,$C10088,D_MFA!$B$2:$B$20001,TRUE)&gt;0)</f>
        <v/>
      </c>
    </row>
    <row r="10089" spans="13:13" x14ac:dyDescent="0.55000000000000004">
      <c r="M10089" t="str">
        <f>IF($A10089="","",COUNTIFS(D_MFA!$A$2:$A$20001,$C10089,D_MFA!$B$2:$B$20001,TRUE)&gt;0)</f>
        <v/>
      </c>
    </row>
    <row r="10090" spans="13:13" x14ac:dyDescent="0.55000000000000004">
      <c r="M10090" t="str">
        <f>IF($A10090="","",COUNTIFS(D_MFA!$A$2:$A$20001,$C10090,D_MFA!$B$2:$B$20001,TRUE)&gt;0)</f>
        <v/>
      </c>
    </row>
    <row r="10091" spans="13:13" x14ac:dyDescent="0.55000000000000004">
      <c r="M10091" t="str">
        <f>IF($A10091="","",COUNTIFS(D_MFA!$A$2:$A$20001,$C10091,D_MFA!$B$2:$B$20001,TRUE)&gt;0)</f>
        <v/>
      </c>
    </row>
    <row r="10092" spans="13:13" x14ac:dyDescent="0.55000000000000004">
      <c r="M10092" t="str">
        <f>IF($A10092="","",COUNTIFS(D_MFA!$A$2:$A$20001,$C10092,D_MFA!$B$2:$B$20001,TRUE)&gt;0)</f>
        <v/>
      </c>
    </row>
    <row r="10093" spans="13:13" x14ac:dyDescent="0.55000000000000004">
      <c r="M10093" t="str">
        <f>IF($A10093="","",COUNTIFS(D_MFA!$A$2:$A$20001,$C10093,D_MFA!$B$2:$B$20001,TRUE)&gt;0)</f>
        <v/>
      </c>
    </row>
    <row r="10094" spans="13:13" x14ac:dyDescent="0.55000000000000004">
      <c r="M10094" t="str">
        <f>IF($A10094="","",COUNTIFS(D_MFA!$A$2:$A$20001,$C10094,D_MFA!$B$2:$B$20001,TRUE)&gt;0)</f>
        <v/>
      </c>
    </row>
    <row r="10095" spans="13:13" x14ac:dyDescent="0.55000000000000004">
      <c r="M10095" t="str">
        <f>IF($A10095="","",COUNTIFS(D_MFA!$A$2:$A$20001,$C10095,D_MFA!$B$2:$B$20001,TRUE)&gt;0)</f>
        <v/>
      </c>
    </row>
    <row r="10096" spans="13:13" x14ac:dyDescent="0.55000000000000004">
      <c r="M10096" t="str">
        <f>IF($A10096="","",COUNTIFS(D_MFA!$A$2:$A$20001,$C10096,D_MFA!$B$2:$B$20001,TRUE)&gt;0)</f>
        <v/>
      </c>
    </row>
    <row r="10097" spans="13:13" x14ac:dyDescent="0.55000000000000004">
      <c r="M10097" t="str">
        <f>IF($A10097="","",COUNTIFS(D_MFA!$A$2:$A$20001,$C10097,D_MFA!$B$2:$B$20001,TRUE)&gt;0)</f>
        <v/>
      </c>
    </row>
    <row r="10098" spans="13:13" x14ac:dyDescent="0.55000000000000004">
      <c r="M10098" t="str">
        <f>IF($A10098="","",COUNTIFS(D_MFA!$A$2:$A$20001,$C10098,D_MFA!$B$2:$B$20001,TRUE)&gt;0)</f>
        <v/>
      </c>
    </row>
    <row r="10099" spans="13:13" x14ac:dyDescent="0.55000000000000004">
      <c r="M10099" t="str">
        <f>IF($A10099="","",COUNTIFS(D_MFA!$A$2:$A$20001,$C10099,D_MFA!$B$2:$B$20001,TRUE)&gt;0)</f>
        <v/>
      </c>
    </row>
    <row r="10100" spans="13:13" x14ac:dyDescent="0.55000000000000004">
      <c r="M10100" t="str">
        <f>IF($A10100="","",COUNTIFS(D_MFA!$A$2:$A$20001,$C10100,D_MFA!$B$2:$B$20001,TRUE)&gt;0)</f>
        <v/>
      </c>
    </row>
    <row r="10101" spans="13:13" x14ac:dyDescent="0.55000000000000004">
      <c r="M10101" t="str">
        <f>IF($A10101="","",COUNTIFS(D_MFA!$A$2:$A$20001,$C10101,D_MFA!$B$2:$B$20001,TRUE)&gt;0)</f>
        <v/>
      </c>
    </row>
    <row r="10102" spans="13:13" x14ac:dyDescent="0.55000000000000004">
      <c r="M10102" t="str">
        <f>IF($A10102="","",COUNTIFS(D_MFA!$A$2:$A$20001,$C10102,D_MFA!$B$2:$B$20001,TRUE)&gt;0)</f>
        <v/>
      </c>
    </row>
    <row r="10103" spans="13:13" x14ac:dyDescent="0.55000000000000004">
      <c r="M10103" t="str">
        <f>IF($A10103="","",COUNTIFS(D_MFA!$A$2:$A$20001,$C10103,D_MFA!$B$2:$B$20001,TRUE)&gt;0)</f>
        <v/>
      </c>
    </row>
    <row r="10104" spans="13:13" x14ac:dyDescent="0.55000000000000004">
      <c r="M10104" t="str">
        <f>IF($A10104="","",COUNTIFS(D_MFA!$A$2:$A$20001,$C10104,D_MFA!$B$2:$B$20001,TRUE)&gt;0)</f>
        <v/>
      </c>
    </row>
    <row r="10105" spans="13:13" x14ac:dyDescent="0.55000000000000004">
      <c r="M10105" t="str">
        <f>IF($A10105="","",COUNTIFS(D_MFA!$A$2:$A$20001,$C10105,D_MFA!$B$2:$B$20001,TRUE)&gt;0)</f>
        <v/>
      </c>
    </row>
    <row r="10106" spans="13:13" x14ac:dyDescent="0.55000000000000004">
      <c r="M10106" t="str">
        <f>IF($A10106="","",COUNTIFS(D_MFA!$A$2:$A$20001,$C10106,D_MFA!$B$2:$B$20001,TRUE)&gt;0)</f>
        <v/>
      </c>
    </row>
    <row r="10107" spans="13:13" x14ac:dyDescent="0.55000000000000004">
      <c r="M10107" t="str">
        <f>IF($A10107="","",COUNTIFS(D_MFA!$A$2:$A$20001,$C10107,D_MFA!$B$2:$B$20001,TRUE)&gt;0)</f>
        <v/>
      </c>
    </row>
    <row r="10108" spans="13:13" x14ac:dyDescent="0.55000000000000004">
      <c r="M10108" t="str">
        <f>IF($A10108="","",COUNTIFS(D_MFA!$A$2:$A$20001,$C10108,D_MFA!$B$2:$B$20001,TRUE)&gt;0)</f>
        <v/>
      </c>
    </row>
    <row r="10109" spans="13:13" x14ac:dyDescent="0.55000000000000004">
      <c r="M10109" t="str">
        <f>IF($A10109="","",COUNTIFS(D_MFA!$A$2:$A$20001,$C10109,D_MFA!$B$2:$B$20001,TRUE)&gt;0)</f>
        <v/>
      </c>
    </row>
    <row r="10110" spans="13:13" x14ac:dyDescent="0.55000000000000004">
      <c r="M10110" t="str">
        <f>IF($A10110="","",COUNTIFS(D_MFA!$A$2:$A$20001,$C10110,D_MFA!$B$2:$B$20001,TRUE)&gt;0)</f>
        <v/>
      </c>
    </row>
    <row r="10111" spans="13:13" x14ac:dyDescent="0.55000000000000004">
      <c r="M10111" t="str">
        <f>IF($A10111="","",COUNTIFS(D_MFA!$A$2:$A$20001,$C10111,D_MFA!$B$2:$B$20001,TRUE)&gt;0)</f>
        <v/>
      </c>
    </row>
    <row r="10112" spans="13:13" x14ac:dyDescent="0.55000000000000004">
      <c r="M10112" t="str">
        <f>IF($A10112="","",COUNTIFS(D_MFA!$A$2:$A$20001,$C10112,D_MFA!$B$2:$B$20001,TRUE)&gt;0)</f>
        <v/>
      </c>
    </row>
    <row r="10113" spans="13:13" x14ac:dyDescent="0.55000000000000004">
      <c r="M10113" t="str">
        <f>IF($A10113="","",COUNTIFS(D_MFA!$A$2:$A$20001,$C10113,D_MFA!$B$2:$B$20001,TRUE)&gt;0)</f>
        <v/>
      </c>
    </row>
    <row r="10114" spans="13:13" x14ac:dyDescent="0.55000000000000004">
      <c r="M10114" t="str">
        <f>IF($A10114="","",COUNTIFS(D_MFA!$A$2:$A$20001,$C10114,D_MFA!$B$2:$B$20001,TRUE)&gt;0)</f>
        <v/>
      </c>
    </row>
    <row r="10115" spans="13:13" x14ac:dyDescent="0.55000000000000004">
      <c r="M10115" t="str">
        <f>IF($A10115="","",COUNTIFS(D_MFA!$A$2:$A$20001,$C10115,D_MFA!$B$2:$B$20001,TRUE)&gt;0)</f>
        <v/>
      </c>
    </row>
    <row r="10116" spans="13:13" x14ac:dyDescent="0.55000000000000004">
      <c r="M10116" t="str">
        <f>IF($A10116="","",COUNTIFS(D_MFA!$A$2:$A$20001,$C10116,D_MFA!$B$2:$B$20001,TRUE)&gt;0)</f>
        <v/>
      </c>
    </row>
    <row r="10117" spans="13:13" x14ac:dyDescent="0.55000000000000004">
      <c r="M10117" t="str">
        <f>IF($A10117="","",COUNTIFS(D_MFA!$A$2:$A$20001,$C10117,D_MFA!$B$2:$B$20001,TRUE)&gt;0)</f>
        <v/>
      </c>
    </row>
    <row r="10118" spans="13:13" x14ac:dyDescent="0.55000000000000004">
      <c r="M10118" t="str">
        <f>IF($A10118="","",COUNTIFS(D_MFA!$A$2:$A$20001,$C10118,D_MFA!$B$2:$B$20001,TRUE)&gt;0)</f>
        <v/>
      </c>
    </row>
    <row r="10119" spans="13:13" x14ac:dyDescent="0.55000000000000004">
      <c r="M10119" t="str">
        <f>IF($A10119="","",COUNTIFS(D_MFA!$A$2:$A$20001,$C10119,D_MFA!$B$2:$B$20001,TRUE)&gt;0)</f>
        <v/>
      </c>
    </row>
    <row r="10120" spans="13:13" x14ac:dyDescent="0.55000000000000004">
      <c r="M10120" t="str">
        <f>IF($A10120="","",COUNTIFS(D_MFA!$A$2:$A$20001,$C10120,D_MFA!$B$2:$B$20001,TRUE)&gt;0)</f>
        <v/>
      </c>
    </row>
    <row r="10121" spans="13:13" x14ac:dyDescent="0.55000000000000004">
      <c r="M10121" t="str">
        <f>IF($A10121="","",COUNTIFS(D_MFA!$A$2:$A$20001,$C10121,D_MFA!$B$2:$B$20001,TRUE)&gt;0)</f>
        <v/>
      </c>
    </row>
    <row r="10122" spans="13:13" x14ac:dyDescent="0.55000000000000004">
      <c r="M10122" t="str">
        <f>IF($A10122="","",COUNTIFS(D_MFA!$A$2:$A$20001,$C10122,D_MFA!$B$2:$B$20001,TRUE)&gt;0)</f>
        <v/>
      </c>
    </row>
    <row r="10123" spans="13:13" x14ac:dyDescent="0.55000000000000004">
      <c r="M10123" t="str">
        <f>IF($A10123="","",COUNTIFS(D_MFA!$A$2:$A$20001,$C10123,D_MFA!$B$2:$B$20001,TRUE)&gt;0)</f>
        <v/>
      </c>
    </row>
    <row r="10124" spans="13:13" x14ac:dyDescent="0.55000000000000004">
      <c r="M10124" t="str">
        <f>IF($A10124="","",COUNTIFS(D_MFA!$A$2:$A$20001,$C10124,D_MFA!$B$2:$B$20001,TRUE)&gt;0)</f>
        <v/>
      </c>
    </row>
    <row r="10125" spans="13:13" x14ac:dyDescent="0.55000000000000004">
      <c r="M10125" t="str">
        <f>IF($A10125="","",COUNTIFS(D_MFA!$A$2:$A$20001,$C10125,D_MFA!$B$2:$B$20001,TRUE)&gt;0)</f>
        <v/>
      </c>
    </row>
    <row r="10126" spans="13:13" x14ac:dyDescent="0.55000000000000004">
      <c r="M10126" t="str">
        <f>IF($A10126="","",COUNTIFS(D_MFA!$A$2:$A$20001,$C10126,D_MFA!$B$2:$B$20001,TRUE)&gt;0)</f>
        <v/>
      </c>
    </row>
    <row r="10127" spans="13:13" x14ac:dyDescent="0.55000000000000004">
      <c r="M10127" t="str">
        <f>IF($A10127="","",COUNTIFS(D_MFA!$A$2:$A$20001,$C10127,D_MFA!$B$2:$B$20001,TRUE)&gt;0)</f>
        <v/>
      </c>
    </row>
    <row r="10128" spans="13:13" x14ac:dyDescent="0.55000000000000004">
      <c r="M10128" t="str">
        <f>IF($A10128="","",COUNTIFS(D_MFA!$A$2:$A$20001,$C10128,D_MFA!$B$2:$B$20001,TRUE)&gt;0)</f>
        <v/>
      </c>
    </row>
    <row r="10129" spans="13:13" x14ac:dyDescent="0.55000000000000004">
      <c r="M10129" t="str">
        <f>IF($A10129="","",COUNTIFS(D_MFA!$A$2:$A$20001,$C10129,D_MFA!$B$2:$B$20001,TRUE)&gt;0)</f>
        <v/>
      </c>
    </row>
    <row r="10130" spans="13:13" x14ac:dyDescent="0.55000000000000004">
      <c r="M10130" t="str">
        <f>IF($A10130="","",COUNTIFS(D_MFA!$A$2:$A$20001,$C10130,D_MFA!$B$2:$B$20001,TRUE)&gt;0)</f>
        <v/>
      </c>
    </row>
    <row r="10131" spans="13:13" x14ac:dyDescent="0.55000000000000004">
      <c r="M10131" t="str">
        <f>IF($A10131="","",COUNTIFS(D_MFA!$A$2:$A$20001,$C10131,D_MFA!$B$2:$B$20001,TRUE)&gt;0)</f>
        <v/>
      </c>
    </row>
    <row r="10132" spans="13:13" x14ac:dyDescent="0.55000000000000004">
      <c r="M10132" t="str">
        <f>IF($A10132="","",COUNTIFS(D_MFA!$A$2:$A$20001,$C10132,D_MFA!$B$2:$B$20001,TRUE)&gt;0)</f>
        <v/>
      </c>
    </row>
    <row r="10133" spans="13:13" x14ac:dyDescent="0.55000000000000004">
      <c r="M10133" t="str">
        <f>IF($A10133="","",COUNTIFS(D_MFA!$A$2:$A$20001,$C10133,D_MFA!$B$2:$B$20001,TRUE)&gt;0)</f>
        <v/>
      </c>
    </row>
    <row r="10134" spans="13:13" x14ac:dyDescent="0.55000000000000004">
      <c r="M10134" t="str">
        <f>IF($A10134="","",COUNTIFS(D_MFA!$A$2:$A$20001,$C10134,D_MFA!$B$2:$B$20001,TRUE)&gt;0)</f>
        <v/>
      </c>
    </row>
    <row r="10135" spans="13:13" x14ac:dyDescent="0.55000000000000004">
      <c r="M10135" t="str">
        <f>IF($A10135="","",COUNTIFS(D_MFA!$A$2:$A$20001,$C10135,D_MFA!$B$2:$B$20001,TRUE)&gt;0)</f>
        <v/>
      </c>
    </row>
    <row r="10136" spans="13:13" x14ac:dyDescent="0.55000000000000004">
      <c r="M10136" t="str">
        <f>IF($A10136="","",COUNTIFS(D_MFA!$A$2:$A$20001,$C10136,D_MFA!$B$2:$B$20001,TRUE)&gt;0)</f>
        <v/>
      </c>
    </row>
    <row r="10137" spans="13:13" x14ac:dyDescent="0.55000000000000004">
      <c r="M10137" t="str">
        <f>IF($A10137="","",COUNTIFS(D_MFA!$A$2:$A$20001,$C10137,D_MFA!$B$2:$B$20001,TRUE)&gt;0)</f>
        <v/>
      </c>
    </row>
    <row r="10138" spans="13:13" x14ac:dyDescent="0.55000000000000004">
      <c r="M10138" t="str">
        <f>IF($A10138="","",COUNTIFS(D_MFA!$A$2:$A$20001,$C10138,D_MFA!$B$2:$B$20001,TRUE)&gt;0)</f>
        <v/>
      </c>
    </row>
    <row r="10139" spans="13:13" x14ac:dyDescent="0.55000000000000004">
      <c r="M10139" t="str">
        <f>IF($A10139="","",COUNTIFS(D_MFA!$A$2:$A$20001,$C10139,D_MFA!$B$2:$B$20001,TRUE)&gt;0)</f>
        <v/>
      </c>
    </row>
    <row r="10140" spans="13:13" x14ac:dyDescent="0.55000000000000004">
      <c r="M10140" t="str">
        <f>IF($A10140="","",COUNTIFS(D_MFA!$A$2:$A$20001,$C10140,D_MFA!$B$2:$B$20001,TRUE)&gt;0)</f>
        <v/>
      </c>
    </row>
    <row r="10141" spans="13:13" x14ac:dyDescent="0.55000000000000004">
      <c r="M10141" t="str">
        <f>IF($A10141="","",COUNTIFS(D_MFA!$A$2:$A$20001,$C10141,D_MFA!$B$2:$B$20001,TRUE)&gt;0)</f>
        <v/>
      </c>
    </row>
    <row r="10142" spans="13:13" x14ac:dyDescent="0.55000000000000004">
      <c r="M10142" t="str">
        <f>IF($A10142="","",COUNTIFS(D_MFA!$A$2:$A$20001,$C10142,D_MFA!$B$2:$B$20001,TRUE)&gt;0)</f>
        <v/>
      </c>
    </row>
    <row r="10143" spans="13:13" x14ac:dyDescent="0.55000000000000004">
      <c r="M10143" t="str">
        <f>IF($A10143="","",COUNTIFS(D_MFA!$A$2:$A$20001,$C10143,D_MFA!$B$2:$B$20001,TRUE)&gt;0)</f>
        <v/>
      </c>
    </row>
    <row r="10144" spans="13:13" x14ac:dyDescent="0.55000000000000004">
      <c r="M10144" t="str">
        <f>IF($A10144="","",COUNTIFS(D_MFA!$A$2:$A$20001,$C10144,D_MFA!$B$2:$B$20001,TRUE)&gt;0)</f>
        <v/>
      </c>
    </row>
    <row r="10145" spans="13:13" x14ac:dyDescent="0.55000000000000004">
      <c r="M10145" t="str">
        <f>IF($A10145="","",COUNTIFS(D_MFA!$A$2:$A$20001,$C10145,D_MFA!$B$2:$B$20001,TRUE)&gt;0)</f>
        <v/>
      </c>
    </row>
    <row r="10146" spans="13:13" x14ac:dyDescent="0.55000000000000004">
      <c r="M10146" t="str">
        <f>IF($A10146="","",COUNTIFS(D_MFA!$A$2:$A$20001,$C10146,D_MFA!$B$2:$B$20001,TRUE)&gt;0)</f>
        <v/>
      </c>
    </row>
    <row r="10147" spans="13:13" x14ac:dyDescent="0.55000000000000004">
      <c r="M10147" t="str">
        <f>IF($A10147="","",COUNTIFS(D_MFA!$A$2:$A$20001,$C10147,D_MFA!$B$2:$B$20001,TRUE)&gt;0)</f>
        <v/>
      </c>
    </row>
    <row r="10148" spans="13:13" x14ac:dyDescent="0.55000000000000004">
      <c r="M10148" t="str">
        <f>IF($A10148="","",COUNTIFS(D_MFA!$A$2:$A$20001,$C10148,D_MFA!$B$2:$B$20001,TRUE)&gt;0)</f>
        <v/>
      </c>
    </row>
    <row r="10149" spans="13:13" x14ac:dyDescent="0.55000000000000004">
      <c r="M10149" t="str">
        <f>IF($A10149="","",COUNTIFS(D_MFA!$A$2:$A$20001,$C10149,D_MFA!$B$2:$B$20001,TRUE)&gt;0)</f>
        <v/>
      </c>
    </row>
    <row r="10150" spans="13:13" x14ac:dyDescent="0.55000000000000004">
      <c r="M10150" t="str">
        <f>IF($A10150="","",COUNTIFS(D_MFA!$A$2:$A$20001,$C10150,D_MFA!$B$2:$B$20001,TRUE)&gt;0)</f>
        <v/>
      </c>
    </row>
    <row r="10151" spans="13:13" x14ac:dyDescent="0.55000000000000004">
      <c r="M10151" t="str">
        <f>IF($A10151="","",COUNTIFS(D_MFA!$A$2:$A$20001,$C10151,D_MFA!$B$2:$B$20001,TRUE)&gt;0)</f>
        <v/>
      </c>
    </row>
    <row r="10152" spans="13:13" x14ac:dyDescent="0.55000000000000004">
      <c r="M10152" t="str">
        <f>IF($A10152="","",COUNTIFS(D_MFA!$A$2:$A$20001,$C10152,D_MFA!$B$2:$B$20001,TRUE)&gt;0)</f>
        <v/>
      </c>
    </row>
    <row r="10153" spans="13:13" x14ac:dyDescent="0.55000000000000004">
      <c r="M10153" t="str">
        <f>IF($A10153="","",COUNTIFS(D_MFA!$A$2:$A$20001,$C10153,D_MFA!$B$2:$B$20001,TRUE)&gt;0)</f>
        <v/>
      </c>
    </row>
    <row r="10154" spans="13:13" x14ac:dyDescent="0.55000000000000004">
      <c r="M10154" t="str">
        <f>IF($A10154="","",COUNTIFS(D_MFA!$A$2:$A$20001,$C10154,D_MFA!$B$2:$B$20001,TRUE)&gt;0)</f>
        <v/>
      </c>
    </row>
    <row r="10155" spans="13:13" x14ac:dyDescent="0.55000000000000004">
      <c r="M10155" t="str">
        <f>IF($A10155="","",COUNTIFS(D_MFA!$A$2:$A$20001,$C10155,D_MFA!$B$2:$B$20001,TRUE)&gt;0)</f>
        <v/>
      </c>
    </row>
    <row r="10156" spans="13:13" x14ac:dyDescent="0.55000000000000004">
      <c r="M10156" t="str">
        <f>IF($A10156="","",COUNTIFS(D_MFA!$A$2:$A$20001,$C10156,D_MFA!$B$2:$B$20001,TRUE)&gt;0)</f>
        <v/>
      </c>
    </row>
    <row r="10157" spans="13:13" x14ac:dyDescent="0.55000000000000004">
      <c r="M10157" t="str">
        <f>IF($A10157="","",COUNTIFS(D_MFA!$A$2:$A$20001,$C10157,D_MFA!$B$2:$B$20001,TRUE)&gt;0)</f>
        <v/>
      </c>
    </row>
    <row r="10158" spans="13:13" x14ac:dyDescent="0.55000000000000004">
      <c r="M10158" t="str">
        <f>IF($A10158="","",COUNTIFS(D_MFA!$A$2:$A$20001,$C10158,D_MFA!$B$2:$B$20001,TRUE)&gt;0)</f>
        <v/>
      </c>
    </row>
    <row r="10159" spans="13:13" x14ac:dyDescent="0.55000000000000004">
      <c r="M10159" t="str">
        <f>IF($A10159="","",COUNTIFS(D_MFA!$A$2:$A$20001,$C10159,D_MFA!$B$2:$B$20001,TRUE)&gt;0)</f>
        <v/>
      </c>
    </row>
    <row r="10160" spans="13:13" x14ac:dyDescent="0.55000000000000004">
      <c r="M10160" t="str">
        <f>IF($A10160="","",COUNTIFS(D_MFA!$A$2:$A$20001,$C10160,D_MFA!$B$2:$B$20001,TRUE)&gt;0)</f>
        <v/>
      </c>
    </row>
    <row r="10161" spans="13:13" x14ac:dyDescent="0.55000000000000004">
      <c r="M10161" t="str">
        <f>IF($A10161="","",COUNTIFS(D_MFA!$A$2:$A$20001,$C10161,D_MFA!$B$2:$B$20001,TRUE)&gt;0)</f>
        <v/>
      </c>
    </row>
    <row r="10162" spans="13:13" x14ac:dyDescent="0.55000000000000004">
      <c r="M10162" t="str">
        <f>IF($A10162="","",COUNTIFS(D_MFA!$A$2:$A$20001,$C10162,D_MFA!$B$2:$B$20001,TRUE)&gt;0)</f>
        <v/>
      </c>
    </row>
    <row r="10163" spans="13:13" x14ac:dyDescent="0.55000000000000004">
      <c r="M10163" t="str">
        <f>IF($A10163="","",COUNTIFS(D_MFA!$A$2:$A$20001,$C10163,D_MFA!$B$2:$B$20001,TRUE)&gt;0)</f>
        <v/>
      </c>
    </row>
    <row r="10164" spans="13:13" x14ac:dyDescent="0.55000000000000004">
      <c r="M10164" t="str">
        <f>IF($A10164="","",COUNTIFS(D_MFA!$A$2:$A$20001,$C10164,D_MFA!$B$2:$B$20001,TRUE)&gt;0)</f>
        <v/>
      </c>
    </row>
    <row r="10165" spans="13:13" x14ac:dyDescent="0.55000000000000004">
      <c r="M10165" t="str">
        <f>IF($A10165="","",COUNTIFS(D_MFA!$A$2:$A$20001,$C10165,D_MFA!$B$2:$B$20001,TRUE)&gt;0)</f>
        <v/>
      </c>
    </row>
    <row r="10166" spans="13:13" x14ac:dyDescent="0.55000000000000004">
      <c r="M10166" t="str">
        <f>IF($A10166="","",COUNTIFS(D_MFA!$A$2:$A$20001,$C10166,D_MFA!$B$2:$B$20001,TRUE)&gt;0)</f>
        <v/>
      </c>
    </row>
    <row r="10167" spans="13:13" x14ac:dyDescent="0.55000000000000004">
      <c r="M10167" t="str">
        <f>IF($A10167="","",COUNTIFS(D_MFA!$A$2:$A$20001,$C10167,D_MFA!$B$2:$B$20001,TRUE)&gt;0)</f>
        <v/>
      </c>
    </row>
    <row r="10168" spans="13:13" x14ac:dyDescent="0.55000000000000004">
      <c r="M10168" t="str">
        <f>IF($A10168="","",COUNTIFS(D_MFA!$A$2:$A$20001,$C10168,D_MFA!$B$2:$B$20001,TRUE)&gt;0)</f>
        <v/>
      </c>
    </row>
    <row r="10169" spans="13:13" x14ac:dyDescent="0.55000000000000004">
      <c r="M10169" t="str">
        <f>IF($A10169="","",COUNTIFS(D_MFA!$A$2:$A$20001,$C10169,D_MFA!$B$2:$B$20001,TRUE)&gt;0)</f>
        <v/>
      </c>
    </row>
    <row r="10170" spans="13:13" x14ac:dyDescent="0.55000000000000004">
      <c r="M10170" t="str">
        <f>IF($A10170="","",COUNTIFS(D_MFA!$A$2:$A$20001,$C10170,D_MFA!$B$2:$B$20001,TRUE)&gt;0)</f>
        <v/>
      </c>
    </row>
    <row r="10171" spans="13:13" x14ac:dyDescent="0.55000000000000004">
      <c r="M10171" t="str">
        <f>IF($A10171="","",COUNTIFS(D_MFA!$A$2:$A$20001,$C10171,D_MFA!$B$2:$B$20001,TRUE)&gt;0)</f>
        <v/>
      </c>
    </row>
    <row r="10172" spans="13:13" x14ac:dyDescent="0.55000000000000004">
      <c r="M10172" t="str">
        <f>IF($A10172="","",COUNTIFS(D_MFA!$A$2:$A$20001,$C10172,D_MFA!$B$2:$B$20001,TRUE)&gt;0)</f>
        <v/>
      </c>
    </row>
    <row r="10173" spans="13:13" x14ac:dyDescent="0.55000000000000004">
      <c r="M10173" t="str">
        <f>IF($A10173="","",COUNTIFS(D_MFA!$A$2:$A$20001,$C10173,D_MFA!$B$2:$B$20001,TRUE)&gt;0)</f>
        <v/>
      </c>
    </row>
    <row r="10174" spans="13:13" x14ac:dyDescent="0.55000000000000004">
      <c r="M10174" t="str">
        <f>IF($A10174="","",COUNTIFS(D_MFA!$A$2:$A$20001,$C10174,D_MFA!$B$2:$B$20001,TRUE)&gt;0)</f>
        <v/>
      </c>
    </row>
    <row r="10175" spans="13:13" x14ac:dyDescent="0.55000000000000004">
      <c r="M10175" t="str">
        <f>IF($A10175="","",COUNTIFS(D_MFA!$A$2:$A$20001,$C10175,D_MFA!$B$2:$B$20001,TRUE)&gt;0)</f>
        <v/>
      </c>
    </row>
    <row r="10176" spans="13:13" x14ac:dyDescent="0.55000000000000004">
      <c r="M10176" t="str">
        <f>IF($A10176="","",COUNTIFS(D_MFA!$A$2:$A$20001,$C10176,D_MFA!$B$2:$B$20001,TRUE)&gt;0)</f>
        <v/>
      </c>
    </row>
    <row r="10177" spans="13:13" x14ac:dyDescent="0.55000000000000004">
      <c r="M10177" t="str">
        <f>IF($A10177="","",COUNTIFS(D_MFA!$A$2:$A$20001,$C10177,D_MFA!$B$2:$B$20001,TRUE)&gt;0)</f>
        <v/>
      </c>
    </row>
    <row r="10178" spans="13:13" x14ac:dyDescent="0.55000000000000004">
      <c r="M10178" t="str">
        <f>IF($A10178="","",COUNTIFS(D_MFA!$A$2:$A$20001,$C10178,D_MFA!$B$2:$B$20001,TRUE)&gt;0)</f>
        <v/>
      </c>
    </row>
    <row r="10179" spans="13:13" x14ac:dyDescent="0.55000000000000004">
      <c r="M10179" t="str">
        <f>IF($A10179="","",COUNTIFS(D_MFA!$A$2:$A$20001,$C10179,D_MFA!$B$2:$B$20001,TRUE)&gt;0)</f>
        <v/>
      </c>
    </row>
    <row r="10180" spans="13:13" x14ac:dyDescent="0.55000000000000004">
      <c r="M10180" t="str">
        <f>IF($A10180="","",COUNTIFS(D_MFA!$A$2:$A$20001,$C10180,D_MFA!$B$2:$B$20001,TRUE)&gt;0)</f>
        <v/>
      </c>
    </row>
    <row r="10181" spans="13:13" x14ac:dyDescent="0.55000000000000004">
      <c r="M10181" t="str">
        <f>IF($A10181="","",COUNTIFS(D_MFA!$A$2:$A$20001,$C10181,D_MFA!$B$2:$B$20001,TRUE)&gt;0)</f>
        <v/>
      </c>
    </row>
    <row r="10182" spans="13:13" x14ac:dyDescent="0.55000000000000004">
      <c r="M10182" t="str">
        <f>IF($A10182="","",COUNTIFS(D_MFA!$A$2:$A$20001,$C10182,D_MFA!$B$2:$B$20001,TRUE)&gt;0)</f>
        <v/>
      </c>
    </row>
    <row r="10183" spans="13:13" x14ac:dyDescent="0.55000000000000004">
      <c r="M10183" t="str">
        <f>IF($A10183="","",COUNTIFS(D_MFA!$A$2:$A$20001,$C10183,D_MFA!$B$2:$B$20001,TRUE)&gt;0)</f>
        <v/>
      </c>
    </row>
    <row r="10184" spans="13:13" x14ac:dyDescent="0.55000000000000004">
      <c r="M10184" t="str">
        <f>IF($A10184="","",COUNTIFS(D_MFA!$A$2:$A$20001,$C10184,D_MFA!$B$2:$B$20001,TRUE)&gt;0)</f>
        <v/>
      </c>
    </row>
    <row r="10185" spans="13:13" x14ac:dyDescent="0.55000000000000004">
      <c r="M10185" t="str">
        <f>IF($A10185="","",COUNTIFS(D_MFA!$A$2:$A$20001,$C10185,D_MFA!$B$2:$B$20001,TRUE)&gt;0)</f>
        <v/>
      </c>
    </row>
    <row r="10186" spans="13:13" x14ac:dyDescent="0.55000000000000004">
      <c r="M10186" t="str">
        <f>IF($A10186="","",COUNTIFS(D_MFA!$A$2:$A$20001,$C10186,D_MFA!$B$2:$B$20001,TRUE)&gt;0)</f>
        <v/>
      </c>
    </row>
    <row r="10187" spans="13:13" x14ac:dyDescent="0.55000000000000004">
      <c r="M10187" t="str">
        <f>IF($A10187="","",COUNTIFS(D_MFA!$A$2:$A$20001,$C10187,D_MFA!$B$2:$B$20001,TRUE)&gt;0)</f>
        <v/>
      </c>
    </row>
    <row r="10188" spans="13:13" x14ac:dyDescent="0.55000000000000004">
      <c r="M10188" t="str">
        <f>IF($A10188="","",COUNTIFS(D_MFA!$A$2:$A$20001,$C10188,D_MFA!$B$2:$B$20001,TRUE)&gt;0)</f>
        <v/>
      </c>
    </row>
    <row r="10189" spans="13:13" x14ac:dyDescent="0.55000000000000004">
      <c r="M10189" t="str">
        <f>IF($A10189="","",COUNTIFS(D_MFA!$A$2:$A$20001,$C10189,D_MFA!$B$2:$B$20001,TRUE)&gt;0)</f>
        <v/>
      </c>
    </row>
    <row r="10190" spans="13:13" x14ac:dyDescent="0.55000000000000004">
      <c r="M10190" t="str">
        <f>IF($A10190="","",COUNTIFS(D_MFA!$A$2:$A$20001,$C10190,D_MFA!$B$2:$B$20001,TRUE)&gt;0)</f>
        <v/>
      </c>
    </row>
    <row r="10191" spans="13:13" x14ac:dyDescent="0.55000000000000004">
      <c r="M10191" t="str">
        <f>IF($A10191="","",COUNTIFS(D_MFA!$A$2:$A$20001,$C10191,D_MFA!$B$2:$B$20001,TRUE)&gt;0)</f>
        <v/>
      </c>
    </row>
    <row r="10192" spans="13:13" x14ac:dyDescent="0.55000000000000004">
      <c r="M10192" t="str">
        <f>IF($A10192="","",COUNTIFS(D_MFA!$A$2:$A$20001,$C10192,D_MFA!$B$2:$B$20001,TRUE)&gt;0)</f>
        <v/>
      </c>
    </row>
    <row r="10193" spans="13:13" x14ac:dyDescent="0.55000000000000004">
      <c r="M10193" t="str">
        <f>IF($A10193="","",COUNTIFS(D_MFA!$A$2:$A$20001,$C10193,D_MFA!$B$2:$B$20001,TRUE)&gt;0)</f>
        <v/>
      </c>
    </row>
    <row r="10194" spans="13:13" x14ac:dyDescent="0.55000000000000004">
      <c r="M10194" t="str">
        <f>IF($A10194="","",COUNTIFS(D_MFA!$A$2:$A$20001,$C10194,D_MFA!$B$2:$B$20001,TRUE)&gt;0)</f>
        <v/>
      </c>
    </row>
    <row r="10195" spans="13:13" x14ac:dyDescent="0.55000000000000004">
      <c r="M10195" t="str">
        <f>IF($A10195="","",COUNTIFS(D_MFA!$A$2:$A$20001,$C10195,D_MFA!$B$2:$B$20001,TRUE)&gt;0)</f>
        <v/>
      </c>
    </row>
    <row r="10196" spans="13:13" x14ac:dyDescent="0.55000000000000004">
      <c r="M10196" t="str">
        <f>IF($A10196="","",COUNTIFS(D_MFA!$A$2:$A$20001,$C10196,D_MFA!$B$2:$B$20001,TRUE)&gt;0)</f>
        <v/>
      </c>
    </row>
    <row r="10197" spans="13:13" x14ac:dyDescent="0.55000000000000004">
      <c r="M10197" t="str">
        <f>IF($A10197="","",COUNTIFS(D_MFA!$A$2:$A$20001,$C10197,D_MFA!$B$2:$B$20001,TRUE)&gt;0)</f>
        <v/>
      </c>
    </row>
    <row r="10198" spans="13:13" x14ac:dyDescent="0.55000000000000004">
      <c r="M10198" t="str">
        <f>IF($A10198="","",COUNTIFS(D_MFA!$A$2:$A$20001,$C10198,D_MFA!$B$2:$B$20001,TRUE)&gt;0)</f>
        <v/>
      </c>
    </row>
    <row r="10199" spans="13:13" x14ac:dyDescent="0.55000000000000004">
      <c r="M10199" t="str">
        <f>IF($A10199="","",COUNTIFS(D_MFA!$A$2:$A$20001,$C10199,D_MFA!$B$2:$B$20001,TRUE)&gt;0)</f>
        <v/>
      </c>
    </row>
    <row r="10200" spans="13:13" x14ac:dyDescent="0.55000000000000004">
      <c r="M10200" t="str">
        <f>IF($A10200="","",COUNTIFS(D_MFA!$A$2:$A$20001,$C10200,D_MFA!$B$2:$B$20001,TRUE)&gt;0)</f>
        <v/>
      </c>
    </row>
    <row r="10201" spans="13:13" x14ac:dyDescent="0.55000000000000004">
      <c r="M10201" t="str">
        <f>IF($A10201="","",COUNTIFS(D_MFA!$A$2:$A$20001,$C10201,D_MFA!$B$2:$B$20001,TRUE)&gt;0)</f>
        <v/>
      </c>
    </row>
    <row r="10202" spans="13:13" x14ac:dyDescent="0.55000000000000004">
      <c r="M10202" t="str">
        <f>IF($A10202="","",COUNTIFS(D_MFA!$A$2:$A$20001,$C10202,D_MFA!$B$2:$B$20001,TRUE)&gt;0)</f>
        <v/>
      </c>
    </row>
    <row r="10203" spans="13:13" x14ac:dyDescent="0.55000000000000004">
      <c r="M10203" t="str">
        <f>IF($A10203="","",COUNTIFS(D_MFA!$A$2:$A$20001,$C10203,D_MFA!$B$2:$B$20001,TRUE)&gt;0)</f>
        <v/>
      </c>
    </row>
    <row r="10204" spans="13:13" x14ac:dyDescent="0.55000000000000004">
      <c r="M10204" t="str">
        <f>IF($A10204="","",COUNTIFS(D_MFA!$A$2:$A$20001,$C10204,D_MFA!$B$2:$B$20001,TRUE)&gt;0)</f>
        <v/>
      </c>
    </row>
    <row r="10205" spans="13:13" x14ac:dyDescent="0.55000000000000004">
      <c r="M10205" t="str">
        <f>IF($A10205="","",COUNTIFS(D_MFA!$A$2:$A$20001,$C10205,D_MFA!$B$2:$B$20001,TRUE)&gt;0)</f>
        <v/>
      </c>
    </row>
    <row r="10206" spans="13:13" x14ac:dyDescent="0.55000000000000004">
      <c r="M10206" t="str">
        <f>IF($A10206="","",COUNTIFS(D_MFA!$A$2:$A$20001,$C10206,D_MFA!$B$2:$B$20001,TRUE)&gt;0)</f>
        <v/>
      </c>
    </row>
    <row r="10207" spans="13:13" x14ac:dyDescent="0.55000000000000004">
      <c r="M10207" t="str">
        <f>IF($A10207="","",COUNTIFS(D_MFA!$A$2:$A$20001,$C10207,D_MFA!$B$2:$B$20001,TRUE)&gt;0)</f>
        <v/>
      </c>
    </row>
    <row r="10208" spans="13:13" x14ac:dyDescent="0.55000000000000004">
      <c r="M10208" t="str">
        <f>IF($A10208="","",COUNTIFS(D_MFA!$A$2:$A$20001,$C10208,D_MFA!$B$2:$B$20001,TRUE)&gt;0)</f>
        <v/>
      </c>
    </row>
    <row r="10209" spans="13:13" x14ac:dyDescent="0.55000000000000004">
      <c r="M10209" t="str">
        <f>IF($A10209="","",COUNTIFS(D_MFA!$A$2:$A$20001,$C10209,D_MFA!$B$2:$B$20001,TRUE)&gt;0)</f>
        <v/>
      </c>
    </row>
    <row r="10210" spans="13:13" x14ac:dyDescent="0.55000000000000004">
      <c r="M10210" t="str">
        <f>IF($A10210="","",COUNTIFS(D_MFA!$A$2:$A$20001,$C10210,D_MFA!$B$2:$B$20001,TRUE)&gt;0)</f>
        <v/>
      </c>
    </row>
    <row r="10211" spans="13:13" x14ac:dyDescent="0.55000000000000004">
      <c r="M10211" t="str">
        <f>IF($A10211="","",COUNTIFS(D_MFA!$A$2:$A$20001,$C10211,D_MFA!$B$2:$B$20001,TRUE)&gt;0)</f>
        <v/>
      </c>
    </row>
    <row r="10212" spans="13:13" x14ac:dyDescent="0.55000000000000004">
      <c r="M10212" t="str">
        <f>IF($A10212="","",COUNTIFS(D_MFA!$A$2:$A$20001,$C10212,D_MFA!$B$2:$B$20001,TRUE)&gt;0)</f>
        <v/>
      </c>
    </row>
    <row r="10213" spans="13:13" x14ac:dyDescent="0.55000000000000004">
      <c r="M10213" t="str">
        <f>IF($A10213="","",COUNTIFS(D_MFA!$A$2:$A$20001,$C10213,D_MFA!$B$2:$B$20001,TRUE)&gt;0)</f>
        <v/>
      </c>
    </row>
    <row r="10214" spans="13:13" x14ac:dyDescent="0.55000000000000004">
      <c r="M10214" t="str">
        <f>IF($A10214="","",COUNTIFS(D_MFA!$A$2:$A$20001,$C10214,D_MFA!$B$2:$B$20001,TRUE)&gt;0)</f>
        <v/>
      </c>
    </row>
    <row r="10215" spans="13:13" x14ac:dyDescent="0.55000000000000004">
      <c r="M10215" t="str">
        <f>IF($A10215="","",COUNTIFS(D_MFA!$A$2:$A$20001,$C10215,D_MFA!$B$2:$B$20001,TRUE)&gt;0)</f>
        <v/>
      </c>
    </row>
    <row r="10216" spans="13:13" x14ac:dyDescent="0.55000000000000004">
      <c r="M10216" t="str">
        <f>IF($A10216="","",COUNTIFS(D_MFA!$A$2:$A$20001,$C10216,D_MFA!$B$2:$B$20001,TRUE)&gt;0)</f>
        <v/>
      </c>
    </row>
    <row r="10217" spans="13:13" x14ac:dyDescent="0.55000000000000004">
      <c r="M10217" t="str">
        <f>IF($A10217="","",COUNTIFS(D_MFA!$A$2:$A$20001,$C10217,D_MFA!$B$2:$B$20001,TRUE)&gt;0)</f>
        <v/>
      </c>
    </row>
    <row r="10218" spans="13:13" x14ac:dyDescent="0.55000000000000004">
      <c r="M10218" t="str">
        <f>IF($A10218="","",COUNTIFS(D_MFA!$A$2:$A$20001,$C10218,D_MFA!$B$2:$B$20001,TRUE)&gt;0)</f>
        <v/>
      </c>
    </row>
    <row r="10219" spans="13:13" x14ac:dyDescent="0.55000000000000004">
      <c r="M10219" t="str">
        <f>IF($A10219="","",COUNTIFS(D_MFA!$A$2:$A$20001,$C10219,D_MFA!$B$2:$B$20001,TRUE)&gt;0)</f>
        <v/>
      </c>
    </row>
    <row r="10220" spans="13:13" x14ac:dyDescent="0.55000000000000004">
      <c r="M10220" t="str">
        <f>IF($A10220="","",COUNTIFS(D_MFA!$A$2:$A$20001,$C10220,D_MFA!$B$2:$B$20001,TRUE)&gt;0)</f>
        <v/>
      </c>
    </row>
    <row r="10221" spans="13:13" x14ac:dyDescent="0.55000000000000004">
      <c r="M10221" t="str">
        <f>IF($A10221="","",COUNTIFS(D_MFA!$A$2:$A$20001,$C10221,D_MFA!$B$2:$B$20001,TRUE)&gt;0)</f>
        <v/>
      </c>
    </row>
    <row r="10222" spans="13:13" x14ac:dyDescent="0.55000000000000004">
      <c r="M10222" t="str">
        <f>IF($A10222="","",COUNTIFS(D_MFA!$A$2:$A$20001,$C10222,D_MFA!$B$2:$B$20001,TRUE)&gt;0)</f>
        <v/>
      </c>
    </row>
    <row r="10223" spans="13:13" x14ac:dyDescent="0.55000000000000004">
      <c r="M10223" t="str">
        <f>IF($A10223="","",COUNTIFS(D_MFA!$A$2:$A$20001,$C10223,D_MFA!$B$2:$B$20001,TRUE)&gt;0)</f>
        <v/>
      </c>
    </row>
    <row r="10224" spans="13:13" x14ac:dyDescent="0.55000000000000004">
      <c r="M10224" t="str">
        <f>IF($A10224="","",COUNTIFS(D_MFA!$A$2:$A$20001,$C10224,D_MFA!$B$2:$B$20001,TRUE)&gt;0)</f>
        <v/>
      </c>
    </row>
    <row r="10225" spans="13:13" x14ac:dyDescent="0.55000000000000004">
      <c r="M10225" t="str">
        <f>IF($A10225="","",COUNTIFS(D_MFA!$A$2:$A$20001,$C10225,D_MFA!$B$2:$B$20001,TRUE)&gt;0)</f>
        <v/>
      </c>
    </row>
    <row r="10226" spans="13:13" x14ac:dyDescent="0.55000000000000004">
      <c r="M10226" t="str">
        <f>IF($A10226="","",COUNTIFS(D_MFA!$A$2:$A$20001,$C10226,D_MFA!$B$2:$B$20001,TRUE)&gt;0)</f>
        <v/>
      </c>
    </row>
    <row r="10227" spans="13:13" x14ac:dyDescent="0.55000000000000004">
      <c r="M10227" t="str">
        <f>IF($A10227="","",COUNTIFS(D_MFA!$A$2:$A$20001,$C10227,D_MFA!$B$2:$B$20001,TRUE)&gt;0)</f>
        <v/>
      </c>
    </row>
    <row r="10228" spans="13:13" x14ac:dyDescent="0.55000000000000004">
      <c r="M10228" t="str">
        <f>IF($A10228="","",COUNTIFS(D_MFA!$A$2:$A$20001,$C10228,D_MFA!$B$2:$B$20001,TRUE)&gt;0)</f>
        <v/>
      </c>
    </row>
    <row r="10229" spans="13:13" x14ac:dyDescent="0.55000000000000004">
      <c r="M10229" t="str">
        <f>IF($A10229="","",COUNTIFS(D_MFA!$A$2:$A$20001,$C10229,D_MFA!$B$2:$B$20001,TRUE)&gt;0)</f>
        <v/>
      </c>
    </row>
    <row r="10230" spans="13:13" x14ac:dyDescent="0.55000000000000004">
      <c r="M10230" t="str">
        <f>IF($A10230="","",COUNTIFS(D_MFA!$A$2:$A$20001,$C10230,D_MFA!$B$2:$B$20001,TRUE)&gt;0)</f>
        <v/>
      </c>
    </row>
    <row r="10231" spans="13:13" x14ac:dyDescent="0.55000000000000004">
      <c r="M10231" t="str">
        <f>IF($A10231="","",COUNTIFS(D_MFA!$A$2:$A$20001,$C10231,D_MFA!$B$2:$B$20001,TRUE)&gt;0)</f>
        <v/>
      </c>
    </row>
    <row r="10232" spans="13:13" x14ac:dyDescent="0.55000000000000004">
      <c r="M10232" t="str">
        <f>IF($A10232="","",COUNTIFS(D_MFA!$A$2:$A$20001,$C10232,D_MFA!$B$2:$B$20001,TRUE)&gt;0)</f>
        <v/>
      </c>
    </row>
    <row r="10233" spans="13:13" x14ac:dyDescent="0.55000000000000004">
      <c r="M10233" t="str">
        <f>IF($A10233="","",COUNTIFS(D_MFA!$A$2:$A$20001,$C10233,D_MFA!$B$2:$B$20001,TRUE)&gt;0)</f>
        <v/>
      </c>
    </row>
    <row r="10234" spans="13:13" x14ac:dyDescent="0.55000000000000004">
      <c r="M10234" t="str">
        <f>IF($A10234="","",COUNTIFS(D_MFA!$A$2:$A$20001,$C10234,D_MFA!$B$2:$B$20001,TRUE)&gt;0)</f>
        <v/>
      </c>
    </row>
    <row r="10235" spans="13:13" x14ac:dyDescent="0.55000000000000004">
      <c r="M10235" t="str">
        <f>IF($A10235="","",COUNTIFS(D_MFA!$A$2:$A$20001,$C10235,D_MFA!$B$2:$B$20001,TRUE)&gt;0)</f>
        <v/>
      </c>
    </row>
    <row r="10236" spans="13:13" x14ac:dyDescent="0.55000000000000004">
      <c r="M10236" t="str">
        <f>IF($A10236="","",COUNTIFS(D_MFA!$A$2:$A$20001,$C10236,D_MFA!$B$2:$B$20001,TRUE)&gt;0)</f>
        <v/>
      </c>
    </row>
    <row r="10237" spans="13:13" x14ac:dyDescent="0.55000000000000004">
      <c r="M10237" t="str">
        <f>IF($A10237="","",COUNTIFS(D_MFA!$A$2:$A$20001,$C10237,D_MFA!$B$2:$B$20001,TRUE)&gt;0)</f>
        <v/>
      </c>
    </row>
    <row r="10238" spans="13:13" x14ac:dyDescent="0.55000000000000004">
      <c r="M10238" t="str">
        <f>IF($A10238="","",COUNTIFS(D_MFA!$A$2:$A$20001,$C10238,D_MFA!$B$2:$B$20001,TRUE)&gt;0)</f>
        <v/>
      </c>
    </row>
    <row r="10239" spans="13:13" x14ac:dyDescent="0.55000000000000004">
      <c r="M10239" t="str">
        <f>IF($A10239="","",COUNTIFS(D_MFA!$A$2:$A$20001,$C10239,D_MFA!$B$2:$B$20001,TRUE)&gt;0)</f>
        <v/>
      </c>
    </row>
    <row r="10240" spans="13:13" x14ac:dyDescent="0.55000000000000004">
      <c r="M10240" t="str">
        <f>IF($A10240="","",COUNTIFS(D_MFA!$A$2:$A$20001,$C10240,D_MFA!$B$2:$B$20001,TRUE)&gt;0)</f>
        <v/>
      </c>
    </row>
    <row r="10241" spans="13:13" x14ac:dyDescent="0.55000000000000004">
      <c r="M10241" t="str">
        <f>IF($A10241="","",COUNTIFS(D_MFA!$A$2:$A$20001,$C10241,D_MFA!$B$2:$B$20001,TRUE)&gt;0)</f>
        <v/>
      </c>
    </row>
    <row r="10242" spans="13:13" x14ac:dyDescent="0.55000000000000004">
      <c r="M10242" t="str">
        <f>IF($A10242="","",COUNTIFS(D_MFA!$A$2:$A$20001,$C10242,D_MFA!$B$2:$B$20001,TRUE)&gt;0)</f>
        <v/>
      </c>
    </row>
    <row r="10243" spans="13:13" x14ac:dyDescent="0.55000000000000004">
      <c r="M10243" t="str">
        <f>IF($A10243="","",COUNTIFS(D_MFA!$A$2:$A$20001,$C10243,D_MFA!$B$2:$B$20001,TRUE)&gt;0)</f>
        <v/>
      </c>
    </row>
    <row r="10244" spans="13:13" x14ac:dyDescent="0.55000000000000004">
      <c r="M10244" t="str">
        <f>IF($A10244="","",COUNTIFS(D_MFA!$A$2:$A$20001,$C10244,D_MFA!$B$2:$B$20001,TRUE)&gt;0)</f>
        <v/>
      </c>
    </row>
    <row r="10245" spans="13:13" x14ac:dyDescent="0.55000000000000004">
      <c r="M10245" t="str">
        <f>IF($A10245="","",COUNTIFS(D_MFA!$A$2:$A$20001,$C10245,D_MFA!$B$2:$B$20001,TRUE)&gt;0)</f>
        <v/>
      </c>
    </row>
    <row r="10246" spans="13:13" x14ac:dyDescent="0.55000000000000004">
      <c r="M10246" t="str">
        <f>IF($A10246="","",COUNTIFS(D_MFA!$A$2:$A$20001,$C10246,D_MFA!$B$2:$B$20001,TRUE)&gt;0)</f>
        <v/>
      </c>
    </row>
    <row r="10247" spans="13:13" x14ac:dyDescent="0.55000000000000004">
      <c r="M10247" t="str">
        <f>IF($A10247="","",COUNTIFS(D_MFA!$A$2:$A$20001,$C10247,D_MFA!$B$2:$B$20001,TRUE)&gt;0)</f>
        <v/>
      </c>
    </row>
    <row r="10248" spans="13:13" x14ac:dyDescent="0.55000000000000004">
      <c r="M10248" t="str">
        <f>IF($A10248="","",COUNTIFS(D_MFA!$A$2:$A$20001,$C10248,D_MFA!$B$2:$B$20001,TRUE)&gt;0)</f>
        <v/>
      </c>
    </row>
    <row r="10249" spans="13:13" x14ac:dyDescent="0.55000000000000004">
      <c r="M10249" t="str">
        <f>IF($A10249="","",COUNTIFS(D_MFA!$A$2:$A$20001,$C10249,D_MFA!$B$2:$B$20001,TRUE)&gt;0)</f>
        <v/>
      </c>
    </row>
    <row r="10250" spans="13:13" x14ac:dyDescent="0.55000000000000004">
      <c r="M10250" t="str">
        <f>IF($A10250="","",COUNTIFS(D_MFA!$A$2:$A$20001,$C10250,D_MFA!$B$2:$B$20001,TRUE)&gt;0)</f>
        <v/>
      </c>
    </row>
    <row r="10251" spans="13:13" x14ac:dyDescent="0.55000000000000004">
      <c r="M10251" t="str">
        <f>IF($A10251="","",COUNTIFS(D_MFA!$A$2:$A$20001,$C10251,D_MFA!$B$2:$B$20001,TRUE)&gt;0)</f>
        <v/>
      </c>
    </row>
    <row r="10252" spans="13:13" x14ac:dyDescent="0.55000000000000004">
      <c r="M10252" t="str">
        <f>IF($A10252="","",COUNTIFS(D_MFA!$A$2:$A$20001,$C10252,D_MFA!$B$2:$B$20001,TRUE)&gt;0)</f>
        <v/>
      </c>
    </row>
    <row r="10253" spans="13:13" x14ac:dyDescent="0.55000000000000004">
      <c r="M10253" t="str">
        <f>IF($A10253="","",COUNTIFS(D_MFA!$A$2:$A$20001,$C10253,D_MFA!$B$2:$B$20001,TRUE)&gt;0)</f>
        <v/>
      </c>
    </row>
    <row r="10254" spans="13:13" x14ac:dyDescent="0.55000000000000004">
      <c r="M10254" t="str">
        <f>IF($A10254="","",COUNTIFS(D_MFA!$A$2:$A$20001,$C10254,D_MFA!$B$2:$B$20001,TRUE)&gt;0)</f>
        <v/>
      </c>
    </row>
    <row r="10255" spans="13:13" x14ac:dyDescent="0.55000000000000004">
      <c r="M10255" t="str">
        <f>IF($A10255="","",COUNTIFS(D_MFA!$A$2:$A$20001,$C10255,D_MFA!$B$2:$B$20001,TRUE)&gt;0)</f>
        <v/>
      </c>
    </row>
    <row r="10256" spans="13:13" x14ac:dyDescent="0.55000000000000004">
      <c r="M10256" t="str">
        <f>IF($A10256="","",COUNTIFS(D_MFA!$A$2:$A$20001,$C10256,D_MFA!$B$2:$B$20001,TRUE)&gt;0)</f>
        <v/>
      </c>
    </row>
    <row r="10257" spans="13:13" x14ac:dyDescent="0.55000000000000004">
      <c r="M10257" t="str">
        <f>IF($A10257="","",COUNTIFS(D_MFA!$A$2:$A$20001,$C10257,D_MFA!$B$2:$B$20001,TRUE)&gt;0)</f>
        <v/>
      </c>
    </row>
    <row r="10258" spans="13:13" x14ac:dyDescent="0.55000000000000004">
      <c r="M10258" t="str">
        <f>IF($A10258="","",COUNTIFS(D_MFA!$A$2:$A$20001,$C10258,D_MFA!$B$2:$B$20001,TRUE)&gt;0)</f>
        <v/>
      </c>
    </row>
    <row r="10259" spans="13:13" x14ac:dyDescent="0.55000000000000004">
      <c r="M10259" t="str">
        <f>IF($A10259="","",COUNTIFS(D_MFA!$A$2:$A$20001,$C10259,D_MFA!$B$2:$B$20001,TRUE)&gt;0)</f>
        <v/>
      </c>
    </row>
    <row r="10260" spans="13:13" x14ac:dyDescent="0.55000000000000004">
      <c r="M10260" t="str">
        <f>IF($A10260="","",COUNTIFS(D_MFA!$A$2:$A$20001,$C10260,D_MFA!$B$2:$B$20001,TRUE)&gt;0)</f>
        <v/>
      </c>
    </row>
    <row r="10261" spans="13:13" x14ac:dyDescent="0.55000000000000004">
      <c r="M10261" t="str">
        <f>IF($A10261="","",COUNTIFS(D_MFA!$A$2:$A$20001,$C10261,D_MFA!$B$2:$B$20001,TRUE)&gt;0)</f>
        <v/>
      </c>
    </row>
    <row r="10262" spans="13:13" x14ac:dyDescent="0.55000000000000004">
      <c r="M10262" t="str">
        <f>IF($A10262="","",COUNTIFS(D_MFA!$A$2:$A$20001,$C10262,D_MFA!$B$2:$B$20001,TRUE)&gt;0)</f>
        <v/>
      </c>
    </row>
    <row r="10263" spans="13:13" x14ac:dyDescent="0.55000000000000004">
      <c r="M10263" t="str">
        <f>IF($A10263="","",COUNTIFS(D_MFA!$A$2:$A$20001,$C10263,D_MFA!$B$2:$B$20001,TRUE)&gt;0)</f>
        <v/>
      </c>
    </row>
    <row r="10264" spans="13:13" x14ac:dyDescent="0.55000000000000004">
      <c r="M10264" t="str">
        <f>IF($A10264="","",COUNTIFS(D_MFA!$A$2:$A$20001,$C10264,D_MFA!$B$2:$B$20001,TRUE)&gt;0)</f>
        <v/>
      </c>
    </row>
    <row r="10265" spans="13:13" x14ac:dyDescent="0.55000000000000004">
      <c r="M10265" t="str">
        <f>IF($A10265="","",COUNTIFS(D_MFA!$A$2:$A$20001,$C10265,D_MFA!$B$2:$B$20001,TRUE)&gt;0)</f>
        <v/>
      </c>
    </row>
    <row r="10266" spans="13:13" x14ac:dyDescent="0.55000000000000004">
      <c r="M10266" t="str">
        <f>IF($A10266="","",COUNTIFS(D_MFA!$A$2:$A$20001,$C10266,D_MFA!$B$2:$B$20001,TRUE)&gt;0)</f>
        <v/>
      </c>
    </row>
    <row r="10267" spans="13:13" x14ac:dyDescent="0.55000000000000004">
      <c r="M10267" t="str">
        <f>IF($A10267="","",COUNTIFS(D_MFA!$A$2:$A$20001,$C10267,D_MFA!$B$2:$B$20001,TRUE)&gt;0)</f>
        <v/>
      </c>
    </row>
    <row r="10268" spans="13:13" x14ac:dyDescent="0.55000000000000004">
      <c r="M10268" t="str">
        <f>IF($A10268="","",COUNTIFS(D_MFA!$A$2:$A$20001,$C10268,D_MFA!$B$2:$B$20001,TRUE)&gt;0)</f>
        <v/>
      </c>
    </row>
    <row r="10269" spans="13:13" x14ac:dyDescent="0.55000000000000004">
      <c r="M10269" t="str">
        <f>IF($A10269="","",COUNTIFS(D_MFA!$A$2:$A$20001,$C10269,D_MFA!$B$2:$B$20001,TRUE)&gt;0)</f>
        <v/>
      </c>
    </row>
    <row r="10270" spans="13:13" x14ac:dyDescent="0.55000000000000004">
      <c r="M10270" t="str">
        <f>IF($A10270="","",COUNTIFS(D_MFA!$A$2:$A$20001,$C10270,D_MFA!$B$2:$B$20001,TRUE)&gt;0)</f>
        <v/>
      </c>
    </row>
    <row r="10271" spans="13:13" x14ac:dyDescent="0.55000000000000004">
      <c r="M10271" t="str">
        <f>IF($A10271="","",COUNTIFS(D_MFA!$A$2:$A$20001,$C10271,D_MFA!$B$2:$B$20001,TRUE)&gt;0)</f>
        <v/>
      </c>
    </row>
    <row r="10272" spans="13:13" x14ac:dyDescent="0.55000000000000004">
      <c r="M10272" t="str">
        <f>IF($A10272="","",COUNTIFS(D_MFA!$A$2:$A$20001,$C10272,D_MFA!$B$2:$B$20001,TRUE)&gt;0)</f>
        <v/>
      </c>
    </row>
    <row r="10273" spans="13:13" x14ac:dyDescent="0.55000000000000004">
      <c r="M10273" t="str">
        <f>IF($A10273="","",COUNTIFS(D_MFA!$A$2:$A$20001,$C10273,D_MFA!$B$2:$B$20001,TRUE)&gt;0)</f>
        <v/>
      </c>
    </row>
    <row r="10274" spans="13:13" x14ac:dyDescent="0.55000000000000004">
      <c r="M10274" t="str">
        <f>IF($A10274="","",COUNTIFS(D_MFA!$A$2:$A$20001,$C10274,D_MFA!$B$2:$B$20001,TRUE)&gt;0)</f>
        <v/>
      </c>
    </row>
    <row r="10275" spans="13:13" x14ac:dyDescent="0.55000000000000004">
      <c r="M10275" t="str">
        <f>IF($A10275="","",COUNTIFS(D_MFA!$A$2:$A$20001,$C10275,D_MFA!$B$2:$B$20001,TRUE)&gt;0)</f>
        <v/>
      </c>
    </row>
    <row r="10276" spans="13:13" x14ac:dyDescent="0.55000000000000004">
      <c r="M10276" t="str">
        <f>IF($A10276="","",COUNTIFS(D_MFA!$A$2:$A$20001,$C10276,D_MFA!$B$2:$B$20001,TRUE)&gt;0)</f>
        <v/>
      </c>
    </row>
    <row r="10277" spans="13:13" x14ac:dyDescent="0.55000000000000004">
      <c r="M10277" t="str">
        <f>IF($A10277="","",COUNTIFS(D_MFA!$A$2:$A$20001,$C10277,D_MFA!$B$2:$B$20001,TRUE)&gt;0)</f>
        <v/>
      </c>
    </row>
    <row r="10278" spans="13:13" x14ac:dyDescent="0.55000000000000004">
      <c r="M10278" t="str">
        <f>IF($A10278="","",COUNTIFS(D_MFA!$A$2:$A$20001,$C10278,D_MFA!$B$2:$B$20001,TRUE)&gt;0)</f>
        <v/>
      </c>
    </row>
    <row r="10279" spans="13:13" x14ac:dyDescent="0.55000000000000004">
      <c r="M10279" t="str">
        <f>IF($A10279="","",COUNTIFS(D_MFA!$A$2:$A$20001,$C10279,D_MFA!$B$2:$B$20001,TRUE)&gt;0)</f>
        <v/>
      </c>
    </row>
    <row r="10280" spans="13:13" x14ac:dyDescent="0.55000000000000004">
      <c r="M10280" t="str">
        <f>IF($A10280="","",COUNTIFS(D_MFA!$A$2:$A$20001,$C10280,D_MFA!$B$2:$B$20001,TRUE)&gt;0)</f>
        <v/>
      </c>
    </row>
    <row r="10281" spans="13:13" x14ac:dyDescent="0.55000000000000004">
      <c r="M10281" t="str">
        <f>IF($A10281="","",COUNTIFS(D_MFA!$A$2:$A$20001,$C10281,D_MFA!$B$2:$B$20001,TRUE)&gt;0)</f>
        <v/>
      </c>
    </row>
    <row r="10282" spans="13:13" x14ac:dyDescent="0.55000000000000004">
      <c r="M10282" t="str">
        <f>IF($A10282="","",COUNTIFS(D_MFA!$A$2:$A$20001,$C10282,D_MFA!$B$2:$B$20001,TRUE)&gt;0)</f>
        <v/>
      </c>
    </row>
    <row r="10283" spans="13:13" x14ac:dyDescent="0.55000000000000004">
      <c r="M10283" t="str">
        <f>IF($A10283="","",COUNTIFS(D_MFA!$A$2:$A$20001,$C10283,D_MFA!$B$2:$B$20001,TRUE)&gt;0)</f>
        <v/>
      </c>
    </row>
    <row r="10284" spans="13:13" x14ac:dyDescent="0.55000000000000004">
      <c r="M10284" t="str">
        <f>IF($A10284="","",COUNTIFS(D_MFA!$A$2:$A$20001,$C10284,D_MFA!$B$2:$B$20001,TRUE)&gt;0)</f>
        <v/>
      </c>
    </row>
    <row r="10285" spans="13:13" x14ac:dyDescent="0.55000000000000004">
      <c r="M10285" t="str">
        <f>IF($A10285="","",COUNTIFS(D_MFA!$A$2:$A$20001,$C10285,D_MFA!$B$2:$B$20001,TRUE)&gt;0)</f>
        <v/>
      </c>
    </row>
    <row r="10286" spans="13:13" x14ac:dyDescent="0.55000000000000004">
      <c r="M10286" t="str">
        <f>IF($A10286="","",COUNTIFS(D_MFA!$A$2:$A$20001,$C10286,D_MFA!$B$2:$B$20001,TRUE)&gt;0)</f>
        <v/>
      </c>
    </row>
    <row r="10287" spans="13:13" x14ac:dyDescent="0.55000000000000004">
      <c r="M10287" t="str">
        <f>IF($A10287="","",COUNTIFS(D_MFA!$A$2:$A$20001,$C10287,D_MFA!$B$2:$B$20001,TRUE)&gt;0)</f>
        <v/>
      </c>
    </row>
    <row r="10288" spans="13:13" x14ac:dyDescent="0.55000000000000004">
      <c r="M10288" t="str">
        <f>IF($A10288="","",COUNTIFS(D_MFA!$A$2:$A$20001,$C10288,D_MFA!$B$2:$B$20001,TRUE)&gt;0)</f>
        <v/>
      </c>
    </row>
    <row r="10289" spans="13:13" x14ac:dyDescent="0.55000000000000004">
      <c r="M10289" t="str">
        <f>IF($A10289="","",COUNTIFS(D_MFA!$A$2:$A$20001,$C10289,D_MFA!$B$2:$B$20001,TRUE)&gt;0)</f>
        <v/>
      </c>
    </row>
    <row r="10290" spans="13:13" x14ac:dyDescent="0.55000000000000004">
      <c r="M10290" t="str">
        <f>IF($A10290="","",COUNTIFS(D_MFA!$A$2:$A$20001,$C10290,D_MFA!$B$2:$B$20001,TRUE)&gt;0)</f>
        <v/>
      </c>
    </row>
    <row r="10291" spans="13:13" x14ac:dyDescent="0.55000000000000004">
      <c r="M10291" t="str">
        <f>IF($A10291="","",COUNTIFS(D_MFA!$A$2:$A$20001,$C10291,D_MFA!$B$2:$B$20001,TRUE)&gt;0)</f>
        <v/>
      </c>
    </row>
    <row r="10292" spans="13:13" x14ac:dyDescent="0.55000000000000004">
      <c r="M10292" t="str">
        <f>IF($A10292="","",COUNTIFS(D_MFA!$A$2:$A$20001,$C10292,D_MFA!$B$2:$B$20001,TRUE)&gt;0)</f>
        <v/>
      </c>
    </row>
    <row r="10293" spans="13:13" x14ac:dyDescent="0.55000000000000004">
      <c r="M10293" t="str">
        <f>IF($A10293="","",COUNTIFS(D_MFA!$A$2:$A$20001,$C10293,D_MFA!$B$2:$B$20001,TRUE)&gt;0)</f>
        <v/>
      </c>
    </row>
    <row r="10294" spans="13:13" x14ac:dyDescent="0.55000000000000004">
      <c r="M10294" t="str">
        <f>IF($A10294="","",COUNTIFS(D_MFA!$A$2:$A$20001,$C10294,D_MFA!$B$2:$B$20001,TRUE)&gt;0)</f>
        <v/>
      </c>
    </row>
    <row r="10295" spans="13:13" x14ac:dyDescent="0.55000000000000004">
      <c r="M10295" t="str">
        <f>IF($A10295="","",COUNTIFS(D_MFA!$A$2:$A$20001,$C10295,D_MFA!$B$2:$B$20001,TRUE)&gt;0)</f>
        <v/>
      </c>
    </row>
    <row r="10296" spans="13:13" x14ac:dyDescent="0.55000000000000004">
      <c r="M10296" t="str">
        <f>IF($A10296="","",COUNTIFS(D_MFA!$A$2:$A$20001,$C10296,D_MFA!$B$2:$B$20001,TRUE)&gt;0)</f>
        <v/>
      </c>
    </row>
    <row r="10297" spans="13:13" x14ac:dyDescent="0.55000000000000004">
      <c r="M10297" t="str">
        <f>IF($A10297="","",COUNTIFS(D_MFA!$A$2:$A$20001,$C10297,D_MFA!$B$2:$B$20001,TRUE)&gt;0)</f>
        <v/>
      </c>
    </row>
    <row r="10298" spans="13:13" x14ac:dyDescent="0.55000000000000004">
      <c r="M10298" t="str">
        <f>IF($A10298="","",COUNTIFS(D_MFA!$A$2:$A$20001,$C10298,D_MFA!$B$2:$B$20001,TRUE)&gt;0)</f>
        <v/>
      </c>
    </row>
    <row r="10299" spans="13:13" x14ac:dyDescent="0.55000000000000004">
      <c r="M10299" t="str">
        <f>IF($A10299="","",COUNTIFS(D_MFA!$A$2:$A$20001,$C10299,D_MFA!$B$2:$B$20001,TRUE)&gt;0)</f>
        <v/>
      </c>
    </row>
    <row r="10300" spans="13:13" x14ac:dyDescent="0.55000000000000004">
      <c r="M10300" t="str">
        <f>IF($A10300="","",COUNTIFS(D_MFA!$A$2:$A$20001,$C10300,D_MFA!$B$2:$B$20001,TRUE)&gt;0)</f>
        <v/>
      </c>
    </row>
    <row r="10301" spans="13:13" x14ac:dyDescent="0.55000000000000004">
      <c r="M10301" t="str">
        <f>IF($A10301="","",COUNTIFS(D_MFA!$A$2:$A$20001,$C10301,D_MFA!$B$2:$B$20001,TRUE)&gt;0)</f>
        <v/>
      </c>
    </row>
    <row r="10302" spans="13:13" x14ac:dyDescent="0.55000000000000004">
      <c r="M10302" t="str">
        <f>IF($A10302="","",COUNTIFS(D_MFA!$A$2:$A$20001,$C10302,D_MFA!$B$2:$B$20001,TRUE)&gt;0)</f>
        <v/>
      </c>
    </row>
    <row r="10303" spans="13:13" x14ac:dyDescent="0.55000000000000004">
      <c r="M10303" t="str">
        <f>IF($A10303="","",COUNTIFS(D_MFA!$A$2:$A$20001,$C10303,D_MFA!$B$2:$B$20001,TRUE)&gt;0)</f>
        <v/>
      </c>
    </row>
    <row r="10304" spans="13:13" x14ac:dyDescent="0.55000000000000004">
      <c r="M10304" t="str">
        <f>IF($A10304="","",COUNTIFS(D_MFA!$A$2:$A$20001,$C10304,D_MFA!$B$2:$B$20001,TRUE)&gt;0)</f>
        <v/>
      </c>
    </row>
    <row r="10305" spans="13:13" x14ac:dyDescent="0.55000000000000004">
      <c r="M10305" t="str">
        <f>IF($A10305="","",COUNTIFS(D_MFA!$A$2:$A$20001,$C10305,D_MFA!$B$2:$B$20001,TRUE)&gt;0)</f>
        <v/>
      </c>
    </row>
    <row r="10306" spans="13:13" x14ac:dyDescent="0.55000000000000004">
      <c r="M10306" t="str">
        <f>IF($A10306="","",COUNTIFS(D_MFA!$A$2:$A$20001,$C10306,D_MFA!$B$2:$B$20001,TRUE)&gt;0)</f>
        <v/>
      </c>
    </row>
    <row r="10307" spans="13:13" x14ac:dyDescent="0.55000000000000004">
      <c r="M10307" t="str">
        <f>IF($A10307="","",COUNTIFS(D_MFA!$A$2:$A$20001,$C10307,D_MFA!$B$2:$B$20001,TRUE)&gt;0)</f>
        <v/>
      </c>
    </row>
    <row r="10308" spans="13:13" x14ac:dyDescent="0.55000000000000004">
      <c r="M10308" t="str">
        <f>IF($A10308="","",COUNTIFS(D_MFA!$A$2:$A$20001,$C10308,D_MFA!$B$2:$B$20001,TRUE)&gt;0)</f>
        <v/>
      </c>
    </row>
    <row r="10309" spans="13:13" x14ac:dyDescent="0.55000000000000004">
      <c r="M10309" t="str">
        <f>IF($A10309="","",COUNTIFS(D_MFA!$A$2:$A$20001,$C10309,D_MFA!$B$2:$B$20001,TRUE)&gt;0)</f>
        <v/>
      </c>
    </row>
    <row r="10310" spans="13:13" x14ac:dyDescent="0.55000000000000004">
      <c r="M10310" t="str">
        <f>IF($A10310="","",COUNTIFS(D_MFA!$A$2:$A$20001,$C10310,D_MFA!$B$2:$B$20001,TRUE)&gt;0)</f>
        <v/>
      </c>
    </row>
    <row r="10311" spans="13:13" x14ac:dyDescent="0.55000000000000004">
      <c r="M10311" t="str">
        <f>IF($A10311="","",COUNTIFS(D_MFA!$A$2:$A$20001,$C10311,D_MFA!$B$2:$B$20001,TRUE)&gt;0)</f>
        <v/>
      </c>
    </row>
    <row r="10312" spans="13:13" x14ac:dyDescent="0.55000000000000004">
      <c r="M10312" t="str">
        <f>IF($A10312="","",COUNTIFS(D_MFA!$A$2:$A$20001,$C10312,D_MFA!$B$2:$B$20001,TRUE)&gt;0)</f>
        <v/>
      </c>
    </row>
    <row r="10313" spans="13:13" x14ac:dyDescent="0.55000000000000004">
      <c r="M10313" t="str">
        <f>IF($A10313="","",COUNTIFS(D_MFA!$A$2:$A$20001,$C10313,D_MFA!$B$2:$B$20001,TRUE)&gt;0)</f>
        <v/>
      </c>
    </row>
    <row r="10314" spans="13:13" x14ac:dyDescent="0.55000000000000004">
      <c r="M10314" t="str">
        <f>IF($A10314="","",COUNTIFS(D_MFA!$A$2:$A$20001,$C10314,D_MFA!$B$2:$B$20001,TRUE)&gt;0)</f>
        <v/>
      </c>
    </row>
    <row r="10315" spans="13:13" x14ac:dyDescent="0.55000000000000004">
      <c r="M10315" t="str">
        <f>IF($A10315="","",COUNTIFS(D_MFA!$A$2:$A$20001,$C10315,D_MFA!$B$2:$B$20001,TRUE)&gt;0)</f>
        <v/>
      </c>
    </row>
    <row r="10316" spans="13:13" x14ac:dyDescent="0.55000000000000004">
      <c r="M10316" t="str">
        <f>IF($A10316="","",COUNTIFS(D_MFA!$A$2:$A$20001,$C10316,D_MFA!$B$2:$B$20001,TRUE)&gt;0)</f>
        <v/>
      </c>
    </row>
    <row r="10317" spans="13:13" x14ac:dyDescent="0.55000000000000004">
      <c r="M10317" t="str">
        <f>IF($A10317="","",COUNTIFS(D_MFA!$A$2:$A$20001,$C10317,D_MFA!$B$2:$B$20001,TRUE)&gt;0)</f>
        <v/>
      </c>
    </row>
    <row r="10318" spans="13:13" x14ac:dyDescent="0.55000000000000004">
      <c r="M10318" t="str">
        <f>IF($A10318="","",COUNTIFS(D_MFA!$A$2:$A$20001,$C10318,D_MFA!$B$2:$B$20001,TRUE)&gt;0)</f>
        <v/>
      </c>
    </row>
    <row r="10319" spans="13:13" x14ac:dyDescent="0.55000000000000004">
      <c r="M10319" t="str">
        <f>IF($A10319="","",COUNTIFS(D_MFA!$A$2:$A$20001,$C10319,D_MFA!$B$2:$B$20001,TRUE)&gt;0)</f>
        <v/>
      </c>
    </row>
    <row r="10320" spans="13:13" x14ac:dyDescent="0.55000000000000004">
      <c r="M10320" t="str">
        <f>IF($A10320="","",COUNTIFS(D_MFA!$A$2:$A$20001,$C10320,D_MFA!$B$2:$B$20001,TRUE)&gt;0)</f>
        <v/>
      </c>
    </row>
    <row r="10321" spans="13:13" x14ac:dyDescent="0.55000000000000004">
      <c r="M10321" t="str">
        <f>IF($A10321="","",COUNTIFS(D_MFA!$A$2:$A$20001,$C10321,D_MFA!$B$2:$B$20001,TRUE)&gt;0)</f>
        <v/>
      </c>
    </row>
    <row r="10322" spans="13:13" x14ac:dyDescent="0.55000000000000004">
      <c r="M10322" t="str">
        <f>IF($A10322="","",COUNTIFS(D_MFA!$A$2:$A$20001,$C10322,D_MFA!$B$2:$B$20001,TRUE)&gt;0)</f>
        <v/>
      </c>
    </row>
    <row r="10323" spans="13:13" x14ac:dyDescent="0.55000000000000004">
      <c r="M10323" t="str">
        <f>IF($A10323="","",COUNTIFS(D_MFA!$A$2:$A$20001,$C10323,D_MFA!$B$2:$B$20001,TRUE)&gt;0)</f>
        <v/>
      </c>
    </row>
    <row r="10324" spans="13:13" x14ac:dyDescent="0.55000000000000004">
      <c r="M10324" t="str">
        <f>IF($A10324="","",COUNTIFS(D_MFA!$A$2:$A$20001,$C10324,D_MFA!$B$2:$B$20001,TRUE)&gt;0)</f>
        <v/>
      </c>
    </row>
    <row r="10325" spans="13:13" x14ac:dyDescent="0.55000000000000004">
      <c r="M10325" t="str">
        <f>IF($A10325="","",COUNTIFS(D_MFA!$A$2:$A$20001,$C10325,D_MFA!$B$2:$B$20001,TRUE)&gt;0)</f>
        <v/>
      </c>
    </row>
    <row r="10326" spans="13:13" x14ac:dyDescent="0.55000000000000004">
      <c r="M10326" t="str">
        <f>IF($A10326="","",COUNTIFS(D_MFA!$A$2:$A$20001,$C10326,D_MFA!$B$2:$B$20001,TRUE)&gt;0)</f>
        <v/>
      </c>
    </row>
    <row r="10327" spans="13:13" x14ac:dyDescent="0.55000000000000004">
      <c r="M10327" t="str">
        <f>IF($A10327="","",COUNTIFS(D_MFA!$A$2:$A$20001,$C10327,D_MFA!$B$2:$B$20001,TRUE)&gt;0)</f>
        <v/>
      </c>
    </row>
    <row r="10328" spans="13:13" x14ac:dyDescent="0.55000000000000004">
      <c r="M10328" t="str">
        <f>IF($A10328="","",COUNTIFS(D_MFA!$A$2:$A$20001,$C10328,D_MFA!$B$2:$B$20001,TRUE)&gt;0)</f>
        <v/>
      </c>
    </row>
    <row r="10329" spans="13:13" x14ac:dyDescent="0.55000000000000004">
      <c r="M10329" t="str">
        <f>IF($A10329="","",COUNTIFS(D_MFA!$A$2:$A$20001,$C10329,D_MFA!$B$2:$B$20001,TRUE)&gt;0)</f>
        <v/>
      </c>
    </row>
    <row r="10330" spans="13:13" x14ac:dyDescent="0.55000000000000004">
      <c r="M10330" t="str">
        <f>IF($A10330="","",COUNTIFS(D_MFA!$A$2:$A$20001,$C10330,D_MFA!$B$2:$B$20001,TRUE)&gt;0)</f>
        <v/>
      </c>
    </row>
    <row r="10331" spans="13:13" x14ac:dyDescent="0.55000000000000004">
      <c r="M10331" t="str">
        <f>IF($A10331="","",COUNTIFS(D_MFA!$A$2:$A$20001,$C10331,D_MFA!$B$2:$B$20001,TRUE)&gt;0)</f>
        <v/>
      </c>
    </row>
    <row r="10332" spans="13:13" x14ac:dyDescent="0.55000000000000004">
      <c r="M10332" t="str">
        <f>IF($A10332="","",COUNTIFS(D_MFA!$A$2:$A$20001,$C10332,D_MFA!$B$2:$B$20001,TRUE)&gt;0)</f>
        <v/>
      </c>
    </row>
    <row r="10333" spans="13:13" x14ac:dyDescent="0.55000000000000004">
      <c r="M10333" t="str">
        <f>IF($A10333="","",COUNTIFS(D_MFA!$A$2:$A$20001,$C10333,D_MFA!$B$2:$B$20001,TRUE)&gt;0)</f>
        <v/>
      </c>
    </row>
    <row r="10334" spans="13:13" x14ac:dyDescent="0.55000000000000004">
      <c r="M10334" t="str">
        <f>IF($A10334="","",COUNTIFS(D_MFA!$A$2:$A$20001,$C10334,D_MFA!$B$2:$B$20001,TRUE)&gt;0)</f>
        <v/>
      </c>
    </row>
    <row r="10335" spans="13:13" x14ac:dyDescent="0.55000000000000004">
      <c r="M10335" t="str">
        <f>IF($A10335="","",COUNTIFS(D_MFA!$A$2:$A$20001,$C10335,D_MFA!$B$2:$B$20001,TRUE)&gt;0)</f>
        <v/>
      </c>
    </row>
    <row r="10336" spans="13:13" x14ac:dyDescent="0.55000000000000004">
      <c r="M10336" t="str">
        <f>IF($A10336="","",COUNTIFS(D_MFA!$A$2:$A$20001,$C10336,D_MFA!$B$2:$B$20001,TRUE)&gt;0)</f>
        <v/>
      </c>
    </row>
    <row r="10337" spans="13:13" x14ac:dyDescent="0.55000000000000004">
      <c r="M10337" t="str">
        <f>IF($A10337="","",COUNTIFS(D_MFA!$A$2:$A$20001,$C10337,D_MFA!$B$2:$B$20001,TRUE)&gt;0)</f>
        <v/>
      </c>
    </row>
    <row r="10338" spans="13:13" x14ac:dyDescent="0.55000000000000004">
      <c r="M10338" t="str">
        <f>IF($A10338="","",COUNTIFS(D_MFA!$A$2:$A$20001,$C10338,D_MFA!$B$2:$B$20001,TRUE)&gt;0)</f>
        <v/>
      </c>
    </row>
    <row r="10339" spans="13:13" x14ac:dyDescent="0.55000000000000004">
      <c r="M10339" t="str">
        <f>IF($A10339="","",COUNTIFS(D_MFA!$A$2:$A$20001,$C10339,D_MFA!$B$2:$B$20001,TRUE)&gt;0)</f>
        <v/>
      </c>
    </row>
    <row r="10340" spans="13:13" x14ac:dyDescent="0.55000000000000004">
      <c r="M10340" t="str">
        <f>IF($A10340="","",COUNTIFS(D_MFA!$A$2:$A$20001,$C10340,D_MFA!$B$2:$B$20001,TRUE)&gt;0)</f>
        <v/>
      </c>
    </row>
    <row r="10341" spans="13:13" x14ac:dyDescent="0.55000000000000004">
      <c r="M10341" t="str">
        <f>IF($A10341="","",COUNTIFS(D_MFA!$A$2:$A$20001,$C10341,D_MFA!$B$2:$B$20001,TRUE)&gt;0)</f>
        <v/>
      </c>
    </row>
    <row r="10342" spans="13:13" x14ac:dyDescent="0.55000000000000004">
      <c r="M10342" t="str">
        <f>IF($A10342="","",COUNTIFS(D_MFA!$A$2:$A$20001,$C10342,D_MFA!$B$2:$B$20001,TRUE)&gt;0)</f>
        <v/>
      </c>
    </row>
    <row r="10343" spans="13:13" x14ac:dyDescent="0.55000000000000004">
      <c r="M10343" t="str">
        <f>IF($A10343="","",COUNTIFS(D_MFA!$A$2:$A$20001,$C10343,D_MFA!$B$2:$B$20001,TRUE)&gt;0)</f>
        <v/>
      </c>
    </row>
    <row r="10344" spans="13:13" x14ac:dyDescent="0.55000000000000004">
      <c r="M10344" t="str">
        <f>IF($A10344="","",COUNTIFS(D_MFA!$A$2:$A$20001,$C10344,D_MFA!$B$2:$B$20001,TRUE)&gt;0)</f>
        <v/>
      </c>
    </row>
    <row r="10345" spans="13:13" x14ac:dyDescent="0.55000000000000004">
      <c r="M10345" t="str">
        <f>IF($A10345="","",COUNTIFS(D_MFA!$A$2:$A$20001,$C10345,D_MFA!$B$2:$B$20001,TRUE)&gt;0)</f>
        <v/>
      </c>
    </row>
    <row r="10346" spans="13:13" x14ac:dyDescent="0.55000000000000004">
      <c r="M10346" t="str">
        <f>IF($A10346="","",COUNTIFS(D_MFA!$A$2:$A$20001,$C10346,D_MFA!$B$2:$B$20001,TRUE)&gt;0)</f>
        <v/>
      </c>
    </row>
    <row r="10347" spans="13:13" x14ac:dyDescent="0.55000000000000004">
      <c r="M10347" t="str">
        <f>IF($A10347="","",COUNTIFS(D_MFA!$A$2:$A$20001,$C10347,D_MFA!$B$2:$B$20001,TRUE)&gt;0)</f>
        <v/>
      </c>
    </row>
    <row r="10348" spans="13:13" x14ac:dyDescent="0.55000000000000004">
      <c r="M10348" t="str">
        <f>IF($A10348="","",COUNTIFS(D_MFA!$A$2:$A$20001,$C10348,D_MFA!$B$2:$B$20001,TRUE)&gt;0)</f>
        <v/>
      </c>
    </row>
    <row r="10349" spans="13:13" x14ac:dyDescent="0.55000000000000004">
      <c r="M10349" t="str">
        <f>IF($A10349="","",COUNTIFS(D_MFA!$A$2:$A$20001,$C10349,D_MFA!$B$2:$B$20001,TRUE)&gt;0)</f>
        <v/>
      </c>
    </row>
    <row r="10350" spans="13:13" x14ac:dyDescent="0.55000000000000004">
      <c r="M10350" t="str">
        <f>IF($A10350="","",COUNTIFS(D_MFA!$A$2:$A$20001,$C10350,D_MFA!$B$2:$B$20001,TRUE)&gt;0)</f>
        <v/>
      </c>
    </row>
    <row r="10351" spans="13:13" x14ac:dyDescent="0.55000000000000004">
      <c r="M10351" t="str">
        <f>IF($A10351="","",COUNTIFS(D_MFA!$A$2:$A$20001,$C10351,D_MFA!$B$2:$B$20001,TRUE)&gt;0)</f>
        <v/>
      </c>
    </row>
    <row r="10352" spans="13:13" x14ac:dyDescent="0.55000000000000004">
      <c r="M10352" t="str">
        <f>IF($A10352="","",COUNTIFS(D_MFA!$A$2:$A$20001,$C10352,D_MFA!$B$2:$B$20001,TRUE)&gt;0)</f>
        <v/>
      </c>
    </row>
    <row r="10353" spans="13:13" x14ac:dyDescent="0.55000000000000004">
      <c r="M10353" t="str">
        <f>IF($A10353="","",COUNTIFS(D_MFA!$A$2:$A$20001,$C10353,D_MFA!$B$2:$B$20001,TRUE)&gt;0)</f>
        <v/>
      </c>
    </row>
    <row r="10354" spans="13:13" x14ac:dyDescent="0.55000000000000004">
      <c r="M10354" t="str">
        <f>IF($A10354="","",COUNTIFS(D_MFA!$A$2:$A$20001,$C10354,D_MFA!$B$2:$B$20001,TRUE)&gt;0)</f>
        <v/>
      </c>
    </row>
    <row r="10355" spans="13:13" x14ac:dyDescent="0.55000000000000004">
      <c r="M10355" t="str">
        <f>IF($A10355="","",COUNTIFS(D_MFA!$A$2:$A$20001,$C10355,D_MFA!$B$2:$B$20001,TRUE)&gt;0)</f>
        <v/>
      </c>
    </row>
    <row r="10356" spans="13:13" x14ac:dyDescent="0.55000000000000004">
      <c r="M10356" t="str">
        <f>IF($A10356="","",COUNTIFS(D_MFA!$A$2:$A$20001,$C10356,D_MFA!$B$2:$B$20001,TRUE)&gt;0)</f>
        <v/>
      </c>
    </row>
    <row r="10357" spans="13:13" x14ac:dyDescent="0.55000000000000004">
      <c r="M10357" t="str">
        <f>IF($A10357="","",COUNTIFS(D_MFA!$A$2:$A$20001,$C10357,D_MFA!$B$2:$B$20001,TRUE)&gt;0)</f>
        <v/>
      </c>
    </row>
    <row r="10358" spans="13:13" x14ac:dyDescent="0.55000000000000004">
      <c r="M10358" t="str">
        <f>IF($A10358="","",COUNTIFS(D_MFA!$A$2:$A$20001,$C10358,D_MFA!$B$2:$B$20001,TRUE)&gt;0)</f>
        <v/>
      </c>
    </row>
    <row r="10359" spans="13:13" x14ac:dyDescent="0.55000000000000004">
      <c r="M10359" t="str">
        <f>IF($A10359="","",COUNTIFS(D_MFA!$A$2:$A$20001,$C10359,D_MFA!$B$2:$B$20001,TRUE)&gt;0)</f>
        <v/>
      </c>
    </row>
    <row r="10360" spans="13:13" x14ac:dyDescent="0.55000000000000004">
      <c r="M10360" t="str">
        <f>IF($A10360="","",COUNTIFS(D_MFA!$A$2:$A$20001,$C10360,D_MFA!$B$2:$B$20001,TRUE)&gt;0)</f>
        <v/>
      </c>
    </row>
    <row r="10361" spans="13:13" x14ac:dyDescent="0.55000000000000004">
      <c r="M10361" t="str">
        <f>IF($A10361="","",COUNTIFS(D_MFA!$A$2:$A$20001,$C10361,D_MFA!$B$2:$B$20001,TRUE)&gt;0)</f>
        <v/>
      </c>
    </row>
    <row r="10362" spans="13:13" x14ac:dyDescent="0.55000000000000004">
      <c r="M10362" t="str">
        <f>IF($A10362="","",COUNTIFS(D_MFA!$A$2:$A$20001,$C10362,D_MFA!$B$2:$B$20001,TRUE)&gt;0)</f>
        <v/>
      </c>
    </row>
    <row r="10363" spans="13:13" x14ac:dyDescent="0.55000000000000004">
      <c r="M10363" t="str">
        <f>IF($A10363="","",COUNTIFS(D_MFA!$A$2:$A$20001,$C10363,D_MFA!$B$2:$B$20001,TRUE)&gt;0)</f>
        <v/>
      </c>
    </row>
    <row r="10364" spans="13:13" x14ac:dyDescent="0.55000000000000004">
      <c r="M10364" t="str">
        <f>IF($A10364="","",COUNTIFS(D_MFA!$A$2:$A$20001,$C10364,D_MFA!$B$2:$B$20001,TRUE)&gt;0)</f>
        <v/>
      </c>
    </row>
    <row r="10365" spans="13:13" x14ac:dyDescent="0.55000000000000004">
      <c r="M10365" t="str">
        <f>IF($A10365="","",COUNTIFS(D_MFA!$A$2:$A$20001,$C10365,D_MFA!$B$2:$B$20001,TRUE)&gt;0)</f>
        <v/>
      </c>
    </row>
    <row r="10366" spans="13:13" x14ac:dyDescent="0.55000000000000004">
      <c r="M10366" t="str">
        <f>IF($A10366="","",COUNTIFS(D_MFA!$A$2:$A$20001,$C10366,D_MFA!$B$2:$B$20001,TRUE)&gt;0)</f>
        <v/>
      </c>
    </row>
    <row r="10367" spans="13:13" x14ac:dyDescent="0.55000000000000004">
      <c r="M10367" t="str">
        <f>IF($A10367="","",COUNTIFS(D_MFA!$A$2:$A$20001,$C10367,D_MFA!$B$2:$B$20001,TRUE)&gt;0)</f>
        <v/>
      </c>
    </row>
    <row r="10368" spans="13:13" x14ac:dyDescent="0.55000000000000004">
      <c r="M10368" t="str">
        <f>IF($A10368="","",COUNTIFS(D_MFA!$A$2:$A$20001,$C10368,D_MFA!$B$2:$B$20001,TRUE)&gt;0)</f>
        <v/>
      </c>
    </row>
    <row r="10369" spans="13:13" x14ac:dyDescent="0.55000000000000004">
      <c r="M10369" t="str">
        <f>IF($A10369="","",COUNTIFS(D_MFA!$A$2:$A$20001,$C10369,D_MFA!$B$2:$B$20001,TRUE)&gt;0)</f>
        <v/>
      </c>
    </row>
    <row r="10370" spans="13:13" x14ac:dyDescent="0.55000000000000004">
      <c r="M10370" t="str">
        <f>IF($A10370="","",COUNTIFS(D_MFA!$A$2:$A$20001,$C10370,D_MFA!$B$2:$B$20001,TRUE)&gt;0)</f>
        <v/>
      </c>
    </row>
    <row r="10371" spans="13:13" x14ac:dyDescent="0.55000000000000004">
      <c r="M10371" t="str">
        <f>IF($A10371="","",COUNTIFS(D_MFA!$A$2:$A$20001,$C10371,D_MFA!$B$2:$B$20001,TRUE)&gt;0)</f>
        <v/>
      </c>
    </row>
    <row r="10372" spans="13:13" x14ac:dyDescent="0.55000000000000004">
      <c r="M10372" t="str">
        <f>IF($A10372="","",COUNTIFS(D_MFA!$A$2:$A$20001,$C10372,D_MFA!$B$2:$B$20001,TRUE)&gt;0)</f>
        <v/>
      </c>
    </row>
    <row r="10373" spans="13:13" x14ac:dyDescent="0.55000000000000004">
      <c r="M10373" t="str">
        <f>IF($A10373="","",COUNTIFS(D_MFA!$A$2:$A$20001,$C10373,D_MFA!$B$2:$B$20001,TRUE)&gt;0)</f>
        <v/>
      </c>
    </row>
    <row r="10374" spans="13:13" x14ac:dyDescent="0.55000000000000004">
      <c r="M10374" t="str">
        <f>IF($A10374="","",COUNTIFS(D_MFA!$A$2:$A$20001,$C10374,D_MFA!$B$2:$B$20001,TRUE)&gt;0)</f>
        <v/>
      </c>
    </row>
    <row r="10375" spans="13:13" x14ac:dyDescent="0.55000000000000004">
      <c r="M10375" t="str">
        <f>IF($A10375="","",COUNTIFS(D_MFA!$A$2:$A$20001,$C10375,D_MFA!$B$2:$B$20001,TRUE)&gt;0)</f>
        <v/>
      </c>
    </row>
    <row r="10376" spans="13:13" x14ac:dyDescent="0.55000000000000004">
      <c r="M10376" t="str">
        <f>IF($A10376="","",COUNTIFS(D_MFA!$A$2:$A$20001,$C10376,D_MFA!$B$2:$B$20001,TRUE)&gt;0)</f>
        <v/>
      </c>
    </row>
    <row r="10377" spans="13:13" x14ac:dyDescent="0.55000000000000004">
      <c r="M10377" t="str">
        <f>IF($A10377="","",COUNTIFS(D_MFA!$A$2:$A$20001,$C10377,D_MFA!$B$2:$B$20001,TRUE)&gt;0)</f>
        <v/>
      </c>
    </row>
    <row r="10378" spans="13:13" x14ac:dyDescent="0.55000000000000004">
      <c r="M10378" t="str">
        <f>IF($A10378="","",COUNTIFS(D_MFA!$A$2:$A$20001,$C10378,D_MFA!$B$2:$B$20001,TRUE)&gt;0)</f>
        <v/>
      </c>
    </row>
    <row r="10379" spans="13:13" x14ac:dyDescent="0.55000000000000004">
      <c r="M10379" t="str">
        <f>IF($A10379="","",COUNTIFS(D_MFA!$A$2:$A$20001,$C10379,D_MFA!$B$2:$B$20001,TRUE)&gt;0)</f>
        <v/>
      </c>
    </row>
    <row r="10380" spans="13:13" x14ac:dyDescent="0.55000000000000004">
      <c r="M10380" t="str">
        <f>IF($A10380="","",COUNTIFS(D_MFA!$A$2:$A$20001,$C10380,D_MFA!$B$2:$B$20001,TRUE)&gt;0)</f>
        <v/>
      </c>
    </row>
    <row r="10381" spans="13:13" x14ac:dyDescent="0.55000000000000004">
      <c r="M10381" t="str">
        <f>IF($A10381="","",COUNTIFS(D_MFA!$A$2:$A$20001,$C10381,D_MFA!$B$2:$B$20001,TRUE)&gt;0)</f>
        <v/>
      </c>
    </row>
    <row r="10382" spans="13:13" x14ac:dyDescent="0.55000000000000004">
      <c r="M10382" t="str">
        <f>IF($A10382="","",COUNTIFS(D_MFA!$A$2:$A$20001,$C10382,D_MFA!$B$2:$B$20001,TRUE)&gt;0)</f>
        <v/>
      </c>
    </row>
    <row r="10383" spans="13:13" x14ac:dyDescent="0.55000000000000004">
      <c r="M10383" t="str">
        <f>IF($A10383="","",COUNTIFS(D_MFA!$A$2:$A$20001,$C10383,D_MFA!$B$2:$B$20001,TRUE)&gt;0)</f>
        <v/>
      </c>
    </row>
    <row r="10384" spans="13:13" x14ac:dyDescent="0.55000000000000004">
      <c r="M10384" t="str">
        <f>IF($A10384="","",COUNTIFS(D_MFA!$A$2:$A$20001,$C10384,D_MFA!$B$2:$B$20001,TRUE)&gt;0)</f>
        <v/>
      </c>
    </row>
    <row r="10385" spans="13:13" x14ac:dyDescent="0.55000000000000004">
      <c r="M10385" t="str">
        <f>IF($A10385="","",COUNTIFS(D_MFA!$A$2:$A$20001,$C10385,D_MFA!$B$2:$B$20001,TRUE)&gt;0)</f>
        <v/>
      </c>
    </row>
    <row r="10386" spans="13:13" x14ac:dyDescent="0.55000000000000004">
      <c r="M10386" t="str">
        <f>IF($A10386="","",COUNTIFS(D_MFA!$A$2:$A$20001,$C10386,D_MFA!$B$2:$B$20001,TRUE)&gt;0)</f>
        <v/>
      </c>
    </row>
    <row r="10387" spans="13:13" x14ac:dyDescent="0.55000000000000004">
      <c r="M10387" t="str">
        <f>IF($A10387="","",COUNTIFS(D_MFA!$A$2:$A$20001,$C10387,D_MFA!$B$2:$B$20001,TRUE)&gt;0)</f>
        <v/>
      </c>
    </row>
    <row r="10388" spans="13:13" x14ac:dyDescent="0.55000000000000004">
      <c r="M10388" t="str">
        <f>IF($A10388="","",COUNTIFS(D_MFA!$A$2:$A$20001,$C10388,D_MFA!$B$2:$B$20001,TRUE)&gt;0)</f>
        <v/>
      </c>
    </row>
    <row r="10389" spans="13:13" x14ac:dyDescent="0.55000000000000004">
      <c r="M10389" t="str">
        <f>IF($A10389="","",COUNTIFS(D_MFA!$A$2:$A$20001,$C10389,D_MFA!$B$2:$B$20001,TRUE)&gt;0)</f>
        <v/>
      </c>
    </row>
    <row r="10390" spans="13:13" x14ac:dyDescent="0.55000000000000004">
      <c r="M10390" t="str">
        <f>IF($A10390="","",COUNTIFS(D_MFA!$A$2:$A$20001,$C10390,D_MFA!$B$2:$B$20001,TRUE)&gt;0)</f>
        <v/>
      </c>
    </row>
    <row r="10391" spans="13:13" x14ac:dyDescent="0.55000000000000004">
      <c r="M10391" t="str">
        <f>IF($A10391="","",COUNTIFS(D_MFA!$A$2:$A$20001,$C10391,D_MFA!$B$2:$B$20001,TRUE)&gt;0)</f>
        <v/>
      </c>
    </row>
    <row r="10392" spans="13:13" x14ac:dyDescent="0.55000000000000004">
      <c r="M10392" t="str">
        <f>IF($A10392="","",COUNTIFS(D_MFA!$A$2:$A$20001,$C10392,D_MFA!$B$2:$B$20001,TRUE)&gt;0)</f>
        <v/>
      </c>
    </row>
    <row r="10393" spans="13:13" x14ac:dyDescent="0.55000000000000004">
      <c r="M10393" t="str">
        <f>IF($A10393="","",COUNTIFS(D_MFA!$A$2:$A$20001,$C10393,D_MFA!$B$2:$B$20001,TRUE)&gt;0)</f>
        <v/>
      </c>
    </row>
    <row r="10394" spans="13:13" x14ac:dyDescent="0.55000000000000004">
      <c r="M10394" t="str">
        <f>IF($A10394="","",COUNTIFS(D_MFA!$A$2:$A$20001,$C10394,D_MFA!$B$2:$B$20001,TRUE)&gt;0)</f>
        <v/>
      </c>
    </row>
    <row r="10395" spans="13:13" x14ac:dyDescent="0.55000000000000004">
      <c r="M10395" t="str">
        <f>IF($A10395="","",COUNTIFS(D_MFA!$A$2:$A$20001,$C10395,D_MFA!$B$2:$B$20001,TRUE)&gt;0)</f>
        <v/>
      </c>
    </row>
    <row r="10396" spans="13:13" x14ac:dyDescent="0.55000000000000004">
      <c r="M10396" t="str">
        <f>IF($A10396="","",COUNTIFS(D_MFA!$A$2:$A$20001,$C10396,D_MFA!$B$2:$B$20001,TRUE)&gt;0)</f>
        <v/>
      </c>
    </row>
    <row r="10397" spans="13:13" x14ac:dyDescent="0.55000000000000004">
      <c r="M10397" t="str">
        <f>IF($A10397="","",COUNTIFS(D_MFA!$A$2:$A$20001,$C10397,D_MFA!$B$2:$B$20001,TRUE)&gt;0)</f>
        <v/>
      </c>
    </row>
    <row r="10398" spans="13:13" x14ac:dyDescent="0.55000000000000004">
      <c r="M10398" t="str">
        <f>IF($A10398="","",COUNTIFS(D_MFA!$A$2:$A$20001,$C10398,D_MFA!$B$2:$B$20001,TRUE)&gt;0)</f>
        <v/>
      </c>
    </row>
    <row r="10399" spans="13:13" x14ac:dyDescent="0.55000000000000004">
      <c r="M10399" t="str">
        <f>IF($A10399="","",COUNTIFS(D_MFA!$A$2:$A$20001,$C10399,D_MFA!$B$2:$B$20001,TRUE)&gt;0)</f>
        <v/>
      </c>
    </row>
    <row r="10400" spans="13:13" x14ac:dyDescent="0.55000000000000004">
      <c r="M10400" t="str">
        <f>IF($A10400="","",COUNTIFS(D_MFA!$A$2:$A$20001,$C10400,D_MFA!$B$2:$B$20001,TRUE)&gt;0)</f>
        <v/>
      </c>
    </row>
    <row r="10401" spans="13:13" x14ac:dyDescent="0.55000000000000004">
      <c r="M10401" t="str">
        <f>IF($A10401="","",COUNTIFS(D_MFA!$A$2:$A$20001,$C10401,D_MFA!$B$2:$B$20001,TRUE)&gt;0)</f>
        <v/>
      </c>
    </row>
    <row r="10402" spans="13:13" x14ac:dyDescent="0.55000000000000004">
      <c r="M10402" t="str">
        <f>IF($A10402="","",COUNTIFS(D_MFA!$A$2:$A$20001,$C10402,D_MFA!$B$2:$B$20001,TRUE)&gt;0)</f>
        <v/>
      </c>
    </row>
    <row r="10403" spans="13:13" x14ac:dyDescent="0.55000000000000004">
      <c r="M10403" t="str">
        <f>IF($A10403="","",COUNTIFS(D_MFA!$A$2:$A$20001,$C10403,D_MFA!$B$2:$B$20001,TRUE)&gt;0)</f>
        <v/>
      </c>
    </row>
    <row r="10404" spans="13:13" x14ac:dyDescent="0.55000000000000004">
      <c r="M10404" t="str">
        <f>IF($A10404="","",COUNTIFS(D_MFA!$A$2:$A$20001,$C10404,D_MFA!$B$2:$B$20001,TRUE)&gt;0)</f>
        <v/>
      </c>
    </row>
    <row r="10405" spans="13:13" x14ac:dyDescent="0.55000000000000004">
      <c r="M10405" t="str">
        <f>IF($A10405="","",COUNTIFS(D_MFA!$A$2:$A$20001,$C10405,D_MFA!$B$2:$B$20001,TRUE)&gt;0)</f>
        <v/>
      </c>
    </row>
    <row r="10406" spans="13:13" x14ac:dyDescent="0.55000000000000004">
      <c r="M10406" t="str">
        <f>IF($A10406="","",COUNTIFS(D_MFA!$A$2:$A$20001,$C10406,D_MFA!$B$2:$B$20001,TRUE)&gt;0)</f>
        <v/>
      </c>
    </row>
    <row r="10407" spans="13:13" x14ac:dyDescent="0.55000000000000004">
      <c r="M10407" t="str">
        <f>IF($A10407="","",COUNTIFS(D_MFA!$A$2:$A$20001,$C10407,D_MFA!$B$2:$B$20001,TRUE)&gt;0)</f>
        <v/>
      </c>
    </row>
    <row r="10408" spans="13:13" x14ac:dyDescent="0.55000000000000004">
      <c r="M10408" t="str">
        <f>IF($A10408="","",COUNTIFS(D_MFA!$A$2:$A$20001,$C10408,D_MFA!$B$2:$B$20001,TRUE)&gt;0)</f>
        <v/>
      </c>
    </row>
    <row r="10409" spans="13:13" x14ac:dyDescent="0.55000000000000004">
      <c r="M10409" t="str">
        <f>IF($A10409="","",COUNTIFS(D_MFA!$A$2:$A$20001,$C10409,D_MFA!$B$2:$B$20001,TRUE)&gt;0)</f>
        <v/>
      </c>
    </row>
    <row r="10410" spans="13:13" x14ac:dyDescent="0.55000000000000004">
      <c r="M10410" t="str">
        <f>IF($A10410="","",COUNTIFS(D_MFA!$A$2:$A$20001,$C10410,D_MFA!$B$2:$B$20001,TRUE)&gt;0)</f>
        <v/>
      </c>
    </row>
    <row r="10411" spans="13:13" x14ac:dyDescent="0.55000000000000004">
      <c r="M10411" t="str">
        <f>IF($A10411="","",COUNTIFS(D_MFA!$A$2:$A$20001,$C10411,D_MFA!$B$2:$B$20001,TRUE)&gt;0)</f>
        <v/>
      </c>
    </row>
    <row r="10412" spans="13:13" x14ac:dyDescent="0.55000000000000004">
      <c r="M10412" t="str">
        <f>IF($A10412="","",COUNTIFS(D_MFA!$A$2:$A$20001,$C10412,D_MFA!$B$2:$B$20001,TRUE)&gt;0)</f>
        <v/>
      </c>
    </row>
    <row r="10413" spans="13:13" x14ac:dyDescent="0.55000000000000004">
      <c r="M10413" t="str">
        <f>IF($A10413="","",COUNTIFS(D_MFA!$A$2:$A$20001,$C10413,D_MFA!$B$2:$B$20001,TRUE)&gt;0)</f>
        <v/>
      </c>
    </row>
    <row r="10414" spans="13:13" x14ac:dyDescent="0.55000000000000004">
      <c r="M10414" t="str">
        <f>IF($A10414="","",COUNTIFS(D_MFA!$A$2:$A$20001,$C10414,D_MFA!$B$2:$B$20001,TRUE)&gt;0)</f>
        <v/>
      </c>
    </row>
    <row r="10415" spans="13:13" x14ac:dyDescent="0.55000000000000004">
      <c r="M10415" t="str">
        <f>IF($A10415="","",COUNTIFS(D_MFA!$A$2:$A$20001,$C10415,D_MFA!$B$2:$B$20001,TRUE)&gt;0)</f>
        <v/>
      </c>
    </row>
    <row r="10416" spans="13:13" x14ac:dyDescent="0.55000000000000004">
      <c r="M10416" t="str">
        <f>IF($A10416="","",COUNTIFS(D_MFA!$A$2:$A$20001,$C10416,D_MFA!$B$2:$B$20001,TRUE)&gt;0)</f>
        <v/>
      </c>
    </row>
    <row r="10417" spans="13:13" x14ac:dyDescent="0.55000000000000004">
      <c r="M10417" t="str">
        <f>IF($A10417="","",COUNTIFS(D_MFA!$A$2:$A$20001,$C10417,D_MFA!$B$2:$B$20001,TRUE)&gt;0)</f>
        <v/>
      </c>
    </row>
    <row r="10418" spans="13:13" x14ac:dyDescent="0.55000000000000004">
      <c r="M10418" t="str">
        <f>IF($A10418="","",COUNTIFS(D_MFA!$A$2:$A$20001,$C10418,D_MFA!$B$2:$B$20001,TRUE)&gt;0)</f>
        <v/>
      </c>
    </row>
    <row r="10419" spans="13:13" x14ac:dyDescent="0.55000000000000004">
      <c r="M10419" t="str">
        <f>IF($A10419="","",COUNTIFS(D_MFA!$A$2:$A$20001,$C10419,D_MFA!$B$2:$B$20001,TRUE)&gt;0)</f>
        <v/>
      </c>
    </row>
    <row r="10420" spans="13:13" x14ac:dyDescent="0.55000000000000004">
      <c r="M10420" t="str">
        <f>IF($A10420="","",COUNTIFS(D_MFA!$A$2:$A$20001,$C10420,D_MFA!$B$2:$B$20001,TRUE)&gt;0)</f>
        <v/>
      </c>
    </row>
    <row r="10421" spans="13:13" x14ac:dyDescent="0.55000000000000004">
      <c r="M10421" t="str">
        <f>IF($A10421="","",COUNTIFS(D_MFA!$A$2:$A$20001,$C10421,D_MFA!$B$2:$B$20001,TRUE)&gt;0)</f>
        <v/>
      </c>
    </row>
    <row r="10422" spans="13:13" x14ac:dyDescent="0.55000000000000004">
      <c r="M10422" t="str">
        <f>IF($A10422="","",COUNTIFS(D_MFA!$A$2:$A$20001,$C10422,D_MFA!$B$2:$B$20001,TRUE)&gt;0)</f>
        <v/>
      </c>
    </row>
    <row r="10423" spans="13:13" x14ac:dyDescent="0.55000000000000004">
      <c r="M10423" t="str">
        <f>IF($A10423="","",COUNTIFS(D_MFA!$A$2:$A$20001,$C10423,D_MFA!$B$2:$B$20001,TRUE)&gt;0)</f>
        <v/>
      </c>
    </row>
    <row r="10424" spans="13:13" x14ac:dyDescent="0.55000000000000004">
      <c r="M10424" t="str">
        <f>IF($A10424="","",COUNTIFS(D_MFA!$A$2:$A$20001,$C10424,D_MFA!$B$2:$B$20001,TRUE)&gt;0)</f>
        <v/>
      </c>
    </row>
    <row r="10425" spans="13:13" x14ac:dyDescent="0.55000000000000004">
      <c r="M10425" t="str">
        <f>IF($A10425="","",COUNTIFS(D_MFA!$A$2:$A$20001,$C10425,D_MFA!$B$2:$B$20001,TRUE)&gt;0)</f>
        <v/>
      </c>
    </row>
    <row r="10426" spans="13:13" x14ac:dyDescent="0.55000000000000004">
      <c r="M10426" t="str">
        <f>IF($A10426="","",COUNTIFS(D_MFA!$A$2:$A$20001,$C10426,D_MFA!$B$2:$B$20001,TRUE)&gt;0)</f>
        <v/>
      </c>
    </row>
    <row r="10427" spans="13:13" x14ac:dyDescent="0.55000000000000004">
      <c r="M10427" t="str">
        <f>IF($A10427="","",COUNTIFS(D_MFA!$A$2:$A$20001,$C10427,D_MFA!$B$2:$B$20001,TRUE)&gt;0)</f>
        <v/>
      </c>
    </row>
    <row r="10428" spans="13:13" x14ac:dyDescent="0.55000000000000004">
      <c r="M10428" t="str">
        <f>IF($A10428="","",COUNTIFS(D_MFA!$A$2:$A$20001,$C10428,D_MFA!$B$2:$B$20001,TRUE)&gt;0)</f>
        <v/>
      </c>
    </row>
    <row r="10429" spans="13:13" x14ac:dyDescent="0.55000000000000004">
      <c r="M10429" t="str">
        <f>IF($A10429="","",COUNTIFS(D_MFA!$A$2:$A$20001,$C10429,D_MFA!$B$2:$B$20001,TRUE)&gt;0)</f>
        <v/>
      </c>
    </row>
    <row r="10430" spans="13:13" x14ac:dyDescent="0.55000000000000004">
      <c r="M10430" t="str">
        <f>IF($A10430="","",COUNTIFS(D_MFA!$A$2:$A$20001,$C10430,D_MFA!$B$2:$B$20001,TRUE)&gt;0)</f>
        <v/>
      </c>
    </row>
    <row r="10431" spans="13:13" x14ac:dyDescent="0.55000000000000004">
      <c r="M10431" t="str">
        <f>IF($A10431="","",COUNTIFS(D_MFA!$A$2:$A$20001,$C10431,D_MFA!$B$2:$B$20001,TRUE)&gt;0)</f>
        <v/>
      </c>
    </row>
    <row r="10432" spans="13:13" x14ac:dyDescent="0.55000000000000004">
      <c r="M10432" t="str">
        <f>IF($A10432="","",COUNTIFS(D_MFA!$A$2:$A$20001,$C10432,D_MFA!$B$2:$B$20001,TRUE)&gt;0)</f>
        <v/>
      </c>
    </row>
    <row r="10433" spans="13:13" x14ac:dyDescent="0.55000000000000004">
      <c r="M10433" t="str">
        <f>IF($A10433="","",COUNTIFS(D_MFA!$A$2:$A$20001,$C10433,D_MFA!$B$2:$B$20001,TRUE)&gt;0)</f>
        <v/>
      </c>
    </row>
    <row r="10434" spans="13:13" x14ac:dyDescent="0.55000000000000004">
      <c r="M10434" t="str">
        <f>IF($A10434="","",COUNTIFS(D_MFA!$A$2:$A$20001,$C10434,D_MFA!$B$2:$B$20001,TRUE)&gt;0)</f>
        <v/>
      </c>
    </row>
    <row r="10435" spans="13:13" x14ac:dyDescent="0.55000000000000004">
      <c r="M10435" t="str">
        <f>IF($A10435="","",COUNTIFS(D_MFA!$A$2:$A$20001,$C10435,D_MFA!$B$2:$B$20001,TRUE)&gt;0)</f>
        <v/>
      </c>
    </row>
    <row r="10436" spans="13:13" x14ac:dyDescent="0.55000000000000004">
      <c r="M10436" t="str">
        <f>IF($A10436="","",COUNTIFS(D_MFA!$A$2:$A$20001,$C10436,D_MFA!$B$2:$B$20001,TRUE)&gt;0)</f>
        <v/>
      </c>
    </row>
    <row r="10437" spans="13:13" x14ac:dyDescent="0.55000000000000004">
      <c r="M10437" t="str">
        <f>IF($A10437="","",COUNTIFS(D_MFA!$A$2:$A$20001,$C10437,D_MFA!$B$2:$B$20001,TRUE)&gt;0)</f>
        <v/>
      </c>
    </row>
    <row r="10438" spans="13:13" x14ac:dyDescent="0.55000000000000004">
      <c r="M10438" t="str">
        <f>IF($A10438="","",COUNTIFS(D_MFA!$A$2:$A$20001,$C10438,D_MFA!$B$2:$B$20001,TRUE)&gt;0)</f>
        <v/>
      </c>
    </row>
    <row r="10439" spans="13:13" x14ac:dyDescent="0.55000000000000004">
      <c r="M10439" t="str">
        <f>IF($A10439="","",COUNTIFS(D_MFA!$A$2:$A$20001,$C10439,D_MFA!$B$2:$B$20001,TRUE)&gt;0)</f>
        <v/>
      </c>
    </row>
    <row r="10440" spans="13:13" x14ac:dyDescent="0.55000000000000004">
      <c r="M10440" t="str">
        <f>IF($A10440="","",COUNTIFS(D_MFA!$A$2:$A$20001,$C10440,D_MFA!$B$2:$B$20001,TRUE)&gt;0)</f>
        <v/>
      </c>
    </row>
    <row r="10441" spans="13:13" x14ac:dyDescent="0.55000000000000004">
      <c r="M10441" t="str">
        <f>IF($A10441="","",COUNTIFS(D_MFA!$A$2:$A$20001,$C10441,D_MFA!$B$2:$B$20001,TRUE)&gt;0)</f>
        <v/>
      </c>
    </row>
    <row r="10442" spans="13:13" x14ac:dyDescent="0.55000000000000004">
      <c r="M10442" t="str">
        <f>IF($A10442="","",COUNTIFS(D_MFA!$A$2:$A$20001,$C10442,D_MFA!$B$2:$B$20001,TRUE)&gt;0)</f>
        <v/>
      </c>
    </row>
    <row r="10443" spans="13:13" x14ac:dyDescent="0.55000000000000004">
      <c r="M10443" t="str">
        <f>IF($A10443="","",COUNTIFS(D_MFA!$A$2:$A$20001,$C10443,D_MFA!$B$2:$B$20001,TRUE)&gt;0)</f>
        <v/>
      </c>
    </row>
    <row r="10444" spans="13:13" x14ac:dyDescent="0.55000000000000004">
      <c r="M10444" t="str">
        <f>IF($A10444="","",COUNTIFS(D_MFA!$A$2:$A$20001,$C10444,D_MFA!$B$2:$B$20001,TRUE)&gt;0)</f>
        <v/>
      </c>
    </row>
    <row r="10445" spans="13:13" x14ac:dyDescent="0.55000000000000004">
      <c r="M10445" t="str">
        <f>IF($A10445="","",COUNTIFS(D_MFA!$A$2:$A$20001,$C10445,D_MFA!$B$2:$B$20001,TRUE)&gt;0)</f>
        <v/>
      </c>
    </row>
    <row r="10446" spans="13:13" x14ac:dyDescent="0.55000000000000004">
      <c r="M10446" t="str">
        <f>IF($A10446="","",COUNTIFS(D_MFA!$A$2:$A$20001,$C10446,D_MFA!$B$2:$B$20001,TRUE)&gt;0)</f>
        <v/>
      </c>
    </row>
    <row r="10447" spans="13:13" x14ac:dyDescent="0.55000000000000004">
      <c r="M10447" t="str">
        <f>IF($A10447="","",COUNTIFS(D_MFA!$A$2:$A$20001,$C10447,D_MFA!$B$2:$B$20001,TRUE)&gt;0)</f>
        <v/>
      </c>
    </row>
    <row r="10448" spans="13:13" x14ac:dyDescent="0.55000000000000004">
      <c r="M10448" t="str">
        <f>IF($A10448="","",COUNTIFS(D_MFA!$A$2:$A$20001,$C10448,D_MFA!$B$2:$B$20001,TRUE)&gt;0)</f>
        <v/>
      </c>
    </row>
    <row r="10449" spans="13:13" x14ac:dyDescent="0.55000000000000004">
      <c r="M10449" t="str">
        <f>IF($A10449="","",COUNTIFS(D_MFA!$A$2:$A$20001,$C10449,D_MFA!$B$2:$B$20001,TRUE)&gt;0)</f>
        <v/>
      </c>
    </row>
    <row r="10450" spans="13:13" x14ac:dyDescent="0.55000000000000004">
      <c r="M10450" t="str">
        <f>IF($A10450="","",COUNTIFS(D_MFA!$A$2:$A$20001,$C10450,D_MFA!$B$2:$B$20001,TRUE)&gt;0)</f>
        <v/>
      </c>
    </row>
    <row r="10451" spans="13:13" x14ac:dyDescent="0.55000000000000004">
      <c r="M10451" t="str">
        <f>IF($A10451="","",COUNTIFS(D_MFA!$A$2:$A$20001,$C10451,D_MFA!$B$2:$B$20001,TRUE)&gt;0)</f>
        <v/>
      </c>
    </row>
    <row r="10452" spans="13:13" x14ac:dyDescent="0.55000000000000004">
      <c r="M10452" t="str">
        <f>IF($A10452="","",COUNTIFS(D_MFA!$A$2:$A$20001,$C10452,D_MFA!$B$2:$B$20001,TRUE)&gt;0)</f>
        <v/>
      </c>
    </row>
    <row r="10453" spans="13:13" x14ac:dyDescent="0.55000000000000004">
      <c r="M10453" t="str">
        <f>IF($A10453="","",COUNTIFS(D_MFA!$A$2:$A$20001,$C10453,D_MFA!$B$2:$B$20001,TRUE)&gt;0)</f>
        <v/>
      </c>
    </row>
    <row r="10454" spans="13:13" x14ac:dyDescent="0.55000000000000004">
      <c r="M10454" t="str">
        <f>IF($A10454="","",COUNTIFS(D_MFA!$A$2:$A$20001,$C10454,D_MFA!$B$2:$B$20001,TRUE)&gt;0)</f>
        <v/>
      </c>
    </row>
    <row r="10455" spans="13:13" x14ac:dyDescent="0.55000000000000004">
      <c r="M10455" t="str">
        <f>IF($A10455="","",COUNTIFS(D_MFA!$A$2:$A$20001,$C10455,D_MFA!$B$2:$B$20001,TRUE)&gt;0)</f>
        <v/>
      </c>
    </row>
    <row r="10456" spans="13:13" x14ac:dyDescent="0.55000000000000004">
      <c r="M10456" t="str">
        <f>IF($A10456="","",COUNTIFS(D_MFA!$A$2:$A$20001,$C10456,D_MFA!$B$2:$B$20001,TRUE)&gt;0)</f>
        <v/>
      </c>
    </row>
    <row r="10457" spans="13:13" x14ac:dyDescent="0.55000000000000004">
      <c r="M10457" t="str">
        <f>IF($A10457="","",COUNTIFS(D_MFA!$A$2:$A$20001,$C10457,D_MFA!$B$2:$B$20001,TRUE)&gt;0)</f>
        <v/>
      </c>
    </row>
    <row r="10458" spans="13:13" x14ac:dyDescent="0.55000000000000004">
      <c r="M10458" t="str">
        <f>IF($A10458="","",COUNTIFS(D_MFA!$A$2:$A$20001,$C10458,D_MFA!$B$2:$B$20001,TRUE)&gt;0)</f>
        <v/>
      </c>
    </row>
    <row r="10459" spans="13:13" x14ac:dyDescent="0.55000000000000004">
      <c r="M10459" t="str">
        <f>IF($A10459="","",COUNTIFS(D_MFA!$A$2:$A$20001,$C10459,D_MFA!$B$2:$B$20001,TRUE)&gt;0)</f>
        <v/>
      </c>
    </row>
    <row r="10460" spans="13:13" x14ac:dyDescent="0.55000000000000004">
      <c r="M10460" t="str">
        <f>IF($A10460="","",COUNTIFS(D_MFA!$A$2:$A$20001,$C10460,D_MFA!$B$2:$B$20001,TRUE)&gt;0)</f>
        <v/>
      </c>
    </row>
    <row r="10461" spans="13:13" x14ac:dyDescent="0.55000000000000004">
      <c r="M10461" t="str">
        <f>IF($A10461="","",COUNTIFS(D_MFA!$A$2:$A$20001,$C10461,D_MFA!$B$2:$B$20001,TRUE)&gt;0)</f>
        <v/>
      </c>
    </row>
    <row r="10462" spans="13:13" x14ac:dyDescent="0.55000000000000004">
      <c r="M10462" t="str">
        <f>IF($A10462="","",COUNTIFS(D_MFA!$A$2:$A$20001,$C10462,D_MFA!$B$2:$B$20001,TRUE)&gt;0)</f>
        <v/>
      </c>
    </row>
    <row r="10463" spans="13:13" x14ac:dyDescent="0.55000000000000004">
      <c r="M10463" t="str">
        <f>IF($A10463="","",COUNTIFS(D_MFA!$A$2:$A$20001,$C10463,D_MFA!$B$2:$B$20001,TRUE)&gt;0)</f>
        <v/>
      </c>
    </row>
    <row r="10464" spans="13:13" x14ac:dyDescent="0.55000000000000004">
      <c r="M10464" t="str">
        <f>IF($A10464="","",COUNTIFS(D_MFA!$A$2:$A$20001,$C10464,D_MFA!$B$2:$B$20001,TRUE)&gt;0)</f>
        <v/>
      </c>
    </row>
    <row r="10465" spans="13:13" x14ac:dyDescent="0.55000000000000004">
      <c r="M10465" t="str">
        <f>IF($A10465="","",COUNTIFS(D_MFA!$A$2:$A$20001,$C10465,D_MFA!$B$2:$B$20001,TRUE)&gt;0)</f>
        <v/>
      </c>
    </row>
    <row r="10466" spans="13:13" x14ac:dyDescent="0.55000000000000004">
      <c r="M10466" t="str">
        <f>IF($A10466="","",COUNTIFS(D_MFA!$A$2:$A$20001,$C10466,D_MFA!$B$2:$B$20001,TRUE)&gt;0)</f>
        <v/>
      </c>
    </row>
    <row r="10467" spans="13:13" x14ac:dyDescent="0.55000000000000004">
      <c r="M10467" t="str">
        <f>IF($A10467="","",COUNTIFS(D_MFA!$A$2:$A$20001,$C10467,D_MFA!$B$2:$B$20001,TRUE)&gt;0)</f>
        <v/>
      </c>
    </row>
    <row r="10468" spans="13:13" x14ac:dyDescent="0.55000000000000004">
      <c r="M10468" t="str">
        <f>IF($A10468="","",COUNTIFS(D_MFA!$A$2:$A$20001,$C10468,D_MFA!$B$2:$B$20001,TRUE)&gt;0)</f>
        <v/>
      </c>
    </row>
    <row r="10469" spans="13:13" x14ac:dyDescent="0.55000000000000004">
      <c r="M10469" t="str">
        <f>IF($A10469="","",COUNTIFS(D_MFA!$A$2:$A$20001,$C10469,D_MFA!$B$2:$B$20001,TRUE)&gt;0)</f>
        <v/>
      </c>
    </row>
    <row r="10470" spans="13:13" x14ac:dyDescent="0.55000000000000004">
      <c r="M10470" t="str">
        <f>IF($A10470="","",COUNTIFS(D_MFA!$A$2:$A$20001,$C10470,D_MFA!$B$2:$B$20001,TRUE)&gt;0)</f>
        <v/>
      </c>
    </row>
    <row r="10471" spans="13:13" x14ac:dyDescent="0.55000000000000004">
      <c r="M10471" t="str">
        <f>IF($A10471="","",COUNTIFS(D_MFA!$A$2:$A$20001,$C10471,D_MFA!$B$2:$B$20001,TRUE)&gt;0)</f>
        <v/>
      </c>
    </row>
    <row r="10472" spans="13:13" x14ac:dyDescent="0.55000000000000004">
      <c r="M10472" t="str">
        <f>IF($A10472="","",COUNTIFS(D_MFA!$A$2:$A$20001,$C10472,D_MFA!$B$2:$B$20001,TRUE)&gt;0)</f>
        <v/>
      </c>
    </row>
    <row r="10473" spans="13:13" x14ac:dyDescent="0.55000000000000004">
      <c r="M10473" t="str">
        <f>IF($A10473="","",COUNTIFS(D_MFA!$A$2:$A$20001,$C10473,D_MFA!$B$2:$B$20001,TRUE)&gt;0)</f>
        <v/>
      </c>
    </row>
    <row r="10474" spans="13:13" x14ac:dyDescent="0.55000000000000004">
      <c r="M10474" t="str">
        <f>IF($A10474="","",COUNTIFS(D_MFA!$A$2:$A$20001,$C10474,D_MFA!$B$2:$B$20001,TRUE)&gt;0)</f>
        <v/>
      </c>
    </row>
    <row r="10475" spans="13:13" x14ac:dyDescent="0.55000000000000004">
      <c r="M10475" t="str">
        <f>IF($A10475="","",COUNTIFS(D_MFA!$A$2:$A$20001,$C10475,D_MFA!$B$2:$B$20001,TRUE)&gt;0)</f>
        <v/>
      </c>
    </row>
    <row r="10476" spans="13:13" x14ac:dyDescent="0.55000000000000004">
      <c r="M10476" t="str">
        <f>IF($A10476="","",COUNTIFS(D_MFA!$A$2:$A$20001,$C10476,D_MFA!$B$2:$B$20001,TRUE)&gt;0)</f>
        <v/>
      </c>
    </row>
    <row r="10477" spans="13:13" x14ac:dyDescent="0.55000000000000004">
      <c r="M10477" t="str">
        <f>IF($A10477="","",COUNTIFS(D_MFA!$A$2:$A$20001,$C10477,D_MFA!$B$2:$B$20001,TRUE)&gt;0)</f>
        <v/>
      </c>
    </row>
    <row r="10478" spans="13:13" x14ac:dyDescent="0.55000000000000004">
      <c r="M10478" t="str">
        <f>IF($A10478="","",COUNTIFS(D_MFA!$A$2:$A$20001,$C10478,D_MFA!$B$2:$B$20001,TRUE)&gt;0)</f>
        <v/>
      </c>
    </row>
    <row r="10479" spans="13:13" x14ac:dyDescent="0.55000000000000004">
      <c r="M10479" t="str">
        <f>IF($A10479="","",COUNTIFS(D_MFA!$A$2:$A$20001,$C10479,D_MFA!$B$2:$B$20001,TRUE)&gt;0)</f>
        <v/>
      </c>
    </row>
    <row r="10480" spans="13:13" x14ac:dyDescent="0.55000000000000004">
      <c r="M10480" t="str">
        <f>IF($A10480="","",COUNTIFS(D_MFA!$A$2:$A$20001,$C10480,D_MFA!$B$2:$B$20001,TRUE)&gt;0)</f>
        <v/>
      </c>
    </row>
    <row r="10481" spans="13:13" x14ac:dyDescent="0.55000000000000004">
      <c r="M10481" t="str">
        <f>IF($A10481="","",COUNTIFS(D_MFA!$A$2:$A$20001,$C10481,D_MFA!$B$2:$B$20001,TRUE)&gt;0)</f>
        <v/>
      </c>
    </row>
    <row r="10482" spans="13:13" x14ac:dyDescent="0.55000000000000004">
      <c r="M10482" t="str">
        <f>IF($A10482="","",COUNTIFS(D_MFA!$A$2:$A$20001,$C10482,D_MFA!$B$2:$B$20001,TRUE)&gt;0)</f>
        <v/>
      </c>
    </row>
    <row r="10483" spans="13:13" x14ac:dyDescent="0.55000000000000004">
      <c r="M10483" t="str">
        <f>IF($A10483="","",COUNTIFS(D_MFA!$A$2:$A$20001,$C10483,D_MFA!$B$2:$B$20001,TRUE)&gt;0)</f>
        <v/>
      </c>
    </row>
    <row r="10484" spans="13:13" x14ac:dyDescent="0.55000000000000004">
      <c r="M10484" t="str">
        <f>IF($A10484="","",COUNTIFS(D_MFA!$A$2:$A$20001,$C10484,D_MFA!$B$2:$B$20001,TRUE)&gt;0)</f>
        <v/>
      </c>
    </row>
    <row r="10485" spans="13:13" x14ac:dyDescent="0.55000000000000004">
      <c r="M10485" t="str">
        <f>IF($A10485="","",COUNTIFS(D_MFA!$A$2:$A$20001,$C10485,D_MFA!$B$2:$B$20001,TRUE)&gt;0)</f>
        <v/>
      </c>
    </row>
    <row r="10486" spans="13:13" x14ac:dyDescent="0.55000000000000004">
      <c r="M10486" t="str">
        <f>IF($A10486="","",COUNTIFS(D_MFA!$A$2:$A$20001,$C10486,D_MFA!$B$2:$B$20001,TRUE)&gt;0)</f>
        <v/>
      </c>
    </row>
    <row r="10487" spans="13:13" x14ac:dyDescent="0.55000000000000004">
      <c r="M10487" t="str">
        <f>IF($A10487="","",COUNTIFS(D_MFA!$A$2:$A$20001,$C10487,D_MFA!$B$2:$B$20001,TRUE)&gt;0)</f>
        <v/>
      </c>
    </row>
    <row r="10488" spans="13:13" x14ac:dyDescent="0.55000000000000004">
      <c r="M10488" t="str">
        <f>IF($A10488="","",COUNTIFS(D_MFA!$A$2:$A$20001,$C10488,D_MFA!$B$2:$B$20001,TRUE)&gt;0)</f>
        <v/>
      </c>
    </row>
    <row r="10489" spans="13:13" x14ac:dyDescent="0.55000000000000004">
      <c r="M10489" t="str">
        <f>IF($A10489="","",COUNTIFS(D_MFA!$A$2:$A$20001,$C10489,D_MFA!$B$2:$B$20001,TRUE)&gt;0)</f>
        <v/>
      </c>
    </row>
    <row r="10490" spans="13:13" x14ac:dyDescent="0.55000000000000004">
      <c r="M10490" t="str">
        <f>IF($A10490="","",COUNTIFS(D_MFA!$A$2:$A$20001,$C10490,D_MFA!$B$2:$B$20001,TRUE)&gt;0)</f>
        <v/>
      </c>
    </row>
    <row r="10491" spans="13:13" x14ac:dyDescent="0.55000000000000004">
      <c r="M10491" t="str">
        <f>IF($A10491="","",COUNTIFS(D_MFA!$A$2:$A$20001,$C10491,D_MFA!$B$2:$B$20001,TRUE)&gt;0)</f>
        <v/>
      </c>
    </row>
    <row r="10492" spans="13:13" x14ac:dyDescent="0.55000000000000004">
      <c r="M10492" t="str">
        <f>IF($A10492="","",COUNTIFS(D_MFA!$A$2:$A$20001,$C10492,D_MFA!$B$2:$B$20001,TRUE)&gt;0)</f>
        <v/>
      </c>
    </row>
    <row r="10493" spans="13:13" x14ac:dyDescent="0.55000000000000004">
      <c r="M10493" t="str">
        <f>IF($A10493="","",COUNTIFS(D_MFA!$A$2:$A$20001,$C10493,D_MFA!$B$2:$B$20001,TRUE)&gt;0)</f>
        <v/>
      </c>
    </row>
    <row r="10494" spans="13:13" x14ac:dyDescent="0.55000000000000004">
      <c r="M10494" t="str">
        <f>IF($A10494="","",COUNTIFS(D_MFA!$A$2:$A$20001,$C10494,D_MFA!$B$2:$B$20001,TRUE)&gt;0)</f>
        <v/>
      </c>
    </row>
    <row r="10495" spans="13:13" x14ac:dyDescent="0.55000000000000004">
      <c r="M10495" t="str">
        <f>IF($A10495="","",COUNTIFS(D_MFA!$A$2:$A$20001,$C10495,D_MFA!$B$2:$B$20001,TRUE)&gt;0)</f>
        <v/>
      </c>
    </row>
    <row r="10496" spans="13:13" x14ac:dyDescent="0.55000000000000004">
      <c r="M10496" t="str">
        <f>IF($A10496="","",COUNTIFS(D_MFA!$A$2:$A$20001,$C10496,D_MFA!$B$2:$B$20001,TRUE)&gt;0)</f>
        <v/>
      </c>
    </row>
    <row r="10497" spans="13:13" x14ac:dyDescent="0.55000000000000004">
      <c r="M10497" t="str">
        <f>IF($A10497="","",COUNTIFS(D_MFA!$A$2:$A$20001,$C10497,D_MFA!$B$2:$B$20001,TRUE)&gt;0)</f>
        <v/>
      </c>
    </row>
    <row r="10498" spans="13:13" x14ac:dyDescent="0.55000000000000004">
      <c r="M10498" t="str">
        <f>IF($A10498="","",COUNTIFS(D_MFA!$A$2:$A$20001,$C10498,D_MFA!$B$2:$B$20001,TRUE)&gt;0)</f>
        <v/>
      </c>
    </row>
    <row r="10499" spans="13:13" x14ac:dyDescent="0.55000000000000004">
      <c r="M10499" t="str">
        <f>IF($A10499="","",COUNTIFS(D_MFA!$A$2:$A$20001,$C10499,D_MFA!$B$2:$B$20001,TRUE)&gt;0)</f>
        <v/>
      </c>
    </row>
    <row r="10500" spans="13:13" x14ac:dyDescent="0.55000000000000004">
      <c r="M10500" t="str">
        <f>IF($A10500="","",COUNTIFS(D_MFA!$A$2:$A$20001,$C10500,D_MFA!$B$2:$B$20001,TRUE)&gt;0)</f>
        <v/>
      </c>
    </row>
    <row r="10501" spans="13:13" x14ac:dyDescent="0.55000000000000004">
      <c r="M10501" t="str">
        <f>IF($A10501="","",COUNTIFS(D_MFA!$A$2:$A$20001,$C10501,D_MFA!$B$2:$B$20001,TRUE)&gt;0)</f>
        <v/>
      </c>
    </row>
    <row r="10502" spans="13:13" x14ac:dyDescent="0.55000000000000004">
      <c r="M10502" t="str">
        <f>IF($A10502="","",COUNTIFS(D_MFA!$A$2:$A$20001,$C10502,D_MFA!$B$2:$B$20001,TRUE)&gt;0)</f>
        <v/>
      </c>
    </row>
    <row r="10503" spans="13:13" x14ac:dyDescent="0.55000000000000004">
      <c r="M10503" t="str">
        <f>IF($A10503="","",COUNTIFS(D_MFA!$A$2:$A$20001,$C10503,D_MFA!$B$2:$B$20001,TRUE)&gt;0)</f>
        <v/>
      </c>
    </row>
    <row r="10504" spans="13:13" x14ac:dyDescent="0.55000000000000004">
      <c r="M10504" t="str">
        <f>IF($A10504="","",COUNTIFS(D_MFA!$A$2:$A$20001,$C10504,D_MFA!$B$2:$B$20001,TRUE)&gt;0)</f>
        <v/>
      </c>
    </row>
    <row r="10505" spans="13:13" x14ac:dyDescent="0.55000000000000004">
      <c r="M10505" t="str">
        <f>IF($A10505="","",COUNTIFS(D_MFA!$A$2:$A$20001,$C10505,D_MFA!$B$2:$B$20001,TRUE)&gt;0)</f>
        <v/>
      </c>
    </row>
    <row r="10506" spans="13:13" x14ac:dyDescent="0.55000000000000004">
      <c r="M10506" t="str">
        <f>IF($A10506="","",COUNTIFS(D_MFA!$A$2:$A$20001,$C10506,D_MFA!$B$2:$B$20001,TRUE)&gt;0)</f>
        <v/>
      </c>
    </row>
    <row r="10507" spans="13:13" x14ac:dyDescent="0.55000000000000004">
      <c r="M10507" t="str">
        <f>IF($A10507="","",COUNTIFS(D_MFA!$A$2:$A$20001,$C10507,D_MFA!$B$2:$B$20001,TRUE)&gt;0)</f>
        <v/>
      </c>
    </row>
    <row r="10508" spans="13:13" x14ac:dyDescent="0.55000000000000004">
      <c r="M10508" t="str">
        <f>IF($A10508="","",COUNTIFS(D_MFA!$A$2:$A$20001,$C10508,D_MFA!$B$2:$B$20001,TRUE)&gt;0)</f>
        <v/>
      </c>
    </row>
    <row r="10509" spans="13:13" x14ac:dyDescent="0.55000000000000004">
      <c r="M10509" t="str">
        <f>IF($A10509="","",COUNTIFS(D_MFA!$A$2:$A$20001,$C10509,D_MFA!$B$2:$B$20001,TRUE)&gt;0)</f>
        <v/>
      </c>
    </row>
    <row r="10510" spans="13:13" x14ac:dyDescent="0.55000000000000004">
      <c r="M10510" t="str">
        <f>IF($A10510="","",COUNTIFS(D_MFA!$A$2:$A$20001,$C10510,D_MFA!$B$2:$B$20001,TRUE)&gt;0)</f>
        <v/>
      </c>
    </row>
    <row r="10511" spans="13:13" x14ac:dyDescent="0.55000000000000004">
      <c r="M10511" t="str">
        <f>IF($A10511="","",COUNTIFS(D_MFA!$A$2:$A$20001,$C10511,D_MFA!$B$2:$B$20001,TRUE)&gt;0)</f>
        <v/>
      </c>
    </row>
    <row r="10512" spans="13:13" x14ac:dyDescent="0.55000000000000004">
      <c r="M10512" t="str">
        <f>IF($A10512="","",COUNTIFS(D_MFA!$A$2:$A$20001,$C10512,D_MFA!$B$2:$B$20001,TRUE)&gt;0)</f>
        <v/>
      </c>
    </row>
    <row r="10513" spans="13:13" x14ac:dyDescent="0.55000000000000004">
      <c r="M10513" t="str">
        <f>IF($A10513="","",COUNTIFS(D_MFA!$A$2:$A$20001,$C10513,D_MFA!$B$2:$B$20001,TRUE)&gt;0)</f>
        <v/>
      </c>
    </row>
    <row r="10514" spans="13:13" x14ac:dyDescent="0.55000000000000004">
      <c r="M10514" t="str">
        <f>IF($A10514="","",COUNTIFS(D_MFA!$A$2:$A$20001,$C10514,D_MFA!$B$2:$B$20001,TRUE)&gt;0)</f>
        <v/>
      </c>
    </row>
    <row r="10515" spans="13:13" x14ac:dyDescent="0.55000000000000004">
      <c r="M10515" t="str">
        <f>IF($A10515="","",COUNTIFS(D_MFA!$A$2:$A$20001,$C10515,D_MFA!$B$2:$B$20001,TRUE)&gt;0)</f>
        <v/>
      </c>
    </row>
    <row r="10516" spans="13:13" x14ac:dyDescent="0.55000000000000004">
      <c r="M10516" t="str">
        <f>IF($A10516="","",COUNTIFS(D_MFA!$A$2:$A$20001,$C10516,D_MFA!$B$2:$B$20001,TRUE)&gt;0)</f>
        <v/>
      </c>
    </row>
    <row r="10517" spans="13:13" x14ac:dyDescent="0.55000000000000004">
      <c r="M10517" t="str">
        <f>IF($A10517="","",COUNTIFS(D_MFA!$A$2:$A$20001,$C10517,D_MFA!$B$2:$B$20001,TRUE)&gt;0)</f>
        <v/>
      </c>
    </row>
    <row r="10518" spans="13:13" x14ac:dyDescent="0.55000000000000004">
      <c r="M10518" t="str">
        <f>IF($A10518="","",COUNTIFS(D_MFA!$A$2:$A$20001,$C10518,D_MFA!$B$2:$B$20001,TRUE)&gt;0)</f>
        <v/>
      </c>
    </row>
    <row r="10519" spans="13:13" x14ac:dyDescent="0.55000000000000004">
      <c r="M10519" t="str">
        <f>IF($A10519="","",COUNTIFS(D_MFA!$A$2:$A$20001,$C10519,D_MFA!$B$2:$B$20001,TRUE)&gt;0)</f>
        <v/>
      </c>
    </row>
    <row r="10520" spans="13:13" x14ac:dyDescent="0.55000000000000004">
      <c r="M10520" t="str">
        <f>IF($A10520="","",COUNTIFS(D_MFA!$A$2:$A$20001,$C10520,D_MFA!$B$2:$B$20001,TRUE)&gt;0)</f>
        <v/>
      </c>
    </row>
    <row r="10521" spans="13:13" x14ac:dyDescent="0.55000000000000004">
      <c r="M10521" t="str">
        <f>IF($A10521="","",COUNTIFS(D_MFA!$A$2:$A$20001,$C10521,D_MFA!$B$2:$B$20001,TRUE)&gt;0)</f>
        <v/>
      </c>
    </row>
    <row r="10522" spans="13:13" x14ac:dyDescent="0.55000000000000004">
      <c r="M10522" t="str">
        <f>IF($A10522="","",COUNTIFS(D_MFA!$A$2:$A$20001,$C10522,D_MFA!$B$2:$B$20001,TRUE)&gt;0)</f>
        <v/>
      </c>
    </row>
    <row r="10523" spans="13:13" x14ac:dyDescent="0.55000000000000004">
      <c r="M10523" t="str">
        <f>IF($A10523="","",COUNTIFS(D_MFA!$A$2:$A$20001,$C10523,D_MFA!$B$2:$B$20001,TRUE)&gt;0)</f>
        <v/>
      </c>
    </row>
    <row r="10524" spans="13:13" x14ac:dyDescent="0.55000000000000004">
      <c r="M10524" t="str">
        <f>IF($A10524="","",COUNTIFS(D_MFA!$A$2:$A$20001,$C10524,D_MFA!$B$2:$B$20001,TRUE)&gt;0)</f>
        <v/>
      </c>
    </row>
    <row r="10525" spans="13:13" x14ac:dyDescent="0.55000000000000004">
      <c r="M10525" t="str">
        <f>IF($A10525="","",COUNTIFS(D_MFA!$A$2:$A$20001,$C10525,D_MFA!$B$2:$B$20001,TRUE)&gt;0)</f>
        <v/>
      </c>
    </row>
    <row r="10526" spans="13:13" x14ac:dyDescent="0.55000000000000004">
      <c r="M10526" t="str">
        <f>IF($A10526="","",COUNTIFS(D_MFA!$A$2:$A$20001,$C10526,D_MFA!$B$2:$B$20001,TRUE)&gt;0)</f>
        <v/>
      </c>
    </row>
    <row r="10527" spans="13:13" x14ac:dyDescent="0.55000000000000004">
      <c r="M10527" t="str">
        <f>IF($A10527="","",COUNTIFS(D_MFA!$A$2:$A$20001,$C10527,D_MFA!$B$2:$B$20001,TRUE)&gt;0)</f>
        <v/>
      </c>
    </row>
    <row r="10528" spans="13:13" x14ac:dyDescent="0.55000000000000004">
      <c r="M10528" t="str">
        <f>IF($A10528="","",COUNTIFS(D_MFA!$A$2:$A$20001,$C10528,D_MFA!$B$2:$B$20001,TRUE)&gt;0)</f>
        <v/>
      </c>
    </row>
    <row r="10529" spans="13:13" x14ac:dyDescent="0.55000000000000004">
      <c r="M10529" t="str">
        <f>IF($A10529="","",COUNTIFS(D_MFA!$A$2:$A$20001,$C10529,D_MFA!$B$2:$B$20001,TRUE)&gt;0)</f>
        <v/>
      </c>
    </row>
    <row r="10530" spans="13:13" x14ac:dyDescent="0.55000000000000004">
      <c r="M10530" t="str">
        <f>IF($A10530="","",COUNTIFS(D_MFA!$A$2:$A$20001,$C10530,D_MFA!$B$2:$B$20001,TRUE)&gt;0)</f>
        <v/>
      </c>
    </row>
    <row r="10531" spans="13:13" x14ac:dyDescent="0.55000000000000004">
      <c r="M10531" t="str">
        <f>IF($A10531="","",COUNTIFS(D_MFA!$A$2:$A$20001,$C10531,D_MFA!$B$2:$B$20001,TRUE)&gt;0)</f>
        <v/>
      </c>
    </row>
    <row r="10532" spans="13:13" x14ac:dyDescent="0.55000000000000004">
      <c r="M10532" t="str">
        <f>IF($A10532="","",COUNTIFS(D_MFA!$A$2:$A$20001,$C10532,D_MFA!$B$2:$B$20001,TRUE)&gt;0)</f>
        <v/>
      </c>
    </row>
    <row r="10533" spans="13:13" x14ac:dyDescent="0.55000000000000004">
      <c r="M10533" t="str">
        <f>IF($A10533="","",COUNTIFS(D_MFA!$A$2:$A$20001,$C10533,D_MFA!$B$2:$B$20001,TRUE)&gt;0)</f>
        <v/>
      </c>
    </row>
    <row r="10534" spans="13:13" x14ac:dyDescent="0.55000000000000004">
      <c r="M10534" t="str">
        <f>IF($A10534="","",COUNTIFS(D_MFA!$A$2:$A$20001,$C10534,D_MFA!$B$2:$B$20001,TRUE)&gt;0)</f>
        <v/>
      </c>
    </row>
    <row r="10535" spans="13:13" x14ac:dyDescent="0.55000000000000004">
      <c r="M10535" t="str">
        <f>IF($A10535="","",COUNTIFS(D_MFA!$A$2:$A$20001,$C10535,D_MFA!$B$2:$B$20001,TRUE)&gt;0)</f>
        <v/>
      </c>
    </row>
    <row r="10536" spans="13:13" x14ac:dyDescent="0.55000000000000004">
      <c r="M10536" t="str">
        <f>IF($A10536="","",COUNTIFS(D_MFA!$A$2:$A$20001,$C10536,D_MFA!$B$2:$B$20001,TRUE)&gt;0)</f>
        <v/>
      </c>
    </row>
    <row r="10537" spans="13:13" x14ac:dyDescent="0.55000000000000004">
      <c r="M10537" t="str">
        <f>IF($A10537="","",COUNTIFS(D_MFA!$A$2:$A$20001,$C10537,D_MFA!$B$2:$B$20001,TRUE)&gt;0)</f>
        <v/>
      </c>
    </row>
    <row r="10538" spans="13:13" x14ac:dyDescent="0.55000000000000004">
      <c r="M10538" t="str">
        <f>IF($A10538="","",COUNTIFS(D_MFA!$A$2:$A$20001,$C10538,D_MFA!$B$2:$B$20001,TRUE)&gt;0)</f>
        <v/>
      </c>
    </row>
    <row r="10539" spans="13:13" x14ac:dyDescent="0.55000000000000004">
      <c r="M10539" t="str">
        <f>IF($A10539="","",COUNTIFS(D_MFA!$A$2:$A$20001,$C10539,D_MFA!$B$2:$B$20001,TRUE)&gt;0)</f>
        <v/>
      </c>
    </row>
    <row r="10540" spans="13:13" x14ac:dyDescent="0.55000000000000004">
      <c r="M10540" t="str">
        <f>IF($A10540="","",COUNTIFS(D_MFA!$A$2:$A$20001,$C10540,D_MFA!$B$2:$B$20001,TRUE)&gt;0)</f>
        <v/>
      </c>
    </row>
    <row r="10541" spans="13:13" x14ac:dyDescent="0.55000000000000004">
      <c r="M10541" t="str">
        <f>IF($A10541="","",COUNTIFS(D_MFA!$A$2:$A$20001,$C10541,D_MFA!$B$2:$B$20001,TRUE)&gt;0)</f>
        <v/>
      </c>
    </row>
    <row r="10542" spans="13:13" x14ac:dyDescent="0.55000000000000004">
      <c r="M10542" t="str">
        <f>IF($A10542="","",COUNTIFS(D_MFA!$A$2:$A$20001,$C10542,D_MFA!$B$2:$B$20001,TRUE)&gt;0)</f>
        <v/>
      </c>
    </row>
    <row r="10543" spans="13:13" x14ac:dyDescent="0.55000000000000004">
      <c r="M10543" t="str">
        <f>IF($A10543="","",COUNTIFS(D_MFA!$A$2:$A$20001,$C10543,D_MFA!$B$2:$B$20001,TRUE)&gt;0)</f>
        <v/>
      </c>
    </row>
    <row r="10544" spans="13:13" x14ac:dyDescent="0.55000000000000004">
      <c r="M10544" t="str">
        <f>IF($A10544="","",COUNTIFS(D_MFA!$A$2:$A$20001,$C10544,D_MFA!$B$2:$B$20001,TRUE)&gt;0)</f>
        <v/>
      </c>
    </row>
    <row r="10545" spans="13:13" x14ac:dyDescent="0.55000000000000004">
      <c r="M10545" t="str">
        <f>IF($A10545="","",COUNTIFS(D_MFA!$A$2:$A$20001,$C10545,D_MFA!$B$2:$B$20001,TRUE)&gt;0)</f>
        <v/>
      </c>
    </row>
    <row r="10546" spans="13:13" x14ac:dyDescent="0.55000000000000004">
      <c r="M10546" t="str">
        <f>IF($A10546="","",COUNTIFS(D_MFA!$A$2:$A$20001,$C10546,D_MFA!$B$2:$B$20001,TRUE)&gt;0)</f>
        <v/>
      </c>
    </row>
    <row r="10547" spans="13:13" x14ac:dyDescent="0.55000000000000004">
      <c r="M10547" t="str">
        <f>IF($A10547="","",COUNTIFS(D_MFA!$A$2:$A$20001,$C10547,D_MFA!$B$2:$B$20001,TRUE)&gt;0)</f>
        <v/>
      </c>
    </row>
    <row r="10548" spans="13:13" x14ac:dyDescent="0.55000000000000004">
      <c r="M10548" t="str">
        <f>IF($A10548="","",COUNTIFS(D_MFA!$A$2:$A$20001,$C10548,D_MFA!$B$2:$B$20001,TRUE)&gt;0)</f>
        <v/>
      </c>
    </row>
    <row r="10549" spans="13:13" x14ac:dyDescent="0.55000000000000004">
      <c r="M10549" t="str">
        <f>IF($A10549="","",COUNTIFS(D_MFA!$A$2:$A$20001,$C10549,D_MFA!$B$2:$B$20001,TRUE)&gt;0)</f>
        <v/>
      </c>
    </row>
    <row r="10550" spans="13:13" x14ac:dyDescent="0.55000000000000004">
      <c r="M10550" t="str">
        <f>IF($A10550="","",COUNTIFS(D_MFA!$A$2:$A$20001,$C10550,D_MFA!$B$2:$B$20001,TRUE)&gt;0)</f>
        <v/>
      </c>
    </row>
    <row r="10551" spans="13:13" x14ac:dyDescent="0.55000000000000004">
      <c r="M10551" t="str">
        <f>IF($A10551="","",COUNTIFS(D_MFA!$A$2:$A$20001,$C10551,D_MFA!$B$2:$B$20001,TRUE)&gt;0)</f>
        <v/>
      </c>
    </row>
    <row r="10552" spans="13:13" x14ac:dyDescent="0.55000000000000004">
      <c r="M10552" t="str">
        <f>IF($A10552="","",COUNTIFS(D_MFA!$A$2:$A$20001,$C10552,D_MFA!$B$2:$B$20001,TRUE)&gt;0)</f>
        <v/>
      </c>
    </row>
    <row r="10553" spans="13:13" x14ac:dyDescent="0.55000000000000004">
      <c r="M10553" t="str">
        <f>IF($A10553="","",COUNTIFS(D_MFA!$A$2:$A$20001,$C10553,D_MFA!$B$2:$B$20001,TRUE)&gt;0)</f>
        <v/>
      </c>
    </row>
    <row r="10554" spans="13:13" x14ac:dyDescent="0.55000000000000004">
      <c r="M10554" t="str">
        <f>IF($A10554="","",COUNTIFS(D_MFA!$A$2:$A$20001,$C10554,D_MFA!$B$2:$B$20001,TRUE)&gt;0)</f>
        <v/>
      </c>
    </row>
    <row r="10555" spans="13:13" x14ac:dyDescent="0.55000000000000004">
      <c r="M10555" t="str">
        <f>IF($A10555="","",COUNTIFS(D_MFA!$A$2:$A$20001,$C10555,D_MFA!$B$2:$B$20001,TRUE)&gt;0)</f>
        <v/>
      </c>
    </row>
    <row r="10556" spans="13:13" x14ac:dyDescent="0.55000000000000004">
      <c r="M10556" t="str">
        <f>IF($A10556="","",COUNTIFS(D_MFA!$A$2:$A$20001,$C10556,D_MFA!$B$2:$B$20001,TRUE)&gt;0)</f>
        <v/>
      </c>
    </row>
    <row r="10557" spans="13:13" x14ac:dyDescent="0.55000000000000004">
      <c r="M10557" t="str">
        <f>IF($A10557="","",COUNTIFS(D_MFA!$A$2:$A$20001,$C10557,D_MFA!$B$2:$B$20001,TRUE)&gt;0)</f>
        <v/>
      </c>
    </row>
    <row r="10558" spans="13:13" x14ac:dyDescent="0.55000000000000004">
      <c r="M10558" t="str">
        <f>IF($A10558="","",COUNTIFS(D_MFA!$A$2:$A$20001,$C10558,D_MFA!$B$2:$B$20001,TRUE)&gt;0)</f>
        <v/>
      </c>
    </row>
    <row r="10559" spans="13:13" x14ac:dyDescent="0.55000000000000004">
      <c r="M10559" t="str">
        <f>IF($A10559="","",COUNTIFS(D_MFA!$A$2:$A$20001,$C10559,D_MFA!$B$2:$B$20001,TRUE)&gt;0)</f>
        <v/>
      </c>
    </row>
    <row r="10560" spans="13:13" x14ac:dyDescent="0.55000000000000004">
      <c r="M10560" t="str">
        <f>IF($A10560="","",COUNTIFS(D_MFA!$A$2:$A$20001,$C10560,D_MFA!$B$2:$B$20001,TRUE)&gt;0)</f>
        <v/>
      </c>
    </row>
    <row r="10561" spans="13:13" x14ac:dyDescent="0.55000000000000004">
      <c r="M10561" t="str">
        <f>IF($A10561="","",COUNTIFS(D_MFA!$A$2:$A$20001,$C10561,D_MFA!$B$2:$B$20001,TRUE)&gt;0)</f>
        <v/>
      </c>
    </row>
    <row r="10562" spans="13:13" x14ac:dyDescent="0.55000000000000004">
      <c r="M10562" t="str">
        <f>IF($A10562="","",COUNTIFS(D_MFA!$A$2:$A$20001,$C10562,D_MFA!$B$2:$B$20001,TRUE)&gt;0)</f>
        <v/>
      </c>
    </row>
    <row r="10563" spans="13:13" x14ac:dyDescent="0.55000000000000004">
      <c r="M10563" t="str">
        <f>IF($A10563="","",COUNTIFS(D_MFA!$A$2:$A$20001,$C10563,D_MFA!$B$2:$B$20001,TRUE)&gt;0)</f>
        <v/>
      </c>
    </row>
    <row r="10564" spans="13:13" x14ac:dyDescent="0.55000000000000004">
      <c r="M10564" t="str">
        <f>IF($A10564="","",COUNTIFS(D_MFA!$A$2:$A$20001,$C10564,D_MFA!$B$2:$B$20001,TRUE)&gt;0)</f>
        <v/>
      </c>
    </row>
    <row r="10565" spans="13:13" x14ac:dyDescent="0.55000000000000004">
      <c r="M10565" t="str">
        <f>IF($A10565="","",COUNTIFS(D_MFA!$A$2:$A$20001,$C10565,D_MFA!$B$2:$B$20001,TRUE)&gt;0)</f>
        <v/>
      </c>
    </row>
    <row r="10566" spans="13:13" x14ac:dyDescent="0.55000000000000004">
      <c r="M10566" t="str">
        <f>IF($A10566="","",COUNTIFS(D_MFA!$A$2:$A$20001,$C10566,D_MFA!$B$2:$B$20001,TRUE)&gt;0)</f>
        <v/>
      </c>
    </row>
    <row r="10567" spans="13:13" x14ac:dyDescent="0.55000000000000004">
      <c r="M10567" t="str">
        <f>IF($A10567="","",COUNTIFS(D_MFA!$A$2:$A$20001,$C10567,D_MFA!$B$2:$B$20001,TRUE)&gt;0)</f>
        <v/>
      </c>
    </row>
    <row r="10568" spans="13:13" x14ac:dyDescent="0.55000000000000004">
      <c r="M10568" t="str">
        <f>IF($A10568="","",COUNTIFS(D_MFA!$A$2:$A$20001,$C10568,D_MFA!$B$2:$B$20001,TRUE)&gt;0)</f>
        <v/>
      </c>
    </row>
    <row r="10569" spans="13:13" x14ac:dyDescent="0.55000000000000004">
      <c r="M10569" t="str">
        <f>IF($A10569="","",COUNTIFS(D_MFA!$A$2:$A$20001,$C10569,D_MFA!$B$2:$B$20001,TRUE)&gt;0)</f>
        <v/>
      </c>
    </row>
    <row r="10570" spans="13:13" x14ac:dyDescent="0.55000000000000004">
      <c r="M10570" t="str">
        <f>IF($A10570="","",COUNTIFS(D_MFA!$A$2:$A$20001,$C10570,D_MFA!$B$2:$B$20001,TRUE)&gt;0)</f>
        <v/>
      </c>
    </row>
    <row r="10571" spans="13:13" x14ac:dyDescent="0.55000000000000004">
      <c r="M10571" t="str">
        <f>IF($A10571="","",COUNTIFS(D_MFA!$A$2:$A$20001,$C10571,D_MFA!$B$2:$B$20001,TRUE)&gt;0)</f>
        <v/>
      </c>
    </row>
    <row r="10572" spans="13:13" x14ac:dyDescent="0.55000000000000004">
      <c r="M10572" t="str">
        <f>IF($A10572="","",COUNTIFS(D_MFA!$A$2:$A$20001,$C10572,D_MFA!$B$2:$B$20001,TRUE)&gt;0)</f>
        <v/>
      </c>
    </row>
    <row r="10573" spans="13:13" x14ac:dyDescent="0.55000000000000004">
      <c r="M10573" t="str">
        <f>IF($A10573="","",COUNTIFS(D_MFA!$A$2:$A$20001,$C10573,D_MFA!$B$2:$B$20001,TRUE)&gt;0)</f>
        <v/>
      </c>
    </row>
    <row r="10574" spans="13:13" x14ac:dyDescent="0.55000000000000004">
      <c r="M10574" t="str">
        <f>IF($A10574="","",COUNTIFS(D_MFA!$A$2:$A$20001,$C10574,D_MFA!$B$2:$B$20001,TRUE)&gt;0)</f>
        <v/>
      </c>
    </row>
    <row r="10575" spans="13:13" x14ac:dyDescent="0.55000000000000004">
      <c r="M10575" t="str">
        <f>IF($A10575="","",COUNTIFS(D_MFA!$A$2:$A$20001,$C10575,D_MFA!$B$2:$B$20001,TRUE)&gt;0)</f>
        <v/>
      </c>
    </row>
    <row r="10576" spans="13:13" x14ac:dyDescent="0.55000000000000004">
      <c r="M10576" t="str">
        <f>IF($A10576="","",COUNTIFS(D_MFA!$A$2:$A$20001,$C10576,D_MFA!$B$2:$B$20001,TRUE)&gt;0)</f>
        <v/>
      </c>
    </row>
    <row r="10577" spans="13:13" x14ac:dyDescent="0.55000000000000004">
      <c r="M10577" t="str">
        <f>IF($A10577="","",COUNTIFS(D_MFA!$A$2:$A$20001,$C10577,D_MFA!$B$2:$B$20001,TRUE)&gt;0)</f>
        <v/>
      </c>
    </row>
    <row r="10578" spans="13:13" x14ac:dyDescent="0.55000000000000004">
      <c r="M10578" t="str">
        <f>IF($A10578="","",COUNTIFS(D_MFA!$A$2:$A$20001,$C10578,D_MFA!$B$2:$B$20001,TRUE)&gt;0)</f>
        <v/>
      </c>
    </row>
    <row r="10579" spans="13:13" x14ac:dyDescent="0.55000000000000004">
      <c r="M10579" t="str">
        <f>IF($A10579="","",COUNTIFS(D_MFA!$A$2:$A$20001,$C10579,D_MFA!$B$2:$B$20001,TRUE)&gt;0)</f>
        <v/>
      </c>
    </row>
    <row r="10580" spans="13:13" x14ac:dyDescent="0.55000000000000004">
      <c r="M10580" t="str">
        <f>IF($A10580="","",COUNTIFS(D_MFA!$A$2:$A$20001,$C10580,D_MFA!$B$2:$B$20001,TRUE)&gt;0)</f>
        <v/>
      </c>
    </row>
    <row r="10581" spans="13:13" x14ac:dyDescent="0.55000000000000004">
      <c r="M10581" t="str">
        <f>IF($A10581="","",COUNTIFS(D_MFA!$A$2:$A$20001,$C10581,D_MFA!$B$2:$B$20001,TRUE)&gt;0)</f>
        <v/>
      </c>
    </row>
    <row r="10582" spans="13:13" x14ac:dyDescent="0.55000000000000004">
      <c r="M10582" t="str">
        <f>IF($A10582="","",COUNTIFS(D_MFA!$A$2:$A$20001,$C10582,D_MFA!$B$2:$B$20001,TRUE)&gt;0)</f>
        <v/>
      </c>
    </row>
    <row r="10583" spans="13:13" x14ac:dyDescent="0.55000000000000004">
      <c r="M10583" t="str">
        <f>IF($A10583="","",COUNTIFS(D_MFA!$A$2:$A$20001,$C10583,D_MFA!$B$2:$B$20001,TRUE)&gt;0)</f>
        <v/>
      </c>
    </row>
    <row r="10584" spans="13:13" x14ac:dyDescent="0.55000000000000004">
      <c r="M10584" t="str">
        <f>IF($A10584="","",COUNTIFS(D_MFA!$A$2:$A$20001,$C10584,D_MFA!$B$2:$B$20001,TRUE)&gt;0)</f>
        <v/>
      </c>
    </row>
    <row r="10585" spans="13:13" x14ac:dyDescent="0.55000000000000004">
      <c r="M10585" t="str">
        <f>IF($A10585="","",COUNTIFS(D_MFA!$A$2:$A$20001,$C10585,D_MFA!$B$2:$B$20001,TRUE)&gt;0)</f>
        <v/>
      </c>
    </row>
    <row r="10586" spans="13:13" x14ac:dyDescent="0.55000000000000004">
      <c r="M10586" t="str">
        <f>IF($A10586="","",COUNTIFS(D_MFA!$A$2:$A$20001,$C10586,D_MFA!$B$2:$B$20001,TRUE)&gt;0)</f>
        <v/>
      </c>
    </row>
    <row r="10587" spans="13:13" x14ac:dyDescent="0.55000000000000004">
      <c r="M10587" t="str">
        <f>IF($A10587="","",COUNTIFS(D_MFA!$A$2:$A$20001,$C10587,D_MFA!$B$2:$B$20001,TRUE)&gt;0)</f>
        <v/>
      </c>
    </row>
    <row r="10588" spans="13:13" x14ac:dyDescent="0.55000000000000004">
      <c r="M10588" t="str">
        <f>IF($A10588="","",COUNTIFS(D_MFA!$A$2:$A$20001,$C10588,D_MFA!$B$2:$B$20001,TRUE)&gt;0)</f>
        <v/>
      </c>
    </row>
    <row r="10589" spans="13:13" x14ac:dyDescent="0.55000000000000004">
      <c r="M10589" t="str">
        <f>IF($A10589="","",COUNTIFS(D_MFA!$A$2:$A$20001,$C10589,D_MFA!$B$2:$B$20001,TRUE)&gt;0)</f>
        <v/>
      </c>
    </row>
    <row r="10590" spans="13:13" x14ac:dyDescent="0.55000000000000004">
      <c r="M10590" t="str">
        <f>IF($A10590="","",COUNTIFS(D_MFA!$A$2:$A$20001,$C10590,D_MFA!$B$2:$B$20001,TRUE)&gt;0)</f>
        <v/>
      </c>
    </row>
    <row r="10591" spans="13:13" x14ac:dyDescent="0.55000000000000004">
      <c r="M10591" t="str">
        <f>IF($A10591="","",COUNTIFS(D_MFA!$A$2:$A$20001,$C10591,D_MFA!$B$2:$B$20001,TRUE)&gt;0)</f>
        <v/>
      </c>
    </row>
    <row r="10592" spans="13:13" x14ac:dyDescent="0.55000000000000004">
      <c r="M10592" t="str">
        <f>IF($A10592="","",COUNTIFS(D_MFA!$A$2:$A$20001,$C10592,D_MFA!$B$2:$B$20001,TRUE)&gt;0)</f>
        <v/>
      </c>
    </row>
    <row r="10593" spans="13:13" x14ac:dyDescent="0.55000000000000004">
      <c r="M10593" t="str">
        <f>IF($A10593="","",COUNTIFS(D_MFA!$A$2:$A$20001,$C10593,D_MFA!$B$2:$B$20001,TRUE)&gt;0)</f>
        <v/>
      </c>
    </row>
    <row r="10594" spans="13:13" x14ac:dyDescent="0.55000000000000004">
      <c r="M10594" t="str">
        <f>IF($A10594="","",COUNTIFS(D_MFA!$A$2:$A$20001,$C10594,D_MFA!$B$2:$B$20001,TRUE)&gt;0)</f>
        <v/>
      </c>
    </row>
    <row r="10595" spans="13:13" x14ac:dyDescent="0.55000000000000004">
      <c r="M10595" t="str">
        <f>IF($A10595="","",COUNTIFS(D_MFA!$A$2:$A$20001,$C10595,D_MFA!$B$2:$B$20001,TRUE)&gt;0)</f>
        <v/>
      </c>
    </row>
    <row r="10596" spans="13:13" x14ac:dyDescent="0.55000000000000004">
      <c r="M10596" t="str">
        <f>IF($A10596="","",COUNTIFS(D_MFA!$A$2:$A$20001,$C10596,D_MFA!$B$2:$B$20001,TRUE)&gt;0)</f>
        <v/>
      </c>
    </row>
    <row r="10597" spans="13:13" x14ac:dyDescent="0.55000000000000004">
      <c r="M10597" t="str">
        <f>IF($A10597="","",COUNTIFS(D_MFA!$A$2:$A$20001,$C10597,D_MFA!$B$2:$B$20001,TRUE)&gt;0)</f>
        <v/>
      </c>
    </row>
    <row r="10598" spans="13:13" x14ac:dyDescent="0.55000000000000004">
      <c r="M10598" t="str">
        <f>IF($A10598="","",COUNTIFS(D_MFA!$A$2:$A$20001,$C10598,D_MFA!$B$2:$B$20001,TRUE)&gt;0)</f>
        <v/>
      </c>
    </row>
    <row r="10599" spans="13:13" x14ac:dyDescent="0.55000000000000004">
      <c r="M10599" t="str">
        <f>IF($A10599="","",COUNTIFS(D_MFA!$A$2:$A$20001,$C10599,D_MFA!$B$2:$B$20001,TRUE)&gt;0)</f>
        <v/>
      </c>
    </row>
    <row r="10600" spans="13:13" x14ac:dyDescent="0.55000000000000004">
      <c r="M10600" t="str">
        <f>IF($A10600="","",COUNTIFS(D_MFA!$A$2:$A$20001,$C10600,D_MFA!$B$2:$B$20001,TRUE)&gt;0)</f>
        <v/>
      </c>
    </row>
    <row r="10601" spans="13:13" x14ac:dyDescent="0.55000000000000004">
      <c r="M10601" t="str">
        <f>IF($A10601="","",COUNTIFS(D_MFA!$A$2:$A$20001,$C10601,D_MFA!$B$2:$B$20001,TRUE)&gt;0)</f>
        <v/>
      </c>
    </row>
    <row r="10602" spans="13:13" x14ac:dyDescent="0.55000000000000004">
      <c r="M10602" t="str">
        <f>IF($A10602="","",COUNTIFS(D_MFA!$A$2:$A$20001,$C10602,D_MFA!$B$2:$B$20001,TRUE)&gt;0)</f>
        <v/>
      </c>
    </row>
    <row r="10603" spans="13:13" x14ac:dyDescent="0.55000000000000004">
      <c r="M10603" t="str">
        <f>IF($A10603="","",COUNTIFS(D_MFA!$A$2:$A$20001,$C10603,D_MFA!$B$2:$B$20001,TRUE)&gt;0)</f>
        <v/>
      </c>
    </row>
    <row r="10604" spans="13:13" x14ac:dyDescent="0.55000000000000004">
      <c r="M10604" t="str">
        <f>IF($A10604="","",COUNTIFS(D_MFA!$A$2:$A$20001,$C10604,D_MFA!$B$2:$B$20001,TRUE)&gt;0)</f>
        <v/>
      </c>
    </row>
    <row r="10605" spans="13:13" x14ac:dyDescent="0.55000000000000004">
      <c r="M10605" t="str">
        <f>IF($A10605="","",COUNTIFS(D_MFA!$A$2:$A$20001,$C10605,D_MFA!$B$2:$B$20001,TRUE)&gt;0)</f>
        <v/>
      </c>
    </row>
    <row r="10606" spans="13:13" x14ac:dyDescent="0.55000000000000004">
      <c r="M10606" t="str">
        <f>IF($A10606="","",COUNTIFS(D_MFA!$A$2:$A$20001,$C10606,D_MFA!$B$2:$B$20001,TRUE)&gt;0)</f>
        <v/>
      </c>
    </row>
    <row r="10607" spans="13:13" x14ac:dyDescent="0.55000000000000004">
      <c r="M10607" t="str">
        <f>IF($A10607="","",COUNTIFS(D_MFA!$A$2:$A$20001,$C10607,D_MFA!$B$2:$B$20001,TRUE)&gt;0)</f>
        <v/>
      </c>
    </row>
    <row r="10608" spans="13:13" x14ac:dyDescent="0.55000000000000004">
      <c r="M10608" t="str">
        <f>IF($A10608="","",COUNTIFS(D_MFA!$A$2:$A$20001,$C10608,D_MFA!$B$2:$B$20001,TRUE)&gt;0)</f>
        <v/>
      </c>
    </row>
    <row r="10609" spans="13:13" x14ac:dyDescent="0.55000000000000004">
      <c r="M10609" t="str">
        <f>IF($A10609="","",COUNTIFS(D_MFA!$A$2:$A$20001,$C10609,D_MFA!$B$2:$B$20001,TRUE)&gt;0)</f>
        <v/>
      </c>
    </row>
    <row r="10610" spans="13:13" x14ac:dyDescent="0.55000000000000004">
      <c r="M10610" t="str">
        <f>IF($A10610="","",COUNTIFS(D_MFA!$A$2:$A$20001,$C10610,D_MFA!$B$2:$B$20001,TRUE)&gt;0)</f>
        <v/>
      </c>
    </row>
    <row r="10611" spans="13:13" x14ac:dyDescent="0.55000000000000004">
      <c r="M10611" t="str">
        <f>IF($A10611="","",COUNTIFS(D_MFA!$A$2:$A$20001,$C10611,D_MFA!$B$2:$B$20001,TRUE)&gt;0)</f>
        <v/>
      </c>
    </row>
    <row r="10612" spans="13:13" x14ac:dyDescent="0.55000000000000004">
      <c r="M10612" t="str">
        <f>IF($A10612="","",COUNTIFS(D_MFA!$A$2:$A$20001,$C10612,D_MFA!$B$2:$B$20001,TRUE)&gt;0)</f>
        <v/>
      </c>
    </row>
    <row r="10613" spans="13:13" x14ac:dyDescent="0.55000000000000004">
      <c r="M10613" t="str">
        <f>IF($A10613="","",COUNTIFS(D_MFA!$A$2:$A$20001,$C10613,D_MFA!$B$2:$B$20001,TRUE)&gt;0)</f>
        <v/>
      </c>
    </row>
    <row r="10614" spans="13:13" x14ac:dyDescent="0.55000000000000004">
      <c r="M10614" t="str">
        <f>IF($A10614="","",COUNTIFS(D_MFA!$A$2:$A$20001,$C10614,D_MFA!$B$2:$B$20001,TRUE)&gt;0)</f>
        <v/>
      </c>
    </row>
    <row r="10615" spans="13:13" x14ac:dyDescent="0.55000000000000004">
      <c r="M10615" t="str">
        <f>IF($A10615="","",COUNTIFS(D_MFA!$A$2:$A$20001,$C10615,D_MFA!$B$2:$B$20001,TRUE)&gt;0)</f>
        <v/>
      </c>
    </row>
    <row r="10616" spans="13:13" x14ac:dyDescent="0.55000000000000004">
      <c r="M10616" t="str">
        <f>IF($A10616="","",COUNTIFS(D_MFA!$A$2:$A$20001,$C10616,D_MFA!$B$2:$B$20001,TRUE)&gt;0)</f>
        <v/>
      </c>
    </row>
    <row r="10617" spans="13:13" x14ac:dyDescent="0.55000000000000004">
      <c r="M10617" t="str">
        <f>IF($A10617="","",COUNTIFS(D_MFA!$A$2:$A$20001,$C10617,D_MFA!$B$2:$B$20001,TRUE)&gt;0)</f>
        <v/>
      </c>
    </row>
    <row r="10618" spans="13:13" x14ac:dyDescent="0.55000000000000004">
      <c r="M10618" t="str">
        <f>IF($A10618="","",COUNTIFS(D_MFA!$A$2:$A$20001,$C10618,D_MFA!$B$2:$B$20001,TRUE)&gt;0)</f>
        <v/>
      </c>
    </row>
    <row r="10619" spans="13:13" x14ac:dyDescent="0.55000000000000004">
      <c r="M10619" t="str">
        <f>IF($A10619="","",COUNTIFS(D_MFA!$A$2:$A$20001,$C10619,D_MFA!$B$2:$B$20001,TRUE)&gt;0)</f>
        <v/>
      </c>
    </row>
    <row r="10620" spans="13:13" x14ac:dyDescent="0.55000000000000004">
      <c r="M10620" t="str">
        <f>IF($A10620="","",COUNTIFS(D_MFA!$A$2:$A$20001,$C10620,D_MFA!$B$2:$B$20001,TRUE)&gt;0)</f>
        <v/>
      </c>
    </row>
    <row r="10621" spans="13:13" x14ac:dyDescent="0.55000000000000004">
      <c r="M10621" t="str">
        <f>IF($A10621="","",COUNTIFS(D_MFA!$A$2:$A$20001,$C10621,D_MFA!$B$2:$B$20001,TRUE)&gt;0)</f>
        <v/>
      </c>
    </row>
    <row r="10622" spans="13:13" x14ac:dyDescent="0.55000000000000004">
      <c r="M10622" t="str">
        <f>IF($A10622="","",COUNTIFS(D_MFA!$A$2:$A$20001,$C10622,D_MFA!$B$2:$B$20001,TRUE)&gt;0)</f>
        <v/>
      </c>
    </row>
    <row r="10623" spans="13:13" x14ac:dyDescent="0.55000000000000004">
      <c r="M10623" t="str">
        <f>IF($A10623="","",COUNTIFS(D_MFA!$A$2:$A$20001,$C10623,D_MFA!$B$2:$B$20001,TRUE)&gt;0)</f>
        <v/>
      </c>
    </row>
    <row r="10624" spans="13:13" x14ac:dyDescent="0.55000000000000004">
      <c r="M10624" t="str">
        <f>IF($A10624="","",COUNTIFS(D_MFA!$A$2:$A$20001,$C10624,D_MFA!$B$2:$B$20001,TRUE)&gt;0)</f>
        <v/>
      </c>
    </row>
    <row r="10625" spans="13:13" x14ac:dyDescent="0.55000000000000004">
      <c r="M10625" t="str">
        <f>IF($A10625="","",COUNTIFS(D_MFA!$A$2:$A$20001,$C10625,D_MFA!$B$2:$B$20001,TRUE)&gt;0)</f>
        <v/>
      </c>
    </row>
    <row r="10626" spans="13:13" x14ac:dyDescent="0.55000000000000004">
      <c r="M10626" t="str">
        <f>IF($A10626="","",COUNTIFS(D_MFA!$A$2:$A$20001,$C10626,D_MFA!$B$2:$B$20001,TRUE)&gt;0)</f>
        <v/>
      </c>
    </row>
    <row r="10627" spans="13:13" x14ac:dyDescent="0.55000000000000004">
      <c r="M10627" t="str">
        <f>IF($A10627="","",COUNTIFS(D_MFA!$A$2:$A$20001,$C10627,D_MFA!$B$2:$B$20001,TRUE)&gt;0)</f>
        <v/>
      </c>
    </row>
    <row r="10628" spans="13:13" x14ac:dyDescent="0.55000000000000004">
      <c r="M10628" t="str">
        <f>IF($A10628="","",COUNTIFS(D_MFA!$A$2:$A$20001,$C10628,D_MFA!$B$2:$B$20001,TRUE)&gt;0)</f>
        <v/>
      </c>
    </row>
    <row r="10629" spans="13:13" x14ac:dyDescent="0.55000000000000004">
      <c r="M10629" t="str">
        <f>IF($A10629="","",COUNTIFS(D_MFA!$A$2:$A$20001,$C10629,D_MFA!$B$2:$B$20001,TRUE)&gt;0)</f>
        <v/>
      </c>
    </row>
    <row r="10630" spans="13:13" x14ac:dyDescent="0.55000000000000004">
      <c r="M10630" t="str">
        <f>IF($A10630="","",COUNTIFS(D_MFA!$A$2:$A$20001,$C10630,D_MFA!$B$2:$B$20001,TRUE)&gt;0)</f>
        <v/>
      </c>
    </row>
    <row r="10631" spans="13:13" x14ac:dyDescent="0.55000000000000004">
      <c r="M10631" t="str">
        <f>IF($A10631="","",COUNTIFS(D_MFA!$A$2:$A$20001,$C10631,D_MFA!$B$2:$B$20001,TRUE)&gt;0)</f>
        <v/>
      </c>
    </row>
    <row r="10632" spans="13:13" x14ac:dyDescent="0.55000000000000004">
      <c r="M10632" t="str">
        <f>IF($A10632="","",COUNTIFS(D_MFA!$A$2:$A$20001,$C10632,D_MFA!$B$2:$B$20001,TRUE)&gt;0)</f>
        <v/>
      </c>
    </row>
    <row r="10633" spans="13:13" x14ac:dyDescent="0.55000000000000004">
      <c r="M10633" t="str">
        <f>IF($A10633="","",COUNTIFS(D_MFA!$A$2:$A$20001,$C10633,D_MFA!$B$2:$B$20001,TRUE)&gt;0)</f>
        <v/>
      </c>
    </row>
    <row r="10634" spans="13:13" x14ac:dyDescent="0.55000000000000004">
      <c r="M10634" t="str">
        <f>IF($A10634="","",COUNTIFS(D_MFA!$A$2:$A$20001,$C10634,D_MFA!$B$2:$B$20001,TRUE)&gt;0)</f>
        <v/>
      </c>
    </row>
    <row r="10635" spans="13:13" x14ac:dyDescent="0.55000000000000004">
      <c r="M10635" t="str">
        <f>IF($A10635="","",COUNTIFS(D_MFA!$A$2:$A$20001,$C10635,D_MFA!$B$2:$B$20001,TRUE)&gt;0)</f>
        <v/>
      </c>
    </row>
    <row r="10636" spans="13:13" x14ac:dyDescent="0.55000000000000004">
      <c r="M10636" t="str">
        <f>IF($A10636="","",COUNTIFS(D_MFA!$A$2:$A$20001,$C10636,D_MFA!$B$2:$B$20001,TRUE)&gt;0)</f>
        <v/>
      </c>
    </row>
    <row r="10637" spans="13:13" x14ac:dyDescent="0.55000000000000004">
      <c r="M10637" t="str">
        <f>IF($A10637="","",COUNTIFS(D_MFA!$A$2:$A$20001,$C10637,D_MFA!$B$2:$B$20001,TRUE)&gt;0)</f>
        <v/>
      </c>
    </row>
    <row r="10638" spans="13:13" x14ac:dyDescent="0.55000000000000004">
      <c r="M10638" t="str">
        <f>IF($A10638="","",COUNTIFS(D_MFA!$A$2:$A$20001,$C10638,D_MFA!$B$2:$B$20001,TRUE)&gt;0)</f>
        <v/>
      </c>
    </row>
    <row r="10639" spans="13:13" x14ac:dyDescent="0.55000000000000004">
      <c r="M10639" t="str">
        <f>IF($A10639="","",COUNTIFS(D_MFA!$A$2:$A$20001,$C10639,D_MFA!$B$2:$B$20001,TRUE)&gt;0)</f>
        <v/>
      </c>
    </row>
    <row r="10640" spans="13:13" x14ac:dyDescent="0.55000000000000004">
      <c r="M10640" t="str">
        <f>IF($A10640="","",COUNTIFS(D_MFA!$A$2:$A$20001,$C10640,D_MFA!$B$2:$B$20001,TRUE)&gt;0)</f>
        <v/>
      </c>
    </row>
    <row r="10641" spans="13:13" x14ac:dyDescent="0.55000000000000004">
      <c r="M10641" t="str">
        <f>IF($A10641="","",COUNTIFS(D_MFA!$A$2:$A$20001,$C10641,D_MFA!$B$2:$B$20001,TRUE)&gt;0)</f>
        <v/>
      </c>
    </row>
    <row r="10642" spans="13:13" x14ac:dyDescent="0.55000000000000004">
      <c r="M10642" t="str">
        <f>IF($A10642="","",COUNTIFS(D_MFA!$A$2:$A$20001,$C10642,D_MFA!$B$2:$B$20001,TRUE)&gt;0)</f>
        <v/>
      </c>
    </row>
    <row r="10643" spans="13:13" x14ac:dyDescent="0.55000000000000004">
      <c r="M10643" t="str">
        <f>IF($A10643="","",COUNTIFS(D_MFA!$A$2:$A$20001,$C10643,D_MFA!$B$2:$B$20001,TRUE)&gt;0)</f>
        <v/>
      </c>
    </row>
    <row r="10644" spans="13:13" x14ac:dyDescent="0.55000000000000004">
      <c r="M10644" t="str">
        <f>IF($A10644="","",COUNTIFS(D_MFA!$A$2:$A$20001,$C10644,D_MFA!$B$2:$B$20001,TRUE)&gt;0)</f>
        <v/>
      </c>
    </row>
    <row r="10645" spans="13:13" x14ac:dyDescent="0.55000000000000004">
      <c r="M10645" t="str">
        <f>IF($A10645="","",COUNTIFS(D_MFA!$A$2:$A$20001,$C10645,D_MFA!$B$2:$B$20001,TRUE)&gt;0)</f>
        <v/>
      </c>
    </row>
    <row r="10646" spans="13:13" x14ac:dyDescent="0.55000000000000004">
      <c r="M10646" t="str">
        <f>IF($A10646="","",COUNTIFS(D_MFA!$A$2:$A$20001,$C10646,D_MFA!$B$2:$B$20001,TRUE)&gt;0)</f>
        <v/>
      </c>
    </row>
    <row r="10647" spans="13:13" x14ac:dyDescent="0.55000000000000004">
      <c r="M10647" t="str">
        <f>IF($A10647="","",COUNTIFS(D_MFA!$A$2:$A$20001,$C10647,D_MFA!$B$2:$B$20001,TRUE)&gt;0)</f>
        <v/>
      </c>
    </row>
    <row r="10648" spans="13:13" x14ac:dyDescent="0.55000000000000004">
      <c r="M10648" t="str">
        <f>IF($A10648="","",COUNTIFS(D_MFA!$A$2:$A$20001,$C10648,D_MFA!$B$2:$B$20001,TRUE)&gt;0)</f>
        <v/>
      </c>
    </row>
    <row r="10649" spans="13:13" x14ac:dyDescent="0.55000000000000004">
      <c r="M10649" t="str">
        <f>IF($A10649="","",COUNTIFS(D_MFA!$A$2:$A$20001,$C10649,D_MFA!$B$2:$B$20001,TRUE)&gt;0)</f>
        <v/>
      </c>
    </row>
    <row r="10650" spans="13:13" x14ac:dyDescent="0.55000000000000004">
      <c r="M10650" t="str">
        <f>IF($A10650="","",COUNTIFS(D_MFA!$A$2:$A$20001,$C10650,D_MFA!$B$2:$B$20001,TRUE)&gt;0)</f>
        <v/>
      </c>
    </row>
    <row r="10651" spans="13:13" x14ac:dyDescent="0.55000000000000004">
      <c r="M10651" t="str">
        <f>IF($A10651="","",COUNTIFS(D_MFA!$A$2:$A$20001,$C10651,D_MFA!$B$2:$B$20001,TRUE)&gt;0)</f>
        <v/>
      </c>
    </row>
    <row r="10652" spans="13:13" x14ac:dyDescent="0.55000000000000004">
      <c r="M10652" t="str">
        <f>IF($A10652="","",COUNTIFS(D_MFA!$A$2:$A$20001,$C10652,D_MFA!$B$2:$B$20001,TRUE)&gt;0)</f>
        <v/>
      </c>
    </row>
    <row r="10653" spans="13:13" x14ac:dyDescent="0.55000000000000004">
      <c r="M10653" t="str">
        <f>IF($A10653="","",COUNTIFS(D_MFA!$A$2:$A$20001,$C10653,D_MFA!$B$2:$B$20001,TRUE)&gt;0)</f>
        <v/>
      </c>
    </row>
    <row r="10654" spans="13:13" x14ac:dyDescent="0.55000000000000004">
      <c r="M10654" t="str">
        <f>IF($A10654="","",COUNTIFS(D_MFA!$A$2:$A$20001,$C10654,D_MFA!$B$2:$B$20001,TRUE)&gt;0)</f>
        <v/>
      </c>
    </row>
    <row r="10655" spans="13:13" x14ac:dyDescent="0.55000000000000004">
      <c r="M10655" t="str">
        <f>IF($A10655="","",COUNTIFS(D_MFA!$A$2:$A$20001,$C10655,D_MFA!$B$2:$B$20001,TRUE)&gt;0)</f>
        <v/>
      </c>
    </row>
    <row r="10656" spans="13:13" x14ac:dyDescent="0.55000000000000004">
      <c r="M10656" t="str">
        <f>IF($A10656="","",COUNTIFS(D_MFA!$A$2:$A$20001,$C10656,D_MFA!$B$2:$B$20001,TRUE)&gt;0)</f>
        <v/>
      </c>
    </row>
    <row r="10657" spans="13:13" x14ac:dyDescent="0.55000000000000004">
      <c r="M10657" t="str">
        <f>IF($A10657="","",COUNTIFS(D_MFA!$A$2:$A$20001,$C10657,D_MFA!$B$2:$B$20001,TRUE)&gt;0)</f>
        <v/>
      </c>
    </row>
    <row r="10658" spans="13:13" x14ac:dyDescent="0.55000000000000004">
      <c r="M10658" t="str">
        <f>IF($A10658="","",COUNTIFS(D_MFA!$A$2:$A$20001,$C10658,D_MFA!$B$2:$B$20001,TRUE)&gt;0)</f>
        <v/>
      </c>
    </row>
    <row r="10659" spans="13:13" x14ac:dyDescent="0.55000000000000004">
      <c r="M10659" t="str">
        <f>IF($A10659="","",COUNTIFS(D_MFA!$A$2:$A$20001,$C10659,D_MFA!$B$2:$B$20001,TRUE)&gt;0)</f>
        <v/>
      </c>
    </row>
    <row r="10660" spans="13:13" x14ac:dyDescent="0.55000000000000004">
      <c r="M10660" t="str">
        <f>IF($A10660="","",COUNTIFS(D_MFA!$A$2:$A$20001,$C10660,D_MFA!$B$2:$B$20001,TRUE)&gt;0)</f>
        <v/>
      </c>
    </row>
    <row r="10661" spans="13:13" x14ac:dyDescent="0.55000000000000004">
      <c r="M10661" t="str">
        <f>IF($A10661="","",COUNTIFS(D_MFA!$A$2:$A$20001,$C10661,D_MFA!$B$2:$B$20001,TRUE)&gt;0)</f>
        <v/>
      </c>
    </row>
    <row r="10662" spans="13:13" x14ac:dyDescent="0.55000000000000004">
      <c r="M10662" t="str">
        <f>IF($A10662="","",COUNTIFS(D_MFA!$A$2:$A$20001,$C10662,D_MFA!$B$2:$B$20001,TRUE)&gt;0)</f>
        <v/>
      </c>
    </row>
    <row r="10663" spans="13:13" x14ac:dyDescent="0.55000000000000004">
      <c r="M10663" t="str">
        <f>IF($A10663="","",COUNTIFS(D_MFA!$A$2:$A$20001,$C10663,D_MFA!$B$2:$B$20001,TRUE)&gt;0)</f>
        <v/>
      </c>
    </row>
    <row r="10664" spans="13:13" x14ac:dyDescent="0.55000000000000004">
      <c r="M10664" t="str">
        <f>IF($A10664="","",COUNTIFS(D_MFA!$A$2:$A$20001,$C10664,D_MFA!$B$2:$B$20001,TRUE)&gt;0)</f>
        <v/>
      </c>
    </row>
    <row r="10665" spans="13:13" x14ac:dyDescent="0.55000000000000004">
      <c r="M10665" t="str">
        <f>IF($A10665="","",COUNTIFS(D_MFA!$A$2:$A$20001,$C10665,D_MFA!$B$2:$B$20001,TRUE)&gt;0)</f>
        <v/>
      </c>
    </row>
    <row r="10666" spans="13:13" x14ac:dyDescent="0.55000000000000004">
      <c r="M10666" t="str">
        <f>IF($A10666="","",COUNTIFS(D_MFA!$A$2:$A$20001,$C10666,D_MFA!$B$2:$B$20001,TRUE)&gt;0)</f>
        <v/>
      </c>
    </row>
    <row r="10667" spans="13:13" x14ac:dyDescent="0.55000000000000004">
      <c r="M10667" t="str">
        <f>IF($A10667="","",COUNTIFS(D_MFA!$A$2:$A$20001,$C10667,D_MFA!$B$2:$B$20001,TRUE)&gt;0)</f>
        <v/>
      </c>
    </row>
    <row r="10668" spans="13:13" x14ac:dyDescent="0.55000000000000004">
      <c r="M10668" t="str">
        <f>IF($A10668="","",COUNTIFS(D_MFA!$A$2:$A$20001,$C10668,D_MFA!$B$2:$B$20001,TRUE)&gt;0)</f>
        <v/>
      </c>
    </row>
    <row r="10669" spans="13:13" x14ac:dyDescent="0.55000000000000004">
      <c r="M10669" t="str">
        <f>IF($A10669="","",COUNTIFS(D_MFA!$A$2:$A$20001,$C10669,D_MFA!$B$2:$B$20001,TRUE)&gt;0)</f>
        <v/>
      </c>
    </row>
    <row r="10670" spans="13:13" x14ac:dyDescent="0.55000000000000004">
      <c r="M10670" t="str">
        <f>IF($A10670="","",COUNTIFS(D_MFA!$A$2:$A$20001,$C10670,D_MFA!$B$2:$B$20001,TRUE)&gt;0)</f>
        <v/>
      </c>
    </row>
    <row r="10671" spans="13:13" x14ac:dyDescent="0.55000000000000004">
      <c r="M10671" t="str">
        <f>IF($A10671="","",COUNTIFS(D_MFA!$A$2:$A$20001,$C10671,D_MFA!$B$2:$B$20001,TRUE)&gt;0)</f>
        <v/>
      </c>
    </row>
    <row r="10672" spans="13:13" x14ac:dyDescent="0.55000000000000004">
      <c r="M10672" t="str">
        <f>IF($A10672="","",COUNTIFS(D_MFA!$A$2:$A$20001,$C10672,D_MFA!$B$2:$B$20001,TRUE)&gt;0)</f>
        <v/>
      </c>
    </row>
    <row r="10673" spans="13:13" x14ac:dyDescent="0.55000000000000004">
      <c r="M10673" t="str">
        <f>IF($A10673="","",COUNTIFS(D_MFA!$A$2:$A$20001,$C10673,D_MFA!$B$2:$B$20001,TRUE)&gt;0)</f>
        <v/>
      </c>
    </row>
    <row r="10674" spans="13:13" x14ac:dyDescent="0.55000000000000004">
      <c r="M10674" t="str">
        <f>IF($A10674="","",COUNTIFS(D_MFA!$A$2:$A$20001,$C10674,D_MFA!$B$2:$B$20001,TRUE)&gt;0)</f>
        <v/>
      </c>
    </row>
    <row r="10675" spans="13:13" x14ac:dyDescent="0.55000000000000004">
      <c r="M10675" t="str">
        <f>IF($A10675="","",COUNTIFS(D_MFA!$A$2:$A$20001,$C10675,D_MFA!$B$2:$B$20001,TRUE)&gt;0)</f>
        <v/>
      </c>
    </row>
    <row r="10676" spans="13:13" x14ac:dyDescent="0.55000000000000004">
      <c r="M10676" t="str">
        <f>IF($A10676="","",COUNTIFS(D_MFA!$A$2:$A$20001,$C10676,D_MFA!$B$2:$B$20001,TRUE)&gt;0)</f>
        <v/>
      </c>
    </row>
    <row r="10677" spans="13:13" x14ac:dyDescent="0.55000000000000004">
      <c r="M10677" t="str">
        <f>IF($A10677="","",COUNTIFS(D_MFA!$A$2:$A$20001,$C10677,D_MFA!$B$2:$B$20001,TRUE)&gt;0)</f>
        <v/>
      </c>
    </row>
    <row r="10678" spans="13:13" x14ac:dyDescent="0.55000000000000004">
      <c r="M10678" t="str">
        <f>IF($A10678="","",COUNTIFS(D_MFA!$A$2:$A$20001,$C10678,D_MFA!$B$2:$B$20001,TRUE)&gt;0)</f>
        <v/>
      </c>
    </row>
    <row r="10679" spans="13:13" x14ac:dyDescent="0.55000000000000004">
      <c r="M10679" t="str">
        <f>IF($A10679="","",COUNTIFS(D_MFA!$A$2:$A$20001,$C10679,D_MFA!$B$2:$B$20001,TRUE)&gt;0)</f>
        <v/>
      </c>
    </row>
    <row r="10680" spans="13:13" x14ac:dyDescent="0.55000000000000004">
      <c r="M10680" t="str">
        <f>IF($A10680="","",COUNTIFS(D_MFA!$A$2:$A$20001,$C10680,D_MFA!$B$2:$B$20001,TRUE)&gt;0)</f>
        <v/>
      </c>
    </row>
    <row r="10681" spans="13:13" x14ac:dyDescent="0.55000000000000004">
      <c r="M10681" t="str">
        <f>IF($A10681="","",COUNTIFS(D_MFA!$A$2:$A$20001,$C10681,D_MFA!$B$2:$B$20001,TRUE)&gt;0)</f>
        <v/>
      </c>
    </row>
    <row r="10682" spans="13:13" x14ac:dyDescent="0.55000000000000004">
      <c r="M10682" t="str">
        <f>IF($A10682="","",COUNTIFS(D_MFA!$A$2:$A$20001,$C10682,D_MFA!$B$2:$B$20001,TRUE)&gt;0)</f>
        <v/>
      </c>
    </row>
    <row r="10683" spans="13:13" x14ac:dyDescent="0.55000000000000004">
      <c r="M10683" t="str">
        <f>IF($A10683="","",COUNTIFS(D_MFA!$A$2:$A$20001,$C10683,D_MFA!$B$2:$B$20001,TRUE)&gt;0)</f>
        <v/>
      </c>
    </row>
    <row r="10684" spans="13:13" x14ac:dyDescent="0.55000000000000004">
      <c r="M10684" t="str">
        <f>IF($A10684="","",COUNTIFS(D_MFA!$A$2:$A$20001,$C10684,D_MFA!$B$2:$B$20001,TRUE)&gt;0)</f>
        <v/>
      </c>
    </row>
    <row r="10685" spans="13:13" x14ac:dyDescent="0.55000000000000004">
      <c r="M10685" t="str">
        <f>IF($A10685="","",COUNTIFS(D_MFA!$A$2:$A$20001,$C10685,D_MFA!$B$2:$B$20001,TRUE)&gt;0)</f>
        <v/>
      </c>
    </row>
    <row r="10686" spans="13:13" x14ac:dyDescent="0.55000000000000004">
      <c r="M10686" t="str">
        <f>IF($A10686="","",COUNTIFS(D_MFA!$A$2:$A$20001,$C10686,D_MFA!$B$2:$B$20001,TRUE)&gt;0)</f>
        <v/>
      </c>
    </row>
    <row r="10687" spans="13:13" x14ac:dyDescent="0.55000000000000004">
      <c r="M10687" t="str">
        <f>IF($A10687="","",COUNTIFS(D_MFA!$A$2:$A$20001,$C10687,D_MFA!$B$2:$B$20001,TRUE)&gt;0)</f>
        <v/>
      </c>
    </row>
    <row r="10688" spans="13:13" x14ac:dyDescent="0.55000000000000004">
      <c r="M10688" t="str">
        <f>IF($A10688="","",COUNTIFS(D_MFA!$A$2:$A$20001,$C10688,D_MFA!$B$2:$B$20001,TRUE)&gt;0)</f>
        <v/>
      </c>
    </row>
    <row r="10689" spans="13:13" x14ac:dyDescent="0.55000000000000004">
      <c r="M10689" t="str">
        <f>IF($A10689="","",COUNTIFS(D_MFA!$A$2:$A$20001,$C10689,D_MFA!$B$2:$B$20001,TRUE)&gt;0)</f>
        <v/>
      </c>
    </row>
    <row r="10690" spans="13:13" x14ac:dyDescent="0.55000000000000004">
      <c r="M10690" t="str">
        <f>IF($A10690="","",COUNTIFS(D_MFA!$A$2:$A$20001,$C10690,D_MFA!$B$2:$B$20001,TRUE)&gt;0)</f>
        <v/>
      </c>
    </row>
    <row r="10691" spans="13:13" x14ac:dyDescent="0.55000000000000004">
      <c r="M10691" t="str">
        <f>IF($A10691="","",COUNTIFS(D_MFA!$A$2:$A$20001,$C10691,D_MFA!$B$2:$B$20001,TRUE)&gt;0)</f>
        <v/>
      </c>
    </row>
    <row r="10692" spans="13:13" x14ac:dyDescent="0.55000000000000004">
      <c r="M10692" t="str">
        <f>IF($A10692="","",COUNTIFS(D_MFA!$A$2:$A$20001,$C10692,D_MFA!$B$2:$B$20001,TRUE)&gt;0)</f>
        <v/>
      </c>
    </row>
    <row r="10693" spans="13:13" x14ac:dyDescent="0.55000000000000004">
      <c r="M10693" t="str">
        <f>IF($A10693="","",COUNTIFS(D_MFA!$A$2:$A$20001,$C10693,D_MFA!$B$2:$B$20001,TRUE)&gt;0)</f>
        <v/>
      </c>
    </row>
    <row r="10694" spans="13:13" x14ac:dyDescent="0.55000000000000004">
      <c r="M10694" t="str">
        <f>IF($A10694="","",COUNTIFS(D_MFA!$A$2:$A$20001,$C10694,D_MFA!$B$2:$B$20001,TRUE)&gt;0)</f>
        <v/>
      </c>
    </row>
    <row r="10695" spans="13:13" x14ac:dyDescent="0.55000000000000004">
      <c r="M10695" t="str">
        <f>IF($A10695="","",COUNTIFS(D_MFA!$A$2:$A$20001,$C10695,D_MFA!$B$2:$B$20001,TRUE)&gt;0)</f>
        <v/>
      </c>
    </row>
    <row r="10696" spans="13:13" x14ac:dyDescent="0.55000000000000004">
      <c r="M10696" t="str">
        <f>IF($A10696="","",COUNTIFS(D_MFA!$A$2:$A$20001,$C10696,D_MFA!$B$2:$B$20001,TRUE)&gt;0)</f>
        <v/>
      </c>
    </row>
    <row r="10697" spans="13:13" x14ac:dyDescent="0.55000000000000004">
      <c r="M10697" t="str">
        <f>IF($A10697="","",COUNTIFS(D_MFA!$A$2:$A$20001,$C10697,D_MFA!$B$2:$B$20001,TRUE)&gt;0)</f>
        <v/>
      </c>
    </row>
    <row r="10698" spans="13:13" x14ac:dyDescent="0.55000000000000004">
      <c r="M10698" t="str">
        <f>IF($A10698="","",COUNTIFS(D_MFA!$A$2:$A$20001,$C10698,D_MFA!$B$2:$B$20001,TRUE)&gt;0)</f>
        <v/>
      </c>
    </row>
    <row r="10699" spans="13:13" x14ac:dyDescent="0.55000000000000004">
      <c r="M10699" t="str">
        <f>IF($A10699="","",COUNTIFS(D_MFA!$A$2:$A$20001,$C10699,D_MFA!$B$2:$B$20001,TRUE)&gt;0)</f>
        <v/>
      </c>
    </row>
    <row r="10700" spans="13:13" x14ac:dyDescent="0.55000000000000004">
      <c r="M10700" t="str">
        <f>IF($A10700="","",COUNTIFS(D_MFA!$A$2:$A$20001,$C10700,D_MFA!$B$2:$B$20001,TRUE)&gt;0)</f>
        <v/>
      </c>
    </row>
    <row r="10701" spans="13:13" x14ac:dyDescent="0.55000000000000004">
      <c r="M10701" t="str">
        <f>IF($A10701="","",COUNTIFS(D_MFA!$A$2:$A$20001,$C10701,D_MFA!$B$2:$B$20001,TRUE)&gt;0)</f>
        <v/>
      </c>
    </row>
    <row r="10702" spans="13:13" x14ac:dyDescent="0.55000000000000004">
      <c r="M10702" t="str">
        <f>IF($A10702="","",COUNTIFS(D_MFA!$A$2:$A$20001,$C10702,D_MFA!$B$2:$B$20001,TRUE)&gt;0)</f>
        <v/>
      </c>
    </row>
    <row r="10703" spans="13:13" x14ac:dyDescent="0.55000000000000004">
      <c r="M10703" t="str">
        <f>IF($A10703="","",COUNTIFS(D_MFA!$A$2:$A$20001,$C10703,D_MFA!$B$2:$B$20001,TRUE)&gt;0)</f>
        <v/>
      </c>
    </row>
    <row r="10704" spans="13:13" x14ac:dyDescent="0.55000000000000004">
      <c r="M10704" t="str">
        <f>IF($A10704="","",COUNTIFS(D_MFA!$A$2:$A$20001,$C10704,D_MFA!$B$2:$B$20001,TRUE)&gt;0)</f>
        <v/>
      </c>
    </row>
    <row r="10705" spans="13:13" x14ac:dyDescent="0.55000000000000004">
      <c r="M10705" t="str">
        <f>IF($A10705="","",COUNTIFS(D_MFA!$A$2:$A$20001,$C10705,D_MFA!$B$2:$B$20001,TRUE)&gt;0)</f>
        <v/>
      </c>
    </row>
    <row r="10706" spans="13:13" x14ac:dyDescent="0.55000000000000004">
      <c r="M10706" t="str">
        <f>IF($A10706="","",COUNTIFS(D_MFA!$A$2:$A$20001,$C10706,D_MFA!$B$2:$B$20001,TRUE)&gt;0)</f>
        <v/>
      </c>
    </row>
    <row r="10707" spans="13:13" x14ac:dyDescent="0.55000000000000004">
      <c r="M10707" t="str">
        <f>IF($A10707="","",COUNTIFS(D_MFA!$A$2:$A$20001,$C10707,D_MFA!$B$2:$B$20001,TRUE)&gt;0)</f>
        <v/>
      </c>
    </row>
    <row r="10708" spans="13:13" x14ac:dyDescent="0.55000000000000004">
      <c r="M10708" t="str">
        <f>IF($A10708="","",COUNTIFS(D_MFA!$A$2:$A$20001,$C10708,D_MFA!$B$2:$B$20001,TRUE)&gt;0)</f>
        <v/>
      </c>
    </row>
    <row r="10709" spans="13:13" x14ac:dyDescent="0.55000000000000004">
      <c r="M10709" t="str">
        <f>IF($A10709="","",COUNTIFS(D_MFA!$A$2:$A$20001,$C10709,D_MFA!$B$2:$B$20001,TRUE)&gt;0)</f>
        <v/>
      </c>
    </row>
    <row r="10710" spans="13:13" x14ac:dyDescent="0.55000000000000004">
      <c r="M10710" t="str">
        <f>IF($A10710="","",COUNTIFS(D_MFA!$A$2:$A$20001,$C10710,D_MFA!$B$2:$B$20001,TRUE)&gt;0)</f>
        <v/>
      </c>
    </row>
    <row r="10711" spans="13:13" x14ac:dyDescent="0.55000000000000004">
      <c r="M10711" t="str">
        <f>IF($A10711="","",COUNTIFS(D_MFA!$A$2:$A$20001,$C10711,D_MFA!$B$2:$B$20001,TRUE)&gt;0)</f>
        <v/>
      </c>
    </row>
    <row r="10712" spans="13:13" x14ac:dyDescent="0.55000000000000004">
      <c r="M10712" t="str">
        <f>IF($A10712="","",COUNTIFS(D_MFA!$A$2:$A$20001,$C10712,D_MFA!$B$2:$B$20001,TRUE)&gt;0)</f>
        <v/>
      </c>
    </row>
    <row r="10713" spans="13:13" x14ac:dyDescent="0.55000000000000004">
      <c r="M10713" t="str">
        <f>IF($A10713="","",COUNTIFS(D_MFA!$A$2:$A$20001,$C10713,D_MFA!$B$2:$B$20001,TRUE)&gt;0)</f>
        <v/>
      </c>
    </row>
    <row r="10714" spans="13:13" x14ac:dyDescent="0.55000000000000004">
      <c r="M10714" t="str">
        <f>IF($A10714="","",COUNTIFS(D_MFA!$A$2:$A$20001,$C10714,D_MFA!$B$2:$B$20001,TRUE)&gt;0)</f>
        <v/>
      </c>
    </row>
    <row r="10715" spans="13:13" x14ac:dyDescent="0.55000000000000004">
      <c r="M10715" t="str">
        <f>IF($A10715="","",COUNTIFS(D_MFA!$A$2:$A$20001,$C10715,D_MFA!$B$2:$B$20001,TRUE)&gt;0)</f>
        <v/>
      </c>
    </row>
    <row r="10716" spans="13:13" x14ac:dyDescent="0.55000000000000004">
      <c r="M10716" t="str">
        <f>IF($A10716="","",COUNTIFS(D_MFA!$A$2:$A$20001,$C10716,D_MFA!$B$2:$B$20001,TRUE)&gt;0)</f>
        <v/>
      </c>
    </row>
    <row r="10717" spans="13:13" x14ac:dyDescent="0.55000000000000004">
      <c r="M10717" t="str">
        <f>IF($A10717="","",COUNTIFS(D_MFA!$A$2:$A$20001,$C10717,D_MFA!$B$2:$B$20001,TRUE)&gt;0)</f>
        <v/>
      </c>
    </row>
    <row r="10718" spans="13:13" x14ac:dyDescent="0.55000000000000004">
      <c r="M10718" t="str">
        <f>IF($A10718="","",COUNTIFS(D_MFA!$A$2:$A$20001,$C10718,D_MFA!$B$2:$B$20001,TRUE)&gt;0)</f>
        <v/>
      </c>
    </row>
    <row r="10719" spans="13:13" x14ac:dyDescent="0.55000000000000004">
      <c r="M10719" t="str">
        <f>IF($A10719="","",COUNTIFS(D_MFA!$A$2:$A$20001,$C10719,D_MFA!$B$2:$B$20001,TRUE)&gt;0)</f>
        <v/>
      </c>
    </row>
    <row r="10720" spans="13:13" x14ac:dyDescent="0.55000000000000004">
      <c r="M10720" t="str">
        <f>IF($A10720="","",COUNTIFS(D_MFA!$A$2:$A$20001,$C10720,D_MFA!$B$2:$B$20001,TRUE)&gt;0)</f>
        <v/>
      </c>
    </row>
    <row r="10721" spans="13:13" x14ac:dyDescent="0.55000000000000004">
      <c r="M10721" t="str">
        <f>IF($A10721="","",COUNTIFS(D_MFA!$A$2:$A$20001,$C10721,D_MFA!$B$2:$B$20001,TRUE)&gt;0)</f>
        <v/>
      </c>
    </row>
    <row r="10722" spans="13:13" x14ac:dyDescent="0.55000000000000004">
      <c r="M10722" t="str">
        <f>IF($A10722="","",COUNTIFS(D_MFA!$A$2:$A$20001,$C10722,D_MFA!$B$2:$B$20001,TRUE)&gt;0)</f>
        <v/>
      </c>
    </row>
    <row r="10723" spans="13:13" x14ac:dyDescent="0.55000000000000004">
      <c r="M10723" t="str">
        <f>IF($A10723="","",COUNTIFS(D_MFA!$A$2:$A$20001,$C10723,D_MFA!$B$2:$B$20001,TRUE)&gt;0)</f>
        <v/>
      </c>
    </row>
    <row r="10724" spans="13:13" x14ac:dyDescent="0.55000000000000004">
      <c r="M10724" t="str">
        <f>IF($A10724="","",COUNTIFS(D_MFA!$A$2:$A$20001,$C10724,D_MFA!$B$2:$B$20001,TRUE)&gt;0)</f>
        <v/>
      </c>
    </row>
    <row r="10725" spans="13:13" x14ac:dyDescent="0.55000000000000004">
      <c r="M10725" t="str">
        <f>IF($A10725="","",COUNTIFS(D_MFA!$A$2:$A$20001,$C10725,D_MFA!$B$2:$B$20001,TRUE)&gt;0)</f>
        <v/>
      </c>
    </row>
    <row r="10726" spans="13:13" x14ac:dyDescent="0.55000000000000004">
      <c r="M10726" t="str">
        <f>IF($A10726="","",COUNTIFS(D_MFA!$A$2:$A$20001,$C10726,D_MFA!$B$2:$B$20001,TRUE)&gt;0)</f>
        <v/>
      </c>
    </row>
    <row r="10727" spans="13:13" x14ac:dyDescent="0.55000000000000004">
      <c r="M10727" t="str">
        <f>IF($A10727="","",COUNTIFS(D_MFA!$A$2:$A$20001,$C10727,D_MFA!$B$2:$B$20001,TRUE)&gt;0)</f>
        <v/>
      </c>
    </row>
    <row r="10728" spans="13:13" x14ac:dyDescent="0.55000000000000004">
      <c r="M10728" t="str">
        <f>IF($A10728="","",COUNTIFS(D_MFA!$A$2:$A$20001,$C10728,D_MFA!$B$2:$B$20001,TRUE)&gt;0)</f>
        <v/>
      </c>
    </row>
    <row r="10729" spans="13:13" x14ac:dyDescent="0.55000000000000004">
      <c r="M10729" t="str">
        <f>IF($A10729="","",COUNTIFS(D_MFA!$A$2:$A$20001,$C10729,D_MFA!$B$2:$B$20001,TRUE)&gt;0)</f>
        <v/>
      </c>
    </row>
    <row r="10730" spans="13:13" x14ac:dyDescent="0.55000000000000004">
      <c r="M10730" t="str">
        <f>IF($A10730="","",COUNTIFS(D_MFA!$A$2:$A$20001,$C10730,D_MFA!$B$2:$B$20001,TRUE)&gt;0)</f>
        <v/>
      </c>
    </row>
    <row r="10731" spans="13:13" x14ac:dyDescent="0.55000000000000004">
      <c r="M10731" t="str">
        <f>IF($A10731="","",COUNTIFS(D_MFA!$A$2:$A$20001,$C10731,D_MFA!$B$2:$B$20001,TRUE)&gt;0)</f>
        <v/>
      </c>
    </row>
    <row r="10732" spans="13:13" x14ac:dyDescent="0.55000000000000004">
      <c r="M10732" t="str">
        <f>IF($A10732="","",COUNTIFS(D_MFA!$A$2:$A$20001,$C10732,D_MFA!$B$2:$B$20001,TRUE)&gt;0)</f>
        <v/>
      </c>
    </row>
    <row r="10733" spans="13:13" x14ac:dyDescent="0.55000000000000004">
      <c r="M10733" t="str">
        <f>IF($A10733="","",COUNTIFS(D_MFA!$A$2:$A$20001,$C10733,D_MFA!$B$2:$B$20001,TRUE)&gt;0)</f>
        <v/>
      </c>
    </row>
    <row r="10734" spans="13:13" x14ac:dyDescent="0.55000000000000004">
      <c r="M10734" t="str">
        <f>IF($A10734="","",COUNTIFS(D_MFA!$A$2:$A$20001,$C10734,D_MFA!$B$2:$B$20001,TRUE)&gt;0)</f>
        <v/>
      </c>
    </row>
    <row r="10735" spans="13:13" x14ac:dyDescent="0.55000000000000004">
      <c r="M10735" t="str">
        <f>IF($A10735="","",COUNTIFS(D_MFA!$A$2:$A$20001,$C10735,D_MFA!$B$2:$B$20001,TRUE)&gt;0)</f>
        <v/>
      </c>
    </row>
    <row r="10736" spans="13:13" x14ac:dyDescent="0.55000000000000004">
      <c r="M10736" t="str">
        <f>IF($A10736="","",COUNTIFS(D_MFA!$A$2:$A$20001,$C10736,D_MFA!$B$2:$B$20001,TRUE)&gt;0)</f>
        <v/>
      </c>
    </row>
    <row r="10737" spans="13:13" x14ac:dyDescent="0.55000000000000004">
      <c r="M10737" t="str">
        <f>IF($A10737="","",COUNTIFS(D_MFA!$A$2:$A$20001,$C10737,D_MFA!$B$2:$B$20001,TRUE)&gt;0)</f>
        <v/>
      </c>
    </row>
    <row r="10738" spans="13:13" x14ac:dyDescent="0.55000000000000004">
      <c r="M10738" t="str">
        <f>IF($A10738="","",COUNTIFS(D_MFA!$A$2:$A$20001,$C10738,D_MFA!$B$2:$B$20001,TRUE)&gt;0)</f>
        <v/>
      </c>
    </row>
    <row r="10739" spans="13:13" x14ac:dyDescent="0.55000000000000004">
      <c r="M10739" t="str">
        <f>IF($A10739="","",COUNTIFS(D_MFA!$A$2:$A$20001,$C10739,D_MFA!$B$2:$B$20001,TRUE)&gt;0)</f>
        <v/>
      </c>
    </row>
    <row r="10740" spans="13:13" x14ac:dyDescent="0.55000000000000004">
      <c r="M10740" t="str">
        <f>IF($A10740="","",COUNTIFS(D_MFA!$A$2:$A$20001,$C10740,D_MFA!$B$2:$B$20001,TRUE)&gt;0)</f>
        <v/>
      </c>
    </row>
    <row r="10741" spans="13:13" x14ac:dyDescent="0.55000000000000004">
      <c r="M10741" t="str">
        <f>IF($A10741="","",COUNTIFS(D_MFA!$A$2:$A$20001,$C10741,D_MFA!$B$2:$B$20001,TRUE)&gt;0)</f>
        <v/>
      </c>
    </row>
    <row r="10742" spans="13:13" x14ac:dyDescent="0.55000000000000004">
      <c r="M10742" t="str">
        <f>IF($A10742="","",COUNTIFS(D_MFA!$A$2:$A$20001,$C10742,D_MFA!$B$2:$B$20001,TRUE)&gt;0)</f>
        <v/>
      </c>
    </row>
    <row r="10743" spans="13:13" x14ac:dyDescent="0.55000000000000004">
      <c r="M10743" t="str">
        <f>IF($A10743="","",COUNTIFS(D_MFA!$A$2:$A$20001,$C10743,D_MFA!$B$2:$B$20001,TRUE)&gt;0)</f>
        <v/>
      </c>
    </row>
    <row r="10744" spans="13:13" x14ac:dyDescent="0.55000000000000004">
      <c r="M10744" t="str">
        <f>IF($A10744="","",COUNTIFS(D_MFA!$A$2:$A$20001,$C10744,D_MFA!$B$2:$B$20001,TRUE)&gt;0)</f>
        <v/>
      </c>
    </row>
    <row r="10745" spans="13:13" x14ac:dyDescent="0.55000000000000004">
      <c r="M10745" t="str">
        <f>IF($A10745="","",COUNTIFS(D_MFA!$A$2:$A$20001,$C10745,D_MFA!$B$2:$B$20001,TRUE)&gt;0)</f>
        <v/>
      </c>
    </row>
    <row r="10746" spans="13:13" x14ac:dyDescent="0.55000000000000004">
      <c r="M10746" t="str">
        <f>IF($A10746="","",COUNTIFS(D_MFA!$A$2:$A$20001,$C10746,D_MFA!$B$2:$B$20001,TRUE)&gt;0)</f>
        <v/>
      </c>
    </row>
    <row r="10747" spans="13:13" x14ac:dyDescent="0.55000000000000004">
      <c r="M10747" t="str">
        <f>IF($A10747="","",COUNTIFS(D_MFA!$A$2:$A$20001,$C10747,D_MFA!$B$2:$B$20001,TRUE)&gt;0)</f>
        <v/>
      </c>
    </row>
    <row r="10748" spans="13:13" x14ac:dyDescent="0.55000000000000004">
      <c r="M10748" t="str">
        <f>IF($A10748="","",COUNTIFS(D_MFA!$A$2:$A$20001,$C10748,D_MFA!$B$2:$B$20001,TRUE)&gt;0)</f>
        <v/>
      </c>
    </row>
    <row r="10749" spans="13:13" x14ac:dyDescent="0.55000000000000004">
      <c r="M10749" t="str">
        <f>IF($A10749="","",COUNTIFS(D_MFA!$A$2:$A$20001,$C10749,D_MFA!$B$2:$B$20001,TRUE)&gt;0)</f>
        <v/>
      </c>
    </row>
    <row r="10750" spans="13:13" x14ac:dyDescent="0.55000000000000004">
      <c r="M10750" t="str">
        <f>IF($A10750="","",COUNTIFS(D_MFA!$A$2:$A$20001,$C10750,D_MFA!$B$2:$B$20001,TRUE)&gt;0)</f>
        <v/>
      </c>
    </row>
    <row r="10751" spans="13:13" x14ac:dyDescent="0.55000000000000004">
      <c r="M10751" t="str">
        <f>IF($A10751="","",COUNTIFS(D_MFA!$A$2:$A$20001,$C10751,D_MFA!$B$2:$B$20001,TRUE)&gt;0)</f>
        <v/>
      </c>
    </row>
    <row r="10752" spans="13:13" x14ac:dyDescent="0.55000000000000004">
      <c r="M10752" t="str">
        <f>IF($A10752="","",COUNTIFS(D_MFA!$A$2:$A$20001,$C10752,D_MFA!$B$2:$B$20001,TRUE)&gt;0)</f>
        <v/>
      </c>
    </row>
    <row r="10753" spans="13:13" x14ac:dyDescent="0.55000000000000004">
      <c r="M10753" t="str">
        <f>IF($A10753="","",COUNTIFS(D_MFA!$A$2:$A$20001,$C10753,D_MFA!$B$2:$B$20001,TRUE)&gt;0)</f>
        <v/>
      </c>
    </row>
    <row r="10754" spans="13:13" x14ac:dyDescent="0.55000000000000004">
      <c r="M10754" t="str">
        <f>IF($A10754="","",COUNTIFS(D_MFA!$A$2:$A$20001,$C10754,D_MFA!$B$2:$B$20001,TRUE)&gt;0)</f>
        <v/>
      </c>
    </row>
    <row r="10755" spans="13:13" x14ac:dyDescent="0.55000000000000004">
      <c r="M10755" t="str">
        <f>IF($A10755="","",COUNTIFS(D_MFA!$A$2:$A$20001,$C10755,D_MFA!$B$2:$B$20001,TRUE)&gt;0)</f>
        <v/>
      </c>
    </row>
    <row r="10756" spans="13:13" x14ac:dyDescent="0.55000000000000004">
      <c r="M10756" t="str">
        <f>IF($A10756="","",COUNTIFS(D_MFA!$A$2:$A$20001,$C10756,D_MFA!$B$2:$B$20001,TRUE)&gt;0)</f>
        <v/>
      </c>
    </row>
    <row r="10757" spans="13:13" x14ac:dyDescent="0.55000000000000004">
      <c r="M10757" t="str">
        <f>IF($A10757="","",COUNTIFS(D_MFA!$A$2:$A$20001,$C10757,D_MFA!$B$2:$B$20001,TRUE)&gt;0)</f>
        <v/>
      </c>
    </row>
    <row r="10758" spans="13:13" x14ac:dyDescent="0.55000000000000004">
      <c r="M10758" t="str">
        <f>IF($A10758="","",COUNTIFS(D_MFA!$A$2:$A$20001,$C10758,D_MFA!$B$2:$B$20001,TRUE)&gt;0)</f>
        <v/>
      </c>
    </row>
    <row r="10759" spans="13:13" x14ac:dyDescent="0.55000000000000004">
      <c r="M10759" t="str">
        <f>IF($A10759="","",COUNTIFS(D_MFA!$A$2:$A$20001,$C10759,D_MFA!$B$2:$B$20001,TRUE)&gt;0)</f>
        <v/>
      </c>
    </row>
    <row r="10760" spans="13:13" x14ac:dyDescent="0.55000000000000004">
      <c r="M10760" t="str">
        <f>IF($A10760="","",COUNTIFS(D_MFA!$A$2:$A$20001,$C10760,D_MFA!$B$2:$B$20001,TRUE)&gt;0)</f>
        <v/>
      </c>
    </row>
    <row r="10761" spans="13:13" x14ac:dyDescent="0.55000000000000004">
      <c r="M10761" t="str">
        <f>IF($A10761="","",COUNTIFS(D_MFA!$A$2:$A$20001,$C10761,D_MFA!$B$2:$B$20001,TRUE)&gt;0)</f>
        <v/>
      </c>
    </row>
    <row r="10762" spans="13:13" x14ac:dyDescent="0.55000000000000004">
      <c r="M10762" t="str">
        <f>IF($A10762="","",COUNTIFS(D_MFA!$A$2:$A$20001,$C10762,D_MFA!$B$2:$B$20001,TRUE)&gt;0)</f>
        <v/>
      </c>
    </row>
    <row r="10763" spans="13:13" x14ac:dyDescent="0.55000000000000004">
      <c r="M10763" t="str">
        <f>IF($A10763="","",COUNTIFS(D_MFA!$A$2:$A$20001,$C10763,D_MFA!$B$2:$B$20001,TRUE)&gt;0)</f>
        <v/>
      </c>
    </row>
    <row r="10764" spans="13:13" x14ac:dyDescent="0.55000000000000004">
      <c r="M10764" t="str">
        <f>IF($A10764="","",COUNTIFS(D_MFA!$A$2:$A$20001,$C10764,D_MFA!$B$2:$B$20001,TRUE)&gt;0)</f>
        <v/>
      </c>
    </row>
    <row r="10765" spans="13:13" x14ac:dyDescent="0.55000000000000004">
      <c r="M10765" t="str">
        <f>IF($A10765="","",COUNTIFS(D_MFA!$A$2:$A$20001,$C10765,D_MFA!$B$2:$B$20001,TRUE)&gt;0)</f>
        <v/>
      </c>
    </row>
    <row r="10766" spans="13:13" x14ac:dyDescent="0.55000000000000004">
      <c r="M10766" t="str">
        <f>IF($A10766="","",COUNTIFS(D_MFA!$A$2:$A$20001,$C10766,D_MFA!$B$2:$B$20001,TRUE)&gt;0)</f>
        <v/>
      </c>
    </row>
    <row r="10767" spans="13:13" x14ac:dyDescent="0.55000000000000004">
      <c r="M10767" t="str">
        <f>IF($A10767="","",COUNTIFS(D_MFA!$A$2:$A$20001,$C10767,D_MFA!$B$2:$B$20001,TRUE)&gt;0)</f>
        <v/>
      </c>
    </row>
    <row r="10768" spans="13:13" x14ac:dyDescent="0.55000000000000004">
      <c r="M10768" t="str">
        <f>IF($A10768="","",COUNTIFS(D_MFA!$A$2:$A$20001,$C10768,D_MFA!$B$2:$B$20001,TRUE)&gt;0)</f>
        <v/>
      </c>
    </row>
    <row r="10769" spans="13:13" x14ac:dyDescent="0.55000000000000004">
      <c r="M10769" t="str">
        <f>IF($A10769="","",COUNTIFS(D_MFA!$A$2:$A$20001,$C10769,D_MFA!$B$2:$B$20001,TRUE)&gt;0)</f>
        <v/>
      </c>
    </row>
    <row r="10770" spans="13:13" x14ac:dyDescent="0.55000000000000004">
      <c r="M10770" t="str">
        <f>IF($A10770="","",COUNTIFS(D_MFA!$A$2:$A$20001,$C10770,D_MFA!$B$2:$B$20001,TRUE)&gt;0)</f>
        <v/>
      </c>
    </row>
    <row r="10771" spans="13:13" x14ac:dyDescent="0.55000000000000004">
      <c r="M10771" t="str">
        <f>IF($A10771="","",COUNTIFS(D_MFA!$A$2:$A$20001,$C10771,D_MFA!$B$2:$B$20001,TRUE)&gt;0)</f>
        <v/>
      </c>
    </row>
    <row r="10772" spans="13:13" x14ac:dyDescent="0.55000000000000004">
      <c r="M10772" t="str">
        <f>IF($A10772="","",COUNTIFS(D_MFA!$A$2:$A$20001,$C10772,D_MFA!$B$2:$B$20001,TRUE)&gt;0)</f>
        <v/>
      </c>
    </row>
    <row r="10773" spans="13:13" x14ac:dyDescent="0.55000000000000004">
      <c r="M10773" t="str">
        <f>IF($A10773="","",COUNTIFS(D_MFA!$A$2:$A$20001,$C10773,D_MFA!$B$2:$B$20001,TRUE)&gt;0)</f>
        <v/>
      </c>
    </row>
    <row r="10774" spans="13:13" x14ac:dyDescent="0.55000000000000004">
      <c r="M10774" t="str">
        <f>IF($A10774="","",COUNTIFS(D_MFA!$A$2:$A$20001,$C10774,D_MFA!$B$2:$B$20001,TRUE)&gt;0)</f>
        <v/>
      </c>
    </row>
    <row r="10775" spans="13:13" x14ac:dyDescent="0.55000000000000004">
      <c r="M10775" t="str">
        <f>IF($A10775="","",COUNTIFS(D_MFA!$A$2:$A$20001,$C10775,D_MFA!$B$2:$B$20001,TRUE)&gt;0)</f>
        <v/>
      </c>
    </row>
    <row r="10776" spans="13:13" x14ac:dyDescent="0.55000000000000004">
      <c r="M10776" t="str">
        <f>IF($A10776="","",COUNTIFS(D_MFA!$A$2:$A$20001,$C10776,D_MFA!$B$2:$B$20001,TRUE)&gt;0)</f>
        <v/>
      </c>
    </row>
    <row r="10777" spans="13:13" x14ac:dyDescent="0.55000000000000004">
      <c r="M10777" t="str">
        <f>IF($A10777="","",COUNTIFS(D_MFA!$A$2:$A$20001,$C10777,D_MFA!$B$2:$B$20001,TRUE)&gt;0)</f>
        <v/>
      </c>
    </row>
    <row r="10778" spans="13:13" x14ac:dyDescent="0.55000000000000004">
      <c r="M10778" t="str">
        <f>IF($A10778="","",COUNTIFS(D_MFA!$A$2:$A$20001,$C10778,D_MFA!$B$2:$B$20001,TRUE)&gt;0)</f>
        <v/>
      </c>
    </row>
    <row r="10779" spans="13:13" x14ac:dyDescent="0.55000000000000004">
      <c r="M10779" t="str">
        <f>IF($A10779="","",COUNTIFS(D_MFA!$A$2:$A$20001,$C10779,D_MFA!$B$2:$B$20001,TRUE)&gt;0)</f>
        <v/>
      </c>
    </row>
    <row r="10780" spans="13:13" x14ac:dyDescent="0.55000000000000004">
      <c r="M10780" t="str">
        <f>IF($A10780="","",COUNTIFS(D_MFA!$A$2:$A$20001,$C10780,D_MFA!$B$2:$B$20001,TRUE)&gt;0)</f>
        <v/>
      </c>
    </row>
    <row r="10781" spans="13:13" x14ac:dyDescent="0.55000000000000004">
      <c r="M10781" t="str">
        <f>IF($A10781="","",COUNTIFS(D_MFA!$A$2:$A$20001,$C10781,D_MFA!$B$2:$B$20001,TRUE)&gt;0)</f>
        <v/>
      </c>
    </row>
    <row r="10782" spans="13:13" x14ac:dyDescent="0.55000000000000004">
      <c r="M10782" t="str">
        <f>IF($A10782="","",COUNTIFS(D_MFA!$A$2:$A$20001,$C10782,D_MFA!$B$2:$B$20001,TRUE)&gt;0)</f>
        <v/>
      </c>
    </row>
    <row r="10783" spans="13:13" x14ac:dyDescent="0.55000000000000004">
      <c r="M10783" t="str">
        <f>IF($A10783="","",COUNTIFS(D_MFA!$A$2:$A$20001,$C10783,D_MFA!$B$2:$B$20001,TRUE)&gt;0)</f>
        <v/>
      </c>
    </row>
    <row r="10784" spans="13:13" x14ac:dyDescent="0.55000000000000004">
      <c r="M10784" t="str">
        <f>IF($A10784="","",COUNTIFS(D_MFA!$A$2:$A$20001,$C10784,D_MFA!$B$2:$B$20001,TRUE)&gt;0)</f>
        <v/>
      </c>
    </row>
    <row r="10785" spans="13:13" x14ac:dyDescent="0.55000000000000004">
      <c r="M10785" t="str">
        <f>IF($A10785="","",COUNTIFS(D_MFA!$A$2:$A$20001,$C10785,D_MFA!$B$2:$B$20001,TRUE)&gt;0)</f>
        <v/>
      </c>
    </row>
    <row r="10786" spans="13:13" x14ac:dyDescent="0.55000000000000004">
      <c r="M10786" t="str">
        <f>IF($A10786="","",COUNTIFS(D_MFA!$A$2:$A$20001,$C10786,D_MFA!$B$2:$B$20001,TRUE)&gt;0)</f>
        <v/>
      </c>
    </row>
    <row r="10787" spans="13:13" x14ac:dyDescent="0.55000000000000004">
      <c r="M10787" t="str">
        <f>IF($A10787="","",COUNTIFS(D_MFA!$A$2:$A$20001,$C10787,D_MFA!$B$2:$B$20001,TRUE)&gt;0)</f>
        <v/>
      </c>
    </row>
    <row r="10788" spans="13:13" x14ac:dyDescent="0.55000000000000004">
      <c r="M10788" t="str">
        <f>IF($A10788="","",COUNTIFS(D_MFA!$A$2:$A$20001,$C10788,D_MFA!$B$2:$B$20001,TRUE)&gt;0)</f>
        <v/>
      </c>
    </row>
    <row r="10789" spans="13:13" x14ac:dyDescent="0.55000000000000004">
      <c r="M10789" t="str">
        <f>IF($A10789="","",COUNTIFS(D_MFA!$A$2:$A$20001,$C10789,D_MFA!$B$2:$B$20001,TRUE)&gt;0)</f>
        <v/>
      </c>
    </row>
    <row r="10790" spans="13:13" x14ac:dyDescent="0.55000000000000004">
      <c r="M10790" t="str">
        <f>IF($A10790="","",COUNTIFS(D_MFA!$A$2:$A$20001,$C10790,D_MFA!$B$2:$B$20001,TRUE)&gt;0)</f>
        <v/>
      </c>
    </row>
    <row r="10791" spans="13:13" x14ac:dyDescent="0.55000000000000004">
      <c r="M10791" t="str">
        <f>IF($A10791="","",COUNTIFS(D_MFA!$A$2:$A$20001,$C10791,D_MFA!$B$2:$B$20001,TRUE)&gt;0)</f>
        <v/>
      </c>
    </row>
    <row r="10792" spans="13:13" x14ac:dyDescent="0.55000000000000004">
      <c r="M10792" t="str">
        <f>IF($A10792="","",COUNTIFS(D_MFA!$A$2:$A$20001,$C10792,D_MFA!$B$2:$B$20001,TRUE)&gt;0)</f>
        <v/>
      </c>
    </row>
    <row r="10793" spans="13:13" x14ac:dyDescent="0.55000000000000004">
      <c r="M10793" t="str">
        <f>IF($A10793="","",COUNTIFS(D_MFA!$A$2:$A$20001,$C10793,D_MFA!$B$2:$B$20001,TRUE)&gt;0)</f>
        <v/>
      </c>
    </row>
    <row r="10794" spans="13:13" x14ac:dyDescent="0.55000000000000004">
      <c r="M10794" t="str">
        <f>IF($A10794="","",COUNTIFS(D_MFA!$A$2:$A$20001,$C10794,D_MFA!$B$2:$B$20001,TRUE)&gt;0)</f>
        <v/>
      </c>
    </row>
    <row r="10795" spans="13:13" x14ac:dyDescent="0.55000000000000004">
      <c r="M10795" t="str">
        <f>IF($A10795="","",COUNTIFS(D_MFA!$A$2:$A$20001,$C10795,D_MFA!$B$2:$B$20001,TRUE)&gt;0)</f>
        <v/>
      </c>
    </row>
    <row r="10796" spans="13:13" x14ac:dyDescent="0.55000000000000004">
      <c r="M10796" t="str">
        <f>IF($A10796="","",COUNTIFS(D_MFA!$A$2:$A$20001,$C10796,D_MFA!$B$2:$B$20001,TRUE)&gt;0)</f>
        <v/>
      </c>
    </row>
    <row r="10797" spans="13:13" x14ac:dyDescent="0.55000000000000004">
      <c r="M10797" t="str">
        <f>IF($A10797="","",COUNTIFS(D_MFA!$A$2:$A$20001,$C10797,D_MFA!$B$2:$B$20001,TRUE)&gt;0)</f>
        <v/>
      </c>
    </row>
    <row r="10798" spans="13:13" x14ac:dyDescent="0.55000000000000004">
      <c r="M10798" t="str">
        <f>IF($A10798="","",COUNTIFS(D_MFA!$A$2:$A$20001,$C10798,D_MFA!$B$2:$B$20001,TRUE)&gt;0)</f>
        <v/>
      </c>
    </row>
    <row r="10799" spans="13:13" x14ac:dyDescent="0.55000000000000004">
      <c r="M10799" t="str">
        <f>IF($A10799="","",COUNTIFS(D_MFA!$A$2:$A$20001,$C10799,D_MFA!$B$2:$B$20001,TRUE)&gt;0)</f>
        <v/>
      </c>
    </row>
    <row r="10800" spans="13:13" x14ac:dyDescent="0.55000000000000004">
      <c r="M10800" t="str">
        <f>IF($A10800="","",COUNTIFS(D_MFA!$A$2:$A$20001,$C10800,D_MFA!$B$2:$B$20001,TRUE)&gt;0)</f>
        <v/>
      </c>
    </row>
    <row r="10801" spans="13:13" x14ac:dyDescent="0.55000000000000004">
      <c r="M10801" t="str">
        <f>IF($A10801="","",COUNTIFS(D_MFA!$A$2:$A$20001,$C10801,D_MFA!$B$2:$B$20001,TRUE)&gt;0)</f>
        <v/>
      </c>
    </row>
    <row r="10802" spans="13:13" x14ac:dyDescent="0.55000000000000004">
      <c r="M10802" t="str">
        <f>IF($A10802="","",COUNTIFS(D_MFA!$A$2:$A$20001,$C10802,D_MFA!$B$2:$B$20001,TRUE)&gt;0)</f>
        <v/>
      </c>
    </row>
    <row r="10803" spans="13:13" x14ac:dyDescent="0.55000000000000004">
      <c r="M10803" t="str">
        <f>IF($A10803="","",COUNTIFS(D_MFA!$A$2:$A$20001,$C10803,D_MFA!$B$2:$B$20001,TRUE)&gt;0)</f>
        <v/>
      </c>
    </row>
    <row r="10804" spans="13:13" x14ac:dyDescent="0.55000000000000004">
      <c r="M10804" t="str">
        <f>IF($A10804="","",COUNTIFS(D_MFA!$A$2:$A$20001,$C10804,D_MFA!$B$2:$B$20001,TRUE)&gt;0)</f>
        <v/>
      </c>
    </row>
    <row r="10805" spans="13:13" x14ac:dyDescent="0.55000000000000004">
      <c r="M10805" t="str">
        <f>IF($A10805="","",COUNTIFS(D_MFA!$A$2:$A$20001,$C10805,D_MFA!$B$2:$B$20001,TRUE)&gt;0)</f>
        <v/>
      </c>
    </row>
    <row r="10806" spans="13:13" x14ac:dyDescent="0.55000000000000004">
      <c r="M10806" t="str">
        <f>IF($A10806="","",COUNTIFS(D_MFA!$A$2:$A$20001,$C10806,D_MFA!$B$2:$B$20001,TRUE)&gt;0)</f>
        <v/>
      </c>
    </row>
    <row r="10807" spans="13:13" x14ac:dyDescent="0.55000000000000004">
      <c r="M10807" t="str">
        <f>IF($A10807="","",COUNTIFS(D_MFA!$A$2:$A$20001,$C10807,D_MFA!$B$2:$B$20001,TRUE)&gt;0)</f>
        <v/>
      </c>
    </row>
    <row r="10808" spans="13:13" x14ac:dyDescent="0.55000000000000004">
      <c r="M10808" t="str">
        <f>IF($A10808="","",COUNTIFS(D_MFA!$A$2:$A$20001,$C10808,D_MFA!$B$2:$B$20001,TRUE)&gt;0)</f>
        <v/>
      </c>
    </row>
    <row r="10809" spans="13:13" x14ac:dyDescent="0.55000000000000004">
      <c r="M10809" t="str">
        <f>IF($A10809="","",COUNTIFS(D_MFA!$A$2:$A$20001,$C10809,D_MFA!$B$2:$B$20001,TRUE)&gt;0)</f>
        <v/>
      </c>
    </row>
    <row r="10810" spans="13:13" x14ac:dyDescent="0.55000000000000004">
      <c r="M10810" t="str">
        <f>IF($A10810="","",COUNTIFS(D_MFA!$A$2:$A$20001,$C10810,D_MFA!$B$2:$B$20001,TRUE)&gt;0)</f>
        <v/>
      </c>
    </row>
    <row r="10811" spans="13:13" x14ac:dyDescent="0.55000000000000004">
      <c r="M10811" t="str">
        <f>IF($A10811="","",COUNTIFS(D_MFA!$A$2:$A$20001,$C10811,D_MFA!$B$2:$B$20001,TRUE)&gt;0)</f>
        <v/>
      </c>
    </row>
    <row r="10812" spans="13:13" x14ac:dyDescent="0.55000000000000004">
      <c r="M10812" t="str">
        <f>IF($A10812="","",COUNTIFS(D_MFA!$A$2:$A$20001,$C10812,D_MFA!$B$2:$B$20001,TRUE)&gt;0)</f>
        <v/>
      </c>
    </row>
    <row r="10813" spans="13:13" x14ac:dyDescent="0.55000000000000004">
      <c r="M10813" t="str">
        <f>IF($A10813="","",COUNTIFS(D_MFA!$A$2:$A$20001,$C10813,D_MFA!$B$2:$B$20001,TRUE)&gt;0)</f>
        <v/>
      </c>
    </row>
    <row r="10814" spans="13:13" x14ac:dyDescent="0.55000000000000004">
      <c r="M10814" t="str">
        <f>IF($A10814="","",COUNTIFS(D_MFA!$A$2:$A$20001,$C10814,D_MFA!$B$2:$B$20001,TRUE)&gt;0)</f>
        <v/>
      </c>
    </row>
    <row r="10815" spans="13:13" x14ac:dyDescent="0.55000000000000004">
      <c r="M10815" t="str">
        <f>IF($A10815="","",COUNTIFS(D_MFA!$A$2:$A$20001,$C10815,D_MFA!$B$2:$B$20001,TRUE)&gt;0)</f>
        <v/>
      </c>
    </row>
    <row r="10816" spans="13:13" x14ac:dyDescent="0.55000000000000004">
      <c r="M10816" t="str">
        <f>IF($A10816="","",COUNTIFS(D_MFA!$A$2:$A$20001,$C10816,D_MFA!$B$2:$B$20001,TRUE)&gt;0)</f>
        <v/>
      </c>
    </row>
    <row r="10817" spans="13:13" x14ac:dyDescent="0.55000000000000004">
      <c r="M10817" t="str">
        <f>IF($A10817="","",COUNTIFS(D_MFA!$A$2:$A$20001,$C10817,D_MFA!$B$2:$B$20001,TRUE)&gt;0)</f>
        <v/>
      </c>
    </row>
    <row r="10818" spans="13:13" x14ac:dyDescent="0.55000000000000004">
      <c r="M10818" t="str">
        <f>IF($A10818="","",COUNTIFS(D_MFA!$A$2:$A$20001,$C10818,D_MFA!$B$2:$B$20001,TRUE)&gt;0)</f>
        <v/>
      </c>
    </row>
    <row r="10819" spans="13:13" x14ac:dyDescent="0.55000000000000004">
      <c r="M10819" t="str">
        <f>IF($A10819="","",COUNTIFS(D_MFA!$A$2:$A$20001,$C10819,D_MFA!$B$2:$B$20001,TRUE)&gt;0)</f>
        <v/>
      </c>
    </row>
    <row r="10820" spans="13:13" x14ac:dyDescent="0.55000000000000004">
      <c r="M10820" t="str">
        <f>IF($A10820="","",COUNTIFS(D_MFA!$A$2:$A$20001,$C10820,D_MFA!$B$2:$B$20001,TRUE)&gt;0)</f>
        <v/>
      </c>
    </row>
    <row r="10821" spans="13:13" x14ac:dyDescent="0.55000000000000004">
      <c r="M10821" t="str">
        <f>IF($A10821="","",COUNTIFS(D_MFA!$A$2:$A$20001,$C10821,D_MFA!$B$2:$B$20001,TRUE)&gt;0)</f>
        <v/>
      </c>
    </row>
    <row r="10822" spans="13:13" x14ac:dyDescent="0.55000000000000004">
      <c r="M10822" t="str">
        <f>IF($A10822="","",COUNTIFS(D_MFA!$A$2:$A$20001,$C10822,D_MFA!$B$2:$B$20001,TRUE)&gt;0)</f>
        <v/>
      </c>
    </row>
    <row r="10823" spans="13:13" x14ac:dyDescent="0.55000000000000004">
      <c r="M10823" t="str">
        <f>IF($A10823="","",COUNTIFS(D_MFA!$A$2:$A$20001,$C10823,D_MFA!$B$2:$B$20001,TRUE)&gt;0)</f>
        <v/>
      </c>
    </row>
    <row r="10824" spans="13:13" x14ac:dyDescent="0.55000000000000004">
      <c r="M10824" t="str">
        <f>IF($A10824="","",COUNTIFS(D_MFA!$A$2:$A$20001,$C10824,D_MFA!$B$2:$B$20001,TRUE)&gt;0)</f>
        <v/>
      </c>
    </row>
    <row r="10825" spans="13:13" x14ac:dyDescent="0.55000000000000004">
      <c r="M10825" t="str">
        <f>IF($A10825="","",COUNTIFS(D_MFA!$A$2:$A$20001,$C10825,D_MFA!$B$2:$B$20001,TRUE)&gt;0)</f>
        <v/>
      </c>
    </row>
    <row r="10826" spans="13:13" x14ac:dyDescent="0.55000000000000004">
      <c r="M10826" t="str">
        <f>IF($A10826="","",COUNTIFS(D_MFA!$A$2:$A$20001,$C10826,D_MFA!$B$2:$B$20001,TRUE)&gt;0)</f>
        <v/>
      </c>
    </row>
    <row r="10827" spans="13:13" x14ac:dyDescent="0.55000000000000004">
      <c r="M10827" t="str">
        <f>IF($A10827="","",COUNTIFS(D_MFA!$A$2:$A$20001,$C10827,D_MFA!$B$2:$B$20001,TRUE)&gt;0)</f>
        <v/>
      </c>
    </row>
    <row r="10828" spans="13:13" x14ac:dyDescent="0.55000000000000004">
      <c r="M10828" t="str">
        <f>IF($A10828="","",COUNTIFS(D_MFA!$A$2:$A$20001,$C10828,D_MFA!$B$2:$B$20001,TRUE)&gt;0)</f>
        <v/>
      </c>
    </row>
    <row r="10829" spans="13:13" x14ac:dyDescent="0.55000000000000004">
      <c r="M10829" t="str">
        <f>IF($A10829="","",COUNTIFS(D_MFA!$A$2:$A$20001,$C10829,D_MFA!$B$2:$B$20001,TRUE)&gt;0)</f>
        <v/>
      </c>
    </row>
    <row r="10830" spans="13:13" x14ac:dyDescent="0.55000000000000004">
      <c r="M10830" t="str">
        <f>IF($A10830="","",COUNTIFS(D_MFA!$A$2:$A$20001,$C10830,D_MFA!$B$2:$B$20001,TRUE)&gt;0)</f>
        <v/>
      </c>
    </row>
    <row r="10831" spans="13:13" x14ac:dyDescent="0.55000000000000004">
      <c r="M10831" t="str">
        <f>IF($A10831="","",COUNTIFS(D_MFA!$A$2:$A$20001,$C10831,D_MFA!$B$2:$B$20001,TRUE)&gt;0)</f>
        <v/>
      </c>
    </row>
    <row r="10832" spans="13:13" x14ac:dyDescent="0.55000000000000004">
      <c r="M10832" t="str">
        <f>IF($A10832="","",COUNTIFS(D_MFA!$A$2:$A$20001,$C10832,D_MFA!$B$2:$B$20001,TRUE)&gt;0)</f>
        <v/>
      </c>
    </row>
    <row r="10833" spans="13:13" x14ac:dyDescent="0.55000000000000004">
      <c r="M10833" t="str">
        <f>IF($A10833="","",COUNTIFS(D_MFA!$A$2:$A$20001,$C10833,D_MFA!$B$2:$B$20001,TRUE)&gt;0)</f>
        <v/>
      </c>
    </row>
    <row r="10834" spans="13:13" x14ac:dyDescent="0.55000000000000004">
      <c r="M10834" t="str">
        <f>IF($A10834="","",COUNTIFS(D_MFA!$A$2:$A$20001,$C10834,D_MFA!$B$2:$B$20001,TRUE)&gt;0)</f>
        <v/>
      </c>
    </row>
    <row r="10835" spans="13:13" x14ac:dyDescent="0.55000000000000004">
      <c r="M10835" t="str">
        <f>IF($A10835="","",COUNTIFS(D_MFA!$A$2:$A$20001,$C10835,D_MFA!$B$2:$B$20001,TRUE)&gt;0)</f>
        <v/>
      </c>
    </row>
    <row r="10836" spans="13:13" x14ac:dyDescent="0.55000000000000004">
      <c r="M10836" t="str">
        <f>IF($A10836="","",COUNTIFS(D_MFA!$A$2:$A$20001,$C10836,D_MFA!$B$2:$B$20001,TRUE)&gt;0)</f>
        <v/>
      </c>
    </row>
    <row r="10837" spans="13:13" x14ac:dyDescent="0.55000000000000004">
      <c r="M10837" t="str">
        <f>IF($A10837="","",COUNTIFS(D_MFA!$A$2:$A$20001,$C10837,D_MFA!$B$2:$B$20001,TRUE)&gt;0)</f>
        <v/>
      </c>
    </row>
    <row r="10838" spans="13:13" x14ac:dyDescent="0.55000000000000004">
      <c r="M10838" t="str">
        <f>IF($A10838="","",COUNTIFS(D_MFA!$A$2:$A$20001,$C10838,D_MFA!$B$2:$B$20001,TRUE)&gt;0)</f>
        <v/>
      </c>
    </row>
    <row r="10839" spans="13:13" x14ac:dyDescent="0.55000000000000004">
      <c r="M10839" t="str">
        <f>IF($A10839="","",COUNTIFS(D_MFA!$A$2:$A$20001,$C10839,D_MFA!$B$2:$B$20001,TRUE)&gt;0)</f>
        <v/>
      </c>
    </row>
    <row r="10840" spans="13:13" x14ac:dyDescent="0.55000000000000004">
      <c r="M10840" t="str">
        <f>IF($A10840="","",COUNTIFS(D_MFA!$A$2:$A$20001,$C10840,D_MFA!$B$2:$B$20001,TRUE)&gt;0)</f>
        <v/>
      </c>
    </row>
    <row r="10841" spans="13:13" x14ac:dyDescent="0.55000000000000004">
      <c r="M10841" t="str">
        <f>IF($A10841="","",COUNTIFS(D_MFA!$A$2:$A$20001,$C10841,D_MFA!$B$2:$B$20001,TRUE)&gt;0)</f>
        <v/>
      </c>
    </row>
    <row r="10842" spans="13:13" x14ac:dyDescent="0.55000000000000004">
      <c r="M10842" t="str">
        <f>IF($A10842="","",COUNTIFS(D_MFA!$A$2:$A$20001,$C10842,D_MFA!$B$2:$B$20001,TRUE)&gt;0)</f>
        <v/>
      </c>
    </row>
    <row r="10843" spans="13:13" x14ac:dyDescent="0.55000000000000004">
      <c r="M10843" t="str">
        <f>IF($A10843="","",COUNTIFS(D_MFA!$A$2:$A$20001,$C10843,D_MFA!$B$2:$B$20001,TRUE)&gt;0)</f>
        <v/>
      </c>
    </row>
    <row r="10844" spans="13:13" x14ac:dyDescent="0.55000000000000004">
      <c r="M10844" t="str">
        <f>IF($A10844="","",COUNTIFS(D_MFA!$A$2:$A$20001,$C10844,D_MFA!$B$2:$B$20001,TRUE)&gt;0)</f>
        <v/>
      </c>
    </row>
    <row r="10845" spans="13:13" x14ac:dyDescent="0.55000000000000004">
      <c r="M10845" t="str">
        <f>IF($A10845="","",COUNTIFS(D_MFA!$A$2:$A$20001,$C10845,D_MFA!$B$2:$B$20001,TRUE)&gt;0)</f>
        <v/>
      </c>
    </row>
    <row r="10846" spans="13:13" x14ac:dyDescent="0.55000000000000004">
      <c r="M10846" t="str">
        <f>IF($A10846="","",COUNTIFS(D_MFA!$A$2:$A$20001,$C10846,D_MFA!$B$2:$B$20001,TRUE)&gt;0)</f>
        <v/>
      </c>
    </row>
    <row r="10847" spans="13:13" x14ac:dyDescent="0.55000000000000004">
      <c r="M10847" t="str">
        <f>IF($A10847="","",COUNTIFS(D_MFA!$A$2:$A$20001,$C10847,D_MFA!$B$2:$B$20001,TRUE)&gt;0)</f>
        <v/>
      </c>
    </row>
    <row r="10848" spans="13:13" x14ac:dyDescent="0.55000000000000004">
      <c r="M10848" t="str">
        <f>IF($A10848="","",COUNTIFS(D_MFA!$A$2:$A$20001,$C10848,D_MFA!$B$2:$B$20001,TRUE)&gt;0)</f>
        <v/>
      </c>
    </row>
    <row r="10849" spans="13:13" x14ac:dyDescent="0.55000000000000004">
      <c r="M10849" t="str">
        <f>IF($A10849="","",COUNTIFS(D_MFA!$A$2:$A$20001,$C10849,D_MFA!$B$2:$B$20001,TRUE)&gt;0)</f>
        <v/>
      </c>
    </row>
    <row r="10850" spans="13:13" x14ac:dyDescent="0.55000000000000004">
      <c r="M10850" t="str">
        <f>IF($A10850="","",COUNTIFS(D_MFA!$A$2:$A$20001,$C10850,D_MFA!$B$2:$B$20001,TRUE)&gt;0)</f>
        <v/>
      </c>
    </row>
    <row r="10851" spans="13:13" x14ac:dyDescent="0.55000000000000004">
      <c r="M10851" t="str">
        <f>IF($A10851="","",COUNTIFS(D_MFA!$A$2:$A$20001,$C10851,D_MFA!$B$2:$B$20001,TRUE)&gt;0)</f>
        <v/>
      </c>
    </row>
    <row r="10852" spans="13:13" x14ac:dyDescent="0.55000000000000004">
      <c r="M10852" t="str">
        <f>IF($A10852="","",COUNTIFS(D_MFA!$A$2:$A$20001,$C10852,D_MFA!$B$2:$B$20001,TRUE)&gt;0)</f>
        <v/>
      </c>
    </row>
    <row r="10853" spans="13:13" x14ac:dyDescent="0.55000000000000004">
      <c r="M10853" t="str">
        <f>IF($A10853="","",COUNTIFS(D_MFA!$A$2:$A$20001,$C10853,D_MFA!$B$2:$B$20001,TRUE)&gt;0)</f>
        <v/>
      </c>
    </row>
    <row r="10854" spans="13:13" x14ac:dyDescent="0.55000000000000004">
      <c r="M10854" t="str">
        <f>IF($A10854="","",COUNTIFS(D_MFA!$A$2:$A$20001,$C10854,D_MFA!$B$2:$B$20001,TRUE)&gt;0)</f>
        <v/>
      </c>
    </row>
    <row r="10855" spans="13:13" x14ac:dyDescent="0.55000000000000004">
      <c r="M10855" t="str">
        <f>IF($A10855="","",COUNTIFS(D_MFA!$A$2:$A$20001,$C10855,D_MFA!$B$2:$B$20001,TRUE)&gt;0)</f>
        <v/>
      </c>
    </row>
    <row r="10856" spans="13:13" x14ac:dyDescent="0.55000000000000004">
      <c r="M10856" t="str">
        <f>IF($A10856="","",COUNTIFS(D_MFA!$A$2:$A$20001,$C10856,D_MFA!$B$2:$B$20001,TRUE)&gt;0)</f>
        <v/>
      </c>
    </row>
    <row r="10857" spans="13:13" x14ac:dyDescent="0.55000000000000004">
      <c r="M10857" t="str">
        <f>IF($A10857="","",COUNTIFS(D_MFA!$A$2:$A$20001,$C10857,D_MFA!$B$2:$B$20001,TRUE)&gt;0)</f>
        <v/>
      </c>
    </row>
    <row r="10858" spans="13:13" x14ac:dyDescent="0.55000000000000004">
      <c r="M10858" t="str">
        <f>IF($A10858="","",COUNTIFS(D_MFA!$A$2:$A$20001,$C10858,D_MFA!$B$2:$B$20001,TRUE)&gt;0)</f>
        <v/>
      </c>
    </row>
    <row r="10859" spans="13:13" x14ac:dyDescent="0.55000000000000004">
      <c r="M10859" t="str">
        <f>IF($A10859="","",COUNTIFS(D_MFA!$A$2:$A$20001,$C10859,D_MFA!$B$2:$B$20001,TRUE)&gt;0)</f>
        <v/>
      </c>
    </row>
    <row r="10860" spans="13:13" x14ac:dyDescent="0.55000000000000004">
      <c r="M10860" t="str">
        <f>IF($A10860="","",COUNTIFS(D_MFA!$A$2:$A$20001,$C10860,D_MFA!$B$2:$B$20001,TRUE)&gt;0)</f>
        <v/>
      </c>
    </row>
    <row r="10861" spans="13:13" x14ac:dyDescent="0.55000000000000004">
      <c r="M10861" t="str">
        <f>IF($A10861="","",COUNTIFS(D_MFA!$A$2:$A$20001,$C10861,D_MFA!$B$2:$B$20001,TRUE)&gt;0)</f>
        <v/>
      </c>
    </row>
    <row r="10862" spans="13:13" x14ac:dyDescent="0.55000000000000004">
      <c r="M10862" t="str">
        <f>IF($A10862="","",COUNTIFS(D_MFA!$A$2:$A$20001,$C10862,D_MFA!$B$2:$B$20001,TRUE)&gt;0)</f>
        <v/>
      </c>
    </row>
    <row r="10863" spans="13:13" x14ac:dyDescent="0.55000000000000004">
      <c r="M10863" t="str">
        <f>IF($A10863="","",COUNTIFS(D_MFA!$A$2:$A$20001,$C10863,D_MFA!$B$2:$B$20001,TRUE)&gt;0)</f>
        <v/>
      </c>
    </row>
    <row r="10864" spans="13:13" x14ac:dyDescent="0.55000000000000004">
      <c r="M10864" t="str">
        <f>IF($A10864="","",COUNTIFS(D_MFA!$A$2:$A$20001,$C10864,D_MFA!$B$2:$B$20001,TRUE)&gt;0)</f>
        <v/>
      </c>
    </row>
    <row r="10865" spans="13:13" x14ac:dyDescent="0.55000000000000004">
      <c r="M10865" t="str">
        <f>IF($A10865="","",COUNTIFS(D_MFA!$A$2:$A$20001,$C10865,D_MFA!$B$2:$B$20001,TRUE)&gt;0)</f>
        <v/>
      </c>
    </row>
    <row r="10866" spans="13:13" x14ac:dyDescent="0.55000000000000004">
      <c r="M10866" t="str">
        <f>IF($A10866="","",COUNTIFS(D_MFA!$A$2:$A$20001,$C10866,D_MFA!$B$2:$B$20001,TRUE)&gt;0)</f>
        <v/>
      </c>
    </row>
    <row r="10867" spans="13:13" x14ac:dyDescent="0.55000000000000004">
      <c r="M10867" t="str">
        <f>IF($A10867="","",COUNTIFS(D_MFA!$A$2:$A$20001,$C10867,D_MFA!$B$2:$B$20001,TRUE)&gt;0)</f>
        <v/>
      </c>
    </row>
    <row r="10868" spans="13:13" x14ac:dyDescent="0.55000000000000004">
      <c r="M10868" t="str">
        <f>IF($A10868="","",COUNTIFS(D_MFA!$A$2:$A$20001,$C10868,D_MFA!$B$2:$B$20001,TRUE)&gt;0)</f>
        <v/>
      </c>
    </row>
    <row r="10869" spans="13:13" x14ac:dyDescent="0.55000000000000004">
      <c r="M10869" t="str">
        <f>IF($A10869="","",COUNTIFS(D_MFA!$A$2:$A$20001,$C10869,D_MFA!$B$2:$B$20001,TRUE)&gt;0)</f>
        <v/>
      </c>
    </row>
    <row r="10870" spans="13:13" x14ac:dyDescent="0.55000000000000004">
      <c r="M10870" t="str">
        <f>IF($A10870="","",COUNTIFS(D_MFA!$A$2:$A$20001,$C10870,D_MFA!$B$2:$B$20001,TRUE)&gt;0)</f>
        <v/>
      </c>
    </row>
    <row r="10871" spans="13:13" x14ac:dyDescent="0.55000000000000004">
      <c r="M10871" t="str">
        <f>IF($A10871="","",COUNTIFS(D_MFA!$A$2:$A$20001,$C10871,D_MFA!$B$2:$B$20001,TRUE)&gt;0)</f>
        <v/>
      </c>
    </row>
    <row r="10872" spans="13:13" x14ac:dyDescent="0.55000000000000004">
      <c r="M10872" t="str">
        <f>IF($A10872="","",COUNTIFS(D_MFA!$A$2:$A$20001,$C10872,D_MFA!$B$2:$B$20001,TRUE)&gt;0)</f>
        <v/>
      </c>
    </row>
    <row r="10873" spans="13:13" x14ac:dyDescent="0.55000000000000004">
      <c r="M10873" t="str">
        <f>IF($A10873="","",COUNTIFS(D_MFA!$A$2:$A$20001,$C10873,D_MFA!$B$2:$B$20001,TRUE)&gt;0)</f>
        <v/>
      </c>
    </row>
    <row r="10874" spans="13:13" x14ac:dyDescent="0.55000000000000004">
      <c r="M10874" t="str">
        <f>IF($A10874="","",COUNTIFS(D_MFA!$A$2:$A$20001,$C10874,D_MFA!$B$2:$B$20001,TRUE)&gt;0)</f>
        <v/>
      </c>
    </row>
    <row r="10875" spans="13:13" x14ac:dyDescent="0.55000000000000004">
      <c r="M10875" t="str">
        <f>IF($A10875="","",COUNTIFS(D_MFA!$A$2:$A$20001,$C10875,D_MFA!$B$2:$B$20001,TRUE)&gt;0)</f>
        <v/>
      </c>
    </row>
    <row r="10876" spans="13:13" x14ac:dyDescent="0.55000000000000004">
      <c r="M10876" t="str">
        <f>IF($A10876="","",COUNTIFS(D_MFA!$A$2:$A$20001,$C10876,D_MFA!$B$2:$B$20001,TRUE)&gt;0)</f>
        <v/>
      </c>
    </row>
    <row r="10877" spans="13:13" x14ac:dyDescent="0.55000000000000004">
      <c r="M10877" t="str">
        <f>IF($A10877="","",COUNTIFS(D_MFA!$A$2:$A$20001,$C10877,D_MFA!$B$2:$B$20001,TRUE)&gt;0)</f>
        <v/>
      </c>
    </row>
    <row r="10878" spans="13:13" x14ac:dyDescent="0.55000000000000004">
      <c r="M10878" t="str">
        <f>IF($A10878="","",COUNTIFS(D_MFA!$A$2:$A$20001,$C10878,D_MFA!$B$2:$B$20001,TRUE)&gt;0)</f>
        <v/>
      </c>
    </row>
    <row r="10879" spans="13:13" x14ac:dyDescent="0.55000000000000004">
      <c r="M10879" t="str">
        <f>IF($A10879="","",COUNTIFS(D_MFA!$A$2:$A$20001,$C10879,D_MFA!$B$2:$B$20001,TRUE)&gt;0)</f>
        <v/>
      </c>
    </row>
    <row r="10880" spans="13:13" x14ac:dyDescent="0.55000000000000004">
      <c r="M10880" t="str">
        <f>IF($A10880="","",COUNTIFS(D_MFA!$A$2:$A$20001,$C10880,D_MFA!$B$2:$B$20001,TRUE)&gt;0)</f>
        <v/>
      </c>
    </row>
    <row r="10881" spans="13:13" x14ac:dyDescent="0.55000000000000004">
      <c r="M10881" t="str">
        <f>IF($A10881="","",COUNTIFS(D_MFA!$A$2:$A$20001,$C10881,D_MFA!$B$2:$B$20001,TRUE)&gt;0)</f>
        <v/>
      </c>
    </row>
    <row r="10882" spans="13:13" x14ac:dyDescent="0.55000000000000004">
      <c r="M10882" t="str">
        <f>IF($A10882="","",COUNTIFS(D_MFA!$A$2:$A$20001,$C10882,D_MFA!$B$2:$B$20001,TRUE)&gt;0)</f>
        <v/>
      </c>
    </row>
    <row r="10883" spans="13:13" x14ac:dyDescent="0.55000000000000004">
      <c r="M10883" t="str">
        <f>IF($A10883="","",COUNTIFS(D_MFA!$A$2:$A$20001,$C10883,D_MFA!$B$2:$B$20001,TRUE)&gt;0)</f>
        <v/>
      </c>
    </row>
    <row r="10884" spans="13:13" x14ac:dyDescent="0.55000000000000004">
      <c r="M10884" t="str">
        <f>IF($A10884="","",COUNTIFS(D_MFA!$A$2:$A$20001,$C10884,D_MFA!$B$2:$B$20001,TRUE)&gt;0)</f>
        <v/>
      </c>
    </row>
    <row r="10885" spans="13:13" x14ac:dyDescent="0.55000000000000004">
      <c r="M10885" t="str">
        <f>IF($A10885="","",COUNTIFS(D_MFA!$A$2:$A$20001,$C10885,D_MFA!$B$2:$B$20001,TRUE)&gt;0)</f>
        <v/>
      </c>
    </row>
    <row r="10886" spans="13:13" x14ac:dyDescent="0.55000000000000004">
      <c r="M10886" t="str">
        <f>IF($A10886="","",COUNTIFS(D_MFA!$A$2:$A$20001,$C10886,D_MFA!$B$2:$B$20001,TRUE)&gt;0)</f>
        <v/>
      </c>
    </row>
    <row r="10887" spans="13:13" x14ac:dyDescent="0.55000000000000004">
      <c r="M10887" t="str">
        <f>IF($A10887="","",COUNTIFS(D_MFA!$A$2:$A$20001,$C10887,D_MFA!$B$2:$B$20001,TRUE)&gt;0)</f>
        <v/>
      </c>
    </row>
    <row r="10888" spans="13:13" x14ac:dyDescent="0.55000000000000004">
      <c r="M10888" t="str">
        <f>IF($A10888="","",COUNTIFS(D_MFA!$A$2:$A$20001,$C10888,D_MFA!$B$2:$B$20001,TRUE)&gt;0)</f>
        <v/>
      </c>
    </row>
    <row r="10889" spans="13:13" x14ac:dyDescent="0.55000000000000004">
      <c r="M10889" t="str">
        <f>IF($A10889="","",COUNTIFS(D_MFA!$A$2:$A$20001,$C10889,D_MFA!$B$2:$B$20001,TRUE)&gt;0)</f>
        <v/>
      </c>
    </row>
    <row r="10890" spans="13:13" x14ac:dyDescent="0.55000000000000004">
      <c r="M10890" t="str">
        <f>IF($A10890="","",COUNTIFS(D_MFA!$A$2:$A$20001,$C10890,D_MFA!$B$2:$B$20001,TRUE)&gt;0)</f>
        <v/>
      </c>
    </row>
    <row r="10891" spans="13:13" x14ac:dyDescent="0.55000000000000004">
      <c r="M10891" t="str">
        <f>IF($A10891="","",COUNTIFS(D_MFA!$A$2:$A$20001,$C10891,D_MFA!$B$2:$B$20001,TRUE)&gt;0)</f>
        <v/>
      </c>
    </row>
    <row r="10892" spans="13:13" x14ac:dyDescent="0.55000000000000004">
      <c r="M10892" t="str">
        <f>IF($A10892="","",COUNTIFS(D_MFA!$A$2:$A$20001,$C10892,D_MFA!$B$2:$B$20001,TRUE)&gt;0)</f>
        <v/>
      </c>
    </row>
    <row r="10893" spans="13:13" x14ac:dyDescent="0.55000000000000004">
      <c r="M10893" t="str">
        <f>IF($A10893="","",COUNTIFS(D_MFA!$A$2:$A$20001,$C10893,D_MFA!$B$2:$B$20001,TRUE)&gt;0)</f>
        <v/>
      </c>
    </row>
    <row r="10894" spans="13:13" x14ac:dyDescent="0.55000000000000004">
      <c r="M10894" t="str">
        <f>IF($A10894="","",COUNTIFS(D_MFA!$A$2:$A$20001,$C10894,D_MFA!$B$2:$B$20001,TRUE)&gt;0)</f>
        <v/>
      </c>
    </row>
    <row r="10895" spans="13:13" x14ac:dyDescent="0.55000000000000004">
      <c r="M10895" t="str">
        <f>IF($A10895="","",COUNTIFS(D_MFA!$A$2:$A$20001,$C10895,D_MFA!$B$2:$B$20001,TRUE)&gt;0)</f>
        <v/>
      </c>
    </row>
    <row r="10896" spans="13:13" x14ac:dyDescent="0.55000000000000004">
      <c r="M10896" t="str">
        <f>IF($A10896="","",COUNTIFS(D_MFA!$A$2:$A$20001,$C10896,D_MFA!$B$2:$B$20001,TRUE)&gt;0)</f>
        <v/>
      </c>
    </row>
    <row r="10897" spans="13:13" x14ac:dyDescent="0.55000000000000004">
      <c r="M10897" t="str">
        <f>IF($A10897="","",COUNTIFS(D_MFA!$A$2:$A$20001,$C10897,D_MFA!$B$2:$B$20001,TRUE)&gt;0)</f>
        <v/>
      </c>
    </row>
    <row r="10898" spans="13:13" x14ac:dyDescent="0.55000000000000004">
      <c r="M10898" t="str">
        <f>IF($A10898="","",COUNTIFS(D_MFA!$A$2:$A$20001,$C10898,D_MFA!$B$2:$B$20001,TRUE)&gt;0)</f>
        <v/>
      </c>
    </row>
    <row r="10899" spans="13:13" x14ac:dyDescent="0.55000000000000004">
      <c r="M10899" t="str">
        <f>IF($A10899="","",COUNTIFS(D_MFA!$A$2:$A$20001,$C10899,D_MFA!$B$2:$B$20001,TRUE)&gt;0)</f>
        <v/>
      </c>
    </row>
    <row r="10900" spans="13:13" x14ac:dyDescent="0.55000000000000004">
      <c r="M10900" t="str">
        <f>IF($A10900="","",COUNTIFS(D_MFA!$A$2:$A$20001,$C10900,D_MFA!$B$2:$B$20001,TRUE)&gt;0)</f>
        <v/>
      </c>
    </row>
    <row r="10901" spans="13:13" x14ac:dyDescent="0.55000000000000004">
      <c r="M10901" t="str">
        <f>IF($A10901="","",COUNTIFS(D_MFA!$A$2:$A$20001,$C10901,D_MFA!$B$2:$B$20001,TRUE)&gt;0)</f>
        <v/>
      </c>
    </row>
    <row r="10902" spans="13:13" x14ac:dyDescent="0.55000000000000004">
      <c r="M10902" t="str">
        <f>IF($A10902="","",COUNTIFS(D_MFA!$A$2:$A$20001,$C10902,D_MFA!$B$2:$B$20001,TRUE)&gt;0)</f>
        <v/>
      </c>
    </row>
    <row r="10903" spans="13:13" x14ac:dyDescent="0.55000000000000004">
      <c r="M10903" t="str">
        <f>IF($A10903="","",COUNTIFS(D_MFA!$A$2:$A$20001,$C10903,D_MFA!$B$2:$B$20001,TRUE)&gt;0)</f>
        <v/>
      </c>
    </row>
    <row r="10904" spans="13:13" x14ac:dyDescent="0.55000000000000004">
      <c r="M10904" t="str">
        <f>IF($A10904="","",COUNTIFS(D_MFA!$A$2:$A$20001,$C10904,D_MFA!$B$2:$B$20001,TRUE)&gt;0)</f>
        <v/>
      </c>
    </row>
    <row r="10905" spans="13:13" x14ac:dyDescent="0.55000000000000004">
      <c r="M10905" t="str">
        <f>IF($A10905="","",COUNTIFS(D_MFA!$A$2:$A$20001,$C10905,D_MFA!$B$2:$B$20001,TRUE)&gt;0)</f>
        <v/>
      </c>
    </row>
    <row r="10906" spans="13:13" x14ac:dyDescent="0.55000000000000004">
      <c r="M10906" t="str">
        <f>IF($A10906="","",COUNTIFS(D_MFA!$A$2:$A$20001,$C10906,D_MFA!$B$2:$B$20001,TRUE)&gt;0)</f>
        <v/>
      </c>
    </row>
    <row r="10907" spans="13:13" x14ac:dyDescent="0.55000000000000004">
      <c r="M10907" t="str">
        <f>IF($A10907="","",COUNTIFS(D_MFA!$A$2:$A$20001,$C10907,D_MFA!$B$2:$B$20001,TRUE)&gt;0)</f>
        <v/>
      </c>
    </row>
    <row r="10908" spans="13:13" x14ac:dyDescent="0.55000000000000004">
      <c r="M10908" t="str">
        <f>IF($A10908="","",COUNTIFS(D_MFA!$A$2:$A$20001,$C10908,D_MFA!$B$2:$B$20001,TRUE)&gt;0)</f>
        <v/>
      </c>
    </row>
    <row r="10909" spans="13:13" x14ac:dyDescent="0.55000000000000004">
      <c r="M10909" t="str">
        <f>IF($A10909="","",COUNTIFS(D_MFA!$A$2:$A$20001,$C10909,D_MFA!$B$2:$B$20001,TRUE)&gt;0)</f>
        <v/>
      </c>
    </row>
    <row r="10910" spans="13:13" x14ac:dyDescent="0.55000000000000004">
      <c r="M10910" t="str">
        <f>IF($A10910="","",COUNTIFS(D_MFA!$A$2:$A$20001,$C10910,D_MFA!$B$2:$B$20001,TRUE)&gt;0)</f>
        <v/>
      </c>
    </row>
    <row r="10911" spans="13:13" x14ac:dyDescent="0.55000000000000004">
      <c r="M10911" t="str">
        <f>IF($A10911="","",COUNTIFS(D_MFA!$A$2:$A$20001,$C10911,D_MFA!$B$2:$B$20001,TRUE)&gt;0)</f>
        <v/>
      </c>
    </row>
    <row r="10912" spans="13:13" x14ac:dyDescent="0.55000000000000004">
      <c r="M10912" t="str">
        <f>IF($A10912="","",COUNTIFS(D_MFA!$A$2:$A$20001,$C10912,D_MFA!$B$2:$B$20001,TRUE)&gt;0)</f>
        <v/>
      </c>
    </row>
    <row r="10913" spans="13:13" x14ac:dyDescent="0.55000000000000004">
      <c r="M10913" t="str">
        <f>IF($A10913="","",COUNTIFS(D_MFA!$A$2:$A$20001,$C10913,D_MFA!$B$2:$B$20001,TRUE)&gt;0)</f>
        <v/>
      </c>
    </row>
    <row r="10914" spans="13:13" x14ac:dyDescent="0.55000000000000004">
      <c r="M10914" t="str">
        <f>IF($A10914="","",COUNTIFS(D_MFA!$A$2:$A$20001,$C10914,D_MFA!$B$2:$B$20001,TRUE)&gt;0)</f>
        <v/>
      </c>
    </row>
    <row r="10915" spans="13:13" x14ac:dyDescent="0.55000000000000004">
      <c r="M10915" t="str">
        <f>IF($A10915="","",COUNTIFS(D_MFA!$A$2:$A$20001,$C10915,D_MFA!$B$2:$B$20001,TRUE)&gt;0)</f>
        <v/>
      </c>
    </row>
    <row r="10916" spans="13:13" x14ac:dyDescent="0.55000000000000004">
      <c r="M10916" t="str">
        <f>IF($A10916="","",COUNTIFS(D_MFA!$A$2:$A$20001,$C10916,D_MFA!$B$2:$B$20001,TRUE)&gt;0)</f>
        <v/>
      </c>
    </row>
    <row r="10917" spans="13:13" x14ac:dyDescent="0.55000000000000004">
      <c r="M10917" t="str">
        <f>IF($A10917="","",COUNTIFS(D_MFA!$A$2:$A$20001,$C10917,D_MFA!$B$2:$B$20001,TRUE)&gt;0)</f>
        <v/>
      </c>
    </row>
    <row r="10918" spans="13:13" x14ac:dyDescent="0.55000000000000004">
      <c r="M10918" t="str">
        <f>IF($A10918="","",COUNTIFS(D_MFA!$A$2:$A$20001,$C10918,D_MFA!$B$2:$B$20001,TRUE)&gt;0)</f>
        <v/>
      </c>
    </row>
    <row r="10919" spans="13:13" x14ac:dyDescent="0.55000000000000004">
      <c r="M10919" t="str">
        <f>IF($A10919="","",COUNTIFS(D_MFA!$A$2:$A$20001,$C10919,D_MFA!$B$2:$B$20001,TRUE)&gt;0)</f>
        <v/>
      </c>
    </row>
    <row r="10920" spans="13:13" x14ac:dyDescent="0.55000000000000004">
      <c r="M10920" t="str">
        <f>IF($A10920="","",COUNTIFS(D_MFA!$A$2:$A$20001,$C10920,D_MFA!$B$2:$B$20001,TRUE)&gt;0)</f>
        <v/>
      </c>
    </row>
    <row r="10921" spans="13:13" x14ac:dyDescent="0.55000000000000004">
      <c r="M10921" t="str">
        <f>IF($A10921="","",COUNTIFS(D_MFA!$A$2:$A$20001,$C10921,D_MFA!$B$2:$B$20001,TRUE)&gt;0)</f>
        <v/>
      </c>
    </row>
    <row r="10922" spans="13:13" x14ac:dyDescent="0.55000000000000004">
      <c r="M10922" t="str">
        <f>IF($A10922="","",COUNTIFS(D_MFA!$A$2:$A$20001,$C10922,D_MFA!$B$2:$B$20001,TRUE)&gt;0)</f>
        <v/>
      </c>
    </row>
    <row r="10923" spans="13:13" x14ac:dyDescent="0.55000000000000004">
      <c r="M10923" t="str">
        <f>IF($A10923="","",COUNTIFS(D_MFA!$A$2:$A$20001,$C10923,D_MFA!$B$2:$B$20001,TRUE)&gt;0)</f>
        <v/>
      </c>
    </row>
    <row r="10924" spans="13:13" x14ac:dyDescent="0.55000000000000004">
      <c r="M10924" t="str">
        <f>IF($A10924="","",COUNTIFS(D_MFA!$A$2:$A$20001,$C10924,D_MFA!$B$2:$B$20001,TRUE)&gt;0)</f>
        <v/>
      </c>
    </row>
    <row r="10925" spans="13:13" x14ac:dyDescent="0.55000000000000004">
      <c r="M10925" t="str">
        <f>IF($A10925="","",COUNTIFS(D_MFA!$A$2:$A$20001,$C10925,D_MFA!$B$2:$B$20001,TRUE)&gt;0)</f>
        <v/>
      </c>
    </row>
    <row r="10926" spans="13:13" x14ac:dyDescent="0.55000000000000004">
      <c r="M10926" t="str">
        <f>IF($A10926="","",COUNTIFS(D_MFA!$A$2:$A$20001,$C10926,D_MFA!$B$2:$B$20001,TRUE)&gt;0)</f>
        <v/>
      </c>
    </row>
    <row r="10927" spans="13:13" x14ac:dyDescent="0.55000000000000004">
      <c r="M10927" t="str">
        <f>IF($A10927="","",COUNTIFS(D_MFA!$A$2:$A$20001,$C10927,D_MFA!$B$2:$B$20001,TRUE)&gt;0)</f>
        <v/>
      </c>
    </row>
    <row r="10928" spans="13:13" x14ac:dyDescent="0.55000000000000004">
      <c r="M10928" t="str">
        <f>IF($A10928="","",COUNTIFS(D_MFA!$A$2:$A$20001,$C10928,D_MFA!$B$2:$B$20001,TRUE)&gt;0)</f>
        <v/>
      </c>
    </row>
    <row r="10929" spans="13:13" x14ac:dyDescent="0.55000000000000004">
      <c r="M10929" t="str">
        <f>IF($A10929="","",COUNTIFS(D_MFA!$A$2:$A$20001,$C10929,D_MFA!$B$2:$B$20001,TRUE)&gt;0)</f>
        <v/>
      </c>
    </row>
    <row r="10930" spans="13:13" x14ac:dyDescent="0.55000000000000004">
      <c r="M10930" t="str">
        <f>IF($A10930="","",COUNTIFS(D_MFA!$A$2:$A$20001,$C10930,D_MFA!$B$2:$B$20001,TRUE)&gt;0)</f>
        <v/>
      </c>
    </row>
    <row r="10931" spans="13:13" x14ac:dyDescent="0.55000000000000004">
      <c r="M10931" t="str">
        <f>IF($A10931="","",COUNTIFS(D_MFA!$A$2:$A$20001,$C10931,D_MFA!$B$2:$B$20001,TRUE)&gt;0)</f>
        <v/>
      </c>
    </row>
    <row r="10932" spans="13:13" x14ac:dyDescent="0.55000000000000004">
      <c r="M10932" t="str">
        <f>IF($A10932="","",COUNTIFS(D_MFA!$A$2:$A$20001,$C10932,D_MFA!$B$2:$B$20001,TRUE)&gt;0)</f>
        <v/>
      </c>
    </row>
    <row r="10933" spans="13:13" x14ac:dyDescent="0.55000000000000004">
      <c r="M10933" t="str">
        <f>IF($A10933="","",COUNTIFS(D_MFA!$A$2:$A$20001,$C10933,D_MFA!$B$2:$B$20001,TRUE)&gt;0)</f>
        <v/>
      </c>
    </row>
    <row r="10934" spans="13:13" x14ac:dyDescent="0.55000000000000004">
      <c r="M10934" t="str">
        <f>IF($A10934="","",COUNTIFS(D_MFA!$A$2:$A$20001,$C10934,D_MFA!$B$2:$B$20001,TRUE)&gt;0)</f>
        <v/>
      </c>
    </row>
    <row r="10935" spans="13:13" x14ac:dyDescent="0.55000000000000004">
      <c r="M10935" t="str">
        <f>IF($A10935="","",COUNTIFS(D_MFA!$A$2:$A$20001,$C10935,D_MFA!$B$2:$B$20001,TRUE)&gt;0)</f>
        <v/>
      </c>
    </row>
    <row r="10936" spans="13:13" x14ac:dyDescent="0.55000000000000004">
      <c r="M10936" t="str">
        <f>IF($A10936="","",COUNTIFS(D_MFA!$A$2:$A$20001,$C10936,D_MFA!$B$2:$B$20001,TRUE)&gt;0)</f>
        <v/>
      </c>
    </row>
    <row r="10937" spans="13:13" x14ac:dyDescent="0.55000000000000004">
      <c r="M10937" t="str">
        <f>IF($A10937="","",COUNTIFS(D_MFA!$A$2:$A$20001,$C10937,D_MFA!$B$2:$B$20001,TRUE)&gt;0)</f>
        <v/>
      </c>
    </row>
    <row r="10938" spans="13:13" x14ac:dyDescent="0.55000000000000004">
      <c r="M10938" t="str">
        <f>IF($A10938="","",COUNTIFS(D_MFA!$A$2:$A$20001,$C10938,D_MFA!$B$2:$B$20001,TRUE)&gt;0)</f>
        <v/>
      </c>
    </row>
    <row r="10939" spans="13:13" x14ac:dyDescent="0.55000000000000004">
      <c r="M10939" t="str">
        <f>IF($A10939="","",COUNTIFS(D_MFA!$A$2:$A$20001,$C10939,D_MFA!$B$2:$B$20001,TRUE)&gt;0)</f>
        <v/>
      </c>
    </row>
    <row r="10940" spans="13:13" x14ac:dyDescent="0.55000000000000004">
      <c r="M10940" t="str">
        <f>IF($A10940="","",COUNTIFS(D_MFA!$A$2:$A$20001,$C10940,D_MFA!$B$2:$B$20001,TRUE)&gt;0)</f>
        <v/>
      </c>
    </row>
    <row r="10941" spans="13:13" x14ac:dyDescent="0.55000000000000004">
      <c r="M10941" t="str">
        <f>IF($A10941="","",COUNTIFS(D_MFA!$A$2:$A$20001,$C10941,D_MFA!$B$2:$B$20001,TRUE)&gt;0)</f>
        <v/>
      </c>
    </row>
    <row r="10942" spans="13:13" x14ac:dyDescent="0.55000000000000004">
      <c r="M10942" t="str">
        <f>IF($A10942="","",COUNTIFS(D_MFA!$A$2:$A$20001,$C10942,D_MFA!$B$2:$B$20001,TRUE)&gt;0)</f>
        <v/>
      </c>
    </row>
    <row r="10943" spans="13:13" x14ac:dyDescent="0.55000000000000004">
      <c r="M10943" t="str">
        <f>IF($A10943="","",COUNTIFS(D_MFA!$A$2:$A$20001,$C10943,D_MFA!$B$2:$B$20001,TRUE)&gt;0)</f>
        <v/>
      </c>
    </row>
    <row r="10944" spans="13:13" x14ac:dyDescent="0.55000000000000004">
      <c r="M10944" t="str">
        <f>IF($A10944="","",COUNTIFS(D_MFA!$A$2:$A$20001,$C10944,D_MFA!$B$2:$B$20001,TRUE)&gt;0)</f>
        <v/>
      </c>
    </row>
    <row r="10945" spans="13:13" x14ac:dyDescent="0.55000000000000004">
      <c r="M10945" t="str">
        <f>IF($A10945="","",COUNTIFS(D_MFA!$A$2:$A$20001,$C10945,D_MFA!$B$2:$B$20001,TRUE)&gt;0)</f>
        <v/>
      </c>
    </row>
    <row r="10946" spans="13:13" x14ac:dyDescent="0.55000000000000004">
      <c r="M10946" t="str">
        <f>IF($A10946="","",COUNTIFS(D_MFA!$A$2:$A$20001,$C10946,D_MFA!$B$2:$B$20001,TRUE)&gt;0)</f>
        <v/>
      </c>
    </row>
    <row r="10947" spans="13:13" x14ac:dyDescent="0.55000000000000004">
      <c r="M10947" t="str">
        <f>IF($A10947="","",COUNTIFS(D_MFA!$A$2:$A$20001,$C10947,D_MFA!$B$2:$B$20001,TRUE)&gt;0)</f>
        <v/>
      </c>
    </row>
    <row r="10948" spans="13:13" x14ac:dyDescent="0.55000000000000004">
      <c r="M10948" t="str">
        <f>IF($A10948="","",COUNTIFS(D_MFA!$A$2:$A$20001,$C10948,D_MFA!$B$2:$B$20001,TRUE)&gt;0)</f>
        <v/>
      </c>
    </row>
    <row r="10949" spans="13:13" x14ac:dyDescent="0.55000000000000004">
      <c r="M10949" t="str">
        <f>IF($A10949="","",COUNTIFS(D_MFA!$A$2:$A$20001,$C10949,D_MFA!$B$2:$B$20001,TRUE)&gt;0)</f>
        <v/>
      </c>
    </row>
    <row r="10950" spans="13:13" x14ac:dyDescent="0.55000000000000004">
      <c r="M10950" t="str">
        <f>IF($A10950="","",COUNTIFS(D_MFA!$A$2:$A$20001,$C10950,D_MFA!$B$2:$B$20001,TRUE)&gt;0)</f>
        <v/>
      </c>
    </row>
    <row r="10951" spans="13:13" x14ac:dyDescent="0.55000000000000004">
      <c r="M10951" t="str">
        <f>IF($A10951="","",COUNTIFS(D_MFA!$A$2:$A$20001,$C10951,D_MFA!$B$2:$B$20001,TRUE)&gt;0)</f>
        <v/>
      </c>
    </row>
    <row r="10952" spans="13:13" x14ac:dyDescent="0.55000000000000004">
      <c r="M10952" t="str">
        <f>IF($A10952="","",COUNTIFS(D_MFA!$A$2:$A$20001,$C10952,D_MFA!$B$2:$B$20001,TRUE)&gt;0)</f>
        <v/>
      </c>
    </row>
    <row r="10953" spans="13:13" x14ac:dyDescent="0.55000000000000004">
      <c r="M10953" t="str">
        <f>IF($A10953="","",COUNTIFS(D_MFA!$A$2:$A$20001,$C10953,D_MFA!$B$2:$B$20001,TRUE)&gt;0)</f>
        <v/>
      </c>
    </row>
    <row r="10954" spans="13:13" x14ac:dyDescent="0.55000000000000004">
      <c r="M10954" t="str">
        <f>IF($A10954="","",COUNTIFS(D_MFA!$A$2:$A$20001,$C10954,D_MFA!$B$2:$B$20001,TRUE)&gt;0)</f>
        <v/>
      </c>
    </row>
    <row r="10955" spans="13:13" x14ac:dyDescent="0.55000000000000004">
      <c r="M10955" t="str">
        <f>IF($A10955="","",COUNTIFS(D_MFA!$A$2:$A$20001,$C10955,D_MFA!$B$2:$B$20001,TRUE)&gt;0)</f>
        <v/>
      </c>
    </row>
    <row r="10956" spans="13:13" x14ac:dyDescent="0.55000000000000004">
      <c r="M10956" t="str">
        <f>IF($A10956="","",COUNTIFS(D_MFA!$A$2:$A$20001,$C10956,D_MFA!$B$2:$B$20001,TRUE)&gt;0)</f>
        <v/>
      </c>
    </row>
    <row r="10957" spans="13:13" x14ac:dyDescent="0.55000000000000004">
      <c r="M10957" t="str">
        <f>IF($A10957="","",COUNTIFS(D_MFA!$A$2:$A$20001,$C10957,D_MFA!$B$2:$B$20001,TRUE)&gt;0)</f>
        <v/>
      </c>
    </row>
    <row r="10958" spans="13:13" x14ac:dyDescent="0.55000000000000004">
      <c r="M10958" t="str">
        <f>IF($A10958="","",COUNTIFS(D_MFA!$A$2:$A$20001,$C10958,D_MFA!$B$2:$B$20001,TRUE)&gt;0)</f>
        <v/>
      </c>
    </row>
    <row r="10959" spans="13:13" x14ac:dyDescent="0.55000000000000004">
      <c r="M10959" t="str">
        <f>IF($A10959="","",COUNTIFS(D_MFA!$A$2:$A$20001,$C10959,D_MFA!$B$2:$B$20001,TRUE)&gt;0)</f>
        <v/>
      </c>
    </row>
    <row r="10960" spans="13:13" x14ac:dyDescent="0.55000000000000004">
      <c r="M10960" t="str">
        <f>IF($A10960="","",COUNTIFS(D_MFA!$A$2:$A$20001,$C10960,D_MFA!$B$2:$B$20001,TRUE)&gt;0)</f>
        <v/>
      </c>
    </row>
    <row r="10961" spans="13:13" x14ac:dyDescent="0.55000000000000004">
      <c r="M10961" t="str">
        <f>IF($A10961="","",COUNTIFS(D_MFA!$A$2:$A$20001,$C10961,D_MFA!$B$2:$B$20001,TRUE)&gt;0)</f>
        <v/>
      </c>
    </row>
    <row r="10962" spans="13:13" x14ac:dyDescent="0.55000000000000004">
      <c r="M10962" t="str">
        <f>IF($A10962="","",COUNTIFS(D_MFA!$A$2:$A$20001,$C10962,D_MFA!$B$2:$B$20001,TRUE)&gt;0)</f>
        <v/>
      </c>
    </row>
    <row r="10963" spans="13:13" x14ac:dyDescent="0.55000000000000004">
      <c r="M10963" t="str">
        <f>IF($A10963="","",COUNTIFS(D_MFA!$A$2:$A$20001,$C10963,D_MFA!$B$2:$B$20001,TRUE)&gt;0)</f>
        <v/>
      </c>
    </row>
    <row r="10964" spans="13:13" x14ac:dyDescent="0.55000000000000004">
      <c r="M10964" t="str">
        <f>IF($A10964="","",COUNTIFS(D_MFA!$A$2:$A$20001,$C10964,D_MFA!$B$2:$B$20001,TRUE)&gt;0)</f>
        <v/>
      </c>
    </row>
    <row r="10965" spans="13:13" x14ac:dyDescent="0.55000000000000004">
      <c r="M10965" t="str">
        <f>IF($A10965="","",COUNTIFS(D_MFA!$A$2:$A$20001,$C10965,D_MFA!$B$2:$B$20001,TRUE)&gt;0)</f>
        <v/>
      </c>
    </row>
    <row r="10966" spans="13:13" x14ac:dyDescent="0.55000000000000004">
      <c r="M10966" t="str">
        <f>IF($A10966="","",COUNTIFS(D_MFA!$A$2:$A$20001,$C10966,D_MFA!$B$2:$B$20001,TRUE)&gt;0)</f>
        <v/>
      </c>
    </row>
    <row r="10967" spans="13:13" x14ac:dyDescent="0.55000000000000004">
      <c r="M10967" t="str">
        <f>IF($A10967="","",COUNTIFS(D_MFA!$A$2:$A$20001,$C10967,D_MFA!$B$2:$B$20001,TRUE)&gt;0)</f>
        <v/>
      </c>
    </row>
    <row r="10968" spans="13:13" x14ac:dyDescent="0.55000000000000004">
      <c r="M10968" t="str">
        <f>IF($A10968="","",COUNTIFS(D_MFA!$A$2:$A$20001,$C10968,D_MFA!$B$2:$B$20001,TRUE)&gt;0)</f>
        <v/>
      </c>
    </row>
    <row r="10969" spans="13:13" x14ac:dyDescent="0.55000000000000004">
      <c r="M10969" t="str">
        <f>IF($A10969="","",COUNTIFS(D_MFA!$A$2:$A$20001,$C10969,D_MFA!$B$2:$B$20001,TRUE)&gt;0)</f>
        <v/>
      </c>
    </row>
    <row r="10970" spans="13:13" x14ac:dyDescent="0.55000000000000004">
      <c r="M10970" t="str">
        <f>IF($A10970="","",COUNTIFS(D_MFA!$A$2:$A$20001,$C10970,D_MFA!$B$2:$B$20001,TRUE)&gt;0)</f>
        <v/>
      </c>
    </row>
    <row r="10971" spans="13:13" x14ac:dyDescent="0.55000000000000004">
      <c r="M10971" t="str">
        <f>IF($A10971="","",COUNTIFS(D_MFA!$A$2:$A$20001,$C10971,D_MFA!$B$2:$B$20001,TRUE)&gt;0)</f>
        <v/>
      </c>
    </row>
    <row r="10972" spans="13:13" x14ac:dyDescent="0.55000000000000004">
      <c r="M10972" t="str">
        <f>IF($A10972="","",COUNTIFS(D_MFA!$A$2:$A$20001,$C10972,D_MFA!$B$2:$B$20001,TRUE)&gt;0)</f>
        <v/>
      </c>
    </row>
    <row r="10973" spans="13:13" x14ac:dyDescent="0.55000000000000004">
      <c r="M10973" t="str">
        <f>IF($A10973="","",COUNTIFS(D_MFA!$A$2:$A$20001,$C10973,D_MFA!$B$2:$B$20001,TRUE)&gt;0)</f>
        <v/>
      </c>
    </row>
    <row r="10974" spans="13:13" x14ac:dyDescent="0.55000000000000004">
      <c r="M10974" t="str">
        <f>IF($A10974="","",COUNTIFS(D_MFA!$A$2:$A$20001,$C10974,D_MFA!$B$2:$B$20001,TRUE)&gt;0)</f>
        <v/>
      </c>
    </row>
    <row r="10975" spans="13:13" x14ac:dyDescent="0.55000000000000004">
      <c r="M10975" t="str">
        <f>IF($A10975="","",COUNTIFS(D_MFA!$A$2:$A$20001,$C10975,D_MFA!$B$2:$B$20001,TRUE)&gt;0)</f>
        <v/>
      </c>
    </row>
    <row r="10976" spans="13:13" x14ac:dyDescent="0.55000000000000004">
      <c r="M10976" t="str">
        <f>IF($A10976="","",COUNTIFS(D_MFA!$A$2:$A$20001,$C10976,D_MFA!$B$2:$B$20001,TRUE)&gt;0)</f>
        <v/>
      </c>
    </row>
    <row r="10977" spans="13:13" x14ac:dyDescent="0.55000000000000004">
      <c r="M10977" t="str">
        <f>IF($A10977="","",COUNTIFS(D_MFA!$A$2:$A$20001,$C10977,D_MFA!$B$2:$B$20001,TRUE)&gt;0)</f>
        <v/>
      </c>
    </row>
    <row r="10978" spans="13:13" x14ac:dyDescent="0.55000000000000004">
      <c r="M10978" t="str">
        <f>IF($A10978="","",COUNTIFS(D_MFA!$A$2:$A$20001,$C10978,D_MFA!$B$2:$B$20001,TRUE)&gt;0)</f>
        <v/>
      </c>
    </row>
    <row r="10979" spans="13:13" x14ac:dyDescent="0.55000000000000004">
      <c r="M10979" t="str">
        <f>IF($A10979="","",COUNTIFS(D_MFA!$A$2:$A$20001,$C10979,D_MFA!$B$2:$B$20001,TRUE)&gt;0)</f>
        <v/>
      </c>
    </row>
    <row r="10980" spans="13:13" x14ac:dyDescent="0.55000000000000004">
      <c r="M10980" t="str">
        <f>IF($A10980="","",COUNTIFS(D_MFA!$A$2:$A$20001,$C10980,D_MFA!$B$2:$B$20001,TRUE)&gt;0)</f>
        <v/>
      </c>
    </row>
    <row r="10981" spans="13:13" x14ac:dyDescent="0.55000000000000004">
      <c r="M10981" t="str">
        <f>IF($A10981="","",COUNTIFS(D_MFA!$A$2:$A$20001,$C10981,D_MFA!$B$2:$B$20001,TRUE)&gt;0)</f>
        <v/>
      </c>
    </row>
    <row r="10982" spans="13:13" x14ac:dyDescent="0.55000000000000004">
      <c r="M10982" t="str">
        <f>IF($A10982="","",COUNTIFS(D_MFA!$A$2:$A$20001,$C10982,D_MFA!$B$2:$B$20001,TRUE)&gt;0)</f>
        <v/>
      </c>
    </row>
    <row r="10983" spans="13:13" x14ac:dyDescent="0.55000000000000004">
      <c r="M10983" t="str">
        <f>IF($A10983="","",COUNTIFS(D_MFA!$A$2:$A$20001,$C10983,D_MFA!$B$2:$B$20001,TRUE)&gt;0)</f>
        <v/>
      </c>
    </row>
    <row r="10984" spans="13:13" x14ac:dyDescent="0.55000000000000004">
      <c r="M10984" t="str">
        <f>IF($A10984="","",COUNTIFS(D_MFA!$A$2:$A$20001,$C10984,D_MFA!$B$2:$B$20001,TRUE)&gt;0)</f>
        <v/>
      </c>
    </row>
    <row r="10985" spans="13:13" x14ac:dyDescent="0.55000000000000004">
      <c r="M10985" t="str">
        <f>IF($A10985="","",COUNTIFS(D_MFA!$A$2:$A$20001,$C10985,D_MFA!$B$2:$B$20001,TRUE)&gt;0)</f>
        <v/>
      </c>
    </row>
    <row r="10986" spans="13:13" x14ac:dyDescent="0.55000000000000004">
      <c r="M10986" t="str">
        <f>IF($A10986="","",COUNTIFS(D_MFA!$A$2:$A$20001,$C10986,D_MFA!$B$2:$B$20001,TRUE)&gt;0)</f>
        <v/>
      </c>
    </row>
    <row r="10987" spans="13:13" x14ac:dyDescent="0.55000000000000004">
      <c r="M10987" t="str">
        <f>IF($A10987="","",COUNTIFS(D_MFA!$A$2:$A$20001,$C10987,D_MFA!$B$2:$B$20001,TRUE)&gt;0)</f>
        <v/>
      </c>
    </row>
    <row r="10988" spans="13:13" x14ac:dyDescent="0.55000000000000004">
      <c r="M10988" t="str">
        <f>IF($A10988="","",COUNTIFS(D_MFA!$A$2:$A$20001,$C10988,D_MFA!$B$2:$B$20001,TRUE)&gt;0)</f>
        <v/>
      </c>
    </row>
    <row r="10989" spans="13:13" x14ac:dyDescent="0.55000000000000004">
      <c r="M10989" t="str">
        <f>IF($A10989="","",COUNTIFS(D_MFA!$A$2:$A$20001,$C10989,D_MFA!$B$2:$B$20001,TRUE)&gt;0)</f>
        <v/>
      </c>
    </row>
    <row r="10990" spans="13:13" x14ac:dyDescent="0.55000000000000004">
      <c r="M10990" t="str">
        <f>IF($A10990="","",COUNTIFS(D_MFA!$A$2:$A$20001,$C10990,D_MFA!$B$2:$B$20001,TRUE)&gt;0)</f>
        <v/>
      </c>
    </row>
    <row r="10991" spans="13:13" x14ac:dyDescent="0.55000000000000004">
      <c r="M10991" t="str">
        <f>IF($A10991="","",COUNTIFS(D_MFA!$A$2:$A$20001,$C10991,D_MFA!$B$2:$B$20001,TRUE)&gt;0)</f>
        <v/>
      </c>
    </row>
    <row r="10992" spans="13:13" x14ac:dyDescent="0.55000000000000004">
      <c r="M10992" t="str">
        <f>IF($A10992="","",COUNTIFS(D_MFA!$A$2:$A$20001,$C10992,D_MFA!$B$2:$B$20001,TRUE)&gt;0)</f>
        <v/>
      </c>
    </row>
    <row r="10993" spans="13:13" x14ac:dyDescent="0.55000000000000004">
      <c r="M10993" t="str">
        <f>IF($A10993="","",COUNTIFS(D_MFA!$A$2:$A$20001,$C10993,D_MFA!$B$2:$B$20001,TRUE)&gt;0)</f>
        <v/>
      </c>
    </row>
    <row r="10994" spans="13:13" x14ac:dyDescent="0.55000000000000004">
      <c r="M10994" t="str">
        <f>IF($A10994="","",COUNTIFS(D_MFA!$A$2:$A$20001,$C10994,D_MFA!$B$2:$B$20001,TRUE)&gt;0)</f>
        <v/>
      </c>
    </row>
    <row r="10995" spans="13:13" x14ac:dyDescent="0.55000000000000004">
      <c r="M10995" t="str">
        <f>IF($A10995="","",COUNTIFS(D_MFA!$A$2:$A$20001,$C10995,D_MFA!$B$2:$B$20001,TRUE)&gt;0)</f>
        <v/>
      </c>
    </row>
    <row r="10996" spans="13:13" x14ac:dyDescent="0.55000000000000004">
      <c r="M10996" t="str">
        <f>IF($A10996="","",COUNTIFS(D_MFA!$A$2:$A$20001,$C10996,D_MFA!$B$2:$B$20001,TRUE)&gt;0)</f>
        <v/>
      </c>
    </row>
    <row r="10997" spans="13:13" x14ac:dyDescent="0.55000000000000004">
      <c r="M10997" t="str">
        <f>IF($A10997="","",COUNTIFS(D_MFA!$A$2:$A$20001,$C10997,D_MFA!$B$2:$B$20001,TRUE)&gt;0)</f>
        <v/>
      </c>
    </row>
    <row r="10998" spans="13:13" x14ac:dyDescent="0.55000000000000004">
      <c r="M10998" t="str">
        <f>IF($A10998="","",COUNTIFS(D_MFA!$A$2:$A$20001,$C10998,D_MFA!$B$2:$B$20001,TRUE)&gt;0)</f>
        <v/>
      </c>
    </row>
    <row r="10999" spans="13:13" x14ac:dyDescent="0.55000000000000004">
      <c r="M10999" t="str">
        <f>IF($A10999="","",COUNTIFS(D_MFA!$A$2:$A$20001,$C10999,D_MFA!$B$2:$B$20001,TRUE)&gt;0)</f>
        <v/>
      </c>
    </row>
    <row r="11000" spans="13:13" x14ac:dyDescent="0.55000000000000004">
      <c r="M11000" t="str">
        <f>IF($A11000="","",COUNTIFS(D_MFA!$A$2:$A$20001,$C11000,D_MFA!$B$2:$B$20001,TRUE)&gt;0)</f>
        <v/>
      </c>
    </row>
    <row r="11001" spans="13:13" x14ac:dyDescent="0.55000000000000004">
      <c r="M11001" t="str">
        <f>IF($A11001="","",COUNTIFS(D_MFA!$A$2:$A$20001,$C11001,D_MFA!$B$2:$B$20001,TRUE)&gt;0)</f>
        <v/>
      </c>
    </row>
    <row r="11002" spans="13:13" x14ac:dyDescent="0.55000000000000004">
      <c r="M11002" t="str">
        <f>IF($A11002="","",COUNTIFS(D_MFA!$A$2:$A$20001,$C11002,D_MFA!$B$2:$B$20001,TRUE)&gt;0)</f>
        <v/>
      </c>
    </row>
    <row r="11003" spans="13:13" x14ac:dyDescent="0.55000000000000004">
      <c r="M11003" t="str">
        <f>IF($A11003="","",COUNTIFS(D_MFA!$A$2:$A$20001,$C11003,D_MFA!$B$2:$B$20001,TRUE)&gt;0)</f>
        <v/>
      </c>
    </row>
    <row r="11004" spans="13:13" x14ac:dyDescent="0.55000000000000004">
      <c r="M11004" t="str">
        <f>IF($A11004="","",COUNTIFS(D_MFA!$A$2:$A$20001,$C11004,D_MFA!$B$2:$B$20001,TRUE)&gt;0)</f>
        <v/>
      </c>
    </row>
    <row r="11005" spans="13:13" x14ac:dyDescent="0.55000000000000004">
      <c r="M11005" t="str">
        <f>IF($A11005="","",COUNTIFS(D_MFA!$A$2:$A$20001,$C11005,D_MFA!$B$2:$B$20001,TRUE)&gt;0)</f>
        <v/>
      </c>
    </row>
    <row r="11006" spans="13:13" x14ac:dyDescent="0.55000000000000004">
      <c r="M11006" t="str">
        <f>IF($A11006="","",COUNTIFS(D_MFA!$A$2:$A$20001,$C11006,D_MFA!$B$2:$B$20001,TRUE)&gt;0)</f>
        <v/>
      </c>
    </row>
    <row r="11007" spans="13:13" x14ac:dyDescent="0.55000000000000004">
      <c r="M11007" t="str">
        <f>IF($A11007="","",COUNTIFS(D_MFA!$A$2:$A$20001,$C11007,D_MFA!$B$2:$B$20001,TRUE)&gt;0)</f>
        <v/>
      </c>
    </row>
    <row r="11008" spans="13:13" x14ac:dyDescent="0.55000000000000004">
      <c r="M11008" t="str">
        <f>IF($A11008="","",COUNTIFS(D_MFA!$A$2:$A$20001,$C11008,D_MFA!$B$2:$B$20001,TRUE)&gt;0)</f>
        <v/>
      </c>
    </row>
    <row r="11009" spans="13:13" x14ac:dyDescent="0.55000000000000004">
      <c r="M11009" t="str">
        <f>IF($A11009="","",COUNTIFS(D_MFA!$A$2:$A$20001,$C11009,D_MFA!$B$2:$B$20001,TRUE)&gt;0)</f>
        <v/>
      </c>
    </row>
    <row r="11010" spans="13:13" x14ac:dyDescent="0.55000000000000004">
      <c r="M11010" t="str">
        <f>IF($A11010="","",COUNTIFS(D_MFA!$A$2:$A$20001,$C11010,D_MFA!$B$2:$B$20001,TRUE)&gt;0)</f>
        <v/>
      </c>
    </row>
    <row r="11011" spans="13:13" x14ac:dyDescent="0.55000000000000004">
      <c r="M11011" t="str">
        <f>IF($A11011="","",COUNTIFS(D_MFA!$A$2:$A$20001,$C11011,D_MFA!$B$2:$B$20001,TRUE)&gt;0)</f>
        <v/>
      </c>
    </row>
    <row r="11012" spans="13:13" x14ac:dyDescent="0.55000000000000004">
      <c r="M11012" t="str">
        <f>IF($A11012="","",COUNTIFS(D_MFA!$A$2:$A$20001,$C11012,D_MFA!$B$2:$B$20001,TRUE)&gt;0)</f>
        <v/>
      </c>
    </row>
    <row r="11013" spans="13:13" x14ac:dyDescent="0.55000000000000004">
      <c r="M11013" t="str">
        <f>IF($A11013="","",COUNTIFS(D_MFA!$A$2:$A$20001,$C11013,D_MFA!$B$2:$B$20001,TRUE)&gt;0)</f>
        <v/>
      </c>
    </row>
    <row r="11014" spans="13:13" x14ac:dyDescent="0.55000000000000004">
      <c r="M11014" t="str">
        <f>IF($A11014="","",COUNTIFS(D_MFA!$A$2:$A$20001,$C11014,D_MFA!$B$2:$B$20001,TRUE)&gt;0)</f>
        <v/>
      </c>
    </row>
    <row r="11015" spans="13:13" x14ac:dyDescent="0.55000000000000004">
      <c r="M11015" t="str">
        <f>IF($A11015="","",COUNTIFS(D_MFA!$A$2:$A$20001,$C11015,D_MFA!$B$2:$B$20001,TRUE)&gt;0)</f>
        <v/>
      </c>
    </row>
    <row r="11016" spans="13:13" x14ac:dyDescent="0.55000000000000004">
      <c r="M11016" t="str">
        <f>IF($A11016="","",COUNTIFS(D_MFA!$A$2:$A$20001,$C11016,D_MFA!$B$2:$B$20001,TRUE)&gt;0)</f>
        <v/>
      </c>
    </row>
    <row r="11017" spans="13:13" x14ac:dyDescent="0.55000000000000004">
      <c r="M11017" t="str">
        <f>IF($A11017="","",COUNTIFS(D_MFA!$A$2:$A$20001,$C11017,D_MFA!$B$2:$B$20001,TRUE)&gt;0)</f>
        <v/>
      </c>
    </row>
    <row r="11018" spans="13:13" x14ac:dyDescent="0.55000000000000004">
      <c r="M11018" t="str">
        <f>IF($A11018="","",COUNTIFS(D_MFA!$A$2:$A$20001,$C11018,D_MFA!$B$2:$B$20001,TRUE)&gt;0)</f>
        <v/>
      </c>
    </row>
    <row r="11019" spans="13:13" x14ac:dyDescent="0.55000000000000004">
      <c r="M11019" t="str">
        <f>IF($A11019="","",COUNTIFS(D_MFA!$A$2:$A$20001,$C11019,D_MFA!$B$2:$B$20001,TRUE)&gt;0)</f>
        <v/>
      </c>
    </row>
    <row r="11020" spans="13:13" x14ac:dyDescent="0.55000000000000004">
      <c r="M11020" t="str">
        <f>IF($A11020="","",COUNTIFS(D_MFA!$A$2:$A$20001,$C11020,D_MFA!$B$2:$B$20001,TRUE)&gt;0)</f>
        <v/>
      </c>
    </row>
    <row r="11021" spans="13:13" x14ac:dyDescent="0.55000000000000004">
      <c r="M11021" t="str">
        <f>IF($A11021="","",COUNTIFS(D_MFA!$A$2:$A$20001,$C11021,D_MFA!$B$2:$B$20001,TRUE)&gt;0)</f>
        <v/>
      </c>
    </row>
    <row r="11022" spans="13:13" x14ac:dyDescent="0.55000000000000004">
      <c r="M11022" t="str">
        <f>IF($A11022="","",COUNTIFS(D_MFA!$A$2:$A$20001,$C11022,D_MFA!$B$2:$B$20001,TRUE)&gt;0)</f>
        <v/>
      </c>
    </row>
    <row r="11023" spans="13:13" x14ac:dyDescent="0.55000000000000004">
      <c r="M11023" t="str">
        <f>IF($A11023="","",COUNTIFS(D_MFA!$A$2:$A$20001,$C11023,D_MFA!$B$2:$B$20001,TRUE)&gt;0)</f>
        <v/>
      </c>
    </row>
    <row r="11024" spans="13:13" x14ac:dyDescent="0.55000000000000004">
      <c r="M11024" t="str">
        <f>IF($A11024="","",COUNTIFS(D_MFA!$A$2:$A$20001,$C11024,D_MFA!$B$2:$B$20001,TRUE)&gt;0)</f>
        <v/>
      </c>
    </row>
    <row r="11025" spans="13:13" x14ac:dyDescent="0.55000000000000004">
      <c r="M11025" t="str">
        <f>IF($A11025="","",COUNTIFS(D_MFA!$A$2:$A$20001,$C11025,D_MFA!$B$2:$B$20001,TRUE)&gt;0)</f>
        <v/>
      </c>
    </row>
    <row r="11026" spans="13:13" x14ac:dyDescent="0.55000000000000004">
      <c r="M11026" t="str">
        <f>IF($A11026="","",COUNTIFS(D_MFA!$A$2:$A$20001,$C11026,D_MFA!$B$2:$B$20001,TRUE)&gt;0)</f>
        <v/>
      </c>
    </row>
    <row r="11027" spans="13:13" x14ac:dyDescent="0.55000000000000004">
      <c r="M11027" t="str">
        <f>IF($A11027="","",COUNTIFS(D_MFA!$A$2:$A$20001,$C11027,D_MFA!$B$2:$B$20001,TRUE)&gt;0)</f>
        <v/>
      </c>
    </row>
    <row r="11028" spans="13:13" x14ac:dyDescent="0.55000000000000004">
      <c r="M11028" t="str">
        <f>IF($A11028="","",COUNTIFS(D_MFA!$A$2:$A$20001,$C11028,D_MFA!$B$2:$B$20001,TRUE)&gt;0)</f>
        <v/>
      </c>
    </row>
    <row r="11029" spans="13:13" x14ac:dyDescent="0.55000000000000004">
      <c r="M11029" t="str">
        <f>IF($A11029="","",COUNTIFS(D_MFA!$A$2:$A$20001,$C11029,D_MFA!$B$2:$B$20001,TRUE)&gt;0)</f>
        <v/>
      </c>
    </row>
    <row r="11030" spans="13:13" x14ac:dyDescent="0.55000000000000004">
      <c r="M11030" t="str">
        <f>IF($A11030="","",COUNTIFS(D_MFA!$A$2:$A$20001,$C11030,D_MFA!$B$2:$B$20001,TRUE)&gt;0)</f>
        <v/>
      </c>
    </row>
    <row r="11031" spans="13:13" x14ac:dyDescent="0.55000000000000004">
      <c r="M11031" t="str">
        <f>IF($A11031="","",COUNTIFS(D_MFA!$A$2:$A$20001,$C11031,D_MFA!$B$2:$B$20001,TRUE)&gt;0)</f>
        <v/>
      </c>
    </row>
    <row r="11032" spans="13:13" x14ac:dyDescent="0.55000000000000004">
      <c r="M11032" t="str">
        <f>IF($A11032="","",COUNTIFS(D_MFA!$A$2:$A$20001,$C11032,D_MFA!$B$2:$B$20001,TRUE)&gt;0)</f>
        <v/>
      </c>
    </row>
    <row r="11033" spans="13:13" x14ac:dyDescent="0.55000000000000004">
      <c r="M11033" t="str">
        <f>IF($A11033="","",COUNTIFS(D_MFA!$A$2:$A$20001,$C11033,D_MFA!$B$2:$B$20001,TRUE)&gt;0)</f>
        <v/>
      </c>
    </row>
    <row r="11034" spans="13:13" x14ac:dyDescent="0.55000000000000004">
      <c r="M11034" t="str">
        <f>IF($A11034="","",COUNTIFS(D_MFA!$A$2:$A$20001,$C11034,D_MFA!$B$2:$B$20001,TRUE)&gt;0)</f>
        <v/>
      </c>
    </row>
    <row r="11035" spans="13:13" x14ac:dyDescent="0.55000000000000004">
      <c r="M11035" t="str">
        <f>IF($A11035="","",COUNTIFS(D_MFA!$A$2:$A$20001,$C11035,D_MFA!$B$2:$B$20001,TRUE)&gt;0)</f>
        <v/>
      </c>
    </row>
    <row r="11036" spans="13:13" x14ac:dyDescent="0.55000000000000004">
      <c r="M11036" t="str">
        <f>IF($A11036="","",COUNTIFS(D_MFA!$A$2:$A$20001,$C11036,D_MFA!$B$2:$B$20001,TRUE)&gt;0)</f>
        <v/>
      </c>
    </row>
    <row r="11037" spans="13:13" x14ac:dyDescent="0.55000000000000004">
      <c r="M11037" t="str">
        <f>IF($A11037="","",COUNTIFS(D_MFA!$A$2:$A$20001,$C11037,D_MFA!$B$2:$B$20001,TRUE)&gt;0)</f>
        <v/>
      </c>
    </row>
    <row r="11038" spans="13:13" x14ac:dyDescent="0.55000000000000004">
      <c r="M11038" t="str">
        <f>IF($A11038="","",COUNTIFS(D_MFA!$A$2:$A$20001,$C11038,D_MFA!$B$2:$B$20001,TRUE)&gt;0)</f>
        <v/>
      </c>
    </row>
    <row r="11039" spans="13:13" x14ac:dyDescent="0.55000000000000004">
      <c r="M11039" t="str">
        <f>IF($A11039="","",COUNTIFS(D_MFA!$A$2:$A$20001,$C11039,D_MFA!$B$2:$B$20001,TRUE)&gt;0)</f>
        <v/>
      </c>
    </row>
    <row r="11040" spans="13:13" x14ac:dyDescent="0.55000000000000004">
      <c r="M11040" t="str">
        <f>IF($A11040="","",COUNTIFS(D_MFA!$A$2:$A$20001,$C11040,D_MFA!$B$2:$B$20001,TRUE)&gt;0)</f>
        <v/>
      </c>
    </row>
    <row r="11041" spans="13:13" x14ac:dyDescent="0.55000000000000004">
      <c r="M11041" t="str">
        <f>IF($A11041="","",COUNTIFS(D_MFA!$A$2:$A$20001,$C11041,D_MFA!$B$2:$B$20001,TRUE)&gt;0)</f>
        <v/>
      </c>
    </row>
    <row r="11042" spans="13:13" x14ac:dyDescent="0.55000000000000004">
      <c r="M11042" t="str">
        <f>IF($A11042="","",COUNTIFS(D_MFA!$A$2:$A$20001,$C11042,D_MFA!$B$2:$B$20001,TRUE)&gt;0)</f>
        <v/>
      </c>
    </row>
    <row r="11043" spans="13:13" x14ac:dyDescent="0.55000000000000004">
      <c r="M11043" t="str">
        <f>IF($A11043="","",COUNTIFS(D_MFA!$A$2:$A$20001,$C11043,D_MFA!$B$2:$B$20001,TRUE)&gt;0)</f>
        <v/>
      </c>
    </row>
    <row r="11044" spans="13:13" x14ac:dyDescent="0.55000000000000004">
      <c r="M11044" t="str">
        <f>IF($A11044="","",COUNTIFS(D_MFA!$A$2:$A$20001,$C11044,D_MFA!$B$2:$B$20001,TRUE)&gt;0)</f>
        <v/>
      </c>
    </row>
    <row r="11045" spans="13:13" x14ac:dyDescent="0.55000000000000004">
      <c r="M11045" t="str">
        <f>IF($A11045="","",COUNTIFS(D_MFA!$A$2:$A$20001,$C11045,D_MFA!$B$2:$B$20001,TRUE)&gt;0)</f>
        <v/>
      </c>
    </row>
    <row r="11046" spans="13:13" x14ac:dyDescent="0.55000000000000004">
      <c r="M11046" t="str">
        <f>IF($A11046="","",COUNTIFS(D_MFA!$A$2:$A$20001,$C11046,D_MFA!$B$2:$B$20001,TRUE)&gt;0)</f>
        <v/>
      </c>
    </row>
    <row r="11047" spans="13:13" x14ac:dyDescent="0.55000000000000004">
      <c r="M11047" t="str">
        <f>IF($A11047="","",COUNTIFS(D_MFA!$A$2:$A$20001,$C11047,D_MFA!$B$2:$B$20001,TRUE)&gt;0)</f>
        <v/>
      </c>
    </row>
    <row r="11048" spans="13:13" x14ac:dyDescent="0.55000000000000004">
      <c r="M11048" t="str">
        <f>IF($A11048="","",COUNTIFS(D_MFA!$A$2:$A$20001,$C11048,D_MFA!$B$2:$B$20001,TRUE)&gt;0)</f>
        <v/>
      </c>
    </row>
    <row r="11049" spans="13:13" x14ac:dyDescent="0.55000000000000004">
      <c r="M11049" t="str">
        <f>IF($A11049="","",COUNTIFS(D_MFA!$A$2:$A$20001,$C11049,D_MFA!$B$2:$B$20001,TRUE)&gt;0)</f>
        <v/>
      </c>
    </row>
    <row r="11050" spans="13:13" x14ac:dyDescent="0.55000000000000004">
      <c r="M11050" t="str">
        <f>IF($A11050="","",COUNTIFS(D_MFA!$A$2:$A$20001,$C11050,D_MFA!$B$2:$B$20001,TRUE)&gt;0)</f>
        <v/>
      </c>
    </row>
    <row r="11051" spans="13:13" x14ac:dyDescent="0.55000000000000004">
      <c r="M11051" t="str">
        <f>IF($A11051="","",COUNTIFS(D_MFA!$A$2:$A$20001,$C11051,D_MFA!$B$2:$B$20001,TRUE)&gt;0)</f>
        <v/>
      </c>
    </row>
    <row r="11052" spans="13:13" x14ac:dyDescent="0.55000000000000004">
      <c r="M11052" t="str">
        <f>IF($A11052="","",COUNTIFS(D_MFA!$A$2:$A$20001,$C11052,D_MFA!$B$2:$B$20001,TRUE)&gt;0)</f>
        <v/>
      </c>
    </row>
    <row r="11053" spans="13:13" x14ac:dyDescent="0.55000000000000004">
      <c r="M11053" t="str">
        <f>IF($A11053="","",COUNTIFS(D_MFA!$A$2:$A$20001,$C11053,D_MFA!$B$2:$B$20001,TRUE)&gt;0)</f>
        <v/>
      </c>
    </row>
    <row r="11054" spans="13:13" x14ac:dyDescent="0.55000000000000004">
      <c r="M11054" t="str">
        <f>IF($A11054="","",COUNTIFS(D_MFA!$A$2:$A$20001,$C11054,D_MFA!$B$2:$B$20001,TRUE)&gt;0)</f>
        <v/>
      </c>
    </row>
    <row r="11055" spans="13:13" x14ac:dyDescent="0.55000000000000004">
      <c r="M11055" t="str">
        <f>IF($A11055="","",COUNTIFS(D_MFA!$A$2:$A$20001,$C11055,D_MFA!$B$2:$B$20001,TRUE)&gt;0)</f>
        <v/>
      </c>
    </row>
    <row r="11056" spans="13:13" x14ac:dyDescent="0.55000000000000004">
      <c r="M11056" t="str">
        <f>IF($A11056="","",COUNTIFS(D_MFA!$A$2:$A$20001,$C11056,D_MFA!$B$2:$B$20001,TRUE)&gt;0)</f>
        <v/>
      </c>
    </row>
    <row r="11057" spans="13:13" x14ac:dyDescent="0.55000000000000004">
      <c r="M11057" t="str">
        <f>IF($A11057="","",COUNTIFS(D_MFA!$A$2:$A$20001,$C11057,D_MFA!$B$2:$B$20001,TRUE)&gt;0)</f>
        <v/>
      </c>
    </row>
    <row r="11058" spans="13:13" x14ac:dyDescent="0.55000000000000004">
      <c r="M11058" t="str">
        <f>IF($A11058="","",COUNTIFS(D_MFA!$A$2:$A$20001,$C11058,D_MFA!$B$2:$B$20001,TRUE)&gt;0)</f>
        <v/>
      </c>
    </row>
    <row r="11059" spans="13:13" x14ac:dyDescent="0.55000000000000004">
      <c r="M11059" t="str">
        <f>IF($A11059="","",COUNTIFS(D_MFA!$A$2:$A$20001,$C11059,D_MFA!$B$2:$B$20001,TRUE)&gt;0)</f>
        <v/>
      </c>
    </row>
    <row r="11060" spans="13:13" x14ac:dyDescent="0.55000000000000004">
      <c r="M11060" t="str">
        <f>IF($A11060="","",COUNTIFS(D_MFA!$A$2:$A$20001,$C11060,D_MFA!$B$2:$B$20001,TRUE)&gt;0)</f>
        <v/>
      </c>
    </row>
    <row r="11061" spans="13:13" x14ac:dyDescent="0.55000000000000004">
      <c r="M11061" t="str">
        <f>IF($A11061="","",COUNTIFS(D_MFA!$A$2:$A$20001,$C11061,D_MFA!$B$2:$B$20001,TRUE)&gt;0)</f>
        <v/>
      </c>
    </row>
    <row r="11062" spans="13:13" x14ac:dyDescent="0.55000000000000004">
      <c r="M11062" t="str">
        <f>IF($A11062="","",COUNTIFS(D_MFA!$A$2:$A$20001,$C11062,D_MFA!$B$2:$B$20001,TRUE)&gt;0)</f>
        <v/>
      </c>
    </row>
    <row r="11063" spans="13:13" x14ac:dyDescent="0.55000000000000004">
      <c r="M11063" t="str">
        <f>IF($A11063="","",COUNTIFS(D_MFA!$A$2:$A$20001,$C11063,D_MFA!$B$2:$B$20001,TRUE)&gt;0)</f>
        <v/>
      </c>
    </row>
    <row r="11064" spans="13:13" x14ac:dyDescent="0.55000000000000004">
      <c r="M11064" t="str">
        <f>IF($A11064="","",COUNTIFS(D_MFA!$A$2:$A$20001,$C11064,D_MFA!$B$2:$B$20001,TRUE)&gt;0)</f>
        <v/>
      </c>
    </row>
    <row r="11065" spans="13:13" x14ac:dyDescent="0.55000000000000004">
      <c r="M11065" t="str">
        <f>IF($A11065="","",COUNTIFS(D_MFA!$A$2:$A$20001,$C11065,D_MFA!$B$2:$B$20001,TRUE)&gt;0)</f>
        <v/>
      </c>
    </row>
    <row r="11066" spans="13:13" x14ac:dyDescent="0.55000000000000004">
      <c r="M11066" t="str">
        <f>IF($A11066="","",COUNTIFS(D_MFA!$A$2:$A$20001,$C11066,D_MFA!$B$2:$B$20001,TRUE)&gt;0)</f>
        <v/>
      </c>
    </row>
    <row r="11067" spans="13:13" x14ac:dyDescent="0.55000000000000004">
      <c r="M11067" t="str">
        <f>IF($A11067="","",COUNTIFS(D_MFA!$A$2:$A$20001,$C11067,D_MFA!$B$2:$B$20001,TRUE)&gt;0)</f>
        <v/>
      </c>
    </row>
    <row r="11068" spans="13:13" x14ac:dyDescent="0.55000000000000004">
      <c r="M11068" t="str">
        <f>IF($A11068="","",COUNTIFS(D_MFA!$A$2:$A$20001,$C11068,D_MFA!$B$2:$B$20001,TRUE)&gt;0)</f>
        <v/>
      </c>
    </row>
    <row r="11069" spans="13:13" x14ac:dyDescent="0.55000000000000004">
      <c r="M11069" t="str">
        <f>IF($A11069="","",COUNTIFS(D_MFA!$A$2:$A$20001,$C11069,D_MFA!$B$2:$B$20001,TRUE)&gt;0)</f>
        <v/>
      </c>
    </row>
    <row r="11070" spans="13:13" x14ac:dyDescent="0.55000000000000004">
      <c r="M11070" t="str">
        <f>IF($A11070="","",COUNTIFS(D_MFA!$A$2:$A$20001,$C11070,D_MFA!$B$2:$B$20001,TRUE)&gt;0)</f>
        <v/>
      </c>
    </row>
    <row r="11071" spans="13:13" x14ac:dyDescent="0.55000000000000004">
      <c r="M11071" t="str">
        <f>IF($A11071="","",COUNTIFS(D_MFA!$A$2:$A$20001,$C11071,D_MFA!$B$2:$B$20001,TRUE)&gt;0)</f>
        <v/>
      </c>
    </row>
    <row r="11072" spans="13:13" x14ac:dyDescent="0.55000000000000004">
      <c r="M11072" t="str">
        <f>IF($A11072="","",COUNTIFS(D_MFA!$A$2:$A$20001,$C11072,D_MFA!$B$2:$B$20001,TRUE)&gt;0)</f>
        <v/>
      </c>
    </row>
    <row r="11073" spans="13:13" x14ac:dyDescent="0.55000000000000004">
      <c r="M11073" t="str">
        <f>IF($A11073="","",COUNTIFS(D_MFA!$A$2:$A$20001,$C11073,D_MFA!$B$2:$B$20001,TRUE)&gt;0)</f>
        <v/>
      </c>
    </row>
    <row r="11074" spans="13:13" x14ac:dyDescent="0.55000000000000004">
      <c r="M11074" t="str">
        <f>IF($A11074="","",COUNTIFS(D_MFA!$A$2:$A$20001,$C11074,D_MFA!$B$2:$B$20001,TRUE)&gt;0)</f>
        <v/>
      </c>
    </row>
    <row r="11075" spans="13:13" x14ac:dyDescent="0.55000000000000004">
      <c r="M11075" t="str">
        <f>IF($A11075="","",COUNTIFS(D_MFA!$A$2:$A$20001,$C11075,D_MFA!$B$2:$B$20001,TRUE)&gt;0)</f>
        <v/>
      </c>
    </row>
    <row r="11076" spans="13:13" x14ac:dyDescent="0.55000000000000004">
      <c r="M11076" t="str">
        <f>IF($A11076="","",COUNTIFS(D_MFA!$A$2:$A$20001,$C11076,D_MFA!$B$2:$B$20001,TRUE)&gt;0)</f>
        <v/>
      </c>
    </row>
    <row r="11077" spans="13:13" x14ac:dyDescent="0.55000000000000004">
      <c r="M11077" t="str">
        <f>IF($A11077="","",COUNTIFS(D_MFA!$A$2:$A$20001,$C11077,D_MFA!$B$2:$B$20001,TRUE)&gt;0)</f>
        <v/>
      </c>
    </row>
    <row r="11078" spans="13:13" x14ac:dyDescent="0.55000000000000004">
      <c r="M11078" t="str">
        <f>IF($A11078="","",COUNTIFS(D_MFA!$A$2:$A$20001,$C11078,D_MFA!$B$2:$B$20001,TRUE)&gt;0)</f>
        <v/>
      </c>
    </row>
    <row r="11079" spans="13:13" x14ac:dyDescent="0.55000000000000004">
      <c r="M11079" t="str">
        <f>IF($A11079="","",COUNTIFS(D_MFA!$A$2:$A$20001,$C11079,D_MFA!$B$2:$B$20001,TRUE)&gt;0)</f>
        <v/>
      </c>
    </row>
    <row r="11080" spans="13:13" x14ac:dyDescent="0.55000000000000004">
      <c r="M11080" t="str">
        <f>IF($A11080="","",COUNTIFS(D_MFA!$A$2:$A$20001,$C11080,D_MFA!$B$2:$B$20001,TRUE)&gt;0)</f>
        <v/>
      </c>
    </row>
    <row r="11081" spans="13:13" x14ac:dyDescent="0.55000000000000004">
      <c r="M11081" t="str">
        <f>IF($A11081="","",COUNTIFS(D_MFA!$A$2:$A$20001,$C11081,D_MFA!$B$2:$B$20001,TRUE)&gt;0)</f>
        <v/>
      </c>
    </row>
    <row r="11082" spans="13:13" x14ac:dyDescent="0.55000000000000004">
      <c r="M11082" t="str">
        <f>IF($A11082="","",COUNTIFS(D_MFA!$A$2:$A$20001,$C11082,D_MFA!$B$2:$B$20001,TRUE)&gt;0)</f>
        <v/>
      </c>
    </row>
    <row r="11083" spans="13:13" x14ac:dyDescent="0.55000000000000004">
      <c r="M11083" t="str">
        <f>IF($A11083="","",COUNTIFS(D_MFA!$A$2:$A$20001,$C11083,D_MFA!$B$2:$B$20001,TRUE)&gt;0)</f>
        <v/>
      </c>
    </row>
    <row r="11084" spans="13:13" x14ac:dyDescent="0.55000000000000004">
      <c r="M11084" t="str">
        <f>IF($A11084="","",COUNTIFS(D_MFA!$A$2:$A$20001,$C11084,D_MFA!$B$2:$B$20001,TRUE)&gt;0)</f>
        <v/>
      </c>
    </row>
    <row r="11085" spans="13:13" x14ac:dyDescent="0.55000000000000004">
      <c r="M11085" t="str">
        <f>IF($A11085="","",COUNTIFS(D_MFA!$A$2:$A$20001,$C11085,D_MFA!$B$2:$B$20001,TRUE)&gt;0)</f>
        <v/>
      </c>
    </row>
    <row r="11086" spans="13:13" x14ac:dyDescent="0.55000000000000004">
      <c r="M11086" t="str">
        <f>IF($A11086="","",COUNTIFS(D_MFA!$A$2:$A$20001,$C11086,D_MFA!$B$2:$B$20001,TRUE)&gt;0)</f>
        <v/>
      </c>
    </row>
    <row r="11087" spans="13:13" x14ac:dyDescent="0.55000000000000004">
      <c r="M11087" t="str">
        <f>IF($A11087="","",COUNTIFS(D_MFA!$A$2:$A$20001,$C11087,D_MFA!$B$2:$B$20001,TRUE)&gt;0)</f>
        <v/>
      </c>
    </row>
    <row r="11088" spans="13:13" x14ac:dyDescent="0.55000000000000004">
      <c r="M11088" t="str">
        <f>IF($A11088="","",COUNTIFS(D_MFA!$A$2:$A$20001,$C11088,D_MFA!$B$2:$B$20001,TRUE)&gt;0)</f>
        <v/>
      </c>
    </row>
    <row r="11089" spans="13:13" x14ac:dyDescent="0.55000000000000004">
      <c r="M11089" t="str">
        <f>IF($A11089="","",COUNTIFS(D_MFA!$A$2:$A$20001,$C11089,D_MFA!$B$2:$B$20001,TRUE)&gt;0)</f>
        <v/>
      </c>
    </row>
    <row r="11090" spans="13:13" x14ac:dyDescent="0.55000000000000004">
      <c r="M11090" t="str">
        <f>IF($A11090="","",COUNTIFS(D_MFA!$A$2:$A$20001,$C11090,D_MFA!$B$2:$B$20001,TRUE)&gt;0)</f>
        <v/>
      </c>
    </row>
    <row r="11091" spans="13:13" x14ac:dyDescent="0.55000000000000004">
      <c r="M11091" t="str">
        <f>IF($A11091="","",COUNTIFS(D_MFA!$A$2:$A$20001,$C11091,D_MFA!$B$2:$B$20001,TRUE)&gt;0)</f>
        <v/>
      </c>
    </row>
    <row r="11092" spans="13:13" x14ac:dyDescent="0.55000000000000004">
      <c r="M11092" t="str">
        <f>IF($A11092="","",COUNTIFS(D_MFA!$A$2:$A$20001,$C11092,D_MFA!$B$2:$B$20001,TRUE)&gt;0)</f>
        <v/>
      </c>
    </row>
    <row r="11093" spans="13:13" x14ac:dyDescent="0.55000000000000004">
      <c r="M11093" t="str">
        <f>IF($A11093="","",COUNTIFS(D_MFA!$A$2:$A$20001,$C11093,D_MFA!$B$2:$B$20001,TRUE)&gt;0)</f>
        <v/>
      </c>
    </row>
    <row r="11094" spans="13:13" x14ac:dyDescent="0.55000000000000004">
      <c r="M11094" t="str">
        <f>IF($A11094="","",COUNTIFS(D_MFA!$A$2:$A$20001,$C11094,D_MFA!$B$2:$B$20001,TRUE)&gt;0)</f>
        <v/>
      </c>
    </row>
    <row r="11095" spans="13:13" x14ac:dyDescent="0.55000000000000004">
      <c r="M11095" t="str">
        <f>IF($A11095="","",COUNTIFS(D_MFA!$A$2:$A$20001,$C11095,D_MFA!$B$2:$B$20001,TRUE)&gt;0)</f>
        <v/>
      </c>
    </row>
    <row r="11096" spans="13:13" x14ac:dyDescent="0.55000000000000004">
      <c r="M11096" t="str">
        <f>IF($A11096="","",COUNTIFS(D_MFA!$A$2:$A$20001,$C11096,D_MFA!$B$2:$B$20001,TRUE)&gt;0)</f>
        <v/>
      </c>
    </row>
    <row r="11097" spans="13:13" x14ac:dyDescent="0.55000000000000004">
      <c r="M11097" t="str">
        <f>IF($A11097="","",COUNTIFS(D_MFA!$A$2:$A$20001,$C11097,D_MFA!$B$2:$B$20001,TRUE)&gt;0)</f>
        <v/>
      </c>
    </row>
    <row r="11098" spans="13:13" x14ac:dyDescent="0.55000000000000004">
      <c r="M11098" t="str">
        <f>IF($A11098="","",COUNTIFS(D_MFA!$A$2:$A$20001,$C11098,D_MFA!$B$2:$B$20001,TRUE)&gt;0)</f>
        <v/>
      </c>
    </row>
    <row r="11099" spans="13:13" x14ac:dyDescent="0.55000000000000004">
      <c r="M11099" t="str">
        <f>IF($A11099="","",COUNTIFS(D_MFA!$A$2:$A$20001,$C11099,D_MFA!$B$2:$B$20001,TRUE)&gt;0)</f>
        <v/>
      </c>
    </row>
    <row r="11100" spans="13:13" x14ac:dyDescent="0.55000000000000004">
      <c r="M11100" t="str">
        <f>IF($A11100="","",COUNTIFS(D_MFA!$A$2:$A$20001,$C11100,D_MFA!$B$2:$B$20001,TRUE)&gt;0)</f>
        <v/>
      </c>
    </row>
    <row r="11101" spans="13:13" x14ac:dyDescent="0.55000000000000004">
      <c r="M11101" t="str">
        <f>IF($A11101="","",COUNTIFS(D_MFA!$A$2:$A$20001,$C11101,D_MFA!$B$2:$B$20001,TRUE)&gt;0)</f>
        <v/>
      </c>
    </row>
    <row r="11102" spans="13:13" x14ac:dyDescent="0.55000000000000004">
      <c r="M11102" t="str">
        <f>IF($A11102="","",COUNTIFS(D_MFA!$A$2:$A$20001,$C11102,D_MFA!$B$2:$B$20001,TRUE)&gt;0)</f>
        <v/>
      </c>
    </row>
    <row r="11103" spans="13:13" x14ac:dyDescent="0.55000000000000004">
      <c r="M11103" t="str">
        <f>IF($A11103="","",COUNTIFS(D_MFA!$A$2:$A$20001,$C11103,D_MFA!$B$2:$B$20001,TRUE)&gt;0)</f>
        <v/>
      </c>
    </row>
    <row r="11104" spans="13:13" x14ac:dyDescent="0.55000000000000004">
      <c r="M11104" t="str">
        <f>IF($A11104="","",COUNTIFS(D_MFA!$A$2:$A$20001,$C11104,D_MFA!$B$2:$B$20001,TRUE)&gt;0)</f>
        <v/>
      </c>
    </row>
    <row r="11105" spans="13:13" x14ac:dyDescent="0.55000000000000004">
      <c r="M11105" t="str">
        <f>IF($A11105="","",COUNTIFS(D_MFA!$A$2:$A$20001,$C11105,D_MFA!$B$2:$B$20001,TRUE)&gt;0)</f>
        <v/>
      </c>
    </row>
    <row r="11106" spans="13:13" x14ac:dyDescent="0.55000000000000004">
      <c r="M11106" t="str">
        <f>IF($A11106="","",COUNTIFS(D_MFA!$A$2:$A$20001,$C11106,D_MFA!$B$2:$B$20001,TRUE)&gt;0)</f>
        <v/>
      </c>
    </row>
    <row r="11107" spans="13:13" x14ac:dyDescent="0.55000000000000004">
      <c r="M11107" t="str">
        <f>IF($A11107="","",COUNTIFS(D_MFA!$A$2:$A$20001,$C11107,D_MFA!$B$2:$B$20001,TRUE)&gt;0)</f>
        <v/>
      </c>
    </row>
    <row r="11108" spans="13:13" x14ac:dyDescent="0.55000000000000004">
      <c r="M11108" t="str">
        <f>IF($A11108="","",COUNTIFS(D_MFA!$A$2:$A$20001,$C11108,D_MFA!$B$2:$B$20001,TRUE)&gt;0)</f>
        <v/>
      </c>
    </row>
    <row r="11109" spans="13:13" x14ac:dyDescent="0.55000000000000004">
      <c r="M11109" t="str">
        <f>IF($A11109="","",COUNTIFS(D_MFA!$A$2:$A$20001,$C11109,D_MFA!$B$2:$B$20001,TRUE)&gt;0)</f>
        <v/>
      </c>
    </row>
    <row r="11110" spans="13:13" x14ac:dyDescent="0.55000000000000004">
      <c r="M11110" t="str">
        <f>IF($A11110="","",COUNTIFS(D_MFA!$A$2:$A$20001,$C11110,D_MFA!$B$2:$B$20001,TRUE)&gt;0)</f>
        <v/>
      </c>
    </row>
    <row r="11111" spans="13:13" x14ac:dyDescent="0.55000000000000004">
      <c r="M11111" t="str">
        <f>IF($A11111="","",COUNTIFS(D_MFA!$A$2:$A$20001,$C11111,D_MFA!$B$2:$B$20001,TRUE)&gt;0)</f>
        <v/>
      </c>
    </row>
    <row r="11112" spans="13:13" x14ac:dyDescent="0.55000000000000004">
      <c r="M11112" t="str">
        <f>IF($A11112="","",COUNTIFS(D_MFA!$A$2:$A$20001,$C11112,D_MFA!$B$2:$B$20001,TRUE)&gt;0)</f>
        <v/>
      </c>
    </row>
    <row r="11113" spans="13:13" x14ac:dyDescent="0.55000000000000004">
      <c r="M11113" t="str">
        <f>IF($A11113="","",COUNTIFS(D_MFA!$A$2:$A$20001,$C11113,D_MFA!$B$2:$B$20001,TRUE)&gt;0)</f>
        <v/>
      </c>
    </row>
    <row r="11114" spans="13:13" x14ac:dyDescent="0.55000000000000004">
      <c r="M11114" t="str">
        <f>IF($A11114="","",COUNTIFS(D_MFA!$A$2:$A$20001,$C11114,D_MFA!$B$2:$B$20001,TRUE)&gt;0)</f>
        <v/>
      </c>
    </row>
    <row r="11115" spans="13:13" x14ac:dyDescent="0.55000000000000004">
      <c r="M11115" t="str">
        <f>IF($A11115="","",COUNTIFS(D_MFA!$A$2:$A$20001,$C11115,D_MFA!$B$2:$B$20001,TRUE)&gt;0)</f>
        <v/>
      </c>
    </row>
    <row r="11116" spans="13:13" x14ac:dyDescent="0.55000000000000004">
      <c r="M11116" t="str">
        <f>IF($A11116="","",COUNTIFS(D_MFA!$A$2:$A$20001,$C11116,D_MFA!$B$2:$B$20001,TRUE)&gt;0)</f>
        <v/>
      </c>
    </row>
    <row r="11117" spans="13:13" x14ac:dyDescent="0.55000000000000004">
      <c r="M11117" t="str">
        <f>IF($A11117="","",COUNTIFS(D_MFA!$A$2:$A$20001,$C11117,D_MFA!$B$2:$B$20001,TRUE)&gt;0)</f>
        <v/>
      </c>
    </row>
    <row r="11118" spans="13:13" x14ac:dyDescent="0.55000000000000004">
      <c r="M11118" t="str">
        <f>IF($A11118="","",COUNTIFS(D_MFA!$A$2:$A$20001,$C11118,D_MFA!$B$2:$B$20001,TRUE)&gt;0)</f>
        <v/>
      </c>
    </row>
    <row r="11119" spans="13:13" x14ac:dyDescent="0.55000000000000004">
      <c r="M11119" t="str">
        <f>IF($A11119="","",COUNTIFS(D_MFA!$A$2:$A$20001,$C11119,D_MFA!$B$2:$B$20001,TRUE)&gt;0)</f>
        <v/>
      </c>
    </row>
    <row r="11120" spans="13:13" x14ac:dyDescent="0.55000000000000004">
      <c r="M11120" t="str">
        <f>IF($A11120="","",COUNTIFS(D_MFA!$A$2:$A$20001,$C11120,D_MFA!$B$2:$B$20001,TRUE)&gt;0)</f>
        <v/>
      </c>
    </row>
    <row r="11121" spans="13:13" x14ac:dyDescent="0.55000000000000004">
      <c r="M11121" t="str">
        <f>IF($A11121="","",COUNTIFS(D_MFA!$A$2:$A$20001,$C11121,D_MFA!$B$2:$B$20001,TRUE)&gt;0)</f>
        <v/>
      </c>
    </row>
    <row r="11122" spans="13:13" x14ac:dyDescent="0.55000000000000004">
      <c r="M11122" t="str">
        <f>IF($A11122="","",COUNTIFS(D_MFA!$A$2:$A$20001,$C11122,D_MFA!$B$2:$B$20001,TRUE)&gt;0)</f>
        <v/>
      </c>
    </row>
    <row r="11123" spans="13:13" x14ac:dyDescent="0.55000000000000004">
      <c r="M11123" t="str">
        <f>IF($A11123="","",COUNTIFS(D_MFA!$A$2:$A$20001,$C11123,D_MFA!$B$2:$B$20001,TRUE)&gt;0)</f>
        <v/>
      </c>
    </row>
    <row r="11124" spans="13:13" x14ac:dyDescent="0.55000000000000004">
      <c r="M11124" t="str">
        <f>IF($A11124="","",COUNTIFS(D_MFA!$A$2:$A$20001,$C11124,D_MFA!$B$2:$B$20001,TRUE)&gt;0)</f>
        <v/>
      </c>
    </row>
    <row r="11125" spans="13:13" x14ac:dyDescent="0.55000000000000004">
      <c r="M11125" t="str">
        <f>IF($A11125="","",COUNTIFS(D_MFA!$A$2:$A$20001,$C11125,D_MFA!$B$2:$B$20001,TRUE)&gt;0)</f>
        <v/>
      </c>
    </row>
    <row r="11126" spans="13:13" x14ac:dyDescent="0.55000000000000004">
      <c r="M11126" t="str">
        <f>IF($A11126="","",COUNTIFS(D_MFA!$A$2:$A$20001,$C11126,D_MFA!$B$2:$B$20001,TRUE)&gt;0)</f>
        <v/>
      </c>
    </row>
    <row r="11127" spans="13:13" x14ac:dyDescent="0.55000000000000004">
      <c r="M11127" t="str">
        <f>IF($A11127="","",COUNTIFS(D_MFA!$A$2:$A$20001,$C11127,D_MFA!$B$2:$B$20001,TRUE)&gt;0)</f>
        <v/>
      </c>
    </row>
    <row r="11128" spans="13:13" x14ac:dyDescent="0.55000000000000004">
      <c r="M11128" t="str">
        <f>IF($A11128="","",COUNTIFS(D_MFA!$A$2:$A$20001,$C11128,D_MFA!$B$2:$B$20001,TRUE)&gt;0)</f>
        <v/>
      </c>
    </row>
    <row r="11129" spans="13:13" x14ac:dyDescent="0.55000000000000004">
      <c r="M11129" t="str">
        <f>IF($A11129="","",COUNTIFS(D_MFA!$A$2:$A$20001,$C11129,D_MFA!$B$2:$B$20001,TRUE)&gt;0)</f>
        <v/>
      </c>
    </row>
    <row r="11130" spans="13:13" x14ac:dyDescent="0.55000000000000004">
      <c r="M11130" t="str">
        <f>IF($A11130="","",COUNTIFS(D_MFA!$A$2:$A$20001,$C11130,D_MFA!$B$2:$B$20001,TRUE)&gt;0)</f>
        <v/>
      </c>
    </row>
    <row r="11131" spans="13:13" x14ac:dyDescent="0.55000000000000004">
      <c r="M11131" t="str">
        <f>IF($A11131="","",COUNTIFS(D_MFA!$A$2:$A$20001,$C11131,D_MFA!$B$2:$B$20001,TRUE)&gt;0)</f>
        <v/>
      </c>
    </row>
    <row r="11132" spans="13:13" x14ac:dyDescent="0.55000000000000004">
      <c r="M11132" t="str">
        <f>IF($A11132="","",COUNTIFS(D_MFA!$A$2:$A$20001,$C11132,D_MFA!$B$2:$B$20001,TRUE)&gt;0)</f>
        <v/>
      </c>
    </row>
    <row r="11133" spans="13:13" x14ac:dyDescent="0.55000000000000004">
      <c r="M11133" t="str">
        <f>IF($A11133="","",COUNTIFS(D_MFA!$A$2:$A$20001,$C11133,D_MFA!$B$2:$B$20001,TRUE)&gt;0)</f>
        <v/>
      </c>
    </row>
    <row r="11134" spans="13:13" x14ac:dyDescent="0.55000000000000004">
      <c r="M11134" t="str">
        <f>IF($A11134="","",COUNTIFS(D_MFA!$A$2:$A$20001,$C11134,D_MFA!$B$2:$B$20001,TRUE)&gt;0)</f>
        <v/>
      </c>
    </row>
    <row r="11135" spans="13:13" x14ac:dyDescent="0.55000000000000004">
      <c r="M11135" t="str">
        <f>IF($A11135="","",COUNTIFS(D_MFA!$A$2:$A$20001,$C11135,D_MFA!$B$2:$B$20001,TRUE)&gt;0)</f>
        <v/>
      </c>
    </row>
    <row r="11136" spans="13:13" x14ac:dyDescent="0.55000000000000004">
      <c r="M11136" t="str">
        <f>IF($A11136="","",COUNTIFS(D_MFA!$A$2:$A$20001,$C11136,D_MFA!$B$2:$B$20001,TRUE)&gt;0)</f>
        <v/>
      </c>
    </row>
    <row r="11137" spans="13:13" x14ac:dyDescent="0.55000000000000004">
      <c r="M11137" t="str">
        <f>IF($A11137="","",COUNTIFS(D_MFA!$A$2:$A$20001,$C11137,D_MFA!$B$2:$B$20001,TRUE)&gt;0)</f>
        <v/>
      </c>
    </row>
    <row r="11138" spans="13:13" x14ac:dyDescent="0.55000000000000004">
      <c r="M11138" t="str">
        <f>IF($A11138="","",COUNTIFS(D_MFA!$A$2:$A$20001,$C11138,D_MFA!$B$2:$B$20001,TRUE)&gt;0)</f>
        <v/>
      </c>
    </row>
    <row r="11139" spans="13:13" x14ac:dyDescent="0.55000000000000004">
      <c r="M11139" t="str">
        <f>IF($A11139="","",COUNTIFS(D_MFA!$A$2:$A$20001,$C11139,D_MFA!$B$2:$B$20001,TRUE)&gt;0)</f>
        <v/>
      </c>
    </row>
    <row r="11140" spans="13:13" x14ac:dyDescent="0.55000000000000004">
      <c r="M11140" t="str">
        <f>IF($A11140="","",COUNTIFS(D_MFA!$A$2:$A$20001,$C11140,D_MFA!$B$2:$B$20001,TRUE)&gt;0)</f>
        <v/>
      </c>
    </row>
    <row r="11141" spans="13:13" x14ac:dyDescent="0.55000000000000004">
      <c r="M11141" t="str">
        <f>IF($A11141="","",COUNTIFS(D_MFA!$A$2:$A$20001,$C11141,D_MFA!$B$2:$B$20001,TRUE)&gt;0)</f>
        <v/>
      </c>
    </row>
    <row r="11142" spans="13:13" x14ac:dyDescent="0.55000000000000004">
      <c r="M11142" t="str">
        <f>IF($A11142="","",COUNTIFS(D_MFA!$A$2:$A$20001,$C11142,D_MFA!$B$2:$B$20001,TRUE)&gt;0)</f>
        <v/>
      </c>
    </row>
    <row r="11143" spans="13:13" x14ac:dyDescent="0.55000000000000004">
      <c r="M11143" t="str">
        <f>IF($A11143="","",COUNTIFS(D_MFA!$A$2:$A$20001,$C11143,D_MFA!$B$2:$B$20001,TRUE)&gt;0)</f>
        <v/>
      </c>
    </row>
    <row r="11144" spans="13:13" x14ac:dyDescent="0.55000000000000004">
      <c r="M11144" t="str">
        <f>IF($A11144="","",COUNTIFS(D_MFA!$A$2:$A$20001,$C11144,D_MFA!$B$2:$B$20001,TRUE)&gt;0)</f>
        <v/>
      </c>
    </row>
    <row r="11145" spans="13:13" x14ac:dyDescent="0.55000000000000004">
      <c r="M11145" t="str">
        <f>IF($A11145="","",COUNTIFS(D_MFA!$A$2:$A$20001,$C11145,D_MFA!$B$2:$B$20001,TRUE)&gt;0)</f>
        <v/>
      </c>
    </row>
    <row r="11146" spans="13:13" x14ac:dyDescent="0.55000000000000004">
      <c r="M11146" t="str">
        <f>IF($A11146="","",COUNTIFS(D_MFA!$A$2:$A$20001,$C11146,D_MFA!$B$2:$B$20001,TRUE)&gt;0)</f>
        <v/>
      </c>
    </row>
    <row r="11147" spans="13:13" x14ac:dyDescent="0.55000000000000004">
      <c r="M11147" t="str">
        <f>IF($A11147="","",COUNTIFS(D_MFA!$A$2:$A$20001,$C11147,D_MFA!$B$2:$B$20001,TRUE)&gt;0)</f>
        <v/>
      </c>
    </row>
    <row r="11148" spans="13:13" x14ac:dyDescent="0.55000000000000004">
      <c r="M11148" t="str">
        <f>IF($A11148="","",COUNTIFS(D_MFA!$A$2:$A$20001,$C11148,D_MFA!$B$2:$B$20001,TRUE)&gt;0)</f>
        <v/>
      </c>
    </row>
    <row r="11149" spans="13:13" x14ac:dyDescent="0.55000000000000004">
      <c r="M11149" t="str">
        <f>IF($A11149="","",COUNTIFS(D_MFA!$A$2:$A$20001,$C11149,D_MFA!$B$2:$B$20001,TRUE)&gt;0)</f>
        <v/>
      </c>
    </row>
    <row r="11150" spans="13:13" x14ac:dyDescent="0.55000000000000004">
      <c r="M11150" t="str">
        <f>IF($A11150="","",COUNTIFS(D_MFA!$A$2:$A$20001,$C11150,D_MFA!$B$2:$B$20001,TRUE)&gt;0)</f>
        <v/>
      </c>
    </row>
    <row r="11151" spans="13:13" x14ac:dyDescent="0.55000000000000004">
      <c r="M11151" t="str">
        <f>IF($A11151="","",COUNTIFS(D_MFA!$A$2:$A$20001,$C11151,D_MFA!$B$2:$B$20001,TRUE)&gt;0)</f>
        <v/>
      </c>
    </row>
    <row r="11152" spans="13:13" x14ac:dyDescent="0.55000000000000004">
      <c r="M11152" t="str">
        <f>IF($A11152="","",COUNTIFS(D_MFA!$A$2:$A$20001,$C11152,D_MFA!$B$2:$B$20001,TRUE)&gt;0)</f>
        <v/>
      </c>
    </row>
    <row r="11153" spans="13:13" x14ac:dyDescent="0.55000000000000004">
      <c r="M11153" t="str">
        <f>IF($A11153="","",COUNTIFS(D_MFA!$A$2:$A$20001,$C11153,D_MFA!$B$2:$B$20001,TRUE)&gt;0)</f>
        <v/>
      </c>
    </row>
    <row r="11154" spans="13:13" x14ac:dyDescent="0.55000000000000004">
      <c r="M11154" t="str">
        <f>IF($A11154="","",COUNTIFS(D_MFA!$A$2:$A$20001,$C11154,D_MFA!$B$2:$B$20001,TRUE)&gt;0)</f>
        <v/>
      </c>
    </row>
    <row r="11155" spans="13:13" x14ac:dyDescent="0.55000000000000004">
      <c r="M11155" t="str">
        <f>IF($A11155="","",COUNTIFS(D_MFA!$A$2:$A$20001,$C11155,D_MFA!$B$2:$B$20001,TRUE)&gt;0)</f>
        <v/>
      </c>
    </row>
    <row r="11156" spans="13:13" x14ac:dyDescent="0.55000000000000004">
      <c r="M11156" t="str">
        <f>IF($A11156="","",COUNTIFS(D_MFA!$A$2:$A$20001,$C11156,D_MFA!$B$2:$B$20001,TRUE)&gt;0)</f>
        <v/>
      </c>
    </row>
    <row r="11157" spans="13:13" x14ac:dyDescent="0.55000000000000004">
      <c r="M11157" t="str">
        <f>IF($A11157="","",COUNTIFS(D_MFA!$A$2:$A$20001,$C11157,D_MFA!$B$2:$B$20001,TRUE)&gt;0)</f>
        <v/>
      </c>
    </row>
    <row r="11158" spans="13:13" x14ac:dyDescent="0.55000000000000004">
      <c r="M11158" t="str">
        <f>IF($A11158="","",COUNTIFS(D_MFA!$A$2:$A$20001,$C11158,D_MFA!$B$2:$B$20001,TRUE)&gt;0)</f>
        <v/>
      </c>
    </row>
    <row r="11159" spans="13:13" x14ac:dyDescent="0.55000000000000004">
      <c r="M11159" t="str">
        <f>IF($A11159="","",COUNTIFS(D_MFA!$A$2:$A$20001,$C11159,D_MFA!$B$2:$B$20001,TRUE)&gt;0)</f>
        <v/>
      </c>
    </row>
    <row r="11160" spans="13:13" x14ac:dyDescent="0.55000000000000004">
      <c r="M11160" t="str">
        <f>IF($A11160="","",COUNTIFS(D_MFA!$A$2:$A$20001,$C11160,D_MFA!$B$2:$B$20001,TRUE)&gt;0)</f>
        <v/>
      </c>
    </row>
    <row r="11161" spans="13:13" x14ac:dyDescent="0.55000000000000004">
      <c r="M11161" t="str">
        <f>IF($A11161="","",COUNTIFS(D_MFA!$A$2:$A$20001,$C11161,D_MFA!$B$2:$B$20001,TRUE)&gt;0)</f>
        <v/>
      </c>
    </row>
    <row r="11162" spans="13:13" x14ac:dyDescent="0.55000000000000004">
      <c r="M11162" t="str">
        <f>IF($A11162="","",COUNTIFS(D_MFA!$A$2:$A$20001,$C11162,D_MFA!$B$2:$B$20001,TRUE)&gt;0)</f>
        <v/>
      </c>
    </row>
    <row r="11163" spans="13:13" x14ac:dyDescent="0.55000000000000004">
      <c r="M11163" t="str">
        <f>IF($A11163="","",COUNTIFS(D_MFA!$A$2:$A$20001,$C11163,D_MFA!$B$2:$B$20001,TRUE)&gt;0)</f>
        <v/>
      </c>
    </row>
    <row r="11164" spans="13:13" x14ac:dyDescent="0.55000000000000004">
      <c r="M11164" t="str">
        <f>IF($A11164="","",COUNTIFS(D_MFA!$A$2:$A$20001,$C11164,D_MFA!$B$2:$B$20001,TRUE)&gt;0)</f>
        <v/>
      </c>
    </row>
    <row r="11165" spans="13:13" x14ac:dyDescent="0.55000000000000004">
      <c r="M11165" t="str">
        <f>IF($A11165="","",COUNTIFS(D_MFA!$A$2:$A$20001,$C11165,D_MFA!$B$2:$B$20001,TRUE)&gt;0)</f>
        <v/>
      </c>
    </row>
    <row r="11166" spans="13:13" x14ac:dyDescent="0.55000000000000004">
      <c r="M11166" t="str">
        <f>IF($A11166="","",COUNTIFS(D_MFA!$A$2:$A$20001,$C11166,D_MFA!$B$2:$B$20001,TRUE)&gt;0)</f>
        <v/>
      </c>
    </row>
    <row r="11167" spans="13:13" x14ac:dyDescent="0.55000000000000004">
      <c r="M11167" t="str">
        <f>IF($A11167="","",COUNTIFS(D_MFA!$A$2:$A$20001,$C11167,D_MFA!$B$2:$B$20001,TRUE)&gt;0)</f>
        <v/>
      </c>
    </row>
    <row r="11168" spans="13:13" x14ac:dyDescent="0.55000000000000004">
      <c r="M11168" t="str">
        <f>IF($A11168="","",COUNTIFS(D_MFA!$A$2:$A$20001,$C11168,D_MFA!$B$2:$B$20001,TRUE)&gt;0)</f>
        <v/>
      </c>
    </row>
    <row r="11169" spans="13:13" x14ac:dyDescent="0.55000000000000004">
      <c r="M11169" t="str">
        <f>IF($A11169="","",COUNTIFS(D_MFA!$A$2:$A$20001,$C11169,D_MFA!$B$2:$B$20001,TRUE)&gt;0)</f>
        <v/>
      </c>
    </row>
    <row r="11170" spans="13:13" x14ac:dyDescent="0.55000000000000004">
      <c r="M11170" t="str">
        <f>IF($A11170="","",COUNTIFS(D_MFA!$A$2:$A$20001,$C11170,D_MFA!$B$2:$B$20001,TRUE)&gt;0)</f>
        <v/>
      </c>
    </row>
    <row r="11171" spans="13:13" x14ac:dyDescent="0.55000000000000004">
      <c r="M11171" t="str">
        <f>IF($A11171="","",COUNTIFS(D_MFA!$A$2:$A$20001,$C11171,D_MFA!$B$2:$B$20001,TRUE)&gt;0)</f>
        <v/>
      </c>
    </row>
    <row r="11172" spans="13:13" x14ac:dyDescent="0.55000000000000004">
      <c r="M11172" t="str">
        <f>IF($A11172="","",COUNTIFS(D_MFA!$A$2:$A$20001,$C11172,D_MFA!$B$2:$B$20001,TRUE)&gt;0)</f>
        <v/>
      </c>
    </row>
    <row r="11173" spans="13:13" x14ac:dyDescent="0.55000000000000004">
      <c r="M11173" t="str">
        <f>IF($A11173="","",COUNTIFS(D_MFA!$A$2:$A$20001,$C11173,D_MFA!$B$2:$B$20001,TRUE)&gt;0)</f>
        <v/>
      </c>
    </row>
    <row r="11174" spans="13:13" x14ac:dyDescent="0.55000000000000004">
      <c r="M11174" t="str">
        <f>IF($A11174="","",COUNTIFS(D_MFA!$A$2:$A$20001,$C11174,D_MFA!$B$2:$B$20001,TRUE)&gt;0)</f>
        <v/>
      </c>
    </row>
    <row r="11175" spans="13:13" x14ac:dyDescent="0.55000000000000004">
      <c r="M11175" t="str">
        <f>IF($A11175="","",COUNTIFS(D_MFA!$A$2:$A$20001,$C11175,D_MFA!$B$2:$B$20001,TRUE)&gt;0)</f>
        <v/>
      </c>
    </row>
    <row r="11176" spans="13:13" x14ac:dyDescent="0.55000000000000004">
      <c r="M11176" t="str">
        <f>IF($A11176="","",COUNTIFS(D_MFA!$A$2:$A$20001,$C11176,D_MFA!$B$2:$B$20001,TRUE)&gt;0)</f>
        <v/>
      </c>
    </row>
    <row r="11177" spans="13:13" x14ac:dyDescent="0.55000000000000004">
      <c r="M11177" t="str">
        <f>IF($A11177="","",COUNTIFS(D_MFA!$A$2:$A$20001,$C11177,D_MFA!$B$2:$B$20001,TRUE)&gt;0)</f>
        <v/>
      </c>
    </row>
    <row r="11178" spans="13:13" x14ac:dyDescent="0.55000000000000004">
      <c r="M11178" t="str">
        <f>IF($A11178="","",COUNTIFS(D_MFA!$A$2:$A$20001,$C11178,D_MFA!$B$2:$B$20001,TRUE)&gt;0)</f>
        <v/>
      </c>
    </row>
    <row r="11179" spans="13:13" x14ac:dyDescent="0.55000000000000004">
      <c r="M11179" t="str">
        <f>IF($A11179="","",COUNTIFS(D_MFA!$A$2:$A$20001,$C11179,D_MFA!$B$2:$B$20001,TRUE)&gt;0)</f>
        <v/>
      </c>
    </row>
    <row r="11180" spans="13:13" x14ac:dyDescent="0.55000000000000004">
      <c r="M11180" t="str">
        <f>IF($A11180="","",COUNTIFS(D_MFA!$A$2:$A$20001,$C11180,D_MFA!$B$2:$B$20001,TRUE)&gt;0)</f>
        <v/>
      </c>
    </row>
    <row r="11181" spans="13:13" x14ac:dyDescent="0.55000000000000004">
      <c r="M11181" t="str">
        <f>IF($A11181="","",COUNTIFS(D_MFA!$A$2:$A$20001,$C11181,D_MFA!$B$2:$B$20001,TRUE)&gt;0)</f>
        <v/>
      </c>
    </row>
    <row r="11182" spans="13:13" x14ac:dyDescent="0.55000000000000004">
      <c r="M11182" t="str">
        <f>IF($A11182="","",COUNTIFS(D_MFA!$A$2:$A$20001,$C11182,D_MFA!$B$2:$B$20001,TRUE)&gt;0)</f>
        <v/>
      </c>
    </row>
    <row r="11183" spans="13:13" x14ac:dyDescent="0.55000000000000004">
      <c r="M11183" t="str">
        <f>IF($A11183="","",COUNTIFS(D_MFA!$A$2:$A$20001,$C11183,D_MFA!$B$2:$B$20001,TRUE)&gt;0)</f>
        <v/>
      </c>
    </row>
    <row r="11184" spans="13:13" x14ac:dyDescent="0.55000000000000004">
      <c r="M11184" t="str">
        <f>IF($A11184="","",COUNTIFS(D_MFA!$A$2:$A$20001,$C11184,D_MFA!$B$2:$B$20001,TRUE)&gt;0)</f>
        <v/>
      </c>
    </row>
    <row r="11185" spans="13:13" x14ac:dyDescent="0.55000000000000004">
      <c r="M11185" t="str">
        <f>IF($A11185="","",COUNTIFS(D_MFA!$A$2:$A$20001,$C11185,D_MFA!$B$2:$B$20001,TRUE)&gt;0)</f>
        <v/>
      </c>
    </row>
    <row r="11186" spans="13:13" x14ac:dyDescent="0.55000000000000004">
      <c r="M11186" t="str">
        <f>IF($A11186="","",COUNTIFS(D_MFA!$A$2:$A$20001,$C11186,D_MFA!$B$2:$B$20001,TRUE)&gt;0)</f>
        <v/>
      </c>
    </row>
    <row r="11187" spans="13:13" x14ac:dyDescent="0.55000000000000004">
      <c r="M11187" t="str">
        <f>IF($A11187="","",COUNTIFS(D_MFA!$A$2:$A$20001,$C11187,D_MFA!$B$2:$B$20001,TRUE)&gt;0)</f>
        <v/>
      </c>
    </row>
    <row r="11188" spans="13:13" x14ac:dyDescent="0.55000000000000004">
      <c r="M11188" t="str">
        <f>IF($A11188="","",COUNTIFS(D_MFA!$A$2:$A$20001,$C11188,D_MFA!$B$2:$B$20001,TRUE)&gt;0)</f>
        <v/>
      </c>
    </row>
    <row r="11189" spans="13:13" x14ac:dyDescent="0.55000000000000004">
      <c r="M11189" t="str">
        <f>IF($A11189="","",COUNTIFS(D_MFA!$A$2:$A$20001,$C11189,D_MFA!$B$2:$B$20001,TRUE)&gt;0)</f>
        <v/>
      </c>
    </row>
    <row r="11190" spans="13:13" x14ac:dyDescent="0.55000000000000004">
      <c r="M11190" t="str">
        <f>IF($A11190="","",COUNTIFS(D_MFA!$A$2:$A$20001,$C11190,D_MFA!$B$2:$B$20001,TRUE)&gt;0)</f>
        <v/>
      </c>
    </row>
    <row r="11191" spans="13:13" x14ac:dyDescent="0.55000000000000004">
      <c r="M11191" t="str">
        <f>IF($A11191="","",COUNTIFS(D_MFA!$A$2:$A$20001,$C11191,D_MFA!$B$2:$B$20001,TRUE)&gt;0)</f>
        <v/>
      </c>
    </row>
    <row r="11192" spans="13:13" x14ac:dyDescent="0.55000000000000004">
      <c r="M11192" t="str">
        <f>IF($A11192="","",COUNTIFS(D_MFA!$A$2:$A$20001,$C11192,D_MFA!$B$2:$B$20001,TRUE)&gt;0)</f>
        <v/>
      </c>
    </row>
    <row r="11193" spans="13:13" x14ac:dyDescent="0.55000000000000004">
      <c r="M11193" t="str">
        <f>IF($A11193="","",COUNTIFS(D_MFA!$A$2:$A$20001,$C11193,D_MFA!$B$2:$B$20001,TRUE)&gt;0)</f>
        <v/>
      </c>
    </row>
    <row r="11194" spans="13:13" x14ac:dyDescent="0.55000000000000004">
      <c r="M11194" t="str">
        <f>IF($A11194="","",COUNTIFS(D_MFA!$A$2:$A$20001,$C11194,D_MFA!$B$2:$B$20001,TRUE)&gt;0)</f>
        <v/>
      </c>
    </row>
    <row r="11195" spans="13:13" x14ac:dyDescent="0.55000000000000004">
      <c r="M11195" t="str">
        <f>IF($A11195="","",COUNTIFS(D_MFA!$A$2:$A$20001,$C11195,D_MFA!$B$2:$B$20001,TRUE)&gt;0)</f>
        <v/>
      </c>
    </row>
    <row r="11196" spans="13:13" x14ac:dyDescent="0.55000000000000004">
      <c r="M11196" t="str">
        <f>IF($A11196="","",COUNTIFS(D_MFA!$A$2:$A$20001,$C11196,D_MFA!$B$2:$B$20001,TRUE)&gt;0)</f>
        <v/>
      </c>
    </row>
    <row r="11197" spans="13:13" x14ac:dyDescent="0.55000000000000004">
      <c r="M11197" t="str">
        <f>IF($A11197="","",COUNTIFS(D_MFA!$A$2:$A$20001,$C11197,D_MFA!$B$2:$B$20001,TRUE)&gt;0)</f>
        <v/>
      </c>
    </row>
    <row r="11198" spans="13:13" x14ac:dyDescent="0.55000000000000004">
      <c r="M11198" t="str">
        <f>IF($A11198="","",COUNTIFS(D_MFA!$A$2:$A$20001,$C11198,D_MFA!$B$2:$B$20001,TRUE)&gt;0)</f>
        <v/>
      </c>
    </row>
    <row r="11199" spans="13:13" x14ac:dyDescent="0.55000000000000004">
      <c r="M11199" t="str">
        <f>IF($A11199="","",COUNTIFS(D_MFA!$A$2:$A$20001,$C11199,D_MFA!$B$2:$B$20001,TRUE)&gt;0)</f>
        <v/>
      </c>
    </row>
    <row r="11200" spans="13:13" x14ac:dyDescent="0.55000000000000004">
      <c r="M11200" t="str">
        <f>IF($A11200="","",COUNTIFS(D_MFA!$A$2:$A$20001,$C11200,D_MFA!$B$2:$B$20001,TRUE)&gt;0)</f>
        <v/>
      </c>
    </row>
    <row r="11201" spans="13:13" x14ac:dyDescent="0.55000000000000004">
      <c r="M11201" t="str">
        <f>IF($A11201="","",COUNTIFS(D_MFA!$A$2:$A$20001,$C11201,D_MFA!$B$2:$B$20001,TRUE)&gt;0)</f>
        <v/>
      </c>
    </row>
    <row r="11202" spans="13:13" x14ac:dyDescent="0.55000000000000004">
      <c r="M11202" t="str">
        <f>IF($A11202="","",COUNTIFS(D_MFA!$A$2:$A$20001,$C11202,D_MFA!$B$2:$B$20001,TRUE)&gt;0)</f>
        <v/>
      </c>
    </row>
    <row r="11203" spans="13:13" x14ac:dyDescent="0.55000000000000004">
      <c r="M11203" t="str">
        <f>IF($A11203="","",COUNTIFS(D_MFA!$A$2:$A$20001,$C11203,D_MFA!$B$2:$B$20001,TRUE)&gt;0)</f>
        <v/>
      </c>
    </row>
    <row r="11204" spans="13:13" x14ac:dyDescent="0.55000000000000004">
      <c r="M11204" t="str">
        <f>IF($A11204="","",COUNTIFS(D_MFA!$A$2:$A$20001,$C11204,D_MFA!$B$2:$B$20001,TRUE)&gt;0)</f>
        <v/>
      </c>
    </row>
    <row r="11205" spans="13:13" x14ac:dyDescent="0.55000000000000004">
      <c r="M11205" t="str">
        <f>IF($A11205="","",COUNTIFS(D_MFA!$A$2:$A$20001,$C11205,D_MFA!$B$2:$B$20001,TRUE)&gt;0)</f>
        <v/>
      </c>
    </row>
    <row r="11206" spans="13:13" x14ac:dyDescent="0.55000000000000004">
      <c r="M11206" t="str">
        <f>IF($A11206="","",COUNTIFS(D_MFA!$A$2:$A$20001,$C11206,D_MFA!$B$2:$B$20001,TRUE)&gt;0)</f>
        <v/>
      </c>
    </row>
    <row r="11207" spans="13:13" x14ac:dyDescent="0.55000000000000004">
      <c r="M11207" t="str">
        <f>IF($A11207="","",COUNTIFS(D_MFA!$A$2:$A$20001,$C11207,D_MFA!$B$2:$B$20001,TRUE)&gt;0)</f>
        <v/>
      </c>
    </row>
    <row r="11208" spans="13:13" x14ac:dyDescent="0.55000000000000004">
      <c r="M11208" t="str">
        <f>IF($A11208="","",COUNTIFS(D_MFA!$A$2:$A$20001,$C11208,D_MFA!$B$2:$B$20001,TRUE)&gt;0)</f>
        <v/>
      </c>
    </row>
    <row r="11209" spans="13:13" x14ac:dyDescent="0.55000000000000004">
      <c r="M11209" t="str">
        <f>IF($A11209="","",COUNTIFS(D_MFA!$A$2:$A$20001,$C11209,D_MFA!$B$2:$B$20001,TRUE)&gt;0)</f>
        <v/>
      </c>
    </row>
    <row r="11210" spans="13:13" x14ac:dyDescent="0.55000000000000004">
      <c r="M11210" t="str">
        <f>IF($A11210="","",COUNTIFS(D_MFA!$A$2:$A$20001,$C11210,D_MFA!$B$2:$B$20001,TRUE)&gt;0)</f>
        <v/>
      </c>
    </row>
    <row r="11211" spans="13:13" x14ac:dyDescent="0.55000000000000004">
      <c r="M11211" t="str">
        <f>IF($A11211="","",COUNTIFS(D_MFA!$A$2:$A$20001,$C11211,D_MFA!$B$2:$B$20001,TRUE)&gt;0)</f>
        <v/>
      </c>
    </row>
    <row r="11212" spans="13:13" x14ac:dyDescent="0.55000000000000004">
      <c r="M11212" t="str">
        <f>IF($A11212="","",COUNTIFS(D_MFA!$A$2:$A$20001,$C11212,D_MFA!$B$2:$B$20001,TRUE)&gt;0)</f>
        <v/>
      </c>
    </row>
    <row r="11213" spans="13:13" x14ac:dyDescent="0.55000000000000004">
      <c r="M11213" t="str">
        <f>IF($A11213="","",COUNTIFS(D_MFA!$A$2:$A$20001,$C11213,D_MFA!$B$2:$B$20001,TRUE)&gt;0)</f>
        <v/>
      </c>
    </row>
    <row r="11214" spans="13:13" x14ac:dyDescent="0.55000000000000004">
      <c r="M11214" t="str">
        <f>IF($A11214="","",COUNTIFS(D_MFA!$A$2:$A$20001,$C11214,D_MFA!$B$2:$B$20001,TRUE)&gt;0)</f>
        <v/>
      </c>
    </row>
    <row r="11215" spans="13:13" x14ac:dyDescent="0.55000000000000004">
      <c r="M11215" t="str">
        <f>IF($A11215="","",COUNTIFS(D_MFA!$A$2:$A$20001,$C11215,D_MFA!$B$2:$B$20001,TRUE)&gt;0)</f>
        <v/>
      </c>
    </row>
    <row r="11216" spans="13:13" x14ac:dyDescent="0.55000000000000004">
      <c r="M11216" t="str">
        <f>IF($A11216="","",COUNTIFS(D_MFA!$A$2:$A$20001,$C11216,D_MFA!$B$2:$B$20001,TRUE)&gt;0)</f>
        <v/>
      </c>
    </row>
    <row r="11217" spans="13:13" x14ac:dyDescent="0.55000000000000004">
      <c r="M11217" t="str">
        <f>IF($A11217="","",COUNTIFS(D_MFA!$A$2:$A$20001,$C11217,D_MFA!$B$2:$B$20001,TRUE)&gt;0)</f>
        <v/>
      </c>
    </row>
    <row r="11218" spans="13:13" x14ac:dyDescent="0.55000000000000004">
      <c r="M11218" t="str">
        <f>IF($A11218="","",COUNTIFS(D_MFA!$A$2:$A$20001,$C11218,D_MFA!$B$2:$B$20001,TRUE)&gt;0)</f>
        <v/>
      </c>
    </row>
    <row r="11219" spans="13:13" x14ac:dyDescent="0.55000000000000004">
      <c r="M11219" t="str">
        <f>IF($A11219="","",COUNTIFS(D_MFA!$A$2:$A$20001,$C11219,D_MFA!$B$2:$B$20001,TRUE)&gt;0)</f>
        <v/>
      </c>
    </row>
    <row r="11220" spans="13:13" x14ac:dyDescent="0.55000000000000004">
      <c r="M11220" t="str">
        <f>IF($A11220="","",COUNTIFS(D_MFA!$A$2:$A$20001,$C11220,D_MFA!$B$2:$B$20001,TRUE)&gt;0)</f>
        <v/>
      </c>
    </row>
    <row r="11221" spans="13:13" x14ac:dyDescent="0.55000000000000004">
      <c r="M11221" t="str">
        <f>IF($A11221="","",COUNTIFS(D_MFA!$A$2:$A$20001,$C11221,D_MFA!$B$2:$B$20001,TRUE)&gt;0)</f>
        <v/>
      </c>
    </row>
    <row r="11222" spans="13:13" x14ac:dyDescent="0.55000000000000004">
      <c r="M11222" t="str">
        <f>IF($A11222="","",COUNTIFS(D_MFA!$A$2:$A$20001,$C11222,D_MFA!$B$2:$B$20001,TRUE)&gt;0)</f>
        <v/>
      </c>
    </row>
    <row r="11223" spans="13:13" x14ac:dyDescent="0.55000000000000004">
      <c r="M11223" t="str">
        <f>IF($A11223="","",COUNTIFS(D_MFA!$A$2:$A$20001,$C11223,D_MFA!$B$2:$B$20001,TRUE)&gt;0)</f>
        <v/>
      </c>
    </row>
    <row r="11224" spans="13:13" x14ac:dyDescent="0.55000000000000004">
      <c r="M11224" t="str">
        <f>IF($A11224="","",COUNTIFS(D_MFA!$A$2:$A$20001,$C11224,D_MFA!$B$2:$B$20001,TRUE)&gt;0)</f>
        <v/>
      </c>
    </row>
    <row r="11225" spans="13:13" x14ac:dyDescent="0.55000000000000004">
      <c r="M11225" t="str">
        <f>IF($A11225="","",COUNTIFS(D_MFA!$A$2:$A$20001,$C11225,D_MFA!$B$2:$B$20001,TRUE)&gt;0)</f>
        <v/>
      </c>
    </row>
    <row r="11226" spans="13:13" x14ac:dyDescent="0.55000000000000004">
      <c r="M11226" t="str">
        <f>IF($A11226="","",COUNTIFS(D_MFA!$A$2:$A$20001,$C11226,D_MFA!$B$2:$B$20001,TRUE)&gt;0)</f>
        <v/>
      </c>
    </row>
    <row r="11227" spans="13:13" x14ac:dyDescent="0.55000000000000004">
      <c r="M11227" t="str">
        <f>IF($A11227="","",COUNTIFS(D_MFA!$A$2:$A$20001,$C11227,D_MFA!$B$2:$B$20001,TRUE)&gt;0)</f>
        <v/>
      </c>
    </row>
    <row r="11228" spans="13:13" x14ac:dyDescent="0.55000000000000004">
      <c r="M11228" t="str">
        <f>IF($A11228="","",COUNTIFS(D_MFA!$A$2:$A$20001,$C11228,D_MFA!$B$2:$B$20001,TRUE)&gt;0)</f>
        <v/>
      </c>
    </row>
    <row r="11229" spans="13:13" x14ac:dyDescent="0.55000000000000004">
      <c r="M11229" t="str">
        <f>IF($A11229="","",COUNTIFS(D_MFA!$A$2:$A$20001,$C11229,D_MFA!$B$2:$B$20001,TRUE)&gt;0)</f>
        <v/>
      </c>
    </row>
    <row r="11230" spans="13:13" x14ac:dyDescent="0.55000000000000004">
      <c r="M11230" t="str">
        <f>IF($A11230="","",COUNTIFS(D_MFA!$A$2:$A$20001,$C11230,D_MFA!$B$2:$B$20001,TRUE)&gt;0)</f>
        <v/>
      </c>
    </row>
    <row r="11231" spans="13:13" x14ac:dyDescent="0.55000000000000004">
      <c r="M11231" t="str">
        <f>IF($A11231="","",COUNTIFS(D_MFA!$A$2:$A$20001,$C11231,D_MFA!$B$2:$B$20001,TRUE)&gt;0)</f>
        <v/>
      </c>
    </row>
    <row r="11232" spans="13:13" x14ac:dyDescent="0.55000000000000004">
      <c r="M11232" t="str">
        <f>IF($A11232="","",COUNTIFS(D_MFA!$A$2:$A$20001,$C11232,D_MFA!$B$2:$B$20001,TRUE)&gt;0)</f>
        <v/>
      </c>
    </row>
    <row r="11233" spans="13:13" x14ac:dyDescent="0.55000000000000004">
      <c r="M11233" t="str">
        <f>IF($A11233="","",COUNTIFS(D_MFA!$A$2:$A$20001,$C11233,D_MFA!$B$2:$B$20001,TRUE)&gt;0)</f>
        <v/>
      </c>
    </row>
    <row r="11234" spans="13:13" x14ac:dyDescent="0.55000000000000004">
      <c r="M11234" t="str">
        <f>IF($A11234="","",COUNTIFS(D_MFA!$A$2:$A$20001,$C11234,D_MFA!$B$2:$B$20001,TRUE)&gt;0)</f>
        <v/>
      </c>
    </row>
    <row r="11235" spans="13:13" x14ac:dyDescent="0.55000000000000004">
      <c r="M11235" t="str">
        <f>IF($A11235="","",COUNTIFS(D_MFA!$A$2:$A$20001,$C11235,D_MFA!$B$2:$B$20001,TRUE)&gt;0)</f>
        <v/>
      </c>
    </row>
    <row r="11236" spans="13:13" x14ac:dyDescent="0.55000000000000004">
      <c r="M11236" t="str">
        <f>IF($A11236="","",COUNTIFS(D_MFA!$A$2:$A$20001,$C11236,D_MFA!$B$2:$B$20001,TRUE)&gt;0)</f>
        <v/>
      </c>
    </row>
    <row r="11237" spans="13:13" x14ac:dyDescent="0.55000000000000004">
      <c r="M11237" t="str">
        <f>IF($A11237="","",COUNTIFS(D_MFA!$A$2:$A$20001,$C11237,D_MFA!$B$2:$B$20001,TRUE)&gt;0)</f>
        <v/>
      </c>
    </row>
    <row r="11238" spans="13:13" x14ac:dyDescent="0.55000000000000004">
      <c r="M11238" t="str">
        <f>IF($A11238="","",COUNTIFS(D_MFA!$A$2:$A$20001,$C11238,D_MFA!$B$2:$B$20001,TRUE)&gt;0)</f>
        <v/>
      </c>
    </row>
    <row r="11239" spans="13:13" x14ac:dyDescent="0.55000000000000004">
      <c r="M11239" t="str">
        <f>IF($A11239="","",COUNTIFS(D_MFA!$A$2:$A$20001,$C11239,D_MFA!$B$2:$B$20001,TRUE)&gt;0)</f>
        <v/>
      </c>
    </row>
    <row r="11240" spans="13:13" x14ac:dyDescent="0.55000000000000004">
      <c r="M11240" t="str">
        <f>IF($A11240="","",COUNTIFS(D_MFA!$A$2:$A$20001,$C11240,D_MFA!$B$2:$B$20001,TRUE)&gt;0)</f>
        <v/>
      </c>
    </row>
    <row r="11241" spans="13:13" x14ac:dyDescent="0.55000000000000004">
      <c r="M11241" t="str">
        <f>IF($A11241="","",COUNTIFS(D_MFA!$A$2:$A$20001,$C11241,D_MFA!$B$2:$B$20001,TRUE)&gt;0)</f>
        <v/>
      </c>
    </row>
    <row r="11242" spans="13:13" x14ac:dyDescent="0.55000000000000004">
      <c r="M11242" t="str">
        <f>IF($A11242="","",COUNTIFS(D_MFA!$A$2:$A$20001,$C11242,D_MFA!$B$2:$B$20001,TRUE)&gt;0)</f>
        <v/>
      </c>
    </row>
    <row r="11243" spans="13:13" x14ac:dyDescent="0.55000000000000004">
      <c r="M11243" t="str">
        <f>IF($A11243="","",COUNTIFS(D_MFA!$A$2:$A$20001,$C11243,D_MFA!$B$2:$B$20001,TRUE)&gt;0)</f>
        <v/>
      </c>
    </row>
    <row r="11244" spans="13:13" x14ac:dyDescent="0.55000000000000004">
      <c r="M11244" t="str">
        <f>IF($A11244="","",COUNTIFS(D_MFA!$A$2:$A$20001,$C11244,D_MFA!$B$2:$B$20001,TRUE)&gt;0)</f>
        <v/>
      </c>
    </row>
    <row r="11245" spans="13:13" x14ac:dyDescent="0.55000000000000004">
      <c r="M11245" t="str">
        <f>IF($A11245="","",COUNTIFS(D_MFA!$A$2:$A$20001,$C11245,D_MFA!$B$2:$B$20001,TRUE)&gt;0)</f>
        <v/>
      </c>
    </row>
    <row r="11246" spans="13:13" x14ac:dyDescent="0.55000000000000004">
      <c r="M11246" t="str">
        <f>IF($A11246="","",COUNTIFS(D_MFA!$A$2:$A$20001,$C11246,D_MFA!$B$2:$B$20001,TRUE)&gt;0)</f>
        <v/>
      </c>
    </row>
    <row r="11247" spans="13:13" x14ac:dyDescent="0.55000000000000004">
      <c r="M11247" t="str">
        <f>IF($A11247="","",COUNTIFS(D_MFA!$A$2:$A$20001,$C11247,D_MFA!$B$2:$B$20001,TRUE)&gt;0)</f>
        <v/>
      </c>
    </row>
    <row r="11248" spans="13:13" x14ac:dyDescent="0.55000000000000004">
      <c r="M11248" t="str">
        <f>IF($A11248="","",COUNTIFS(D_MFA!$A$2:$A$20001,$C11248,D_MFA!$B$2:$B$20001,TRUE)&gt;0)</f>
        <v/>
      </c>
    </row>
    <row r="11249" spans="13:13" x14ac:dyDescent="0.55000000000000004">
      <c r="M11249" t="str">
        <f>IF($A11249="","",COUNTIFS(D_MFA!$A$2:$A$20001,$C11249,D_MFA!$B$2:$B$20001,TRUE)&gt;0)</f>
        <v/>
      </c>
    </row>
    <row r="11250" spans="13:13" x14ac:dyDescent="0.55000000000000004">
      <c r="M11250" t="str">
        <f>IF($A11250="","",COUNTIFS(D_MFA!$A$2:$A$20001,$C11250,D_MFA!$B$2:$B$20001,TRUE)&gt;0)</f>
        <v/>
      </c>
    </row>
    <row r="11251" spans="13:13" x14ac:dyDescent="0.55000000000000004">
      <c r="M11251" t="str">
        <f>IF($A11251="","",COUNTIFS(D_MFA!$A$2:$A$20001,$C11251,D_MFA!$B$2:$B$20001,TRUE)&gt;0)</f>
        <v/>
      </c>
    </row>
    <row r="11252" spans="13:13" x14ac:dyDescent="0.55000000000000004">
      <c r="M11252" t="str">
        <f>IF($A11252="","",COUNTIFS(D_MFA!$A$2:$A$20001,$C11252,D_MFA!$B$2:$B$20001,TRUE)&gt;0)</f>
        <v/>
      </c>
    </row>
    <row r="11253" spans="13:13" x14ac:dyDescent="0.55000000000000004">
      <c r="M11253" t="str">
        <f>IF($A11253="","",COUNTIFS(D_MFA!$A$2:$A$20001,$C11253,D_MFA!$B$2:$B$20001,TRUE)&gt;0)</f>
        <v/>
      </c>
    </row>
    <row r="11254" spans="13:13" x14ac:dyDescent="0.55000000000000004">
      <c r="M11254" t="str">
        <f>IF($A11254="","",COUNTIFS(D_MFA!$A$2:$A$20001,$C11254,D_MFA!$B$2:$B$20001,TRUE)&gt;0)</f>
        <v/>
      </c>
    </row>
    <row r="11255" spans="13:13" x14ac:dyDescent="0.55000000000000004">
      <c r="M11255" t="str">
        <f>IF($A11255="","",COUNTIFS(D_MFA!$A$2:$A$20001,$C11255,D_MFA!$B$2:$B$20001,TRUE)&gt;0)</f>
        <v/>
      </c>
    </row>
    <row r="11256" spans="13:13" x14ac:dyDescent="0.55000000000000004">
      <c r="M11256" t="str">
        <f>IF($A11256="","",COUNTIFS(D_MFA!$A$2:$A$20001,$C11256,D_MFA!$B$2:$B$20001,TRUE)&gt;0)</f>
        <v/>
      </c>
    </row>
    <row r="11257" spans="13:13" x14ac:dyDescent="0.55000000000000004">
      <c r="M11257" t="str">
        <f>IF($A11257="","",COUNTIFS(D_MFA!$A$2:$A$20001,$C11257,D_MFA!$B$2:$B$20001,TRUE)&gt;0)</f>
        <v/>
      </c>
    </row>
    <row r="11258" spans="13:13" x14ac:dyDescent="0.55000000000000004">
      <c r="M11258" t="str">
        <f>IF($A11258="","",COUNTIFS(D_MFA!$A$2:$A$20001,$C11258,D_MFA!$B$2:$B$20001,TRUE)&gt;0)</f>
        <v/>
      </c>
    </row>
    <row r="11259" spans="13:13" x14ac:dyDescent="0.55000000000000004">
      <c r="M11259" t="str">
        <f>IF($A11259="","",COUNTIFS(D_MFA!$A$2:$A$20001,$C11259,D_MFA!$B$2:$B$20001,TRUE)&gt;0)</f>
        <v/>
      </c>
    </row>
    <row r="11260" spans="13:13" x14ac:dyDescent="0.55000000000000004">
      <c r="M11260" t="str">
        <f>IF($A11260="","",COUNTIFS(D_MFA!$A$2:$A$20001,$C11260,D_MFA!$B$2:$B$20001,TRUE)&gt;0)</f>
        <v/>
      </c>
    </row>
    <row r="11261" spans="13:13" x14ac:dyDescent="0.55000000000000004">
      <c r="M11261" t="str">
        <f>IF($A11261="","",COUNTIFS(D_MFA!$A$2:$A$20001,$C11261,D_MFA!$B$2:$B$20001,TRUE)&gt;0)</f>
        <v/>
      </c>
    </row>
    <row r="11262" spans="13:13" x14ac:dyDescent="0.55000000000000004">
      <c r="M11262" t="str">
        <f>IF($A11262="","",COUNTIFS(D_MFA!$A$2:$A$20001,$C11262,D_MFA!$B$2:$B$20001,TRUE)&gt;0)</f>
        <v/>
      </c>
    </row>
    <row r="11263" spans="13:13" x14ac:dyDescent="0.55000000000000004">
      <c r="M11263" t="str">
        <f>IF($A11263="","",COUNTIFS(D_MFA!$A$2:$A$20001,$C11263,D_MFA!$B$2:$B$20001,TRUE)&gt;0)</f>
        <v/>
      </c>
    </row>
    <row r="11264" spans="13:13" x14ac:dyDescent="0.55000000000000004">
      <c r="M11264" t="str">
        <f>IF($A11264="","",COUNTIFS(D_MFA!$A$2:$A$20001,$C11264,D_MFA!$B$2:$B$20001,TRUE)&gt;0)</f>
        <v/>
      </c>
    </row>
    <row r="11265" spans="13:13" x14ac:dyDescent="0.55000000000000004">
      <c r="M11265" t="str">
        <f>IF($A11265="","",COUNTIFS(D_MFA!$A$2:$A$20001,$C11265,D_MFA!$B$2:$B$20001,TRUE)&gt;0)</f>
        <v/>
      </c>
    </row>
    <row r="11266" spans="13:13" x14ac:dyDescent="0.55000000000000004">
      <c r="M11266" t="str">
        <f>IF($A11266="","",COUNTIFS(D_MFA!$A$2:$A$20001,$C11266,D_MFA!$B$2:$B$20001,TRUE)&gt;0)</f>
        <v/>
      </c>
    </row>
    <row r="11267" spans="13:13" x14ac:dyDescent="0.55000000000000004">
      <c r="M11267" t="str">
        <f>IF($A11267="","",COUNTIFS(D_MFA!$A$2:$A$20001,$C11267,D_MFA!$B$2:$B$20001,TRUE)&gt;0)</f>
        <v/>
      </c>
    </row>
    <row r="11268" spans="13:13" x14ac:dyDescent="0.55000000000000004">
      <c r="M11268" t="str">
        <f>IF($A11268="","",COUNTIFS(D_MFA!$A$2:$A$20001,$C11268,D_MFA!$B$2:$B$20001,TRUE)&gt;0)</f>
        <v/>
      </c>
    </row>
    <row r="11269" spans="13:13" x14ac:dyDescent="0.55000000000000004">
      <c r="M11269" t="str">
        <f>IF($A11269="","",COUNTIFS(D_MFA!$A$2:$A$20001,$C11269,D_MFA!$B$2:$B$20001,TRUE)&gt;0)</f>
        <v/>
      </c>
    </row>
    <row r="11270" spans="13:13" x14ac:dyDescent="0.55000000000000004">
      <c r="M11270" t="str">
        <f>IF($A11270="","",COUNTIFS(D_MFA!$A$2:$A$20001,$C11270,D_MFA!$B$2:$B$20001,TRUE)&gt;0)</f>
        <v/>
      </c>
    </row>
    <row r="11271" spans="13:13" x14ac:dyDescent="0.55000000000000004">
      <c r="M11271" t="str">
        <f>IF($A11271="","",COUNTIFS(D_MFA!$A$2:$A$20001,$C11271,D_MFA!$B$2:$B$20001,TRUE)&gt;0)</f>
        <v/>
      </c>
    </row>
    <row r="11272" spans="13:13" x14ac:dyDescent="0.55000000000000004">
      <c r="M11272" t="str">
        <f>IF($A11272="","",COUNTIFS(D_MFA!$A$2:$A$20001,$C11272,D_MFA!$B$2:$B$20001,TRUE)&gt;0)</f>
        <v/>
      </c>
    </row>
    <row r="11273" spans="13:13" x14ac:dyDescent="0.55000000000000004">
      <c r="M11273" t="str">
        <f>IF($A11273="","",COUNTIFS(D_MFA!$A$2:$A$20001,$C11273,D_MFA!$B$2:$B$20001,TRUE)&gt;0)</f>
        <v/>
      </c>
    </row>
    <row r="11274" spans="13:13" x14ac:dyDescent="0.55000000000000004">
      <c r="M11274" t="str">
        <f>IF($A11274="","",COUNTIFS(D_MFA!$A$2:$A$20001,$C11274,D_MFA!$B$2:$B$20001,TRUE)&gt;0)</f>
        <v/>
      </c>
    </row>
    <row r="11275" spans="13:13" x14ac:dyDescent="0.55000000000000004">
      <c r="M11275" t="str">
        <f>IF($A11275="","",COUNTIFS(D_MFA!$A$2:$A$20001,$C11275,D_MFA!$B$2:$B$20001,TRUE)&gt;0)</f>
        <v/>
      </c>
    </row>
    <row r="11276" spans="13:13" x14ac:dyDescent="0.55000000000000004">
      <c r="M11276" t="str">
        <f>IF($A11276="","",COUNTIFS(D_MFA!$A$2:$A$20001,$C11276,D_MFA!$B$2:$B$20001,TRUE)&gt;0)</f>
        <v/>
      </c>
    </row>
    <row r="11277" spans="13:13" x14ac:dyDescent="0.55000000000000004">
      <c r="M11277" t="str">
        <f>IF($A11277="","",COUNTIFS(D_MFA!$A$2:$A$20001,$C11277,D_MFA!$B$2:$B$20001,TRUE)&gt;0)</f>
        <v/>
      </c>
    </row>
    <row r="11278" spans="13:13" x14ac:dyDescent="0.55000000000000004">
      <c r="M11278" t="str">
        <f>IF($A11278="","",COUNTIFS(D_MFA!$A$2:$A$20001,$C11278,D_MFA!$B$2:$B$20001,TRUE)&gt;0)</f>
        <v/>
      </c>
    </row>
    <row r="11279" spans="13:13" x14ac:dyDescent="0.55000000000000004">
      <c r="M11279" t="str">
        <f>IF($A11279="","",COUNTIFS(D_MFA!$A$2:$A$20001,$C11279,D_MFA!$B$2:$B$20001,TRUE)&gt;0)</f>
        <v/>
      </c>
    </row>
    <row r="11280" spans="13:13" x14ac:dyDescent="0.55000000000000004">
      <c r="M11280" t="str">
        <f>IF($A11280="","",COUNTIFS(D_MFA!$A$2:$A$20001,$C11280,D_MFA!$B$2:$B$20001,TRUE)&gt;0)</f>
        <v/>
      </c>
    </row>
    <row r="11281" spans="13:13" x14ac:dyDescent="0.55000000000000004">
      <c r="M11281" t="str">
        <f>IF($A11281="","",COUNTIFS(D_MFA!$A$2:$A$20001,$C11281,D_MFA!$B$2:$B$20001,TRUE)&gt;0)</f>
        <v/>
      </c>
    </row>
    <row r="11282" spans="13:13" x14ac:dyDescent="0.55000000000000004">
      <c r="M11282" t="str">
        <f>IF($A11282="","",COUNTIFS(D_MFA!$A$2:$A$20001,$C11282,D_MFA!$B$2:$B$20001,TRUE)&gt;0)</f>
        <v/>
      </c>
    </row>
    <row r="11283" spans="13:13" x14ac:dyDescent="0.55000000000000004">
      <c r="M11283" t="str">
        <f>IF($A11283="","",COUNTIFS(D_MFA!$A$2:$A$20001,$C11283,D_MFA!$B$2:$B$20001,TRUE)&gt;0)</f>
        <v/>
      </c>
    </row>
    <row r="11284" spans="13:13" x14ac:dyDescent="0.55000000000000004">
      <c r="M11284" t="str">
        <f>IF($A11284="","",COUNTIFS(D_MFA!$A$2:$A$20001,$C11284,D_MFA!$B$2:$B$20001,TRUE)&gt;0)</f>
        <v/>
      </c>
    </row>
    <row r="11285" spans="13:13" x14ac:dyDescent="0.55000000000000004">
      <c r="M11285" t="str">
        <f>IF($A11285="","",COUNTIFS(D_MFA!$A$2:$A$20001,$C11285,D_MFA!$B$2:$B$20001,TRUE)&gt;0)</f>
        <v/>
      </c>
    </row>
    <row r="11286" spans="13:13" x14ac:dyDescent="0.55000000000000004">
      <c r="M11286" t="str">
        <f>IF($A11286="","",COUNTIFS(D_MFA!$A$2:$A$20001,$C11286,D_MFA!$B$2:$B$20001,TRUE)&gt;0)</f>
        <v/>
      </c>
    </row>
    <row r="11287" spans="13:13" x14ac:dyDescent="0.55000000000000004">
      <c r="M11287" t="str">
        <f>IF($A11287="","",COUNTIFS(D_MFA!$A$2:$A$20001,$C11287,D_MFA!$B$2:$B$20001,TRUE)&gt;0)</f>
        <v/>
      </c>
    </row>
    <row r="11288" spans="13:13" x14ac:dyDescent="0.55000000000000004">
      <c r="M11288" t="str">
        <f>IF($A11288="","",COUNTIFS(D_MFA!$A$2:$A$20001,$C11288,D_MFA!$B$2:$B$20001,TRUE)&gt;0)</f>
        <v/>
      </c>
    </row>
    <row r="11289" spans="13:13" x14ac:dyDescent="0.55000000000000004">
      <c r="M11289" t="str">
        <f>IF($A11289="","",COUNTIFS(D_MFA!$A$2:$A$20001,$C11289,D_MFA!$B$2:$B$20001,TRUE)&gt;0)</f>
        <v/>
      </c>
    </row>
    <row r="11290" spans="13:13" x14ac:dyDescent="0.55000000000000004">
      <c r="M11290" t="str">
        <f>IF($A11290="","",COUNTIFS(D_MFA!$A$2:$A$20001,$C11290,D_MFA!$B$2:$B$20001,TRUE)&gt;0)</f>
        <v/>
      </c>
    </row>
    <row r="11291" spans="13:13" x14ac:dyDescent="0.55000000000000004">
      <c r="M11291" t="str">
        <f>IF($A11291="","",COUNTIFS(D_MFA!$A$2:$A$20001,$C11291,D_MFA!$B$2:$B$20001,TRUE)&gt;0)</f>
        <v/>
      </c>
    </row>
    <row r="11292" spans="13:13" x14ac:dyDescent="0.55000000000000004">
      <c r="M11292" t="str">
        <f>IF($A11292="","",COUNTIFS(D_MFA!$A$2:$A$20001,$C11292,D_MFA!$B$2:$B$20001,TRUE)&gt;0)</f>
        <v/>
      </c>
    </row>
    <row r="11293" spans="13:13" x14ac:dyDescent="0.55000000000000004">
      <c r="M11293" t="str">
        <f>IF($A11293="","",COUNTIFS(D_MFA!$A$2:$A$20001,$C11293,D_MFA!$B$2:$B$20001,TRUE)&gt;0)</f>
        <v/>
      </c>
    </row>
    <row r="11294" spans="13:13" x14ac:dyDescent="0.55000000000000004">
      <c r="M11294" t="str">
        <f>IF($A11294="","",COUNTIFS(D_MFA!$A$2:$A$20001,$C11294,D_MFA!$B$2:$B$20001,TRUE)&gt;0)</f>
        <v/>
      </c>
    </row>
    <row r="11295" spans="13:13" x14ac:dyDescent="0.55000000000000004">
      <c r="M11295" t="str">
        <f>IF($A11295="","",COUNTIFS(D_MFA!$A$2:$A$20001,$C11295,D_MFA!$B$2:$B$20001,TRUE)&gt;0)</f>
        <v/>
      </c>
    </row>
    <row r="11296" spans="13:13" x14ac:dyDescent="0.55000000000000004">
      <c r="M11296" t="str">
        <f>IF($A11296="","",COUNTIFS(D_MFA!$A$2:$A$20001,$C11296,D_MFA!$B$2:$B$20001,TRUE)&gt;0)</f>
        <v/>
      </c>
    </row>
    <row r="11297" spans="13:13" x14ac:dyDescent="0.55000000000000004">
      <c r="M11297" t="str">
        <f>IF($A11297="","",COUNTIFS(D_MFA!$A$2:$A$20001,$C11297,D_MFA!$B$2:$B$20001,TRUE)&gt;0)</f>
        <v/>
      </c>
    </row>
    <row r="11298" spans="13:13" x14ac:dyDescent="0.55000000000000004">
      <c r="M11298" t="str">
        <f>IF($A11298="","",COUNTIFS(D_MFA!$A$2:$A$20001,$C11298,D_MFA!$B$2:$B$20001,TRUE)&gt;0)</f>
        <v/>
      </c>
    </row>
    <row r="11299" spans="13:13" x14ac:dyDescent="0.55000000000000004">
      <c r="M11299" t="str">
        <f>IF($A11299="","",COUNTIFS(D_MFA!$A$2:$A$20001,$C11299,D_MFA!$B$2:$B$20001,TRUE)&gt;0)</f>
        <v/>
      </c>
    </row>
    <row r="11300" spans="13:13" x14ac:dyDescent="0.55000000000000004">
      <c r="M11300" t="str">
        <f>IF($A11300="","",COUNTIFS(D_MFA!$A$2:$A$20001,$C11300,D_MFA!$B$2:$B$20001,TRUE)&gt;0)</f>
        <v/>
      </c>
    </row>
    <row r="11301" spans="13:13" x14ac:dyDescent="0.55000000000000004">
      <c r="M11301" t="str">
        <f>IF($A11301="","",COUNTIFS(D_MFA!$A$2:$A$20001,$C11301,D_MFA!$B$2:$B$20001,TRUE)&gt;0)</f>
        <v/>
      </c>
    </row>
    <row r="11302" spans="13:13" x14ac:dyDescent="0.55000000000000004">
      <c r="M11302" t="str">
        <f>IF($A11302="","",COUNTIFS(D_MFA!$A$2:$A$20001,$C11302,D_MFA!$B$2:$B$20001,TRUE)&gt;0)</f>
        <v/>
      </c>
    </row>
    <row r="11303" spans="13:13" x14ac:dyDescent="0.55000000000000004">
      <c r="M11303" t="str">
        <f>IF($A11303="","",COUNTIFS(D_MFA!$A$2:$A$20001,$C11303,D_MFA!$B$2:$B$20001,TRUE)&gt;0)</f>
        <v/>
      </c>
    </row>
    <row r="11304" spans="13:13" x14ac:dyDescent="0.55000000000000004">
      <c r="M11304" t="str">
        <f>IF($A11304="","",COUNTIFS(D_MFA!$A$2:$A$20001,$C11304,D_MFA!$B$2:$B$20001,TRUE)&gt;0)</f>
        <v/>
      </c>
    </row>
    <row r="11305" spans="13:13" x14ac:dyDescent="0.55000000000000004">
      <c r="M11305" t="str">
        <f>IF($A11305="","",COUNTIFS(D_MFA!$A$2:$A$20001,$C11305,D_MFA!$B$2:$B$20001,TRUE)&gt;0)</f>
        <v/>
      </c>
    </row>
    <row r="11306" spans="13:13" x14ac:dyDescent="0.55000000000000004">
      <c r="M11306" t="str">
        <f>IF($A11306="","",COUNTIFS(D_MFA!$A$2:$A$20001,$C11306,D_MFA!$B$2:$B$20001,TRUE)&gt;0)</f>
        <v/>
      </c>
    </row>
    <row r="11307" spans="13:13" x14ac:dyDescent="0.55000000000000004">
      <c r="M11307" t="str">
        <f>IF($A11307="","",COUNTIFS(D_MFA!$A$2:$A$20001,$C11307,D_MFA!$B$2:$B$20001,TRUE)&gt;0)</f>
        <v/>
      </c>
    </row>
    <row r="11308" spans="13:13" x14ac:dyDescent="0.55000000000000004">
      <c r="M11308" t="str">
        <f>IF($A11308="","",COUNTIFS(D_MFA!$A$2:$A$20001,$C11308,D_MFA!$B$2:$B$20001,TRUE)&gt;0)</f>
        <v/>
      </c>
    </row>
    <row r="11309" spans="13:13" x14ac:dyDescent="0.55000000000000004">
      <c r="M11309" t="str">
        <f>IF($A11309="","",COUNTIFS(D_MFA!$A$2:$A$20001,$C11309,D_MFA!$B$2:$B$20001,TRUE)&gt;0)</f>
        <v/>
      </c>
    </row>
    <row r="11310" spans="13:13" x14ac:dyDescent="0.55000000000000004">
      <c r="M11310" t="str">
        <f>IF($A11310="","",COUNTIFS(D_MFA!$A$2:$A$20001,$C11310,D_MFA!$B$2:$B$20001,TRUE)&gt;0)</f>
        <v/>
      </c>
    </row>
    <row r="11311" spans="13:13" x14ac:dyDescent="0.55000000000000004">
      <c r="M11311" t="str">
        <f>IF($A11311="","",COUNTIFS(D_MFA!$A$2:$A$20001,$C11311,D_MFA!$B$2:$B$20001,TRUE)&gt;0)</f>
        <v/>
      </c>
    </row>
    <row r="11312" spans="13:13" x14ac:dyDescent="0.55000000000000004">
      <c r="M11312" t="str">
        <f>IF($A11312="","",COUNTIFS(D_MFA!$A$2:$A$20001,$C11312,D_MFA!$B$2:$B$20001,TRUE)&gt;0)</f>
        <v/>
      </c>
    </row>
    <row r="11313" spans="13:13" x14ac:dyDescent="0.55000000000000004">
      <c r="M11313" t="str">
        <f>IF($A11313="","",COUNTIFS(D_MFA!$A$2:$A$20001,$C11313,D_MFA!$B$2:$B$20001,TRUE)&gt;0)</f>
        <v/>
      </c>
    </row>
    <row r="11314" spans="13:13" x14ac:dyDescent="0.55000000000000004">
      <c r="M11314" t="str">
        <f>IF($A11314="","",COUNTIFS(D_MFA!$A$2:$A$20001,$C11314,D_MFA!$B$2:$B$20001,TRUE)&gt;0)</f>
        <v/>
      </c>
    </row>
    <row r="11315" spans="13:13" x14ac:dyDescent="0.55000000000000004">
      <c r="M11315" t="str">
        <f>IF($A11315="","",COUNTIFS(D_MFA!$A$2:$A$20001,$C11315,D_MFA!$B$2:$B$20001,TRUE)&gt;0)</f>
        <v/>
      </c>
    </row>
    <row r="11316" spans="13:13" x14ac:dyDescent="0.55000000000000004">
      <c r="M11316" t="str">
        <f>IF($A11316="","",COUNTIFS(D_MFA!$A$2:$A$20001,$C11316,D_MFA!$B$2:$B$20001,TRUE)&gt;0)</f>
        <v/>
      </c>
    </row>
    <row r="11317" spans="13:13" x14ac:dyDescent="0.55000000000000004">
      <c r="M11317" t="str">
        <f>IF($A11317="","",COUNTIFS(D_MFA!$A$2:$A$20001,$C11317,D_MFA!$B$2:$B$20001,TRUE)&gt;0)</f>
        <v/>
      </c>
    </row>
    <row r="11318" spans="13:13" x14ac:dyDescent="0.55000000000000004">
      <c r="M11318" t="str">
        <f>IF($A11318="","",COUNTIFS(D_MFA!$A$2:$A$20001,$C11318,D_MFA!$B$2:$B$20001,TRUE)&gt;0)</f>
        <v/>
      </c>
    </row>
    <row r="11319" spans="13:13" x14ac:dyDescent="0.55000000000000004">
      <c r="M11319" t="str">
        <f>IF($A11319="","",COUNTIFS(D_MFA!$A$2:$A$20001,$C11319,D_MFA!$B$2:$B$20001,TRUE)&gt;0)</f>
        <v/>
      </c>
    </row>
    <row r="11320" spans="13:13" x14ac:dyDescent="0.55000000000000004">
      <c r="M11320" t="str">
        <f>IF($A11320="","",COUNTIFS(D_MFA!$A$2:$A$20001,$C11320,D_MFA!$B$2:$B$20001,TRUE)&gt;0)</f>
        <v/>
      </c>
    </row>
    <row r="11321" spans="13:13" x14ac:dyDescent="0.55000000000000004">
      <c r="M11321" t="str">
        <f>IF($A11321="","",COUNTIFS(D_MFA!$A$2:$A$20001,$C11321,D_MFA!$B$2:$B$20001,TRUE)&gt;0)</f>
        <v/>
      </c>
    </row>
    <row r="11322" spans="13:13" x14ac:dyDescent="0.55000000000000004">
      <c r="M11322" t="str">
        <f>IF($A11322="","",COUNTIFS(D_MFA!$A$2:$A$20001,$C11322,D_MFA!$B$2:$B$20001,TRUE)&gt;0)</f>
        <v/>
      </c>
    </row>
    <row r="11323" spans="13:13" x14ac:dyDescent="0.55000000000000004">
      <c r="M11323" t="str">
        <f>IF($A11323="","",COUNTIFS(D_MFA!$A$2:$A$20001,$C11323,D_MFA!$B$2:$B$20001,TRUE)&gt;0)</f>
        <v/>
      </c>
    </row>
    <row r="11324" spans="13:13" x14ac:dyDescent="0.55000000000000004">
      <c r="M11324" t="str">
        <f>IF($A11324="","",COUNTIFS(D_MFA!$A$2:$A$20001,$C11324,D_MFA!$B$2:$B$20001,TRUE)&gt;0)</f>
        <v/>
      </c>
    </row>
    <row r="11325" spans="13:13" x14ac:dyDescent="0.55000000000000004">
      <c r="M11325" t="str">
        <f>IF($A11325="","",COUNTIFS(D_MFA!$A$2:$A$20001,$C11325,D_MFA!$B$2:$B$20001,TRUE)&gt;0)</f>
        <v/>
      </c>
    </row>
    <row r="11326" spans="13:13" x14ac:dyDescent="0.55000000000000004">
      <c r="M11326" t="str">
        <f>IF($A11326="","",COUNTIFS(D_MFA!$A$2:$A$20001,$C11326,D_MFA!$B$2:$B$20001,TRUE)&gt;0)</f>
        <v/>
      </c>
    </row>
    <row r="11327" spans="13:13" x14ac:dyDescent="0.55000000000000004">
      <c r="M11327" t="str">
        <f>IF($A11327="","",COUNTIFS(D_MFA!$A$2:$A$20001,$C11327,D_MFA!$B$2:$B$20001,TRUE)&gt;0)</f>
        <v/>
      </c>
    </row>
    <row r="11328" spans="13:13" x14ac:dyDescent="0.55000000000000004">
      <c r="M11328" t="str">
        <f>IF($A11328="","",COUNTIFS(D_MFA!$A$2:$A$20001,$C11328,D_MFA!$B$2:$B$20001,TRUE)&gt;0)</f>
        <v/>
      </c>
    </row>
    <row r="11329" spans="13:13" x14ac:dyDescent="0.55000000000000004">
      <c r="M11329" t="str">
        <f>IF($A11329="","",COUNTIFS(D_MFA!$A$2:$A$20001,$C11329,D_MFA!$B$2:$B$20001,TRUE)&gt;0)</f>
        <v/>
      </c>
    </row>
    <row r="11330" spans="13:13" x14ac:dyDescent="0.55000000000000004">
      <c r="M11330" t="str">
        <f>IF($A11330="","",COUNTIFS(D_MFA!$A$2:$A$20001,$C11330,D_MFA!$B$2:$B$20001,TRUE)&gt;0)</f>
        <v/>
      </c>
    </row>
    <row r="11331" spans="13:13" x14ac:dyDescent="0.55000000000000004">
      <c r="M11331" t="str">
        <f>IF($A11331="","",COUNTIFS(D_MFA!$A$2:$A$20001,$C11331,D_MFA!$B$2:$B$20001,TRUE)&gt;0)</f>
        <v/>
      </c>
    </row>
    <row r="11332" spans="13:13" x14ac:dyDescent="0.55000000000000004">
      <c r="M11332" t="str">
        <f>IF($A11332="","",COUNTIFS(D_MFA!$A$2:$A$20001,$C11332,D_MFA!$B$2:$B$20001,TRUE)&gt;0)</f>
        <v/>
      </c>
    </row>
    <row r="11333" spans="13:13" x14ac:dyDescent="0.55000000000000004">
      <c r="M11333" t="str">
        <f>IF($A11333="","",COUNTIFS(D_MFA!$A$2:$A$20001,$C11333,D_MFA!$B$2:$B$20001,TRUE)&gt;0)</f>
        <v/>
      </c>
    </row>
    <row r="11334" spans="13:13" x14ac:dyDescent="0.55000000000000004">
      <c r="M11334" t="str">
        <f>IF($A11334="","",COUNTIFS(D_MFA!$A$2:$A$20001,$C11334,D_MFA!$B$2:$B$20001,TRUE)&gt;0)</f>
        <v/>
      </c>
    </row>
    <row r="11335" spans="13:13" x14ac:dyDescent="0.55000000000000004">
      <c r="M11335" t="str">
        <f>IF($A11335="","",COUNTIFS(D_MFA!$A$2:$A$20001,$C11335,D_MFA!$B$2:$B$20001,TRUE)&gt;0)</f>
        <v/>
      </c>
    </row>
    <row r="11336" spans="13:13" x14ac:dyDescent="0.55000000000000004">
      <c r="M11336" t="str">
        <f>IF($A11336="","",COUNTIFS(D_MFA!$A$2:$A$20001,$C11336,D_MFA!$B$2:$B$20001,TRUE)&gt;0)</f>
        <v/>
      </c>
    </row>
    <row r="11337" spans="13:13" x14ac:dyDescent="0.55000000000000004">
      <c r="M11337" t="str">
        <f>IF($A11337="","",COUNTIFS(D_MFA!$A$2:$A$20001,$C11337,D_MFA!$B$2:$B$20001,TRUE)&gt;0)</f>
        <v/>
      </c>
    </row>
    <row r="11338" spans="13:13" x14ac:dyDescent="0.55000000000000004">
      <c r="M11338" t="str">
        <f>IF($A11338="","",COUNTIFS(D_MFA!$A$2:$A$20001,$C11338,D_MFA!$B$2:$B$20001,TRUE)&gt;0)</f>
        <v/>
      </c>
    </row>
    <row r="11339" spans="13:13" x14ac:dyDescent="0.55000000000000004">
      <c r="M11339" t="str">
        <f>IF($A11339="","",COUNTIFS(D_MFA!$A$2:$A$20001,$C11339,D_MFA!$B$2:$B$20001,TRUE)&gt;0)</f>
        <v/>
      </c>
    </row>
    <row r="11340" spans="13:13" x14ac:dyDescent="0.55000000000000004">
      <c r="M11340" t="str">
        <f>IF($A11340="","",COUNTIFS(D_MFA!$A$2:$A$20001,$C11340,D_MFA!$B$2:$B$20001,TRUE)&gt;0)</f>
        <v/>
      </c>
    </row>
    <row r="11341" spans="13:13" x14ac:dyDescent="0.55000000000000004">
      <c r="M11341" t="str">
        <f>IF($A11341="","",COUNTIFS(D_MFA!$A$2:$A$20001,$C11341,D_MFA!$B$2:$B$20001,TRUE)&gt;0)</f>
        <v/>
      </c>
    </row>
    <row r="11342" spans="13:13" x14ac:dyDescent="0.55000000000000004">
      <c r="M11342" t="str">
        <f>IF($A11342="","",COUNTIFS(D_MFA!$A$2:$A$20001,$C11342,D_MFA!$B$2:$B$20001,TRUE)&gt;0)</f>
        <v/>
      </c>
    </row>
    <row r="11343" spans="13:13" x14ac:dyDescent="0.55000000000000004">
      <c r="M11343" t="str">
        <f>IF($A11343="","",COUNTIFS(D_MFA!$A$2:$A$20001,$C11343,D_MFA!$B$2:$B$20001,TRUE)&gt;0)</f>
        <v/>
      </c>
    </row>
    <row r="11344" spans="13:13" x14ac:dyDescent="0.55000000000000004">
      <c r="M11344" t="str">
        <f>IF($A11344="","",COUNTIFS(D_MFA!$A$2:$A$20001,$C11344,D_MFA!$B$2:$B$20001,TRUE)&gt;0)</f>
        <v/>
      </c>
    </row>
    <row r="11345" spans="13:13" x14ac:dyDescent="0.55000000000000004">
      <c r="M11345" t="str">
        <f>IF($A11345="","",COUNTIFS(D_MFA!$A$2:$A$20001,$C11345,D_MFA!$B$2:$B$20001,TRUE)&gt;0)</f>
        <v/>
      </c>
    </row>
    <row r="11346" spans="13:13" x14ac:dyDescent="0.55000000000000004">
      <c r="M11346" t="str">
        <f>IF($A11346="","",COUNTIFS(D_MFA!$A$2:$A$20001,$C11346,D_MFA!$B$2:$B$20001,TRUE)&gt;0)</f>
        <v/>
      </c>
    </row>
    <row r="11347" spans="13:13" x14ac:dyDescent="0.55000000000000004">
      <c r="M11347" t="str">
        <f>IF($A11347="","",COUNTIFS(D_MFA!$A$2:$A$20001,$C11347,D_MFA!$B$2:$B$20001,TRUE)&gt;0)</f>
        <v/>
      </c>
    </row>
    <row r="11348" spans="13:13" x14ac:dyDescent="0.55000000000000004">
      <c r="M11348" t="str">
        <f>IF($A11348="","",COUNTIFS(D_MFA!$A$2:$A$20001,$C11348,D_MFA!$B$2:$B$20001,TRUE)&gt;0)</f>
        <v/>
      </c>
    </row>
    <row r="11349" spans="13:13" x14ac:dyDescent="0.55000000000000004">
      <c r="M11349" t="str">
        <f>IF($A11349="","",COUNTIFS(D_MFA!$A$2:$A$20001,$C11349,D_MFA!$B$2:$B$20001,TRUE)&gt;0)</f>
        <v/>
      </c>
    </row>
    <row r="11350" spans="13:13" x14ac:dyDescent="0.55000000000000004">
      <c r="M11350" t="str">
        <f>IF($A11350="","",COUNTIFS(D_MFA!$A$2:$A$20001,$C11350,D_MFA!$B$2:$B$20001,TRUE)&gt;0)</f>
        <v/>
      </c>
    </row>
    <row r="11351" spans="13:13" x14ac:dyDescent="0.55000000000000004">
      <c r="M11351" t="str">
        <f>IF($A11351="","",COUNTIFS(D_MFA!$A$2:$A$20001,$C11351,D_MFA!$B$2:$B$20001,TRUE)&gt;0)</f>
        <v/>
      </c>
    </row>
    <row r="11352" spans="13:13" x14ac:dyDescent="0.55000000000000004">
      <c r="M11352" t="str">
        <f>IF($A11352="","",COUNTIFS(D_MFA!$A$2:$A$20001,$C11352,D_MFA!$B$2:$B$20001,TRUE)&gt;0)</f>
        <v/>
      </c>
    </row>
    <row r="11353" spans="13:13" x14ac:dyDescent="0.55000000000000004">
      <c r="M11353" t="str">
        <f>IF($A11353="","",COUNTIFS(D_MFA!$A$2:$A$20001,$C11353,D_MFA!$B$2:$B$20001,TRUE)&gt;0)</f>
        <v/>
      </c>
    </row>
    <row r="11354" spans="13:13" x14ac:dyDescent="0.55000000000000004">
      <c r="M11354" t="str">
        <f>IF($A11354="","",COUNTIFS(D_MFA!$A$2:$A$20001,$C11354,D_MFA!$B$2:$B$20001,TRUE)&gt;0)</f>
        <v/>
      </c>
    </row>
    <row r="11355" spans="13:13" x14ac:dyDescent="0.55000000000000004">
      <c r="M11355" t="str">
        <f>IF($A11355="","",COUNTIFS(D_MFA!$A$2:$A$20001,$C11355,D_MFA!$B$2:$B$20001,TRUE)&gt;0)</f>
        <v/>
      </c>
    </row>
    <row r="11356" spans="13:13" x14ac:dyDescent="0.55000000000000004">
      <c r="M11356" t="str">
        <f>IF($A11356="","",COUNTIFS(D_MFA!$A$2:$A$20001,$C11356,D_MFA!$B$2:$B$20001,TRUE)&gt;0)</f>
        <v/>
      </c>
    </row>
    <row r="11357" spans="13:13" x14ac:dyDescent="0.55000000000000004">
      <c r="M11357" t="str">
        <f>IF($A11357="","",COUNTIFS(D_MFA!$A$2:$A$20001,$C11357,D_MFA!$B$2:$B$20001,TRUE)&gt;0)</f>
        <v/>
      </c>
    </row>
    <row r="11358" spans="13:13" x14ac:dyDescent="0.55000000000000004">
      <c r="M11358" t="str">
        <f>IF($A11358="","",COUNTIFS(D_MFA!$A$2:$A$20001,$C11358,D_MFA!$B$2:$B$20001,TRUE)&gt;0)</f>
        <v/>
      </c>
    </row>
    <row r="11359" spans="13:13" x14ac:dyDescent="0.55000000000000004">
      <c r="M11359" t="str">
        <f>IF($A11359="","",COUNTIFS(D_MFA!$A$2:$A$20001,$C11359,D_MFA!$B$2:$B$20001,TRUE)&gt;0)</f>
        <v/>
      </c>
    </row>
    <row r="11360" spans="13:13" x14ac:dyDescent="0.55000000000000004">
      <c r="M11360" t="str">
        <f>IF($A11360="","",COUNTIFS(D_MFA!$A$2:$A$20001,$C11360,D_MFA!$B$2:$B$20001,TRUE)&gt;0)</f>
        <v/>
      </c>
    </row>
    <row r="11361" spans="13:13" x14ac:dyDescent="0.55000000000000004">
      <c r="M11361" t="str">
        <f>IF($A11361="","",COUNTIFS(D_MFA!$A$2:$A$20001,$C11361,D_MFA!$B$2:$B$20001,TRUE)&gt;0)</f>
        <v/>
      </c>
    </row>
    <row r="11362" spans="13:13" x14ac:dyDescent="0.55000000000000004">
      <c r="M11362" t="str">
        <f>IF($A11362="","",COUNTIFS(D_MFA!$A$2:$A$20001,$C11362,D_MFA!$B$2:$B$20001,TRUE)&gt;0)</f>
        <v/>
      </c>
    </row>
    <row r="11363" spans="13:13" x14ac:dyDescent="0.55000000000000004">
      <c r="M11363" t="str">
        <f>IF($A11363="","",COUNTIFS(D_MFA!$A$2:$A$20001,$C11363,D_MFA!$B$2:$B$20001,TRUE)&gt;0)</f>
        <v/>
      </c>
    </row>
    <row r="11364" spans="13:13" x14ac:dyDescent="0.55000000000000004">
      <c r="M11364" t="str">
        <f>IF($A11364="","",COUNTIFS(D_MFA!$A$2:$A$20001,$C11364,D_MFA!$B$2:$B$20001,TRUE)&gt;0)</f>
        <v/>
      </c>
    </row>
    <row r="11365" spans="13:13" x14ac:dyDescent="0.55000000000000004">
      <c r="M11365" t="str">
        <f>IF($A11365="","",COUNTIFS(D_MFA!$A$2:$A$20001,$C11365,D_MFA!$B$2:$B$20001,TRUE)&gt;0)</f>
        <v/>
      </c>
    </row>
    <row r="11366" spans="13:13" x14ac:dyDescent="0.55000000000000004">
      <c r="M11366" t="str">
        <f>IF($A11366="","",COUNTIFS(D_MFA!$A$2:$A$20001,$C11366,D_MFA!$B$2:$B$20001,TRUE)&gt;0)</f>
        <v/>
      </c>
    </row>
    <row r="11367" spans="13:13" x14ac:dyDescent="0.55000000000000004">
      <c r="M11367" t="str">
        <f>IF($A11367="","",COUNTIFS(D_MFA!$A$2:$A$20001,$C11367,D_MFA!$B$2:$B$20001,TRUE)&gt;0)</f>
        <v/>
      </c>
    </row>
    <row r="11368" spans="13:13" x14ac:dyDescent="0.55000000000000004">
      <c r="M11368" t="str">
        <f>IF($A11368="","",COUNTIFS(D_MFA!$A$2:$A$20001,$C11368,D_MFA!$B$2:$B$20001,TRUE)&gt;0)</f>
        <v/>
      </c>
    </row>
    <row r="11369" spans="13:13" x14ac:dyDescent="0.55000000000000004">
      <c r="M11369" t="str">
        <f>IF($A11369="","",COUNTIFS(D_MFA!$A$2:$A$20001,$C11369,D_MFA!$B$2:$B$20001,TRUE)&gt;0)</f>
        <v/>
      </c>
    </row>
    <row r="11370" spans="13:13" x14ac:dyDescent="0.55000000000000004">
      <c r="M11370" t="str">
        <f>IF($A11370="","",COUNTIFS(D_MFA!$A$2:$A$20001,$C11370,D_MFA!$B$2:$B$20001,TRUE)&gt;0)</f>
        <v/>
      </c>
    </row>
    <row r="11371" spans="13:13" x14ac:dyDescent="0.55000000000000004">
      <c r="M11371" t="str">
        <f>IF($A11371="","",COUNTIFS(D_MFA!$A$2:$A$20001,$C11371,D_MFA!$B$2:$B$20001,TRUE)&gt;0)</f>
        <v/>
      </c>
    </row>
    <row r="11372" spans="13:13" x14ac:dyDescent="0.55000000000000004">
      <c r="M11372" t="str">
        <f>IF($A11372="","",COUNTIFS(D_MFA!$A$2:$A$20001,$C11372,D_MFA!$B$2:$B$20001,TRUE)&gt;0)</f>
        <v/>
      </c>
    </row>
    <row r="11373" spans="13:13" x14ac:dyDescent="0.55000000000000004">
      <c r="M11373" t="str">
        <f>IF($A11373="","",COUNTIFS(D_MFA!$A$2:$A$20001,$C11373,D_MFA!$B$2:$B$20001,TRUE)&gt;0)</f>
        <v/>
      </c>
    </row>
    <row r="11374" spans="13:13" x14ac:dyDescent="0.55000000000000004">
      <c r="M11374" t="str">
        <f>IF($A11374="","",COUNTIFS(D_MFA!$A$2:$A$20001,$C11374,D_MFA!$B$2:$B$20001,TRUE)&gt;0)</f>
        <v/>
      </c>
    </row>
    <row r="11375" spans="13:13" x14ac:dyDescent="0.55000000000000004">
      <c r="M11375" t="str">
        <f>IF($A11375="","",COUNTIFS(D_MFA!$A$2:$A$20001,$C11375,D_MFA!$B$2:$B$20001,TRUE)&gt;0)</f>
        <v/>
      </c>
    </row>
    <row r="11376" spans="13:13" x14ac:dyDescent="0.55000000000000004">
      <c r="M11376" t="str">
        <f>IF($A11376="","",COUNTIFS(D_MFA!$A$2:$A$20001,$C11376,D_MFA!$B$2:$B$20001,TRUE)&gt;0)</f>
        <v/>
      </c>
    </row>
    <row r="11377" spans="13:13" x14ac:dyDescent="0.55000000000000004">
      <c r="M11377" t="str">
        <f>IF($A11377="","",COUNTIFS(D_MFA!$A$2:$A$20001,$C11377,D_MFA!$B$2:$B$20001,TRUE)&gt;0)</f>
        <v/>
      </c>
    </row>
    <row r="11378" spans="13:13" x14ac:dyDescent="0.55000000000000004">
      <c r="M11378" t="str">
        <f>IF($A11378="","",COUNTIFS(D_MFA!$A$2:$A$20001,$C11378,D_MFA!$B$2:$B$20001,TRUE)&gt;0)</f>
        <v/>
      </c>
    </row>
    <row r="11379" spans="13:13" x14ac:dyDescent="0.55000000000000004">
      <c r="M11379" t="str">
        <f>IF($A11379="","",COUNTIFS(D_MFA!$A$2:$A$20001,$C11379,D_MFA!$B$2:$B$20001,TRUE)&gt;0)</f>
        <v/>
      </c>
    </row>
    <row r="11380" spans="13:13" x14ac:dyDescent="0.55000000000000004">
      <c r="M11380" t="str">
        <f>IF($A11380="","",COUNTIFS(D_MFA!$A$2:$A$20001,$C11380,D_MFA!$B$2:$B$20001,TRUE)&gt;0)</f>
        <v/>
      </c>
    </row>
    <row r="11381" spans="13:13" x14ac:dyDescent="0.55000000000000004">
      <c r="M11381" t="str">
        <f>IF($A11381="","",COUNTIFS(D_MFA!$A$2:$A$20001,$C11381,D_MFA!$B$2:$B$20001,TRUE)&gt;0)</f>
        <v/>
      </c>
    </row>
    <row r="11382" spans="13:13" x14ac:dyDescent="0.55000000000000004">
      <c r="M11382" t="str">
        <f>IF($A11382="","",COUNTIFS(D_MFA!$A$2:$A$20001,$C11382,D_MFA!$B$2:$B$20001,TRUE)&gt;0)</f>
        <v/>
      </c>
    </row>
    <row r="11383" spans="13:13" x14ac:dyDescent="0.55000000000000004">
      <c r="M11383" t="str">
        <f>IF($A11383="","",COUNTIFS(D_MFA!$A$2:$A$20001,$C11383,D_MFA!$B$2:$B$20001,TRUE)&gt;0)</f>
        <v/>
      </c>
    </row>
    <row r="11384" spans="13:13" x14ac:dyDescent="0.55000000000000004">
      <c r="M11384" t="str">
        <f>IF($A11384="","",COUNTIFS(D_MFA!$A$2:$A$20001,$C11384,D_MFA!$B$2:$B$20001,TRUE)&gt;0)</f>
        <v/>
      </c>
    </row>
    <row r="11385" spans="13:13" x14ac:dyDescent="0.55000000000000004">
      <c r="M11385" t="str">
        <f>IF($A11385="","",COUNTIFS(D_MFA!$A$2:$A$20001,$C11385,D_MFA!$B$2:$B$20001,TRUE)&gt;0)</f>
        <v/>
      </c>
    </row>
    <row r="11386" spans="13:13" x14ac:dyDescent="0.55000000000000004">
      <c r="M11386" t="str">
        <f>IF($A11386="","",COUNTIFS(D_MFA!$A$2:$A$20001,$C11386,D_MFA!$B$2:$B$20001,TRUE)&gt;0)</f>
        <v/>
      </c>
    </row>
    <row r="11387" spans="13:13" x14ac:dyDescent="0.55000000000000004">
      <c r="M11387" t="str">
        <f>IF($A11387="","",COUNTIFS(D_MFA!$A$2:$A$20001,$C11387,D_MFA!$B$2:$B$20001,TRUE)&gt;0)</f>
        <v/>
      </c>
    </row>
    <row r="11388" spans="13:13" x14ac:dyDescent="0.55000000000000004">
      <c r="M11388" t="str">
        <f>IF($A11388="","",COUNTIFS(D_MFA!$A$2:$A$20001,$C11388,D_MFA!$B$2:$B$20001,TRUE)&gt;0)</f>
        <v/>
      </c>
    </row>
    <row r="11389" spans="13:13" x14ac:dyDescent="0.55000000000000004">
      <c r="M11389" t="str">
        <f>IF($A11389="","",COUNTIFS(D_MFA!$A$2:$A$20001,$C11389,D_MFA!$B$2:$B$20001,TRUE)&gt;0)</f>
        <v/>
      </c>
    </row>
    <row r="11390" spans="13:13" x14ac:dyDescent="0.55000000000000004">
      <c r="M11390" t="str">
        <f>IF($A11390="","",COUNTIFS(D_MFA!$A$2:$A$20001,$C11390,D_MFA!$B$2:$B$20001,TRUE)&gt;0)</f>
        <v/>
      </c>
    </row>
    <row r="11391" spans="13:13" x14ac:dyDescent="0.55000000000000004">
      <c r="M11391" t="str">
        <f>IF($A11391="","",COUNTIFS(D_MFA!$A$2:$A$20001,$C11391,D_MFA!$B$2:$B$20001,TRUE)&gt;0)</f>
        <v/>
      </c>
    </row>
    <row r="11392" spans="13:13" x14ac:dyDescent="0.55000000000000004">
      <c r="M11392" t="str">
        <f>IF($A11392="","",COUNTIFS(D_MFA!$A$2:$A$20001,$C11392,D_MFA!$B$2:$B$20001,TRUE)&gt;0)</f>
        <v/>
      </c>
    </row>
    <row r="11393" spans="13:13" x14ac:dyDescent="0.55000000000000004">
      <c r="M11393" t="str">
        <f>IF($A11393="","",COUNTIFS(D_MFA!$A$2:$A$20001,$C11393,D_MFA!$B$2:$B$20001,TRUE)&gt;0)</f>
        <v/>
      </c>
    </row>
    <row r="11394" spans="13:13" x14ac:dyDescent="0.55000000000000004">
      <c r="M11394" t="str">
        <f>IF($A11394="","",COUNTIFS(D_MFA!$A$2:$A$20001,$C11394,D_MFA!$B$2:$B$20001,TRUE)&gt;0)</f>
        <v/>
      </c>
    </row>
    <row r="11395" spans="13:13" x14ac:dyDescent="0.55000000000000004">
      <c r="M11395" t="str">
        <f>IF($A11395="","",COUNTIFS(D_MFA!$A$2:$A$20001,$C11395,D_MFA!$B$2:$B$20001,TRUE)&gt;0)</f>
        <v/>
      </c>
    </row>
    <row r="11396" spans="13:13" x14ac:dyDescent="0.55000000000000004">
      <c r="M11396" t="str">
        <f>IF($A11396="","",COUNTIFS(D_MFA!$A$2:$A$20001,$C11396,D_MFA!$B$2:$B$20001,TRUE)&gt;0)</f>
        <v/>
      </c>
    </row>
    <row r="11397" spans="13:13" x14ac:dyDescent="0.55000000000000004">
      <c r="M11397" t="str">
        <f>IF($A11397="","",COUNTIFS(D_MFA!$A$2:$A$20001,$C11397,D_MFA!$B$2:$B$20001,TRUE)&gt;0)</f>
        <v/>
      </c>
    </row>
    <row r="11398" spans="13:13" x14ac:dyDescent="0.55000000000000004">
      <c r="M11398" t="str">
        <f>IF($A11398="","",COUNTIFS(D_MFA!$A$2:$A$20001,$C11398,D_MFA!$B$2:$B$20001,TRUE)&gt;0)</f>
        <v/>
      </c>
    </row>
    <row r="11399" spans="13:13" x14ac:dyDescent="0.55000000000000004">
      <c r="M11399" t="str">
        <f>IF($A11399="","",COUNTIFS(D_MFA!$A$2:$A$20001,$C11399,D_MFA!$B$2:$B$20001,TRUE)&gt;0)</f>
        <v/>
      </c>
    </row>
    <row r="11400" spans="13:13" x14ac:dyDescent="0.55000000000000004">
      <c r="M11400" t="str">
        <f>IF($A11400="","",COUNTIFS(D_MFA!$A$2:$A$20001,$C11400,D_MFA!$B$2:$B$20001,TRUE)&gt;0)</f>
        <v/>
      </c>
    </row>
    <row r="11401" spans="13:13" x14ac:dyDescent="0.55000000000000004">
      <c r="M11401" t="str">
        <f>IF($A11401="","",COUNTIFS(D_MFA!$A$2:$A$20001,$C11401,D_MFA!$B$2:$B$20001,TRUE)&gt;0)</f>
        <v/>
      </c>
    </row>
    <row r="11402" spans="13:13" x14ac:dyDescent="0.55000000000000004">
      <c r="M11402" t="str">
        <f>IF($A11402="","",COUNTIFS(D_MFA!$A$2:$A$20001,$C11402,D_MFA!$B$2:$B$20001,TRUE)&gt;0)</f>
        <v/>
      </c>
    </row>
    <row r="11403" spans="13:13" x14ac:dyDescent="0.55000000000000004">
      <c r="M11403" t="str">
        <f>IF($A11403="","",COUNTIFS(D_MFA!$A$2:$A$20001,$C11403,D_MFA!$B$2:$B$20001,TRUE)&gt;0)</f>
        <v/>
      </c>
    </row>
    <row r="11404" spans="13:13" x14ac:dyDescent="0.55000000000000004">
      <c r="M11404" t="str">
        <f>IF($A11404="","",COUNTIFS(D_MFA!$A$2:$A$20001,$C11404,D_MFA!$B$2:$B$20001,TRUE)&gt;0)</f>
        <v/>
      </c>
    </row>
    <row r="11405" spans="13:13" x14ac:dyDescent="0.55000000000000004">
      <c r="M11405" t="str">
        <f>IF($A11405="","",COUNTIFS(D_MFA!$A$2:$A$20001,$C11405,D_MFA!$B$2:$B$20001,TRUE)&gt;0)</f>
        <v/>
      </c>
    </row>
    <row r="11406" spans="13:13" x14ac:dyDescent="0.55000000000000004">
      <c r="M11406" t="str">
        <f>IF($A11406="","",COUNTIFS(D_MFA!$A$2:$A$20001,$C11406,D_MFA!$B$2:$B$20001,TRUE)&gt;0)</f>
        <v/>
      </c>
    </row>
    <row r="11407" spans="13:13" x14ac:dyDescent="0.55000000000000004">
      <c r="M11407" t="str">
        <f>IF($A11407="","",COUNTIFS(D_MFA!$A$2:$A$20001,$C11407,D_MFA!$B$2:$B$20001,TRUE)&gt;0)</f>
        <v/>
      </c>
    </row>
    <row r="11408" spans="13:13" x14ac:dyDescent="0.55000000000000004">
      <c r="M11408" t="str">
        <f>IF($A11408="","",COUNTIFS(D_MFA!$A$2:$A$20001,$C11408,D_MFA!$B$2:$B$20001,TRUE)&gt;0)</f>
        <v/>
      </c>
    </row>
    <row r="11409" spans="13:13" x14ac:dyDescent="0.55000000000000004">
      <c r="M11409" t="str">
        <f>IF($A11409="","",COUNTIFS(D_MFA!$A$2:$A$20001,$C11409,D_MFA!$B$2:$B$20001,TRUE)&gt;0)</f>
        <v/>
      </c>
    </row>
    <row r="11410" spans="13:13" x14ac:dyDescent="0.55000000000000004">
      <c r="M11410" t="str">
        <f>IF($A11410="","",COUNTIFS(D_MFA!$A$2:$A$20001,$C11410,D_MFA!$B$2:$B$20001,TRUE)&gt;0)</f>
        <v/>
      </c>
    </row>
    <row r="11411" spans="13:13" x14ac:dyDescent="0.55000000000000004">
      <c r="M11411" t="str">
        <f>IF($A11411="","",COUNTIFS(D_MFA!$A$2:$A$20001,$C11411,D_MFA!$B$2:$B$20001,TRUE)&gt;0)</f>
        <v/>
      </c>
    </row>
    <row r="11412" spans="13:13" x14ac:dyDescent="0.55000000000000004">
      <c r="M11412" t="str">
        <f>IF($A11412="","",COUNTIFS(D_MFA!$A$2:$A$20001,$C11412,D_MFA!$B$2:$B$20001,TRUE)&gt;0)</f>
        <v/>
      </c>
    </row>
    <row r="11413" spans="13:13" x14ac:dyDescent="0.55000000000000004">
      <c r="M11413" t="str">
        <f>IF($A11413="","",COUNTIFS(D_MFA!$A$2:$A$20001,$C11413,D_MFA!$B$2:$B$20001,TRUE)&gt;0)</f>
        <v/>
      </c>
    </row>
    <row r="11414" spans="13:13" x14ac:dyDescent="0.55000000000000004">
      <c r="M11414" t="str">
        <f>IF($A11414="","",COUNTIFS(D_MFA!$A$2:$A$20001,$C11414,D_MFA!$B$2:$B$20001,TRUE)&gt;0)</f>
        <v/>
      </c>
    </row>
    <row r="11415" spans="13:13" x14ac:dyDescent="0.55000000000000004">
      <c r="M11415" t="str">
        <f>IF($A11415="","",COUNTIFS(D_MFA!$A$2:$A$20001,$C11415,D_MFA!$B$2:$B$20001,TRUE)&gt;0)</f>
        <v/>
      </c>
    </row>
    <row r="11416" spans="13:13" x14ac:dyDescent="0.55000000000000004">
      <c r="M11416" t="str">
        <f>IF($A11416="","",COUNTIFS(D_MFA!$A$2:$A$20001,$C11416,D_MFA!$B$2:$B$20001,TRUE)&gt;0)</f>
        <v/>
      </c>
    </row>
    <row r="11417" spans="13:13" x14ac:dyDescent="0.55000000000000004">
      <c r="M11417" t="str">
        <f>IF($A11417="","",COUNTIFS(D_MFA!$A$2:$A$20001,$C11417,D_MFA!$B$2:$B$20001,TRUE)&gt;0)</f>
        <v/>
      </c>
    </row>
    <row r="11418" spans="13:13" x14ac:dyDescent="0.55000000000000004">
      <c r="M11418" t="str">
        <f>IF($A11418="","",COUNTIFS(D_MFA!$A$2:$A$20001,$C11418,D_MFA!$B$2:$B$20001,TRUE)&gt;0)</f>
        <v/>
      </c>
    </row>
    <row r="11419" spans="13:13" x14ac:dyDescent="0.55000000000000004">
      <c r="M11419" t="str">
        <f>IF($A11419="","",COUNTIFS(D_MFA!$A$2:$A$20001,$C11419,D_MFA!$B$2:$B$20001,TRUE)&gt;0)</f>
        <v/>
      </c>
    </row>
    <row r="11420" spans="13:13" x14ac:dyDescent="0.55000000000000004">
      <c r="M11420" t="str">
        <f>IF($A11420="","",COUNTIFS(D_MFA!$A$2:$A$20001,$C11420,D_MFA!$B$2:$B$20001,TRUE)&gt;0)</f>
        <v/>
      </c>
    </row>
    <row r="11421" spans="13:13" x14ac:dyDescent="0.55000000000000004">
      <c r="M11421" t="str">
        <f>IF($A11421="","",COUNTIFS(D_MFA!$A$2:$A$20001,$C11421,D_MFA!$B$2:$B$20001,TRUE)&gt;0)</f>
        <v/>
      </c>
    </row>
    <row r="11422" spans="13:13" x14ac:dyDescent="0.55000000000000004">
      <c r="M11422" t="str">
        <f>IF($A11422="","",COUNTIFS(D_MFA!$A$2:$A$20001,$C11422,D_MFA!$B$2:$B$20001,TRUE)&gt;0)</f>
        <v/>
      </c>
    </row>
    <row r="11423" spans="13:13" x14ac:dyDescent="0.55000000000000004">
      <c r="M11423" t="str">
        <f>IF($A11423="","",COUNTIFS(D_MFA!$A$2:$A$20001,$C11423,D_MFA!$B$2:$B$20001,TRUE)&gt;0)</f>
        <v/>
      </c>
    </row>
    <row r="11424" spans="13:13" x14ac:dyDescent="0.55000000000000004">
      <c r="M11424" t="str">
        <f>IF($A11424="","",COUNTIFS(D_MFA!$A$2:$A$20001,$C11424,D_MFA!$B$2:$B$20001,TRUE)&gt;0)</f>
        <v/>
      </c>
    </row>
    <row r="11425" spans="13:13" x14ac:dyDescent="0.55000000000000004">
      <c r="M11425" t="str">
        <f>IF($A11425="","",COUNTIFS(D_MFA!$A$2:$A$20001,$C11425,D_MFA!$B$2:$B$20001,TRUE)&gt;0)</f>
        <v/>
      </c>
    </row>
    <row r="11426" spans="13:13" x14ac:dyDescent="0.55000000000000004">
      <c r="M11426" t="str">
        <f>IF($A11426="","",COUNTIFS(D_MFA!$A$2:$A$20001,$C11426,D_MFA!$B$2:$B$20001,TRUE)&gt;0)</f>
        <v/>
      </c>
    </row>
    <row r="11427" spans="13:13" x14ac:dyDescent="0.55000000000000004">
      <c r="M11427" t="str">
        <f>IF($A11427="","",COUNTIFS(D_MFA!$A$2:$A$20001,$C11427,D_MFA!$B$2:$B$20001,TRUE)&gt;0)</f>
        <v/>
      </c>
    </row>
    <row r="11428" spans="13:13" x14ac:dyDescent="0.55000000000000004">
      <c r="M11428" t="str">
        <f>IF($A11428="","",COUNTIFS(D_MFA!$A$2:$A$20001,$C11428,D_MFA!$B$2:$B$20001,TRUE)&gt;0)</f>
        <v/>
      </c>
    </row>
    <row r="11429" spans="13:13" x14ac:dyDescent="0.55000000000000004">
      <c r="M11429" t="str">
        <f>IF($A11429="","",COUNTIFS(D_MFA!$A$2:$A$20001,$C11429,D_MFA!$B$2:$B$20001,TRUE)&gt;0)</f>
        <v/>
      </c>
    </row>
    <row r="11430" spans="13:13" x14ac:dyDescent="0.55000000000000004">
      <c r="M11430" t="str">
        <f>IF($A11430="","",COUNTIFS(D_MFA!$A$2:$A$20001,$C11430,D_MFA!$B$2:$B$20001,TRUE)&gt;0)</f>
        <v/>
      </c>
    </row>
    <row r="11431" spans="13:13" x14ac:dyDescent="0.55000000000000004">
      <c r="M11431" t="str">
        <f>IF($A11431="","",COUNTIFS(D_MFA!$A$2:$A$20001,$C11431,D_MFA!$B$2:$B$20001,TRUE)&gt;0)</f>
        <v/>
      </c>
    </row>
    <row r="11432" spans="13:13" x14ac:dyDescent="0.55000000000000004">
      <c r="M11432" t="str">
        <f>IF($A11432="","",COUNTIFS(D_MFA!$A$2:$A$20001,$C11432,D_MFA!$B$2:$B$20001,TRUE)&gt;0)</f>
        <v/>
      </c>
    </row>
    <row r="11433" spans="13:13" x14ac:dyDescent="0.55000000000000004">
      <c r="M11433" t="str">
        <f>IF($A11433="","",COUNTIFS(D_MFA!$A$2:$A$20001,$C11433,D_MFA!$B$2:$B$20001,TRUE)&gt;0)</f>
        <v/>
      </c>
    </row>
    <row r="11434" spans="13:13" x14ac:dyDescent="0.55000000000000004">
      <c r="M11434" t="str">
        <f>IF($A11434="","",COUNTIFS(D_MFA!$A$2:$A$20001,$C11434,D_MFA!$B$2:$B$20001,TRUE)&gt;0)</f>
        <v/>
      </c>
    </row>
    <row r="11435" spans="13:13" x14ac:dyDescent="0.55000000000000004">
      <c r="M11435" t="str">
        <f>IF($A11435="","",COUNTIFS(D_MFA!$A$2:$A$20001,$C11435,D_MFA!$B$2:$B$20001,TRUE)&gt;0)</f>
        <v/>
      </c>
    </row>
    <row r="11436" spans="13:13" x14ac:dyDescent="0.55000000000000004">
      <c r="M11436" t="str">
        <f>IF($A11436="","",COUNTIFS(D_MFA!$A$2:$A$20001,$C11436,D_MFA!$B$2:$B$20001,TRUE)&gt;0)</f>
        <v/>
      </c>
    </row>
    <row r="11437" spans="13:13" x14ac:dyDescent="0.55000000000000004">
      <c r="M11437" t="str">
        <f>IF($A11437="","",COUNTIFS(D_MFA!$A$2:$A$20001,$C11437,D_MFA!$B$2:$B$20001,TRUE)&gt;0)</f>
        <v/>
      </c>
    </row>
    <row r="11438" spans="13:13" x14ac:dyDescent="0.55000000000000004">
      <c r="M11438" t="str">
        <f>IF($A11438="","",COUNTIFS(D_MFA!$A$2:$A$20001,$C11438,D_MFA!$B$2:$B$20001,TRUE)&gt;0)</f>
        <v/>
      </c>
    </row>
    <row r="11439" spans="13:13" x14ac:dyDescent="0.55000000000000004">
      <c r="M11439" t="str">
        <f>IF($A11439="","",COUNTIFS(D_MFA!$A$2:$A$20001,$C11439,D_MFA!$B$2:$B$20001,TRUE)&gt;0)</f>
        <v/>
      </c>
    </row>
    <row r="11440" spans="13:13" x14ac:dyDescent="0.55000000000000004">
      <c r="M11440" t="str">
        <f>IF($A11440="","",COUNTIFS(D_MFA!$A$2:$A$20001,$C11440,D_MFA!$B$2:$B$20001,TRUE)&gt;0)</f>
        <v/>
      </c>
    </row>
    <row r="11441" spans="13:13" x14ac:dyDescent="0.55000000000000004">
      <c r="M11441" t="str">
        <f>IF($A11441="","",COUNTIFS(D_MFA!$A$2:$A$20001,$C11441,D_MFA!$B$2:$B$20001,TRUE)&gt;0)</f>
        <v/>
      </c>
    </row>
    <row r="11442" spans="13:13" x14ac:dyDescent="0.55000000000000004">
      <c r="M11442" t="str">
        <f>IF($A11442="","",COUNTIFS(D_MFA!$A$2:$A$20001,$C11442,D_MFA!$B$2:$B$20001,TRUE)&gt;0)</f>
        <v/>
      </c>
    </row>
    <row r="11443" spans="13:13" x14ac:dyDescent="0.55000000000000004">
      <c r="M11443" t="str">
        <f>IF($A11443="","",COUNTIFS(D_MFA!$A$2:$A$20001,$C11443,D_MFA!$B$2:$B$20001,TRUE)&gt;0)</f>
        <v/>
      </c>
    </row>
    <row r="11444" spans="13:13" x14ac:dyDescent="0.55000000000000004">
      <c r="M11444" t="str">
        <f>IF($A11444="","",COUNTIFS(D_MFA!$A$2:$A$20001,$C11444,D_MFA!$B$2:$B$20001,TRUE)&gt;0)</f>
        <v/>
      </c>
    </row>
    <row r="11445" spans="13:13" x14ac:dyDescent="0.55000000000000004">
      <c r="M11445" t="str">
        <f>IF($A11445="","",COUNTIFS(D_MFA!$A$2:$A$20001,$C11445,D_MFA!$B$2:$B$20001,TRUE)&gt;0)</f>
        <v/>
      </c>
    </row>
    <row r="11446" spans="13:13" x14ac:dyDescent="0.55000000000000004">
      <c r="M11446" t="str">
        <f>IF($A11446="","",COUNTIFS(D_MFA!$A$2:$A$20001,$C11446,D_MFA!$B$2:$B$20001,TRUE)&gt;0)</f>
        <v/>
      </c>
    </row>
    <row r="11447" spans="13:13" x14ac:dyDescent="0.55000000000000004">
      <c r="M11447" t="str">
        <f>IF($A11447="","",COUNTIFS(D_MFA!$A$2:$A$20001,$C11447,D_MFA!$B$2:$B$20001,TRUE)&gt;0)</f>
        <v/>
      </c>
    </row>
    <row r="11448" spans="13:13" x14ac:dyDescent="0.55000000000000004">
      <c r="M11448" t="str">
        <f>IF($A11448="","",COUNTIFS(D_MFA!$A$2:$A$20001,$C11448,D_MFA!$B$2:$B$20001,TRUE)&gt;0)</f>
        <v/>
      </c>
    </row>
    <row r="11449" spans="13:13" x14ac:dyDescent="0.55000000000000004">
      <c r="M11449" t="str">
        <f>IF($A11449="","",COUNTIFS(D_MFA!$A$2:$A$20001,$C11449,D_MFA!$B$2:$B$20001,TRUE)&gt;0)</f>
        <v/>
      </c>
    </row>
    <row r="11450" spans="13:13" x14ac:dyDescent="0.55000000000000004">
      <c r="M11450" t="str">
        <f>IF($A11450="","",COUNTIFS(D_MFA!$A$2:$A$20001,$C11450,D_MFA!$B$2:$B$20001,TRUE)&gt;0)</f>
        <v/>
      </c>
    </row>
    <row r="11451" spans="13:13" x14ac:dyDescent="0.55000000000000004">
      <c r="M11451" t="str">
        <f>IF($A11451="","",COUNTIFS(D_MFA!$A$2:$A$20001,$C11451,D_MFA!$B$2:$B$20001,TRUE)&gt;0)</f>
        <v/>
      </c>
    </row>
    <row r="11452" spans="13:13" x14ac:dyDescent="0.55000000000000004">
      <c r="M11452" t="str">
        <f>IF($A11452="","",COUNTIFS(D_MFA!$A$2:$A$20001,$C11452,D_MFA!$B$2:$B$20001,TRUE)&gt;0)</f>
        <v/>
      </c>
    </row>
    <row r="11453" spans="13:13" x14ac:dyDescent="0.55000000000000004">
      <c r="M11453" t="str">
        <f>IF($A11453="","",COUNTIFS(D_MFA!$A$2:$A$20001,$C11453,D_MFA!$B$2:$B$20001,TRUE)&gt;0)</f>
        <v/>
      </c>
    </row>
    <row r="11454" spans="13:13" x14ac:dyDescent="0.55000000000000004">
      <c r="M11454" t="str">
        <f>IF($A11454="","",COUNTIFS(D_MFA!$A$2:$A$20001,$C11454,D_MFA!$B$2:$B$20001,TRUE)&gt;0)</f>
        <v/>
      </c>
    </row>
    <row r="11455" spans="13:13" x14ac:dyDescent="0.55000000000000004">
      <c r="M11455" t="str">
        <f>IF($A11455="","",COUNTIFS(D_MFA!$A$2:$A$20001,$C11455,D_MFA!$B$2:$B$20001,TRUE)&gt;0)</f>
        <v/>
      </c>
    </row>
    <row r="11456" spans="13:13" x14ac:dyDescent="0.55000000000000004">
      <c r="M11456" t="str">
        <f>IF($A11456="","",COUNTIFS(D_MFA!$A$2:$A$20001,$C11456,D_MFA!$B$2:$B$20001,TRUE)&gt;0)</f>
        <v/>
      </c>
    </row>
    <row r="11457" spans="13:13" x14ac:dyDescent="0.55000000000000004">
      <c r="M11457" t="str">
        <f>IF($A11457="","",COUNTIFS(D_MFA!$A$2:$A$20001,$C11457,D_MFA!$B$2:$B$20001,TRUE)&gt;0)</f>
        <v/>
      </c>
    </row>
    <row r="11458" spans="13:13" x14ac:dyDescent="0.55000000000000004">
      <c r="M11458" t="str">
        <f>IF($A11458="","",COUNTIFS(D_MFA!$A$2:$A$20001,$C11458,D_MFA!$B$2:$B$20001,TRUE)&gt;0)</f>
        <v/>
      </c>
    </row>
    <row r="11459" spans="13:13" x14ac:dyDescent="0.55000000000000004">
      <c r="M11459" t="str">
        <f>IF($A11459="","",COUNTIFS(D_MFA!$A$2:$A$20001,$C11459,D_MFA!$B$2:$B$20001,TRUE)&gt;0)</f>
        <v/>
      </c>
    </row>
    <row r="11460" spans="13:13" x14ac:dyDescent="0.55000000000000004">
      <c r="M11460" t="str">
        <f>IF($A11460="","",COUNTIFS(D_MFA!$A$2:$A$20001,$C11460,D_MFA!$B$2:$B$20001,TRUE)&gt;0)</f>
        <v/>
      </c>
    </row>
    <row r="11461" spans="13:13" x14ac:dyDescent="0.55000000000000004">
      <c r="M11461" t="str">
        <f>IF($A11461="","",COUNTIFS(D_MFA!$A$2:$A$20001,$C11461,D_MFA!$B$2:$B$20001,TRUE)&gt;0)</f>
        <v/>
      </c>
    </row>
    <row r="11462" spans="13:13" x14ac:dyDescent="0.55000000000000004">
      <c r="M11462" t="str">
        <f>IF($A11462="","",COUNTIFS(D_MFA!$A$2:$A$20001,$C11462,D_MFA!$B$2:$B$20001,TRUE)&gt;0)</f>
        <v/>
      </c>
    </row>
    <row r="11463" spans="13:13" x14ac:dyDescent="0.55000000000000004">
      <c r="M11463" t="str">
        <f>IF($A11463="","",COUNTIFS(D_MFA!$A$2:$A$20001,$C11463,D_MFA!$B$2:$B$20001,TRUE)&gt;0)</f>
        <v/>
      </c>
    </row>
    <row r="11464" spans="13:13" x14ac:dyDescent="0.55000000000000004">
      <c r="M11464" t="str">
        <f>IF($A11464="","",COUNTIFS(D_MFA!$A$2:$A$20001,$C11464,D_MFA!$B$2:$B$20001,TRUE)&gt;0)</f>
        <v/>
      </c>
    </row>
    <row r="11465" spans="13:13" x14ac:dyDescent="0.55000000000000004">
      <c r="M11465" t="str">
        <f>IF($A11465="","",COUNTIFS(D_MFA!$A$2:$A$20001,$C11465,D_MFA!$B$2:$B$20001,TRUE)&gt;0)</f>
        <v/>
      </c>
    </row>
    <row r="11466" spans="13:13" x14ac:dyDescent="0.55000000000000004">
      <c r="M11466" t="str">
        <f>IF($A11466="","",COUNTIFS(D_MFA!$A$2:$A$20001,$C11466,D_MFA!$B$2:$B$20001,TRUE)&gt;0)</f>
        <v/>
      </c>
    </row>
    <row r="11467" spans="13:13" x14ac:dyDescent="0.55000000000000004">
      <c r="M11467" t="str">
        <f>IF($A11467="","",COUNTIFS(D_MFA!$A$2:$A$20001,$C11467,D_MFA!$B$2:$B$20001,TRUE)&gt;0)</f>
        <v/>
      </c>
    </row>
    <row r="11468" spans="13:13" x14ac:dyDescent="0.55000000000000004">
      <c r="M11468" t="str">
        <f>IF($A11468="","",COUNTIFS(D_MFA!$A$2:$A$20001,$C11468,D_MFA!$B$2:$B$20001,TRUE)&gt;0)</f>
        <v/>
      </c>
    </row>
    <row r="11469" spans="13:13" x14ac:dyDescent="0.55000000000000004">
      <c r="M11469" t="str">
        <f>IF($A11469="","",COUNTIFS(D_MFA!$A$2:$A$20001,$C11469,D_MFA!$B$2:$B$20001,TRUE)&gt;0)</f>
        <v/>
      </c>
    </row>
    <row r="11470" spans="13:13" x14ac:dyDescent="0.55000000000000004">
      <c r="M11470" t="str">
        <f>IF($A11470="","",COUNTIFS(D_MFA!$A$2:$A$20001,$C11470,D_MFA!$B$2:$B$20001,TRUE)&gt;0)</f>
        <v/>
      </c>
    </row>
    <row r="11471" spans="13:13" x14ac:dyDescent="0.55000000000000004">
      <c r="M11471" t="str">
        <f>IF($A11471="","",COUNTIFS(D_MFA!$A$2:$A$20001,$C11471,D_MFA!$B$2:$B$20001,TRUE)&gt;0)</f>
        <v/>
      </c>
    </row>
    <row r="11472" spans="13:13" x14ac:dyDescent="0.55000000000000004">
      <c r="M11472" t="str">
        <f>IF($A11472="","",COUNTIFS(D_MFA!$A$2:$A$20001,$C11472,D_MFA!$B$2:$B$20001,TRUE)&gt;0)</f>
        <v/>
      </c>
    </row>
    <row r="11473" spans="13:13" x14ac:dyDescent="0.55000000000000004">
      <c r="M11473" t="str">
        <f>IF($A11473="","",COUNTIFS(D_MFA!$A$2:$A$20001,$C11473,D_MFA!$B$2:$B$20001,TRUE)&gt;0)</f>
        <v/>
      </c>
    </row>
    <row r="11474" spans="13:13" x14ac:dyDescent="0.55000000000000004">
      <c r="M11474" t="str">
        <f>IF($A11474="","",COUNTIFS(D_MFA!$A$2:$A$20001,$C11474,D_MFA!$B$2:$B$20001,TRUE)&gt;0)</f>
        <v/>
      </c>
    </row>
    <row r="11475" spans="13:13" x14ac:dyDescent="0.55000000000000004">
      <c r="M11475" t="str">
        <f>IF($A11475="","",COUNTIFS(D_MFA!$A$2:$A$20001,$C11475,D_MFA!$B$2:$B$20001,TRUE)&gt;0)</f>
        <v/>
      </c>
    </row>
    <row r="11476" spans="13:13" x14ac:dyDescent="0.55000000000000004">
      <c r="M11476" t="str">
        <f>IF($A11476="","",COUNTIFS(D_MFA!$A$2:$A$20001,$C11476,D_MFA!$B$2:$B$20001,TRUE)&gt;0)</f>
        <v/>
      </c>
    </row>
    <row r="11477" spans="13:13" x14ac:dyDescent="0.55000000000000004">
      <c r="M11477" t="str">
        <f>IF($A11477="","",COUNTIFS(D_MFA!$A$2:$A$20001,$C11477,D_MFA!$B$2:$B$20001,TRUE)&gt;0)</f>
        <v/>
      </c>
    </row>
    <row r="11478" spans="13:13" x14ac:dyDescent="0.55000000000000004">
      <c r="M11478" t="str">
        <f>IF($A11478="","",COUNTIFS(D_MFA!$A$2:$A$20001,$C11478,D_MFA!$B$2:$B$20001,TRUE)&gt;0)</f>
        <v/>
      </c>
    </row>
    <row r="11479" spans="13:13" x14ac:dyDescent="0.55000000000000004">
      <c r="M11479" t="str">
        <f>IF($A11479="","",COUNTIFS(D_MFA!$A$2:$A$20001,$C11479,D_MFA!$B$2:$B$20001,TRUE)&gt;0)</f>
        <v/>
      </c>
    </row>
    <row r="11480" spans="13:13" x14ac:dyDescent="0.55000000000000004">
      <c r="M11480" t="str">
        <f>IF($A11480="","",COUNTIFS(D_MFA!$A$2:$A$20001,$C11480,D_MFA!$B$2:$B$20001,TRUE)&gt;0)</f>
        <v/>
      </c>
    </row>
    <row r="11481" spans="13:13" x14ac:dyDescent="0.55000000000000004">
      <c r="M11481" t="str">
        <f>IF($A11481="","",COUNTIFS(D_MFA!$A$2:$A$20001,$C11481,D_MFA!$B$2:$B$20001,TRUE)&gt;0)</f>
        <v/>
      </c>
    </row>
    <row r="11482" spans="13:13" x14ac:dyDescent="0.55000000000000004">
      <c r="M11482" t="str">
        <f>IF($A11482="","",COUNTIFS(D_MFA!$A$2:$A$20001,$C11482,D_MFA!$B$2:$B$20001,TRUE)&gt;0)</f>
        <v/>
      </c>
    </row>
    <row r="11483" spans="13:13" x14ac:dyDescent="0.55000000000000004">
      <c r="M11483" t="str">
        <f>IF($A11483="","",COUNTIFS(D_MFA!$A$2:$A$20001,$C11483,D_MFA!$B$2:$B$20001,TRUE)&gt;0)</f>
        <v/>
      </c>
    </row>
    <row r="11484" spans="13:13" x14ac:dyDescent="0.55000000000000004">
      <c r="M11484" t="str">
        <f>IF($A11484="","",COUNTIFS(D_MFA!$A$2:$A$20001,$C11484,D_MFA!$B$2:$B$20001,TRUE)&gt;0)</f>
        <v/>
      </c>
    </row>
    <row r="11485" spans="13:13" x14ac:dyDescent="0.55000000000000004">
      <c r="M11485" t="str">
        <f>IF($A11485="","",COUNTIFS(D_MFA!$A$2:$A$20001,$C11485,D_MFA!$B$2:$B$20001,TRUE)&gt;0)</f>
        <v/>
      </c>
    </row>
    <row r="11486" spans="13:13" x14ac:dyDescent="0.55000000000000004">
      <c r="M11486" t="str">
        <f>IF($A11486="","",COUNTIFS(D_MFA!$A$2:$A$20001,$C11486,D_MFA!$B$2:$B$20001,TRUE)&gt;0)</f>
        <v/>
      </c>
    </row>
    <row r="11487" spans="13:13" x14ac:dyDescent="0.55000000000000004">
      <c r="M11487" t="str">
        <f>IF($A11487="","",COUNTIFS(D_MFA!$A$2:$A$20001,$C11487,D_MFA!$B$2:$B$20001,TRUE)&gt;0)</f>
        <v/>
      </c>
    </row>
    <row r="11488" spans="13:13" x14ac:dyDescent="0.55000000000000004">
      <c r="M11488" t="str">
        <f>IF($A11488="","",COUNTIFS(D_MFA!$A$2:$A$20001,$C11488,D_MFA!$B$2:$B$20001,TRUE)&gt;0)</f>
        <v/>
      </c>
    </row>
    <row r="11489" spans="13:13" x14ac:dyDescent="0.55000000000000004">
      <c r="M11489" t="str">
        <f>IF($A11489="","",COUNTIFS(D_MFA!$A$2:$A$20001,$C11489,D_MFA!$B$2:$B$20001,TRUE)&gt;0)</f>
        <v/>
      </c>
    </row>
    <row r="11490" spans="13:13" x14ac:dyDescent="0.55000000000000004">
      <c r="M11490" t="str">
        <f>IF($A11490="","",COUNTIFS(D_MFA!$A$2:$A$20001,$C11490,D_MFA!$B$2:$B$20001,TRUE)&gt;0)</f>
        <v/>
      </c>
    </row>
    <row r="11491" spans="13:13" x14ac:dyDescent="0.55000000000000004">
      <c r="M11491" t="str">
        <f>IF($A11491="","",COUNTIFS(D_MFA!$A$2:$A$20001,$C11491,D_MFA!$B$2:$B$20001,TRUE)&gt;0)</f>
        <v/>
      </c>
    </row>
    <row r="11492" spans="13:13" x14ac:dyDescent="0.55000000000000004">
      <c r="M11492" t="str">
        <f>IF($A11492="","",COUNTIFS(D_MFA!$A$2:$A$20001,$C11492,D_MFA!$B$2:$B$20001,TRUE)&gt;0)</f>
        <v/>
      </c>
    </row>
    <row r="11493" spans="13:13" x14ac:dyDescent="0.55000000000000004">
      <c r="M11493" t="str">
        <f>IF($A11493="","",COUNTIFS(D_MFA!$A$2:$A$20001,$C11493,D_MFA!$B$2:$B$20001,TRUE)&gt;0)</f>
        <v/>
      </c>
    </row>
    <row r="11494" spans="13:13" x14ac:dyDescent="0.55000000000000004">
      <c r="M11494" t="str">
        <f>IF($A11494="","",COUNTIFS(D_MFA!$A$2:$A$20001,$C11494,D_MFA!$B$2:$B$20001,TRUE)&gt;0)</f>
        <v/>
      </c>
    </row>
    <row r="11495" spans="13:13" x14ac:dyDescent="0.55000000000000004">
      <c r="M11495" t="str">
        <f>IF($A11495="","",COUNTIFS(D_MFA!$A$2:$A$20001,$C11495,D_MFA!$B$2:$B$20001,TRUE)&gt;0)</f>
        <v/>
      </c>
    </row>
    <row r="11496" spans="13:13" x14ac:dyDescent="0.55000000000000004">
      <c r="M11496" t="str">
        <f>IF($A11496="","",COUNTIFS(D_MFA!$A$2:$A$20001,$C11496,D_MFA!$B$2:$B$20001,TRUE)&gt;0)</f>
        <v/>
      </c>
    </row>
    <row r="11497" spans="13:13" x14ac:dyDescent="0.55000000000000004">
      <c r="M11497" t="str">
        <f>IF($A11497="","",COUNTIFS(D_MFA!$A$2:$A$20001,$C11497,D_MFA!$B$2:$B$20001,TRUE)&gt;0)</f>
        <v/>
      </c>
    </row>
    <row r="11498" spans="13:13" x14ac:dyDescent="0.55000000000000004">
      <c r="M11498" t="str">
        <f>IF($A11498="","",COUNTIFS(D_MFA!$A$2:$A$20001,$C11498,D_MFA!$B$2:$B$20001,TRUE)&gt;0)</f>
        <v/>
      </c>
    </row>
    <row r="11499" spans="13:13" x14ac:dyDescent="0.55000000000000004">
      <c r="M11499" t="str">
        <f>IF($A11499="","",COUNTIFS(D_MFA!$A$2:$A$20001,$C11499,D_MFA!$B$2:$B$20001,TRUE)&gt;0)</f>
        <v/>
      </c>
    </row>
    <row r="11500" spans="13:13" x14ac:dyDescent="0.55000000000000004">
      <c r="M11500" t="str">
        <f>IF($A11500="","",COUNTIFS(D_MFA!$A$2:$A$20001,$C11500,D_MFA!$B$2:$B$20001,TRUE)&gt;0)</f>
        <v/>
      </c>
    </row>
    <row r="11501" spans="13:13" x14ac:dyDescent="0.55000000000000004">
      <c r="M11501" t="str">
        <f>IF($A11501="","",COUNTIFS(D_MFA!$A$2:$A$20001,$C11501,D_MFA!$B$2:$B$20001,TRUE)&gt;0)</f>
        <v/>
      </c>
    </row>
    <row r="11502" spans="13:13" x14ac:dyDescent="0.55000000000000004">
      <c r="M11502" t="str">
        <f>IF($A11502="","",COUNTIFS(D_MFA!$A$2:$A$20001,$C11502,D_MFA!$B$2:$B$20001,TRUE)&gt;0)</f>
        <v/>
      </c>
    </row>
    <row r="11503" spans="13:13" x14ac:dyDescent="0.55000000000000004">
      <c r="M11503" t="str">
        <f>IF($A11503="","",COUNTIFS(D_MFA!$A$2:$A$20001,$C11503,D_MFA!$B$2:$B$20001,TRUE)&gt;0)</f>
        <v/>
      </c>
    </row>
    <row r="11504" spans="13:13" x14ac:dyDescent="0.55000000000000004">
      <c r="M11504" t="str">
        <f>IF($A11504="","",COUNTIFS(D_MFA!$A$2:$A$20001,$C11504,D_MFA!$B$2:$B$20001,TRUE)&gt;0)</f>
        <v/>
      </c>
    </row>
    <row r="11505" spans="13:13" x14ac:dyDescent="0.55000000000000004">
      <c r="M11505" t="str">
        <f>IF($A11505="","",COUNTIFS(D_MFA!$A$2:$A$20001,$C11505,D_MFA!$B$2:$B$20001,TRUE)&gt;0)</f>
        <v/>
      </c>
    </row>
    <row r="11506" spans="13:13" x14ac:dyDescent="0.55000000000000004">
      <c r="M11506" t="str">
        <f>IF($A11506="","",COUNTIFS(D_MFA!$A$2:$A$20001,$C11506,D_MFA!$B$2:$B$20001,TRUE)&gt;0)</f>
        <v/>
      </c>
    </row>
    <row r="11507" spans="13:13" x14ac:dyDescent="0.55000000000000004">
      <c r="M11507" t="str">
        <f>IF($A11507="","",COUNTIFS(D_MFA!$A$2:$A$20001,$C11507,D_MFA!$B$2:$B$20001,TRUE)&gt;0)</f>
        <v/>
      </c>
    </row>
    <row r="11508" spans="13:13" x14ac:dyDescent="0.55000000000000004">
      <c r="M11508" t="str">
        <f>IF($A11508="","",COUNTIFS(D_MFA!$A$2:$A$20001,$C11508,D_MFA!$B$2:$B$20001,TRUE)&gt;0)</f>
        <v/>
      </c>
    </row>
    <row r="11509" spans="13:13" x14ac:dyDescent="0.55000000000000004">
      <c r="M11509" t="str">
        <f>IF($A11509="","",COUNTIFS(D_MFA!$A$2:$A$20001,$C11509,D_MFA!$B$2:$B$20001,TRUE)&gt;0)</f>
        <v/>
      </c>
    </row>
    <row r="11510" spans="13:13" x14ac:dyDescent="0.55000000000000004">
      <c r="M11510" t="str">
        <f>IF($A11510="","",COUNTIFS(D_MFA!$A$2:$A$20001,$C11510,D_MFA!$B$2:$B$20001,TRUE)&gt;0)</f>
        <v/>
      </c>
    </row>
    <row r="11511" spans="13:13" x14ac:dyDescent="0.55000000000000004">
      <c r="M11511" t="str">
        <f>IF($A11511="","",COUNTIFS(D_MFA!$A$2:$A$20001,$C11511,D_MFA!$B$2:$B$20001,TRUE)&gt;0)</f>
        <v/>
      </c>
    </row>
    <row r="11512" spans="13:13" x14ac:dyDescent="0.55000000000000004">
      <c r="M11512" t="str">
        <f>IF($A11512="","",COUNTIFS(D_MFA!$A$2:$A$20001,$C11512,D_MFA!$B$2:$B$20001,TRUE)&gt;0)</f>
        <v/>
      </c>
    </row>
    <row r="11513" spans="13:13" x14ac:dyDescent="0.55000000000000004">
      <c r="M11513" t="str">
        <f>IF($A11513="","",COUNTIFS(D_MFA!$A$2:$A$20001,$C11513,D_MFA!$B$2:$B$20001,TRUE)&gt;0)</f>
        <v/>
      </c>
    </row>
    <row r="11514" spans="13:13" x14ac:dyDescent="0.55000000000000004">
      <c r="M11514" t="str">
        <f>IF($A11514="","",COUNTIFS(D_MFA!$A$2:$A$20001,$C11514,D_MFA!$B$2:$B$20001,TRUE)&gt;0)</f>
        <v/>
      </c>
    </row>
    <row r="11515" spans="13:13" x14ac:dyDescent="0.55000000000000004">
      <c r="M11515" t="str">
        <f>IF($A11515="","",COUNTIFS(D_MFA!$A$2:$A$20001,$C11515,D_MFA!$B$2:$B$20001,TRUE)&gt;0)</f>
        <v/>
      </c>
    </row>
    <row r="11516" spans="13:13" x14ac:dyDescent="0.55000000000000004">
      <c r="M11516" t="str">
        <f>IF($A11516="","",COUNTIFS(D_MFA!$A$2:$A$20001,$C11516,D_MFA!$B$2:$B$20001,TRUE)&gt;0)</f>
        <v/>
      </c>
    </row>
    <row r="11517" spans="13:13" x14ac:dyDescent="0.55000000000000004">
      <c r="M11517" t="str">
        <f>IF($A11517="","",COUNTIFS(D_MFA!$A$2:$A$20001,$C11517,D_MFA!$B$2:$B$20001,TRUE)&gt;0)</f>
        <v/>
      </c>
    </row>
    <row r="11518" spans="13:13" x14ac:dyDescent="0.55000000000000004">
      <c r="M11518" t="str">
        <f>IF($A11518="","",COUNTIFS(D_MFA!$A$2:$A$20001,$C11518,D_MFA!$B$2:$B$20001,TRUE)&gt;0)</f>
        <v/>
      </c>
    </row>
    <row r="11519" spans="13:13" x14ac:dyDescent="0.55000000000000004">
      <c r="M11519" t="str">
        <f>IF($A11519="","",COUNTIFS(D_MFA!$A$2:$A$20001,$C11519,D_MFA!$B$2:$B$20001,TRUE)&gt;0)</f>
        <v/>
      </c>
    </row>
    <row r="11520" spans="13:13" x14ac:dyDescent="0.55000000000000004">
      <c r="M11520" t="str">
        <f>IF($A11520="","",COUNTIFS(D_MFA!$A$2:$A$20001,$C11520,D_MFA!$B$2:$B$20001,TRUE)&gt;0)</f>
        <v/>
      </c>
    </row>
    <row r="11521" spans="13:13" x14ac:dyDescent="0.55000000000000004">
      <c r="M11521" t="str">
        <f>IF($A11521="","",COUNTIFS(D_MFA!$A$2:$A$20001,$C11521,D_MFA!$B$2:$B$20001,TRUE)&gt;0)</f>
        <v/>
      </c>
    </row>
    <row r="11522" spans="13:13" x14ac:dyDescent="0.55000000000000004">
      <c r="M11522" t="str">
        <f>IF($A11522="","",COUNTIFS(D_MFA!$A$2:$A$20001,$C11522,D_MFA!$B$2:$B$20001,TRUE)&gt;0)</f>
        <v/>
      </c>
    </row>
    <row r="11523" spans="13:13" x14ac:dyDescent="0.55000000000000004">
      <c r="M11523" t="str">
        <f>IF($A11523="","",COUNTIFS(D_MFA!$A$2:$A$20001,$C11523,D_MFA!$B$2:$B$20001,TRUE)&gt;0)</f>
        <v/>
      </c>
    </row>
    <row r="11524" spans="13:13" x14ac:dyDescent="0.55000000000000004">
      <c r="M11524" t="str">
        <f>IF($A11524="","",COUNTIFS(D_MFA!$A$2:$A$20001,$C11524,D_MFA!$B$2:$B$20001,TRUE)&gt;0)</f>
        <v/>
      </c>
    </row>
    <row r="11525" spans="13:13" x14ac:dyDescent="0.55000000000000004">
      <c r="M11525" t="str">
        <f>IF($A11525="","",COUNTIFS(D_MFA!$A$2:$A$20001,$C11525,D_MFA!$B$2:$B$20001,TRUE)&gt;0)</f>
        <v/>
      </c>
    </row>
    <row r="11526" spans="13:13" x14ac:dyDescent="0.55000000000000004">
      <c r="M11526" t="str">
        <f>IF($A11526="","",COUNTIFS(D_MFA!$A$2:$A$20001,$C11526,D_MFA!$B$2:$B$20001,TRUE)&gt;0)</f>
        <v/>
      </c>
    </row>
    <row r="11527" spans="13:13" x14ac:dyDescent="0.55000000000000004">
      <c r="M11527" t="str">
        <f>IF($A11527="","",COUNTIFS(D_MFA!$A$2:$A$20001,$C11527,D_MFA!$B$2:$B$20001,TRUE)&gt;0)</f>
        <v/>
      </c>
    </row>
    <row r="11528" spans="13:13" x14ac:dyDescent="0.55000000000000004">
      <c r="M11528" t="str">
        <f>IF($A11528="","",COUNTIFS(D_MFA!$A$2:$A$20001,$C11528,D_MFA!$B$2:$B$20001,TRUE)&gt;0)</f>
        <v/>
      </c>
    </row>
    <row r="11529" spans="13:13" x14ac:dyDescent="0.55000000000000004">
      <c r="M11529" t="str">
        <f>IF($A11529="","",COUNTIFS(D_MFA!$A$2:$A$20001,$C11529,D_MFA!$B$2:$B$20001,TRUE)&gt;0)</f>
        <v/>
      </c>
    </row>
    <row r="11530" spans="13:13" x14ac:dyDescent="0.55000000000000004">
      <c r="M11530" t="str">
        <f>IF($A11530="","",COUNTIFS(D_MFA!$A$2:$A$20001,$C11530,D_MFA!$B$2:$B$20001,TRUE)&gt;0)</f>
        <v/>
      </c>
    </row>
    <row r="11531" spans="13:13" x14ac:dyDescent="0.55000000000000004">
      <c r="M11531" t="str">
        <f>IF($A11531="","",COUNTIFS(D_MFA!$A$2:$A$20001,$C11531,D_MFA!$B$2:$B$20001,TRUE)&gt;0)</f>
        <v/>
      </c>
    </row>
    <row r="11532" spans="13:13" x14ac:dyDescent="0.55000000000000004">
      <c r="M11532" t="str">
        <f>IF($A11532="","",COUNTIFS(D_MFA!$A$2:$A$20001,$C11532,D_MFA!$B$2:$B$20001,TRUE)&gt;0)</f>
        <v/>
      </c>
    </row>
    <row r="11533" spans="13:13" x14ac:dyDescent="0.55000000000000004">
      <c r="M11533" t="str">
        <f>IF($A11533="","",COUNTIFS(D_MFA!$A$2:$A$20001,$C11533,D_MFA!$B$2:$B$20001,TRUE)&gt;0)</f>
        <v/>
      </c>
    </row>
    <row r="11534" spans="13:13" x14ac:dyDescent="0.55000000000000004">
      <c r="M11534" t="str">
        <f>IF($A11534="","",COUNTIFS(D_MFA!$A$2:$A$20001,$C11534,D_MFA!$B$2:$B$20001,TRUE)&gt;0)</f>
        <v/>
      </c>
    </row>
    <row r="11535" spans="13:13" x14ac:dyDescent="0.55000000000000004">
      <c r="M11535" t="str">
        <f>IF($A11535="","",COUNTIFS(D_MFA!$A$2:$A$20001,$C11535,D_MFA!$B$2:$B$20001,TRUE)&gt;0)</f>
        <v/>
      </c>
    </row>
    <row r="11536" spans="13:13" x14ac:dyDescent="0.55000000000000004">
      <c r="M11536" t="str">
        <f>IF($A11536="","",COUNTIFS(D_MFA!$A$2:$A$20001,$C11536,D_MFA!$B$2:$B$20001,TRUE)&gt;0)</f>
        <v/>
      </c>
    </row>
    <row r="11537" spans="13:13" x14ac:dyDescent="0.55000000000000004">
      <c r="M11537" t="str">
        <f>IF($A11537="","",COUNTIFS(D_MFA!$A$2:$A$20001,$C11537,D_MFA!$B$2:$B$20001,TRUE)&gt;0)</f>
        <v/>
      </c>
    </row>
    <row r="11538" spans="13:13" x14ac:dyDescent="0.55000000000000004">
      <c r="M11538" t="str">
        <f>IF($A11538="","",COUNTIFS(D_MFA!$A$2:$A$20001,$C11538,D_MFA!$B$2:$B$20001,TRUE)&gt;0)</f>
        <v/>
      </c>
    </row>
    <row r="11539" spans="13:13" x14ac:dyDescent="0.55000000000000004">
      <c r="M11539" t="str">
        <f>IF($A11539="","",COUNTIFS(D_MFA!$A$2:$A$20001,$C11539,D_MFA!$B$2:$B$20001,TRUE)&gt;0)</f>
        <v/>
      </c>
    </row>
    <row r="11540" spans="13:13" x14ac:dyDescent="0.55000000000000004">
      <c r="M11540" t="str">
        <f>IF($A11540="","",COUNTIFS(D_MFA!$A$2:$A$20001,$C11540,D_MFA!$B$2:$B$20001,TRUE)&gt;0)</f>
        <v/>
      </c>
    </row>
    <row r="11541" spans="13:13" x14ac:dyDescent="0.55000000000000004">
      <c r="M11541" t="str">
        <f>IF($A11541="","",COUNTIFS(D_MFA!$A$2:$A$20001,$C11541,D_MFA!$B$2:$B$20001,TRUE)&gt;0)</f>
        <v/>
      </c>
    </row>
    <row r="11542" spans="13:13" x14ac:dyDescent="0.55000000000000004">
      <c r="M11542" t="str">
        <f>IF($A11542="","",COUNTIFS(D_MFA!$A$2:$A$20001,$C11542,D_MFA!$B$2:$B$20001,TRUE)&gt;0)</f>
        <v/>
      </c>
    </row>
    <row r="11543" spans="13:13" x14ac:dyDescent="0.55000000000000004">
      <c r="M11543" t="str">
        <f>IF($A11543="","",COUNTIFS(D_MFA!$A$2:$A$20001,$C11543,D_MFA!$B$2:$B$20001,TRUE)&gt;0)</f>
        <v/>
      </c>
    </row>
    <row r="11544" spans="13:13" x14ac:dyDescent="0.55000000000000004">
      <c r="M11544" t="str">
        <f>IF($A11544="","",COUNTIFS(D_MFA!$A$2:$A$20001,$C11544,D_MFA!$B$2:$B$20001,TRUE)&gt;0)</f>
        <v/>
      </c>
    </row>
    <row r="11545" spans="13:13" x14ac:dyDescent="0.55000000000000004">
      <c r="M11545" t="str">
        <f>IF($A11545="","",COUNTIFS(D_MFA!$A$2:$A$20001,$C11545,D_MFA!$B$2:$B$20001,TRUE)&gt;0)</f>
        <v/>
      </c>
    </row>
    <row r="11546" spans="13:13" x14ac:dyDescent="0.55000000000000004">
      <c r="M11546" t="str">
        <f>IF($A11546="","",COUNTIFS(D_MFA!$A$2:$A$20001,$C11546,D_MFA!$B$2:$B$20001,TRUE)&gt;0)</f>
        <v/>
      </c>
    </row>
    <row r="11547" spans="13:13" x14ac:dyDescent="0.55000000000000004">
      <c r="M11547" t="str">
        <f>IF($A11547="","",COUNTIFS(D_MFA!$A$2:$A$20001,$C11547,D_MFA!$B$2:$B$20001,TRUE)&gt;0)</f>
        <v/>
      </c>
    </row>
    <row r="11548" spans="13:13" x14ac:dyDescent="0.55000000000000004">
      <c r="M11548" t="str">
        <f>IF($A11548="","",COUNTIFS(D_MFA!$A$2:$A$20001,$C11548,D_MFA!$B$2:$B$20001,TRUE)&gt;0)</f>
        <v/>
      </c>
    </row>
    <row r="11549" spans="13:13" x14ac:dyDescent="0.55000000000000004">
      <c r="M11549" t="str">
        <f>IF($A11549="","",COUNTIFS(D_MFA!$A$2:$A$20001,$C11549,D_MFA!$B$2:$B$20001,TRUE)&gt;0)</f>
        <v/>
      </c>
    </row>
    <row r="11550" spans="13:13" x14ac:dyDescent="0.55000000000000004">
      <c r="M11550" t="str">
        <f>IF($A11550="","",COUNTIFS(D_MFA!$A$2:$A$20001,$C11550,D_MFA!$B$2:$B$20001,TRUE)&gt;0)</f>
        <v/>
      </c>
    </row>
    <row r="11551" spans="13:13" x14ac:dyDescent="0.55000000000000004">
      <c r="M11551" t="str">
        <f>IF($A11551="","",COUNTIFS(D_MFA!$A$2:$A$20001,$C11551,D_MFA!$B$2:$B$20001,TRUE)&gt;0)</f>
        <v/>
      </c>
    </row>
    <row r="11552" spans="13:13" x14ac:dyDescent="0.55000000000000004">
      <c r="M11552" t="str">
        <f>IF($A11552="","",COUNTIFS(D_MFA!$A$2:$A$20001,$C11552,D_MFA!$B$2:$B$20001,TRUE)&gt;0)</f>
        <v/>
      </c>
    </row>
    <row r="11553" spans="13:13" x14ac:dyDescent="0.55000000000000004">
      <c r="M11553" t="str">
        <f>IF($A11553="","",COUNTIFS(D_MFA!$A$2:$A$20001,$C11553,D_MFA!$B$2:$B$20001,TRUE)&gt;0)</f>
        <v/>
      </c>
    </row>
    <row r="11554" spans="13:13" x14ac:dyDescent="0.55000000000000004">
      <c r="M11554" t="str">
        <f>IF($A11554="","",COUNTIFS(D_MFA!$A$2:$A$20001,$C11554,D_MFA!$B$2:$B$20001,TRUE)&gt;0)</f>
        <v/>
      </c>
    </row>
    <row r="11555" spans="13:13" x14ac:dyDescent="0.55000000000000004">
      <c r="M11555" t="str">
        <f>IF($A11555="","",COUNTIFS(D_MFA!$A$2:$A$20001,$C11555,D_MFA!$B$2:$B$20001,TRUE)&gt;0)</f>
        <v/>
      </c>
    </row>
    <row r="11556" spans="13:13" x14ac:dyDescent="0.55000000000000004">
      <c r="M11556" t="str">
        <f>IF($A11556="","",COUNTIFS(D_MFA!$A$2:$A$20001,$C11556,D_MFA!$B$2:$B$20001,TRUE)&gt;0)</f>
        <v/>
      </c>
    </row>
    <row r="11557" spans="13:13" x14ac:dyDescent="0.55000000000000004">
      <c r="M11557" t="str">
        <f>IF($A11557="","",COUNTIFS(D_MFA!$A$2:$A$20001,$C11557,D_MFA!$B$2:$B$20001,TRUE)&gt;0)</f>
        <v/>
      </c>
    </row>
    <row r="11558" spans="13:13" x14ac:dyDescent="0.55000000000000004">
      <c r="M11558" t="str">
        <f>IF($A11558="","",COUNTIFS(D_MFA!$A$2:$A$20001,$C11558,D_MFA!$B$2:$B$20001,TRUE)&gt;0)</f>
        <v/>
      </c>
    </row>
    <row r="11559" spans="13:13" x14ac:dyDescent="0.55000000000000004">
      <c r="M11559" t="str">
        <f>IF($A11559="","",COUNTIFS(D_MFA!$A$2:$A$20001,$C11559,D_MFA!$B$2:$B$20001,TRUE)&gt;0)</f>
        <v/>
      </c>
    </row>
    <row r="11560" spans="13:13" x14ac:dyDescent="0.55000000000000004">
      <c r="M11560" t="str">
        <f>IF($A11560="","",COUNTIFS(D_MFA!$A$2:$A$20001,$C11560,D_MFA!$B$2:$B$20001,TRUE)&gt;0)</f>
        <v/>
      </c>
    </row>
    <row r="11561" spans="13:13" x14ac:dyDescent="0.55000000000000004">
      <c r="M11561" t="str">
        <f>IF($A11561="","",COUNTIFS(D_MFA!$A$2:$A$20001,$C11561,D_MFA!$B$2:$B$20001,TRUE)&gt;0)</f>
        <v/>
      </c>
    </row>
    <row r="11562" spans="13:13" x14ac:dyDescent="0.55000000000000004">
      <c r="M11562" t="str">
        <f>IF($A11562="","",COUNTIFS(D_MFA!$A$2:$A$20001,$C11562,D_MFA!$B$2:$B$20001,TRUE)&gt;0)</f>
        <v/>
      </c>
    </row>
    <row r="11563" spans="13:13" x14ac:dyDescent="0.55000000000000004">
      <c r="M11563" t="str">
        <f>IF($A11563="","",COUNTIFS(D_MFA!$A$2:$A$20001,$C11563,D_MFA!$B$2:$B$20001,TRUE)&gt;0)</f>
        <v/>
      </c>
    </row>
    <row r="11564" spans="13:13" x14ac:dyDescent="0.55000000000000004">
      <c r="M11564" t="str">
        <f>IF($A11564="","",COUNTIFS(D_MFA!$A$2:$A$20001,$C11564,D_MFA!$B$2:$B$20001,TRUE)&gt;0)</f>
        <v/>
      </c>
    </row>
    <row r="11565" spans="13:13" x14ac:dyDescent="0.55000000000000004">
      <c r="M11565" t="str">
        <f>IF($A11565="","",COUNTIFS(D_MFA!$A$2:$A$20001,$C11565,D_MFA!$B$2:$B$20001,TRUE)&gt;0)</f>
        <v/>
      </c>
    </row>
    <row r="11566" spans="13:13" x14ac:dyDescent="0.55000000000000004">
      <c r="M11566" t="str">
        <f>IF($A11566="","",COUNTIFS(D_MFA!$A$2:$A$20001,$C11566,D_MFA!$B$2:$B$20001,TRUE)&gt;0)</f>
        <v/>
      </c>
    </row>
    <row r="11567" spans="13:13" x14ac:dyDescent="0.55000000000000004">
      <c r="M11567" t="str">
        <f>IF($A11567="","",COUNTIFS(D_MFA!$A$2:$A$20001,$C11567,D_MFA!$B$2:$B$20001,TRUE)&gt;0)</f>
        <v/>
      </c>
    </row>
    <row r="11568" spans="13:13" x14ac:dyDescent="0.55000000000000004">
      <c r="M11568" t="str">
        <f>IF($A11568="","",COUNTIFS(D_MFA!$A$2:$A$20001,$C11568,D_MFA!$B$2:$B$20001,TRUE)&gt;0)</f>
        <v/>
      </c>
    </row>
    <row r="11569" spans="13:13" x14ac:dyDescent="0.55000000000000004">
      <c r="M11569" t="str">
        <f>IF($A11569="","",COUNTIFS(D_MFA!$A$2:$A$20001,$C11569,D_MFA!$B$2:$B$20001,TRUE)&gt;0)</f>
        <v/>
      </c>
    </row>
    <row r="11570" spans="13:13" x14ac:dyDescent="0.55000000000000004">
      <c r="M11570" t="str">
        <f>IF($A11570="","",COUNTIFS(D_MFA!$A$2:$A$20001,$C11570,D_MFA!$B$2:$B$20001,TRUE)&gt;0)</f>
        <v/>
      </c>
    </row>
    <row r="11571" spans="13:13" x14ac:dyDescent="0.55000000000000004">
      <c r="M11571" t="str">
        <f>IF($A11571="","",COUNTIFS(D_MFA!$A$2:$A$20001,$C11571,D_MFA!$B$2:$B$20001,TRUE)&gt;0)</f>
        <v/>
      </c>
    </row>
    <row r="11572" spans="13:13" x14ac:dyDescent="0.55000000000000004">
      <c r="M11572" t="str">
        <f>IF($A11572="","",COUNTIFS(D_MFA!$A$2:$A$20001,$C11572,D_MFA!$B$2:$B$20001,TRUE)&gt;0)</f>
        <v/>
      </c>
    </row>
    <row r="11573" spans="13:13" x14ac:dyDescent="0.55000000000000004">
      <c r="M11573" t="str">
        <f>IF($A11573="","",COUNTIFS(D_MFA!$A$2:$A$20001,$C11573,D_MFA!$B$2:$B$20001,TRUE)&gt;0)</f>
        <v/>
      </c>
    </row>
    <row r="11574" spans="13:13" x14ac:dyDescent="0.55000000000000004">
      <c r="M11574" t="str">
        <f>IF($A11574="","",COUNTIFS(D_MFA!$A$2:$A$20001,$C11574,D_MFA!$B$2:$B$20001,TRUE)&gt;0)</f>
        <v/>
      </c>
    </row>
    <row r="11575" spans="13:13" x14ac:dyDescent="0.55000000000000004">
      <c r="M11575" t="str">
        <f>IF($A11575="","",COUNTIFS(D_MFA!$A$2:$A$20001,$C11575,D_MFA!$B$2:$B$20001,TRUE)&gt;0)</f>
        <v/>
      </c>
    </row>
    <row r="11576" spans="13:13" x14ac:dyDescent="0.55000000000000004">
      <c r="M11576" t="str">
        <f>IF($A11576="","",COUNTIFS(D_MFA!$A$2:$A$20001,$C11576,D_MFA!$B$2:$B$20001,TRUE)&gt;0)</f>
        <v/>
      </c>
    </row>
    <row r="11577" spans="13:13" x14ac:dyDescent="0.55000000000000004">
      <c r="M11577" t="str">
        <f>IF($A11577="","",COUNTIFS(D_MFA!$A$2:$A$20001,$C11577,D_MFA!$B$2:$B$20001,TRUE)&gt;0)</f>
        <v/>
      </c>
    </row>
    <row r="11578" spans="13:13" x14ac:dyDescent="0.55000000000000004">
      <c r="M11578" t="str">
        <f>IF($A11578="","",COUNTIFS(D_MFA!$A$2:$A$20001,$C11578,D_MFA!$B$2:$B$20001,TRUE)&gt;0)</f>
        <v/>
      </c>
    </row>
    <row r="11579" spans="13:13" x14ac:dyDescent="0.55000000000000004">
      <c r="M11579" t="str">
        <f>IF($A11579="","",COUNTIFS(D_MFA!$A$2:$A$20001,$C11579,D_MFA!$B$2:$B$20001,TRUE)&gt;0)</f>
        <v/>
      </c>
    </row>
    <row r="11580" spans="13:13" x14ac:dyDescent="0.55000000000000004">
      <c r="M11580" t="str">
        <f>IF($A11580="","",COUNTIFS(D_MFA!$A$2:$A$20001,$C11580,D_MFA!$B$2:$B$20001,TRUE)&gt;0)</f>
        <v/>
      </c>
    </row>
    <row r="11581" spans="13:13" x14ac:dyDescent="0.55000000000000004">
      <c r="M11581" t="str">
        <f>IF($A11581="","",COUNTIFS(D_MFA!$A$2:$A$20001,$C11581,D_MFA!$B$2:$B$20001,TRUE)&gt;0)</f>
        <v/>
      </c>
    </row>
    <row r="11582" spans="13:13" x14ac:dyDescent="0.55000000000000004">
      <c r="M11582" t="str">
        <f>IF($A11582="","",COUNTIFS(D_MFA!$A$2:$A$20001,$C11582,D_MFA!$B$2:$B$20001,TRUE)&gt;0)</f>
        <v/>
      </c>
    </row>
    <row r="11583" spans="13:13" x14ac:dyDescent="0.55000000000000004">
      <c r="M11583" t="str">
        <f>IF($A11583="","",COUNTIFS(D_MFA!$A$2:$A$20001,$C11583,D_MFA!$B$2:$B$20001,TRUE)&gt;0)</f>
        <v/>
      </c>
    </row>
    <row r="11584" spans="13:13" x14ac:dyDescent="0.55000000000000004">
      <c r="M11584" t="str">
        <f>IF($A11584="","",COUNTIFS(D_MFA!$A$2:$A$20001,$C11584,D_MFA!$B$2:$B$20001,TRUE)&gt;0)</f>
        <v/>
      </c>
    </row>
    <row r="11585" spans="13:13" x14ac:dyDescent="0.55000000000000004">
      <c r="M11585" t="str">
        <f>IF($A11585="","",COUNTIFS(D_MFA!$A$2:$A$20001,$C11585,D_MFA!$B$2:$B$20001,TRUE)&gt;0)</f>
        <v/>
      </c>
    </row>
    <row r="11586" spans="13:13" x14ac:dyDescent="0.55000000000000004">
      <c r="M11586" t="str">
        <f>IF($A11586="","",COUNTIFS(D_MFA!$A$2:$A$20001,$C11586,D_MFA!$B$2:$B$20001,TRUE)&gt;0)</f>
        <v/>
      </c>
    </row>
    <row r="11587" spans="13:13" x14ac:dyDescent="0.55000000000000004">
      <c r="M11587" t="str">
        <f>IF($A11587="","",COUNTIFS(D_MFA!$A$2:$A$20001,$C11587,D_MFA!$B$2:$B$20001,TRUE)&gt;0)</f>
        <v/>
      </c>
    </row>
    <row r="11588" spans="13:13" x14ac:dyDescent="0.55000000000000004">
      <c r="M11588" t="str">
        <f>IF($A11588="","",COUNTIFS(D_MFA!$A$2:$A$20001,$C11588,D_MFA!$B$2:$B$20001,TRUE)&gt;0)</f>
        <v/>
      </c>
    </row>
    <row r="11589" spans="13:13" x14ac:dyDescent="0.55000000000000004">
      <c r="M11589" t="str">
        <f>IF($A11589="","",COUNTIFS(D_MFA!$A$2:$A$20001,$C11589,D_MFA!$B$2:$B$20001,TRUE)&gt;0)</f>
        <v/>
      </c>
    </row>
    <row r="11590" spans="13:13" x14ac:dyDescent="0.55000000000000004">
      <c r="M11590" t="str">
        <f>IF($A11590="","",COUNTIFS(D_MFA!$A$2:$A$20001,$C11590,D_MFA!$B$2:$B$20001,TRUE)&gt;0)</f>
        <v/>
      </c>
    </row>
    <row r="11591" spans="13:13" x14ac:dyDescent="0.55000000000000004">
      <c r="M11591" t="str">
        <f>IF($A11591="","",COUNTIFS(D_MFA!$A$2:$A$20001,$C11591,D_MFA!$B$2:$B$20001,TRUE)&gt;0)</f>
        <v/>
      </c>
    </row>
    <row r="11592" spans="13:13" x14ac:dyDescent="0.55000000000000004">
      <c r="M11592" t="str">
        <f>IF($A11592="","",COUNTIFS(D_MFA!$A$2:$A$20001,$C11592,D_MFA!$B$2:$B$20001,TRUE)&gt;0)</f>
        <v/>
      </c>
    </row>
    <row r="11593" spans="13:13" x14ac:dyDescent="0.55000000000000004">
      <c r="M11593" t="str">
        <f>IF($A11593="","",COUNTIFS(D_MFA!$A$2:$A$20001,$C11593,D_MFA!$B$2:$B$20001,TRUE)&gt;0)</f>
        <v/>
      </c>
    </row>
    <row r="11594" spans="13:13" x14ac:dyDescent="0.55000000000000004">
      <c r="M11594" t="str">
        <f>IF($A11594="","",COUNTIFS(D_MFA!$A$2:$A$20001,$C11594,D_MFA!$B$2:$B$20001,TRUE)&gt;0)</f>
        <v/>
      </c>
    </row>
    <row r="11595" spans="13:13" x14ac:dyDescent="0.55000000000000004">
      <c r="M11595" t="str">
        <f>IF($A11595="","",COUNTIFS(D_MFA!$A$2:$A$20001,$C11595,D_MFA!$B$2:$B$20001,TRUE)&gt;0)</f>
        <v/>
      </c>
    </row>
    <row r="11596" spans="13:13" x14ac:dyDescent="0.55000000000000004">
      <c r="M11596" t="str">
        <f>IF($A11596="","",COUNTIFS(D_MFA!$A$2:$A$20001,$C11596,D_MFA!$B$2:$B$20001,TRUE)&gt;0)</f>
        <v/>
      </c>
    </row>
    <row r="11597" spans="13:13" x14ac:dyDescent="0.55000000000000004">
      <c r="M11597" t="str">
        <f>IF($A11597="","",COUNTIFS(D_MFA!$A$2:$A$20001,$C11597,D_MFA!$B$2:$B$20001,TRUE)&gt;0)</f>
        <v/>
      </c>
    </row>
    <row r="11598" spans="13:13" x14ac:dyDescent="0.55000000000000004">
      <c r="M11598" t="str">
        <f>IF($A11598="","",COUNTIFS(D_MFA!$A$2:$A$20001,$C11598,D_MFA!$B$2:$B$20001,TRUE)&gt;0)</f>
        <v/>
      </c>
    </row>
    <row r="11599" spans="13:13" x14ac:dyDescent="0.55000000000000004">
      <c r="M11599" t="str">
        <f>IF($A11599="","",COUNTIFS(D_MFA!$A$2:$A$20001,$C11599,D_MFA!$B$2:$B$20001,TRUE)&gt;0)</f>
        <v/>
      </c>
    </row>
    <row r="11600" spans="13:13" x14ac:dyDescent="0.55000000000000004">
      <c r="M11600" t="str">
        <f>IF($A11600="","",COUNTIFS(D_MFA!$A$2:$A$20001,$C11600,D_MFA!$B$2:$B$20001,TRUE)&gt;0)</f>
        <v/>
      </c>
    </row>
    <row r="11601" spans="13:13" x14ac:dyDescent="0.55000000000000004">
      <c r="M11601" t="str">
        <f>IF($A11601="","",COUNTIFS(D_MFA!$A$2:$A$20001,$C11601,D_MFA!$B$2:$B$20001,TRUE)&gt;0)</f>
        <v/>
      </c>
    </row>
    <row r="11602" spans="13:13" x14ac:dyDescent="0.55000000000000004">
      <c r="M11602" t="str">
        <f>IF($A11602="","",COUNTIFS(D_MFA!$A$2:$A$20001,$C11602,D_MFA!$B$2:$B$20001,TRUE)&gt;0)</f>
        <v/>
      </c>
    </row>
    <row r="11603" spans="13:13" x14ac:dyDescent="0.55000000000000004">
      <c r="M11603" t="str">
        <f>IF($A11603="","",COUNTIFS(D_MFA!$A$2:$A$20001,$C11603,D_MFA!$B$2:$B$20001,TRUE)&gt;0)</f>
        <v/>
      </c>
    </row>
    <row r="11604" spans="13:13" x14ac:dyDescent="0.55000000000000004">
      <c r="M11604" t="str">
        <f>IF($A11604="","",COUNTIFS(D_MFA!$A$2:$A$20001,$C11604,D_MFA!$B$2:$B$20001,TRUE)&gt;0)</f>
        <v/>
      </c>
    </row>
    <row r="11605" spans="13:13" x14ac:dyDescent="0.55000000000000004">
      <c r="M11605" t="str">
        <f>IF($A11605="","",COUNTIFS(D_MFA!$A$2:$A$20001,$C11605,D_MFA!$B$2:$B$20001,TRUE)&gt;0)</f>
        <v/>
      </c>
    </row>
    <row r="11606" spans="13:13" x14ac:dyDescent="0.55000000000000004">
      <c r="M11606" t="str">
        <f>IF($A11606="","",COUNTIFS(D_MFA!$A$2:$A$20001,$C11606,D_MFA!$B$2:$B$20001,TRUE)&gt;0)</f>
        <v/>
      </c>
    </row>
    <row r="11607" spans="13:13" x14ac:dyDescent="0.55000000000000004">
      <c r="M11607" t="str">
        <f>IF($A11607="","",COUNTIFS(D_MFA!$A$2:$A$20001,$C11607,D_MFA!$B$2:$B$20001,TRUE)&gt;0)</f>
        <v/>
      </c>
    </row>
    <row r="11608" spans="13:13" x14ac:dyDescent="0.55000000000000004">
      <c r="M11608" t="str">
        <f>IF($A11608="","",COUNTIFS(D_MFA!$A$2:$A$20001,$C11608,D_MFA!$B$2:$B$20001,TRUE)&gt;0)</f>
        <v/>
      </c>
    </row>
    <row r="11609" spans="13:13" x14ac:dyDescent="0.55000000000000004">
      <c r="M11609" t="str">
        <f>IF($A11609="","",COUNTIFS(D_MFA!$A$2:$A$20001,$C11609,D_MFA!$B$2:$B$20001,TRUE)&gt;0)</f>
        <v/>
      </c>
    </row>
    <row r="11610" spans="13:13" x14ac:dyDescent="0.55000000000000004">
      <c r="M11610" t="str">
        <f>IF($A11610="","",COUNTIFS(D_MFA!$A$2:$A$20001,$C11610,D_MFA!$B$2:$B$20001,TRUE)&gt;0)</f>
        <v/>
      </c>
    </row>
    <row r="11611" spans="13:13" x14ac:dyDescent="0.55000000000000004">
      <c r="M11611" t="str">
        <f>IF($A11611="","",COUNTIFS(D_MFA!$A$2:$A$20001,$C11611,D_MFA!$B$2:$B$20001,TRUE)&gt;0)</f>
        <v/>
      </c>
    </row>
    <row r="11612" spans="13:13" x14ac:dyDescent="0.55000000000000004">
      <c r="M11612" t="str">
        <f>IF($A11612="","",COUNTIFS(D_MFA!$A$2:$A$20001,$C11612,D_MFA!$B$2:$B$20001,TRUE)&gt;0)</f>
        <v/>
      </c>
    </row>
    <row r="11613" spans="13:13" x14ac:dyDescent="0.55000000000000004">
      <c r="M11613" t="str">
        <f>IF($A11613="","",COUNTIFS(D_MFA!$A$2:$A$20001,$C11613,D_MFA!$B$2:$B$20001,TRUE)&gt;0)</f>
        <v/>
      </c>
    </row>
    <row r="11614" spans="13:13" x14ac:dyDescent="0.55000000000000004">
      <c r="M11614" t="str">
        <f>IF($A11614="","",COUNTIFS(D_MFA!$A$2:$A$20001,$C11614,D_MFA!$B$2:$B$20001,TRUE)&gt;0)</f>
        <v/>
      </c>
    </row>
    <row r="11615" spans="13:13" x14ac:dyDescent="0.55000000000000004">
      <c r="M11615" t="str">
        <f>IF($A11615="","",COUNTIFS(D_MFA!$A$2:$A$20001,$C11615,D_MFA!$B$2:$B$20001,TRUE)&gt;0)</f>
        <v/>
      </c>
    </row>
    <row r="11616" spans="13:13" x14ac:dyDescent="0.55000000000000004">
      <c r="M11616" t="str">
        <f>IF($A11616="","",COUNTIFS(D_MFA!$A$2:$A$20001,$C11616,D_MFA!$B$2:$B$20001,TRUE)&gt;0)</f>
        <v/>
      </c>
    </row>
    <row r="11617" spans="13:13" x14ac:dyDescent="0.55000000000000004">
      <c r="M11617" t="str">
        <f>IF($A11617="","",COUNTIFS(D_MFA!$A$2:$A$20001,$C11617,D_MFA!$B$2:$B$20001,TRUE)&gt;0)</f>
        <v/>
      </c>
    </row>
    <row r="11618" spans="13:13" x14ac:dyDescent="0.55000000000000004">
      <c r="M11618" t="str">
        <f>IF($A11618="","",COUNTIFS(D_MFA!$A$2:$A$20001,$C11618,D_MFA!$B$2:$B$20001,TRUE)&gt;0)</f>
        <v/>
      </c>
    </row>
    <row r="11619" spans="13:13" x14ac:dyDescent="0.55000000000000004">
      <c r="M11619" t="str">
        <f>IF($A11619="","",COUNTIFS(D_MFA!$A$2:$A$20001,$C11619,D_MFA!$B$2:$B$20001,TRUE)&gt;0)</f>
        <v/>
      </c>
    </row>
    <row r="11620" spans="13:13" x14ac:dyDescent="0.55000000000000004">
      <c r="M11620" t="str">
        <f>IF($A11620="","",COUNTIFS(D_MFA!$A$2:$A$20001,$C11620,D_MFA!$B$2:$B$20001,TRUE)&gt;0)</f>
        <v/>
      </c>
    </row>
    <row r="11621" spans="13:13" x14ac:dyDescent="0.55000000000000004">
      <c r="M11621" t="str">
        <f>IF($A11621="","",COUNTIFS(D_MFA!$A$2:$A$20001,$C11621,D_MFA!$B$2:$B$20001,TRUE)&gt;0)</f>
        <v/>
      </c>
    </row>
    <row r="11622" spans="13:13" x14ac:dyDescent="0.55000000000000004">
      <c r="M11622" t="str">
        <f>IF($A11622="","",COUNTIFS(D_MFA!$A$2:$A$20001,$C11622,D_MFA!$B$2:$B$20001,TRUE)&gt;0)</f>
        <v/>
      </c>
    </row>
    <row r="11623" spans="13:13" x14ac:dyDescent="0.55000000000000004">
      <c r="M11623" t="str">
        <f>IF($A11623="","",COUNTIFS(D_MFA!$A$2:$A$20001,$C11623,D_MFA!$B$2:$B$20001,TRUE)&gt;0)</f>
        <v/>
      </c>
    </row>
    <row r="11624" spans="13:13" x14ac:dyDescent="0.55000000000000004">
      <c r="M11624" t="str">
        <f>IF($A11624="","",COUNTIFS(D_MFA!$A$2:$A$20001,$C11624,D_MFA!$B$2:$B$20001,TRUE)&gt;0)</f>
        <v/>
      </c>
    </row>
    <row r="11625" spans="13:13" x14ac:dyDescent="0.55000000000000004">
      <c r="M11625" t="str">
        <f>IF($A11625="","",COUNTIFS(D_MFA!$A$2:$A$20001,$C11625,D_MFA!$B$2:$B$20001,TRUE)&gt;0)</f>
        <v/>
      </c>
    </row>
    <row r="11626" spans="13:13" x14ac:dyDescent="0.55000000000000004">
      <c r="M11626" t="str">
        <f>IF($A11626="","",COUNTIFS(D_MFA!$A$2:$A$20001,$C11626,D_MFA!$B$2:$B$20001,TRUE)&gt;0)</f>
        <v/>
      </c>
    </row>
    <row r="11627" spans="13:13" x14ac:dyDescent="0.55000000000000004">
      <c r="M11627" t="str">
        <f>IF($A11627="","",COUNTIFS(D_MFA!$A$2:$A$20001,$C11627,D_MFA!$B$2:$B$20001,TRUE)&gt;0)</f>
        <v/>
      </c>
    </row>
    <row r="11628" spans="13:13" x14ac:dyDescent="0.55000000000000004">
      <c r="M11628" t="str">
        <f>IF($A11628="","",COUNTIFS(D_MFA!$A$2:$A$20001,$C11628,D_MFA!$B$2:$B$20001,TRUE)&gt;0)</f>
        <v/>
      </c>
    </row>
    <row r="11629" spans="13:13" x14ac:dyDescent="0.55000000000000004">
      <c r="M11629" t="str">
        <f>IF($A11629="","",COUNTIFS(D_MFA!$A$2:$A$20001,$C11629,D_MFA!$B$2:$B$20001,TRUE)&gt;0)</f>
        <v/>
      </c>
    </row>
    <row r="11630" spans="13:13" x14ac:dyDescent="0.55000000000000004">
      <c r="M11630" t="str">
        <f>IF($A11630="","",COUNTIFS(D_MFA!$A$2:$A$20001,$C11630,D_MFA!$B$2:$B$20001,TRUE)&gt;0)</f>
        <v/>
      </c>
    </row>
    <row r="11631" spans="13:13" x14ac:dyDescent="0.55000000000000004">
      <c r="M11631" t="str">
        <f>IF($A11631="","",COUNTIFS(D_MFA!$A$2:$A$20001,$C11631,D_MFA!$B$2:$B$20001,TRUE)&gt;0)</f>
        <v/>
      </c>
    </row>
    <row r="11632" spans="13:13" x14ac:dyDescent="0.55000000000000004">
      <c r="M11632" t="str">
        <f>IF($A11632="","",COUNTIFS(D_MFA!$A$2:$A$20001,$C11632,D_MFA!$B$2:$B$20001,TRUE)&gt;0)</f>
        <v/>
      </c>
    </row>
    <row r="11633" spans="13:13" x14ac:dyDescent="0.55000000000000004">
      <c r="M11633" t="str">
        <f>IF($A11633="","",COUNTIFS(D_MFA!$A$2:$A$20001,$C11633,D_MFA!$B$2:$B$20001,TRUE)&gt;0)</f>
        <v/>
      </c>
    </row>
    <row r="11634" spans="13:13" x14ac:dyDescent="0.55000000000000004">
      <c r="M11634" t="str">
        <f>IF($A11634="","",COUNTIFS(D_MFA!$A$2:$A$20001,$C11634,D_MFA!$B$2:$B$20001,TRUE)&gt;0)</f>
        <v/>
      </c>
    </row>
    <row r="11635" spans="13:13" x14ac:dyDescent="0.55000000000000004">
      <c r="M11635" t="str">
        <f>IF($A11635="","",COUNTIFS(D_MFA!$A$2:$A$20001,$C11635,D_MFA!$B$2:$B$20001,TRUE)&gt;0)</f>
        <v/>
      </c>
    </row>
    <row r="11636" spans="13:13" x14ac:dyDescent="0.55000000000000004">
      <c r="M11636" t="str">
        <f>IF($A11636="","",COUNTIFS(D_MFA!$A$2:$A$20001,$C11636,D_MFA!$B$2:$B$20001,TRUE)&gt;0)</f>
        <v/>
      </c>
    </row>
    <row r="11637" spans="13:13" x14ac:dyDescent="0.55000000000000004">
      <c r="M11637" t="str">
        <f>IF($A11637="","",COUNTIFS(D_MFA!$A$2:$A$20001,$C11637,D_MFA!$B$2:$B$20001,TRUE)&gt;0)</f>
        <v/>
      </c>
    </row>
    <row r="11638" spans="13:13" x14ac:dyDescent="0.55000000000000004">
      <c r="M11638" t="str">
        <f>IF($A11638="","",COUNTIFS(D_MFA!$A$2:$A$20001,$C11638,D_MFA!$B$2:$B$20001,TRUE)&gt;0)</f>
        <v/>
      </c>
    </row>
    <row r="11639" spans="13:13" x14ac:dyDescent="0.55000000000000004">
      <c r="M11639" t="str">
        <f>IF($A11639="","",COUNTIFS(D_MFA!$A$2:$A$20001,$C11639,D_MFA!$B$2:$B$20001,TRUE)&gt;0)</f>
        <v/>
      </c>
    </row>
    <row r="11640" spans="13:13" x14ac:dyDescent="0.55000000000000004">
      <c r="M11640" t="str">
        <f>IF($A11640="","",COUNTIFS(D_MFA!$A$2:$A$20001,$C11640,D_MFA!$B$2:$B$20001,TRUE)&gt;0)</f>
        <v/>
      </c>
    </row>
    <row r="11641" spans="13:13" x14ac:dyDescent="0.55000000000000004">
      <c r="M11641" t="str">
        <f>IF($A11641="","",COUNTIFS(D_MFA!$A$2:$A$20001,$C11641,D_MFA!$B$2:$B$20001,TRUE)&gt;0)</f>
        <v/>
      </c>
    </row>
    <row r="11642" spans="13:13" x14ac:dyDescent="0.55000000000000004">
      <c r="M11642" t="str">
        <f>IF($A11642="","",COUNTIFS(D_MFA!$A$2:$A$20001,$C11642,D_MFA!$B$2:$B$20001,TRUE)&gt;0)</f>
        <v/>
      </c>
    </row>
    <row r="11643" spans="13:13" x14ac:dyDescent="0.55000000000000004">
      <c r="M11643" t="str">
        <f>IF($A11643="","",COUNTIFS(D_MFA!$A$2:$A$20001,$C11643,D_MFA!$B$2:$B$20001,TRUE)&gt;0)</f>
        <v/>
      </c>
    </row>
    <row r="11644" spans="13:13" x14ac:dyDescent="0.55000000000000004">
      <c r="M11644" t="str">
        <f>IF($A11644="","",COUNTIFS(D_MFA!$A$2:$A$20001,$C11644,D_MFA!$B$2:$B$20001,TRUE)&gt;0)</f>
        <v/>
      </c>
    </row>
    <row r="11645" spans="13:13" x14ac:dyDescent="0.55000000000000004">
      <c r="M11645" t="str">
        <f>IF($A11645="","",COUNTIFS(D_MFA!$A$2:$A$20001,$C11645,D_MFA!$B$2:$B$20001,TRUE)&gt;0)</f>
        <v/>
      </c>
    </row>
    <row r="11646" spans="13:13" x14ac:dyDescent="0.55000000000000004">
      <c r="M11646" t="str">
        <f>IF($A11646="","",COUNTIFS(D_MFA!$A$2:$A$20001,$C11646,D_MFA!$B$2:$B$20001,TRUE)&gt;0)</f>
        <v/>
      </c>
    </row>
    <row r="11647" spans="13:13" x14ac:dyDescent="0.55000000000000004">
      <c r="M11647" t="str">
        <f>IF($A11647="","",COUNTIFS(D_MFA!$A$2:$A$20001,$C11647,D_MFA!$B$2:$B$20001,TRUE)&gt;0)</f>
        <v/>
      </c>
    </row>
    <row r="11648" spans="13:13" x14ac:dyDescent="0.55000000000000004">
      <c r="M11648" t="str">
        <f>IF($A11648="","",COUNTIFS(D_MFA!$A$2:$A$20001,$C11648,D_MFA!$B$2:$B$20001,TRUE)&gt;0)</f>
        <v/>
      </c>
    </row>
    <row r="11649" spans="13:13" x14ac:dyDescent="0.55000000000000004">
      <c r="M11649" t="str">
        <f>IF($A11649="","",COUNTIFS(D_MFA!$A$2:$A$20001,$C11649,D_MFA!$B$2:$B$20001,TRUE)&gt;0)</f>
        <v/>
      </c>
    </row>
    <row r="11650" spans="13:13" x14ac:dyDescent="0.55000000000000004">
      <c r="M11650" t="str">
        <f>IF($A11650="","",COUNTIFS(D_MFA!$A$2:$A$20001,$C11650,D_MFA!$B$2:$B$20001,TRUE)&gt;0)</f>
        <v/>
      </c>
    </row>
    <row r="11651" spans="13:13" x14ac:dyDescent="0.55000000000000004">
      <c r="M11651" t="str">
        <f>IF($A11651="","",COUNTIFS(D_MFA!$A$2:$A$20001,$C11651,D_MFA!$B$2:$B$20001,TRUE)&gt;0)</f>
        <v/>
      </c>
    </row>
    <row r="11652" spans="13:13" x14ac:dyDescent="0.55000000000000004">
      <c r="M11652" t="str">
        <f>IF($A11652="","",COUNTIFS(D_MFA!$A$2:$A$20001,$C11652,D_MFA!$B$2:$B$20001,TRUE)&gt;0)</f>
        <v/>
      </c>
    </row>
    <row r="11653" spans="13:13" x14ac:dyDescent="0.55000000000000004">
      <c r="M11653" t="str">
        <f>IF($A11653="","",COUNTIFS(D_MFA!$A$2:$A$20001,$C11653,D_MFA!$B$2:$B$20001,TRUE)&gt;0)</f>
        <v/>
      </c>
    </row>
    <row r="11654" spans="13:13" x14ac:dyDescent="0.55000000000000004">
      <c r="M11654" t="str">
        <f>IF($A11654="","",COUNTIFS(D_MFA!$A$2:$A$20001,$C11654,D_MFA!$B$2:$B$20001,TRUE)&gt;0)</f>
        <v/>
      </c>
    </row>
    <row r="11655" spans="13:13" x14ac:dyDescent="0.55000000000000004">
      <c r="M11655" t="str">
        <f>IF($A11655="","",COUNTIFS(D_MFA!$A$2:$A$20001,$C11655,D_MFA!$B$2:$B$20001,TRUE)&gt;0)</f>
        <v/>
      </c>
    </row>
    <row r="11656" spans="13:13" x14ac:dyDescent="0.55000000000000004">
      <c r="M11656" t="str">
        <f>IF($A11656="","",COUNTIFS(D_MFA!$A$2:$A$20001,$C11656,D_MFA!$B$2:$B$20001,TRUE)&gt;0)</f>
        <v/>
      </c>
    </row>
    <row r="11657" spans="13:13" x14ac:dyDescent="0.55000000000000004">
      <c r="M11657" t="str">
        <f>IF($A11657="","",COUNTIFS(D_MFA!$A$2:$A$20001,$C11657,D_MFA!$B$2:$B$20001,TRUE)&gt;0)</f>
        <v/>
      </c>
    </row>
    <row r="11658" spans="13:13" x14ac:dyDescent="0.55000000000000004">
      <c r="M11658" t="str">
        <f>IF($A11658="","",COUNTIFS(D_MFA!$A$2:$A$20001,$C11658,D_MFA!$B$2:$B$20001,TRUE)&gt;0)</f>
        <v/>
      </c>
    </row>
    <row r="11659" spans="13:13" x14ac:dyDescent="0.55000000000000004">
      <c r="M11659" t="str">
        <f>IF($A11659="","",COUNTIFS(D_MFA!$A$2:$A$20001,$C11659,D_MFA!$B$2:$B$20001,TRUE)&gt;0)</f>
        <v/>
      </c>
    </row>
    <row r="11660" spans="13:13" x14ac:dyDescent="0.55000000000000004">
      <c r="M11660" t="str">
        <f>IF($A11660="","",COUNTIFS(D_MFA!$A$2:$A$20001,$C11660,D_MFA!$B$2:$B$20001,TRUE)&gt;0)</f>
        <v/>
      </c>
    </row>
    <row r="11661" spans="13:13" x14ac:dyDescent="0.55000000000000004">
      <c r="M11661" t="str">
        <f>IF($A11661="","",COUNTIFS(D_MFA!$A$2:$A$20001,$C11661,D_MFA!$B$2:$B$20001,TRUE)&gt;0)</f>
        <v/>
      </c>
    </row>
    <row r="11662" spans="13:13" x14ac:dyDescent="0.55000000000000004">
      <c r="M11662" t="str">
        <f>IF($A11662="","",COUNTIFS(D_MFA!$A$2:$A$20001,$C11662,D_MFA!$B$2:$B$20001,TRUE)&gt;0)</f>
        <v/>
      </c>
    </row>
    <row r="11663" spans="13:13" x14ac:dyDescent="0.55000000000000004">
      <c r="M11663" t="str">
        <f>IF($A11663="","",COUNTIFS(D_MFA!$A$2:$A$20001,$C11663,D_MFA!$B$2:$B$20001,TRUE)&gt;0)</f>
        <v/>
      </c>
    </row>
    <row r="11664" spans="13:13" x14ac:dyDescent="0.55000000000000004">
      <c r="M11664" t="str">
        <f>IF($A11664="","",COUNTIFS(D_MFA!$A$2:$A$20001,$C11664,D_MFA!$B$2:$B$20001,TRUE)&gt;0)</f>
        <v/>
      </c>
    </row>
    <row r="11665" spans="13:13" x14ac:dyDescent="0.55000000000000004">
      <c r="M11665" t="str">
        <f>IF($A11665="","",COUNTIFS(D_MFA!$A$2:$A$20001,$C11665,D_MFA!$B$2:$B$20001,TRUE)&gt;0)</f>
        <v/>
      </c>
    </row>
    <row r="11666" spans="13:13" x14ac:dyDescent="0.55000000000000004">
      <c r="M11666" t="str">
        <f>IF($A11666="","",COUNTIFS(D_MFA!$A$2:$A$20001,$C11666,D_MFA!$B$2:$B$20001,TRUE)&gt;0)</f>
        <v/>
      </c>
    </row>
    <row r="11667" spans="13:13" x14ac:dyDescent="0.55000000000000004">
      <c r="M11667" t="str">
        <f>IF($A11667="","",COUNTIFS(D_MFA!$A$2:$A$20001,$C11667,D_MFA!$B$2:$B$20001,TRUE)&gt;0)</f>
        <v/>
      </c>
    </row>
    <row r="11668" spans="13:13" x14ac:dyDescent="0.55000000000000004">
      <c r="M11668" t="str">
        <f>IF($A11668="","",COUNTIFS(D_MFA!$A$2:$A$20001,$C11668,D_MFA!$B$2:$B$20001,TRUE)&gt;0)</f>
        <v/>
      </c>
    </row>
    <row r="11669" spans="13:13" x14ac:dyDescent="0.55000000000000004">
      <c r="M11669" t="str">
        <f>IF($A11669="","",COUNTIFS(D_MFA!$A$2:$A$20001,$C11669,D_MFA!$B$2:$B$20001,TRUE)&gt;0)</f>
        <v/>
      </c>
    </row>
    <row r="11670" spans="13:13" x14ac:dyDescent="0.55000000000000004">
      <c r="M11670" t="str">
        <f>IF($A11670="","",COUNTIFS(D_MFA!$A$2:$A$20001,$C11670,D_MFA!$B$2:$B$20001,TRUE)&gt;0)</f>
        <v/>
      </c>
    </row>
    <row r="11671" spans="13:13" x14ac:dyDescent="0.55000000000000004">
      <c r="M11671" t="str">
        <f>IF($A11671="","",COUNTIFS(D_MFA!$A$2:$A$20001,$C11671,D_MFA!$B$2:$B$20001,TRUE)&gt;0)</f>
        <v/>
      </c>
    </row>
    <row r="11672" spans="13:13" x14ac:dyDescent="0.55000000000000004">
      <c r="M11672" t="str">
        <f>IF($A11672="","",COUNTIFS(D_MFA!$A$2:$A$20001,$C11672,D_MFA!$B$2:$B$20001,TRUE)&gt;0)</f>
        <v/>
      </c>
    </row>
    <row r="11673" spans="13:13" x14ac:dyDescent="0.55000000000000004">
      <c r="M11673" t="str">
        <f>IF($A11673="","",COUNTIFS(D_MFA!$A$2:$A$20001,$C11673,D_MFA!$B$2:$B$20001,TRUE)&gt;0)</f>
        <v/>
      </c>
    </row>
    <row r="11674" spans="13:13" x14ac:dyDescent="0.55000000000000004">
      <c r="M11674" t="str">
        <f>IF($A11674="","",COUNTIFS(D_MFA!$A$2:$A$20001,$C11674,D_MFA!$B$2:$B$20001,TRUE)&gt;0)</f>
        <v/>
      </c>
    </row>
    <row r="11675" spans="13:13" x14ac:dyDescent="0.55000000000000004">
      <c r="M11675" t="str">
        <f>IF($A11675="","",COUNTIFS(D_MFA!$A$2:$A$20001,$C11675,D_MFA!$B$2:$B$20001,TRUE)&gt;0)</f>
        <v/>
      </c>
    </row>
    <row r="11676" spans="13:13" x14ac:dyDescent="0.55000000000000004">
      <c r="M11676" t="str">
        <f>IF($A11676="","",COUNTIFS(D_MFA!$A$2:$A$20001,$C11676,D_MFA!$B$2:$B$20001,TRUE)&gt;0)</f>
        <v/>
      </c>
    </row>
    <row r="11677" spans="13:13" x14ac:dyDescent="0.55000000000000004">
      <c r="M11677" t="str">
        <f>IF($A11677="","",COUNTIFS(D_MFA!$A$2:$A$20001,$C11677,D_MFA!$B$2:$B$20001,TRUE)&gt;0)</f>
        <v/>
      </c>
    </row>
    <row r="11678" spans="13:13" x14ac:dyDescent="0.55000000000000004">
      <c r="M11678" t="str">
        <f>IF($A11678="","",COUNTIFS(D_MFA!$A$2:$A$20001,$C11678,D_MFA!$B$2:$B$20001,TRUE)&gt;0)</f>
        <v/>
      </c>
    </row>
    <row r="11679" spans="13:13" x14ac:dyDescent="0.55000000000000004">
      <c r="M11679" t="str">
        <f>IF($A11679="","",COUNTIFS(D_MFA!$A$2:$A$20001,$C11679,D_MFA!$B$2:$B$20001,TRUE)&gt;0)</f>
        <v/>
      </c>
    </row>
    <row r="11680" spans="13:13" x14ac:dyDescent="0.55000000000000004">
      <c r="M11680" t="str">
        <f>IF($A11680="","",COUNTIFS(D_MFA!$A$2:$A$20001,$C11680,D_MFA!$B$2:$B$20001,TRUE)&gt;0)</f>
        <v/>
      </c>
    </row>
    <row r="11681" spans="13:13" x14ac:dyDescent="0.55000000000000004">
      <c r="M11681" t="str">
        <f>IF($A11681="","",COUNTIFS(D_MFA!$A$2:$A$20001,$C11681,D_MFA!$B$2:$B$20001,TRUE)&gt;0)</f>
        <v/>
      </c>
    </row>
    <row r="11682" spans="13:13" x14ac:dyDescent="0.55000000000000004">
      <c r="M11682" t="str">
        <f>IF($A11682="","",COUNTIFS(D_MFA!$A$2:$A$20001,$C11682,D_MFA!$B$2:$B$20001,TRUE)&gt;0)</f>
        <v/>
      </c>
    </row>
    <row r="11683" spans="13:13" x14ac:dyDescent="0.55000000000000004">
      <c r="M11683" t="str">
        <f>IF($A11683="","",COUNTIFS(D_MFA!$A$2:$A$20001,$C11683,D_MFA!$B$2:$B$20001,TRUE)&gt;0)</f>
        <v/>
      </c>
    </row>
    <row r="11684" spans="13:13" x14ac:dyDescent="0.55000000000000004">
      <c r="M11684" t="str">
        <f>IF($A11684="","",COUNTIFS(D_MFA!$A$2:$A$20001,$C11684,D_MFA!$B$2:$B$20001,TRUE)&gt;0)</f>
        <v/>
      </c>
    </row>
    <row r="11685" spans="13:13" x14ac:dyDescent="0.55000000000000004">
      <c r="M11685" t="str">
        <f>IF($A11685="","",COUNTIFS(D_MFA!$A$2:$A$20001,$C11685,D_MFA!$B$2:$B$20001,TRUE)&gt;0)</f>
        <v/>
      </c>
    </row>
    <row r="11686" spans="13:13" x14ac:dyDescent="0.55000000000000004">
      <c r="M11686" t="str">
        <f>IF($A11686="","",COUNTIFS(D_MFA!$A$2:$A$20001,$C11686,D_MFA!$B$2:$B$20001,TRUE)&gt;0)</f>
        <v/>
      </c>
    </row>
    <row r="11687" spans="13:13" x14ac:dyDescent="0.55000000000000004">
      <c r="M11687" t="str">
        <f>IF($A11687="","",COUNTIFS(D_MFA!$A$2:$A$20001,$C11687,D_MFA!$B$2:$B$20001,TRUE)&gt;0)</f>
        <v/>
      </c>
    </row>
    <row r="11688" spans="13:13" x14ac:dyDescent="0.55000000000000004">
      <c r="M11688" t="str">
        <f>IF($A11688="","",COUNTIFS(D_MFA!$A$2:$A$20001,$C11688,D_MFA!$B$2:$B$20001,TRUE)&gt;0)</f>
        <v/>
      </c>
    </row>
    <row r="11689" spans="13:13" x14ac:dyDescent="0.55000000000000004">
      <c r="M11689" t="str">
        <f>IF($A11689="","",COUNTIFS(D_MFA!$A$2:$A$20001,$C11689,D_MFA!$B$2:$B$20001,TRUE)&gt;0)</f>
        <v/>
      </c>
    </row>
    <row r="11690" spans="13:13" x14ac:dyDescent="0.55000000000000004">
      <c r="M11690" t="str">
        <f>IF($A11690="","",COUNTIFS(D_MFA!$A$2:$A$20001,$C11690,D_MFA!$B$2:$B$20001,TRUE)&gt;0)</f>
        <v/>
      </c>
    </row>
    <row r="11691" spans="13:13" x14ac:dyDescent="0.55000000000000004">
      <c r="M11691" t="str">
        <f>IF($A11691="","",COUNTIFS(D_MFA!$A$2:$A$20001,$C11691,D_MFA!$B$2:$B$20001,TRUE)&gt;0)</f>
        <v/>
      </c>
    </row>
    <row r="11692" spans="13:13" x14ac:dyDescent="0.55000000000000004">
      <c r="M11692" t="str">
        <f>IF($A11692="","",COUNTIFS(D_MFA!$A$2:$A$20001,$C11692,D_MFA!$B$2:$B$20001,TRUE)&gt;0)</f>
        <v/>
      </c>
    </row>
    <row r="11693" spans="13:13" x14ac:dyDescent="0.55000000000000004">
      <c r="M11693" t="str">
        <f>IF($A11693="","",COUNTIFS(D_MFA!$A$2:$A$20001,$C11693,D_MFA!$B$2:$B$20001,TRUE)&gt;0)</f>
        <v/>
      </c>
    </row>
    <row r="11694" spans="13:13" x14ac:dyDescent="0.55000000000000004">
      <c r="M11694" t="str">
        <f>IF($A11694="","",COUNTIFS(D_MFA!$A$2:$A$20001,$C11694,D_MFA!$B$2:$B$20001,TRUE)&gt;0)</f>
        <v/>
      </c>
    </row>
    <row r="11695" spans="13:13" x14ac:dyDescent="0.55000000000000004">
      <c r="M11695" t="str">
        <f>IF($A11695="","",COUNTIFS(D_MFA!$A$2:$A$20001,$C11695,D_MFA!$B$2:$B$20001,TRUE)&gt;0)</f>
        <v/>
      </c>
    </row>
    <row r="11696" spans="13:13" x14ac:dyDescent="0.55000000000000004">
      <c r="M11696" t="str">
        <f>IF($A11696="","",COUNTIFS(D_MFA!$A$2:$A$20001,$C11696,D_MFA!$B$2:$B$20001,TRUE)&gt;0)</f>
        <v/>
      </c>
    </row>
    <row r="11697" spans="13:13" x14ac:dyDescent="0.55000000000000004">
      <c r="M11697" t="str">
        <f>IF($A11697="","",COUNTIFS(D_MFA!$A$2:$A$20001,$C11697,D_MFA!$B$2:$B$20001,TRUE)&gt;0)</f>
        <v/>
      </c>
    </row>
    <row r="11698" spans="13:13" x14ac:dyDescent="0.55000000000000004">
      <c r="M11698" t="str">
        <f>IF($A11698="","",COUNTIFS(D_MFA!$A$2:$A$20001,$C11698,D_MFA!$B$2:$B$20001,TRUE)&gt;0)</f>
        <v/>
      </c>
    </row>
    <row r="11699" spans="13:13" x14ac:dyDescent="0.55000000000000004">
      <c r="M11699" t="str">
        <f>IF($A11699="","",COUNTIFS(D_MFA!$A$2:$A$20001,$C11699,D_MFA!$B$2:$B$20001,TRUE)&gt;0)</f>
        <v/>
      </c>
    </row>
    <row r="11700" spans="13:13" x14ac:dyDescent="0.55000000000000004">
      <c r="M11700" t="str">
        <f>IF($A11700="","",COUNTIFS(D_MFA!$A$2:$A$20001,$C11700,D_MFA!$B$2:$B$20001,TRUE)&gt;0)</f>
        <v/>
      </c>
    </row>
    <row r="11701" spans="13:13" x14ac:dyDescent="0.55000000000000004">
      <c r="M11701" t="str">
        <f>IF($A11701="","",COUNTIFS(D_MFA!$A$2:$A$20001,$C11701,D_MFA!$B$2:$B$20001,TRUE)&gt;0)</f>
        <v/>
      </c>
    </row>
    <row r="11702" spans="13:13" x14ac:dyDescent="0.55000000000000004">
      <c r="M11702" t="str">
        <f>IF($A11702="","",COUNTIFS(D_MFA!$A$2:$A$20001,$C11702,D_MFA!$B$2:$B$20001,TRUE)&gt;0)</f>
        <v/>
      </c>
    </row>
    <row r="11703" spans="13:13" x14ac:dyDescent="0.55000000000000004">
      <c r="M11703" t="str">
        <f>IF($A11703="","",COUNTIFS(D_MFA!$A$2:$A$20001,$C11703,D_MFA!$B$2:$B$20001,TRUE)&gt;0)</f>
        <v/>
      </c>
    </row>
    <row r="11704" spans="13:13" x14ac:dyDescent="0.55000000000000004">
      <c r="M11704" t="str">
        <f>IF($A11704="","",COUNTIFS(D_MFA!$A$2:$A$20001,$C11704,D_MFA!$B$2:$B$20001,TRUE)&gt;0)</f>
        <v/>
      </c>
    </row>
    <row r="11705" spans="13:13" x14ac:dyDescent="0.55000000000000004">
      <c r="M11705" t="str">
        <f>IF($A11705="","",COUNTIFS(D_MFA!$A$2:$A$20001,$C11705,D_MFA!$B$2:$B$20001,TRUE)&gt;0)</f>
        <v/>
      </c>
    </row>
    <row r="11706" spans="13:13" x14ac:dyDescent="0.55000000000000004">
      <c r="M11706" t="str">
        <f>IF($A11706="","",COUNTIFS(D_MFA!$A$2:$A$20001,$C11706,D_MFA!$B$2:$B$20001,TRUE)&gt;0)</f>
        <v/>
      </c>
    </row>
    <row r="11707" spans="13:13" x14ac:dyDescent="0.55000000000000004">
      <c r="M11707" t="str">
        <f>IF($A11707="","",COUNTIFS(D_MFA!$A$2:$A$20001,$C11707,D_MFA!$B$2:$B$20001,TRUE)&gt;0)</f>
        <v/>
      </c>
    </row>
    <row r="11708" spans="13:13" x14ac:dyDescent="0.55000000000000004">
      <c r="M11708" t="str">
        <f>IF($A11708="","",COUNTIFS(D_MFA!$A$2:$A$20001,$C11708,D_MFA!$B$2:$B$20001,TRUE)&gt;0)</f>
        <v/>
      </c>
    </row>
    <row r="11709" spans="13:13" x14ac:dyDescent="0.55000000000000004">
      <c r="M11709" t="str">
        <f>IF($A11709="","",COUNTIFS(D_MFA!$A$2:$A$20001,$C11709,D_MFA!$B$2:$B$20001,TRUE)&gt;0)</f>
        <v/>
      </c>
    </row>
    <row r="11710" spans="13:13" x14ac:dyDescent="0.55000000000000004">
      <c r="M11710" t="str">
        <f>IF($A11710="","",COUNTIFS(D_MFA!$A$2:$A$20001,$C11710,D_MFA!$B$2:$B$20001,TRUE)&gt;0)</f>
        <v/>
      </c>
    </row>
    <row r="11711" spans="13:13" x14ac:dyDescent="0.55000000000000004">
      <c r="M11711" t="str">
        <f>IF($A11711="","",COUNTIFS(D_MFA!$A$2:$A$20001,$C11711,D_MFA!$B$2:$B$20001,TRUE)&gt;0)</f>
        <v/>
      </c>
    </row>
    <row r="11712" spans="13:13" x14ac:dyDescent="0.55000000000000004">
      <c r="M11712" t="str">
        <f>IF($A11712="","",COUNTIFS(D_MFA!$A$2:$A$20001,$C11712,D_MFA!$B$2:$B$20001,TRUE)&gt;0)</f>
        <v/>
      </c>
    </row>
    <row r="11713" spans="13:13" x14ac:dyDescent="0.55000000000000004">
      <c r="M11713" t="str">
        <f>IF($A11713="","",COUNTIFS(D_MFA!$A$2:$A$20001,$C11713,D_MFA!$B$2:$B$20001,TRUE)&gt;0)</f>
        <v/>
      </c>
    </row>
    <row r="11714" spans="13:13" x14ac:dyDescent="0.55000000000000004">
      <c r="M11714" t="str">
        <f>IF($A11714="","",COUNTIFS(D_MFA!$A$2:$A$20001,$C11714,D_MFA!$B$2:$B$20001,TRUE)&gt;0)</f>
        <v/>
      </c>
    </row>
    <row r="11715" spans="13:13" x14ac:dyDescent="0.55000000000000004">
      <c r="M11715" t="str">
        <f>IF($A11715="","",COUNTIFS(D_MFA!$A$2:$A$20001,$C11715,D_MFA!$B$2:$B$20001,TRUE)&gt;0)</f>
        <v/>
      </c>
    </row>
    <row r="11716" spans="13:13" x14ac:dyDescent="0.55000000000000004">
      <c r="M11716" t="str">
        <f>IF($A11716="","",COUNTIFS(D_MFA!$A$2:$A$20001,$C11716,D_MFA!$B$2:$B$20001,TRUE)&gt;0)</f>
        <v/>
      </c>
    </row>
    <row r="11717" spans="13:13" x14ac:dyDescent="0.55000000000000004">
      <c r="M11717" t="str">
        <f>IF($A11717="","",COUNTIFS(D_MFA!$A$2:$A$20001,$C11717,D_MFA!$B$2:$B$20001,TRUE)&gt;0)</f>
        <v/>
      </c>
    </row>
    <row r="11718" spans="13:13" x14ac:dyDescent="0.55000000000000004">
      <c r="M11718" t="str">
        <f>IF($A11718="","",COUNTIFS(D_MFA!$A$2:$A$20001,$C11718,D_MFA!$B$2:$B$20001,TRUE)&gt;0)</f>
        <v/>
      </c>
    </row>
    <row r="11719" spans="13:13" x14ac:dyDescent="0.55000000000000004">
      <c r="M11719" t="str">
        <f>IF($A11719="","",COUNTIFS(D_MFA!$A$2:$A$20001,$C11719,D_MFA!$B$2:$B$20001,TRUE)&gt;0)</f>
        <v/>
      </c>
    </row>
    <row r="11720" spans="13:13" x14ac:dyDescent="0.55000000000000004">
      <c r="M11720" t="str">
        <f>IF($A11720="","",COUNTIFS(D_MFA!$A$2:$A$20001,$C11720,D_MFA!$B$2:$B$20001,TRUE)&gt;0)</f>
        <v/>
      </c>
    </row>
    <row r="11721" spans="13:13" x14ac:dyDescent="0.55000000000000004">
      <c r="M11721" t="str">
        <f>IF($A11721="","",COUNTIFS(D_MFA!$A$2:$A$20001,$C11721,D_MFA!$B$2:$B$20001,TRUE)&gt;0)</f>
        <v/>
      </c>
    </row>
    <row r="11722" spans="13:13" x14ac:dyDescent="0.55000000000000004">
      <c r="M11722" t="str">
        <f>IF($A11722="","",COUNTIFS(D_MFA!$A$2:$A$20001,$C11722,D_MFA!$B$2:$B$20001,TRUE)&gt;0)</f>
        <v/>
      </c>
    </row>
    <row r="11723" spans="13:13" x14ac:dyDescent="0.55000000000000004">
      <c r="M11723" t="str">
        <f>IF($A11723="","",COUNTIFS(D_MFA!$A$2:$A$20001,$C11723,D_MFA!$B$2:$B$20001,TRUE)&gt;0)</f>
        <v/>
      </c>
    </row>
    <row r="11724" spans="13:13" x14ac:dyDescent="0.55000000000000004">
      <c r="M11724" t="str">
        <f>IF($A11724="","",COUNTIFS(D_MFA!$A$2:$A$20001,$C11724,D_MFA!$B$2:$B$20001,TRUE)&gt;0)</f>
        <v/>
      </c>
    </row>
    <row r="11725" spans="13:13" x14ac:dyDescent="0.55000000000000004">
      <c r="M11725" t="str">
        <f>IF($A11725="","",COUNTIFS(D_MFA!$A$2:$A$20001,$C11725,D_MFA!$B$2:$B$20001,TRUE)&gt;0)</f>
        <v/>
      </c>
    </row>
    <row r="11726" spans="13:13" x14ac:dyDescent="0.55000000000000004">
      <c r="M11726" t="str">
        <f>IF($A11726="","",COUNTIFS(D_MFA!$A$2:$A$20001,$C11726,D_MFA!$B$2:$B$20001,TRUE)&gt;0)</f>
        <v/>
      </c>
    </row>
    <row r="11727" spans="13:13" x14ac:dyDescent="0.55000000000000004">
      <c r="M11727" t="str">
        <f>IF($A11727="","",COUNTIFS(D_MFA!$A$2:$A$20001,$C11727,D_MFA!$B$2:$B$20001,TRUE)&gt;0)</f>
        <v/>
      </c>
    </row>
    <row r="11728" spans="13:13" x14ac:dyDescent="0.55000000000000004">
      <c r="M11728" t="str">
        <f>IF($A11728="","",COUNTIFS(D_MFA!$A$2:$A$20001,$C11728,D_MFA!$B$2:$B$20001,TRUE)&gt;0)</f>
        <v/>
      </c>
    </row>
    <row r="11729" spans="13:13" x14ac:dyDescent="0.55000000000000004">
      <c r="M11729" t="str">
        <f>IF($A11729="","",COUNTIFS(D_MFA!$A$2:$A$20001,$C11729,D_MFA!$B$2:$B$20001,TRUE)&gt;0)</f>
        <v/>
      </c>
    </row>
    <row r="11730" spans="13:13" x14ac:dyDescent="0.55000000000000004">
      <c r="M11730" t="str">
        <f>IF($A11730="","",COUNTIFS(D_MFA!$A$2:$A$20001,$C11730,D_MFA!$B$2:$B$20001,TRUE)&gt;0)</f>
        <v/>
      </c>
    </row>
    <row r="11731" spans="13:13" x14ac:dyDescent="0.55000000000000004">
      <c r="M11731" t="str">
        <f>IF($A11731="","",COUNTIFS(D_MFA!$A$2:$A$20001,$C11731,D_MFA!$B$2:$B$20001,TRUE)&gt;0)</f>
        <v/>
      </c>
    </row>
    <row r="11732" spans="13:13" x14ac:dyDescent="0.55000000000000004">
      <c r="M11732" t="str">
        <f>IF($A11732="","",COUNTIFS(D_MFA!$A$2:$A$20001,$C11732,D_MFA!$B$2:$B$20001,TRUE)&gt;0)</f>
        <v/>
      </c>
    </row>
    <row r="11733" spans="13:13" x14ac:dyDescent="0.55000000000000004">
      <c r="M11733" t="str">
        <f>IF($A11733="","",COUNTIFS(D_MFA!$A$2:$A$20001,$C11733,D_MFA!$B$2:$B$20001,TRUE)&gt;0)</f>
        <v/>
      </c>
    </row>
    <row r="11734" spans="13:13" x14ac:dyDescent="0.55000000000000004">
      <c r="M11734" t="str">
        <f>IF($A11734="","",COUNTIFS(D_MFA!$A$2:$A$20001,$C11734,D_MFA!$B$2:$B$20001,TRUE)&gt;0)</f>
        <v/>
      </c>
    </row>
    <row r="11735" spans="13:13" x14ac:dyDescent="0.55000000000000004">
      <c r="M11735" t="str">
        <f>IF($A11735="","",COUNTIFS(D_MFA!$A$2:$A$20001,$C11735,D_MFA!$B$2:$B$20001,TRUE)&gt;0)</f>
        <v/>
      </c>
    </row>
    <row r="11736" spans="13:13" x14ac:dyDescent="0.55000000000000004">
      <c r="M11736" t="str">
        <f>IF($A11736="","",COUNTIFS(D_MFA!$A$2:$A$20001,$C11736,D_MFA!$B$2:$B$20001,TRUE)&gt;0)</f>
        <v/>
      </c>
    </row>
    <row r="11737" spans="13:13" x14ac:dyDescent="0.55000000000000004">
      <c r="M11737" t="str">
        <f>IF($A11737="","",COUNTIFS(D_MFA!$A$2:$A$20001,$C11737,D_MFA!$B$2:$B$20001,TRUE)&gt;0)</f>
        <v/>
      </c>
    </row>
    <row r="11738" spans="13:13" x14ac:dyDescent="0.55000000000000004">
      <c r="M11738" t="str">
        <f>IF($A11738="","",COUNTIFS(D_MFA!$A$2:$A$20001,$C11738,D_MFA!$B$2:$B$20001,TRUE)&gt;0)</f>
        <v/>
      </c>
    </row>
    <row r="11739" spans="13:13" x14ac:dyDescent="0.55000000000000004">
      <c r="M11739" t="str">
        <f>IF($A11739="","",COUNTIFS(D_MFA!$A$2:$A$20001,$C11739,D_MFA!$B$2:$B$20001,TRUE)&gt;0)</f>
        <v/>
      </c>
    </row>
    <row r="11740" spans="13:13" x14ac:dyDescent="0.55000000000000004">
      <c r="M11740" t="str">
        <f>IF($A11740="","",COUNTIFS(D_MFA!$A$2:$A$20001,$C11740,D_MFA!$B$2:$B$20001,TRUE)&gt;0)</f>
        <v/>
      </c>
    </row>
    <row r="11741" spans="13:13" x14ac:dyDescent="0.55000000000000004">
      <c r="M11741" t="str">
        <f>IF($A11741="","",COUNTIFS(D_MFA!$A$2:$A$20001,$C11741,D_MFA!$B$2:$B$20001,TRUE)&gt;0)</f>
        <v/>
      </c>
    </row>
    <row r="11742" spans="13:13" x14ac:dyDescent="0.55000000000000004">
      <c r="M11742" t="str">
        <f>IF($A11742="","",COUNTIFS(D_MFA!$A$2:$A$20001,$C11742,D_MFA!$B$2:$B$20001,TRUE)&gt;0)</f>
        <v/>
      </c>
    </row>
    <row r="11743" spans="13:13" x14ac:dyDescent="0.55000000000000004">
      <c r="M11743" t="str">
        <f>IF($A11743="","",COUNTIFS(D_MFA!$A$2:$A$20001,$C11743,D_MFA!$B$2:$B$20001,TRUE)&gt;0)</f>
        <v/>
      </c>
    </row>
    <row r="11744" spans="13:13" x14ac:dyDescent="0.55000000000000004">
      <c r="M11744" t="str">
        <f>IF($A11744="","",COUNTIFS(D_MFA!$A$2:$A$20001,$C11744,D_MFA!$B$2:$B$20001,TRUE)&gt;0)</f>
        <v/>
      </c>
    </row>
    <row r="11745" spans="13:13" x14ac:dyDescent="0.55000000000000004">
      <c r="M11745" t="str">
        <f>IF($A11745="","",COUNTIFS(D_MFA!$A$2:$A$20001,$C11745,D_MFA!$B$2:$B$20001,TRUE)&gt;0)</f>
        <v/>
      </c>
    </row>
    <row r="11746" spans="13:13" x14ac:dyDescent="0.55000000000000004">
      <c r="M11746" t="str">
        <f>IF($A11746="","",COUNTIFS(D_MFA!$A$2:$A$20001,$C11746,D_MFA!$B$2:$B$20001,TRUE)&gt;0)</f>
        <v/>
      </c>
    </row>
    <row r="11747" spans="13:13" x14ac:dyDescent="0.55000000000000004">
      <c r="M11747" t="str">
        <f>IF($A11747="","",COUNTIFS(D_MFA!$A$2:$A$20001,$C11747,D_MFA!$B$2:$B$20001,TRUE)&gt;0)</f>
        <v/>
      </c>
    </row>
    <row r="11748" spans="13:13" x14ac:dyDescent="0.55000000000000004">
      <c r="M11748" t="str">
        <f>IF($A11748="","",COUNTIFS(D_MFA!$A$2:$A$20001,$C11748,D_MFA!$B$2:$B$20001,TRUE)&gt;0)</f>
        <v/>
      </c>
    </row>
    <row r="11749" spans="13:13" x14ac:dyDescent="0.55000000000000004">
      <c r="M11749" t="str">
        <f>IF($A11749="","",COUNTIFS(D_MFA!$A$2:$A$20001,$C11749,D_MFA!$B$2:$B$20001,TRUE)&gt;0)</f>
        <v/>
      </c>
    </row>
    <row r="11750" spans="13:13" x14ac:dyDescent="0.55000000000000004">
      <c r="M11750" t="str">
        <f>IF($A11750="","",COUNTIFS(D_MFA!$A$2:$A$20001,$C11750,D_MFA!$B$2:$B$20001,TRUE)&gt;0)</f>
        <v/>
      </c>
    </row>
    <row r="11751" spans="13:13" x14ac:dyDescent="0.55000000000000004">
      <c r="M11751" t="str">
        <f>IF($A11751="","",COUNTIFS(D_MFA!$A$2:$A$20001,$C11751,D_MFA!$B$2:$B$20001,TRUE)&gt;0)</f>
        <v/>
      </c>
    </row>
    <row r="11752" spans="13:13" x14ac:dyDescent="0.55000000000000004">
      <c r="M11752" t="str">
        <f>IF($A11752="","",COUNTIFS(D_MFA!$A$2:$A$20001,$C11752,D_MFA!$B$2:$B$20001,TRUE)&gt;0)</f>
        <v/>
      </c>
    </row>
    <row r="11753" spans="13:13" x14ac:dyDescent="0.55000000000000004">
      <c r="M11753" t="str">
        <f>IF($A11753="","",COUNTIFS(D_MFA!$A$2:$A$20001,$C11753,D_MFA!$B$2:$B$20001,TRUE)&gt;0)</f>
        <v/>
      </c>
    </row>
    <row r="11754" spans="13:13" x14ac:dyDescent="0.55000000000000004">
      <c r="M11754" t="str">
        <f>IF($A11754="","",COUNTIFS(D_MFA!$A$2:$A$20001,$C11754,D_MFA!$B$2:$B$20001,TRUE)&gt;0)</f>
        <v/>
      </c>
    </row>
    <row r="11755" spans="13:13" x14ac:dyDescent="0.55000000000000004">
      <c r="M11755" t="str">
        <f>IF($A11755="","",COUNTIFS(D_MFA!$A$2:$A$20001,$C11755,D_MFA!$B$2:$B$20001,TRUE)&gt;0)</f>
        <v/>
      </c>
    </row>
    <row r="11756" spans="13:13" x14ac:dyDescent="0.55000000000000004">
      <c r="M11756" t="str">
        <f>IF($A11756="","",COUNTIFS(D_MFA!$A$2:$A$20001,$C11756,D_MFA!$B$2:$B$20001,TRUE)&gt;0)</f>
        <v/>
      </c>
    </row>
    <row r="11757" spans="13:13" x14ac:dyDescent="0.55000000000000004">
      <c r="M11757" t="str">
        <f>IF($A11757="","",COUNTIFS(D_MFA!$A$2:$A$20001,$C11757,D_MFA!$B$2:$B$20001,TRUE)&gt;0)</f>
        <v/>
      </c>
    </row>
    <row r="11758" spans="13:13" x14ac:dyDescent="0.55000000000000004">
      <c r="M11758" t="str">
        <f>IF($A11758="","",COUNTIFS(D_MFA!$A$2:$A$20001,$C11758,D_MFA!$B$2:$B$20001,TRUE)&gt;0)</f>
        <v/>
      </c>
    </row>
    <row r="11759" spans="13:13" x14ac:dyDescent="0.55000000000000004">
      <c r="M11759" t="str">
        <f>IF($A11759="","",COUNTIFS(D_MFA!$A$2:$A$20001,$C11759,D_MFA!$B$2:$B$20001,TRUE)&gt;0)</f>
        <v/>
      </c>
    </row>
    <row r="11760" spans="13:13" x14ac:dyDescent="0.55000000000000004">
      <c r="M11760" t="str">
        <f>IF($A11760="","",COUNTIFS(D_MFA!$A$2:$A$20001,$C11760,D_MFA!$B$2:$B$20001,TRUE)&gt;0)</f>
        <v/>
      </c>
    </row>
    <row r="11761" spans="13:13" x14ac:dyDescent="0.55000000000000004">
      <c r="M11761" t="str">
        <f>IF($A11761="","",COUNTIFS(D_MFA!$A$2:$A$20001,$C11761,D_MFA!$B$2:$B$20001,TRUE)&gt;0)</f>
        <v/>
      </c>
    </row>
    <row r="11762" spans="13:13" x14ac:dyDescent="0.55000000000000004">
      <c r="M11762" t="str">
        <f>IF($A11762="","",COUNTIFS(D_MFA!$A$2:$A$20001,$C11762,D_MFA!$B$2:$B$20001,TRUE)&gt;0)</f>
        <v/>
      </c>
    </row>
    <row r="11763" spans="13:13" x14ac:dyDescent="0.55000000000000004">
      <c r="M11763" t="str">
        <f>IF($A11763="","",COUNTIFS(D_MFA!$A$2:$A$20001,$C11763,D_MFA!$B$2:$B$20001,TRUE)&gt;0)</f>
        <v/>
      </c>
    </row>
    <row r="11764" spans="13:13" x14ac:dyDescent="0.55000000000000004">
      <c r="M11764" t="str">
        <f>IF($A11764="","",COUNTIFS(D_MFA!$A$2:$A$20001,$C11764,D_MFA!$B$2:$B$20001,TRUE)&gt;0)</f>
        <v/>
      </c>
    </row>
    <row r="11765" spans="13:13" x14ac:dyDescent="0.55000000000000004">
      <c r="M11765" t="str">
        <f>IF($A11765="","",COUNTIFS(D_MFA!$A$2:$A$20001,$C11765,D_MFA!$B$2:$B$20001,TRUE)&gt;0)</f>
        <v/>
      </c>
    </row>
    <row r="11766" spans="13:13" x14ac:dyDescent="0.55000000000000004">
      <c r="M11766" t="str">
        <f>IF($A11766="","",COUNTIFS(D_MFA!$A$2:$A$20001,$C11766,D_MFA!$B$2:$B$20001,TRUE)&gt;0)</f>
        <v/>
      </c>
    </row>
    <row r="11767" spans="13:13" x14ac:dyDescent="0.55000000000000004">
      <c r="M11767" t="str">
        <f>IF($A11767="","",COUNTIFS(D_MFA!$A$2:$A$20001,$C11767,D_MFA!$B$2:$B$20001,TRUE)&gt;0)</f>
        <v/>
      </c>
    </row>
    <row r="11768" spans="13:13" x14ac:dyDescent="0.55000000000000004">
      <c r="M11768" t="str">
        <f>IF($A11768="","",COUNTIFS(D_MFA!$A$2:$A$20001,$C11768,D_MFA!$B$2:$B$20001,TRUE)&gt;0)</f>
        <v/>
      </c>
    </row>
    <row r="11769" spans="13:13" x14ac:dyDescent="0.55000000000000004">
      <c r="M11769" t="str">
        <f>IF($A11769="","",COUNTIFS(D_MFA!$A$2:$A$20001,$C11769,D_MFA!$B$2:$B$20001,TRUE)&gt;0)</f>
        <v/>
      </c>
    </row>
    <row r="11770" spans="13:13" x14ac:dyDescent="0.55000000000000004">
      <c r="M11770" t="str">
        <f>IF($A11770="","",COUNTIFS(D_MFA!$A$2:$A$20001,$C11770,D_MFA!$B$2:$B$20001,TRUE)&gt;0)</f>
        <v/>
      </c>
    </row>
    <row r="11771" spans="13:13" x14ac:dyDescent="0.55000000000000004">
      <c r="M11771" t="str">
        <f>IF($A11771="","",COUNTIFS(D_MFA!$A$2:$A$20001,$C11771,D_MFA!$B$2:$B$20001,TRUE)&gt;0)</f>
        <v/>
      </c>
    </row>
    <row r="11772" spans="13:13" x14ac:dyDescent="0.55000000000000004">
      <c r="M11772" t="str">
        <f>IF($A11772="","",COUNTIFS(D_MFA!$A$2:$A$20001,$C11772,D_MFA!$B$2:$B$20001,TRUE)&gt;0)</f>
        <v/>
      </c>
    </row>
    <row r="11773" spans="13:13" x14ac:dyDescent="0.55000000000000004">
      <c r="M11773" t="str">
        <f>IF($A11773="","",COUNTIFS(D_MFA!$A$2:$A$20001,$C11773,D_MFA!$B$2:$B$20001,TRUE)&gt;0)</f>
        <v/>
      </c>
    </row>
    <row r="11774" spans="13:13" x14ac:dyDescent="0.55000000000000004">
      <c r="M11774" t="str">
        <f>IF($A11774="","",COUNTIFS(D_MFA!$A$2:$A$20001,$C11774,D_MFA!$B$2:$B$20001,TRUE)&gt;0)</f>
        <v/>
      </c>
    </row>
    <row r="11775" spans="13:13" x14ac:dyDescent="0.55000000000000004">
      <c r="M11775" t="str">
        <f>IF($A11775="","",COUNTIFS(D_MFA!$A$2:$A$20001,$C11775,D_MFA!$B$2:$B$20001,TRUE)&gt;0)</f>
        <v/>
      </c>
    </row>
    <row r="11776" spans="13:13" x14ac:dyDescent="0.55000000000000004">
      <c r="M11776" t="str">
        <f>IF($A11776="","",COUNTIFS(D_MFA!$A$2:$A$20001,$C11776,D_MFA!$B$2:$B$20001,TRUE)&gt;0)</f>
        <v/>
      </c>
    </row>
    <row r="11777" spans="13:13" x14ac:dyDescent="0.55000000000000004">
      <c r="M11777" t="str">
        <f>IF($A11777="","",COUNTIFS(D_MFA!$A$2:$A$20001,$C11777,D_MFA!$B$2:$B$20001,TRUE)&gt;0)</f>
        <v/>
      </c>
    </row>
    <row r="11778" spans="13:13" x14ac:dyDescent="0.55000000000000004">
      <c r="M11778" t="str">
        <f>IF($A11778="","",COUNTIFS(D_MFA!$A$2:$A$20001,$C11778,D_MFA!$B$2:$B$20001,TRUE)&gt;0)</f>
        <v/>
      </c>
    </row>
    <row r="11779" spans="13:13" x14ac:dyDescent="0.55000000000000004">
      <c r="M11779" t="str">
        <f>IF($A11779="","",COUNTIFS(D_MFA!$A$2:$A$20001,$C11779,D_MFA!$B$2:$B$20001,TRUE)&gt;0)</f>
        <v/>
      </c>
    </row>
    <row r="11780" spans="13:13" x14ac:dyDescent="0.55000000000000004">
      <c r="M11780" t="str">
        <f>IF($A11780="","",COUNTIFS(D_MFA!$A$2:$A$20001,$C11780,D_MFA!$B$2:$B$20001,TRUE)&gt;0)</f>
        <v/>
      </c>
    </row>
    <row r="11781" spans="13:13" x14ac:dyDescent="0.55000000000000004">
      <c r="M11781" t="str">
        <f>IF($A11781="","",COUNTIFS(D_MFA!$A$2:$A$20001,$C11781,D_MFA!$B$2:$B$20001,TRUE)&gt;0)</f>
        <v/>
      </c>
    </row>
    <row r="11782" spans="13:13" x14ac:dyDescent="0.55000000000000004">
      <c r="M11782" t="str">
        <f>IF($A11782="","",COUNTIFS(D_MFA!$A$2:$A$20001,$C11782,D_MFA!$B$2:$B$20001,TRUE)&gt;0)</f>
        <v/>
      </c>
    </row>
    <row r="11783" spans="13:13" x14ac:dyDescent="0.55000000000000004">
      <c r="M11783" t="str">
        <f>IF($A11783="","",COUNTIFS(D_MFA!$A$2:$A$20001,$C11783,D_MFA!$B$2:$B$20001,TRUE)&gt;0)</f>
        <v/>
      </c>
    </row>
    <row r="11784" spans="13:13" x14ac:dyDescent="0.55000000000000004">
      <c r="M11784" t="str">
        <f>IF($A11784="","",COUNTIFS(D_MFA!$A$2:$A$20001,$C11784,D_MFA!$B$2:$B$20001,TRUE)&gt;0)</f>
        <v/>
      </c>
    </row>
    <row r="11785" spans="13:13" x14ac:dyDescent="0.55000000000000004">
      <c r="M11785" t="str">
        <f>IF($A11785="","",COUNTIFS(D_MFA!$A$2:$A$20001,$C11785,D_MFA!$B$2:$B$20001,TRUE)&gt;0)</f>
        <v/>
      </c>
    </row>
    <row r="11786" spans="13:13" x14ac:dyDescent="0.55000000000000004">
      <c r="M11786" t="str">
        <f>IF($A11786="","",COUNTIFS(D_MFA!$A$2:$A$20001,$C11786,D_MFA!$B$2:$B$20001,TRUE)&gt;0)</f>
        <v/>
      </c>
    </row>
    <row r="11787" spans="13:13" x14ac:dyDescent="0.55000000000000004">
      <c r="M11787" t="str">
        <f>IF($A11787="","",COUNTIFS(D_MFA!$A$2:$A$20001,$C11787,D_MFA!$B$2:$B$20001,TRUE)&gt;0)</f>
        <v/>
      </c>
    </row>
    <row r="11788" spans="13:13" x14ac:dyDescent="0.55000000000000004">
      <c r="M11788" t="str">
        <f>IF($A11788="","",COUNTIFS(D_MFA!$A$2:$A$20001,$C11788,D_MFA!$B$2:$B$20001,TRUE)&gt;0)</f>
        <v/>
      </c>
    </row>
    <row r="11789" spans="13:13" x14ac:dyDescent="0.55000000000000004">
      <c r="M11789" t="str">
        <f>IF($A11789="","",COUNTIFS(D_MFA!$A$2:$A$20001,$C11789,D_MFA!$B$2:$B$20001,TRUE)&gt;0)</f>
        <v/>
      </c>
    </row>
    <row r="11790" spans="13:13" x14ac:dyDescent="0.55000000000000004">
      <c r="M11790" t="str">
        <f>IF($A11790="","",COUNTIFS(D_MFA!$A$2:$A$20001,$C11790,D_MFA!$B$2:$B$20001,TRUE)&gt;0)</f>
        <v/>
      </c>
    </row>
    <row r="11791" spans="13:13" x14ac:dyDescent="0.55000000000000004">
      <c r="M11791" t="str">
        <f>IF($A11791="","",COUNTIFS(D_MFA!$A$2:$A$20001,$C11791,D_MFA!$B$2:$B$20001,TRUE)&gt;0)</f>
        <v/>
      </c>
    </row>
    <row r="11792" spans="13:13" x14ac:dyDescent="0.55000000000000004">
      <c r="M11792" t="str">
        <f>IF($A11792="","",COUNTIFS(D_MFA!$A$2:$A$20001,$C11792,D_MFA!$B$2:$B$20001,TRUE)&gt;0)</f>
        <v/>
      </c>
    </row>
    <row r="11793" spans="13:13" x14ac:dyDescent="0.55000000000000004">
      <c r="M11793" t="str">
        <f>IF($A11793="","",COUNTIFS(D_MFA!$A$2:$A$20001,$C11793,D_MFA!$B$2:$B$20001,TRUE)&gt;0)</f>
        <v/>
      </c>
    </row>
    <row r="11794" spans="13:13" x14ac:dyDescent="0.55000000000000004">
      <c r="M11794" t="str">
        <f>IF($A11794="","",COUNTIFS(D_MFA!$A$2:$A$20001,$C11794,D_MFA!$B$2:$B$20001,TRUE)&gt;0)</f>
        <v/>
      </c>
    </row>
    <row r="11795" spans="13:13" x14ac:dyDescent="0.55000000000000004">
      <c r="M11795" t="str">
        <f>IF($A11795="","",COUNTIFS(D_MFA!$A$2:$A$20001,$C11795,D_MFA!$B$2:$B$20001,TRUE)&gt;0)</f>
        <v/>
      </c>
    </row>
    <row r="11796" spans="13:13" x14ac:dyDescent="0.55000000000000004">
      <c r="M11796" t="str">
        <f>IF($A11796="","",COUNTIFS(D_MFA!$A$2:$A$20001,$C11796,D_MFA!$B$2:$B$20001,TRUE)&gt;0)</f>
        <v/>
      </c>
    </row>
    <row r="11797" spans="13:13" x14ac:dyDescent="0.55000000000000004">
      <c r="M11797" t="str">
        <f>IF($A11797="","",COUNTIFS(D_MFA!$A$2:$A$20001,$C11797,D_MFA!$B$2:$B$20001,TRUE)&gt;0)</f>
        <v/>
      </c>
    </row>
    <row r="11798" spans="13:13" x14ac:dyDescent="0.55000000000000004">
      <c r="M11798" t="str">
        <f>IF($A11798="","",COUNTIFS(D_MFA!$A$2:$A$20001,$C11798,D_MFA!$B$2:$B$20001,TRUE)&gt;0)</f>
        <v/>
      </c>
    </row>
    <row r="11799" spans="13:13" x14ac:dyDescent="0.55000000000000004">
      <c r="M11799" t="str">
        <f>IF($A11799="","",COUNTIFS(D_MFA!$A$2:$A$20001,$C11799,D_MFA!$B$2:$B$20001,TRUE)&gt;0)</f>
        <v/>
      </c>
    </row>
    <row r="11800" spans="13:13" x14ac:dyDescent="0.55000000000000004">
      <c r="M11800" t="str">
        <f>IF($A11800="","",COUNTIFS(D_MFA!$A$2:$A$20001,$C11800,D_MFA!$B$2:$B$20001,TRUE)&gt;0)</f>
        <v/>
      </c>
    </row>
    <row r="11801" spans="13:13" x14ac:dyDescent="0.55000000000000004">
      <c r="M11801" t="str">
        <f>IF($A11801="","",COUNTIFS(D_MFA!$A$2:$A$20001,$C11801,D_MFA!$B$2:$B$20001,TRUE)&gt;0)</f>
        <v/>
      </c>
    </row>
    <row r="11802" spans="13:13" x14ac:dyDescent="0.55000000000000004">
      <c r="M11802" t="str">
        <f>IF($A11802="","",COUNTIFS(D_MFA!$A$2:$A$20001,$C11802,D_MFA!$B$2:$B$20001,TRUE)&gt;0)</f>
        <v/>
      </c>
    </row>
    <row r="11803" spans="13:13" x14ac:dyDescent="0.55000000000000004">
      <c r="M11803" t="str">
        <f>IF($A11803="","",COUNTIFS(D_MFA!$A$2:$A$20001,$C11803,D_MFA!$B$2:$B$20001,TRUE)&gt;0)</f>
        <v/>
      </c>
    </row>
    <row r="11804" spans="13:13" x14ac:dyDescent="0.55000000000000004">
      <c r="M11804" t="str">
        <f>IF($A11804="","",COUNTIFS(D_MFA!$A$2:$A$20001,$C11804,D_MFA!$B$2:$B$20001,TRUE)&gt;0)</f>
        <v/>
      </c>
    </row>
    <row r="11805" spans="13:13" x14ac:dyDescent="0.55000000000000004">
      <c r="M11805" t="str">
        <f>IF($A11805="","",COUNTIFS(D_MFA!$A$2:$A$20001,$C11805,D_MFA!$B$2:$B$20001,TRUE)&gt;0)</f>
        <v/>
      </c>
    </row>
    <row r="11806" spans="13:13" x14ac:dyDescent="0.55000000000000004">
      <c r="M11806" t="str">
        <f>IF($A11806="","",COUNTIFS(D_MFA!$A$2:$A$20001,$C11806,D_MFA!$B$2:$B$20001,TRUE)&gt;0)</f>
        <v/>
      </c>
    </row>
    <row r="11807" spans="13:13" x14ac:dyDescent="0.55000000000000004">
      <c r="M11807" t="str">
        <f>IF($A11807="","",COUNTIFS(D_MFA!$A$2:$A$20001,$C11807,D_MFA!$B$2:$B$20001,TRUE)&gt;0)</f>
        <v/>
      </c>
    </row>
    <row r="11808" spans="13:13" x14ac:dyDescent="0.55000000000000004">
      <c r="M11808" t="str">
        <f>IF($A11808="","",COUNTIFS(D_MFA!$A$2:$A$20001,$C11808,D_MFA!$B$2:$B$20001,TRUE)&gt;0)</f>
        <v/>
      </c>
    </row>
    <row r="11809" spans="13:13" x14ac:dyDescent="0.55000000000000004">
      <c r="M11809" t="str">
        <f>IF($A11809="","",COUNTIFS(D_MFA!$A$2:$A$20001,$C11809,D_MFA!$B$2:$B$20001,TRUE)&gt;0)</f>
        <v/>
      </c>
    </row>
    <row r="11810" spans="13:13" x14ac:dyDescent="0.55000000000000004">
      <c r="M11810" t="str">
        <f>IF($A11810="","",COUNTIFS(D_MFA!$A$2:$A$20001,$C11810,D_MFA!$B$2:$B$20001,TRUE)&gt;0)</f>
        <v/>
      </c>
    </row>
    <row r="11811" spans="13:13" x14ac:dyDescent="0.55000000000000004">
      <c r="M11811" t="str">
        <f>IF($A11811="","",COUNTIFS(D_MFA!$A$2:$A$20001,$C11811,D_MFA!$B$2:$B$20001,TRUE)&gt;0)</f>
        <v/>
      </c>
    </row>
    <row r="11812" spans="13:13" x14ac:dyDescent="0.55000000000000004">
      <c r="M11812" t="str">
        <f>IF($A11812="","",COUNTIFS(D_MFA!$A$2:$A$20001,$C11812,D_MFA!$B$2:$B$20001,TRUE)&gt;0)</f>
        <v/>
      </c>
    </row>
    <row r="11813" spans="13:13" x14ac:dyDescent="0.55000000000000004">
      <c r="M11813" t="str">
        <f>IF($A11813="","",COUNTIFS(D_MFA!$A$2:$A$20001,$C11813,D_MFA!$B$2:$B$20001,TRUE)&gt;0)</f>
        <v/>
      </c>
    </row>
    <row r="11814" spans="13:13" x14ac:dyDescent="0.55000000000000004">
      <c r="M11814" t="str">
        <f>IF($A11814="","",COUNTIFS(D_MFA!$A$2:$A$20001,$C11814,D_MFA!$B$2:$B$20001,TRUE)&gt;0)</f>
        <v/>
      </c>
    </row>
    <row r="11815" spans="13:13" x14ac:dyDescent="0.55000000000000004">
      <c r="M11815" t="str">
        <f>IF($A11815="","",COUNTIFS(D_MFA!$A$2:$A$20001,$C11815,D_MFA!$B$2:$B$20001,TRUE)&gt;0)</f>
        <v/>
      </c>
    </row>
    <row r="11816" spans="13:13" x14ac:dyDescent="0.55000000000000004">
      <c r="M11816" t="str">
        <f>IF($A11816="","",COUNTIFS(D_MFA!$A$2:$A$20001,$C11816,D_MFA!$B$2:$B$20001,TRUE)&gt;0)</f>
        <v/>
      </c>
    </row>
    <row r="11817" spans="13:13" x14ac:dyDescent="0.55000000000000004">
      <c r="M11817" t="str">
        <f>IF($A11817="","",COUNTIFS(D_MFA!$A$2:$A$20001,$C11817,D_MFA!$B$2:$B$20001,TRUE)&gt;0)</f>
        <v/>
      </c>
    </row>
    <row r="11818" spans="13:13" x14ac:dyDescent="0.55000000000000004">
      <c r="M11818" t="str">
        <f>IF($A11818="","",COUNTIFS(D_MFA!$A$2:$A$20001,$C11818,D_MFA!$B$2:$B$20001,TRUE)&gt;0)</f>
        <v/>
      </c>
    </row>
    <row r="11819" spans="13:13" x14ac:dyDescent="0.55000000000000004">
      <c r="M11819" t="str">
        <f>IF($A11819="","",COUNTIFS(D_MFA!$A$2:$A$20001,$C11819,D_MFA!$B$2:$B$20001,TRUE)&gt;0)</f>
        <v/>
      </c>
    </row>
    <row r="11820" spans="13:13" x14ac:dyDescent="0.55000000000000004">
      <c r="M11820" t="str">
        <f>IF($A11820="","",COUNTIFS(D_MFA!$A$2:$A$20001,$C11820,D_MFA!$B$2:$B$20001,TRUE)&gt;0)</f>
        <v/>
      </c>
    </row>
    <row r="11821" spans="13:13" x14ac:dyDescent="0.55000000000000004">
      <c r="M11821" t="str">
        <f>IF($A11821="","",COUNTIFS(D_MFA!$A$2:$A$20001,$C11821,D_MFA!$B$2:$B$20001,TRUE)&gt;0)</f>
        <v/>
      </c>
    </row>
    <row r="11822" spans="13:13" x14ac:dyDescent="0.55000000000000004">
      <c r="M11822" t="str">
        <f>IF($A11822="","",COUNTIFS(D_MFA!$A$2:$A$20001,$C11822,D_MFA!$B$2:$B$20001,TRUE)&gt;0)</f>
        <v/>
      </c>
    </row>
    <row r="11823" spans="13:13" x14ac:dyDescent="0.55000000000000004">
      <c r="M11823" t="str">
        <f>IF($A11823="","",COUNTIFS(D_MFA!$A$2:$A$20001,$C11823,D_MFA!$B$2:$B$20001,TRUE)&gt;0)</f>
        <v/>
      </c>
    </row>
    <row r="11824" spans="13:13" x14ac:dyDescent="0.55000000000000004">
      <c r="M11824" t="str">
        <f>IF($A11824="","",COUNTIFS(D_MFA!$A$2:$A$20001,$C11824,D_MFA!$B$2:$B$20001,TRUE)&gt;0)</f>
        <v/>
      </c>
    </row>
    <row r="11825" spans="13:13" x14ac:dyDescent="0.55000000000000004">
      <c r="M11825" t="str">
        <f>IF($A11825="","",COUNTIFS(D_MFA!$A$2:$A$20001,$C11825,D_MFA!$B$2:$B$20001,TRUE)&gt;0)</f>
        <v/>
      </c>
    </row>
    <row r="11826" spans="13:13" x14ac:dyDescent="0.55000000000000004">
      <c r="M11826" t="str">
        <f>IF($A11826="","",COUNTIFS(D_MFA!$A$2:$A$20001,$C11826,D_MFA!$B$2:$B$20001,TRUE)&gt;0)</f>
        <v/>
      </c>
    </row>
    <row r="11827" spans="13:13" x14ac:dyDescent="0.55000000000000004">
      <c r="M11827" t="str">
        <f>IF($A11827="","",COUNTIFS(D_MFA!$A$2:$A$20001,$C11827,D_MFA!$B$2:$B$20001,TRUE)&gt;0)</f>
        <v/>
      </c>
    </row>
    <row r="11828" spans="13:13" x14ac:dyDescent="0.55000000000000004">
      <c r="M11828" t="str">
        <f>IF($A11828="","",COUNTIFS(D_MFA!$A$2:$A$20001,$C11828,D_MFA!$B$2:$B$20001,TRUE)&gt;0)</f>
        <v/>
      </c>
    </row>
    <row r="11829" spans="13:13" x14ac:dyDescent="0.55000000000000004">
      <c r="M11829" t="str">
        <f>IF($A11829="","",COUNTIFS(D_MFA!$A$2:$A$20001,$C11829,D_MFA!$B$2:$B$20001,TRUE)&gt;0)</f>
        <v/>
      </c>
    </row>
    <row r="11830" spans="13:13" x14ac:dyDescent="0.55000000000000004">
      <c r="M11830" t="str">
        <f>IF($A11830="","",COUNTIFS(D_MFA!$A$2:$A$20001,$C11830,D_MFA!$B$2:$B$20001,TRUE)&gt;0)</f>
        <v/>
      </c>
    </row>
    <row r="11831" spans="13:13" x14ac:dyDescent="0.55000000000000004">
      <c r="M11831" t="str">
        <f>IF($A11831="","",COUNTIFS(D_MFA!$A$2:$A$20001,$C11831,D_MFA!$B$2:$B$20001,TRUE)&gt;0)</f>
        <v/>
      </c>
    </row>
    <row r="11832" spans="13:13" x14ac:dyDescent="0.55000000000000004">
      <c r="M11832" t="str">
        <f>IF($A11832="","",COUNTIFS(D_MFA!$A$2:$A$20001,$C11832,D_MFA!$B$2:$B$20001,TRUE)&gt;0)</f>
        <v/>
      </c>
    </row>
    <row r="11833" spans="13:13" x14ac:dyDescent="0.55000000000000004">
      <c r="M11833" t="str">
        <f>IF($A11833="","",COUNTIFS(D_MFA!$A$2:$A$20001,$C11833,D_MFA!$B$2:$B$20001,TRUE)&gt;0)</f>
        <v/>
      </c>
    </row>
    <row r="11834" spans="13:13" x14ac:dyDescent="0.55000000000000004">
      <c r="M11834" t="str">
        <f>IF($A11834="","",COUNTIFS(D_MFA!$A$2:$A$20001,$C11834,D_MFA!$B$2:$B$20001,TRUE)&gt;0)</f>
        <v/>
      </c>
    </row>
    <row r="11835" spans="13:13" x14ac:dyDescent="0.55000000000000004">
      <c r="M11835" t="str">
        <f>IF($A11835="","",COUNTIFS(D_MFA!$A$2:$A$20001,$C11835,D_MFA!$B$2:$B$20001,TRUE)&gt;0)</f>
        <v/>
      </c>
    </row>
    <row r="11836" spans="13:13" x14ac:dyDescent="0.55000000000000004">
      <c r="M11836" t="str">
        <f>IF($A11836="","",COUNTIFS(D_MFA!$A$2:$A$20001,$C11836,D_MFA!$B$2:$B$20001,TRUE)&gt;0)</f>
        <v/>
      </c>
    </row>
    <row r="11837" spans="13:13" x14ac:dyDescent="0.55000000000000004">
      <c r="M11837" t="str">
        <f>IF($A11837="","",COUNTIFS(D_MFA!$A$2:$A$20001,$C11837,D_MFA!$B$2:$B$20001,TRUE)&gt;0)</f>
        <v/>
      </c>
    </row>
    <row r="11838" spans="13:13" x14ac:dyDescent="0.55000000000000004">
      <c r="M11838" t="str">
        <f>IF($A11838="","",COUNTIFS(D_MFA!$A$2:$A$20001,$C11838,D_MFA!$B$2:$B$20001,TRUE)&gt;0)</f>
        <v/>
      </c>
    </row>
    <row r="11839" spans="13:13" x14ac:dyDescent="0.55000000000000004">
      <c r="M11839" t="str">
        <f>IF($A11839="","",COUNTIFS(D_MFA!$A$2:$A$20001,$C11839,D_MFA!$B$2:$B$20001,TRUE)&gt;0)</f>
        <v/>
      </c>
    </row>
    <row r="11840" spans="13:13" x14ac:dyDescent="0.55000000000000004">
      <c r="M11840" t="str">
        <f>IF($A11840="","",COUNTIFS(D_MFA!$A$2:$A$20001,$C11840,D_MFA!$B$2:$B$20001,TRUE)&gt;0)</f>
        <v/>
      </c>
    </row>
    <row r="11841" spans="13:13" x14ac:dyDescent="0.55000000000000004">
      <c r="M11841" t="str">
        <f>IF($A11841="","",COUNTIFS(D_MFA!$A$2:$A$20001,$C11841,D_MFA!$B$2:$B$20001,TRUE)&gt;0)</f>
        <v/>
      </c>
    </row>
    <row r="11842" spans="13:13" x14ac:dyDescent="0.55000000000000004">
      <c r="M11842" t="str">
        <f>IF($A11842="","",COUNTIFS(D_MFA!$A$2:$A$20001,$C11842,D_MFA!$B$2:$B$20001,TRUE)&gt;0)</f>
        <v/>
      </c>
    </row>
    <row r="11843" spans="13:13" x14ac:dyDescent="0.55000000000000004">
      <c r="M11843" t="str">
        <f>IF($A11843="","",COUNTIFS(D_MFA!$A$2:$A$20001,$C11843,D_MFA!$B$2:$B$20001,TRUE)&gt;0)</f>
        <v/>
      </c>
    </row>
    <row r="11844" spans="13:13" x14ac:dyDescent="0.55000000000000004">
      <c r="M11844" t="str">
        <f>IF($A11844="","",COUNTIFS(D_MFA!$A$2:$A$20001,$C11844,D_MFA!$B$2:$B$20001,TRUE)&gt;0)</f>
        <v/>
      </c>
    </row>
    <row r="11845" spans="13:13" x14ac:dyDescent="0.55000000000000004">
      <c r="M11845" t="str">
        <f>IF($A11845="","",COUNTIFS(D_MFA!$A$2:$A$20001,$C11845,D_MFA!$B$2:$B$20001,TRUE)&gt;0)</f>
        <v/>
      </c>
    </row>
    <row r="11846" spans="13:13" x14ac:dyDescent="0.55000000000000004">
      <c r="M11846" t="str">
        <f>IF($A11846="","",COUNTIFS(D_MFA!$A$2:$A$20001,$C11846,D_MFA!$B$2:$B$20001,TRUE)&gt;0)</f>
        <v/>
      </c>
    </row>
    <row r="11847" spans="13:13" x14ac:dyDescent="0.55000000000000004">
      <c r="M11847" t="str">
        <f>IF($A11847="","",COUNTIFS(D_MFA!$A$2:$A$20001,$C11847,D_MFA!$B$2:$B$20001,TRUE)&gt;0)</f>
        <v/>
      </c>
    </row>
    <row r="11848" spans="13:13" x14ac:dyDescent="0.55000000000000004">
      <c r="M11848" t="str">
        <f>IF($A11848="","",COUNTIFS(D_MFA!$A$2:$A$20001,$C11848,D_MFA!$B$2:$B$20001,TRUE)&gt;0)</f>
        <v/>
      </c>
    </row>
    <row r="11849" spans="13:13" x14ac:dyDescent="0.55000000000000004">
      <c r="M11849" t="str">
        <f>IF($A11849="","",COUNTIFS(D_MFA!$A$2:$A$20001,$C11849,D_MFA!$B$2:$B$20001,TRUE)&gt;0)</f>
        <v/>
      </c>
    </row>
    <row r="11850" spans="13:13" x14ac:dyDescent="0.55000000000000004">
      <c r="M11850" t="str">
        <f>IF($A11850="","",COUNTIFS(D_MFA!$A$2:$A$20001,$C11850,D_MFA!$B$2:$B$20001,TRUE)&gt;0)</f>
        <v/>
      </c>
    </row>
    <row r="11851" spans="13:13" x14ac:dyDescent="0.55000000000000004">
      <c r="M11851" t="str">
        <f>IF($A11851="","",COUNTIFS(D_MFA!$A$2:$A$20001,$C11851,D_MFA!$B$2:$B$20001,TRUE)&gt;0)</f>
        <v/>
      </c>
    </row>
    <row r="11852" spans="13:13" x14ac:dyDescent="0.55000000000000004">
      <c r="M11852" t="str">
        <f>IF($A11852="","",COUNTIFS(D_MFA!$A$2:$A$20001,$C11852,D_MFA!$B$2:$B$20001,TRUE)&gt;0)</f>
        <v/>
      </c>
    </row>
    <row r="11853" spans="13:13" x14ac:dyDescent="0.55000000000000004">
      <c r="M11853" t="str">
        <f>IF($A11853="","",COUNTIFS(D_MFA!$A$2:$A$20001,$C11853,D_MFA!$B$2:$B$20001,TRUE)&gt;0)</f>
        <v/>
      </c>
    </row>
    <row r="11854" spans="13:13" x14ac:dyDescent="0.55000000000000004">
      <c r="M11854" t="str">
        <f>IF($A11854="","",COUNTIFS(D_MFA!$A$2:$A$20001,$C11854,D_MFA!$B$2:$B$20001,TRUE)&gt;0)</f>
        <v/>
      </c>
    </row>
    <row r="11855" spans="13:13" x14ac:dyDescent="0.55000000000000004">
      <c r="M11855" t="str">
        <f>IF($A11855="","",COUNTIFS(D_MFA!$A$2:$A$20001,$C11855,D_MFA!$B$2:$B$20001,TRUE)&gt;0)</f>
        <v/>
      </c>
    </row>
    <row r="11856" spans="13:13" x14ac:dyDescent="0.55000000000000004">
      <c r="M11856" t="str">
        <f>IF($A11856="","",COUNTIFS(D_MFA!$A$2:$A$20001,$C11856,D_MFA!$B$2:$B$20001,TRUE)&gt;0)</f>
        <v/>
      </c>
    </row>
    <row r="11857" spans="13:13" x14ac:dyDescent="0.55000000000000004">
      <c r="M11857" t="str">
        <f>IF($A11857="","",COUNTIFS(D_MFA!$A$2:$A$20001,$C11857,D_MFA!$B$2:$B$20001,TRUE)&gt;0)</f>
        <v/>
      </c>
    </row>
    <row r="11858" spans="13:13" x14ac:dyDescent="0.55000000000000004">
      <c r="M11858" t="str">
        <f>IF($A11858="","",COUNTIFS(D_MFA!$A$2:$A$20001,$C11858,D_MFA!$B$2:$B$20001,TRUE)&gt;0)</f>
        <v/>
      </c>
    </row>
    <row r="11859" spans="13:13" x14ac:dyDescent="0.55000000000000004">
      <c r="M11859" t="str">
        <f>IF($A11859="","",COUNTIFS(D_MFA!$A$2:$A$20001,$C11859,D_MFA!$B$2:$B$20001,TRUE)&gt;0)</f>
        <v/>
      </c>
    </row>
    <row r="11860" spans="13:13" x14ac:dyDescent="0.55000000000000004">
      <c r="M11860" t="str">
        <f>IF($A11860="","",COUNTIFS(D_MFA!$A$2:$A$20001,$C11860,D_MFA!$B$2:$B$20001,TRUE)&gt;0)</f>
        <v/>
      </c>
    </row>
    <row r="11861" spans="13:13" x14ac:dyDescent="0.55000000000000004">
      <c r="M11861" t="str">
        <f>IF($A11861="","",COUNTIFS(D_MFA!$A$2:$A$20001,$C11861,D_MFA!$B$2:$B$20001,TRUE)&gt;0)</f>
        <v/>
      </c>
    </row>
    <row r="11862" spans="13:13" x14ac:dyDescent="0.55000000000000004">
      <c r="M11862" t="str">
        <f>IF($A11862="","",COUNTIFS(D_MFA!$A$2:$A$20001,$C11862,D_MFA!$B$2:$B$20001,TRUE)&gt;0)</f>
        <v/>
      </c>
    </row>
    <row r="11863" spans="13:13" x14ac:dyDescent="0.55000000000000004">
      <c r="M11863" t="str">
        <f>IF($A11863="","",COUNTIFS(D_MFA!$A$2:$A$20001,$C11863,D_MFA!$B$2:$B$20001,TRUE)&gt;0)</f>
        <v/>
      </c>
    </row>
    <row r="11864" spans="13:13" x14ac:dyDescent="0.55000000000000004">
      <c r="M11864" t="str">
        <f>IF($A11864="","",COUNTIFS(D_MFA!$A$2:$A$20001,$C11864,D_MFA!$B$2:$B$20001,TRUE)&gt;0)</f>
        <v/>
      </c>
    </row>
    <row r="11865" spans="13:13" x14ac:dyDescent="0.55000000000000004">
      <c r="M11865" t="str">
        <f>IF($A11865="","",COUNTIFS(D_MFA!$A$2:$A$20001,$C11865,D_MFA!$B$2:$B$20001,TRUE)&gt;0)</f>
        <v/>
      </c>
    </row>
    <row r="11866" spans="13:13" x14ac:dyDescent="0.55000000000000004">
      <c r="M11866" t="str">
        <f>IF($A11866="","",COUNTIFS(D_MFA!$A$2:$A$20001,$C11866,D_MFA!$B$2:$B$20001,TRUE)&gt;0)</f>
        <v/>
      </c>
    </row>
    <row r="11867" spans="13:13" x14ac:dyDescent="0.55000000000000004">
      <c r="M11867" t="str">
        <f>IF($A11867="","",COUNTIFS(D_MFA!$A$2:$A$20001,$C11867,D_MFA!$B$2:$B$20001,TRUE)&gt;0)</f>
        <v/>
      </c>
    </row>
    <row r="11868" spans="13:13" x14ac:dyDescent="0.55000000000000004">
      <c r="M11868" t="str">
        <f>IF($A11868="","",COUNTIFS(D_MFA!$A$2:$A$20001,$C11868,D_MFA!$B$2:$B$20001,TRUE)&gt;0)</f>
        <v/>
      </c>
    </row>
    <row r="11869" spans="13:13" x14ac:dyDescent="0.55000000000000004">
      <c r="M11869" t="str">
        <f>IF($A11869="","",COUNTIFS(D_MFA!$A$2:$A$20001,$C11869,D_MFA!$B$2:$B$20001,TRUE)&gt;0)</f>
        <v/>
      </c>
    </row>
    <row r="11870" spans="13:13" x14ac:dyDescent="0.55000000000000004">
      <c r="M11870" t="str">
        <f>IF($A11870="","",COUNTIFS(D_MFA!$A$2:$A$20001,$C11870,D_MFA!$B$2:$B$20001,TRUE)&gt;0)</f>
        <v/>
      </c>
    </row>
    <row r="11871" spans="13:13" x14ac:dyDescent="0.55000000000000004">
      <c r="M11871" t="str">
        <f>IF($A11871="","",COUNTIFS(D_MFA!$A$2:$A$20001,$C11871,D_MFA!$B$2:$B$20001,TRUE)&gt;0)</f>
        <v/>
      </c>
    </row>
    <row r="11872" spans="13:13" x14ac:dyDescent="0.55000000000000004">
      <c r="M11872" t="str">
        <f>IF($A11872="","",COUNTIFS(D_MFA!$A$2:$A$20001,$C11872,D_MFA!$B$2:$B$20001,TRUE)&gt;0)</f>
        <v/>
      </c>
    </row>
    <row r="11873" spans="13:13" x14ac:dyDescent="0.55000000000000004">
      <c r="M11873" t="str">
        <f>IF($A11873="","",COUNTIFS(D_MFA!$A$2:$A$20001,$C11873,D_MFA!$B$2:$B$20001,TRUE)&gt;0)</f>
        <v/>
      </c>
    </row>
    <row r="11874" spans="13:13" x14ac:dyDescent="0.55000000000000004">
      <c r="M11874" t="str">
        <f>IF($A11874="","",COUNTIFS(D_MFA!$A$2:$A$20001,$C11874,D_MFA!$B$2:$B$20001,TRUE)&gt;0)</f>
        <v/>
      </c>
    </row>
    <row r="11875" spans="13:13" x14ac:dyDescent="0.55000000000000004">
      <c r="M11875" t="str">
        <f>IF($A11875="","",COUNTIFS(D_MFA!$A$2:$A$20001,$C11875,D_MFA!$B$2:$B$20001,TRUE)&gt;0)</f>
        <v/>
      </c>
    </row>
    <row r="11876" spans="13:13" x14ac:dyDescent="0.55000000000000004">
      <c r="M11876" t="str">
        <f>IF($A11876="","",COUNTIFS(D_MFA!$A$2:$A$20001,$C11876,D_MFA!$B$2:$B$20001,TRUE)&gt;0)</f>
        <v/>
      </c>
    </row>
    <row r="11877" spans="13:13" x14ac:dyDescent="0.55000000000000004">
      <c r="M11877" t="str">
        <f>IF($A11877="","",COUNTIFS(D_MFA!$A$2:$A$20001,$C11877,D_MFA!$B$2:$B$20001,TRUE)&gt;0)</f>
        <v/>
      </c>
    </row>
    <row r="11878" spans="13:13" x14ac:dyDescent="0.55000000000000004">
      <c r="M11878" t="str">
        <f>IF($A11878="","",COUNTIFS(D_MFA!$A$2:$A$20001,$C11878,D_MFA!$B$2:$B$20001,TRUE)&gt;0)</f>
        <v/>
      </c>
    </row>
    <row r="11879" spans="13:13" x14ac:dyDescent="0.55000000000000004">
      <c r="M11879" t="str">
        <f>IF($A11879="","",COUNTIFS(D_MFA!$A$2:$A$20001,$C11879,D_MFA!$B$2:$B$20001,TRUE)&gt;0)</f>
        <v/>
      </c>
    </row>
    <row r="11880" spans="13:13" x14ac:dyDescent="0.55000000000000004">
      <c r="M11880" t="str">
        <f>IF($A11880="","",COUNTIFS(D_MFA!$A$2:$A$20001,$C11880,D_MFA!$B$2:$B$20001,TRUE)&gt;0)</f>
        <v/>
      </c>
    </row>
    <row r="11881" spans="13:13" x14ac:dyDescent="0.55000000000000004">
      <c r="M11881" t="str">
        <f>IF($A11881="","",COUNTIFS(D_MFA!$A$2:$A$20001,$C11881,D_MFA!$B$2:$B$20001,TRUE)&gt;0)</f>
        <v/>
      </c>
    </row>
    <row r="11882" spans="13:13" x14ac:dyDescent="0.55000000000000004">
      <c r="M11882" t="str">
        <f>IF($A11882="","",COUNTIFS(D_MFA!$A$2:$A$20001,$C11882,D_MFA!$B$2:$B$20001,TRUE)&gt;0)</f>
        <v/>
      </c>
    </row>
    <row r="11883" spans="13:13" x14ac:dyDescent="0.55000000000000004">
      <c r="M11883" t="str">
        <f>IF($A11883="","",COUNTIFS(D_MFA!$A$2:$A$20001,$C11883,D_MFA!$B$2:$B$20001,TRUE)&gt;0)</f>
        <v/>
      </c>
    </row>
    <row r="11884" spans="13:13" x14ac:dyDescent="0.55000000000000004">
      <c r="M11884" t="str">
        <f>IF($A11884="","",COUNTIFS(D_MFA!$A$2:$A$20001,$C11884,D_MFA!$B$2:$B$20001,TRUE)&gt;0)</f>
        <v/>
      </c>
    </row>
    <row r="11885" spans="13:13" x14ac:dyDescent="0.55000000000000004">
      <c r="M11885" t="str">
        <f>IF($A11885="","",COUNTIFS(D_MFA!$A$2:$A$20001,$C11885,D_MFA!$B$2:$B$20001,TRUE)&gt;0)</f>
        <v/>
      </c>
    </row>
    <row r="11886" spans="13:13" x14ac:dyDescent="0.55000000000000004">
      <c r="M11886" t="str">
        <f>IF($A11886="","",COUNTIFS(D_MFA!$A$2:$A$20001,$C11886,D_MFA!$B$2:$B$20001,TRUE)&gt;0)</f>
        <v/>
      </c>
    </row>
    <row r="11887" spans="13:13" x14ac:dyDescent="0.55000000000000004">
      <c r="M11887" t="str">
        <f>IF($A11887="","",COUNTIFS(D_MFA!$A$2:$A$20001,$C11887,D_MFA!$B$2:$B$20001,TRUE)&gt;0)</f>
        <v/>
      </c>
    </row>
    <row r="11888" spans="13:13" x14ac:dyDescent="0.55000000000000004">
      <c r="M11888" t="str">
        <f>IF($A11888="","",COUNTIFS(D_MFA!$A$2:$A$20001,$C11888,D_MFA!$B$2:$B$20001,TRUE)&gt;0)</f>
        <v/>
      </c>
    </row>
    <row r="11889" spans="13:13" x14ac:dyDescent="0.55000000000000004">
      <c r="M11889" t="str">
        <f>IF($A11889="","",COUNTIFS(D_MFA!$A$2:$A$20001,$C11889,D_MFA!$B$2:$B$20001,TRUE)&gt;0)</f>
        <v/>
      </c>
    </row>
    <row r="11890" spans="13:13" x14ac:dyDescent="0.55000000000000004">
      <c r="M11890" t="str">
        <f>IF($A11890="","",COUNTIFS(D_MFA!$A$2:$A$20001,$C11890,D_MFA!$B$2:$B$20001,TRUE)&gt;0)</f>
        <v/>
      </c>
    </row>
    <row r="11891" spans="13:13" x14ac:dyDescent="0.55000000000000004">
      <c r="M11891" t="str">
        <f>IF($A11891="","",COUNTIFS(D_MFA!$A$2:$A$20001,$C11891,D_MFA!$B$2:$B$20001,TRUE)&gt;0)</f>
        <v/>
      </c>
    </row>
    <row r="11892" spans="13:13" x14ac:dyDescent="0.55000000000000004">
      <c r="M11892" t="str">
        <f>IF($A11892="","",COUNTIFS(D_MFA!$A$2:$A$20001,$C11892,D_MFA!$B$2:$B$20001,TRUE)&gt;0)</f>
        <v/>
      </c>
    </row>
    <row r="11893" spans="13:13" x14ac:dyDescent="0.55000000000000004">
      <c r="M11893" t="str">
        <f>IF($A11893="","",COUNTIFS(D_MFA!$A$2:$A$20001,$C11893,D_MFA!$B$2:$B$20001,TRUE)&gt;0)</f>
        <v/>
      </c>
    </row>
    <row r="11894" spans="13:13" x14ac:dyDescent="0.55000000000000004">
      <c r="M11894" t="str">
        <f>IF($A11894="","",COUNTIFS(D_MFA!$A$2:$A$20001,$C11894,D_MFA!$B$2:$B$20001,TRUE)&gt;0)</f>
        <v/>
      </c>
    </row>
    <row r="11895" spans="13:13" x14ac:dyDescent="0.55000000000000004">
      <c r="M11895" t="str">
        <f>IF($A11895="","",COUNTIFS(D_MFA!$A$2:$A$20001,$C11895,D_MFA!$B$2:$B$20001,TRUE)&gt;0)</f>
        <v/>
      </c>
    </row>
    <row r="11896" spans="13:13" x14ac:dyDescent="0.55000000000000004">
      <c r="M11896" t="str">
        <f>IF($A11896="","",COUNTIFS(D_MFA!$A$2:$A$20001,$C11896,D_MFA!$B$2:$B$20001,TRUE)&gt;0)</f>
        <v/>
      </c>
    </row>
    <row r="11897" spans="13:13" x14ac:dyDescent="0.55000000000000004">
      <c r="M11897" t="str">
        <f>IF($A11897="","",COUNTIFS(D_MFA!$A$2:$A$20001,$C11897,D_MFA!$B$2:$B$20001,TRUE)&gt;0)</f>
        <v/>
      </c>
    </row>
    <row r="11898" spans="13:13" x14ac:dyDescent="0.55000000000000004">
      <c r="M11898" t="str">
        <f>IF($A11898="","",COUNTIFS(D_MFA!$A$2:$A$20001,$C11898,D_MFA!$B$2:$B$20001,TRUE)&gt;0)</f>
        <v/>
      </c>
    </row>
    <row r="11899" spans="13:13" x14ac:dyDescent="0.55000000000000004">
      <c r="M11899" t="str">
        <f>IF($A11899="","",COUNTIFS(D_MFA!$A$2:$A$20001,$C11899,D_MFA!$B$2:$B$20001,TRUE)&gt;0)</f>
        <v/>
      </c>
    </row>
    <row r="11900" spans="13:13" x14ac:dyDescent="0.55000000000000004">
      <c r="M11900" t="str">
        <f>IF($A11900="","",COUNTIFS(D_MFA!$A$2:$A$20001,$C11900,D_MFA!$B$2:$B$20001,TRUE)&gt;0)</f>
        <v/>
      </c>
    </row>
    <row r="11901" spans="13:13" x14ac:dyDescent="0.55000000000000004">
      <c r="M11901" t="str">
        <f>IF($A11901="","",COUNTIFS(D_MFA!$A$2:$A$20001,$C11901,D_MFA!$B$2:$B$20001,TRUE)&gt;0)</f>
        <v/>
      </c>
    </row>
    <row r="11902" spans="13:13" x14ac:dyDescent="0.55000000000000004">
      <c r="M11902" t="str">
        <f>IF($A11902="","",COUNTIFS(D_MFA!$A$2:$A$20001,$C11902,D_MFA!$B$2:$B$20001,TRUE)&gt;0)</f>
        <v/>
      </c>
    </row>
    <row r="11903" spans="13:13" x14ac:dyDescent="0.55000000000000004">
      <c r="M11903" t="str">
        <f>IF($A11903="","",COUNTIFS(D_MFA!$A$2:$A$20001,$C11903,D_MFA!$B$2:$B$20001,TRUE)&gt;0)</f>
        <v/>
      </c>
    </row>
    <row r="11904" spans="13:13" x14ac:dyDescent="0.55000000000000004">
      <c r="M11904" t="str">
        <f>IF($A11904="","",COUNTIFS(D_MFA!$A$2:$A$20001,$C11904,D_MFA!$B$2:$B$20001,TRUE)&gt;0)</f>
        <v/>
      </c>
    </row>
    <row r="11905" spans="13:13" x14ac:dyDescent="0.55000000000000004">
      <c r="M11905" t="str">
        <f>IF($A11905="","",COUNTIFS(D_MFA!$A$2:$A$20001,$C11905,D_MFA!$B$2:$B$20001,TRUE)&gt;0)</f>
        <v/>
      </c>
    </row>
    <row r="11906" spans="13:13" x14ac:dyDescent="0.55000000000000004">
      <c r="M11906" t="str">
        <f>IF($A11906="","",COUNTIFS(D_MFA!$A$2:$A$20001,$C11906,D_MFA!$B$2:$B$20001,TRUE)&gt;0)</f>
        <v/>
      </c>
    </row>
    <row r="11907" spans="13:13" x14ac:dyDescent="0.55000000000000004">
      <c r="M11907" t="str">
        <f>IF($A11907="","",COUNTIFS(D_MFA!$A$2:$A$20001,$C11907,D_MFA!$B$2:$B$20001,TRUE)&gt;0)</f>
        <v/>
      </c>
    </row>
    <row r="11908" spans="13:13" x14ac:dyDescent="0.55000000000000004">
      <c r="M11908" t="str">
        <f>IF($A11908="","",COUNTIFS(D_MFA!$A$2:$A$20001,$C11908,D_MFA!$B$2:$B$20001,TRUE)&gt;0)</f>
        <v/>
      </c>
    </row>
    <row r="11909" spans="13:13" x14ac:dyDescent="0.55000000000000004">
      <c r="M11909" t="str">
        <f>IF($A11909="","",COUNTIFS(D_MFA!$A$2:$A$20001,$C11909,D_MFA!$B$2:$B$20001,TRUE)&gt;0)</f>
        <v/>
      </c>
    </row>
    <row r="11910" spans="13:13" x14ac:dyDescent="0.55000000000000004">
      <c r="M11910" t="str">
        <f>IF($A11910="","",COUNTIFS(D_MFA!$A$2:$A$20001,$C11910,D_MFA!$B$2:$B$20001,TRUE)&gt;0)</f>
        <v/>
      </c>
    </row>
    <row r="11911" spans="13:13" x14ac:dyDescent="0.55000000000000004">
      <c r="M11911" t="str">
        <f>IF($A11911="","",COUNTIFS(D_MFA!$A$2:$A$20001,$C11911,D_MFA!$B$2:$B$20001,TRUE)&gt;0)</f>
        <v/>
      </c>
    </row>
    <row r="11912" spans="13:13" x14ac:dyDescent="0.55000000000000004">
      <c r="M11912" t="str">
        <f>IF($A11912="","",COUNTIFS(D_MFA!$A$2:$A$20001,$C11912,D_MFA!$B$2:$B$20001,TRUE)&gt;0)</f>
        <v/>
      </c>
    </row>
    <row r="11913" spans="13:13" x14ac:dyDescent="0.55000000000000004">
      <c r="M11913" t="str">
        <f>IF($A11913="","",COUNTIFS(D_MFA!$A$2:$A$20001,$C11913,D_MFA!$B$2:$B$20001,TRUE)&gt;0)</f>
        <v/>
      </c>
    </row>
    <row r="11914" spans="13:13" x14ac:dyDescent="0.55000000000000004">
      <c r="M11914" t="str">
        <f>IF($A11914="","",COUNTIFS(D_MFA!$A$2:$A$20001,$C11914,D_MFA!$B$2:$B$20001,TRUE)&gt;0)</f>
        <v/>
      </c>
    </row>
    <row r="11915" spans="13:13" x14ac:dyDescent="0.55000000000000004">
      <c r="M11915" t="str">
        <f>IF($A11915="","",COUNTIFS(D_MFA!$A$2:$A$20001,$C11915,D_MFA!$B$2:$B$20001,TRUE)&gt;0)</f>
        <v/>
      </c>
    </row>
    <row r="11916" spans="13:13" x14ac:dyDescent="0.55000000000000004">
      <c r="M11916" t="str">
        <f>IF($A11916="","",COUNTIFS(D_MFA!$A$2:$A$20001,$C11916,D_MFA!$B$2:$B$20001,TRUE)&gt;0)</f>
        <v/>
      </c>
    </row>
    <row r="11917" spans="13:13" x14ac:dyDescent="0.55000000000000004">
      <c r="M11917" t="str">
        <f>IF($A11917="","",COUNTIFS(D_MFA!$A$2:$A$20001,$C11917,D_MFA!$B$2:$B$20001,TRUE)&gt;0)</f>
        <v/>
      </c>
    </row>
    <row r="11918" spans="13:13" x14ac:dyDescent="0.55000000000000004">
      <c r="M11918" t="str">
        <f>IF($A11918="","",COUNTIFS(D_MFA!$A$2:$A$20001,$C11918,D_MFA!$B$2:$B$20001,TRUE)&gt;0)</f>
        <v/>
      </c>
    </row>
    <row r="11919" spans="13:13" x14ac:dyDescent="0.55000000000000004">
      <c r="M11919" t="str">
        <f>IF($A11919="","",COUNTIFS(D_MFA!$A$2:$A$20001,$C11919,D_MFA!$B$2:$B$20001,TRUE)&gt;0)</f>
        <v/>
      </c>
    </row>
    <row r="11920" spans="13:13" x14ac:dyDescent="0.55000000000000004">
      <c r="M11920" t="str">
        <f>IF($A11920="","",COUNTIFS(D_MFA!$A$2:$A$20001,$C11920,D_MFA!$B$2:$B$20001,TRUE)&gt;0)</f>
        <v/>
      </c>
    </row>
    <row r="11921" spans="13:13" x14ac:dyDescent="0.55000000000000004">
      <c r="M11921" t="str">
        <f>IF($A11921="","",COUNTIFS(D_MFA!$A$2:$A$20001,$C11921,D_MFA!$B$2:$B$20001,TRUE)&gt;0)</f>
        <v/>
      </c>
    </row>
    <row r="11922" spans="13:13" x14ac:dyDescent="0.55000000000000004">
      <c r="M11922" t="str">
        <f>IF($A11922="","",COUNTIFS(D_MFA!$A$2:$A$20001,$C11922,D_MFA!$B$2:$B$20001,TRUE)&gt;0)</f>
        <v/>
      </c>
    </row>
    <row r="11923" spans="13:13" x14ac:dyDescent="0.55000000000000004">
      <c r="M11923" t="str">
        <f>IF($A11923="","",COUNTIFS(D_MFA!$A$2:$A$20001,$C11923,D_MFA!$B$2:$B$20001,TRUE)&gt;0)</f>
        <v/>
      </c>
    </row>
    <row r="11924" spans="13:13" x14ac:dyDescent="0.55000000000000004">
      <c r="M11924" t="str">
        <f>IF($A11924="","",COUNTIFS(D_MFA!$A$2:$A$20001,$C11924,D_MFA!$B$2:$B$20001,TRUE)&gt;0)</f>
        <v/>
      </c>
    </row>
    <row r="11925" spans="13:13" x14ac:dyDescent="0.55000000000000004">
      <c r="M11925" t="str">
        <f>IF($A11925="","",COUNTIFS(D_MFA!$A$2:$A$20001,$C11925,D_MFA!$B$2:$B$20001,TRUE)&gt;0)</f>
        <v/>
      </c>
    </row>
    <row r="11926" spans="13:13" x14ac:dyDescent="0.55000000000000004">
      <c r="M11926" t="str">
        <f>IF($A11926="","",COUNTIFS(D_MFA!$A$2:$A$20001,$C11926,D_MFA!$B$2:$B$20001,TRUE)&gt;0)</f>
        <v/>
      </c>
    </row>
    <row r="11927" spans="13:13" x14ac:dyDescent="0.55000000000000004">
      <c r="M11927" t="str">
        <f>IF($A11927="","",COUNTIFS(D_MFA!$A$2:$A$20001,$C11927,D_MFA!$B$2:$B$20001,TRUE)&gt;0)</f>
        <v/>
      </c>
    </row>
    <row r="11928" spans="13:13" x14ac:dyDescent="0.55000000000000004">
      <c r="M11928" t="str">
        <f>IF($A11928="","",COUNTIFS(D_MFA!$A$2:$A$20001,$C11928,D_MFA!$B$2:$B$20001,TRUE)&gt;0)</f>
        <v/>
      </c>
    </row>
    <row r="11929" spans="13:13" x14ac:dyDescent="0.55000000000000004">
      <c r="M11929" t="str">
        <f>IF($A11929="","",COUNTIFS(D_MFA!$A$2:$A$20001,$C11929,D_MFA!$B$2:$B$20001,TRUE)&gt;0)</f>
        <v/>
      </c>
    </row>
    <row r="11930" spans="13:13" x14ac:dyDescent="0.55000000000000004">
      <c r="M11930" t="str">
        <f>IF($A11930="","",COUNTIFS(D_MFA!$A$2:$A$20001,$C11930,D_MFA!$B$2:$B$20001,TRUE)&gt;0)</f>
        <v/>
      </c>
    </row>
    <row r="11931" spans="13:13" x14ac:dyDescent="0.55000000000000004">
      <c r="M11931" t="str">
        <f>IF($A11931="","",COUNTIFS(D_MFA!$A$2:$A$20001,$C11931,D_MFA!$B$2:$B$20001,TRUE)&gt;0)</f>
        <v/>
      </c>
    </row>
    <row r="11932" spans="13:13" x14ac:dyDescent="0.55000000000000004">
      <c r="M11932" t="str">
        <f>IF($A11932="","",COUNTIFS(D_MFA!$A$2:$A$20001,$C11932,D_MFA!$B$2:$B$20001,TRUE)&gt;0)</f>
        <v/>
      </c>
    </row>
    <row r="11933" spans="13:13" x14ac:dyDescent="0.55000000000000004">
      <c r="M11933" t="str">
        <f>IF($A11933="","",COUNTIFS(D_MFA!$A$2:$A$20001,$C11933,D_MFA!$B$2:$B$20001,TRUE)&gt;0)</f>
        <v/>
      </c>
    </row>
    <row r="11934" spans="13:13" x14ac:dyDescent="0.55000000000000004">
      <c r="M11934" t="str">
        <f>IF($A11934="","",COUNTIFS(D_MFA!$A$2:$A$20001,$C11934,D_MFA!$B$2:$B$20001,TRUE)&gt;0)</f>
        <v/>
      </c>
    </row>
    <row r="11935" spans="13:13" x14ac:dyDescent="0.55000000000000004">
      <c r="M11935" t="str">
        <f>IF($A11935="","",COUNTIFS(D_MFA!$A$2:$A$20001,$C11935,D_MFA!$B$2:$B$20001,TRUE)&gt;0)</f>
        <v/>
      </c>
    </row>
    <row r="11936" spans="13:13" x14ac:dyDescent="0.55000000000000004">
      <c r="M11936" t="str">
        <f>IF($A11936="","",COUNTIFS(D_MFA!$A$2:$A$20001,$C11936,D_MFA!$B$2:$B$20001,TRUE)&gt;0)</f>
        <v/>
      </c>
    </row>
    <row r="11937" spans="13:13" x14ac:dyDescent="0.55000000000000004">
      <c r="M11937" t="str">
        <f>IF($A11937="","",COUNTIFS(D_MFA!$A$2:$A$20001,$C11937,D_MFA!$B$2:$B$20001,TRUE)&gt;0)</f>
        <v/>
      </c>
    </row>
    <row r="11938" spans="13:13" x14ac:dyDescent="0.55000000000000004">
      <c r="M11938" t="str">
        <f>IF($A11938="","",COUNTIFS(D_MFA!$A$2:$A$20001,$C11938,D_MFA!$B$2:$B$20001,TRUE)&gt;0)</f>
        <v/>
      </c>
    </row>
    <row r="11939" spans="13:13" x14ac:dyDescent="0.55000000000000004">
      <c r="M11939" t="str">
        <f>IF($A11939="","",COUNTIFS(D_MFA!$A$2:$A$20001,$C11939,D_MFA!$B$2:$B$20001,TRUE)&gt;0)</f>
        <v/>
      </c>
    </row>
    <row r="11940" spans="13:13" x14ac:dyDescent="0.55000000000000004">
      <c r="M11940" t="str">
        <f>IF($A11940="","",COUNTIFS(D_MFA!$A$2:$A$20001,$C11940,D_MFA!$B$2:$B$20001,TRUE)&gt;0)</f>
        <v/>
      </c>
    </row>
    <row r="11941" spans="13:13" x14ac:dyDescent="0.55000000000000004">
      <c r="M11941" t="str">
        <f>IF($A11941="","",COUNTIFS(D_MFA!$A$2:$A$20001,$C11941,D_MFA!$B$2:$B$20001,TRUE)&gt;0)</f>
        <v/>
      </c>
    </row>
    <row r="11942" spans="13:13" x14ac:dyDescent="0.55000000000000004">
      <c r="M11942" t="str">
        <f>IF($A11942="","",COUNTIFS(D_MFA!$A$2:$A$20001,$C11942,D_MFA!$B$2:$B$20001,TRUE)&gt;0)</f>
        <v/>
      </c>
    </row>
    <row r="11943" spans="13:13" x14ac:dyDescent="0.55000000000000004">
      <c r="M11943" t="str">
        <f>IF($A11943="","",COUNTIFS(D_MFA!$A$2:$A$20001,$C11943,D_MFA!$B$2:$B$20001,TRUE)&gt;0)</f>
        <v/>
      </c>
    </row>
    <row r="11944" spans="13:13" x14ac:dyDescent="0.55000000000000004">
      <c r="M11944" t="str">
        <f>IF($A11944="","",COUNTIFS(D_MFA!$A$2:$A$20001,$C11944,D_MFA!$B$2:$B$20001,TRUE)&gt;0)</f>
        <v/>
      </c>
    </row>
    <row r="11945" spans="13:13" x14ac:dyDescent="0.55000000000000004">
      <c r="M11945" t="str">
        <f>IF($A11945="","",COUNTIFS(D_MFA!$A$2:$A$20001,$C11945,D_MFA!$B$2:$B$20001,TRUE)&gt;0)</f>
        <v/>
      </c>
    </row>
    <row r="11946" spans="13:13" x14ac:dyDescent="0.55000000000000004">
      <c r="M11946" t="str">
        <f>IF($A11946="","",COUNTIFS(D_MFA!$A$2:$A$20001,$C11946,D_MFA!$B$2:$B$20001,TRUE)&gt;0)</f>
        <v/>
      </c>
    </row>
    <row r="11947" spans="13:13" x14ac:dyDescent="0.55000000000000004">
      <c r="M11947" t="str">
        <f>IF($A11947="","",COUNTIFS(D_MFA!$A$2:$A$20001,$C11947,D_MFA!$B$2:$B$20001,TRUE)&gt;0)</f>
        <v/>
      </c>
    </row>
    <row r="11948" spans="13:13" x14ac:dyDescent="0.55000000000000004">
      <c r="M11948" t="str">
        <f>IF($A11948="","",COUNTIFS(D_MFA!$A$2:$A$20001,$C11948,D_MFA!$B$2:$B$20001,TRUE)&gt;0)</f>
        <v/>
      </c>
    </row>
    <row r="11949" spans="13:13" x14ac:dyDescent="0.55000000000000004">
      <c r="M11949" t="str">
        <f>IF($A11949="","",COUNTIFS(D_MFA!$A$2:$A$20001,$C11949,D_MFA!$B$2:$B$20001,TRUE)&gt;0)</f>
        <v/>
      </c>
    </row>
    <row r="11950" spans="13:13" x14ac:dyDescent="0.55000000000000004">
      <c r="M11950" t="str">
        <f>IF($A11950="","",COUNTIFS(D_MFA!$A$2:$A$20001,$C11950,D_MFA!$B$2:$B$20001,TRUE)&gt;0)</f>
        <v/>
      </c>
    </row>
    <row r="11951" spans="13:13" x14ac:dyDescent="0.55000000000000004">
      <c r="M11951" t="str">
        <f>IF($A11951="","",COUNTIFS(D_MFA!$A$2:$A$20001,$C11951,D_MFA!$B$2:$B$20001,TRUE)&gt;0)</f>
        <v/>
      </c>
    </row>
    <row r="11952" spans="13:13" x14ac:dyDescent="0.55000000000000004">
      <c r="M11952" t="str">
        <f>IF($A11952="","",COUNTIFS(D_MFA!$A$2:$A$20001,$C11952,D_MFA!$B$2:$B$20001,TRUE)&gt;0)</f>
        <v/>
      </c>
    </row>
    <row r="11953" spans="13:13" x14ac:dyDescent="0.55000000000000004">
      <c r="M11953" t="str">
        <f>IF($A11953="","",COUNTIFS(D_MFA!$A$2:$A$20001,$C11953,D_MFA!$B$2:$B$20001,TRUE)&gt;0)</f>
        <v/>
      </c>
    </row>
    <row r="11954" spans="13:13" x14ac:dyDescent="0.55000000000000004">
      <c r="M11954" t="str">
        <f>IF($A11954="","",COUNTIFS(D_MFA!$A$2:$A$20001,$C11954,D_MFA!$B$2:$B$20001,TRUE)&gt;0)</f>
        <v/>
      </c>
    </row>
    <row r="11955" spans="13:13" x14ac:dyDescent="0.55000000000000004">
      <c r="M11955" t="str">
        <f>IF($A11955="","",COUNTIFS(D_MFA!$A$2:$A$20001,$C11955,D_MFA!$B$2:$B$20001,TRUE)&gt;0)</f>
        <v/>
      </c>
    </row>
    <row r="11956" spans="13:13" x14ac:dyDescent="0.55000000000000004">
      <c r="M11956" t="str">
        <f>IF($A11956="","",COUNTIFS(D_MFA!$A$2:$A$20001,$C11956,D_MFA!$B$2:$B$20001,TRUE)&gt;0)</f>
        <v/>
      </c>
    </row>
    <row r="11957" spans="13:13" x14ac:dyDescent="0.55000000000000004">
      <c r="M11957" t="str">
        <f>IF($A11957="","",COUNTIFS(D_MFA!$A$2:$A$20001,$C11957,D_MFA!$B$2:$B$20001,TRUE)&gt;0)</f>
        <v/>
      </c>
    </row>
    <row r="11958" spans="13:13" x14ac:dyDescent="0.55000000000000004">
      <c r="M11958" t="str">
        <f>IF($A11958="","",COUNTIFS(D_MFA!$A$2:$A$20001,$C11958,D_MFA!$B$2:$B$20001,TRUE)&gt;0)</f>
        <v/>
      </c>
    </row>
    <row r="11959" spans="13:13" x14ac:dyDescent="0.55000000000000004">
      <c r="M11959" t="str">
        <f>IF($A11959="","",COUNTIFS(D_MFA!$A$2:$A$20001,$C11959,D_MFA!$B$2:$B$20001,TRUE)&gt;0)</f>
        <v/>
      </c>
    </row>
    <row r="11960" spans="13:13" x14ac:dyDescent="0.55000000000000004">
      <c r="M11960" t="str">
        <f>IF($A11960="","",COUNTIFS(D_MFA!$A$2:$A$20001,$C11960,D_MFA!$B$2:$B$20001,TRUE)&gt;0)</f>
        <v/>
      </c>
    </row>
    <row r="11961" spans="13:13" x14ac:dyDescent="0.55000000000000004">
      <c r="M11961" t="str">
        <f>IF($A11961="","",COUNTIFS(D_MFA!$A$2:$A$20001,$C11961,D_MFA!$B$2:$B$20001,TRUE)&gt;0)</f>
        <v/>
      </c>
    </row>
    <row r="11962" spans="13:13" x14ac:dyDescent="0.55000000000000004">
      <c r="M11962" t="str">
        <f>IF($A11962="","",COUNTIFS(D_MFA!$A$2:$A$20001,$C11962,D_MFA!$B$2:$B$20001,TRUE)&gt;0)</f>
        <v/>
      </c>
    </row>
    <row r="11963" spans="13:13" x14ac:dyDescent="0.55000000000000004">
      <c r="M11963" t="str">
        <f>IF($A11963="","",COUNTIFS(D_MFA!$A$2:$A$20001,$C11963,D_MFA!$B$2:$B$20001,TRUE)&gt;0)</f>
        <v/>
      </c>
    </row>
    <row r="11964" spans="13:13" x14ac:dyDescent="0.55000000000000004">
      <c r="M11964" t="str">
        <f>IF($A11964="","",COUNTIFS(D_MFA!$A$2:$A$20001,$C11964,D_MFA!$B$2:$B$20001,TRUE)&gt;0)</f>
        <v/>
      </c>
    </row>
    <row r="11965" spans="13:13" x14ac:dyDescent="0.55000000000000004">
      <c r="M11965" t="str">
        <f>IF($A11965="","",COUNTIFS(D_MFA!$A$2:$A$20001,$C11965,D_MFA!$B$2:$B$20001,TRUE)&gt;0)</f>
        <v/>
      </c>
    </row>
    <row r="11966" spans="13:13" x14ac:dyDescent="0.55000000000000004">
      <c r="M11966" t="str">
        <f>IF($A11966="","",COUNTIFS(D_MFA!$A$2:$A$20001,$C11966,D_MFA!$B$2:$B$20001,TRUE)&gt;0)</f>
        <v/>
      </c>
    </row>
    <row r="11967" spans="13:13" x14ac:dyDescent="0.55000000000000004">
      <c r="M11967" t="str">
        <f>IF($A11967="","",COUNTIFS(D_MFA!$A$2:$A$20001,$C11967,D_MFA!$B$2:$B$20001,TRUE)&gt;0)</f>
        <v/>
      </c>
    </row>
    <row r="11968" spans="13:13" x14ac:dyDescent="0.55000000000000004">
      <c r="M11968" t="str">
        <f>IF($A11968="","",COUNTIFS(D_MFA!$A$2:$A$20001,$C11968,D_MFA!$B$2:$B$20001,TRUE)&gt;0)</f>
        <v/>
      </c>
    </row>
    <row r="11969" spans="13:13" x14ac:dyDescent="0.55000000000000004">
      <c r="M11969" t="str">
        <f>IF($A11969="","",COUNTIFS(D_MFA!$A$2:$A$20001,$C11969,D_MFA!$B$2:$B$20001,TRUE)&gt;0)</f>
        <v/>
      </c>
    </row>
    <row r="11970" spans="13:13" x14ac:dyDescent="0.55000000000000004">
      <c r="M11970" t="str">
        <f>IF($A11970="","",COUNTIFS(D_MFA!$A$2:$A$20001,$C11970,D_MFA!$B$2:$B$20001,TRUE)&gt;0)</f>
        <v/>
      </c>
    </row>
    <row r="11971" spans="13:13" x14ac:dyDescent="0.55000000000000004">
      <c r="M11971" t="str">
        <f>IF($A11971="","",COUNTIFS(D_MFA!$A$2:$A$20001,$C11971,D_MFA!$B$2:$B$20001,TRUE)&gt;0)</f>
        <v/>
      </c>
    </row>
    <row r="11972" spans="13:13" x14ac:dyDescent="0.55000000000000004">
      <c r="M11972" t="str">
        <f>IF($A11972="","",COUNTIFS(D_MFA!$A$2:$A$20001,$C11972,D_MFA!$B$2:$B$20001,TRUE)&gt;0)</f>
        <v/>
      </c>
    </row>
    <row r="11973" spans="13:13" x14ac:dyDescent="0.55000000000000004">
      <c r="M11973" t="str">
        <f>IF($A11973="","",COUNTIFS(D_MFA!$A$2:$A$20001,$C11973,D_MFA!$B$2:$B$20001,TRUE)&gt;0)</f>
        <v/>
      </c>
    </row>
    <row r="11974" spans="13:13" x14ac:dyDescent="0.55000000000000004">
      <c r="M11974" t="str">
        <f>IF($A11974="","",COUNTIFS(D_MFA!$A$2:$A$20001,$C11974,D_MFA!$B$2:$B$20001,TRUE)&gt;0)</f>
        <v/>
      </c>
    </row>
    <row r="11975" spans="13:13" x14ac:dyDescent="0.55000000000000004">
      <c r="M11975" t="str">
        <f>IF($A11975="","",COUNTIFS(D_MFA!$A$2:$A$20001,$C11975,D_MFA!$B$2:$B$20001,TRUE)&gt;0)</f>
        <v/>
      </c>
    </row>
    <row r="11976" spans="13:13" x14ac:dyDescent="0.55000000000000004">
      <c r="M11976" t="str">
        <f>IF($A11976="","",COUNTIFS(D_MFA!$A$2:$A$20001,$C11976,D_MFA!$B$2:$B$20001,TRUE)&gt;0)</f>
        <v/>
      </c>
    </row>
    <row r="11977" spans="13:13" x14ac:dyDescent="0.55000000000000004">
      <c r="M11977" t="str">
        <f>IF($A11977="","",COUNTIFS(D_MFA!$A$2:$A$20001,$C11977,D_MFA!$B$2:$B$20001,TRUE)&gt;0)</f>
        <v/>
      </c>
    </row>
    <row r="11978" spans="13:13" x14ac:dyDescent="0.55000000000000004">
      <c r="M11978" t="str">
        <f>IF($A11978="","",COUNTIFS(D_MFA!$A$2:$A$20001,$C11978,D_MFA!$B$2:$B$20001,TRUE)&gt;0)</f>
        <v/>
      </c>
    </row>
    <row r="11979" spans="13:13" x14ac:dyDescent="0.55000000000000004">
      <c r="M11979" t="str">
        <f>IF($A11979="","",COUNTIFS(D_MFA!$A$2:$A$20001,$C11979,D_MFA!$B$2:$B$20001,TRUE)&gt;0)</f>
        <v/>
      </c>
    </row>
    <row r="11980" spans="13:13" x14ac:dyDescent="0.55000000000000004">
      <c r="M11980" t="str">
        <f>IF($A11980="","",COUNTIFS(D_MFA!$A$2:$A$20001,$C11980,D_MFA!$B$2:$B$20001,TRUE)&gt;0)</f>
        <v/>
      </c>
    </row>
    <row r="11981" spans="13:13" x14ac:dyDescent="0.55000000000000004">
      <c r="M11981" t="str">
        <f>IF($A11981="","",COUNTIFS(D_MFA!$A$2:$A$20001,$C11981,D_MFA!$B$2:$B$20001,TRUE)&gt;0)</f>
        <v/>
      </c>
    </row>
    <row r="11982" spans="13:13" x14ac:dyDescent="0.55000000000000004">
      <c r="M11982" t="str">
        <f>IF($A11982="","",COUNTIFS(D_MFA!$A$2:$A$20001,$C11982,D_MFA!$B$2:$B$20001,TRUE)&gt;0)</f>
        <v/>
      </c>
    </row>
    <row r="11983" spans="13:13" x14ac:dyDescent="0.55000000000000004">
      <c r="M11983" t="str">
        <f>IF($A11983="","",COUNTIFS(D_MFA!$A$2:$A$20001,$C11983,D_MFA!$B$2:$B$20001,TRUE)&gt;0)</f>
        <v/>
      </c>
    </row>
    <row r="11984" spans="13:13" x14ac:dyDescent="0.55000000000000004">
      <c r="M11984" t="str">
        <f>IF($A11984="","",COUNTIFS(D_MFA!$A$2:$A$20001,$C11984,D_MFA!$B$2:$B$20001,TRUE)&gt;0)</f>
        <v/>
      </c>
    </row>
    <row r="11985" spans="13:13" x14ac:dyDescent="0.55000000000000004">
      <c r="M11985" t="str">
        <f>IF($A11985="","",COUNTIFS(D_MFA!$A$2:$A$20001,$C11985,D_MFA!$B$2:$B$20001,TRUE)&gt;0)</f>
        <v/>
      </c>
    </row>
    <row r="11986" spans="13:13" x14ac:dyDescent="0.55000000000000004">
      <c r="M11986" t="str">
        <f>IF($A11986="","",COUNTIFS(D_MFA!$A$2:$A$20001,$C11986,D_MFA!$B$2:$B$20001,TRUE)&gt;0)</f>
        <v/>
      </c>
    </row>
    <row r="11987" spans="13:13" x14ac:dyDescent="0.55000000000000004">
      <c r="M11987" t="str">
        <f>IF($A11987="","",COUNTIFS(D_MFA!$A$2:$A$20001,$C11987,D_MFA!$B$2:$B$20001,TRUE)&gt;0)</f>
        <v/>
      </c>
    </row>
    <row r="11988" spans="13:13" x14ac:dyDescent="0.55000000000000004">
      <c r="M11988" t="str">
        <f>IF($A11988="","",COUNTIFS(D_MFA!$A$2:$A$20001,$C11988,D_MFA!$B$2:$B$20001,TRUE)&gt;0)</f>
        <v/>
      </c>
    </row>
    <row r="11989" spans="13:13" x14ac:dyDescent="0.55000000000000004">
      <c r="M11989" t="str">
        <f>IF($A11989="","",COUNTIFS(D_MFA!$A$2:$A$20001,$C11989,D_MFA!$B$2:$B$20001,TRUE)&gt;0)</f>
        <v/>
      </c>
    </row>
    <row r="11990" spans="13:13" x14ac:dyDescent="0.55000000000000004">
      <c r="M11990" t="str">
        <f>IF($A11990="","",COUNTIFS(D_MFA!$A$2:$A$20001,$C11990,D_MFA!$B$2:$B$20001,TRUE)&gt;0)</f>
        <v/>
      </c>
    </row>
    <row r="11991" spans="13:13" x14ac:dyDescent="0.55000000000000004">
      <c r="M11991" t="str">
        <f>IF($A11991="","",COUNTIFS(D_MFA!$A$2:$A$20001,$C11991,D_MFA!$B$2:$B$20001,TRUE)&gt;0)</f>
        <v/>
      </c>
    </row>
    <row r="11992" spans="13:13" x14ac:dyDescent="0.55000000000000004">
      <c r="M11992" t="str">
        <f>IF($A11992="","",COUNTIFS(D_MFA!$A$2:$A$20001,$C11992,D_MFA!$B$2:$B$20001,TRUE)&gt;0)</f>
        <v/>
      </c>
    </row>
    <row r="11993" spans="13:13" x14ac:dyDescent="0.55000000000000004">
      <c r="M11993" t="str">
        <f>IF($A11993="","",COUNTIFS(D_MFA!$A$2:$A$20001,$C11993,D_MFA!$B$2:$B$20001,TRUE)&gt;0)</f>
        <v/>
      </c>
    </row>
    <row r="11994" spans="13:13" x14ac:dyDescent="0.55000000000000004">
      <c r="M11994" t="str">
        <f>IF($A11994="","",COUNTIFS(D_MFA!$A$2:$A$20001,$C11994,D_MFA!$B$2:$B$20001,TRUE)&gt;0)</f>
        <v/>
      </c>
    </row>
    <row r="11995" spans="13:13" x14ac:dyDescent="0.55000000000000004">
      <c r="M11995" t="str">
        <f>IF($A11995="","",COUNTIFS(D_MFA!$A$2:$A$20001,$C11995,D_MFA!$B$2:$B$20001,TRUE)&gt;0)</f>
        <v/>
      </c>
    </row>
    <row r="11996" spans="13:13" x14ac:dyDescent="0.55000000000000004">
      <c r="M11996" t="str">
        <f>IF($A11996="","",COUNTIFS(D_MFA!$A$2:$A$20001,$C11996,D_MFA!$B$2:$B$20001,TRUE)&gt;0)</f>
        <v/>
      </c>
    </row>
    <row r="11997" spans="13:13" x14ac:dyDescent="0.55000000000000004">
      <c r="M11997" t="str">
        <f>IF($A11997="","",COUNTIFS(D_MFA!$A$2:$A$20001,$C11997,D_MFA!$B$2:$B$20001,TRUE)&gt;0)</f>
        <v/>
      </c>
    </row>
    <row r="11998" spans="13:13" x14ac:dyDescent="0.55000000000000004">
      <c r="M11998" t="str">
        <f>IF($A11998="","",COUNTIFS(D_MFA!$A$2:$A$20001,$C11998,D_MFA!$B$2:$B$20001,TRUE)&gt;0)</f>
        <v/>
      </c>
    </row>
    <row r="11999" spans="13:13" x14ac:dyDescent="0.55000000000000004">
      <c r="M11999" t="str">
        <f>IF($A11999="","",COUNTIFS(D_MFA!$A$2:$A$20001,$C11999,D_MFA!$B$2:$B$20001,TRUE)&gt;0)</f>
        <v/>
      </c>
    </row>
    <row r="12000" spans="13:13" x14ac:dyDescent="0.55000000000000004">
      <c r="M12000" t="str">
        <f>IF($A12000="","",COUNTIFS(D_MFA!$A$2:$A$20001,$C12000,D_MFA!$B$2:$B$20001,TRUE)&gt;0)</f>
        <v/>
      </c>
    </row>
    <row r="12001" spans="13:13" x14ac:dyDescent="0.55000000000000004">
      <c r="M12001" t="str">
        <f>IF($A12001="","",COUNTIFS(D_MFA!$A$2:$A$20001,$C12001,D_MFA!$B$2:$B$20001,TRUE)&gt;0)</f>
        <v/>
      </c>
    </row>
    <row r="12002" spans="13:13" x14ac:dyDescent="0.55000000000000004">
      <c r="M12002" t="str">
        <f>IF($A12002="","",COUNTIFS(D_MFA!$A$2:$A$20001,$C12002,D_MFA!$B$2:$B$20001,TRUE)&gt;0)</f>
        <v/>
      </c>
    </row>
    <row r="12003" spans="13:13" x14ac:dyDescent="0.55000000000000004">
      <c r="M12003" t="str">
        <f>IF($A12003="","",COUNTIFS(D_MFA!$A$2:$A$20001,$C12003,D_MFA!$B$2:$B$20001,TRUE)&gt;0)</f>
        <v/>
      </c>
    </row>
    <row r="12004" spans="13:13" x14ac:dyDescent="0.55000000000000004">
      <c r="M12004" t="str">
        <f>IF($A12004="","",COUNTIFS(D_MFA!$A$2:$A$20001,$C12004,D_MFA!$B$2:$B$20001,TRUE)&gt;0)</f>
        <v/>
      </c>
    </row>
    <row r="12005" spans="13:13" x14ac:dyDescent="0.55000000000000004">
      <c r="M12005" t="str">
        <f>IF($A12005="","",COUNTIFS(D_MFA!$A$2:$A$20001,$C12005,D_MFA!$B$2:$B$20001,TRUE)&gt;0)</f>
        <v/>
      </c>
    </row>
    <row r="12006" spans="13:13" x14ac:dyDescent="0.55000000000000004">
      <c r="M12006" t="str">
        <f>IF($A12006="","",COUNTIFS(D_MFA!$A$2:$A$20001,$C12006,D_MFA!$B$2:$B$20001,TRUE)&gt;0)</f>
        <v/>
      </c>
    </row>
    <row r="12007" spans="13:13" x14ac:dyDescent="0.55000000000000004">
      <c r="M12007" t="str">
        <f>IF($A12007="","",COUNTIFS(D_MFA!$A$2:$A$20001,$C12007,D_MFA!$B$2:$B$20001,TRUE)&gt;0)</f>
        <v/>
      </c>
    </row>
    <row r="12008" spans="13:13" x14ac:dyDescent="0.55000000000000004">
      <c r="M12008" t="str">
        <f>IF($A12008="","",COUNTIFS(D_MFA!$A$2:$A$20001,$C12008,D_MFA!$B$2:$B$20001,TRUE)&gt;0)</f>
        <v/>
      </c>
    </row>
    <row r="12009" spans="13:13" x14ac:dyDescent="0.55000000000000004">
      <c r="M12009" t="str">
        <f>IF($A12009="","",COUNTIFS(D_MFA!$A$2:$A$20001,$C12009,D_MFA!$B$2:$B$20001,TRUE)&gt;0)</f>
        <v/>
      </c>
    </row>
    <row r="12010" spans="13:13" x14ac:dyDescent="0.55000000000000004">
      <c r="M12010" t="str">
        <f>IF($A12010="","",COUNTIFS(D_MFA!$A$2:$A$20001,$C12010,D_MFA!$B$2:$B$20001,TRUE)&gt;0)</f>
        <v/>
      </c>
    </row>
    <row r="12011" spans="13:13" x14ac:dyDescent="0.55000000000000004">
      <c r="M12011" t="str">
        <f>IF($A12011="","",COUNTIFS(D_MFA!$A$2:$A$20001,$C12011,D_MFA!$B$2:$B$20001,TRUE)&gt;0)</f>
        <v/>
      </c>
    </row>
    <row r="12012" spans="13:13" x14ac:dyDescent="0.55000000000000004">
      <c r="M12012" t="str">
        <f>IF($A12012="","",COUNTIFS(D_MFA!$A$2:$A$20001,$C12012,D_MFA!$B$2:$B$20001,TRUE)&gt;0)</f>
        <v/>
      </c>
    </row>
    <row r="12013" spans="13:13" x14ac:dyDescent="0.55000000000000004">
      <c r="M12013" t="str">
        <f>IF($A12013="","",COUNTIFS(D_MFA!$A$2:$A$20001,$C12013,D_MFA!$B$2:$B$20001,TRUE)&gt;0)</f>
        <v/>
      </c>
    </row>
    <row r="12014" spans="13:13" x14ac:dyDescent="0.55000000000000004">
      <c r="M12014" t="str">
        <f>IF($A12014="","",COUNTIFS(D_MFA!$A$2:$A$20001,$C12014,D_MFA!$B$2:$B$20001,TRUE)&gt;0)</f>
        <v/>
      </c>
    </row>
    <row r="12015" spans="13:13" x14ac:dyDescent="0.55000000000000004">
      <c r="M12015" t="str">
        <f>IF($A12015="","",COUNTIFS(D_MFA!$A$2:$A$20001,$C12015,D_MFA!$B$2:$B$20001,TRUE)&gt;0)</f>
        <v/>
      </c>
    </row>
    <row r="12016" spans="13:13" x14ac:dyDescent="0.55000000000000004">
      <c r="M12016" t="str">
        <f>IF($A12016="","",COUNTIFS(D_MFA!$A$2:$A$20001,$C12016,D_MFA!$B$2:$B$20001,TRUE)&gt;0)</f>
        <v/>
      </c>
    </row>
    <row r="12017" spans="13:13" x14ac:dyDescent="0.55000000000000004">
      <c r="M12017" t="str">
        <f>IF($A12017="","",COUNTIFS(D_MFA!$A$2:$A$20001,$C12017,D_MFA!$B$2:$B$20001,TRUE)&gt;0)</f>
        <v/>
      </c>
    </row>
    <row r="12018" spans="13:13" x14ac:dyDescent="0.55000000000000004">
      <c r="M12018" t="str">
        <f>IF($A12018="","",COUNTIFS(D_MFA!$A$2:$A$20001,$C12018,D_MFA!$B$2:$B$20001,TRUE)&gt;0)</f>
        <v/>
      </c>
    </row>
    <row r="12019" spans="13:13" x14ac:dyDescent="0.55000000000000004">
      <c r="M12019" t="str">
        <f>IF($A12019="","",COUNTIFS(D_MFA!$A$2:$A$20001,$C12019,D_MFA!$B$2:$B$20001,TRUE)&gt;0)</f>
        <v/>
      </c>
    </row>
    <row r="12020" spans="13:13" x14ac:dyDescent="0.55000000000000004">
      <c r="M12020" t="str">
        <f>IF($A12020="","",COUNTIFS(D_MFA!$A$2:$A$20001,$C12020,D_MFA!$B$2:$B$20001,TRUE)&gt;0)</f>
        <v/>
      </c>
    </row>
    <row r="12021" spans="13:13" x14ac:dyDescent="0.55000000000000004">
      <c r="M12021" t="str">
        <f>IF($A12021="","",COUNTIFS(D_MFA!$A$2:$A$20001,$C12021,D_MFA!$B$2:$B$20001,TRUE)&gt;0)</f>
        <v/>
      </c>
    </row>
    <row r="12022" spans="13:13" x14ac:dyDescent="0.55000000000000004">
      <c r="M12022" t="str">
        <f>IF($A12022="","",COUNTIFS(D_MFA!$A$2:$A$20001,$C12022,D_MFA!$B$2:$B$20001,TRUE)&gt;0)</f>
        <v/>
      </c>
    </row>
    <row r="12023" spans="13:13" x14ac:dyDescent="0.55000000000000004">
      <c r="M12023" t="str">
        <f>IF($A12023="","",COUNTIFS(D_MFA!$A$2:$A$20001,$C12023,D_MFA!$B$2:$B$20001,TRUE)&gt;0)</f>
        <v/>
      </c>
    </row>
    <row r="12024" spans="13:13" x14ac:dyDescent="0.55000000000000004">
      <c r="M12024" t="str">
        <f>IF($A12024="","",COUNTIFS(D_MFA!$A$2:$A$20001,$C12024,D_MFA!$B$2:$B$20001,TRUE)&gt;0)</f>
        <v/>
      </c>
    </row>
    <row r="12025" spans="13:13" x14ac:dyDescent="0.55000000000000004">
      <c r="M12025" t="str">
        <f>IF($A12025="","",COUNTIFS(D_MFA!$A$2:$A$20001,$C12025,D_MFA!$B$2:$B$20001,TRUE)&gt;0)</f>
        <v/>
      </c>
    </row>
    <row r="12026" spans="13:13" x14ac:dyDescent="0.55000000000000004">
      <c r="M12026" t="str">
        <f>IF($A12026="","",COUNTIFS(D_MFA!$A$2:$A$20001,$C12026,D_MFA!$B$2:$B$20001,TRUE)&gt;0)</f>
        <v/>
      </c>
    </row>
    <row r="12027" spans="13:13" x14ac:dyDescent="0.55000000000000004">
      <c r="M12027" t="str">
        <f>IF($A12027="","",COUNTIFS(D_MFA!$A$2:$A$20001,$C12027,D_MFA!$B$2:$B$20001,TRUE)&gt;0)</f>
        <v/>
      </c>
    </row>
    <row r="12028" spans="13:13" x14ac:dyDescent="0.55000000000000004">
      <c r="M12028" t="str">
        <f>IF($A12028="","",COUNTIFS(D_MFA!$A$2:$A$20001,$C12028,D_MFA!$B$2:$B$20001,TRUE)&gt;0)</f>
        <v/>
      </c>
    </row>
    <row r="12029" spans="13:13" x14ac:dyDescent="0.55000000000000004">
      <c r="M12029" t="str">
        <f>IF($A12029="","",COUNTIFS(D_MFA!$A$2:$A$20001,$C12029,D_MFA!$B$2:$B$20001,TRUE)&gt;0)</f>
        <v/>
      </c>
    </row>
    <row r="12030" spans="13:13" x14ac:dyDescent="0.55000000000000004">
      <c r="M12030" t="str">
        <f>IF($A12030="","",COUNTIFS(D_MFA!$A$2:$A$20001,$C12030,D_MFA!$B$2:$B$20001,TRUE)&gt;0)</f>
        <v/>
      </c>
    </row>
    <row r="12031" spans="13:13" x14ac:dyDescent="0.55000000000000004">
      <c r="M12031" t="str">
        <f>IF($A12031="","",COUNTIFS(D_MFA!$A$2:$A$20001,$C12031,D_MFA!$B$2:$B$20001,TRUE)&gt;0)</f>
        <v/>
      </c>
    </row>
    <row r="12032" spans="13:13" x14ac:dyDescent="0.55000000000000004">
      <c r="M12032" t="str">
        <f>IF($A12032="","",COUNTIFS(D_MFA!$A$2:$A$20001,$C12032,D_MFA!$B$2:$B$20001,TRUE)&gt;0)</f>
        <v/>
      </c>
    </row>
    <row r="12033" spans="13:13" x14ac:dyDescent="0.55000000000000004">
      <c r="M12033" t="str">
        <f>IF($A12033="","",COUNTIFS(D_MFA!$A$2:$A$20001,$C12033,D_MFA!$B$2:$B$20001,TRUE)&gt;0)</f>
        <v/>
      </c>
    </row>
    <row r="12034" spans="13:13" x14ac:dyDescent="0.55000000000000004">
      <c r="M12034" t="str">
        <f>IF($A12034="","",COUNTIFS(D_MFA!$A$2:$A$20001,$C12034,D_MFA!$B$2:$B$20001,TRUE)&gt;0)</f>
        <v/>
      </c>
    </row>
    <row r="12035" spans="13:13" x14ac:dyDescent="0.55000000000000004">
      <c r="M12035" t="str">
        <f>IF($A12035="","",COUNTIFS(D_MFA!$A$2:$A$20001,$C12035,D_MFA!$B$2:$B$20001,TRUE)&gt;0)</f>
        <v/>
      </c>
    </row>
    <row r="12036" spans="13:13" x14ac:dyDescent="0.55000000000000004">
      <c r="M12036" t="str">
        <f>IF($A12036="","",COUNTIFS(D_MFA!$A$2:$A$20001,$C12036,D_MFA!$B$2:$B$20001,TRUE)&gt;0)</f>
        <v/>
      </c>
    </row>
    <row r="12037" spans="13:13" x14ac:dyDescent="0.55000000000000004">
      <c r="M12037" t="str">
        <f>IF($A12037="","",COUNTIFS(D_MFA!$A$2:$A$20001,$C12037,D_MFA!$B$2:$B$20001,TRUE)&gt;0)</f>
        <v/>
      </c>
    </row>
    <row r="12038" spans="13:13" x14ac:dyDescent="0.55000000000000004">
      <c r="M12038" t="str">
        <f>IF($A12038="","",COUNTIFS(D_MFA!$A$2:$A$20001,$C12038,D_MFA!$B$2:$B$20001,TRUE)&gt;0)</f>
        <v/>
      </c>
    </row>
    <row r="12039" spans="13:13" x14ac:dyDescent="0.55000000000000004">
      <c r="M12039" t="str">
        <f>IF($A12039="","",COUNTIFS(D_MFA!$A$2:$A$20001,$C12039,D_MFA!$B$2:$B$20001,TRUE)&gt;0)</f>
        <v/>
      </c>
    </row>
    <row r="12040" spans="13:13" x14ac:dyDescent="0.55000000000000004">
      <c r="M12040" t="str">
        <f>IF($A12040="","",COUNTIFS(D_MFA!$A$2:$A$20001,$C12040,D_MFA!$B$2:$B$20001,TRUE)&gt;0)</f>
        <v/>
      </c>
    </row>
    <row r="12041" spans="13:13" x14ac:dyDescent="0.55000000000000004">
      <c r="M12041" t="str">
        <f>IF($A12041="","",COUNTIFS(D_MFA!$A$2:$A$20001,$C12041,D_MFA!$B$2:$B$20001,TRUE)&gt;0)</f>
        <v/>
      </c>
    </row>
    <row r="12042" spans="13:13" x14ac:dyDescent="0.55000000000000004">
      <c r="M12042" t="str">
        <f>IF($A12042="","",COUNTIFS(D_MFA!$A$2:$A$20001,$C12042,D_MFA!$B$2:$B$20001,TRUE)&gt;0)</f>
        <v/>
      </c>
    </row>
    <row r="12043" spans="13:13" x14ac:dyDescent="0.55000000000000004">
      <c r="M12043" t="str">
        <f>IF($A12043="","",COUNTIFS(D_MFA!$A$2:$A$20001,$C12043,D_MFA!$B$2:$B$20001,TRUE)&gt;0)</f>
        <v/>
      </c>
    </row>
    <row r="12044" spans="13:13" x14ac:dyDescent="0.55000000000000004">
      <c r="M12044" t="str">
        <f>IF($A12044="","",COUNTIFS(D_MFA!$A$2:$A$20001,$C12044,D_MFA!$B$2:$B$20001,TRUE)&gt;0)</f>
        <v/>
      </c>
    </row>
    <row r="12045" spans="13:13" x14ac:dyDescent="0.55000000000000004">
      <c r="M12045" t="str">
        <f>IF($A12045="","",COUNTIFS(D_MFA!$A$2:$A$20001,$C12045,D_MFA!$B$2:$B$20001,TRUE)&gt;0)</f>
        <v/>
      </c>
    </row>
    <row r="12046" spans="13:13" x14ac:dyDescent="0.55000000000000004">
      <c r="M12046" t="str">
        <f>IF($A12046="","",COUNTIFS(D_MFA!$A$2:$A$20001,$C12046,D_MFA!$B$2:$B$20001,TRUE)&gt;0)</f>
        <v/>
      </c>
    </row>
    <row r="12047" spans="13:13" x14ac:dyDescent="0.55000000000000004">
      <c r="M12047" t="str">
        <f>IF($A12047="","",COUNTIFS(D_MFA!$A$2:$A$20001,$C12047,D_MFA!$B$2:$B$20001,TRUE)&gt;0)</f>
        <v/>
      </c>
    </row>
    <row r="12048" spans="13:13" x14ac:dyDescent="0.55000000000000004">
      <c r="M12048" t="str">
        <f>IF($A12048="","",COUNTIFS(D_MFA!$A$2:$A$20001,$C12048,D_MFA!$B$2:$B$20001,TRUE)&gt;0)</f>
        <v/>
      </c>
    </row>
    <row r="12049" spans="13:13" x14ac:dyDescent="0.55000000000000004">
      <c r="M12049" t="str">
        <f>IF($A12049="","",COUNTIFS(D_MFA!$A$2:$A$20001,$C12049,D_MFA!$B$2:$B$20001,TRUE)&gt;0)</f>
        <v/>
      </c>
    </row>
    <row r="12050" spans="13:13" x14ac:dyDescent="0.55000000000000004">
      <c r="M12050" t="str">
        <f>IF($A12050="","",COUNTIFS(D_MFA!$A$2:$A$20001,$C12050,D_MFA!$B$2:$B$20001,TRUE)&gt;0)</f>
        <v/>
      </c>
    </row>
    <row r="12051" spans="13:13" x14ac:dyDescent="0.55000000000000004">
      <c r="M12051" t="str">
        <f>IF($A12051="","",COUNTIFS(D_MFA!$A$2:$A$20001,$C12051,D_MFA!$B$2:$B$20001,TRUE)&gt;0)</f>
        <v/>
      </c>
    </row>
    <row r="12052" spans="13:13" x14ac:dyDescent="0.55000000000000004">
      <c r="M12052" t="str">
        <f>IF($A12052="","",COUNTIFS(D_MFA!$A$2:$A$20001,$C12052,D_MFA!$B$2:$B$20001,TRUE)&gt;0)</f>
        <v/>
      </c>
    </row>
    <row r="12053" spans="13:13" x14ac:dyDescent="0.55000000000000004">
      <c r="M12053" t="str">
        <f>IF($A12053="","",COUNTIFS(D_MFA!$A$2:$A$20001,$C12053,D_MFA!$B$2:$B$20001,TRUE)&gt;0)</f>
        <v/>
      </c>
    </row>
    <row r="12054" spans="13:13" x14ac:dyDescent="0.55000000000000004">
      <c r="M12054" t="str">
        <f>IF($A12054="","",COUNTIFS(D_MFA!$A$2:$A$20001,$C12054,D_MFA!$B$2:$B$20001,TRUE)&gt;0)</f>
        <v/>
      </c>
    </row>
    <row r="12055" spans="13:13" x14ac:dyDescent="0.55000000000000004">
      <c r="M12055" t="str">
        <f>IF($A12055="","",COUNTIFS(D_MFA!$A$2:$A$20001,$C12055,D_MFA!$B$2:$B$20001,TRUE)&gt;0)</f>
        <v/>
      </c>
    </row>
    <row r="12056" spans="13:13" x14ac:dyDescent="0.55000000000000004">
      <c r="M12056" t="str">
        <f>IF($A12056="","",COUNTIFS(D_MFA!$A$2:$A$20001,$C12056,D_MFA!$B$2:$B$20001,TRUE)&gt;0)</f>
        <v/>
      </c>
    </row>
    <row r="12057" spans="13:13" x14ac:dyDescent="0.55000000000000004">
      <c r="M12057" t="str">
        <f>IF($A12057="","",COUNTIFS(D_MFA!$A$2:$A$20001,$C12057,D_MFA!$B$2:$B$20001,TRUE)&gt;0)</f>
        <v/>
      </c>
    </row>
    <row r="12058" spans="13:13" x14ac:dyDescent="0.55000000000000004">
      <c r="M12058" t="str">
        <f>IF($A12058="","",COUNTIFS(D_MFA!$A$2:$A$20001,$C12058,D_MFA!$B$2:$B$20001,TRUE)&gt;0)</f>
        <v/>
      </c>
    </row>
    <row r="12059" spans="13:13" x14ac:dyDescent="0.55000000000000004">
      <c r="M12059" t="str">
        <f>IF($A12059="","",COUNTIFS(D_MFA!$A$2:$A$20001,$C12059,D_MFA!$B$2:$B$20001,TRUE)&gt;0)</f>
        <v/>
      </c>
    </row>
    <row r="12060" spans="13:13" x14ac:dyDescent="0.55000000000000004">
      <c r="M12060" t="str">
        <f>IF($A12060="","",COUNTIFS(D_MFA!$A$2:$A$20001,$C12060,D_MFA!$B$2:$B$20001,TRUE)&gt;0)</f>
        <v/>
      </c>
    </row>
    <row r="12061" spans="13:13" x14ac:dyDescent="0.55000000000000004">
      <c r="M12061" t="str">
        <f>IF($A12061="","",COUNTIFS(D_MFA!$A$2:$A$20001,$C12061,D_MFA!$B$2:$B$20001,TRUE)&gt;0)</f>
        <v/>
      </c>
    </row>
    <row r="12062" spans="13:13" x14ac:dyDescent="0.55000000000000004">
      <c r="M12062" t="str">
        <f>IF($A12062="","",COUNTIFS(D_MFA!$A$2:$A$20001,$C12062,D_MFA!$B$2:$B$20001,TRUE)&gt;0)</f>
        <v/>
      </c>
    </row>
    <row r="12063" spans="13:13" x14ac:dyDescent="0.55000000000000004">
      <c r="M12063" t="str">
        <f>IF($A12063="","",COUNTIFS(D_MFA!$A$2:$A$20001,$C12063,D_MFA!$B$2:$B$20001,TRUE)&gt;0)</f>
        <v/>
      </c>
    </row>
    <row r="12064" spans="13:13" x14ac:dyDescent="0.55000000000000004">
      <c r="M12064" t="str">
        <f>IF($A12064="","",COUNTIFS(D_MFA!$A$2:$A$20001,$C12064,D_MFA!$B$2:$B$20001,TRUE)&gt;0)</f>
        <v/>
      </c>
    </row>
    <row r="12065" spans="13:13" x14ac:dyDescent="0.55000000000000004">
      <c r="M12065" t="str">
        <f>IF($A12065="","",COUNTIFS(D_MFA!$A$2:$A$20001,$C12065,D_MFA!$B$2:$B$20001,TRUE)&gt;0)</f>
        <v/>
      </c>
    </row>
    <row r="12066" spans="13:13" x14ac:dyDescent="0.55000000000000004">
      <c r="M12066" t="str">
        <f>IF($A12066="","",COUNTIFS(D_MFA!$A$2:$A$20001,$C12066,D_MFA!$B$2:$B$20001,TRUE)&gt;0)</f>
        <v/>
      </c>
    </row>
    <row r="12067" spans="13:13" x14ac:dyDescent="0.55000000000000004">
      <c r="M12067" t="str">
        <f>IF($A12067="","",COUNTIFS(D_MFA!$A$2:$A$20001,$C12067,D_MFA!$B$2:$B$20001,TRUE)&gt;0)</f>
        <v/>
      </c>
    </row>
    <row r="12068" spans="13:13" x14ac:dyDescent="0.55000000000000004">
      <c r="M12068" t="str">
        <f>IF($A12068="","",COUNTIFS(D_MFA!$A$2:$A$20001,$C12068,D_MFA!$B$2:$B$20001,TRUE)&gt;0)</f>
        <v/>
      </c>
    </row>
    <row r="12069" spans="13:13" x14ac:dyDescent="0.55000000000000004">
      <c r="M12069" t="str">
        <f>IF($A12069="","",COUNTIFS(D_MFA!$A$2:$A$20001,$C12069,D_MFA!$B$2:$B$20001,TRUE)&gt;0)</f>
        <v/>
      </c>
    </row>
    <row r="12070" spans="13:13" x14ac:dyDescent="0.55000000000000004">
      <c r="M12070" t="str">
        <f>IF($A12070="","",COUNTIFS(D_MFA!$A$2:$A$20001,$C12070,D_MFA!$B$2:$B$20001,TRUE)&gt;0)</f>
        <v/>
      </c>
    </row>
    <row r="12071" spans="13:13" x14ac:dyDescent="0.55000000000000004">
      <c r="M12071" t="str">
        <f>IF($A12071="","",COUNTIFS(D_MFA!$A$2:$A$20001,$C12071,D_MFA!$B$2:$B$20001,TRUE)&gt;0)</f>
        <v/>
      </c>
    </row>
    <row r="12072" spans="13:13" x14ac:dyDescent="0.55000000000000004">
      <c r="M12072" t="str">
        <f>IF($A12072="","",COUNTIFS(D_MFA!$A$2:$A$20001,$C12072,D_MFA!$B$2:$B$20001,TRUE)&gt;0)</f>
        <v/>
      </c>
    </row>
    <row r="12073" spans="13:13" x14ac:dyDescent="0.55000000000000004">
      <c r="M12073" t="str">
        <f>IF($A12073="","",COUNTIFS(D_MFA!$A$2:$A$20001,$C12073,D_MFA!$B$2:$B$20001,TRUE)&gt;0)</f>
        <v/>
      </c>
    </row>
    <row r="12074" spans="13:13" x14ac:dyDescent="0.55000000000000004">
      <c r="M12074" t="str">
        <f>IF($A12074="","",COUNTIFS(D_MFA!$A$2:$A$20001,$C12074,D_MFA!$B$2:$B$20001,TRUE)&gt;0)</f>
        <v/>
      </c>
    </row>
    <row r="12075" spans="13:13" x14ac:dyDescent="0.55000000000000004">
      <c r="M12075" t="str">
        <f>IF($A12075="","",COUNTIFS(D_MFA!$A$2:$A$20001,$C12075,D_MFA!$B$2:$B$20001,TRUE)&gt;0)</f>
        <v/>
      </c>
    </row>
    <row r="12076" spans="13:13" x14ac:dyDescent="0.55000000000000004">
      <c r="M12076" t="str">
        <f>IF($A12076="","",COUNTIFS(D_MFA!$A$2:$A$20001,$C12076,D_MFA!$B$2:$B$20001,TRUE)&gt;0)</f>
        <v/>
      </c>
    </row>
    <row r="12077" spans="13:13" x14ac:dyDescent="0.55000000000000004">
      <c r="M12077" t="str">
        <f>IF($A12077="","",COUNTIFS(D_MFA!$A$2:$A$20001,$C12077,D_MFA!$B$2:$B$20001,TRUE)&gt;0)</f>
        <v/>
      </c>
    </row>
    <row r="12078" spans="13:13" x14ac:dyDescent="0.55000000000000004">
      <c r="M12078" t="str">
        <f>IF($A12078="","",COUNTIFS(D_MFA!$A$2:$A$20001,$C12078,D_MFA!$B$2:$B$20001,TRUE)&gt;0)</f>
        <v/>
      </c>
    </row>
    <row r="12079" spans="13:13" x14ac:dyDescent="0.55000000000000004">
      <c r="M12079" t="str">
        <f>IF($A12079="","",COUNTIFS(D_MFA!$A$2:$A$20001,$C12079,D_MFA!$B$2:$B$20001,TRUE)&gt;0)</f>
        <v/>
      </c>
    </row>
    <row r="12080" spans="13:13" x14ac:dyDescent="0.55000000000000004">
      <c r="M12080" t="str">
        <f>IF($A12080="","",COUNTIFS(D_MFA!$A$2:$A$20001,$C12080,D_MFA!$B$2:$B$20001,TRUE)&gt;0)</f>
        <v/>
      </c>
    </row>
    <row r="12081" spans="13:13" x14ac:dyDescent="0.55000000000000004">
      <c r="M12081" t="str">
        <f>IF($A12081="","",COUNTIFS(D_MFA!$A$2:$A$20001,$C12081,D_MFA!$B$2:$B$20001,TRUE)&gt;0)</f>
        <v/>
      </c>
    </row>
    <row r="12082" spans="13:13" x14ac:dyDescent="0.55000000000000004">
      <c r="M12082" t="str">
        <f>IF($A12082="","",COUNTIFS(D_MFA!$A$2:$A$20001,$C12082,D_MFA!$B$2:$B$20001,TRUE)&gt;0)</f>
        <v/>
      </c>
    </row>
    <row r="12083" spans="13:13" x14ac:dyDescent="0.55000000000000004">
      <c r="M12083" t="str">
        <f>IF($A12083="","",COUNTIFS(D_MFA!$A$2:$A$20001,$C12083,D_MFA!$B$2:$B$20001,TRUE)&gt;0)</f>
        <v/>
      </c>
    </row>
    <row r="12084" spans="13:13" x14ac:dyDescent="0.55000000000000004">
      <c r="M12084" t="str">
        <f>IF($A12084="","",COUNTIFS(D_MFA!$A$2:$A$20001,$C12084,D_MFA!$B$2:$B$20001,TRUE)&gt;0)</f>
        <v/>
      </c>
    </row>
    <row r="12085" spans="13:13" x14ac:dyDescent="0.55000000000000004">
      <c r="M12085" t="str">
        <f>IF($A12085="","",COUNTIFS(D_MFA!$A$2:$A$20001,$C12085,D_MFA!$B$2:$B$20001,TRUE)&gt;0)</f>
        <v/>
      </c>
    </row>
    <row r="12086" spans="13:13" x14ac:dyDescent="0.55000000000000004">
      <c r="M12086" t="str">
        <f>IF($A12086="","",COUNTIFS(D_MFA!$A$2:$A$20001,$C12086,D_MFA!$B$2:$B$20001,TRUE)&gt;0)</f>
        <v/>
      </c>
    </row>
    <row r="12087" spans="13:13" x14ac:dyDescent="0.55000000000000004">
      <c r="M12087" t="str">
        <f>IF($A12087="","",COUNTIFS(D_MFA!$A$2:$A$20001,$C12087,D_MFA!$B$2:$B$20001,TRUE)&gt;0)</f>
        <v/>
      </c>
    </row>
    <row r="12088" spans="13:13" x14ac:dyDescent="0.55000000000000004">
      <c r="M12088" t="str">
        <f>IF($A12088="","",COUNTIFS(D_MFA!$A$2:$A$20001,$C12088,D_MFA!$B$2:$B$20001,TRUE)&gt;0)</f>
        <v/>
      </c>
    </row>
    <row r="12089" spans="13:13" x14ac:dyDescent="0.55000000000000004">
      <c r="M12089" t="str">
        <f>IF($A12089="","",COUNTIFS(D_MFA!$A$2:$A$20001,$C12089,D_MFA!$B$2:$B$20001,TRUE)&gt;0)</f>
        <v/>
      </c>
    </row>
    <row r="12090" spans="13:13" x14ac:dyDescent="0.55000000000000004">
      <c r="M12090" t="str">
        <f>IF($A12090="","",COUNTIFS(D_MFA!$A$2:$A$20001,$C12090,D_MFA!$B$2:$B$20001,TRUE)&gt;0)</f>
        <v/>
      </c>
    </row>
    <row r="12091" spans="13:13" x14ac:dyDescent="0.55000000000000004">
      <c r="M12091" t="str">
        <f>IF($A12091="","",COUNTIFS(D_MFA!$A$2:$A$20001,$C12091,D_MFA!$B$2:$B$20001,TRUE)&gt;0)</f>
        <v/>
      </c>
    </row>
    <row r="12092" spans="13:13" x14ac:dyDescent="0.55000000000000004">
      <c r="M12092" t="str">
        <f>IF($A12092="","",COUNTIFS(D_MFA!$A$2:$A$20001,$C12092,D_MFA!$B$2:$B$20001,TRUE)&gt;0)</f>
        <v/>
      </c>
    </row>
    <row r="12093" spans="13:13" x14ac:dyDescent="0.55000000000000004">
      <c r="M12093" t="str">
        <f>IF($A12093="","",COUNTIFS(D_MFA!$A$2:$A$20001,$C12093,D_MFA!$B$2:$B$20001,TRUE)&gt;0)</f>
        <v/>
      </c>
    </row>
    <row r="12094" spans="13:13" x14ac:dyDescent="0.55000000000000004">
      <c r="M12094" t="str">
        <f>IF($A12094="","",COUNTIFS(D_MFA!$A$2:$A$20001,$C12094,D_MFA!$B$2:$B$20001,TRUE)&gt;0)</f>
        <v/>
      </c>
    </row>
    <row r="12095" spans="13:13" x14ac:dyDescent="0.55000000000000004">
      <c r="M12095" t="str">
        <f>IF($A12095="","",COUNTIFS(D_MFA!$A$2:$A$20001,$C12095,D_MFA!$B$2:$B$20001,TRUE)&gt;0)</f>
        <v/>
      </c>
    </row>
    <row r="12096" spans="13:13" x14ac:dyDescent="0.55000000000000004">
      <c r="M12096" t="str">
        <f>IF($A12096="","",COUNTIFS(D_MFA!$A$2:$A$20001,$C12096,D_MFA!$B$2:$B$20001,TRUE)&gt;0)</f>
        <v/>
      </c>
    </row>
    <row r="12097" spans="13:13" x14ac:dyDescent="0.55000000000000004">
      <c r="M12097" t="str">
        <f>IF($A12097="","",COUNTIFS(D_MFA!$A$2:$A$20001,$C12097,D_MFA!$B$2:$B$20001,TRUE)&gt;0)</f>
        <v/>
      </c>
    </row>
    <row r="12098" spans="13:13" x14ac:dyDescent="0.55000000000000004">
      <c r="M12098" t="str">
        <f>IF($A12098="","",COUNTIFS(D_MFA!$A$2:$A$20001,$C12098,D_MFA!$B$2:$B$20001,TRUE)&gt;0)</f>
        <v/>
      </c>
    </row>
    <row r="12099" spans="13:13" x14ac:dyDescent="0.55000000000000004">
      <c r="M12099" t="str">
        <f>IF($A12099="","",COUNTIFS(D_MFA!$A$2:$A$20001,$C12099,D_MFA!$B$2:$B$20001,TRUE)&gt;0)</f>
        <v/>
      </c>
    </row>
    <row r="12100" spans="13:13" x14ac:dyDescent="0.55000000000000004">
      <c r="M12100" t="str">
        <f>IF($A12100="","",COUNTIFS(D_MFA!$A$2:$A$20001,$C12100,D_MFA!$B$2:$B$20001,TRUE)&gt;0)</f>
        <v/>
      </c>
    </row>
    <row r="12101" spans="13:13" x14ac:dyDescent="0.55000000000000004">
      <c r="M12101" t="str">
        <f>IF($A12101="","",COUNTIFS(D_MFA!$A$2:$A$20001,$C12101,D_MFA!$B$2:$B$20001,TRUE)&gt;0)</f>
        <v/>
      </c>
    </row>
    <row r="12102" spans="13:13" x14ac:dyDescent="0.55000000000000004">
      <c r="M12102" t="str">
        <f>IF($A12102="","",COUNTIFS(D_MFA!$A$2:$A$20001,$C12102,D_MFA!$B$2:$B$20001,TRUE)&gt;0)</f>
        <v/>
      </c>
    </row>
    <row r="12103" spans="13:13" x14ac:dyDescent="0.55000000000000004">
      <c r="M12103" t="str">
        <f>IF($A12103="","",COUNTIFS(D_MFA!$A$2:$A$20001,$C12103,D_MFA!$B$2:$B$20001,TRUE)&gt;0)</f>
        <v/>
      </c>
    </row>
    <row r="12104" spans="13:13" x14ac:dyDescent="0.55000000000000004">
      <c r="M12104" t="str">
        <f>IF($A12104="","",COUNTIFS(D_MFA!$A$2:$A$20001,$C12104,D_MFA!$B$2:$B$20001,TRUE)&gt;0)</f>
        <v/>
      </c>
    </row>
    <row r="12105" spans="13:13" x14ac:dyDescent="0.55000000000000004">
      <c r="M12105" t="str">
        <f>IF($A12105="","",COUNTIFS(D_MFA!$A$2:$A$20001,$C12105,D_MFA!$B$2:$B$20001,TRUE)&gt;0)</f>
        <v/>
      </c>
    </row>
    <row r="12106" spans="13:13" x14ac:dyDescent="0.55000000000000004">
      <c r="M12106" t="str">
        <f>IF($A12106="","",COUNTIFS(D_MFA!$A$2:$A$20001,$C12106,D_MFA!$B$2:$B$20001,TRUE)&gt;0)</f>
        <v/>
      </c>
    </row>
    <row r="12107" spans="13:13" x14ac:dyDescent="0.55000000000000004">
      <c r="M12107" t="str">
        <f>IF($A12107="","",COUNTIFS(D_MFA!$A$2:$A$20001,$C12107,D_MFA!$B$2:$B$20001,TRUE)&gt;0)</f>
        <v/>
      </c>
    </row>
    <row r="12108" spans="13:13" x14ac:dyDescent="0.55000000000000004">
      <c r="M12108" t="str">
        <f>IF($A12108="","",COUNTIFS(D_MFA!$A$2:$A$20001,$C12108,D_MFA!$B$2:$B$20001,TRUE)&gt;0)</f>
        <v/>
      </c>
    </row>
    <row r="12109" spans="13:13" x14ac:dyDescent="0.55000000000000004">
      <c r="M12109" t="str">
        <f>IF($A12109="","",COUNTIFS(D_MFA!$A$2:$A$20001,$C12109,D_MFA!$B$2:$B$20001,TRUE)&gt;0)</f>
        <v/>
      </c>
    </row>
    <row r="12110" spans="13:13" x14ac:dyDescent="0.55000000000000004">
      <c r="M12110" t="str">
        <f>IF($A12110="","",COUNTIFS(D_MFA!$A$2:$A$20001,$C12110,D_MFA!$B$2:$B$20001,TRUE)&gt;0)</f>
        <v/>
      </c>
    </row>
    <row r="12111" spans="13:13" x14ac:dyDescent="0.55000000000000004">
      <c r="M12111" t="str">
        <f>IF($A12111="","",COUNTIFS(D_MFA!$A$2:$A$20001,$C12111,D_MFA!$B$2:$B$20001,TRUE)&gt;0)</f>
        <v/>
      </c>
    </row>
    <row r="12112" spans="13:13" x14ac:dyDescent="0.55000000000000004">
      <c r="M12112" t="str">
        <f>IF($A12112="","",COUNTIFS(D_MFA!$A$2:$A$20001,$C12112,D_MFA!$B$2:$B$20001,TRUE)&gt;0)</f>
        <v/>
      </c>
    </row>
    <row r="12113" spans="13:13" x14ac:dyDescent="0.55000000000000004">
      <c r="M12113" t="str">
        <f>IF($A12113="","",COUNTIFS(D_MFA!$A$2:$A$20001,$C12113,D_MFA!$B$2:$B$20001,TRUE)&gt;0)</f>
        <v/>
      </c>
    </row>
    <row r="12114" spans="13:13" x14ac:dyDescent="0.55000000000000004">
      <c r="M12114" t="str">
        <f>IF($A12114="","",COUNTIFS(D_MFA!$A$2:$A$20001,$C12114,D_MFA!$B$2:$B$20001,TRUE)&gt;0)</f>
        <v/>
      </c>
    </row>
    <row r="12115" spans="13:13" x14ac:dyDescent="0.55000000000000004">
      <c r="M12115" t="str">
        <f>IF($A12115="","",COUNTIFS(D_MFA!$A$2:$A$20001,$C12115,D_MFA!$B$2:$B$20001,TRUE)&gt;0)</f>
        <v/>
      </c>
    </row>
    <row r="12116" spans="13:13" x14ac:dyDescent="0.55000000000000004">
      <c r="M12116" t="str">
        <f>IF($A12116="","",COUNTIFS(D_MFA!$A$2:$A$20001,$C12116,D_MFA!$B$2:$B$20001,TRUE)&gt;0)</f>
        <v/>
      </c>
    </row>
    <row r="12117" spans="13:13" x14ac:dyDescent="0.55000000000000004">
      <c r="M12117" t="str">
        <f>IF($A12117="","",COUNTIFS(D_MFA!$A$2:$A$20001,$C12117,D_MFA!$B$2:$B$20001,TRUE)&gt;0)</f>
        <v/>
      </c>
    </row>
    <row r="12118" spans="13:13" x14ac:dyDescent="0.55000000000000004">
      <c r="M12118" t="str">
        <f>IF($A12118="","",COUNTIFS(D_MFA!$A$2:$A$20001,$C12118,D_MFA!$B$2:$B$20001,TRUE)&gt;0)</f>
        <v/>
      </c>
    </row>
    <row r="12119" spans="13:13" x14ac:dyDescent="0.55000000000000004">
      <c r="M12119" t="str">
        <f>IF($A12119="","",COUNTIFS(D_MFA!$A$2:$A$20001,$C12119,D_MFA!$B$2:$B$20001,TRUE)&gt;0)</f>
        <v/>
      </c>
    </row>
    <row r="12120" spans="13:13" x14ac:dyDescent="0.55000000000000004">
      <c r="M12120" t="str">
        <f>IF($A12120="","",COUNTIFS(D_MFA!$A$2:$A$20001,$C12120,D_MFA!$B$2:$B$20001,TRUE)&gt;0)</f>
        <v/>
      </c>
    </row>
    <row r="12121" spans="13:13" x14ac:dyDescent="0.55000000000000004">
      <c r="M12121" t="str">
        <f>IF($A12121="","",COUNTIFS(D_MFA!$A$2:$A$20001,$C12121,D_MFA!$B$2:$B$20001,TRUE)&gt;0)</f>
        <v/>
      </c>
    </row>
    <row r="12122" spans="13:13" x14ac:dyDescent="0.55000000000000004">
      <c r="M12122" t="str">
        <f>IF($A12122="","",COUNTIFS(D_MFA!$A$2:$A$20001,$C12122,D_MFA!$B$2:$B$20001,TRUE)&gt;0)</f>
        <v/>
      </c>
    </row>
    <row r="12123" spans="13:13" x14ac:dyDescent="0.55000000000000004">
      <c r="M12123" t="str">
        <f>IF($A12123="","",COUNTIFS(D_MFA!$A$2:$A$20001,$C12123,D_MFA!$B$2:$B$20001,TRUE)&gt;0)</f>
        <v/>
      </c>
    </row>
    <row r="12124" spans="13:13" x14ac:dyDescent="0.55000000000000004">
      <c r="M12124" t="str">
        <f>IF($A12124="","",COUNTIFS(D_MFA!$A$2:$A$20001,$C12124,D_MFA!$B$2:$B$20001,TRUE)&gt;0)</f>
        <v/>
      </c>
    </row>
    <row r="12125" spans="13:13" x14ac:dyDescent="0.55000000000000004">
      <c r="M12125" t="str">
        <f>IF($A12125="","",COUNTIFS(D_MFA!$A$2:$A$20001,$C12125,D_MFA!$B$2:$B$20001,TRUE)&gt;0)</f>
        <v/>
      </c>
    </row>
    <row r="12126" spans="13:13" x14ac:dyDescent="0.55000000000000004">
      <c r="M12126" t="str">
        <f>IF($A12126="","",COUNTIFS(D_MFA!$A$2:$A$20001,$C12126,D_MFA!$B$2:$B$20001,TRUE)&gt;0)</f>
        <v/>
      </c>
    </row>
    <row r="12127" spans="13:13" x14ac:dyDescent="0.55000000000000004">
      <c r="M12127" t="str">
        <f>IF($A12127="","",COUNTIFS(D_MFA!$A$2:$A$20001,$C12127,D_MFA!$B$2:$B$20001,TRUE)&gt;0)</f>
        <v/>
      </c>
    </row>
    <row r="12128" spans="13:13" x14ac:dyDescent="0.55000000000000004">
      <c r="M12128" t="str">
        <f>IF($A12128="","",COUNTIFS(D_MFA!$A$2:$A$20001,$C12128,D_MFA!$B$2:$B$20001,TRUE)&gt;0)</f>
        <v/>
      </c>
    </row>
    <row r="12129" spans="13:13" x14ac:dyDescent="0.55000000000000004">
      <c r="M12129" t="str">
        <f>IF($A12129="","",COUNTIFS(D_MFA!$A$2:$A$20001,$C12129,D_MFA!$B$2:$B$20001,TRUE)&gt;0)</f>
        <v/>
      </c>
    </row>
    <row r="12130" spans="13:13" x14ac:dyDescent="0.55000000000000004">
      <c r="M12130" t="str">
        <f>IF($A12130="","",COUNTIFS(D_MFA!$A$2:$A$20001,$C12130,D_MFA!$B$2:$B$20001,TRUE)&gt;0)</f>
        <v/>
      </c>
    </row>
    <row r="12131" spans="13:13" x14ac:dyDescent="0.55000000000000004">
      <c r="M12131" t="str">
        <f>IF($A12131="","",COUNTIFS(D_MFA!$A$2:$A$20001,$C12131,D_MFA!$B$2:$B$20001,TRUE)&gt;0)</f>
        <v/>
      </c>
    </row>
    <row r="12132" spans="13:13" x14ac:dyDescent="0.55000000000000004">
      <c r="M12132" t="str">
        <f>IF($A12132="","",COUNTIFS(D_MFA!$A$2:$A$20001,$C12132,D_MFA!$B$2:$B$20001,TRUE)&gt;0)</f>
        <v/>
      </c>
    </row>
    <row r="12133" spans="13:13" x14ac:dyDescent="0.55000000000000004">
      <c r="M12133" t="str">
        <f>IF($A12133="","",COUNTIFS(D_MFA!$A$2:$A$20001,$C12133,D_MFA!$B$2:$B$20001,TRUE)&gt;0)</f>
        <v/>
      </c>
    </row>
    <row r="12134" spans="13:13" x14ac:dyDescent="0.55000000000000004">
      <c r="M12134" t="str">
        <f>IF($A12134="","",COUNTIFS(D_MFA!$A$2:$A$20001,$C12134,D_MFA!$B$2:$B$20001,TRUE)&gt;0)</f>
        <v/>
      </c>
    </row>
    <row r="12135" spans="13:13" x14ac:dyDescent="0.55000000000000004">
      <c r="M12135" t="str">
        <f>IF($A12135="","",COUNTIFS(D_MFA!$A$2:$A$20001,$C12135,D_MFA!$B$2:$B$20001,TRUE)&gt;0)</f>
        <v/>
      </c>
    </row>
    <row r="12136" spans="13:13" x14ac:dyDescent="0.55000000000000004">
      <c r="M12136" t="str">
        <f>IF($A12136="","",COUNTIFS(D_MFA!$A$2:$A$20001,$C12136,D_MFA!$B$2:$B$20001,TRUE)&gt;0)</f>
        <v/>
      </c>
    </row>
    <row r="12137" spans="13:13" x14ac:dyDescent="0.55000000000000004">
      <c r="M12137" t="str">
        <f>IF($A12137="","",COUNTIFS(D_MFA!$A$2:$A$20001,$C12137,D_MFA!$B$2:$B$20001,TRUE)&gt;0)</f>
        <v/>
      </c>
    </row>
    <row r="12138" spans="13:13" x14ac:dyDescent="0.55000000000000004">
      <c r="M12138" t="str">
        <f>IF($A12138="","",COUNTIFS(D_MFA!$A$2:$A$20001,$C12138,D_MFA!$B$2:$B$20001,TRUE)&gt;0)</f>
        <v/>
      </c>
    </row>
    <row r="12139" spans="13:13" x14ac:dyDescent="0.55000000000000004">
      <c r="M12139" t="str">
        <f>IF($A12139="","",COUNTIFS(D_MFA!$A$2:$A$20001,$C12139,D_MFA!$B$2:$B$20001,TRUE)&gt;0)</f>
        <v/>
      </c>
    </row>
    <row r="12140" spans="13:13" x14ac:dyDescent="0.55000000000000004">
      <c r="M12140" t="str">
        <f>IF($A12140="","",COUNTIFS(D_MFA!$A$2:$A$20001,$C12140,D_MFA!$B$2:$B$20001,TRUE)&gt;0)</f>
        <v/>
      </c>
    </row>
    <row r="12141" spans="13:13" x14ac:dyDescent="0.55000000000000004">
      <c r="M12141" t="str">
        <f>IF($A12141="","",COUNTIFS(D_MFA!$A$2:$A$20001,$C12141,D_MFA!$B$2:$B$20001,TRUE)&gt;0)</f>
        <v/>
      </c>
    </row>
    <row r="12142" spans="13:13" x14ac:dyDescent="0.55000000000000004">
      <c r="M12142" t="str">
        <f>IF($A12142="","",COUNTIFS(D_MFA!$A$2:$A$20001,$C12142,D_MFA!$B$2:$B$20001,TRUE)&gt;0)</f>
        <v/>
      </c>
    </row>
    <row r="12143" spans="13:13" x14ac:dyDescent="0.55000000000000004">
      <c r="M12143" t="str">
        <f>IF($A12143="","",COUNTIFS(D_MFA!$A$2:$A$20001,$C12143,D_MFA!$B$2:$B$20001,TRUE)&gt;0)</f>
        <v/>
      </c>
    </row>
    <row r="12144" spans="13:13" x14ac:dyDescent="0.55000000000000004">
      <c r="M12144" t="str">
        <f>IF($A12144="","",COUNTIFS(D_MFA!$A$2:$A$20001,$C12144,D_MFA!$B$2:$B$20001,TRUE)&gt;0)</f>
        <v/>
      </c>
    </row>
    <row r="12145" spans="13:13" x14ac:dyDescent="0.55000000000000004">
      <c r="M12145" t="str">
        <f>IF($A12145="","",COUNTIFS(D_MFA!$A$2:$A$20001,$C12145,D_MFA!$B$2:$B$20001,TRUE)&gt;0)</f>
        <v/>
      </c>
    </row>
    <row r="12146" spans="13:13" x14ac:dyDescent="0.55000000000000004">
      <c r="M12146" t="str">
        <f>IF($A12146="","",COUNTIFS(D_MFA!$A$2:$A$20001,$C12146,D_MFA!$B$2:$B$20001,TRUE)&gt;0)</f>
        <v/>
      </c>
    </row>
    <row r="12147" spans="13:13" x14ac:dyDescent="0.55000000000000004">
      <c r="M12147" t="str">
        <f>IF($A12147="","",COUNTIFS(D_MFA!$A$2:$A$20001,$C12147,D_MFA!$B$2:$B$20001,TRUE)&gt;0)</f>
        <v/>
      </c>
    </row>
    <row r="12148" spans="13:13" x14ac:dyDescent="0.55000000000000004">
      <c r="M12148" t="str">
        <f>IF($A12148="","",COUNTIFS(D_MFA!$A$2:$A$20001,$C12148,D_MFA!$B$2:$B$20001,TRUE)&gt;0)</f>
        <v/>
      </c>
    </row>
    <row r="12149" spans="13:13" x14ac:dyDescent="0.55000000000000004">
      <c r="M12149" t="str">
        <f>IF($A12149="","",COUNTIFS(D_MFA!$A$2:$A$20001,$C12149,D_MFA!$B$2:$B$20001,TRUE)&gt;0)</f>
        <v/>
      </c>
    </row>
    <row r="12150" spans="13:13" x14ac:dyDescent="0.55000000000000004">
      <c r="M12150" t="str">
        <f>IF($A12150="","",COUNTIFS(D_MFA!$A$2:$A$20001,$C12150,D_MFA!$B$2:$B$20001,TRUE)&gt;0)</f>
        <v/>
      </c>
    </row>
    <row r="12151" spans="13:13" x14ac:dyDescent="0.55000000000000004">
      <c r="M12151" t="str">
        <f>IF($A12151="","",COUNTIFS(D_MFA!$A$2:$A$20001,$C12151,D_MFA!$B$2:$B$20001,TRUE)&gt;0)</f>
        <v/>
      </c>
    </row>
    <row r="12152" spans="13:13" x14ac:dyDescent="0.55000000000000004">
      <c r="M12152" t="str">
        <f>IF($A12152="","",COUNTIFS(D_MFA!$A$2:$A$20001,$C12152,D_MFA!$B$2:$B$20001,TRUE)&gt;0)</f>
        <v/>
      </c>
    </row>
    <row r="12153" spans="13:13" x14ac:dyDescent="0.55000000000000004">
      <c r="M12153" t="str">
        <f>IF($A12153="","",COUNTIFS(D_MFA!$A$2:$A$20001,$C12153,D_MFA!$B$2:$B$20001,TRUE)&gt;0)</f>
        <v/>
      </c>
    </row>
    <row r="12154" spans="13:13" x14ac:dyDescent="0.55000000000000004">
      <c r="M12154" t="str">
        <f>IF($A12154="","",COUNTIFS(D_MFA!$A$2:$A$20001,$C12154,D_MFA!$B$2:$B$20001,TRUE)&gt;0)</f>
        <v/>
      </c>
    </row>
    <row r="12155" spans="13:13" x14ac:dyDescent="0.55000000000000004">
      <c r="M12155" t="str">
        <f>IF($A12155="","",COUNTIFS(D_MFA!$A$2:$A$20001,$C12155,D_MFA!$B$2:$B$20001,TRUE)&gt;0)</f>
        <v/>
      </c>
    </row>
    <row r="12156" spans="13:13" x14ac:dyDescent="0.55000000000000004">
      <c r="M12156" t="str">
        <f>IF($A12156="","",COUNTIFS(D_MFA!$A$2:$A$20001,$C12156,D_MFA!$B$2:$B$20001,TRUE)&gt;0)</f>
        <v/>
      </c>
    </row>
    <row r="12157" spans="13:13" x14ac:dyDescent="0.55000000000000004">
      <c r="M12157" t="str">
        <f>IF($A12157="","",COUNTIFS(D_MFA!$A$2:$A$20001,$C12157,D_MFA!$B$2:$B$20001,TRUE)&gt;0)</f>
        <v/>
      </c>
    </row>
    <row r="12158" spans="13:13" x14ac:dyDescent="0.55000000000000004">
      <c r="M12158" t="str">
        <f>IF($A12158="","",COUNTIFS(D_MFA!$A$2:$A$20001,$C12158,D_MFA!$B$2:$B$20001,TRUE)&gt;0)</f>
        <v/>
      </c>
    </row>
    <row r="12159" spans="13:13" x14ac:dyDescent="0.55000000000000004">
      <c r="M12159" t="str">
        <f>IF($A12159="","",COUNTIFS(D_MFA!$A$2:$A$20001,$C12159,D_MFA!$B$2:$B$20001,TRUE)&gt;0)</f>
        <v/>
      </c>
    </row>
    <row r="12160" spans="13:13" x14ac:dyDescent="0.55000000000000004">
      <c r="M12160" t="str">
        <f>IF($A12160="","",COUNTIFS(D_MFA!$A$2:$A$20001,$C12160,D_MFA!$B$2:$B$20001,TRUE)&gt;0)</f>
        <v/>
      </c>
    </row>
    <row r="12161" spans="13:13" x14ac:dyDescent="0.55000000000000004">
      <c r="M12161" t="str">
        <f>IF($A12161="","",COUNTIFS(D_MFA!$A$2:$A$20001,$C12161,D_MFA!$B$2:$B$20001,TRUE)&gt;0)</f>
        <v/>
      </c>
    </row>
    <row r="12162" spans="13:13" x14ac:dyDescent="0.55000000000000004">
      <c r="M12162" t="str">
        <f>IF($A12162="","",COUNTIFS(D_MFA!$A$2:$A$20001,$C12162,D_MFA!$B$2:$B$20001,TRUE)&gt;0)</f>
        <v/>
      </c>
    </row>
    <row r="12163" spans="13:13" x14ac:dyDescent="0.55000000000000004">
      <c r="M12163" t="str">
        <f>IF($A12163="","",COUNTIFS(D_MFA!$A$2:$A$20001,$C12163,D_MFA!$B$2:$B$20001,TRUE)&gt;0)</f>
        <v/>
      </c>
    </row>
    <row r="12164" spans="13:13" x14ac:dyDescent="0.55000000000000004">
      <c r="M12164" t="str">
        <f>IF($A12164="","",COUNTIFS(D_MFA!$A$2:$A$20001,$C12164,D_MFA!$B$2:$B$20001,TRUE)&gt;0)</f>
        <v/>
      </c>
    </row>
    <row r="12165" spans="13:13" x14ac:dyDescent="0.55000000000000004">
      <c r="M12165" t="str">
        <f>IF($A12165="","",COUNTIFS(D_MFA!$A$2:$A$20001,$C12165,D_MFA!$B$2:$B$20001,TRUE)&gt;0)</f>
        <v/>
      </c>
    </row>
    <row r="12166" spans="13:13" x14ac:dyDescent="0.55000000000000004">
      <c r="M12166" t="str">
        <f>IF($A12166="","",COUNTIFS(D_MFA!$A$2:$A$20001,$C12166,D_MFA!$B$2:$B$20001,TRUE)&gt;0)</f>
        <v/>
      </c>
    </row>
    <row r="12167" spans="13:13" x14ac:dyDescent="0.55000000000000004">
      <c r="M12167" t="str">
        <f>IF($A12167="","",COUNTIFS(D_MFA!$A$2:$A$20001,$C12167,D_MFA!$B$2:$B$20001,TRUE)&gt;0)</f>
        <v/>
      </c>
    </row>
    <row r="12168" spans="13:13" x14ac:dyDescent="0.55000000000000004">
      <c r="M12168" t="str">
        <f>IF($A12168="","",COUNTIFS(D_MFA!$A$2:$A$20001,$C12168,D_MFA!$B$2:$B$20001,TRUE)&gt;0)</f>
        <v/>
      </c>
    </row>
    <row r="12169" spans="13:13" x14ac:dyDescent="0.55000000000000004">
      <c r="M12169" t="str">
        <f>IF($A12169="","",COUNTIFS(D_MFA!$A$2:$A$20001,$C12169,D_MFA!$B$2:$B$20001,TRUE)&gt;0)</f>
        <v/>
      </c>
    </row>
    <row r="12170" spans="13:13" x14ac:dyDescent="0.55000000000000004">
      <c r="M12170" t="str">
        <f>IF($A12170="","",COUNTIFS(D_MFA!$A$2:$A$20001,$C12170,D_MFA!$B$2:$B$20001,TRUE)&gt;0)</f>
        <v/>
      </c>
    </row>
    <row r="12171" spans="13:13" x14ac:dyDescent="0.55000000000000004">
      <c r="M12171" t="str">
        <f>IF($A12171="","",COUNTIFS(D_MFA!$A$2:$A$20001,$C12171,D_MFA!$B$2:$B$20001,TRUE)&gt;0)</f>
        <v/>
      </c>
    </row>
    <row r="12172" spans="13:13" x14ac:dyDescent="0.55000000000000004">
      <c r="M12172" t="str">
        <f>IF($A12172="","",COUNTIFS(D_MFA!$A$2:$A$20001,$C12172,D_MFA!$B$2:$B$20001,TRUE)&gt;0)</f>
        <v/>
      </c>
    </row>
    <row r="12173" spans="13:13" x14ac:dyDescent="0.55000000000000004">
      <c r="M12173" t="str">
        <f>IF($A12173="","",COUNTIFS(D_MFA!$A$2:$A$20001,$C12173,D_MFA!$B$2:$B$20001,TRUE)&gt;0)</f>
        <v/>
      </c>
    </row>
    <row r="12174" spans="13:13" x14ac:dyDescent="0.55000000000000004">
      <c r="M12174" t="str">
        <f>IF($A12174="","",COUNTIFS(D_MFA!$A$2:$A$20001,$C12174,D_MFA!$B$2:$B$20001,TRUE)&gt;0)</f>
        <v/>
      </c>
    </row>
    <row r="12175" spans="13:13" x14ac:dyDescent="0.55000000000000004">
      <c r="M12175" t="str">
        <f>IF($A12175="","",COUNTIFS(D_MFA!$A$2:$A$20001,$C12175,D_MFA!$B$2:$B$20001,TRUE)&gt;0)</f>
        <v/>
      </c>
    </row>
    <row r="12176" spans="13:13" x14ac:dyDescent="0.55000000000000004">
      <c r="M12176" t="str">
        <f>IF($A12176="","",COUNTIFS(D_MFA!$A$2:$A$20001,$C12176,D_MFA!$B$2:$B$20001,TRUE)&gt;0)</f>
        <v/>
      </c>
    </row>
    <row r="12177" spans="13:13" x14ac:dyDescent="0.55000000000000004">
      <c r="M12177" t="str">
        <f>IF($A12177="","",COUNTIFS(D_MFA!$A$2:$A$20001,$C12177,D_MFA!$B$2:$B$20001,TRUE)&gt;0)</f>
        <v/>
      </c>
    </row>
    <row r="12178" spans="13:13" x14ac:dyDescent="0.55000000000000004">
      <c r="M12178" t="str">
        <f>IF($A12178="","",COUNTIFS(D_MFA!$A$2:$A$20001,$C12178,D_MFA!$B$2:$B$20001,TRUE)&gt;0)</f>
        <v/>
      </c>
    </row>
    <row r="12179" spans="13:13" x14ac:dyDescent="0.55000000000000004">
      <c r="M12179" t="str">
        <f>IF($A12179="","",COUNTIFS(D_MFA!$A$2:$A$20001,$C12179,D_MFA!$B$2:$B$20001,TRUE)&gt;0)</f>
        <v/>
      </c>
    </row>
    <row r="12180" spans="13:13" x14ac:dyDescent="0.55000000000000004">
      <c r="M12180" t="str">
        <f>IF($A12180="","",COUNTIFS(D_MFA!$A$2:$A$20001,$C12180,D_MFA!$B$2:$B$20001,TRUE)&gt;0)</f>
        <v/>
      </c>
    </row>
    <row r="12181" spans="13:13" x14ac:dyDescent="0.55000000000000004">
      <c r="M12181" t="str">
        <f>IF($A12181="","",COUNTIFS(D_MFA!$A$2:$A$20001,$C12181,D_MFA!$B$2:$B$20001,TRUE)&gt;0)</f>
        <v/>
      </c>
    </row>
    <row r="12182" spans="13:13" x14ac:dyDescent="0.55000000000000004">
      <c r="M12182" t="str">
        <f>IF($A12182="","",COUNTIFS(D_MFA!$A$2:$A$20001,$C12182,D_MFA!$B$2:$B$20001,TRUE)&gt;0)</f>
        <v/>
      </c>
    </row>
    <row r="12183" spans="13:13" x14ac:dyDescent="0.55000000000000004">
      <c r="M12183" t="str">
        <f>IF($A12183="","",COUNTIFS(D_MFA!$A$2:$A$20001,$C12183,D_MFA!$B$2:$B$20001,TRUE)&gt;0)</f>
        <v/>
      </c>
    </row>
    <row r="12184" spans="13:13" x14ac:dyDescent="0.55000000000000004">
      <c r="M12184" t="str">
        <f>IF($A12184="","",COUNTIFS(D_MFA!$A$2:$A$20001,$C12184,D_MFA!$B$2:$B$20001,TRUE)&gt;0)</f>
        <v/>
      </c>
    </row>
    <row r="12185" spans="13:13" x14ac:dyDescent="0.55000000000000004">
      <c r="M12185" t="str">
        <f>IF($A12185="","",COUNTIFS(D_MFA!$A$2:$A$20001,$C12185,D_MFA!$B$2:$B$20001,TRUE)&gt;0)</f>
        <v/>
      </c>
    </row>
    <row r="12186" spans="13:13" x14ac:dyDescent="0.55000000000000004">
      <c r="M12186" t="str">
        <f>IF($A12186="","",COUNTIFS(D_MFA!$A$2:$A$20001,$C12186,D_MFA!$B$2:$B$20001,TRUE)&gt;0)</f>
        <v/>
      </c>
    </row>
    <row r="12187" spans="13:13" x14ac:dyDescent="0.55000000000000004">
      <c r="M12187" t="str">
        <f>IF($A12187="","",COUNTIFS(D_MFA!$A$2:$A$20001,$C12187,D_MFA!$B$2:$B$20001,TRUE)&gt;0)</f>
        <v/>
      </c>
    </row>
    <row r="12188" spans="13:13" x14ac:dyDescent="0.55000000000000004">
      <c r="M12188" t="str">
        <f>IF($A12188="","",COUNTIFS(D_MFA!$A$2:$A$20001,$C12188,D_MFA!$B$2:$B$20001,TRUE)&gt;0)</f>
        <v/>
      </c>
    </row>
    <row r="12189" spans="13:13" x14ac:dyDescent="0.55000000000000004">
      <c r="M12189" t="str">
        <f>IF($A12189="","",COUNTIFS(D_MFA!$A$2:$A$20001,$C12189,D_MFA!$B$2:$B$20001,TRUE)&gt;0)</f>
        <v/>
      </c>
    </row>
    <row r="12190" spans="13:13" x14ac:dyDescent="0.55000000000000004">
      <c r="M12190" t="str">
        <f>IF($A12190="","",COUNTIFS(D_MFA!$A$2:$A$20001,$C12190,D_MFA!$B$2:$B$20001,TRUE)&gt;0)</f>
        <v/>
      </c>
    </row>
    <row r="12191" spans="13:13" x14ac:dyDescent="0.55000000000000004">
      <c r="M12191" t="str">
        <f>IF($A12191="","",COUNTIFS(D_MFA!$A$2:$A$20001,$C12191,D_MFA!$B$2:$B$20001,TRUE)&gt;0)</f>
        <v/>
      </c>
    </row>
    <row r="12192" spans="13:13" x14ac:dyDescent="0.55000000000000004">
      <c r="M12192" t="str">
        <f>IF($A12192="","",COUNTIFS(D_MFA!$A$2:$A$20001,$C12192,D_MFA!$B$2:$B$20001,TRUE)&gt;0)</f>
        <v/>
      </c>
    </row>
    <row r="12193" spans="13:13" x14ac:dyDescent="0.55000000000000004">
      <c r="M12193" t="str">
        <f>IF($A12193="","",COUNTIFS(D_MFA!$A$2:$A$20001,$C12193,D_MFA!$B$2:$B$20001,TRUE)&gt;0)</f>
        <v/>
      </c>
    </row>
    <row r="12194" spans="13:13" x14ac:dyDescent="0.55000000000000004">
      <c r="M12194" t="str">
        <f>IF($A12194="","",COUNTIFS(D_MFA!$A$2:$A$20001,$C12194,D_MFA!$B$2:$B$20001,TRUE)&gt;0)</f>
        <v/>
      </c>
    </row>
    <row r="12195" spans="13:13" x14ac:dyDescent="0.55000000000000004">
      <c r="M12195" t="str">
        <f>IF($A12195="","",COUNTIFS(D_MFA!$A$2:$A$20001,$C12195,D_MFA!$B$2:$B$20001,TRUE)&gt;0)</f>
        <v/>
      </c>
    </row>
    <row r="12196" spans="13:13" x14ac:dyDescent="0.55000000000000004">
      <c r="M12196" t="str">
        <f>IF($A12196="","",COUNTIFS(D_MFA!$A$2:$A$20001,$C12196,D_MFA!$B$2:$B$20001,TRUE)&gt;0)</f>
        <v/>
      </c>
    </row>
    <row r="12197" spans="13:13" x14ac:dyDescent="0.55000000000000004">
      <c r="M12197" t="str">
        <f>IF($A12197="","",COUNTIFS(D_MFA!$A$2:$A$20001,$C12197,D_MFA!$B$2:$B$20001,TRUE)&gt;0)</f>
        <v/>
      </c>
    </row>
    <row r="12198" spans="13:13" x14ac:dyDescent="0.55000000000000004">
      <c r="M12198" t="str">
        <f>IF($A12198="","",COUNTIFS(D_MFA!$A$2:$A$20001,$C12198,D_MFA!$B$2:$B$20001,TRUE)&gt;0)</f>
        <v/>
      </c>
    </row>
    <row r="12199" spans="13:13" x14ac:dyDescent="0.55000000000000004">
      <c r="M12199" t="str">
        <f>IF($A12199="","",COUNTIFS(D_MFA!$A$2:$A$20001,$C12199,D_MFA!$B$2:$B$20001,TRUE)&gt;0)</f>
        <v/>
      </c>
    </row>
    <row r="12200" spans="13:13" x14ac:dyDescent="0.55000000000000004">
      <c r="M12200" t="str">
        <f>IF($A12200="","",COUNTIFS(D_MFA!$A$2:$A$20001,$C12200,D_MFA!$B$2:$B$20001,TRUE)&gt;0)</f>
        <v/>
      </c>
    </row>
    <row r="12201" spans="13:13" x14ac:dyDescent="0.55000000000000004">
      <c r="M12201" t="str">
        <f>IF($A12201="","",COUNTIFS(D_MFA!$A$2:$A$20001,$C12201,D_MFA!$B$2:$B$20001,TRUE)&gt;0)</f>
        <v/>
      </c>
    </row>
    <row r="12202" spans="13:13" x14ac:dyDescent="0.55000000000000004">
      <c r="M12202" t="str">
        <f>IF($A12202="","",COUNTIFS(D_MFA!$A$2:$A$20001,$C12202,D_MFA!$B$2:$B$20001,TRUE)&gt;0)</f>
        <v/>
      </c>
    </row>
    <row r="12203" spans="13:13" x14ac:dyDescent="0.55000000000000004">
      <c r="M12203" t="str">
        <f>IF($A12203="","",COUNTIFS(D_MFA!$A$2:$A$20001,$C12203,D_MFA!$B$2:$B$20001,TRUE)&gt;0)</f>
        <v/>
      </c>
    </row>
    <row r="12204" spans="13:13" x14ac:dyDescent="0.55000000000000004">
      <c r="M12204" t="str">
        <f>IF($A12204="","",COUNTIFS(D_MFA!$A$2:$A$20001,$C12204,D_MFA!$B$2:$B$20001,TRUE)&gt;0)</f>
        <v/>
      </c>
    </row>
    <row r="12205" spans="13:13" x14ac:dyDescent="0.55000000000000004">
      <c r="M12205" t="str">
        <f>IF($A12205="","",COUNTIFS(D_MFA!$A$2:$A$20001,$C12205,D_MFA!$B$2:$B$20001,TRUE)&gt;0)</f>
        <v/>
      </c>
    </row>
    <row r="12206" spans="13:13" x14ac:dyDescent="0.55000000000000004">
      <c r="M12206" t="str">
        <f>IF($A12206="","",COUNTIFS(D_MFA!$A$2:$A$20001,$C12206,D_MFA!$B$2:$B$20001,TRUE)&gt;0)</f>
        <v/>
      </c>
    </row>
    <row r="12207" spans="13:13" x14ac:dyDescent="0.55000000000000004">
      <c r="M12207" t="str">
        <f>IF($A12207="","",COUNTIFS(D_MFA!$A$2:$A$20001,$C12207,D_MFA!$B$2:$B$20001,TRUE)&gt;0)</f>
        <v/>
      </c>
    </row>
    <row r="12208" spans="13:13" x14ac:dyDescent="0.55000000000000004">
      <c r="M12208" t="str">
        <f>IF($A12208="","",COUNTIFS(D_MFA!$A$2:$A$20001,$C12208,D_MFA!$B$2:$B$20001,TRUE)&gt;0)</f>
        <v/>
      </c>
    </row>
    <row r="12209" spans="13:13" x14ac:dyDescent="0.55000000000000004">
      <c r="M12209" t="str">
        <f>IF($A12209="","",COUNTIFS(D_MFA!$A$2:$A$20001,$C12209,D_MFA!$B$2:$B$20001,TRUE)&gt;0)</f>
        <v/>
      </c>
    </row>
    <row r="12210" spans="13:13" x14ac:dyDescent="0.55000000000000004">
      <c r="M12210" t="str">
        <f>IF($A12210="","",COUNTIFS(D_MFA!$A$2:$A$20001,$C12210,D_MFA!$B$2:$B$20001,TRUE)&gt;0)</f>
        <v/>
      </c>
    </row>
    <row r="12211" spans="13:13" x14ac:dyDescent="0.55000000000000004">
      <c r="M12211" t="str">
        <f>IF($A12211="","",COUNTIFS(D_MFA!$A$2:$A$20001,$C12211,D_MFA!$B$2:$B$20001,TRUE)&gt;0)</f>
        <v/>
      </c>
    </row>
    <row r="12212" spans="13:13" x14ac:dyDescent="0.55000000000000004">
      <c r="M12212" t="str">
        <f>IF($A12212="","",COUNTIFS(D_MFA!$A$2:$A$20001,$C12212,D_MFA!$B$2:$B$20001,TRUE)&gt;0)</f>
        <v/>
      </c>
    </row>
    <row r="12213" spans="13:13" x14ac:dyDescent="0.55000000000000004">
      <c r="M12213" t="str">
        <f>IF($A12213="","",COUNTIFS(D_MFA!$A$2:$A$20001,$C12213,D_MFA!$B$2:$B$20001,TRUE)&gt;0)</f>
        <v/>
      </c>
    </row>
    <row r="12214" spans="13:13" x14ac:dyDescent="0.55000000000000004">
      <c r="M12214" t="str">
        <f>IF($A12214="","",COUNTIFS(D_MFA!$A$2:$A$20001,$C12214,D_MFA!$B$2:$B$20001,TRUE)&gt;0)</f>
        <v/>
      </c>
    </row>
    <row r="12215" spans="13:13" x14ac:dyDescent="0.55000000000000004">
      <c r="M12215" t="str">
        <f>IF($A12215="","",COUNTIFS(D_MFA!$A$2:$A$20001,$C12215,D_MFA!$B$2:$B$20001,TRUE)&gt;0)</f>
        <v/>
      </c>
    </row>
    <row r="12216" spans="13:13" x14ac:dyDescent="0.55000000000000004">
      <c r="M12216" t="str">
        <f>IF($A12216="","",COUNTIFS(D_MFA!$A$2:$A$20001,$C12216,D_MFA!$B$2:$B$20001,TRUE)&gt;0)</f>
        <v/>
      </c>
    </row>
    <row r="12217" spans="13:13" x14ac:dyDescent="0.55000000000000004">
      <c r="M12217" t="str">
        <f>IF($A12217="","",COUNTIFS(D_MFA!$A$2:$A$20001,$C12217,D_MFA!$B$2:$B$20001,TRUE)&gt;0)</f>
        <v/>
      </c>
    </row>
    <row r="12218" spans="13:13" x14ac:dyDescent="0.55000000000000004">
      <c r="M12218" t="str">
        <f>IF($A12218="","",COUNTIFS(D_MFA!$A$2:$A$20001,$C12218,D_MFA!$B$2:$B$20001,TRUE)&gt;0)</f>
        <v/>
      </c>
    </row>
    <row r="12219" spans="13:13" x14ac:dyDescent="0.55000000000000004">
      <c r="M12219" t="str">
        <f>IF($A12219="","",COUNTIFS(D_MFA!$A$2:$A$20001,$C12219,D_MFA!$B$2:$B$20001,TRUE)&gt;0)</f>
        <v/>
      </c>
    </row>
    <row r="12220" spans="13:13" x14ac:dyDescent="0.55000000000000004">
      <c r="M12220" t="str">
        <f>IF($A12220="","",COUNTIFS(D_MFA!$A$2:$A$20001,$C12220,D_MFA!$B$2:$B$20001,TRUE)&gt;0)</f>
        <v/>
      </c>
    </row>
    <row r="12221" spans="13:13" x14ac:dyDescent="0.55000000000000004">
      <c r="M12221" t="str">
        <f>IF($A12221="","",COUNTIFS(D_MFA!$A$2:$A$20001,$C12221,D_MFA!$B$2:$B$20001,TRUE)&gt;0)</f>
        <v/>
      </c>
    </row>
    <row r="12222" spans="13:13" x14ac:dyDescent="0.55000000000000004">
      <c r="M12222" t="str">
        <f>IF($A12222="","",COUNTIFS(D_MFA!$A$2:$A$20001,$C12222,D_MFA!$B$2:$B$20001,TRUE)&gt;0)</f>
        <v/>
      </c>
    </row>
    <row r="12223" spans="13:13" x14ac:dyDescent="0.55000000000000004">
      <c r="M12223" t="str">
        <f>IF($A12223="","",COUNTIFS(D_MFA!$A$2:$A$20001,$C12223,D_MFA!$B$2:$B$20001,TRUE)&gt;0)</f>
        <v/>
      </c>
    </row>
    <row r="12224" spans="13:13" x14ac:dyDescent="0.55000000000000004">
      <c r="M12224" t="str">
        <f>IF($A12224="","",COUNTIFS(D_MFA!$A$2:$A$20001,$C12224,D_MFA!$B$2:$B$20001,TRUE)&gt;0)</f>
        <v/>
      </c>
    </row>
    <row r="12225" spans="13:13" x14ac:dyDescent="0.55000000000000004">
      <c r="M12225" t="str">
        <f>IF($A12225="","",COUNTIFS(D_MFA!$A$2:$A$20001,$C12225,D_MFA!$B$2:$B$20001,TRUE)&gt;0)</f>
        <v/>
      </c>
    </row>
    <row r="12226" spans="13:13" x14ac:dyDescent="0.55000000000000004">
      <c r="M12226" t="str">
        <f>IF($A12226="","",COUNTIFS(D_MFA!$A$2:$A$20001,$C12226,D_MFA!$B$2:$B$20001,TRUE)&gt;0)</f>
        <v/>
      </c>
    </row>
    <row r="12227" spans="13:13" x14ac:dyDescent="0.55000000000000004">
      <c r="M12227" t="str">
        <f>IF($A12227="","",COUNTIFS(D_MFA!$A$2:$A$20001,$C12227,D_MFA!$B$2:$B$20001,TRUE)&gt;0)</f>
        <v/>
      </c>
    </row>
    <row r="12228" spans="13:13" x14ac:dyDescent="0.55000000000000004">
      <c r="M12228" t="str">
        <f>IF($A12228="","",COUNTIFS(D_MFA!$A$2:$A$20001,$C12228,D_MFA!$B$2:$B$20001,TRUE)&gt;0)</f>
        <v/>
      </c>
    </row>
    <row r="12229" spans="13:13" x14ac:dyDescent="0.55000000000000004">
      <c r="M12229" t="str">
        <f>IF($A12229="","",COUNTIFS(D_MFA!$A$2:$A$20001,$C12229,D_MFA!$B$2:$B$20001,TRUE)&gt;0)</f>
        <v/>
      </c>
    </row>
    <row r="12230" spans="13:13" x14ac:dyDescent="0.55000000000000004">
      <c r="M12230" t="str">
        <f>IF($A12230="","",COUNTIFS(D_MFA!$A$2:$A$20001,$C12230,D_MFA!$B$2:$B$20001,TRUE)&gt;0)</f>
        <v/>
      </c>
    </row>
    <row r="12231" spans="13:13" x14ac:dyDescent="0.55000000000000004">
      <c r="M12231" t="str">
        <f>IF($A12231="","",COUNTIFS(D_MFA!$A$2:$A$20001,$C12231,D_MFA!$B$2:$B$20001,TRUE)&gt;0)</f>
        <v/>
      </c>
    </row>
    <row r="12232" spans="13:13" x14ac:dyDescent="0.55000000000000004">
      <c r="M12232" t="str">
        <f>IF($A12232="","",COUNTIFS(D_MFA!$A$2:$A$20001,$C12232,D_MFA!$B$2:$B$20001,TRUE)&gt;0)</f>
        <v/>
      </c>
    </row>
    <row r="12233" spans="13:13" x14ac:dyDescent="0.55000000000000004">
      <c r="M12233" t="str">
        <f>IF($A12233="","",COUNTIFS(D_MFA!$A$2:$A$20001,$C12233,D_MFA!$B$2:$B$20001,TRUE)&gt;0)</f>
        <v/>
      </c>
    </row>
    <row r="12234" spans="13:13" x14ac:dyDescent="0.55000000000000004">
      <c r="M12234" t="str">
        <f>IF($A12234="","",COUNTIFS(D_MFA!$A$2:$A$20001,$C12234,D_MFA!$B$2:$B$20001,TRUE)&gt;0)</f>
        <v/>
      </c>
    </row>
    <row r="12235" spans="13:13" x14ac:dyDescent="0.55000000000000004">
      <c r="M12235" t="str">
        <f>IF($A12235="","",COUNTIFS(D_MFA!$A$2:$A$20001,$C12235,D_MFA!$B$2:$B$20001,TRUE)&gt;0)</f>
        <v/>
      </c>
    </row>
    <row r="12236" spans="13:13" x14ac:dyDescent="0.55000000000000004">
      <c r="M12236" t="str">
        <f>IF($A12236="","",COUNTIFS(D_MFA!$A$2:$A$20001,$C12236,D_MFA!$B$2:$B$20001,TRUE)&gt;0)</f>
        <v/>
      </c>
    </row>
    <row r="12237" spans="13:13" x14ac:dyDescent="0.55000000000000004">
      <c r="M12237" t="str">
        <f>IF($A12237="","",COUNTIFS(D_MFA!$A$2:$A$20001,$C12237,D_MFA!$B$2:$B$20001,TRUE)&gt;0)</f>
        <v/>
      </c>
    </row>
    <row r="12238" spans="13:13" x14ac:dyDescent="0.55000000000000004">
      <c r="M12238" t="str">
        <f>IF($A12238="","",COUNTIFS(D_MFA!$A$2:$A$20001,$C12238,D_MFA!$B$2:$B$20001,TRUE)&gt;0)</f>
        <v/>
      </c>
    </row>
    <row r="12239" spans="13:13" x14ac:dyDescent="0.55000000000000004">
      <c r="M12239" t="str">
        <f>IF($A12239="","",COUNTIFS(D_MFA!$A$2:$A$20001,$C12239,D_MFA!$B$2:$B$20001,TRUE)&gt;0)</f>
        <v/>
      </c>
    </row>
    <row r="12240" spans="13:13" x14ac:dyDescent="0.55000000000000004">
      <c r="M12240" t="str">
        <f>IF($A12240="","",COUNTIFS(D_MFA!$A$2:$A$20001,$C12240,D_MFA!$B$2:$B$20001,TRUE)&gt;0)</f>
        <v/>
      </c>
    </row>
    <row r="12241" spans="13:13" x14ac:dyDescent="0.55000000000000004">
      <c r="M12241" t="str">
        <f>IF($A12241="","",COUNTIFS(D_MFA!$A$2:$A$20001,$C12241,D_MFA!$B$2:$B$20001,TRUE)&gt;0)</f>
        <v/>
      </c>
    </row>
    <row r="12242" spans="13:13" x14ac:dyDescent="0.55000000000000004">
      <c r="M12242" t="str">
        <f>IF($A12242="","",COUNTIFS(D_MFA!$A$2:$A$20001,$C12242,D_MFA!$B$2:$B$20001,TRUE)&gt;0)</f>
        <v/>
      </c>
    </row>
    <row r="12243" spans="13:13" x14ac:dyDescent="0.55000000000000004">
      <c r="M12243" t="str">
        <f>IF($A12243="","",COUNTIFS(D_MFA!$A$2:$A$20001,$C12243,D_MFA!$B$2:$B$20001,TRUE)&gt;0)</f>
        <v/>
      </c>
    </row>
    <row r="12244" spans="13:13" x14ac:dyDescent="0.55000000000000004">
      <c r="M12244" t="str">
        <f>IF($A12244="","",COUNTIFS(D_MFA!$A$2:$A$20001,$C12244,D_MFA!$B$2:$B$20001,TRUE)&gt;0)</f>
        <v/>
      </c>
    </row>
    <row r="12245" spans="13:13" x14ac:dyDescent="0.55000000000000004">
      <c r="M12245" t="str">
        <f>IF($A12245="","",COUNTIFS(D_MFA!$A$2:$A$20001,$C12245,D_MFA!$B$2:$B$20001,TRUE)&gt;0)</f>
        <v/>
      </c>
    </row>
    <row r="12246" spans="13:13" x14ac:dyDescent="0.55000000000000004">
      <c r="M12246" t="str">
        <f>IF($A12246="","",COUNTIFS(D_MFA!$A$2:$A$20001,$C12246,D_MFA!$B$2:$B$20001,TRUE)&gt;0)</f>
        <v/>
      </c>
    </row>
    <row r="12247" spans="13:13" x14ac:dyDescent="0.55000000000000004">
      <c r="M12247" t="str">
        <f>IF($A12247="","",COUNTIFS(D_MFA!$A$2:$A$20001,$C12247,D_MFA!$B$2:$B$20001,TRUE)&gt;0)</f>
        <v/>
      </c>
    </row>
    <row r="12248" spans="13:13" x14ac:dyDescent="0.55000000000000004">
      <c r="M12248" t="str">
        <f>IF($A12248="","",COUNTIFS(D_MFA!$A$2:$A$20001,$C12248,D_MFA!$B$2:$B$20001,TRUE)&gt;0)</f>
        <v/>
      </c>
    </row>
    <row r="12249" spans="13:13" x14ac:dyDescent="0.55000000000000004">
      <c r="M12249" t="str">
        <f>IF($A12249="","",COUNTIFS(D_MFA!$A$2:$A$20001,$C12249,D_MFA!$B$2:$B$20001,TRUE)&gt;0)</f>
        <v/>
      </c>
    </row>
    <row r="12250" spans="13:13" x14ac:dyDescent="0.55000000000000004">
      <c r="M12250" t="str">
        <f>IF($A12250="","",COUNTIFS(D_MFA!$A$2:$A$20001,$C12250,D_MFA!$B$2:$B$20001,TRUE)&gt;0)</f>
        <v/>
      </c>
    </row>
    <row r="12251" spans="13:13" x14ac:dyDescent="0.55000000000000004">
      <c r="M12251" t="str">
        <f>IF($A12251="","",COUNTIFS(D_MFA!$A$2:$A$20001,$C12251,D_MFA!$B$2:$B$20001,TRUE)&gt;0)</f>
        <v/>
      </c>
    </row>
    <row r="12252" spans="13:13" x14ac:dyDescent="0.55000000000000004">
      <c r="M12252" t="str">
        <f>IF($A12252="","",COUNTIFS(D_MFA!$A$2:$A$20001,$C12252,D_MFA!$B$2:$B$20001,TRUE)&gt;0)</f>
        <v/>
      </c>
    </row>
    <row r="12253" spans="13:13" x14ac:dyDescent="0.55000000000000004">
      <c r="M12253" t="str">
        <f>IF($A12253="","",COUNTIFS(D_MFA!$A$2:$A$20001,$C12253,D_MFA!$B$2:$B$20001,TRUE)&gt;0)</f>
        <v/>
      </c>
    </row>
    <row r="12254" spans="13:13" x14ac:dyDescent="0.55000000000000004">
      <c r="M12254" t="str">
        <f>IF($A12254="","",COUNTIFS(D_MFA!$A$2:$A$20001,$C12254,D_MFA!$B$2:$B$20001,TRUE)&gt;0)</f>
        <v/>
      </c>
    </row>
    <row r="12255" spans="13:13" x14ac:dyDescent="0.55000000000000004">
      <c r="M12255" t="str">
        <f>IF($A12255="","",COUNTIFS(D_MFA!$A$2:$A$20001,$C12255,D_MFA!$B$2:$B$20001,TRUE)&gt;0)</f>
        <v/>
      </c>
    </row>
    <row r="12256" spans="13:13" x14ac:dyDescent="0.55000000000000004">
      <c r="M12256" t="str">
        <f>IF($A12256="","",COUNTIFS(D_MFA!$A$2:$A$20001,$C12256,D_MFA!$B$2:$B$20001,TRUE)&gt;0)</f>
        <v/>
      </c>
    </row>
    <row r="12257" spans="13:13" x14ac:dyDescent="0.55000000000000004">
      <c r="M12257" t="str">
        <f>IF($A12257="","",COUNTIFS(D_MFA!$A$2:$A$20001,$C12257,D_MFA!$B$2:$B$20001,TRUE)&gt;0)</f>
        <v/>
      </c>
    </row>
    <row r="12258" spans="13:13" x14ac:dyDescent="0.55000000000000004">
      <c r="M12258" t="str">
        <f>IF($A12258="","",COUNTIFS(D_MFA!$A$2:$A$20001,$C12258,D_MFA!$B$2:$B$20001,TRUE)&gt;0)</f>
        <v/>
      </c>
    </row>
    <row r="12259" spans="13:13" x14ac:dyDescent="0.55000000000000004">
      <c r="M12259" t="str">
        <f>IF($A12259="","",COUNTIFS(D_MFA!$A$2:$A$20001,$C12259,D_MFA!$B$2:$B$20001,TRUE)&gt;0)</f>
        <v/>
      </c>
    </row>
    <row r="12260" spans="13:13" x14ac:dyDescent="0.55000000000000004">
      <c r="M12260" t="str">
        <f>IF($A12260="","",COUNTIFS(D_MFA!$A$2:$A$20001,$C12260,D_MFA!$B$2:$B$20001,TRUE)&gt;0)</f>
        <v/>
      </c>
    </row>
    <row r="12261" spans="13:13" x14ac:dyDescent="0.55000000000000004">
      <c r="M12261" t="str">
        <f>IF($A12261="","",COUNTIFS(D_MFA!$A$2:$A$20001,$C12261,D_MFA!$B$2:$B$20001,TRUE)&gt;0)</f>
        <v/>
      </c>
    </row>
    <row r="12262" spans="13:13" x14ac:dyDescent="0.55000000000000004">
      <c r="M12262" t="str">
        <f>IF($A12262="","",COUNTIFS(D_MFA!$A$2:$A$20001,$C12262,D_MFA!$B$2:$B$20001,TRUE)&gt;0)</f>
        <v/>
      </c>
    </row>
    <row r="12263" spans="13:13" x14ac:dyDescent="0.55000000000000004">
      <c r="M12263" t="str">
        <f>IF($A12263="","",COUNTIFS(D_MFA!$A$2:$A$20001,$C12263,D_MFA!$B$2:$B$20001,TRUE)&gt;0)</f>
        <v/>
      </c>
    </row>
    <row r="12264" spans="13:13" x14ac:dyDescent="0.55000000000000004">
      <c r="M12264" t="str">
        <f>IF($A12264="","",COUNTIFS(D_MFA!$A$2:$A$20001,$C12264,D_MFA!$B$2:$B$20001,TRUE)&gt;0)</f>
        <v/>
      </c>
    </row>
    <row r="12265" spans="13:13" x14ac:dyDescent="0.55000000000000004">
      <c r="M12265" t="str">
        <f>IF($A12265="","",COUNTIFS(D_MFA!$A$2:$A$20001,$C12265,D_MFA!$B$2:$B$20001,TRUE)&gt;0)</f>
        <v/>
      </c>
    </row>
    <row r="12266" spans="13:13" x14ac:dyDescent="0.55000000000000004">
      <c r="M12266" t="str">
        <f>IF($A12266="","",COUNTIFS(D_MFA!$A$2:$A$20001,$C12266,D_MFA!$B$2:$B$20001,TRUE)&gt;0)</f>
        <v/>
      </c>
    </row>
    <row r="12267" spans="13:13" x14ac:dyDescent="0.55000000000000004">
      <c r="M12267" t="str">
        <f>IF($A12267="","",COUNTIFS(D_MFA!$A$2:$A$20001,$C12267,D_MFA!$B$2:$B$20001,TRUE)&gt;0)</f>
        <v/>
      </c>
    </row>
    <row r="12268" spans="13:13" x14ac:dyDescent="0.55000000000000004">
      <c r="M12268" t="str">
        <f>IF($A12268="","",COUNTIFS(D_MFA!$A$2:$A$20001,$C12268,D_MFA!$B$2:$B$20001,TRUE)&gt;0)</f>
        <v/>
      </c>
    </row>
    <row r="12269" spans="13:13" x14ac:dyDescent="0.55000000000000004">
      <c r="M12269" t="str">
        <f>IF($A12269="","",COUNTIFS(D_MFA!$A$2:$A$20001,$C12269,D_MFA!$B$2:$B$20001,TRUE)&gt;0)</f>
        <v/>
      </c>
    </row>
    <row r="12270" spans="13:13" x14ac:dyDescent="0.55000000000000004">
      <c r="M12270" t="str">
        <f>IF($A12270="","",COUNTIFS(D_MFA!$A$2:$A$20001,$C12270,D_MFA!$B$2:$B$20001,TRUE)&gt;0)</f>
        <v/>
      </c>
    </row>
    <row r="12271" spans="13:13" x14ac:dyDescent="0.55000000000000004">
      <c r="M12271" t="str">
        <f>IF($A12271="","",COUNTIFS(D_MFA!$A$2:$A$20001,$C12271,D_MFA!$B$2:$B$20001,TRUE)&gt;0)</f>
        <v/>
      </c>
    </row>
    <row r="12272" spans="13:13" x14ac:dyDescent="0.55000000000000004">
      <c r="M12272" t="str">
        <f>IF($A12272="","",COUNTIFS(D_MFA!$A$2:$A$20001,$C12272,D_MFA!$B$2:$B$20001,TRUE)&gt;0)</f>
        <v/>
      </c>
    </row>
    <row r="12273" spans="13:13" x14ac:dyDescent="0.55000000000000004">
      <c r="M12273" t="str">
        <f>IF($A12273="","",COUNTIFS(D_MFA!$A$2:$A$20001,$C12273,D_MFA!$B$2:$B$20001,TRUE)&gt;0)</f>
        <v/>
      </c>
    </row>
    <row r="12274" spans="13:13" x14ac:dyDescent="0.55000000000000004">
      <c r="M12274" t="str">
        <f>IF($A12274="","",COUNTIFS(D_MFA!$A$2:$A$20001,$C12274,D_MFA!$B$2:$B$20001,TRUE)&gt;0)</f>
        <v/>
      </c>
    </row>
    <row r="12275" spans="13:13" x14ac:dyDescent="0.55000000000000004">
      <c r="M12275" t="str">
        <f>IF($A12275="","",COUNTIFS(D_MFA!$A$2:$A$20001,$C12275,D_MFA!$B$2:$B$20001,TRUE)&gt;0)</f>
        <v/>
      </c>
    </row>
    <row r="12276" spans="13:13" x14ac:dyDescent="0.55000000000000004">
      <c r="M12276" t="str">
        <f>IF($A12276="","",COUNTIFS(D_MFA!$A$2:$A$20001,$C12276,D_MFA!$B$2:$B$20001,TRUE)&gt;0)</f>
        <v/>
      </c>
    </row>
    <row r="12277" spans="13:13" x14ac:dyDescent="0.55000000000000004">
      <c r="M12277" t="str">
        <f>IF($A12277="","",COUNTIFS(D_MFA!$A$2:$A$20001,$C12277,D_MFA!$B$2:$B$20001,TRUE)&gt;0)</f>
        <v/>
      </c>
    </row>
    <row r="12278" spans="13:13" x14ac:dyDescent="0.55000000000000004">
      <c r="M12278" t="str">
        <f>IF($A12278="","",COUNTIFS(D_MFA!$A$2:$A$20001,$C12278,D_MFA!$B$2:$B$20001,TRUE)&gt;0)</f>
        <v/>
      </c>
    </row>
    <row r="12279" spans="13:13" x14ac:dyDescent="0.55000000000000004">
      <c r="M12279" t="str">
        <f>IF($A12279="","",COUNTIFS(D_MFA!$A$2:$A$20001,$C12279,D_MFA!$B$2:$B$20001,TRUE)&gt;0)</f>
        <v/>
      </c>
    </row>
    <row r="12280" spans="13:13" x14ac:dyDescent="0.55000000000000004">
      <c r="M12280" t="str">
        <f>IF($A12280="","",COUNTIFS(D_MFA!$A$2:$A$20001,$C12280,D_MFA!$B$2:$B$20001,TRUE)&gt;0)</f>
        <v/>
      </c>
    </row>
    <row r="12281" spans="13:13" x14ac:dyDescent="0.55000000000000004">
      <c r="M12281" t="str">
        <f>IF($A12281="","",COUNTIFS(D_MFA!$A$2:$A$20001,$C12281,D_MFA!$B$2:$B$20001,TRUE)&gt;0)</f>
        <v/>
      </c>
    </row>
    <row r="12282" spans="13:13" x14ac:dyDescent="0.55000000000000004">
      <c r="M12282" t="str">
        <f>IF($A12282="","",COUNTIFS(D_MFA!$A$2:$A$20001,$C12282,D_MFA!$B$2:$B$20001,TRUE)&gt;0)</f>
        <v/>
      </c>
    </row>
    <row r="12283" spans="13:13" x14ac:dyDescent="0.55000000000000004">
      <c r="M12283" t="str">
        <f>IF($A12283="","",COUNTIFS(D_MFA!$A$2:$A$20001,$C12283,D_MFA!$B$2:$B$20001,TRUE)&gt;0)</f>
        <v/>
      </c>
    </row>
    <row r="12284" spans="13:13" x14ac:dyDescent="0.55000000000000004">
      <c r="M12284" t="str">
        <f>IF($A12284="","",COUNTIFS(D_MFA!$A$2:$A$20001,$C12284,D_MFA!$B$2:$B$20001,TRUE)&gt;0)</f>
        <v/>
      </c>
    </row>
    <row r="12285" spans="13:13" x14ac:dyDescent="0.55000000000000004">
      <c r="M12285" t="str">
        <f>IF($A12285="","",COUNTIFS(D_MFA!$A$2:$A$20001,$C12285,D_MFA!$B$2:$B$20001,TRUE)&gt;0)</f>
        <v/>
      </c>
    </row>
    <row r="12286" spans="13:13" x14ac:dyDescent="0.55000000000000004">
      <c r="M12286" t="str">
        <f>IF($A12286="","",COUNTIFS(D_MFA!$A$2:$A$20001,$C12286,D_MFA!$B$2:$B$20001,TRUE)&gt;0)</f>
        <v/>
      </c>
    </row>
    <row r="12287" spans="13:13" x14ac:dyDescent="0.55000000000000004">
      <c r="M12287" t="str">
        <f>IF($A12287="","",COUNTIFS(D_MFA!$A$2:$A$20001,$C12287,D_MFA!$B$2:$B$20001,TRUE)&gt;0)</f>
        <v/>
      </c>
    </row>
    <row r="12288" spans="13:13" x14ac:dyDescent="0.55000000000000004">
      <c r="M12288" t="str">
        <f>IF($A12288="","",COUNTIFS(D_MFA!$A$2:$A$20001,$C12288,D_MFA!$B$2:$B$20001,TRUE)&gt;0)</f>
        <v/>
      </c>
    </row>
    <row r="12289" spans="13:13" x14ac:dyDescent="0.55000000000000004">
      <c r="M12289" t="str">
        <f>IF($A12289="","",COUNTIFS(D_MFA!$A$2:$A$20001,$C12289,D_MFA!$B$2:$B$20001,TRUE)&gt;0)</f>
        <v/>
      </c>
    </row>
    <row r="12290" spans="13:13" x14ac:dyDescent="0.55000000000000004">
      <c r="M12290" t="str">
        <f>IF($A12290="","",COUNTIFS(D_MFA!$A$2:$A$20001,$C12290,D_MFA!$B$2:$B$20001,TRUE)&gt;0)</f>
        <v/>
      </c>
    </row>
    <row r="12291" spans="13:13" x14ac:dyDescent="0.55000000000000004">
      <c r="M12291" t="str">
        <f>IF($A12291="","",COUNTIFS(D_MFA!$A$2:$A$20001,$C12291,D_MFA!$B$2:$B$20001,TRUE)&gt;0)</f>
        <v/>
      </c>
    </row>
    <row r="12292" spans="13:13" x14ac:dyDescent="0.55000000000000004">
      <c r="M12292" t="str">
        <f>IF($A12292="","",COUNTIFS(D_MFA!$A$2:$A$20001,$C12292,D_MFA!$B$2:$B$20001,TRUE)&gt;0)</f>
        <v/>
      </c>
    </row>
    <row r="12293" spans="13:13" x14ac:dyDescent="0.55000000000000004">
      <c r="M12293" t="str">
        <f>IF($A12293="","",COUNTIFS(D_MFA!$A$2:$A$20001,$C12293,D_MFA!$B$2:$B$20001,TRUE)&gt;0)</f>
        <v/>
      </c>
    </row>
    <row r="12294" spans="13:13" x14ac:dyDescent="0.55000000000000004">
      <c r="M12294" t="str">
        <f>IF($A12294="","",COUNTIFS(D_MFA!$A$2:$A$20001,$C12294,D_MFA!$B$2:$B$20001,TRUE)&gt;0)</f>
        <v/>
      </c>
    </row>
    <row r="12295" spans="13:13" x14ac:dyDescent="0.55000000000000004">
      <c r="M12295" t="str">
        <f>IF($A12295="","",COUNTIFS(D_MFA!$A$2:$A$20001,$C12295,D_MFA!$B$2:$B$20001,TRUE)&gt;0)</f>
        <v/>
      </c>
    </row>
    <row r="12296" spans="13:13" x14ac:dyDescent="0.55000000000000004">
      <c r="M12296" t="str">
        <f>IF($A12296="","",COUNTIFS(D_MFA!$A$2:$A$20001,$C12296,D_MFA!$B$2:$B$20001,TRUE)&gt;0)</f>
        <v/>
      </c>
    </row>
    <row r="12297" spans="13:13" x14ac:dyDescent="0.55000000000000004">
      <c r="M12297" t="str">
        <f>IF($A12297="","",COUNTIFS(D_MFA!$A$2:$A$20001,$C12297,D_MFA!$B$2:$B$20001,TRUE)&gt;0)</f>
        <v/>
      </c>
    </row>
    <row r="12298" spans="13:13" x14ac:dyDescent="0.55000000000000004">
      <c r="M12298" t="str">
        <f>IF($A12298="","",COUNTIFS(D_MFA!$A$2:$A$20001,$C12298,D_MFA!$B$2:$B$20001,TRUE)&gt;0)</f>
        <v/>
      </c>
    </row>
    <row r="12299" spans="13:13" x14ac:dyDescent="0.55000000000000004">
      <c r="M12299" t="str">
        <f>IF($A12299="","",COUNTIFS(D_MFA!$A$2:$A$20001,$C12299,D_MFA!$B$2:$B$20001,TRUE)&gt;0)</f>
        <v/>
      </c>
    </row>
    <row r="12300" spans="13:13" x14ac:dyDescent="0.55000000000000004">
      <c r="M12300" t="str">
        <f>IF($A12300="","",COUNTIFS(D_MFA!$A$2:$A$20001,$C12300,D_MFA!$B$2:$B$20001,TRUE)&gt;0)</f>
        <v/>
      </c>
    </row>
    <row r="12301" spans="13:13" x14ac:dyDescent="0.55000000000000004">
      <c r="M12301" t="str">
        <f>IF($A12301="","",COUNTIFS(D_MFA!$A$2:$A$20001,$C12301,D_MFA!$B$2:$B$20001,TRUE)&gt;0)</f>
        <v/>
      </c>
    </row>
    <row r="12302" spans="13:13" x14ac:dyDescent="0.55000000000000004">
      <c r="M12302" t="str">
        <f>IF($A12302="","",COUNTIFS(D_MFA!$A$2:$A$20001,$C12302,D_MFA!$B$2:$B$20001,TRUE)&gt;0)</f>
        <v/>
      </c>
    </row>
    <row r="12303" spans="13:13" x14ac:dyDescent="0.55000000000000004">
      <c r="M12303" t="str">
        <f>IF($A12303="","",COUNTIFS(D_MFA!$A$2:$A$20001,$C12303,D_MFA!$B$2:$B$20001,TRUE)&gt;0)</f>
        <v/>
      </c>
    </row>
    <row r="12304" spans="13:13" x14ac:dyDescent="0.55000000000000004">
      <c r="M12304" t="str">
        <f>IF($A12304="","",COUNTIFS(D_MFA!$A$2:$A$20001,$C12304,D_MFA!$B$2:$B$20001,TRUE)&gt;0)</f>
        <v/>
      </c>
    </row>
    <row r="12305" spans="13:13" x14ac:dyDescent="0.55000000000000004">
      <c r="M12305" t="str">
        <f>IF($A12305="","",COUNTIFS(D_MFA!$A$2:$A$20001,$C12305,D_MFA!$B$2:$B$20001,TRUE)&gt;0)</f>
        <v/>
      </c>
    </row>
    <row r="12306" spans="13:13" x14ac:dyDescent="0.55000000000000004">
      <c r="M12306" t="str">
        <f>IF($A12306="","",COUNTIFS(D_MFA!$A$2:$A$20001,$C12306,D_MFA!$B$2:$B$20001,TRUE)&gt;0)</f>
        <v/>
      </c>
    </row>
    <row r="12307" spans="13:13" x14ac:dyDescent="0.55000000000000004">
      <c r="M12307" t="str">
        <f>IF($A12307="","",COUNTIFS(D_MFA!$A$2:$A$20001,$C12307,D_MFA!$B$2:$B$20001,TRUE)&gt;0)</f>
        <v/>
      </c>
    </row>
    <row r="12308" spans="13:13" x14ac:dyDescent="0.55000000000000004">
      <c r="M12308" t="str">
        <f>IF($A12308="","",COUNTIFS(D_MFA!$A$2:$A$20001,$C12308,D_MFA!$B$2:$B$20001,TRUE)&gt;0)</f>
        <v/>
      </c>
    </row>
    <row r="12309" spans="13:13" x14ac:dyDescent="0.55000000000000004">
      <c r="M12309" t="str">
        <f>IF($A12309="","",COUNTIFS(D_MFA!$A$2:$A$20001,$C12309,D_MFA!$B$2:$B$20001,TRUE)&gt;0)</f>
        <v/>
      </c>
    </row>
    <row r="12310" spans="13:13" x14ac:dyDescent="0.55000000000000004">
      <c r="M12310" t="str">
        <f>IF($A12310="","",COUNTIFS(D_MFA!$A$2:$A$20001,$C12310,D_MFA!$B$2:$B$20001,TRUE)&gt;0)</f>
        <v/>
      </c>
    </row>
    <row r="12311" spans="13:13" x14ac:dyDescent="0.55000000000000004">
      <c r="M12311" t="str">
        <f>IF($A12311="","",COUNTIFS(D_MFA!$A$2:$A$20001,$C12311,D_MFA!$B$2:$B$20001,TRUE)&gt;0)</f>
        <v/>
      </c>
    </row>
    <row r="12312" spans="13:13" x14ac:dyDescent="0.55000000000000004">
      <c r="M12312" t="str">
        <f>IF($A12312="","",COUNTIFS(D_MFA!$A$2:$A$20001,$C12312,D_MFA!$B$2:$B$20001,TRUE)&gt;0)</f>
        <v/>
      </c>
    </row>
    <row r="12313" spans="13:13" x14ac:dyDescent="0.55000000000000004">
      <c r="M12313" t="str">
        <f>IF($A12313="","",COUNTIFS(D_MFA!$A$2:$A$20001,$C12313,D_MFA!$B$2:$B$20001,TRUE)&gt;0)</f>
        <v/>
      </c>
    </row>
    <row r="12314" spans="13:13" x14ac:dyDescent="0.55000000000000004">
      <c r="M12314" t="str">
        <f>IF($A12314="","",COUNTIFS(D_MFA!$A$2:$A$20001,$C12314,D_MFA!$B$2:$B$20001,TRUE)&gt;0)</f>
        <v/>
      </c>
    </row>
    <row r="12315" spans="13:13" x14ac:dyDescent="0.55000000000000004">
      <c r="M12315" t="str">
        <f>IF($A12315="","",COUNTIFS(D_MFA!$A$2:$A$20001,$C12315,D_MFA!$B$2:$B$20001,TRUE)&gt;0)</f>
        <v/>
      </c>
    </row>
    <row r="12316" spans="13:13" x14ac:dyDescent="0.55000000000000004">
      <c r="M12316" t="str">
        <f>IF($A12316="","",COUNTIFS(D_MFA!$A$2:$A$20001,$C12316,D_MFA!$B$2:$B$20001,TRUE)&gt;0)</f>
        <v/>
      </c>
    </row>
    <row r="12317" spans="13:13" x14ac:dyDescent="0.55000000000000004">
      <c r="M12317" t="str">
        <f>IF($A12317="","",COUNTIFS(D_MFA!$A$2:$A$20001,$C12317,D_MFA!$B$2:$B$20001,TRUE)&gt;0)</f>
        <v/>
      </c>
    </row>
    <row r="12318" spans="13:13" x14ac:dyDescent="0.55000000000000004">
      <c r="M12318" t="str">
        <f>IF($A12318="","",COUNTIFS(D_MFA!$A$2:$A$20001,$C12318,D_MFA!$B$2:$B$20001,TRUE)&gt;0)</f>
        <v/>
      </c>
    </row>
    <row r="12319" spans="13:13" x14ac:dyDescent="0.55000000000000004">
      <c r="M12319" t="str">
        <f>IF($A12319="","",COUNTIFS(D_MFA!$A$2:$A$20001,$C12319,D_MFA!$B$2:$B$20001,TRUE)&gt;0)</f>
        <v/>
      </c>
    </row>
    <row r="12320" spans="13:13" x14ac:dyDescent="0.55000000000000004">
      <c r="M12320" t="str">
        <f>IF($A12320="","",COUNTIFS(D_MFA!$A$2:$A$20001,$C12320,D_MFA!$B$2:$B$20001,TRUE)&gt;0)</f>
        <v/>
      </c>
    </row>
    <row r="12321" spans="13:13" x14ac:dyDescent="0.55000000000000004">
      <c r="M12321" t="str">
        <f>IF($A12321="","",COUNTIFS(D_MFA!$A$2:$A$20001,$C12321,D_MFA!$B$2:$B$20001,TRUE)&gt;0)</f>
        <v/>
      </c>
    </row>
    <row r="12322" spans="13:13" x14ac:dyDescent="0.55000000000000004">
      <c r="M12322" t="str">
        <f>IF($A12322="","",COUNTIFS(D_MFA!$A$2:$A$20001,$C12322,D_MFA!$B$2:$B$20001,TRUE)&gt;0)</f>
        <v/>
      </c>
    </row>
    <row r="12323" spans="13:13" x14ac:dyDescent="0.55000000000000004">
      <c r="M12323" t="str">
        <f>IF($A12323="","",COUNTIFS(D_MFA!$A$2:$A$20001,$C12323,D_MFA!$B$2:$B$20001,TRUE)&gt;0)</f>
        <v/>
      </c>
    </row>
    <row r="12324" spans="13:13" x14ac:dyDescent="0.55000000000000004">
      <c r="M12324" t="str">
        <f>IF($A12324="","",COUNTIFS(D_MFA!$A$2:$A$20001,$C12324,D_MFA!$B$2:$B$20001,TRUE)&gt;0)</f>
        <v/>
      </c>
    </row>
    <row r="12325" spans="13:13" x14ac:dyDescent="0.55000000000000004">
      <c r="M12325" t="str">
        <f>IF($A12325="","",COUNTIFS(D_MFA!$A$2:$A$20001,$C12325,D_MFA!$B$2:$B$20001,TRUE)&gt;0)</f>
        <v/>
      </c>
    </row>
    <row r="12326" spans="13:13" x14ac:dyDescent="0.55000000000000004">
      <c r="M12326" t="str">
        <f>IF($A12326="","",COUNTIFS(D_MFA!$A$2:$A$20001,$C12326,D_MFA!$B$2:$B$20001,TRUE)&gt;0)</f>
        <v/>
      </c>
    </row>
    <row r="12327" spans="13:13" x14ac:dyDescent="0.55000000000000004">
      <c r="M12327" t="str">
        <f>IF($A12327="","",COUNTIFS(D_MFA!$A$2:$A$20001,$C12327,D_MFA!$B$2:$B$20001,TRUE)&gt;0)</f>
        <v/>
      </c>
    </row>
    <row r="12328" spans="13:13" x14ac:dyDescent="0.55000000000000004">
      <c r="M12328" t="str">
        <f>IF($A12328="","",COUNTIFS(D_MFA!$A$2:$A$20001,$C12328,D_MFA!$B$2:$B$20001,TRUE)&gt;0)</f>
        <v/>
      </c>
    </row>
    <row r="12329" spans="13:13" x14ac:dyDescent="0.55000000000000004">
      <c r="M12329" t="str">
        <f>IF($A12329="","",COUNTIFS(D_MFA!$A$2:$A$20001,$C12329,D_MFA!$B$2:$B$20001,TRUE)&gt;0)</f>
        <v/>
      </c>
    </row>
    <row r="12330" spans="13:13" x14ac:dyDescent="0.55000000000000004">
      <c r="M12330" t="str">
        <f>IF($A12330="","",COUNTIFS(D_MFA!$A$2:$A$20001,$C12330,D_MFA!$B$2:$B$20001,TRUE)&gt;0)</f>
        <v/>
      </c>
    </row>
    <row r="12331" spans="13:13" x14ac:dyDescent="0.55000000000000004">
      <c r="M12331" t="str">
        <f>IF($A12331="","",COUNTIFS(D_MFA!$A$2:$A$20001,$C12331,D_MFA!$B$2:$B$20001,TRUE)&gt;0)</f>
        <v/>
      </c>
    </row>
    <row r="12332" spans="13:13" x14ac:dyDescent="0.55000000000000004">
      <c r="M12332" t="str">
        <f>IF($A12332="","",COUNTIFS(D_MFA!$A$2:$A$20001,$C12332,D_MFA!$B$2:$B$20001,TRUE)&gt;0)</f>
        <v/>
      </c>
    </row>
    <row r="12333" spans="13:13" x14ac:dyDescent="0.55000000000000004">
      <c r="M12333" t="str">
        <f>IF($A12333="","",COUNTIFS(D_MFA!$A$2:$A$20001,$C12333,D_MFA!$B$2:$B$20001,TRUE)&gt;0)</f>
        <v/>
      </c>
    </row>
    <row r="12334" spans="13:13" x14ac:dyDescent="0.55000000000000004">
      <c r="M12334" t="str">
        <f>IF($A12334="","",COUNTIFS(D_MFA!$A$2:$A$20001,$C12334,D_MFA!$B$2:$B$20001,TRUE)&gt;0)</f>
        <v/>
      </c>
    </row>
    <row r="12335" spans="13:13" x14ac:dyDescent="0.55000000000000004">
      <c r="M12335" t="str">
        <f>IF($A12335="","",COUNTIFS(D_MFA!$A$2:$A$20001,$C12335,D_MFA!$B$2:$B$20001,TRUE)&gt;0)</f>
        <v/>
      </c>
    </row>
    <row r="12336" spans="13:13" x14ac:dyDescent="0.55000000000000004">
      <c r="M12336" t="str">
        <f>IF($A12336="","",COUNTIFS(D_MFA!$A$2:$A$20001,$C12336,D_MFA!$B$2:$B$20001,TRUE)&gt;0)</f>
        <v/>
      </c>
    </row>
    <row r="12337" spans="13:13" x14ac:dyDescent="0.55000000000000004">
      <c r="M12337" t="str">
        <f>IF($A12337="","",COUNTIFS(D_MFA!$A$2:$A$20001,$C12337,D_MFA!$B$2:$B$20001,TRUE)&gt;0)</f>
        <v/>
      </c>
    </row>
    <row r="12338" spans="13:13" x14ac:dyDescent="0.55000000000000004">
      <c r="M12338" t="str">
        <f>IF($A12338="","",COUNTIFS(D_MFA!$A$2:$A$20001,$C12338,D_MFA!$B$2:$B$20001,TRUE)&gt;0)</f>
        <v/>
      </c>
    </row>
    <row r="12339" spans="13:13" x14ac:dyDescent="0.55000000000000004">
      <c r="M12339" t="str">
        <f>IF($A12339="","",COUNTIFS(D_MFA!$A$2:$A$20001,$C12339,D_MFA!$B$2:$B$20001,TRUE)&gt;0)</f>
        <v/>
      </c>
    </row>
    <row r="12340" spans="13:13" x14ac:dyDescent="0.55000000000000004">
      <c r="M12340" t="str">
        <f>IF($A12340="","",COUNTIFS(D_MFA!$A$2:$A$20001,$C12340,D_MFA!$B$2:$B$20001,TRUE)&gt;0)</f>
        <v/>
      </c>
    </row>
    <row r="12341" spans="13:13" x14ac:dyDescent="0.55000000000000004">
      <c r="M12341" t="str">
        <f>IF($A12341="","",COUNTIFS(D_MFA!$A$2:$A$20001,$C12341,D_MFA!$B$2:$B$20001,TRUE)&gt;0)</f>
        <v/>
      </c>
    </row>
    <row r="12342" spans="13:13" x14ac:dyDescent="0.55000000000000004">
      <c r="M12342" t="str">
        <f>IF($A12342="","",COUNTIFS(D_MFA!$A$2:$A$20001,$C12342,D_MFA!$B$2:$B$20001,TRUE)&gt;0)</f>
        <v/>
      </c>
    </row>
    <row r="12343" spans="13:13" x14ac:dyDescent="0.55000000000000004">
      <c r="M12343" t="str">
        <f>IF($A12343="","",COUNTIFS(D_MFA!$A$2:$A$20001,$C12343,D_MFA!$B$2:$B$20001,TRUE)&gt;0)</f>
        <v/>
      </c>
    </row>
    <row r="12344" spans="13:13" x14ac:dyDescent="0.55000000000000004">
      <c r="M12344" t="str">
        <f>IF($A12344="","",COUNTIFS(D_MFA!$A$2:$A$20001,$C12344,D_MFA!$B$2:$B$20001,TRUE)&gt;0)</f>
        <v/>
      </c>
    </row>
    <row r="12345" spans="13:13" x14ac:dyDescent="0.55000000000000004">
      <c r="M12345" t="str">
        <f>IF($A12345="","",COUNTIFS(D_MFA!$A$2:$A$20001,$C12345,D_MFA!$B$2:$B$20001,TRUE)&gt;0)</f>
        <v/>
      </c>
    </row>
    <row r="12346" spans="13:13" x14ac:dyDescent="0.55000000000000004">
      <c r="M12346" t="str">
        <f>IF($A12346="","",COUNTIFS(D_MFA!$A$2:$A$20001,$C12346,D_MFA!$B$2:$B$20001,TRUE)&gt;0)</f>
        <v/>
      </c>
    </row>
    <row r="12347" spans="13:13" x14ac:dyDescent="0.55000000000000004">
      <c r="M12347" t="str">
        <f>IF($A12347="","",COUNTIFS(D_MFA!$A$2:$A$20001,$C12347,D_MFA!$B$2:$B$20001,TRUE)&gt;0)</f>
        <v/>
      </c>
    </row>
    <row r="12348" spans="13:13" x14ac:dyDescent="0.55000000000000004">
      <c r="M12348" t="str">
        <f>IF($A12348="","",COUNTIFS(D_MFA!$A$2:$A$20001,$C12348,D_MFA!$B$2:$B$20001,TRUE)&gt;0)</f>
        <v/>
      </c>
    </row>
    <row r="12349" spans="13:13" x14ac:dyDescent="0.55000000000000004">
      <c r="M12349" t="str">
        <f>IF($A12349="","",COUNTIFS(D_MFA!$A$2:$A$20001,$C12349,D_MFA!$B$2:$B$20001,TRUE)&gt;0)</f>
        <v/>
      </c>
    </row>
    <row r="12350" spans="13:13" x14ac:dyDescent="0.55000000000000004">
      <c r="M12350" t="str">
        <f>IF($A12350="","",COUNTIFS(D_MFA!$A$2:$A$20001,$C12350,D_MFA!$B$2:$B$20001,TRUE)&gt;0)</f>
        <v/>
      </c>
    </row>
    <row r="12351" spans="13:13" x14ac:dyDescent="0.55000000000000004">
      <c r="M12351" t="str">
        <f>IF($A12351="","",COUNTIFS(D_MFA!$A$2:$A$20001,$C12351,D_MFA!$B$2:$B$20001,TRUE)&gt;0)</f>
        <v/>
      </c>
    </row>
    <row r="12352" spans="13:13" x14ac:dyDescent="0.55000000000000004">
      <c r="M12352" t="str">
        <f>IF($A12352="","",COUNTIFS(D_MFA!$A$2:$A$20001,$C12352,D_MFA!$B$2:$B$20001,TRUE)&gt;0)</f>
        <v/>
      </c>
    </row>
    <row r="12353" spans="13:13" x14ac:dyDescent="0.55000000000000004">
      <c r="M12353" t="str">
        <f>IF($A12353="","",COUNTIFS(D_MFA!$A$2:$A$20001,$C12353,D_MFA!$B$2:$B$20001,TRUE)&gt;0)</f>
        <v/>
      </c>
    </row>
    <row r="12354" spans="13:13" x14ac:dyDescent="0.55000000000000004">
      <c r="M12354" t="str">
        <f>IF($A12354="","",COUNTIFS(D_MFA!$A$2:$A$20001,$C12354,D_MFA!$B$2:$B$20001,TRUE)&gt;0)</f>
        <v/>
      </c>
    </row>
    <row r="12355" spans="13:13" x14ac:dyDescent="0.55000000000000004">
      <c r="M12355" t="str">
        <f>IF($A12355="","",COUNTIFS(D_MFA!$A$2:$A$20001,$C12355,D_MFA!$B$2:$B$20001,TRUE)&gt;0)</f>
        <v/>
      </c>
    </row>
    <row r="12356" spans="13:13" x14ac:dyDescent="0.55000000000000004">
      <c r="M12356" t="str">
        <f>IF($A12356="","",COUNTIFS(D_MFA!$A$2:$A$20001,$C12356,D_MFA!$B$2:$B$20001,TRUE)&gt;0)</f>
        <v/>
      </c>
    </row>
    <row r="12357" spans="13:13" x14ac:dyDescent="0.55000000000000004">
      <c r="M12357" t="str">
        <f>IF($A12357="","",COUNTIFS(D_MFA!$A$2:$A$20001,$C12357,D_MFA!$B$2:$B$20001,TRUE)&gt;0)</f>
        <v/>
      </c>
    </row>
    <row r="12358" spans="13:13" x14ac:dyDescent="0.55000000000000004">
      <c r="M12358" t="str">
        <f>IF($A12358="","",COUNTIFS(D_MFA!$A$2:$A$20001,$C12358,D_MFA!$B$2:$B$20001,TRUE)&gt;0)</f>
        <v/>
      </c>
    </row>
    <row r="12359" spans="13:13" x14ac:dyDescent="0.55000000000000004">
      <c r="M12359" t="str">
        <f>IF($A12359="","",COUNTIFS(D_MFA!$A$2:$A$20001,$C12359,D_MFA!$B$2:$B$20001,TRUE)&gt;0)</f>
        <v/>
      </c>
    </row>
    <row r="12360" spans="13:13" x14ac:dyDescent="0.55000000000000004">
      <c r="M12360" t="str">
        <f>IF($A12360="","",COUNTIFS(D_MFA!$A$2:$A$20001,$C12360,D_MFA!$B$2:$B$20001,TRUE)&gt;0)</f>
        <v/>
      </c>
    </row>
    <row r="12361" spans="13:13" x14ac:dyDescent="0.55000000000000004">
      <c r="M12361" t="str">
        <f>IF($A12361="","",COUNTIFS(D_MFA!$A$2:$A$20001,$C12361,D_MFA!$B$2:$B$20001,TRUE)&gt;0)</f>
        <v/>
      </c>
    </row>
    <row r="12362" spans="13:13" x14ac:dyDescent="0.55000000000000004">
      <c r="M12362" t="str">
        <f>IF($A12362="","",COUNTIFS(D_MFA!$A$2:$A$20001,$C12362,D_MFA!$B$2:$B$20001,TRUE)&gt;0)</f>
        <v/>
      </c>
    </row>
    <row r="12363" spans="13:13" x14ac:dyDescent="0.55000000000000004">
      <c r="M12363" t="str">
        <f>IF($A12363="","",COUNTIFS(D_MFA!$A$2:$A$20001,$C12363,D_MFA!$B$2:$B$20001,TRUE)&gt;0)</f>
        <v/>
      </c>
    </row>
    <row r="12364" spans="13:13" x14ac:dyDescent="0.55000000000000004">
      <c r="M12364" t="str">
        <f>IF($A12364="","",COUNTIFS(D_MFA!$A$2:$A$20001,$C12364,D_MFA!$B$2:$B$20001,TRUE)&gt;0)</f>
        <v/>
      </c>
    </row>
    <row r="12365" spans="13:13" x14ac:dyDescent="0.55000000000000004">
      <c r="M12365" t="str">
        <f>IF($A12365="","",COUNTIFS(D_MFA!$A$2:$A$20001,$C12365,D_MFA!$B$2:$B$20001,TRUE)&gt;0)</f>
        <v/>
      </c>
    </row>
    <row r="12366" spans="13:13" x14ac:dyDescent="0.55000000000000004">
      <c r="M12366" t="str">
        <f>IF($A12366="","",COUNTIFS(D_MFA!$A$2:$A$20001,$C12366,D_MFA!$B$2:$B$20001,TRUE)&gt;0)</f>
        <v/>
      </c>
    </row>
    <row r="12367" spans="13:13" x14ac:dyDescent="0.55000000000000004">
      <c r="M12367" t="str">
        <f>IF($A12367="","",COUNTIFS(D_MFA!$A$2:$A$20001,$C12367,D_MFA!$B$2:$B$20001,TRUE)&gt;0)</f>
        <v/>
      </c>
    </row>
    <row r="12368" spans="13:13" x14ac:dyDescent="0.55000000000000004">
      <c r="M12368" t="str">
        <f>IF($A12368="","",COUNTIFS(D_MFA!$A$2:$A$20001,$C12368,D_MFA!$B$2:$B$20001,TRUE)&gt;0)</f>
        <v/>
      </c>
    </row>
    <row r="12369" spans="13:13" x14ac:dyDescent="0.55000000000000004">
      <c r="M12369" t="str">
        <f>IF($A12369="","",COUNTIFS(D_MFA!$A$2:$A$20001,$C12369,D_MFA!$B$2:$B$20001,TRUE)&gt;0)</f>
        <v/>
      </c>
    </row>
    <row r="12370" spans="13:13" x14ac:dyDescent="0.55000000000000004">
      <c r="M12370" t="str">
        <f>IF($A12370="","",COUNTIFS(D_MFA!$A$2:$A$20001,$C12370,D_MFA!$B$2:$B$20001,TRUE)&gt;0)</f>
        <v/>
      </c>
    </row>
    <row r="12371" spans="13:13" x14ac:dyDescent="0.55000000000000004">
      <c r="M12371" t="str">
        <f>IF($A12371="","",COUNTIFS(D_MFA!$A$2:$A$20001,$C12371,D_MFA!$B$2:$B$20001,TRUE)&gt;0)</f>
        <v/>
      </c>
    </row>
    <row r="12372" spans="13:13" x14ac:dyDescent="0.55000000000000004">
      <c r="M12372" t="str">
        <f>IF($A12372="","",COUNTIFS(D_MFA!$A$2:$A$20001,$C12372,D_MFA!$B$2:$B$20001,TRUE)&gt;0)</f>
        <v/>
      </c>
    </row>
    <row r="12373" spans="13:13" x14ac:dyDescent="0.55000000000000004">
      <c r="M12373" t="str">
        <f>IF($A12373="","",COUNTIFS(D_MFA!$A$2:$A$20001,$C12373,D_MFA!$B$2:$B$20001,TRUE)&gt;0)</f>
        <v/>
      </c>
    </row>
    <row r="12374" spans="13:13" x14ac:dyDescent="0.55000000000000004">
      <c r="M12374" t="str">
        <f>IF($A12374="","",COUNTIFS(D_MFA!$A$2:$A$20001,$C12374,D_MFA!$B$2:$B$20001,TRUE)&gt;0)</f>
        <v/>
      </c>
    </row>
    <row r="12375" spans="13:13" x14ac:dyDescent="0.55000000000000004">
      <c r="M12375" t="str">
        <f>IF($A12375="","",COUNTIFS(D_MFA!$A$2:$A$20001,$C12375,D_MFA!$B$2:$B$20001,TRUE)&gt;0)</f>
        <v/>
      </c>
    </row>
    <row r="12376" spans="13:13" x14ac:dyDescent="0.55000000000000004">
      <c r="M12376" t="str">
        <f>IF($A12376="","",COUNTIFS(D_MFA!$A$2:$A$20001,$C12376,D_MFA!$B$2:$B$20001,TRUE)&gt;0)</f>
        <v/>
      </c>
    </row>
    <row r="12377" spans="13:13" x14ac:dyDescent="0.55000000000000004">
      <c r="M12377" t="str">
        <f>IF($A12377="","",COUNTIFS(D_MFA!$A$2:$A$20001,$C12377,D_MFA!$B$2:$B$20001,TRUE)&gt;0)</f>
        <v/>
      </c>
    </row>
    <row r="12378" spans="13:13" x14ac:dyDescent="0.55000000000000004">
      <c r="M12378" t="str">
        <f>IF($A12378="","",COUNTIFS(D_MFA!$A$2:$A$20001,$C12378,D_MFA!$B$2:$B$20001,TRUE)&gt;0)</f>
        <v/>
      </c>
    </row>
    <row r="12379" spans="13:13" x14ac:dyDescent="0.55000000000000004">
      <c r="M12379" t="str">
        <f>IF($A12379="","",COUNTIFS(D_MFA!$A$2:$A$20001,$C12379,D_MFA!$B$2:$B$20001,TRUE)&gt;0)</f>
        <v/>
      </c>
    </row>
    <row r="12380" spans="13:13" x14ac:dyDescent="0.55000000000000004">
      <c r="M12380" t="str">
        <f>IF($A12380="","",COUNTIFS(D_MFA!$A$2:$A$20001,$C12380,D_MFA!$B$2:$B$20001,TRUE)&gt;0)</f>
        <v/>
      </c>
    </row>
    <row r="12381" spans="13:13" x14ac:dyDescent="0.55000000000000004">
      <c r="M12381" t="str">
        <f>IF($A12381="","",COUNTIFS(D_MFA!$A$2:$A$20001,$C12381,D_MFA!$B$2:$B$20001,TRUE)&gt;0)</f>
        <v/>
      </c>
    </row>
    <row r="12382" spans="13:13" x14ac:dyDescent="0.55000000000000004">
      <c r="M12382" t="str">
        <f>IF($A12382="","",COUNTIFS(D_MFA!$A$2:$A$20001,$C12382,D_MFA!$B$2:$B$20001,TRUE)&gt;0)</f>
        <v/>
      </c>
    </row>
    <row r="12383" spans="13:13" x14ac:dyDescent="0.55000000000000004">
      <c r="M12383" t="str">
        <f>IF($A12383="","",COUNTIFS(D_MFA!$A$2:$A$20001,$C12383,D_MFA!$B$2:$B$20001,TRUE)&gt;0)</f>
        <v/>
      </c>
    </row>
    <row r="12384" spans="13:13" x14ac:dyDescent="0.55000000000000004">
      <c r="M12384" t="str">
        <f>IF($A12384="","",COUNTIFS(D_MFA!$A$2:$A$20001,$C12384,D_MFA!$B$2:$B$20001,TRUE)&gt;0)</f>
        <v/>
      </c>
    </row>
    <row r="12385" spans="13:13" x14ac:dyDescent="0.55000000000000004">
      <c r="M12385" t="str">
        <f>IF($A12385="","",COUNTIFS(D_MFA!$A$2:$A$20001,$C12385,D_MFA!$B$2:$B$20001,TRUE)&gt;0)</f>
        <v/>
      </c>
    </row>
    <row r="12386" spans="13:13" x14ac:dyDescent="0.55000000000000004">
      <c r="M12386" t="str">
        <f>IF($A12386="","",COUNTIFS(D_MFA!$A$2:$A$20001,$C12386,D_MFA!$B$2:$B$20001,TRUE)&gt;0)</f>
        <v/>
      </c>
    </row>
    <row r="12387" spans="13:13" x14ac:dyDescent="0.55000000000000004">
      <c r="M12387" t="str">
        <f>IF($A12387="","",COUNTIFS(D_MFA!$A$2:$A$20001,$C12387,D_MFA!$B$2:$B$20001,TRUE)&gt;0)</f>
        <v/>
      </c>
    </row>
    <row r="12388" spans="13:13" x14ac:dyDescent="0.55000000000000004">
      <c r="M12388" t="str">
        <f>IF($A12388="","",COUNTIFS(D_MFA!$A$2:$A$20001,$C12388,D_MFA!$B$2:$B$20001,TRUE)&gt;0)</f>
        <v/>
      </c>
    </row>
    <row r="12389" spans="13:13" x14ac:dyDescent="0.55000000000000004">
      <c r="M12389" t="str">
        <f>IF($A12389="","",COUNTIFS(D_MFA!$A$2:$A$20001,$C12389,D_MFA!$B$2:$B$20001,TRUE)&gt;0)</f>
        <v/>
      </c>
    </row>
    <row r="12390" spans="13:13" x14ac:dyDescent="0.55000000000000004">
      <c r="M12390" t="str">
        <f>IF($A12390="","",COUNTIFS(D_MFA!$A$2:$A$20001,$C12390,D_MFA!$B$2:$B$20001,TRUE)&gt;0)</f>
        <v/>
      </c>
    </row>
    <row r="12391" spans="13:13" x14ac:dyDescent="0.55000000000000004">
      <c r="M12391" t="str">
        <f>IF($A12391="","",COUNTIFS(D_MFA!$A$2:$A$20001,$C12391,D_MFA!$B$2:$B$20001,TRUE)&gt;0)</f>
        <v/>
      </c>
    </row>
    <row r="12392" spans="13:13" x14ac:dyDescent="0.55000000000000004">
      <c r="M12392" t="str">
        <f>IF($A12392="","",COUNTIFS(D_MFA!$A$2:$A$20001,$C12392,D_MFA!$B$2:$B$20001,TRUE)&gt;0)</f>
        <v/>
      </c>
    </row>
    <row r="12393" spans="13:13" x14ac:dyDescent="0.55000000000000004">
      <c r="M12393" t="str">
        <f>IF($A12393="","",COUNTIFS(D_MFA!$A$2:$A$20001,$C12393,D_MFA!$B$2:$B$20001,TRUE)&gt;0)</f>
        <v/>
      </c>
    </row>
    <row r="12394" spans="13:13" x14ac:dyDescent="0.55000000000000004">
      <c r="M12394" t="str">
        <f>IF($A12394="","",COUNTIFS(D_MFA!$A$2:$A$20001,$C12394,D_MFA!$B$2:$B$20001,TRUE)&gt;0)</f>
        <v/>
      </c>
    </row>
    <row r="12395" spans="13:13" x14ac:dyDescent="0.55000000000000004">
      <c r="M12395" t="str">
        <f>IF($A12395="","",COUNTIFS(D_MFA!$A$2:$A$20001,$C12395,D_MFA!$B$2:$B$20001,TRUE)&gt;0)</f>
        <v/>
      </c>
    </row>
    <row r="12396" spans="13:13" x14ac:dyDescent="0.55000000000000004">
      <c r="M12396" t="str">
        <f>IF($A12396="","",COUNTIFS(D_MFA!$A$2:$A$20001,$C12396,D_MFA!$B$2:$B$20001,TRUE)&gt;0)</f>
        <v/>
      </c>
    </row>
    <row r="12397" spans="13:13" x14ac:dyDescent="0.55000000000000004">
      <c r="M12397" t="str">
        <f>IF($A12397="","",COUNTIFS(D_MFA!$A$2:$A$20001,$C12397,D_MFA!$B$2:$B$20001,TRUE)&gt;0)</f>
        <v/>
      </c>
    </row>
    <row r="12398" spans="13:13" x14ac:dyDescent="0.55000000000000004">
      <c r="M12398" t="str">
        <f>IF($A12398="","",COUNTIFS(D_MFA!$A$2:$A$20001,$C12398,D_MFA!$B$2:$B$20001,TRUE)&gt;0)</f>
        <v/>
      </c>
    </row>
    <row r="12399" spans="13:13" x14ac:dyDescent="0.55000000000000004">
      <c r="M12399" t="str">
        <f>IF($A12399="","",COUNTIFS(D_MFA!$A$2:$A$20001,$C12399,D_MFA!$B$2:$B$20001,TRUE)&gt;0)</f>
        <v/>
      </c>
    </row>
    <row r="12400" spans="13:13" x14ac:dyDescent="0.55000000000000004">
      <c r="M12400" t="str">
        <f>IF($A12400="","",COUNTIFS(D_MFA!$A$2:$A$20001,$C12400,D_MFA!$B$2:$B$20001,TRUE)&gt;0)</f>
        <v/>
      </c>
    </row>
    <row r="12401" spans="13:13" x14ac:dyDescent="0.55000000000000004">
      <c r="M12401" t="str">
        <f>IF($A12401="","",COUNTIFS(D_MFA!$A$2:$A$20001,$C12401,D_MFA!$B$2:$B$20001,TRUE)&gt;0)</f>
        <v/>
      </c>
    </row>
    <row r="12402" spans="13:13" x14ac:dyDescent="0.55000000000000004">
      <c r="M12402" t="str">
        <f>IF($A12402="","",COUNTIFS(D_MFA!$A$2:$A$20001,$C12402,D_MFA!$B$2:$B$20001,TRUE)&gt;0)</f>
        <v/>
      </c>
    </row>
    <row r="12403" spans="13:13" x14ac:dyDescent="0.55000000000000004">
      <c r="M12403" t="str">
        <f>IF($A12403="","",COUNTIFS(D_MFA!$A$2:$A$20001,$C12403,D_MFA!$B$2:$B$20001,TRUE)&gt;0)</f>
        <v/>
      </c>
    </row>
    <row r="12404" spans="13:13" x14ac:dyDescent="0.55000000000000004">
      <c r="M12404" t="str">
        <f>IF($A12404="","",COUNTIFS(D_MFA!$A$2:$A$20001,$C12404,D_MFA!$B$2:$B$20001,TRUE)&gt;0)</f>
        <v/>
      </c>
    </row>
    <row r="12405" spans="13:13" x14ac:dyDescent="0.55000000000000004">
      <c r="M12405" t="str">
        <f>IF($A12405="","",COUNTIFS(D_MFA!$A$2:$A$20001,$C12405,D_MFA!$B$2:$B$20001,TRUE)&gt;0)</f>
        <v/>
      </c>
    </row>
    <row r="12406" spans="13:13" x14ac:dyDescent="0.55000000000000004">
      <c r="M12406" t="str">
        <f>IF($A12406="","",COUNTIFS(D_MFA!$A$2:$A$20001,$C12406,D_MFA!$B$2:$B$20001,TRUE)&gt;0)</f>
        <v/>
      </c>
    </row>
    <row r="12407" spans="13:13" x14ac:dyDescent="0.55000000000000004">
      <c r="M12407" t="str">
        <f>IF($A12407="","",COUNTIFS(D_MFA!$A$2:$A$20001,$C12407,D_MFA!$B$2:$B$20001,TRUE)&gt;0)</f>
        <v/>
      </c>
    </row>
    <row r="12408" spans="13:13" x14ac:dyDescent="0.55000000000000004">
      <c r="M12408" t="str">
        <f>IF($A12408="","",COUNTIFS(D_MFA!$A$2:$A$20001,$C12408,D_MFA!$B$2:$B$20001,TRUE)&gt;0)</f>
        <v/>
      </c>
    </row>
    <row r="12409" spans="13:13" x14ac:dyDescent="0.55000000000000004">
      <c r="M12409" t="str">
        <f>IF($A12409="","",COUNTIFS(D_MFA!$A$2:$A$20001,$C12409,D_MFA!$B$2:$B$20001,TRUE)&gt;0)</f>
        <v/>
      </c>
    </row>
    <row r="12410" spans="13:13" x14ac:dyDescent="0.55000000000000004">
      <c r="M12410" t="str">
        <f>IF($A12410="","",COUNTIFS(D_MFA!$A$2:$A$20001,$C12410,D_MFA!$B$2:$B$20001,TRUE)&gt;0)</f>
        <v/>
      </c>
    </row>
    <row r="12411" spans="13:13" x14ac:dyDescent="0.55000000000000004">
      <c r="M12411" t="str">
        <f>IF($A12411="","",COUNTIFS(D_MFA!$A$2:$A$20001,$C12411,D_MFA!$B$2:$B$20001,TRUE)&gt;0)</f>
        <v/>
      </c>
    </row>
    <row r="12412" spans="13:13" x14ac:dyDescent="0.55000000000000004">
      <c r="M12412" t="str">
        <f>IF($A12412="","",COUNTIFS(D_MFA!$A$2:$A$20001,$C12412,D_MFA!$B$2:$B$20001,TRUE)&gt;0)</f>
        <v/>
      </c>
    </row>
    <row r="12413" spans="13:13" x14ac:dyDescent="0.55000000000000004">
      <c r="M12413" t="str">
        <f>IF($A12413="","",COUNTIFS(D_MFA!$A$2:$A$20001,$C12413,D_MFA!$B$2:$B$20001,TRUE)&gt;0)</f>
        <v/>
      </c>
    </row>
    <row r="12414" spans="13:13" x14ac:dyDescent="0.55000000000000004">
      <c r="M12414" t="str">
        <f>IF($A12414="","",COUNTIFS(D_MFA!$A$2:$A$20001,$C12414,D_MFA!$B$2:$B$20001,TRUE)&gt;0)</f>
        <v/>
      </c>
    </row>
    <row r="12415" spans="13:13" x14ac:dyDescent="0.55000000000000004">
      <c r="M12415" t="str">
        <f>IF($A12415="","",COUNTIFS(D_MFA!$A$2:$A$20001,$C12415,D_MFA!$B$2:$B$20001,TRUE)&gt;0)</f>
        <v/>
      </c>
    </row>
    <row r="12416" spans="13:13" x14ac:dyDescent="0.55000000000000004">
      <c r="M12416" t="str">
        <f>IF($A12416="","",COUNTIFS(D_MFA!$A$2:$A$20001,$C12416,D_MFA!$B$2:$B$20001,TRUE)&gt;0)</f>
        <v/>
      </c>
    </row>
    <row r="12417" spans="13:13" x14ac:dyDescent="0.55000000000000004">
      <c r="M12417" t="str">
        <f>IF($A12417="","",COUNTIFS(D_MFA!$A$2:$A$20001,$C12417,D_MFA!$B$2:$B$20001,TRUE)&gt;0)</f>
        <v/>
      </c>
    </row>
    <row r="12418" spans="13:13" x14ac:dyDescent="0.55000000000000004">
      <c r="M12418" t="str">
        <f>IF($A12418="","",COUNTIFS(D_MFA!$A$2:$A$20001,$C12418,D_MFA!$B$2:$B$20001,TRUE)&gt;0)</f>
        <v/>
      </c>
    </row>
    <row r="12419" spans="13:13" x14ac:dyDescent="0.55000000000000004">
      <c r="M12419" t="str">
        <f>IF($A12419="","",COUNTIFS(D_MFA!$A$2:$A$20001,$C12419,D_MFA!$B$2:$B$20001,TRUE)&gt;0)</f>
        <v/>
      </c>
    </row>
    <row r="12420" spans="13:13" x14ac:dyDescent="0.55000000000000004">
      <c r="M12420" t="str">
        <f>IF($A12420="","",COUNTIFS(D_MFA!$A$2:$A$20001,$C12420,D_MFA!$B$2:$B$20001,TRUE)&gt;0)</f>
        <v/>
      </c>
    </row>
    <row r="12421" spans="13:13" x14ac:dyDescent="0.55000000000000004">
      <c r="M12421" t="str">
        <f>IF($A12421="","",COUNTIFS(D_MFA!$A$2:$A$20001,$C12421,D_MFA!$B$2:$B$20001,TRUE)&gt;0)</f>
        <v/>
      </c>
    </row>
    <row r="12422" spans="13:13" x14ac:dyDescent="0.55000000000000004">
      <c r="M12422" t="str">
        <f>IF($A12422="","",COUNTIFS(D_MFA!$A$2:$A$20001,$C12422,D_MFA!$B$2:$B$20001,TRUE)&gt;0)</f>
        <v/>
      </c>
    </row>
    <row r="12423" spans="13:13" x14ac:dyDescent="0.55000000000000004">
      <c r="M12423" t="str">
        <f>IF($A12423="","",COUNTIFS(D_MFA!$A$2:$A$20001,$C12423,D_MFA!$B$2:$B$20001,TRUE)&gt;0)</f>
        <v/>
      </c>
    </row>
    <row r="12424" spans="13:13" x14ac:dyDescent="0.55000000000000004">
      <c r="M12424" t="str">
        <f>IF($A12424="","",COUNTIFS(D_MFA!$A$2:$A$20001,$C12424,D_MFA!$B$2:$B$20001,TRUE)&gt;0)</f>
        <v/>
      </c>
    </row>
    <row r="12425" spans="13:13" x14ac:dyDescent="0.55000000000000004">
      <c r="M12425" t="str">
        <f>IF($A12425="","",COUNTIFS(D_MFA!$A$2:$A$20001,$C12425,D_MFA!$B$2:$B$20001,TRUE)&gt;0)</f>
        <v/>
      </c>
    </row>
    <row r="12426" spans="13:13" x14ac:dyDescent="0.55000000000000004">
      <c r="M12426" t="str">
        <f>IF($A12426="","",COUNTIFS(D_MFA!$A$2:$A$20001,$C12426,D_MFA!$B$2:$B$20001,TRUE)&gt;0)</f>
        <v/>
      </c>
    </row>
    <row r="12427" spans="13:13" x14ac:dyDescent="0.55000000000000004">
      <c r="M12427" t="str">
        <f>IF($A12427="","",COUNTIFS(D_MFA!$A$2:$A$20001,$C12427,D_MFA!$B$2:$B$20001,TRUE)&gt;0)</f>
        <v/>
      </c>
    </row>
    <row r="12428" spans="13:13" x14ac:dyDescent="0.55000000000000004">
      <c r="M12428" t="str">
        <f>IF($A12428="","",COUNTIFS(D_MFA!$A$2:$A$20001,$C12428,D_MFA!$B$2:$B$20001,TRUE)&gt;0)</f>
        <v/>
      </c>
    </row>
    <row r="12429" spans="13:13" x14ac:dyDescent="0.55000000000000004">
      <c r="M12429" t="str">
        <f>IF($A12429="","",COUNTIFS(D_MFA!$A$2:$A$20001,$C12429,D_MFA!$B$2:$B$20001,TRUE)&gt;0)</f>
        <v/>
      </c>
    </row>
    <row r="12430" spans="13:13" x14ac:dyDescent="0.55000000000000004">
      <c r="M12430" t="str">
        <f>IF($A12430="","",COUNTIFS(D_MFA!$A$2:$A$20001,$C12430,D_MFA!$B$2:$B$20001,TRUE)&gt;0)</f>
        <v/>
      </c>
    </row>
    <row r="12431" spans="13:13" x14ac:dyDescent="0.55000000000000004">
      <c r="M12431" t="str">
        <f>IF($A12431="","",COUNTIFS(D_MFA!$A$2:$A$20001,$C12431,D_MFA!$B$2:$B$20001,TRUE)&gt;0)</f>
        <v/>
      </c>
    </row>
    <row r="12432" spans="13:13" x14ac:dyDescent="0.55000000000000004">
      <c r="M12432" t="str">
        <f>IF($A12432="","",COUNTIFS(D_MFA!$A$2:$A$20001,$C12432,D_MFA!$B$2:$B$20001,TRUE)&gt;0)</f>
        <v/>
      </c>
    </row>
    <row r="12433" spans="13:13" x14ac:dyDescent="0.55000000000000004">
      <c r="M12433" t="str">
        <f>IF($A12433="","",COUNTIFS(D_MFA!$A$2:$A$20001,$C12433,D_MFA!$B$2:$B$20001,TRUE)&gt;0)</f>
        <v/>
      </c>
    </row>
    <row r="12434" spans="13:13" x14ac:dyDescent="0.55000000000000004">
      <c r="M12434" t="str">
        <f>IF($A12434="","",COUNTIFS(D_MFA!$A$2:$A$20001,$C12434,D_MFA!$B$2:$B$20001,TRUE)&gt;0)</f>
        <v/>
      </c>
    </row>
    <row r="12435" spans="13:13" x14ac:dyDescent="0.55000000000000004">
      <c r="M12435" t="str">
        <f>IF($A12435="","",COUNTIFS(D_MFA!$A$2:$A$20001,$C12435,D_MFA!$B$2:$B$20001,TRUE)&gt;0)</f>
        <v/>
      </c>
    </row>
    <row r="12436" spans="13:13" x14ac:dyDescent="0.55000000000000004">
      <c r="M12436" t="str">
        <f>IF($A12436="","",COUNTIFS(D_MFA!$A$2:$A$20001,$C12436,D_MFA!$B$2:$B$20001,TRUE)&gt;0)</f>
        <v/>
      </c>
    </row>
    <row r="12437" spans="13:13" x14ac:dyDescent="0.55000000000000004">
      <c r="M12437" t="str">
        <f>IF($A12437="","",COUNTIFS(D_MFA!$A$2:$A$20001,$C12437,D_MFA!$B$2:$B$20001,TRUE)&gt;0)</f>
        <v/>
      </c>
    </row>
    <row r="12438" spans="13:13" x14ac:dyDescent="0.55000000000000004">
      <c r="M12438" t="str">
        <f>IF($A12438="","",COUNTIFS(D_MFA!$A$2:$A$20001,$C12438,D_MFA!$B$2:$B$20001,TRUE)&gt;0)</f>
        <v/>
      </c>
    </row>
    <row r="12439" spans="13:13" x14ac:dyDescent="0.55000000000000004">
      <c r="M12439" t="str">
        <f>IF($A12439="","",COUNTIFS(D_MFA!$A$2:$A$20001,$C12439,D_MFA!$B$2:$B$20001,TRUE)&gt;0)</f>
        <v/>
      </c>
    </row>
    <row r="12440" spans="13:13" x14ac:dyDescent="0.55000000000000004">
      <c r="M12440" t="str">
        <f>IF($A12440="","",COUNTIFS(D_MFA!$A$2:$A$20001,$C12440,D_MFA!$B$2:$B$20001,TRUE)&gt;0)</f>
        <v/>
      </c>
    </row>
    <row r="12441" spans="13:13" x14ac:dyDescent="0.55000000000000004">
      <c r="M12441" t="str">
        <f>IF($A12441="","",COUNTIFS(D_MFA!$A$2:$A$20001,$C12441,D_MFA!$B$2:$B$20001,TRUE)&gt;0)</f>
        <v/>
      </c>
    </row>
    <row r="12442" spans="13:13" x14ac:dyDescent="0.55000000000000004">
      <c r="M12442" t="str">
        <f>IF($A12442="","",COUNTIFS(D_MFA!$A$2:$A$20001,$C12442,D_MFA!$B$2:$B$20001,TRUE)&gt;0)</f>
        <v/>
      </c>
    </row>
    <row r="12443" spans="13:13" x14ac:dyDescent="0.55000000000000004">
      <c r="M12443" t="str">
        <f>IF($A12443="","",COUNTIFS(D_MFA!$A$2:$A$20001,$C12443,D_MFA!$B$2:$B$20001,TRUE)&gt;0)</f>
        <v/>
      </c>
    </row>
    <row r="12444" spans="13:13" x14ac:dyDescent="0.55000000000000004">
      <c r="M12444" t="str">
        <f>IF($A12444="","",COUNTIFS(D_MFA!$A$2:$A$20001,$C12444,D_MFA!$B$2:$B$20001,TRUE)&gt;0)</f>
        <v/>
      </c>
    </row>
    <row r="12445" spans="13:13" x14ac:dyDescent="0.55000000000000004">
      <c r="M12445" t="str">
        <f>IF($A12445="","",COUNTIFS(D_MFA!$A$2:$A$20001,$C12445,D_MFA!$B$2:$B$20001,TRUE)&gt;0)</f>
        <v/>
      </c>
    </row>
    <row r="12446" spans="13:13" x14ac:dyDescent="0.55000000000000004">
      <c r="M12446" t="str">
        <f>IF($A12446="","",COUNTIFS(D_MFA!$A$2:$A$20001,$C12446,D_MFA!$B$2:$B$20001,TRUE)&gt;0)</f>
        <v/>
      </c>
    </row>
    <row r="12447" spans="13:13" x14ac:dyDescent="0.55000000000000004">
      <c r="M12447" t="str">
        <f>IF($A12447="","",COUNTIFS(D_MFA!$A$2:$A$20001,$C12447,D_MFA!$B$2:$B$20001,TRUE)&gt;0)</f>
        <v/>
      </c>
    </row>
    <row r="12448" spans="13:13" x14ac:dyDescent="0.55000000000000004">
      <c r="M12448" t="str">
        <f>IF($A12448="","",COUNTIFS(D_MFA!$A$2:$A$20001,$C12448,D_MFA!$B$2:$B$20001,TRUE)&gt;0)</f>
        <v/>
      </c>
    </row>
    <row r="12449" spans="13:13" x14ac:dyDescent="0.55000000000000004">
      <c r="M12449" t="str">
        <f>IF($A12449="","",COUNTIFS(D_MFA!$A$2:$A$20001,$C12449,D_MFA!$B$2:$B$20001,TRUE)&gt;0)</f>
        <v/>
      </c>
    </row>
    <row r="12450" spans="13:13" x14ac:dyDescent="0.55000000000000004">
      <c r="M12450" t="str">
        <f>IF($A12450="","",COUNTIFS(D_MFA!$A$2:$A$20001,$C12450,D_MFA!$B$2:$B$20001,TRUE)&gt;0)</f>
        <v/>
      </c>
    </row>
    <row r="12451" spans="13:13" x14ac:dyDescent="0.55000000000000004">
      <c r="M12451" t="str">
        <f>IF($A12451="","",COUNTIFS(D_MFA!$A$2:$A$20001,$C12451,D_MFA!$B$2:$B$20001,TRUE)&gt;0)</f>
        <v/>
      </c>
    </row>
    <row r="12452" spans="13:13" x14ac:dyDescent="0.55000000000000004">
      <c r="M12452" t="str">
        <f>IF($A12452="","",COUNTIFS(D_MFA!$A$2:$A$20001,$C12452,D_MFA!$B$2:$B$20001,TRUE)&gt;0)</f>
        <v/>
      </c>
    </row>
    <row r="12453" spans="13:13" x14ac:dyDescent="0.55000000000000004">
      <c r="M12453" t="str">
        <f>IF($A12453="","",COUNTIFS(D_MFA!$A$2:$A$20001,$C12453,D_MFA!$B$2:$B$20001,TRUE)&gt;0)</f>
        <v/>
      </c>
    </row>
    <row r="12454" spans="13:13" x14ac:dyDescent="0.55000000000000004">
      <c r="M12454" t="str">
        <f>IF($A12454="","",COUNTIFS(D_MFA!$A$2:$A$20001,$C12454,D_MFA!$B$2:$B$20001,TRUE)&gt;0)</f>
        <v/>
      </c>
    </row>
    <row r="12455" spans="13:13" x14ac:dyDescent="0.55000000000000004">
      <c r="M12455" t="str">
        <f>IF($A12455="","",COUNTIFS(D_MFA!$A$2:$A$20001,$C12455,D_MFA!$B$2:$B$20001,TRUE)&gt;0)</f>
        <v/>
      </c>
    </row>
    <row r="12456" spans="13:13" x14ac:dyDescent="0.55000000000000004">
      <c r="M12456" t="str">
        <f>IF($A12456="","",COUNTIFS(D_MFA!$A$2:$A$20001,$C12456,D_MFA!$B$2:$B$20001,TRUE)&gt;0)</f>
        <v/>
      </c>
    </row>
    <row r="12457" spans="13:13" x14ac:dyDescent="0.55000000000000004">
      <c r="M12457" t="str">
        <f>IF($A12457="","",COUNTIFS(D_MFA!$A$2:$A$20001,$C12457,D_MFA!$B$2:$B$20001,TRUE)&gt;0)</f>
        <v/>
      </c>
    </row>
    <row r="12458" spans="13:13" x14ac:dyDescent="0.55000000000000004">
      <c r="M12458" t="str">
        <f>IF($A12458="","",COUNTIFS(D_MFA!$A$2:$A$20001,$C12458,D_MFA!$B$2:$B$20001,TRUE)&gt;0)</f>
        <v/>
      </c>
    </row>
    <row r="12459" spans="13:13" x14ac:dyDescent="0.55000000000000004">
      <c r="M12459" t="str">
        <f>IF($A12459="","",COUNTIFS(D_MFA!$A$2:$A$20001,$C12459,D_MFA!$B$2:$B$20001,TRUE)&gt;0)</f>
        <v/>
      </c>
    </row>
    <row r="12460" spans="13:13" x14ac:dyDescent="0.55000000000000004">
      <c r="M12460" t="str">
        <f>IF($A12460="","",COUNTIFS(D_MFA!$A$2:$A$20001,$C12460,D_MFA!$B$2:$B$20001,TRUE)&gt;0)</f>
        <v/>
      </c>
    </row>
    <row r="12461" spans="13:13" x14ac:dyDescent="0.55000000000000004">
      <c r="M12461" t="str">
        <f>IF($A12461="","",COUNTIFS(D_MFA!$A$2:$A$20001,$C12461,D_MFA!$B$2:$B$20001,TRUE)&gt;0)</f>
        <v/>
      </c>
    </row>
    <row r="12462" spans="13:13" x14ac:dyDescent="0.55000000000000004">
      <c r="M12462" t="str">
        <f>IF($A12462="","",COUNTIFS(D_MFA!$A$2:$A$20001,$C12462,D_MFA!$B$2:$B$20001,TRUE)&gt;0)</f>
        <v/>
      </c>
    </row>
    <row r="12463" spans="13:13" x14ac:dyDescent="0.55000000000000004">
      <c r="M12463" t="str">
        <f>IF($A12463="","",COUNTIFS(D_MFA!$A$2:$A$20001,$C12463,D_MFA!$B$2:$B$20001,TRUE)&gt;0)</f>
        <v/>
      </c>
    </row>
    <row r="12464" spans="13:13" x14ac:dyDescent="0.55000000000000004">
      <c r="M12464" t="str">
        <f>IF($A12464="","",COUNTIFS(D_MFA!$A$2:$A$20001,$C12464,D_MFA!$B$2:$B$20001,TRUE)&gt;0)</f>
        <v/>
      </c>
    </row>
    <row r="12465" spans="13:13" x14ac:dyDescent="0.55000000000000004">
      <c r="M12465" t="str">
        <f>IF($A12465="","",COUNTIFS(D_MFA!$A$2:$A$20001,$C12465,D_MFA!$B$2:$B$20001,TRUE)&gt;0)</f>
        <v/>
      </c>
    </row>
    <row r="12466" spans="13:13" x14ac:dyDescent="0.55000000000000004">
      <c r="M12466" t="str">
        <f>IF($A12466="","",COUNTIFS(D_MFA!$A$2:$A$20001,$C12466,D_MFA!$B$2:$B$20001,TRUE)&gt;0)</f>
        <v/>
      </c>
    </row>
    <row r="12467" spans="13:13" x14ac:dyDescent="0.55000000000000004">
      <c r="M12467" t="str">
        <f>IF($A12467="","",COUNTIFS(D_MFA!$A$2:$A$20001,$C12467,D_MFA!$B$2:$B$20001,TRUE)&gt;0)</f>
        <v/>
      </c>
    </row>
    <row r="12468" spans="13:13" x14ac:dyDescent="0.55000000000000004">
      <c r="M12468" t="str">
        <f>IF($A12468="","",COUNTIFS(D_MFA!$A$2:$A$20001,$C12468,D_MFA!$B$2:$B$20001,TRUE)&gt;0)</f>
        <v/>
      </c>
    </row>
    <row r="12469" spans="13:13" x14ac:dyDescent="0.55000000000000004">
      <c r="M12469" t="str">
        <f>IF($A12469="","",COUNTIFS(D_MFA!$A$2:$A$20001,$C12469,D_MFA!$B$2:$B$20001,TRUE)&gt;0)</f>
        <v/>
      </c>
    </row>
    <row r="12470" spans="13:13" x14ac:dyDescent="0.55000000000000004">
      <c r="M12470" t="str">
        <f>IF($A12470="","",COUNTIFS(D_MFA!$A$2:$A$20001,$C12470,D_MFA!$B$2:$B$20001,TRUE)&gt;0)</f>
        <v/>
      </c>
    </row>
    <row r="12471" spans="13:13" x14ac:dyDescent="0.55000000000000004">
      <c r="M12471" t="str">
        <f>IF($A12471="","",COUNTIFS(D_MFA!$A$2:$A$20001,$C12471,D_MFA!$B$2:$B$20001,TRUE)&gt;0)</f>
        <v/>
      </c>
    </row>
    <row r="12472" spans="13:13" x14ac:dyDescent="0.55000000000000004">
      <c r="M12472" t="str">
        <f>IF($A12472="","",COUNTIFS(D_MFA!$A$2:$A$20001,$C12472,D_MFA!$B$2:$B$20001,TRUE)&gt;0)</f>
        <v/>
      </c>
    </row>
    <row r="12473" spans="13:13" x14ac:dyDescent="0.55000000000000004">
      <c r="M12473" t="str">
        <f>IF($A12473="","",COUNTIFS(D_MFA!$A$2:$A$20001,$C12473,D_MFA!$B$2:$B$20001,TRUE)&gt;0)</f>
        <v/>
      </c>
    </row>
    <row r="12474" spans="13:13" x14ac:dyDescent="0.55000000000000004">
      <c r="M12474" t="str">
        <f>IF($A12474="","",COUNTIFS(D_MFA!$A$2:$A$20001,$C12474,D_MFA!$B$2:$B$20001,TRUE)&gt;0)</f>
        <v/>
      </c>
    </row>
    <row r="12475" spans="13:13" x14ac:dyDescent="0.55000000000000004">
      <c r="M12475" t="str">
        <f>IF($A12475="","",COUNTIFS(D_MFA!$A$2:$A$20001,$C12475,D_MFA!$B$2:$B$20001,TRUE)&gt;0)</f>
        <v/>
      </c>
    </row>
    <row r="12476" spans="13:13" x14ac:dyDescent="0.55000000000000004">
      <c r="M12476" t="str">
        <f>IF($A12476="","",COUNTIFS(D_MFA!$A$2:$A$20001,$C12476,D_MFA!$B$2:$B$20001,TRUE)&gt;0)</f>
        <v/>
      </c>
    </row>
    <row r="12477" spans="13:13" x14ac:dyDescent="0.55000000000000004">
      <c r="M12477" t="str">
        <f>IF($A12477="","",COUNTIFS(D_MFA!$A$2:$A$20001,$C12477,D_MFA!$B$2:$B$20001,TRUE)&gt;0)</f>
        <v/>
      </c>
    </row>
    <row r="12478" spans="13:13" x14ac:dyDescent="0.55000000000000004">
      <c r="M12478" t="str">
        <f>IF($A12478="","",COUNTIFS(D_MFA!$A$2:$A$20001,$C12478,D_MFA!$B$2:$B$20001,TRUE)&gt;0)</f>
        <v/>
      </c>
    </row>
    <row r="12479" spans="13:13" x14ac:dyDescent="0.55000000000000004">
      <c r="M12479" t="str">
        <f>IF($A12479="","",COUNTIFS(D_MFA!$A$2:$A$20001,$C12479,D_MFA!$B$2:$B$20001,TRUE)&gt;0)</f>
        <v/>
      </c>
    </row>
    <row r="12480" spans="13:13" x14ac:dyDescent="0.55000000000000004">
      <c r="M12480" t="str">
        <f>IF($A12480="","",COUNTIFS(D_MFA!$A$2:$A$20001,$C12480,D_MFA!$B$2:$B$20001,TRUE)&gt;0)</f>
        <v/>
      </c>
    </row>
    <row r="12481" spans="13:13" x14ac:dyDescent="0.55000000000000004">
      <c r="M12481" t="str">
        <f>IF($A12481="","",COUNTIFS(D_MFA!$A$2:$A$20001,$C12481,D_MFA!$B$2:$B$20001,TRUE)&gt;0)</f>
        <v/>
      </c>
    </row>
    <row r="12482" spans="13:13" x14ac:dyDescent="0.55000000000000004">
      <c r="M12482" t="str">
        <f>IF($A12482="","",COUNTIFS(D_MFA!$A$2:$A$20001,$C12482,D_MFA!$B$2:$B$20001,TRUE)&gt;0)</f>
        <v/>
      </c>
    </row>
    <row r="12483" spans="13:13" x14ac:dyDescent="0.55000000000000004">
      <c r="M12483" t="str">
        <f>IF($A12483="","",COUNTIFS(D_MFA!$A$2:$A$20001,$C12483,D_MFA!$B$2:$B$20001,TRUE)&gt;0)</f>
        <v/>
      </c>
    </row>
    <row r="12484" spans="13:13" x14ac:dyDescent="0.55000000000000004">
      <c r="M12484" t="str">
        <f>IF($A12484="","",COUNTIFS(D_MFA!$A$2:$A$20001,$C12484,D_MFA!$B$2:$B$20001,TRUE)&gt;0)</f>
        <v/>
      </c>
    </row>
    <row r="12485" spans="13:13" x14ac:dyDescent="0.55000000000000004">
      <c r="M12485" t="str">
        <f>IF($A12485="","",COUNTIFS(D_MFA!$A$2:$A$20001,$C12485,D_MFA!$B$2:$B$20001,TRUE)&gt;0)</f>
        <v/>
      </c>
    </row>
    <row r="12486" spans="13:13" x14ac:dyDescent="0.55000000000000004">
      <c r="M12486" t="str">
        <f>IF($A12486="","",COUNTIFS(D_MFA!$A$2:$A$20001,$C12486,D_MFA!$B$2:$B$20001,TRUE)&gt;0)</f>
        <v/>
      </c>
    </row>
    <row r="12487" spans="13:13" x14ac:dyDescent="0.55000000000000004">
      <c r="M12487" t="str">
        <f>IF($A12487="","",COUNTIFS(D_MFA!$A$2:$A$20001,$C12487,D_MFA!$B$2:$B$20001,TRUE)&gt;0)</f>
        <v/>
      </c>
    </row>
    <row r="12488" spans="13:13" x14ac:dyDescent="0.55000000000000004">
      <c r="M12488" t="str">
        <f>IF($A12488="","",COUNTIFS(D_MFA!$A$2:$A$20001,$C12488,D_MFA!$B$2:$B$20001,TRUE)&gt;0)</f>
        <v/>
      </c>
    </row>
    <row r="12489" spans="13:13" x14ac:dyDescent="0.55000000000000004">
      <c r="M12489" t="str">
        <f>IF($A12489="","",COUNTIFS(D_MFA!$A$2:$A$20001,$C12489,D_MFA!$B$2:$B$20001,TRUE)&gt;0)</f>
        <v/>
      </c>
    </row>
    <row r="12490" spans="13:13" x14ac:dyDescent="0.55000000000000004">
      <c r="M12490" t="str">
        <f>IF($A12490="","",COUNTIFS(D_MFA!$A$2:$A$20001,$C12490,D_MFA!$B$2:$B$20001,TRUE)&gt;0)</f>
        <v/>
      </c>
    </row>
    <row r="12491" spans="13:13" x14ac:dyDescent="0.55000000000000004">
      <c r="M12491" t="str">
        <f>IF($A12491="","",COUNTIFS(D_MFA!$A$2:$A$20001,$C12491,D_MFA!$B$2:$B$20001,TRUE)&gt;0)</f>
        <v/>
      </c>
    </row>
    <row r="12492" spans="13:13" x14ac:dyDescent="0.55000000000000004">
      <c r="M12492" t="str">
        <f>IF($A12492="","",COUNTIFS(D_MFA!$A$2:$A$20001,$C12492,D_MFA!$B$2:$B$20001,TRUE)&gt;0)</f>
        <v/>
      </c>
    </row>
    <row r="12493" spans="13:13" x14ac:dyDescent="0.55000000000000004">
      <c r="M12493" t="str">
        <f>IF($A12493="","",COUNTIFS(D_MFA!$A$2:$A$20001,$C12493,D_MFA!$B$2:$B$20001,TRUE)&gt;0)</f>
        <v/>
      </c>
    </row>
    <row r="12494" spans="13:13" x14ac:dyDescent="0.55000000000000004">
      <c r="M12494" t="str">
        <f>IF($A12494="","",COUNTIFS(D_MFA!$A$2:$A$20001,$C12494,D_MFA!$B$2:$B$20001,TRUE)&gt;0)</f>
        <v/>
      </c>
    </row>
    <row r="12495" spans="13:13" x14ac:dyDescent="0.55000000000000004">
      <c r="M12495" t="str">
        <f>IF($A12495="","",COUNTIFS(D_MFA!$A$2:$A$20001,$C12495,D_MFA!$B$2:$B$20001,TRUE)&gt;0)</f>
        <v/>
      </c>
    </row>
    <row r="12496" spans="13:13" x14ac:dyDescent="0.55000000000000004">
      <c r="M12496" t="str">
        <f>IF($A12496="","",COUNTIFS(D_MFA!$A$2:$A$20001,$C12496,D_MFA!$B$2:$B$20001,TRUE)&gt;0)</f>
        <v/>
      </c>
    </row>
    <row r="12497" spans="13:13" x14ac:dyDescent="0.55000000000000004">
      <c r="M12497" t="str">
        <f>IF($A12497="","",COUNTIFS(D_MFA!$A$2:$A$20001,$C12497,D_MFA!$B$2:$B$20001,TRUE)&gt;0)</f>
        <v/>
      </c>
    </row>
    <row r="12498" spans="13:13" x14ac:dyDescent="0.55000000000000004">
      <c r="M12498" t="str">
        <f>IF($A12498="","",COUNTIFS(D_MFA!$A$2:$A$20001,$C12498,D_MFA!$B$2:$B$20001,TRUE)&gt;0)</f>
        <v/>
      </c>
    </row>
    <row r="12499" spans="13:13" x14ac:dyDescent="0.55000000000000004">
      <c r="M12499" t="str">
        <f>IF($A12499="","",COUNTIFS(D_MFA!$A$2:$A$20001,$C12499,D_MFA!$B$2:$B$20001,TRUE)&gt;0)</f>
        <v/>
      </c>
    </row>
    <row r="12500" spans="13:13" x14ac:dyDescent="0.55000000000000004">
      <c r="M12500" t="str">
        <f>IF($A12500="","",COUNTIFS(D_MFA!$A$2:$A$20001,$C12500,D_MFA!$B$2:$B$20001,TRUE)&gt;0)</f>
        <v/>
      </c>
    </row>
    <row r="12501" spans="13:13" x14ac:dyDescent="0.55000000000000004">
      <c r="M12501" t="str">
        <f>IF($A12501="","",COUNTIFS(D_MFA!$A$2:$A$20001,$C12501,D_MFA!$B$2:$B$20001,TRUE)&gt;0)</f>
        <v/>
      </c>
    </row>
    <row r="12502" spans="13:13" x14ac:dyDescent="0.55000000000000004">
      <c r="M12502" t="str">
        <f>IF($A12502="","",COUNTIFS(D_MFA!$A$2:$A$20001,$C12502,D_MFA!$B$2:$B$20001,TRUE)&gt;0)</f>
        <v/>
      </c>
    </row>
    <row r="12503" spans="13:13" x14ac:dyDescent="0.55000000000000004">
      <c r="M12503" t="str">
        <f>IF($A12503="","",COUNTIFS(D_MFA!$A$2:$A$20001,$C12503,D_MFA!$B$2:$B$20001,TRUE)&gt;0)</f>
        <v/>
      </c>
    </row>
    <row r="12504" spans="13:13" x14ac:dyDescent="0.55000000000000004">
      <c r="M12504" t="str">
        <f>IF($A12504="","",COUNTIFS(D_MFA!$A$2:$A$20001,$C12504,D_MFA!$B$2:$B$20001,TRUE)&gt;0)</f>
        <v/>
      </c>
    </row>
    <row r="12505" spans="13:13" x14ac:dyDescent="0.55000000000000004">
      <c r="M12505" t="str">
        <f>IF($A12505="","",COUNTIFS(D_MFA!$A$2:$A$20001,$C12505,D_MFA!$B$2:$B$20001,TRUE)&gt;0)</f>
        <v/>
      </c>
    </row>
    <row r="12506" spans="13:13" x14ac:dyDescent="0.55000000000000004">
      <c r="M12506" t="str">
        <f>IF($A12506="","",COUNTIFS(D_MFA!$A$2:$A$20001,$C12506,D_MFA!$B$2:$B$20001,TRUE)&gt;0)</f>
        <v/>
      </c>
    </row>
    <row r="12507" spans="13:13" x14ac:dyDescent="0.55000000000000004">
      <c r="M12507" t="str">
        <f>IF($A12507="","",COUNTIFS(D_MFA!$A$2:$A$20001,$C12507,D_MFA!$B$2:$B$20001,TRUE)&gt;0)</f>
        <v/>
      </c>
    </row>
    <row r="12508" spans="13:13" x14ac:dyDescent="0.55000000000000004">
      <c r="M12508" t="str">
        <f>IF($A12508="","",COUNTIFS(D_MFA!$A$2:$A$20001,$C12508,D_MFA!$B$2:$B$20001,TRUE)&gt;0)</f>
        <v/>
      </c>
    </row>
    <row r="12509" spans="13:13" x14ac:dyDescent="0.55000000000000004">
      <c r="M12509" t="str">
        <f>IF($A12509="","",COUNTIFS(D_MFA!$A$2:$A$20001,$C12509,D_MFA!$B$2:$B$20001,TRUE)&gt;0)</f>
        <v/>
      </c>
    </row>
    <row r="12510" spans="13:13" x14ac:dyDescent="0.55000000000000004">
      <c r="M12510" t="str">
        <f>IF($A12510="","",COUNTIFS(D_MFA!$A$2:$A$20001,$C12510,D_MFA!$B$2:$B$20001,TRUE)&gt;0)</f>
        <v/>
      </c>
    </row>
    <row r="12511" spans="13:13" x14ac:dyDescent="0.55000000000000004">
      <c r="M12511" t="str">
        <f>IF($A12511="","",COUNTIFS(D_MFA!$A$2:$A$20001,$C12511,D_MFA!$B$2:$B$20001,TRUE)&gt;0)</f>
        <v/>
      </c>
    </row>
    <row r="12512" spans="13:13" x14ac:dyDescent="0.55000000000000004">
      <c r="M12512" t="str">
        <f>IF($A12512="","",COUNTIFS(D_MFA!$A$2:$A$20001,$C12512,D_MFA!$B$2:$B$20001,TRUE)&gt;0)</f>
        <v/>
      </c>
    </row>
    <row r="12513" spans="13:13" x14ac:dyDescent="0.55000000000000004">
      <c r="M12513" t="str">
        <f>IF($A12513="","",COUNTIFS(D_MFA!$A$2:$A$20001,$C12513,D_MFA!$B$2:$B$20001,TRUE)&gt;0)</f>
        <v/>
      </c>
    </row>
    <row r="12514" spans="13:13" x14ac:dyDescent="0.55000000000000004">
      <c r="M12514" t="str">
        <f>IF($A12514="","",COUNTIFS(D_MFA!$A$2:$A$20001,$C12514,D_MFA!$B$2:$B$20001,TRUE)&gt;0)</f>
        <v/>
      </c>
    </row>
    <row r="12515" spans="13:13" x14ac:dyDescent="0.55000000000000004">
      <c r="M12515" t="str">
        <f>IF($A12515="","",COUNTIFS(D_MFA!$A$2:$A$20001,$C12515,D_MFA!$B$2:$B$20001,TRUE)&gt;0)</f>
        <v/>
      </c>
    </row>
    <row r="12516" spans="13:13" x14ac:dyDescent="0.55000000000000004">
      <c r="M12516" t="str">
        <f>IF($A12516="","",COUNTIFS(D_MFA!$A$2:$A$20001,$C12516,D_MFA!$B$2:$B$20001,TRUE)&gt;0)</f>
        <v/>
      </c>
    </row>
    <row r="12517" spans="13:13" x14ac:dyDescent="0.55000000000000004">
      <c r="M12517" t="str">
        <f>IF($A12517="","",COUNTIFS(D_MFA!$A$2:$A$20001,$C12517,D_MFA!$B$2:$B$20001,TRUE)&gt;0)</f>
        <v/>
      </c>
    </row>
    <row r="12518" spans="13:13" x14ac:dyDescent="0.55000000000000004">
      <c r="M12518" t="str">
        <f>IF($A12518="","",COUNTIFS(D_MFA!$A$2:$A$20001,$C12518,D_MFA!$B$2:$B$20001,TRUE)&gt;0)</f>
        <v/>
      </c>
    </row>
    <row r="12519" spans="13:13" x14ac:dyDescent="0.55000000000000004">
      <c r="M12519" t="str">
        <f>IF($A12519="","",COUNTIFS(D_MFA!$A$2:$A$20001,$C12519,D_MFA!$B$2:$B$20001,TRUE)&gt;0)</f>
        <v/>
      </c>
    </row>
    <row r="12520" spans="13:13" x14ac:dyDescent="0.55000000000000004">
      <c r="M12520" t="str">
        <f>IF($A12520="","",COUNTIFS(D_MFA!$A$2:$A$20001,$C12520,D_MFA!$B$2:$B$20001,TRUE)&gt;0)</f>
        <v/>
      </c>
    </row>
    <row r="12521" spans="13:13" x14ac:dyDescent="0.55000000000000004">
      <c r="M12521" t="str">
        <f>IF($A12521="","",COUNTIFS(D_MFA!$A$2:$A$20001,$C12521,D_MFA!$B$2:$B$20001,TRUE)&gt;0)</f>
        <v/>
      </c>
    </row>
    <row r="12522" spans="13:13" x14ac:dyDescent="0.55000000000000004">
      <c r="M12522" t="str">
        <f>IF($A12522="","",COUNTIFS(D_MFA!$A$2:$A$20001,$C12522,D_MFA!$B$2:$B$20001,TRUE)&gt;0)</f>
        <v/>
      </c>
    </row>
    <row r="12523" spans="13:13" x14ac:dyDescent="0.55000000000000004">
      <c r="M12523" t="str">
        <f>IF($A12523="","",COUNTIFS(D_MFA!$A$2:$A$20001,$C12523,D_MFA!$B$2:$B$20001,TRUE)&gt;0)</f>
        <v/>
      </c>
    </row>
    <row r="12524" spans="13:13" x14ac:dyDescent="0.55000000000000004">
      <c r="M12524" t="str">
        <f>IF($A12524="","",COUNTIFS(D_MFA!$A$2:$A$20001,$C12524,D_MFA!$B$2:$B$20001,TRUE)&gt;0)</f>
        <v/>
      </c>
    </row>
    <row r="12525" spans="13:13" x14ac:dyDescent="0.55000000000000004">
      <c r="M12525" t="str">
        <f>IF($A12525="","",COUNTIFS(D_MFA!$A$2:$A$20001,$C12525,D_MFA!$B$2:$B$20001,TRUE)&gt;0)</f>
        <v/>
      </c>
    </row>
    <row r="12526" spans="13:13" x14ac:dyDescent="0.55000000000000004">
      <c r="M12526" t="str">
        <f>IF($A12526="","",COUNTIFS(D_MFA!$A$2:$A$20001,$C12526,D_MFA!$B$2:$B$20001,TRUE)&gt;0)</f>
        <v/>
      </c>
    </row>
    <row r="12527" spans="13:13" x14ac:dyDescent="0.55000000000000004">
      <c r="M12527" t="str">
        <f>IF($A12527="","",COUNTIFS(D_MFA!$A$2:$A$20001,$C12527,D_MFA!$B$2:$B$20001,TRUE)&gt;0)</f>
        <v/>
      </c>
    </row>
    <row r="12528" spans="13:13" x14ac:dyDescent="0.55000000000000004">
      <c r="M12528" t="str">
        <f>IF($A12528="","",COUNTIFS(D_MFA!$A$2:$A$20001,$C12528,D_MFA!$B$2:$B$20001,TRUE)&gt;0)</f>
        <v/>
      </c>
    </row>
    <row r="12529" spans="13:13" x14ac:dyDescent="0.55000000000000004">
      <c r="M12529" t="str">
        <f>IF($A12529="","",COUNTIFS(D_MFA!$A$2:$A$20001,$C12529,D_MFA!$B$2:$B$20001,TRUE)&gt;0)</f>
        <v/>
      </c>
    </row>
    <row r="12530" spans="13:13" x14ac:dyDescent="0.55000000000000004">
      <c r="M12530" t="str">
        <f>IF($A12530="","",COUNTIFS(D_MFA!$A$2:$A$20001,$C12530,D_MFA!$B$2:$B$20001,TRUE)&gt;0)</f>
        <v/>
      </c>
    </row>
    <row r="12531" spans="13:13" x14ac:dyDescent="0.55000000000000004">
      <c r="M12531" t="str">
        <f>IF($A12531="","",COUNTIFS(D_MFA!$A$2:$A$20001,$C12531,D_MFA!$B$2:$B$20001,TRUE)&gt;0)</f>
        <v/>
      </c>
    </row>
    <row r="12532" spans="13:13" x14ac:dyDescent="0.55000000000000004">
      <c r="M12532" t="str">
        <f>IF($A12532="","",COUNTIFS(D_MFA!$A$2:$A$20001,$C12532,D_MFA!$B$2:$B$20001,TRUE)&gt;0)</f>
        <v/>
      </c>
    </row>
    <row r="12533" spans="13:13" x14ac:dyDescent="0.55000000000000004">
      <c r="M12533" t="str">
        <f>IF($A12533="","",COUNTIFS(D_MFA!$A$2:$A$20001,$C12533,D_MFA!$B$2:$B$20001,TRUE)&gt;0)</f>
        <v/>
      </c>
    </row>
    <row r="12534" spans="13:13" x14ac:dyDescent="0.55000000000000004">
      <c r="M12534" t="str">
        <f>IF($A12534="","",COUNTIFS(D_MFA!$A$2:$A$20001,$C12534,D_MFA!$B$2:$B$20001,TRUE)&gt;0)</f>
        <v/>
      </c>
    </row>
    <row r="12535" spans="13:13" x14ac:dyDescent="0.55000000000000004">
      <c r="M12535" t="str">
        <f>IF($A12535="","",COUNTIFS(D_MFA!$A$2:$A$20001,$C12535,D_MFA!$B$2:$B$20001,TRUE)&gt;0)</f>
        <v/>
      </c>
    </row>
    <row r="12536" spans="13:13" x14ac:dyDescent="0.55000000000000004">
      <c r="M12536" t="str">
        <f>IF($A12536="","",COUNTIFS(D_MFA!$A$2:$A$20001,$C12536,D_MFA!$B$2:$B$20001,TRUE)&gt;0)</f>
        <v/>
      </c>
    </row>
    <row r="12537" spans="13:13" x14ac:dyDescent="0.55000000000000004">
      <c r="M12537" t="str">
        <f>IF($A12537="","",COUNTIFS(D_MFA!$A$2:$A$20001,$C12537,D_MFA!$B$2:$B$20001,TRUE)&gt;0)</f>
        <v/>
      </c>
    </row>
    <row r="12538" spans="13:13" x14ac:dyDescent="0.55000000000000004">
      <c r="M12538" t="str">
        <f>IF($A12538="","",COUNTIFS(D_MFA!$A$2:$A$20001,$C12538,D_MFA!$B$2:$B$20001,TRUE)&gt;0)</f>
        <v/>
      </c>
    </row>
    <row r="12539" spans="13:13" x14ac:dyDescent="0.55000000000000004">
      <c r="M12539" t="str">
        <f>IF($A12539="","",COUNTIFS(D_MFA!$A$2:$A$20001,$C12539,D_MFA!$B$2:$B$20001,TRUE)&gt;0)</f>
        <v/>
      </c>
    </row>
    <row r="12540" spans="13:13" x14ac:dyDescent="0.55000000000000004">
      <c r="M12540" t="str">
        <f>IF($A12540="","",COUNTIFS(D_MFA!$A$2:$A$20001,$C12540,D_MFA!$B$2:$B$20001,TRUE)&gt;0)</f>
        <v/>
      </c>
    </row>
    <row r="12541" spans="13:13" x14ac:dyDescent="0.55000000000000004">
      <c r="M12541" t="str">
        <f>IF($A12541="","",COUNTIFS(D_MFA!$A$2:$A$20001,$C12541,D_MFA!$B$2:$B$20001,TRUE)&gt;0)</f>
        <v/>
      </c>
    </row>
    <row r="12542" spans="13:13" x14ac:dyDescent="0.55000000000000004">
      <c r="M12542" t="str">
        <f>IF($A12542="","",COUNTIFS(D_MFA!$A$2:$A$20001,$C12542,D_MFA!$B$2:$B$20001,TRUE)&gt;0)</f>
        <v/>
      </c>
    </row>
    <row r="12543" spans="13:13" x14ac:dyDescent="0.55000000000000004">
      <c r="M12543" t="str">
        <f>IF($A12543="","",COUNTIFS(D_MFA!$A$2:$A$20001,$C12543,D_MFA!$B$2:$B$20001,TRUE)&gt;0)</f>
        <v/>
      </c>
    </row>
    <row r="12544" spans="13:13" x14ac:dyDescent="0.55000000000000004">
      <c r="M12544" t="str">
        <f>IF($A12544="","",COUNTIFS(D_MFA!$A$2:$A$20001,$C12544,D_MFA!$B$2:$B$20001,TRUE)&gt;0)</f>
        <v/>
      </c>
    </row>
    <row r="12545" spans="13:13" x14ac:dyDescent="0.55000000000000004">
      <c r="M12545" t="str">
        <f>IF($A12545="","",COUNTIFS(D_MFA!$A$2:$A$20001,$C12545,D_MFA!$B$2:$B$20001,TRUE)&gt;0)</f>
        <v/>
      </c>
    </row>
    <row r="12546" spans="13:13" x14ac:dyDescent="0.55000000000000004">
      <c r="M12546" t="str">
        <f>IF($A12546="","",COUNTIFS(D_MFA!$A$2:$A$20001,$C12546,D_MFA!$B$2:$B$20001,TRUE)&gt;0)</f>
        <v/>
      </c>
    </row>
    <row r="12547" spans="13:13" x14ac:dyDescent="0.55000000000000004">
      <c r="M12547" t="str">
        <f>IF($A12547="","",COUNTIFS(D_MFA!$A$2:$A$20001,$C12547,D_MFA!$B$2:$B$20001,TRUE)&gt;0)</f>
        <v/>
      </c>
    </row>
    <row r="12548" spans="13:13" x14ac:dyDescent="0.55000000000000004">
      <c r="M12548" t="str">
        <f>IF($A12548="","",COUNTIFS(D_MFA!$A$2:$A$20001,$C12548,D_MFA!$B$2:$B$20001,TRUE)&gt;0)</f>
        <v/>
      </c>
    </row>
    <row r="12549" spans="13:13" x14ac:dyDescent="0.55000000000000004">
      <c r="M12549" t="str">
        <f>IF($A12549="","",COUNTIFS(D_MFA!$A$2:$A$20001,$C12549,D_MFA!$B$2:$B$20001,TRUE)&gt;0)</f>
        <v/>
      </c>
    </row>
    <row r="12550" spans="13:13" x14ac:dyDescent="0.55000000000000004">
      <c r="M12550" t="str">
        <f>IF($A12550="","",COUNTIFS(D_MFA!$A$2:$A$20001,$C12550,D_MFA!$B$2:$B$20001,TRUE)&gt;0)</f>
        <v/>
      </c>
    </row>
    <row r="12551" spans="13:13" x14ac:dyDescent="0.55000000000000004">
      <c r="M12551" t="str">
        <f>IF($A12551="","",COUNTIFS(D_MFA!$A$2:$A$20001,$C12551,D_MFA!$B$2:$B$20001,TRUE)&gt;0)</f>
        <v/>
      </c>
    </row>
    <row r="12552" spans="13:13" x14ac:dyDescent="0.55000000000000004">
      <c r="M12552" t="str">
        <f>IF($A12552="","",COUNTIFS(D_MFA!$A$2:$A$20001,$C12552,D_MFA!$B$2:$B$20001,TRUE)&gt;0)</f>
        <v/>
      </c>
    </row>
    <row r="12553" spans="13:13" x14ac:dyDescent="0.55000000000000004">
      <c r="M12553" t="str">
        <f>IF($A12553="","",COUNTIFS(D_MFA!$A$2:$A$20001,$C12553,D_MFA!$B$2:$B$20001,TRUE)&gt;0)</f>
        <v/>
      </c>
    </row>
    <row r="12554" spans="13:13" x14ac:dyDescent="0.55000000000000004">
      <c r="M12554" t="str">
        <f>IF($A12554="","",COUNTIFS(D_MFA!$A$2:$A$20001,$C12554,D_MFA!$B$2:$B$20001,TRUE)&gt;0)</f>
        <v/>
      </c>
    </row>
    <row r="12555" spans="13:13" x14ac:dyDescent="0.55000000000000004">
      <c r="M12555" t="str">
        <f>IF($A12555="","",COUNTIFS(D_MFA!$A$2:$A$20001,$C12555,D_MFA!$B$2:$B$20001,TRUE)&gt;0)</f>
        <v/>
      </c>
    </row>
    <row r="12556" spans="13:13" x14ac:dyDescent="0.55000000000000004">
      <c r="M12556" t="str">
        <f>IF($A12556="","",COUNTIFS(D_MFA!$A$2:$A$20001,$C12556,D_MFA!$B$2:$B$20001,TRUE)&gt;0)</f>
        <v/>
      </c>
    </row>
    <row r="12557" spans="13:13" x14ac:dyDescent="0.55000000000000004">
      <c r="M12557" t="str">
        <f>IF($A12557="","",COUNTIFS(D_MFA!$A$2:$A$20001,$C12557,D_MFA!$B$2:$B$20001,TRUE)&gt;0)</f>
        <v/>
      </c>
    </row>
    <row r="12558" spans="13:13" x14ac:dyDescent="0.55000000000000004">
      <c r="M12558" t="str">
        <f>IF($A12558="","",COUNTIFS(D_MFA!$A$2:$A$20001,$C12558,D_MFA!$B$2:$B$20001,TRUE)&gt;0)</f>
        <v/>
      </c>
    </row>
    <row r="12559" spans="13:13" x14ac:dyDescent="0.55000000000000004">
      <c r="M12559" t="str">
        <f>IF($A12559="","",COUNTIFS(D_MFA!$A$2:$A$20001,$C12559,D_MFA!$B$2:$B$20001,TRUE)&gt;0)</f>
        <v/>
      </c>
    </row>
    <row r="12560" spans="13:13" x14ac:dyDescent="0.55000000000000004">
      <c r="M12560" t="str">
        <f>IF($A12560="","",COUNTIFS(D_MFA!$A$2:$A$20001,$C12560,D_MFA!$B$2:$B$20001,TRUE)&gt;0)</f>
        <v/>
      </c>
    </row>
    <row r="12561" spans="13:13" x14ac:dyDescent="0.55000000000000004">
      <c r="M12561" t="str">
        <f>IF($A12561="","",COUNTIFS(D_MFA!$A$2:$A$20001,$C12561,D_MFA!$B$2:$B$20001,TRUE)&gt;0)</f>
        <v/>
      </c>
    </row>
    <row r="12562" spans="13:13" x14ac:dyDescent="0.55000000000000004">
      <c r="M12562" t="str">
        <f>IF($A12562="","",COUNTIFS(D_MFA!$A$2:$A$20001,$C12562,D_MFA!$B$2:$B$20001,TRUE)&gt;0)</f>
        <v/>
      </c>
    </row>
    <row r="12563" spans="13:13" x14ac:dyDescent="0.55000000000000004">
      <c r="M12563" t="str">
        <f>IF($A12563="","",COUNTIFS(D_MFA!$A$2:$A$20001,$C12563,D_MFA!$B$2:$B$20001,TRUE)&gt;0)</f>
        <v/>
      </c>
    </row>
    <row r="12564" spans="13:13" x14ac:dyDescent="0.55000000000000004">
      <c r="M12564" t="str">
        <f>IF($A12564="","",COUNTIFS(D_MFA!$A$2:$A$20001,$C12564,D_MFA!$B$2:$B$20001,TRUE)&gt;0)</f>
        <v/>
      </c>
    </row>
    <row r="12565" spans="13:13" x14ac:dyDescent="0.55000000000000004">
      <c r="M12565" t="str">
        <f>IF($A12565="","",COUNTIFS(D_MFA!$A$2:$A$20001,$C12565,D_MFA!$B$2:$B$20001,TRUE)&gt;0)</f>
        <v/>
      </c>
    </row>
    <row r="12566" spans="13:13" x14ac:dyDescent="0.55000000000000004">
      <c r="M12566" t="str">
        <f>IF($A12566="","",COUNTIFS(D_MFA!$A$2:$A$20001,$C12566,D_MFA!$B$2:$B$20001,TRUE)&gt;0)</f>
        <v/>
      </c>
    </row>
    <row r="12567" spans="13:13" x14ac:dyDescent="0.55000000000000004">
      <c r="M12567" t="str">
        <f>IF($A12567="","",COUNTIFS(D_MFA!$A$2:$A$20001,$C12567,D_MFA!$B$2:$B$20001,TRUE)&gt;0)</f>
        <v/>
      </c>
    </row>
    <row r="12568" spans="13:13" x14ac:dyDescent="0.55000000000000004">
      <c r="M12568" t="str">
        <f>IF($A12568="","",COUNTIFS(D_MFA!$A$2:$A$20001,$C12568,D_MFA!$B$2:$B$20001,TRUE)&gt;0)</f>
        <v/>
      </c>
    </row>
    <row r="12569" spans="13:13" x14ac:dyDescent="0.55000000000000004">
      <c r="M12569" t="str">
        <f>IF($A12569="","",COUNTIFS(D_MFA!$A$2:$A$20001,$C12569,D_MFA!$B$2:$B$20001,TRUE)&gt;0)</f>
        <v/>
      </c>
    </row>
    <row r="12570" spans="13:13" x14ac:dyDescent="0.55000000000000004">
      <c r="M12570" t="str">
        <f>IF($A12570="","",COUNTIFS(D_MFA!$A$2:$A$20001,$C12570,D_MFA!$B$2:$B$20001,TRUE)&gt;0)</f>
        <v/>
      </c>
    </row>
    <row r="12571" spans="13:13" x14ac:dyDescent="0.55000000000000004">
      <c r="M12571" t="str">
        <f>IF($A12571="","",COUNTIFS(D_MFA!$A$2:$A$20001,$C12571,D_MFA!$B$2:$B$20001,TRUE)&gt;0)</f>
        <v/>
      </c>
    </row>
    <row r="12572" spans="13:13" x14ac:dyDescent="0.55000000000000004">
      <c r="M12572" t="str">
        <f>IF($A12572="","",COUNTIFS(D_MFA!$A$2:$A$20001,$C12572,D_MFA!$B$2:$B$20001,TRUE)&gt;0)</f>
        <v/>
      </c>
    </row>
    <row r="12573" spans="13:13" x14ac:dyDescent="0.55000000000000004">
      <c r="M12573" t="str">
        <f>IF($A12573="","",COUNTIFS(D_MFA!$A$2:$A$20001,$C12573,D_MFA!$B$2:$B$20001,TRUE)&gt;0)</f>
        <v/>
      </c>
    </row>
    <row r="12574" spans="13:13" x14ac:dyDescent="0.55000000000000004">
      <c r="M12574" t="str">
        <f>IF($A12574="","",COUNTIFS(D_MFA!$A$2:$A$20001,$C12574,D_MFA!$B$2:$B$20001,TRUE)&gt;0)</f>
        <v/>
      </c>
    </row>
    <row r="12575" spans="13:13" x14ac:dyDescent="0.55000000000000004">
      <c r="M12575" t="str">
        <f>IF($A12575="","",COUNTIFS(D_MFA!$A$2:$A$20001,$C12575,D_MFA!$B$2:$B$20001,TRUE)&gt;0)</f>
        <v/>
      </c>
    </row>
    <row r="12576" spans="13:13" x14ac:dyDescent="0.55000000000000004">
      <c r="M12576" t="str">
        <f>IF($A12576="","",COUNTIFS(D_MFA!$A$2:$A$20001,$C12576,D_MFA!$B$2:$B$20001,TRUE)&gt;0)</f>
        <v/>
      </c>
    </row>
    <row r="12577" spans="13:13" x14ac:dyDescent="0.55000000000000004">
      <c r="M12577" t="str">
        <f>IF($A12577="","",COUNTIFS(D_MFA!$A$2:$A$20001,$C12577,D_MFA!$B$2:$B$20001,TRUE)&gt;0)</f>
        <v/>
      </c>
    </row>
    <row r="12578" spans="13:13" x14ac:dyDescent="0.55000000000000004">
      <c r="M12578" t="str">
        <f>IF($A12578="","",COUNTIFS(D_MFA!$A$2:$A$20001,$C12578,D_MFA!$B$2:$B$20001,TRUE)&gt;0)</f>
        <v/>
      </c>
    </row>
    <row r="12579" spans="13:13" x14ac:dyDescent="0.55000000000000004">
      <c r="M12579" t="str">
        <f>IF($A12579="","",COUNTIFS(D_MFA!$A$2:$A$20001,$C12579,D_MFA!$B$2:$B$20001,TRUE)&gt;0)</f>
        <v/>
      </c>
    </row>
    <row r="12580" spans="13:13" x14ac:dyDescent="0.55000000000000004">
      <c r="M12580" t="str">
        <f>IF($A12580="","",COUNTIFS(D_MFA!$A$2:$A$20001,$C12580,D_MFA!$B$2:$B$20001,TRUE)&gt;0)</f>
        <v/>
      </c>
    </row>
    <row r="12581" spans="13:13" x14ac:dyDescent="0.55000000000000004">
      <c r="M12581" t="str">
        <f>IF($A12581="","",COUNTIFS(D_MFA!$A$2:$A$20001,$C12581,D_MFA!$B$2:$B$20001,TRUE)&gt;0)</f>
        <v/>
      </c>
    </row>
    <row r="12582" spans="13:13" x14ac:dyDescent="0.55000000000000004">
      <c r="M12582" t="str">
        <f>IF($A12582="","",COUNTIFS(D_MFA!$A$2:$A$20001,$C12582,D_MFA!$B$2:$B$20001,TRUE)&gt;0)</f>
        <v/>
      </c>
    </row>
    <row r="12583" spans="13:13" x14ac:dyDescent="0.55000000000000004">
      <c r="M12583" t="str">
        <f>IF($A12583="","",COUNTIFS(D_MFA!$A$2:$A$20001,$C12583,D_MFA!$B$2:$B$20001,TRUE)&gt;0)</f>
        <v/>
      </c>
    </row>
    <row r="12584" spans="13:13" x14ac:dyDescent="0.55000000000000004">
      <c r="M12584" t="str">
        <f>IF($A12584="","",COUNTIFS(D_MFA!$A$2:$A$20001,$C12584,D_MFA!$B$2:$B$20001,TRUE)&gt;0)</f>
        <v/>
      </c>
    </row>
    <row r="12585" spans="13:13" x14ac:dyDescent="0.55000000000000004">
      <c r="M12585" t="str">
        <f>IF($A12585="","",COUNTIFS(D_MFA!$A$2:$A$20001,$C12585,D_MFA!$B$2:$B$20001,TRUE)&gt;0)</f>
        <v/>
      </c>
    </row>
    <row r="12586" spans="13:13" x14ac:dyDescent="0.55000000000000004">
      <c r="M12586" t="str">
        <f>IF($A12586="","",COUNTIFS(D_MFA!$A$2:$A$20001,$C12586,D_MFA!$B$2:$B$20001,TRUE)&gt;0)</f>
        <v/>
      </c>
    </row>
    <row r="12587" spans="13:13" x14ac:dyDescent="0.55000000000000004">
      <c r="M12587" t="str">
        <f>IF($A12587="","",COUNTIFS(D_MFA!$A$2:$A$20001,$C12587,D_MFA!$B$2:$B$20001,TRUE)&gt;0)</f>
        <v/>
      </c>
    </row>
    <row r="12588" spans="13:13" x14ac:dyDescent="0.55000000000000004">
      <c r="M12588" t="str">
        <f>IF($A12588="","",COUNTIFS(D_MFA!$A$2:$A$20001,$C12588,D_MFA!$B$2:$B$20001,TRUE)&gt;0)</f>
        <v/>
      </c>
    </row>
    <row r="12589" spans="13:13" x14ac:dyDescent="0.55000000000000004">
      <c r="M12589" t="str">
        <f>IF($A12589="","",COUNTIFS(D_MFA!$A$2:$A$20001,$C12589,D_MFA!$B$2:$B$20001,TRUE)&gt;0)</f>
        <v/>
      </c>
    </row>
    <row r="12590" spans="13:13" x14ac:dyDescent="0.55000000000000004">
      <c r="M12590" t="str">
        <f>IF($A12590="","",COUNTIFS(D_MFA!$A$2:$A$20001,$C12590,D_MFA!$B$2:$B$20001,TRUE)&gt;0)</f>
        <v/>
      </c>
    </row>
    <row r="12591" spans="13:13" x14ac:dyDescent="0.55000000000000004">
      <c r="M12591" t="str">
        <f>IF($A12591="","",COUNTIFS(D_MFA!$A$2:$A$20001,$C12591,D_MFA!$B$2:$B$20001,TRUE)&gt;0)</f>
        <v/>
      </c>
    </row>
    <row r="12592" spans="13:13" x14ac:dyDescent="0.55000000000000004">
      <c r="M12592" t="str">
        <f>IF($A12592="","",COUNTIFS(D_MFA!$A$2:$A$20001,$C12592,D_MFA!$B$2:$B$20001,TRUE)&gt;0)</f>
        <v/>
      </c>
    </row>
    <row r="12593" spans="13:13" x14ac:dyDescent="0.55000000000000004">
      <c r="M12593" t="str">
        <f>IF($A12593="","",COUNTIFS(D_MFA!$A$2:$A$20001,$C12593,D_MFA!$B$2:$B$20001,TRUE)&gt;0)</f>
        <v/>
      </c>
    </row>
    <row r="12594" spans="13:13" x14ac:dyDescent="0.55000000000000004">
      <c r="M12594" t="str">
        <f>IF($A12594="","",COUNTIFS(D_MFA!$A$2:$A$20001,$C12594,D_MFA!$B$2:$B$20001,TRUE)&gt;0)</f>
        <v/>
      </c>
    </row>
    <row r="12595" spans="13:13" x14ac:dyDescent="0.55000000000000004">
      <c r="M12595" t="str">
        <f>IF($A12595="","",COUNTIFS(D_MFA!$A$2:$A$20001,$C12595,D_MFA!$B$2:$B$20001,TRUE)&gt;0)</f>
        <v/>
      </c>
    </row>
    <row r="12596" spans="13:13" x14ac:dyDescent="0.55000000000000004">
      <c r="M12596" t="str">
        <f>IF($A12596="","",COUNTIFS(D_MFA!$A$2:$A$20001,$C12596,D_MFA!$B$2:$B$20001,TRUE)&gt;0)</f>
        <v/>
      </c>
    </row>
    <row r="12597" spans="13:13" x14ac:dyDescent="0.55000000000000004">
      <c r="M12597" t="str">
        <f>IF($A12597="","",COUNTIFS(D_MFA!$A$2:$A$20001,$C12597,D_MFA!$B$2:$B$20001,TRUE)&gt;0)</f>
        <v/>
      </c>
    </row>
    <row r="12598" spans="13:13" x14ac:dyDescent="0.55000000000000004">
      <c r="M12598" t="str">
        <f>IF($A12598="","",COUNTIFS(D_MFA!$A$2:$A$20001,$C12598,D_MFA!$B$2:$B$20001,TRUE)&gt;0)</f>
        <v/>
      </c>
    </row>
    <row r="12599" spans="13:13" x14ac:dyDescent="0.55000000000000004">
      <c r="M12599" t="str">
        <f>IF($A12599="","",COUNTIFS(D_MFA!$A$2:$A$20001,$C12599,D_MFA!$B$2:$B$20001,TRUE)&gt;0)</f>
        <v/>
      </c>
    </row>
    <row r="12600" spans="13:13" x14ac:dyDescent="0.55000000000000004">
      <c r="M12600" t="str">
        <f>IF($A12600="","",COUNTIFS(D_MFA!$A$2:$A$20001,$C12600,D_MFA!$B$2:$B$20001,TRUE)&gt;0)</f>
        <v/>
      </c>
    </row>
    <row r="12601" spans="13:13" x14ac:dyDescent="0.55000000000000004">
      <c r="M12601" t="str">
        <f>IF($A12601="","",COUNTIFS(D_MFA!$A$2:$A$20001,$C12601,D_MFA!$B$2:$B$20001,TRUE)&gt;0)</f>
        <v/>
      </c>
    </row>
    <row r="12602" spans="13:13" x14ac:dyDescent="0.55000000000000004">
      <c r="M12602" t="str">
        <f>IF($A12602="","",COUNTIFS(D_MFA!$A$2:$A$20001,$C12602,D_MFA!$B$2:$B$20001,TRUE)&gt;0)</f>
        <v/>
      </c>
    </row>
    <row r="12603" spans="13:13" x14ac:dyDescent="0.55000000000000004">
      <c r="M12603" t="str">
        <f>IF($A12603="","",COUNTIFS(D_MFA!$A$2:$A$20001,$C12603,D_MFA!$B$2:$B$20001,TRUE)&gt;0)</f>
        <v/>
      </c>
    </row>
    <row r="12604" spans="13:13" x14ac:dyDescent="0.55000000000000004">
      <c r="M12604" t="str">
        <f>IF($A12604="","",COUNTIFS(D_MFA!$A$2:$A$20001,$C12604,D_MFA!$B$2:$B$20001,TRUE)&gt;0)</f>
        <v/>
      </c>
    </row>
    <row r="12605" spans="13:13" x14ac:dyDescent="0.55000000000000004">
      <c r="M12605" t="str">
        <f>IF($A12605="","",COUNTIFS(D_MFA!$A$2:$A$20001,$C12605,D_MFA!$B$2:$B$20001,TRUE)&gt;0)</f>
        <v/>
      </c>
    </row>
    <row r="12606" spans="13:13" x14ac:dyDescent="0.55000000000000004">
      <c r="M12606" t="str">
        <f>IF($A12606="","",COUNTIFS(D_MFA!$A$2:$A$20001,$C12606,D_MFA!$B$2:$B$20001,TRUE)&gt;0)</f>
        <v/>
      </c>
    </row>
    <row r="12607" spans="13:13" x14ac:dyDescent="0.55000000000000004">
      <c r="M12607" t="str">
        <f>IF($A12607="","",COUNTIFS(D_MFA!$A$2:$A$20001,$C12607,D_MFA!$B$2:$B$20001,TRUE)&gt;0)</f>
        <v/>
      </c>
    </row>
    <row r="12608" spans="13:13" x14ac:dyDescent="0.55000000000000004">
      <c r="M12608" t="str">
        <f>IF($A12608="","",COUNTIFS(D_MFA!$A$2:$A$20001,$C12608,D_MFA!$B$2:$B$20001,TRUE)&gt;0)</f>
        <v/>
      </c>
    </row>
    <row r="12609" spans="13:13" x14ac:dyDescent="0.55000000000000004">
      <c r="M12609" t="str">
        <f>IF($A12609="","",COUNTIFS(D_MFA!$A$2:$A$20001,$C12609,D_MFA!$B$2:$B$20001,TRUE)&gt;0)</f>
        <v/>
      </c>
    </row>
    <row r="12610" spans="13:13" x14ac:dyDescent="0.55000000000000004">
      <c r="M12610" t="str">
        <f>IF($A12610="","",COUNTIFS(D_MFA!$A$2:$A$20001,$C12610,D_MFA!$B$2:$B$20001,TRUE)&gt;0)</f>
        <v/>
      </c>
    </row>
    <row r="12611" spans="13:13" x14ac:dyDescent="0.55000000000000004">
      <c r="M12611" t="str">
        <f>IF($A12611="","",COUNTIFS(D_MFA!$A$2:$A$20001,$C12611,D_MFA!$B$2:$B$20001,TRUE)&gt;0)</f>
        <v/>
      </c>
    </row>
    <row r="12612" spans="13:13" x14ac:dyDescent="0.55000000000000004">
      <c r="M12612" t="str">
        <f>IF($A12612="","",COUNTIFS(D_MFA!$A$2:$A$20001,$C12612,D_MFA!$B$2:$B$20001,TRUE)&gt;0)</f>
        <v/>
      </c>
    </row>
    <row r="12613" spans="13:13" x14ac:dyDescent="0.55000000000000004">
      <c r="M12613" t="str">
        <f>IF($A12613="","",COUNTIFS(D_MFA!$A$2:$A$20001,$C12613,D_MFA!$B$2:$B$20001,TRUE)&gt;0)</f>
        <v/>
      </c>
    </row>
    <row r="12614" spans="13:13" x14ac:dyDescent="0.55000000000000004">
      <c r="M12614" t="str">
        <f>IF($A12614="","",COUNTIFS(D_MFA!$A$2:$A$20001,$C12614,D_MFA!$B$2:$B$20001,TRUE)&gt;0)</f>
        <v/>
      </c>
    </row>
    <row r="12615" spans="13:13" x14ac:dyDescent="0.55000000000000004">
      <c r="M12615" t="str">
        <f>IF($A12615="","",COUNTIFS(D_MFA!$A$2:$A$20001,$C12615,D_MFA!$B$2:$B$20001,TRUE)&gt;0)</f>
        <v/>
      </c>
    </row>
    <row r="12616" spans="13:13" x14ac:dyDescent="0.55000000000000004">
      <c r="M12616" t="str">
        <f>IF($A12616="","",COUNTIFS(D_MFA!$A$2:$A$20001,$C12616,D_MFA!$B$2:$B$20001,TRUE)&gt;0)</f>
        <v/>
      </c>
    </row>
    <row r="12617" spans="13:13" x14ac:dyDescent="0.55000000000000004">
      <c r="M12617" t="str">
        <f>IF($A12617="","",COUNTIFS(D_MFA!$A$2:$A$20001,$C12617,D_MFA!$B$2:$B$20001,TRUE)&gt;0)</f>
        <v/>
      </c>
    </row>
    <row r="12618" spans="13:13" x14ac:dyDescent="0.55000000000000004">
      <c r="M12618" t="str">
        <f>IF($A12618="","",COUNTIFS(D_MFA!$A$2:$A$20001,$C12618,D_MFA!$B$2:$B$20001,TRUE)&gt;0)</f>
        <v/>
      </c>
    </row>
    <row r="12619" spans="13:13" x14ac:dyDescent="0.55000000000000004">
      <c r="M12619" t="str">
        <f>IF($A12619="","",COUNTIFS(D_MFA!$A$2:$A$20001,$C12619,D_MFA!$B$2:$B$20001,TRUE)&gt;0)</f>
        <v/>
      </c>
    </row>
    <row r="12620" spans="13:13" x14ac:dyDescent="0.55000000000000004">
      <c r="M12620" t="str">
        <f>IF($A12620="","",COUNTIFS(D_MFA!$A$2:$A$20001,$C12620,D_MFA!$B$2:$B$20001,TRUE)&gt;0)</f>
        <v/>
      </c>
    </row>
    <row r="12621" spans="13:13" x14ac:dyDescent="0.55000000000000004">
      <c r="M12621" t="str">
        <f>IF($A12621="","",COUNTIFS(D_MFA!$A$2:$A$20001,$C12621,D_MFA!$B$2:$B$20001,TRUE)&gt;0)</f>
        <v/>
      </c>
    </row>
    <row r="12622" spans="13:13" x14ac:dyDescent="0.55000000000000004">
      <c r="M12622" t="str">
        <f>IF($A12622="","",COUNTIFS(D_MFA!$A$2:$A$20001,$C12622,D_MFA!$B$2:$B$20001,TRUE)&gt;0)</f>
        <v/>
      </c>
    </row>
    <row r="12623" spans="13:13" x14ac:dyDescent="0.55000000000000004">
      <c r="M12623" t="str">
        <f>IF($A12623="","",COUNTIFS(D_MFA!$A$2:$A$20001,$C12623,D_MFA!$B$2:$B$20001,TRUE)&gt;0)</f>
        <v/>
      </c>
    </row>
    <row r="12624" spans="13:13" x14ac:dyDescent="0.55000000000000004">
      <c r="M12624" t="str">
        <f>IF($A12624="","",COUNTIFS(D_MFA!$A$2:$A$20001,$C12624,D_MFA!$B$2:$B$20001,TRUE)&gt;0)</f>
        <v/>
      </c>
    </row>
    <row r="12625" spans="13:13" x14ac:dyDescent="0.55000000000000004">
      <c r="M12625" t="str">
        <f>IF($A12625="","",COUNTIFS(D_MFA!$A$2:$A$20001,$C12625,D_MFA!$B$2:$B$20001,TRUE)&gt;0)</f>
        <v/>
      </c>
    </row>
    <row r="12626" spans="13:13" x14ac:dyDescent="0.55000000000000004">
      <c r="M12626" t="str">
        <f>IF($A12626="","",COUNTIFS(D_MFA!$A$2:$A$20001,$C12626,D_MFA!$B$2:$B$20001,TRUE)&gt;0)</f>
        <v/>
      </c>
    </row>
    <row r="12627" spans="13:13" x14ac:dyDescent="0.55000000000000004">
      <c r="M12627" t="str">
        <f>IF($A12627="","",COUNTIFS(D_MFA!$A$2:$A$20001,$C12627,D_MFA!$B$2:$B$20001,TRUE)&gt;0)</f>
        <v/>
      </c>
    </row>
    <row r="12628" spans="13:13" x14ac:dyDescent="0.55000000000000004">
      <c r="M12628" t="str">
        <f>IF($A12628="","",COUNTIFS(D_MFA!$A$2:$A$20001,$C12628,D_MFA!$B$2:$B$20001,TRUE)&gt;0)</f>
        <v/>
      </c>
    </row>
    <row r="12629" spans="13:13" x14ac:dyDescent="0.55000000000000004">
      <c r="M12629" t="str">
        <f>IF($A12629="","",COUNTIFS(D_MFA!$A$2:$A$20001,$C12629,D_MFA!$B$2:$B$20001,TRUE)&gt;0)</f>
        <v/>
      </c>
    </row>
    <row r="12630" spans="13:13" x14ac:dyDescent="0.55000000000000004">
      <c r="M12630" t="str">
        <f>IF($A12630="","",COUNTIFS(D_MFA!$A$2:$A$20001,$C12630,D_MFA!$B$2:$B$20001,TRUE)&gt;0)</f>
        <v/>
      </c>
    </row>
    <row r="12631" spans="13:13" x14ac:dyDescent="0.55000000000000004">
      <c r="M12631" t="str">
        <f>IF($A12631="","",COUNTIFS(D_MFA!$A$2:$A$20001,$C12631,D_MFA!$B$2:$B$20001,TRUE)&gt;0)</f>
        <v/>
      </c>
    </row>
    <row r="12632" spans="13:13" x14ac:dyDescent="0.55000000000000004">
      <c r="M12632" t="str">
        <f>IF($A12632="","",COUNTIFS(D_MFA!$A$2:$A$20001,$C12632,D_MFA!$B$2:$B$20001,TRUE)&gt;0)</f>
        <v/>
      </c>
    </row>
    <row r="12633" spans="13:13" x14ac:dyDescent="0.55000000000000004">
      <c r="M12633" t="str">
        <f>IF($A12633="","",COUNTIFS(D_MFA!$A$2:$A$20001,$C12633,D_MFA!$B$2:$B$20001,TRUE)&gt;0)</f>
        <v/>
      </c>
    </row>
    <row r="12634" spans="13:13" x14ac:dyDescent="0.55000000000000004">
      <c r="M12634" t="str">
        <f>IF($A12634="","",COUNTIFS(D_MFA!$A$2:$A$20001,$C12634,D_MFA!$B$2:$B$20001,TRUE)&gt;0)</f>
        <v/>
      </c>
    </row>
    <row r="12635" spans="13:13" x14ac:dyDescent="0.55000000000000004">
      <c r="M12635" t="str">
        <f>IF($A12635="","",COUNTIFS(D_MFA!$A$2:$A$20001,$C12635,D_MFA!$B$2:$B$20001,TRUE)&gt;0)</f>
        <v/>
      </c>
    </row>
    <row r="12636" spans="13:13" x14ac:dyDescent="0.55000000000000004">
      <c r="M12636" t="str">
        <f>IF($A12636="","",COUNTIFS(D_MFA!$A$2:$A$20001,$C12636,D_MFA!$B$2:$B$20001,TRUE)&gt;0)</f>
        <v/>
      </c>
    </row>
    <row r="12637" spans="13:13" x14ac:dyDescent="0.55000000000000004">
      <c r="M12637" t="str">
        <f>IF($A12637="","",COUNTIFS(D_MFA!$A$2:$A$20001,$C12637,D_MFA!$B$2:$B$20001,TRUE)&gt;0)</f>
        <v/>
      </c>
    </row>
    <row r="12638" spans="13:13" x14ac:dyDescent="0.55000000000000004">
      <c r="M12638" t="str">
        <f>IF($A12638="","",COUNTIFS(D_MFA!$A$2:$A$20001,$C12638,D_MFA!$B$2:$B$20001,TRUE)&gt;0)</f>
        <v/>
      </c>
    </row>
    <row r="12639" spans="13:13" x14ac:dyDescent="0.55000000000000004">
      <c r="M12639" t="str">
        <f>IF($A12639="","",COUNTIFS(D_MFA!$A$2:$A$20001,$C12639,D_MFA!$B$2:$B$20001,TRUE)&gt;0)</f>
        <v/>
      </c>
    </row>
    <row r="12640" spans="13:13" x14ac:dyDescent="0.55000000000000004">
      <c r="M12640" t="str">
        <f>IF($A12640="","",COUNTIFS(D_MFA!$A$2:$A$20001,$C12640,D_MFA!$B$2:$B$20001,TRUE)&gt;0)</f>
        <v/>
      </c>
    </row>
    <row r="12641" spans="13:13" x14ac:dyDescent="0.55000000000000004">
      <c r="M12641" t="str">
        <f>IF($A12641="","",COUNTIFS(D_MFA!$A$2:$A$20001,$C12641,D_MFA!$B$2:$B$20001,TRUE)&gt;0)</f>
        <v/>
      </c>
    </row>
    <row r="12642" spans="13:13" x14ac:dyDescent="0.55000000000000004">
      <c r="M12642" t="str">
        <f>IF($A12642="","",COUNTIFS(D_MFA!$A$2:$A$20001,$C12642,D_MFA!$B$2:$B$20001,TRUE)&gt;0)</f>
        <v/>
      </c>
    </row>
    <row r="12643" spans="13:13" x14ac:dyDescent="0.55000000000000004">
      <c r="M12643" t="str">
        <f>IF($A12643="","",COUNTIFS(D_MFA!$A$2:$A$20001,$C12643,D_MFA!$B$2:$B$20001,TRUE)&gt;0)</f>
        <v/>
      </c>
    </row>
    <row r="12644" spans="13:13" x14ac:dyDescent="0.55000000000000004">
      <c r="M12644" t="str">
        <f>IF($A12644="","",COUNTIFS(D_MFA!$A$2:$A$20001,$C12644,D_MFA!$B$2:$B$20001,TRUE)&gt;0)</f>
        <v/>
      </c>
    </row>
    <row r="12645" spans="13:13" x14ac:dyDescent="0.55000000000000004">
      <c r="M12645" t="str">
        <f>IF($A12645="","",COUNTIFS(D_MFA!$A$2:$A$20001,$C12645,D_MFA!$B$2:$B$20001,TRUE)&gt;0)</f>
        <v/>
      </c>
    </row>
    <row r="12646" spans="13:13" x14ac:dyDescent="0.55000000000000004">
      <c r="M12646" t="str">
        <f>IF($A12646="","",COUNTIFS(D_MFA!$A$2:$A$20001,$C12646,D_MFA!$B$2:$B$20001,TRUE)&gt;0)</f>
        <v/>
      </c>
    </row>
    <row r="12647" spans="13:13" x14ac:dyDescent="0.55000000000000004">
      <c r="M12647" t="str">
        <f>IF($A12647="","",COUNTIFS(D_MFA!$A$2:$A$20001,$C12647,D_MFA!$B$2:$B$20001,TRUE)&gt;0)</f>
        <v/>
      </c>
    </row>
    <row r="12648" spans="13:13" x14ac:dyDescent="0.55000000000000004">
      <c r="M12648" t="str">
        <f>IF($A12648="","",COUNTIFS(D_MFA!$A$2:$A$20001,$C12648,D_MFA!$B$2:$B$20001,TRUE)&gt;0)</f>
        <v/>
      </c>
    </row>
    <row r="12649" spans="13:13" x14ac:dyDescent="0.55000000000000004">
      <c r="M12649" t="str">
        <f>IF($A12649="","",COUNTIFS(D_MFA!$A$2:$A$20001,$C12649,D_MFA!$B$2:$B$20001,TRUE)&gt;0)</f>
        <v/>
      </c>
    </row>
    <row r="12650" spans="13:13" x14ac:dyDescent="0.55000000000000004">
      <c r="M12650" t="str">
        <f>IF($A12650="","",COUNTIFS(D_MFA!$A$2:$A$20001,$C12650,D_MFA!$B$2:$B$20001,TRUE)&gt;0)</f>
        <v/>
      </c>
    </row>
    <row r="12651" spans="13:13" x14ac:dyDescent="0.55000000000000004">
      <c r="M12651" t="str">
        <f>IF($A12651="","",COUNTIFS(D_MFA!$A$2:$A$20001,$C12651,D_MFA!$B$2:$B$20001,TRUE)&gt;0)</f>
        <v/>
      </c>
    </row>
    <row r="12652" spans="13:13" x14ac:dyDescent="0.55000000000000004">
      <c r="M12652" t="str">
        <f>IF($A12652="","",COUNTIFS(D_MFA!$A$2:$A$20001,$C12652,D_MFA!$B$2:$B$20001,TRUE)&gt;0)</f>
        <v/>
      </c>
    </row>
    <row r="12653" spans="13:13" x14ac:dyDescent="0.55000000000000004">
      <c r="M12653" t="str">
        <f>IF($A12653="","",COUNTIFS(D_MFA!$A$2:$A$20001,$C12653,D_MFA!$B$2:$B$20001,TRUE)&gt;0)</f>
        <v/>
      </c>
    </row>
    <row r="12654" spans="13:13" x14ac:dyDescent="0.55000000000000004">
      <c r="M12654" t="str">
        <f>IF($A12654="","",COUNTIFS(D_MFA!$A$2:$A$20001,$C12654,D_MFA!$B$2:$B$20001,TRUE)&gt;0)</f>
        <v/>
      </c>
    </row>
    <row r="12655" spans="13:13" x14ac:dyDescent="0.55000000000000004">
      <c r="M12655" t="str">
        <f>IF($A12655="","",COUNTIFS(D_MFA!$A$2:$A$20001,$C12655,D_MFA!$B$2:$B$20001,TRUE)&gt;0)</f>
        <v/>
      </c>
    </row>
    <row r="12656" spans="13:13" x14ac:dyDescent="0.55000000000000004">
      <c r="M12656" t="str">
        <f>IF($A12656="","",COUNTIFS(D_MFA!$A$2:$A$20001,$C12656,D_MFA!$B$2:$B$20001,TRUE)&gt;0)</f>
        <v/>
      </c>
    </row>
    <row r="12657" spans="13:13" x14ac:dyDescent="0.55000000000000004">
      <c r="M12657" t="str">
        <f>IF($A12657="","",COUNTIFS(D_MFA!$A$2:$A$20001,$C12657,D_MFA!$B$2:$B$20001,TRUE)&gt;0)</f>
        <v/>
      </c>
    </row>
    <row r="12658" spans="13:13" x14ac:dyDescent="0.55000000000000004">
      <c r="M12658" t="str">
        <f>IF($A12658="","",COUNTIFS(D_MFA!$A$2:$A$20001,$C12658,D_MFA!$B$2:$B$20001,TRUE)&gt;0)</f>
        <v/>
      </c>
    </row>
    <row r="12659" spans="13:13" x14ac:dyDescent="0.55000000000000004">
      <c r="M12659" t="str">
        <f>IF($A12659="","",COUNTIFS(D_MFA!$A$2:$A$20001,$C12659,D_MFA!$B$2:$B$20001,TRUE)&gt;0)</f>
        <v/>
      </c>
    </row>
    <row r="12660" spans="13:13" x14ac:dyDescent="0.55000000000000004">
      <c r="M12660" t="str">
        <f>IF($A12660="","",COUNTIFS(D_MFA!$A$2:$A$20001,$C12660,D_MFA!$B$2:$B$20001,TRUE)&gt;0)</f>
        <v/>
      </c>
    </row>
    <row r="12661" spans="13:13" x14ac:dyDescent="0.55000000000000004">
      <c r="M12661" t="str">
        <f>IF($A12661="","",COUNTIFS(D_MFA!$A$2:$A$20001,$C12661,D_MFA!$B$2:$B$20001,TRUE)&gt;0)</f>
        <v/>
      </c>
    </row>
    <row r="12662" spans="13:13" x14ac:dyDescent="0.55000000000000004">
      <c r="M12662" t="str">
        <f>IF($A12662="","",COUNTIFS(D_MFA!$A$2:$A$20001,$C12662,D_MFA!$B$2:$B$20001,TRUE)&gt;0)</f>
        <v/>
      </c>
    </row>
    <row r="12663" spans="13:13" x14ac:dyDescent="0.55000000000000004">
      <c r="M12663" t="str">
        <f>IF($A12663="","",COUNTIFS(D_MFA!$A$2:$A$20001,$C12663,D_MFA!$B$2:$B$20001,TRUE)&gt;0)</f>
        <v/>
      </c>
    </row>
    <row r="12664" spans="13:13" x14ac:dyDescent="0.55000000000000004">
      <c r="M12664" t="str">
        <f>IF($A12664="","",COUNTIFS(D_MFA!$A$2:$A$20001,$C12664,D_MFA!$B$2:$B$20001,TRUE)&gt;0)</f>
        <v/>
      </c>
    </row>
    <row r="12665" spans="13:13" x14ac:dyDescent="0.55000000000000004">
      <c r="M12665" t="str">
        <f>IF($A12665="","",COUNTIFS(D_MFA!$A$2:$A$20001,$C12665,D_MFA!$B$2:$B$20001,TRUE)&gt;0)</f>
        <v/>
      </c>
    </row>
    <row r="12666" spans="13:13" x14ac:dyDescent="0.55000000000000004">
      <c r="M12666" t="str">
        <f>IF($A12666="","",COUNTIFS(D_MFA!$A$2:$A$20001,$C12666,D_MFA!$B$2:$B$20001,TRUE)&gt;0)</f>
        <v/>
      </c>
    </row>
    <row r="12667" spans="13:13" x14ac:dyDescent="0.55000000000000004">
      <c r="M12667" t="str">
        <f>IF($A12667="","",COUNTIFS(D_MFA!$A$2:$A$20001,$C12667,D_MFA!$B$2:$B$20001,TRUE)&gt;0)</f>
        <v/>
      </c>
    </row>
    <row r="12668" spans="13:13" x14ac:dyDescent="0.55000000000000004">
      <c r="M12668" t="str">
        <f>IF($A12668="","",COUNTIFS(D_MFA!$A$2:$A$20001,$C12668,D_MFA!$B$2:$B$20001,TRUE)&gt;0)</f>
        <v/>
      </c>
    </row>
    <row r="12669" spans="13:13" x14ac:dyDescent="0.55000000000000004">
      <c r="M12669" t="str">
        <f>IF($A12669="","",COUNTIFS(D_MFA!$A$2:$A$20001,$C12669,D_MFA!$B$2:$B$20001,TRUE)&gt;0)</f>
        <v/>
      </c>
    </row>
    <row r="12670" spans="13:13" x14ac:dyDescent="0.55000000000000004">
      <c r="M12670" t="str">
        <f>IF($A12670="","",COUNTIFS(D_MFA!$A$2:$A$20001,$C12670,D_MFA!$B$2:$B$20001,TRUE)&gt;0)</f>
        <v/>
      </c>
    </row>
    <row r="12671" spans="13:13" x14ac:dyDescent="0.55000000000000004">
      <c r="M12671" t="str">
        <f>IF($A12671="","",COUNTIFS(D_MFA!$A$2:$A$20001,$C12671,D_MFA!$B$2:$B$20001,TRUE)&gt;0)</f>
        <v/>
      </c>
    </row>
    <row r="12672" spans="13:13" x14ac:dyDescent="0.55000000000000004">
      <c r="M12672" t="str">
        <f>IF($A12672="","",COUNTIFS(D_MFA!$A$2:$A$20001,$C12672,D_MFA!$B$2:$B$20001,TRUE)&gt;0)</f>
        <v/>
      </c>
    </row>
    <row r="12673" spans="13:13" x14ac:dyDescent="0.55000000000000004">
      <c r="M12673" t="str">
        <f>IF($A12673="","",COUNTIFS(D_MFA!$A$2:$A$20001,$C12673,D_MFA!$B$2:$B$20001,TRUE)&gt;0)</f>
        <v/>
      </c>
    </row>
    <row r="12674" spans="13:13" x14ac:dyDescent="0.55000000000000004">
      <c r="M12674" t="str">
        <f>IF($A12674="","",COUNTIFS(D_MFA!$A$2:$A$20001,$C12674,D_MFA!$B$2:$B$20001,TRUE)&gt;0)</f>
        <v/>
      </c>
    </row>
    <row r="12675" spans="13:13" x14ac:dyDescent="0.55000000000000004">
      <c r="M12675" t="str">
        <f>IF($A12675="","",COUNTIFS(D_MFA!$A$2:$A$20001,$C12675,D_MFA!$B$2:$B$20001,TRUE)&gt;0)</f>
        <v/>
      </c>
    </row>
    <row r="12676" spans="13:13" x14ac:dyDescent="0.55000000000000004">
      <c r="M12676" t="str">
        <f>IF($A12676="","",COUNTIFS(D_MFA!$A$2:$A$20001,$C12676,D_MFA!$B$2:$B$20001,TRUE)&gt;0)</f>
        <v/>
      </c>
    </row>
    <row r="12677" spans="13:13" x14ac:dyDescent="0.55000000000000004">
      <c r="M12677" t="str">
        <f>IF($A12677="","",COUNTIFS(D_MFA!$A$2:$A$20001,$C12677,D_MFA!$B$2:$B$20001,TRUE)&gt;0)</f>
        <v/>
      </c>
    </row>
    <row r="12678" spans="13:13" x14ac:dyDescent="0.55000000000000004">
      <c r="M12678" t="str">
        <f>IF($A12678="","",COUNTIFS(D_MFA!$A$2:$A$20001,$C12678,D_MFA!$B$2:$B$20001,TRUE)&gt;0)</f>
        <v/>
      </c>
    </row>
    <row r="12679" spans="13:13" x14ac:dyDescent="0.55000000000000004">
      <c r="M12679" t="str">
        <f>IF($A12679="","",COUNTIFS(D_MFA!$A$2:$A$20001,$C12679,D_MFA!$B$2:$B$20001,TRUE)&gt;0)</f>
        <v/>
      </c>
    </row>
    <row r="12680" spans="13:13" x14ac:dyDescent="0.55000000000000004">
      <c r="M12680" t="str">
        <f>IF($A12680="","",COUNTIFS(D_MFA!$A$2:$A$20001,$C12680,D_MFA!$B$2:$B$20001,TRUE)&gt;0)</f>
        <v/>
      </c>
    </row>
    <row r="12681" spans="13:13" x14ac:dyDescent="0.55000000000000004">
      <c r="M12681" t="str">
        <f>IF($A12681="","",COUNTIFS(D_MFA!$A$2:$A$20001,$C12681,D_MFA!$B$2:$B$20001,TRUE)&gt;0)</f>
        <v/>
      </c>
    </row>
    <row r="12682" spans="13:13" x14ac:dyDescent="0.55000000000000004">
      <c r="M12682" t="str">
        <f>IF($A12682="","",COUNTIFS(D_MFA!$A$2:$A$20001,$C12682,D_MFA!$B$2:$B$20001,TRUE)&gt;0)</f>
        <v/>
      </c>
    </row>
    <row r="12683" spans="13:13" x14ac:dyDescent="0.55000000000000004">
      <c r="M12683" t="str">
        <f>IF($A12683="","",COUNTIFS(D_MFA!$A$2:$A$20001,$C12683,D_MFA!$B$2:$B$20001,TRUE)&gt;0)</f>
        <v/>
      </c>
    </row>
    <row r="12684" spans="13:13" x14ac:dyDescent="0.55000000000000004">
      <c r="M12684" t="str">
        <f>IF($A12684="","",COUNTIFS(D_MFA!$A$2:$A$20001,$C12684,D_MFA!$B$2:$B$20001,TRUE)&gt;0)</f>
        <v/>
      </c>
    </row>
    <row r="12685" spans="13:13" x14ac:dyDescent="0.55000000000000004">
      <c r="M12685" t="str">
        <f>IF($A12685="","",COUNTIFS(D_MFA!$A$2:$A$20001,$C12685,D_MFA!$B$2:$B$20001,TRUE)&gt;0)</f>
        <v/>
      </c>
    </row>
    <row r="12686" spans="13:13" x14ac:dyDescent="0.55000000000000004">
      <c r="M12686" t="str">
        <f>IF($A12686="","",COUNTIFS(D_MFA!$A$2:$A$20001,$C12686,D_MFA!$B$2:$B$20001,TRUE)&gt;0)</f>
        <v/>
      </c>
    </row>
    <row r="12687" spans="13:13" x14ac:dyDescent="0.55000000000000004">
      <c r="M12687" t="str">
        <f>IF($A12687="","",COUNTIFS(D_MFA!$A$2:$A$20001,$C12687,D_MFA!$B$2:$B$20001,TRUE)&gt;0)</f>
        <v/>
      </c>
    </row>
    <row r="12688" spans="13:13" x14ac:dyDescent="0.55000000000000004">
      <c r="M12688" t="str">
        <f>IF($A12688="","",COUNTIFS(D_MFA!$A$2:$A$20001,$C12688,D_MFA!$B$2:$B$20001,TRUE)&gt;0)</f>
        <v/>
      </c>
    </row>
    <row r="12689" spans="13:13" x14ac:dyDescent="0.55000000000000004">
      <c r="M12689" t="str">
        <f>IF($A12689="","",COUNTIFS(D_MFA!$A$2:$A$20001,$C12689,D_MFA!$B$2:$B$20001,TRUE)&gt;0)</f>
        <v/>
      </c>
    </row>
    <row r="12690" spans="13:13" x14ac:dyDescent="0.55000000000000004">
      <c r="M12690" t="str">
        <f>IF($A12690="","",COUNTIFS(D_MFA!$A$2:$A$20001,$C12690,D_MFA!$B$2:$B$20001,TRUE)&gt;0)</f>
        <v/>
      </c>
    </row>
    <row r="12691" spans="13:13" x14ac:dyDescent="0.55000000000000004">
      <c r="M12691" t="str">
        <f>IF($A12691="","",COUNTIFS(D_MFA!$A$2:$A$20001,$C12691,D_MFA!$B$2:$B$20001,TRUE)&gt;0)</f>
        <v/>
      </c>
    </row>
    <row r="12692" spans="13:13" x14ac:dyDescent="0.55000000000000004">
      <c r="M12692" t="str">
        <f>IF($A12692="","",COUNTIFS(D_MFA!$A$2:$A$20001,$C12692,D_MFA!$B$2:$B$20001,TRUE)&gt;0)</f>
        <v/>
      </c>
    </row>
    <row r="12693" spans="13:13" x14ac:dyDescent="0.55000000000000004">
      <c r="M12693" t="str">
        <f>IF($A12693="","",COUNTIFS(D_MFA!$A$2:$A$20001,$C12693,D_MFA!$B$2:$B$20001,TRUE)&gt;0)</f>
        <v/>
      </c>
    </row>
    <row r="12694" spans="13:13" x14ac:dyDescent="0.55000000000000004">
      <c r="M12694" t="str">
        <f>IF($A12694="","",COUNTIFS(D_MFA!$A$2:$A$20001,$C12694,D_MFA!$B$2:$B$20001,TRUE)&gt;0)</f>
        <v/>
      </c>
    </row>
    <row r="12695" spans="13:13" x14ac:dyDescent="0.55000000000000004">
      <c r="M12695" t="str">
        <f>IF($A12695="","",COUNTIFS(D_MFA!$A$2:$A$20001,$C12695,D_MFA!$B$2:$B$20001,TRUE)&gt;0)</f>
        <v/>
      </c>
    </row>
    <row r="12696" spans="13:13" x14ac:dyDescent="0.55000000000000004">
      <c r="M12696" t="str">
        <f>IF($A12696="","",COUNTIFS(D_MFA!$A$2:$A$20001,$C12696,D_MFA!$B$2:$B$20001,TRUE)&gt;0)</f>
        <v/>
      </c>
    </row>
    <row r="12697" spans="13:13" x14ac:dyDescent="0.55000000000000004">
      <c r="M12697" t="str">
        <f>IF($A12697="","",COUNTIFS(D_MFA!$A$2:$A$20001,$C12697,D_MFA!$B$2:$B$20001,TRUE)&gt;0)</f>
        <v/>
      </c>
    </row>
    <row r="12698" spans="13:13" x14ac:dyDescent="0.55000000000000004">
      <c r="M12698" t="str">
        <f>IF($A12698="","",COUNTIFS(D_MFA!$A$2:$A$20001,$C12698,D_MFA!$B$2:$B$20001,TRUE)&gt;0)</f>
        <v/>
      </c>
    </row>
    <row r="12699" spans="13:13" x14ac:dyDescent="0.55000000000000004">
      <c r="M12699" t="str">
        <f>IF($A12699="","",COUNTIFS(D_MFA!$A$2:$A$20001,$C12699,D_MFA!$B$2:$B$20001,TRUE)&gt;0)</f>
        <v/>
      </c>
    </row>
    <row r="12700" spans="13:13" x14ac:dyDescent="0.55000000000000004">
      <c r="M12700" t="str">
        <f>IF($A12700="","",COUNTIFS(D_MFA!$A$2:$A$20001,$C12700,D_MFA!$B$2:$B$20001,TRUE)&gt;0)</f>
        <v/>
      </c>
    </row>
    <row r="12701" spans="13:13" x14ac:dyDescent="0.55000000000000004">
      <c r="M12701" t="str">
        <f>IF($A12701="","",COUNTIFS(D_MFA!$A$2:$A$20001,$C12701,D_MFA!$B$2:$B$20001,TRUE)&gt;0)</f>
        <v/>
      </c>
    </row>
    <row r="12702" spans="13:13" x14ac:dyDescent="0.55000000000000004">
      <c r="M12702" t="str">
        <f>IF($A12702="","",COUNTIFS(D_MFA!$A$2:$A$20001,$C12702,D_MFA!$B$2:$B$20001,TRUE)&gt;0)</f>
        <v/>
      </c>
    </row>
    <row r="12703" spans="13:13" x14ac:dyDescent="0.55000000000000004">
      <c r="M12703" t="str">
        <f>IF($A12703="","",COUNTIFS(D_MFA!$A$2:$A$20001,$C12703,D_MFA!$B$2:$B$20001,TRUE)&gt;0)</f>
        <v/>
      </c>
    </row>
    <row r="12704" spans="13:13" x14ac:dyDescent="0.55000000000000004">
      <c r="M12704" t="str">
        <f>IF($A12704="","",COUNTIFS(D_MFA!$A$2:$A$20001,$C12704,D_MFA!$B$2:$B$20001,TRUE)&gt;0)</f>
        <v/>
      </c>
    </row>
    <row r="12705" spans="13:13" x14ac:dyDescent="0.55000000000000004">
      <c r="M12705" t="str">
        <f>IF($A12705="","",COUNTIFS(D_MFA!$A$2:$A$20001,$C12705,D_MFA!$B$2:$B$20001,TRUE)&gt;0)</f>
        <v/>
      </c>
    </row>
    <row r="12706" spans="13:13" x14ac:dyDescent="0.55000000000000004">
      <c r="M12706" t="str">
        <f>IF($A12706="","",COUNTIFS(D_MFA!$A$2:$A$20001,$C12706,D_MFA!$B$2:$B$20001,TRUE)&gt;0)</f>
        <v/>
      </c>
    </row>
    <row r="12707" spans="13:13" x14ac:dyDescent="0.55000000000000004">
      <c r="M12707" t="str">
        <f>IF($A12707="","",COUNTIFS(D_MFA!$A$2:$A$20001,$C12707,D_MFA!$B$2:$B$20001,TRUE)&gt;0)</f>
        <v/>
      </c>
    </row>
    <row r="12708" spans="13:13" x14ac:dyDescent="0.55000000000000004">
      <c r="M12708" t="str">
        <f>IF($A12708="","",COUNTIFS(D_MFA!$A$2:$A$20001,$C12708,D_MFA!$B$2:$B$20001,TRUE)&gt;0)</f>
        <v/>
      </c>
    </row>
    <row r="12709" spans="13:13" x14ac:dyDescent="0.55000000000000004">
      <c r="M12709" t="str">
        <f>IF($A12709="","",COUNTIFS(D_MFA!$A$2:$A$20001,$C12709,D_MFA!$B$2:$B$20001,TRUE)&gt;0)</f>
        <v/>
      </c>
    </row>
    <row r="12710" spans="13:13" x14ac:dyDescent="0.55000000000000004">
      <c r="M12710" t="str">
        <f>IF($A12710="","",COUNTIFS(D_MFA!$A$2:$A$20001,$C12710,D_MFA!$B$2:$B$20001,TRUE)&gt;0)</f>
        <v/>
      </c>
    </row>
    <row r="12711" spans="13:13" x14ac:dyDescent="0.55000000000000004">
      <c r="M12711" t="str">
        <f>IF($A12711="","",COUNTIFS(D_MFA!$A$2:$A$20001,$C12711,D_MFA!$B$2:$B$20001,TRUE)&gt;0)</f>
        <v/>
      </c>
    </row>
    <row r="12712" spans="13:13" x14ac:dyDescent="0.55000000000000004">
      <c r="M12712" t="str">
        <f>IF($A12712="","",COUNTIFS(D_MFA!$A$2:$A$20001,$C12712,D_MFA!$B$2:$B$20001,TRUE)&gt;0)</f>
        <v/>
      </c>
    </row>
    <row r="12713" spans="13:13" x14ac:dyDescent="0.55000000000000004">
      <c r="M12713" t="str">
        <f>IF($A12713="","",COUNTIFS(D_MFA!$A$2:$A$20001,$C12713,D_MFA!$B$2:$B$20001,TRUE)&gt;0)</f>
        <v/>
      </c>
    </row>
    <row r="12714" spans="13:13" x14ac:dyDescent="0.55000000000000004">
      <c r="M12714" t="str">
        <f>IF($A12714="","",COUNTIFS(D_MFA!$A$2:$A$20001,$C12714,D_MFA!$B$2:$B$20001,TRUE)&gt;0)</f>
        <v/>
      </c>
    </row>
    <row r="12715" spans="13:13" x14ac:dyDescent="0.55000000000000004">
      <c r="M12715" t="str">
        <f>IF($A12715="","",COUNTIFS(D_MFA!$A$2:$A$20001,$C12715,D_MFA!$B$2:$B$20001,TRUE)&gt;0)</f>
        <v/>
      </c>
    </row>
    <row r="12716" spans="13:13" x14ac:dyDescent="0.55000000000000004">
      <c r="M12716" t="str">
        <f>IF($A12716="","",COUNTIFS(D_MFA!$A$2:$A$20001,$C12716,D_MFA!$B$2:$B$20001,TRUE)&gt;0)</f>
        <v/>
      </c>
    </row>
    <row r="12717" spans="13:13" x14ac:dyDescent="0.55000000000000004">
      <c r="M12717" t="str">
        <f>IF($A12717="","",COUNTIFS(D_MFA!$A$2:$A$20001,$C12717,D_MFA!$B$2:$B$20001,TRUE)&gt;0)</f>
        <v/>
      </c>
    </row>
    <row r="12718" spans="13:13" x14ac:dyDescent="0.55000000000000004">
      <c r="M12718" t="str">
        <f>IF($A12718="","",COUNTIFS(D_MFA!$A$2:$A$20001,$C12718,D_MFA!$B$2:$B$20001,TRUE)&gt;0)</f>
        <v/>
      </c>
    </row>
    <row r="12719" spans="13:13" x14ac:dyDescent="0.55000000000000004">
      <c r="M12719" t="str">
        <f>IF($A12719="","",COUNTIFS(D_MFA!$A$2:$A$20001,$C12719,D_MFA!$B$2:$B$20001,TRUE)&gt;0)</f>
        <v/>
      </c>
    </row>
    <row r="12720" spans="13:13" x14ac:dyDescent="0.55000000000000004">
      <c r="M12720" t="str">
        <f>IF($A12720="","",COUNTIFS(D_MFA!$A$2:$A$20001,$C12720,D_MFA!$B$2:$B$20001,TRUE)&gt;0)</f>
        <v/>
      </c>
    </row>
    <row r="12721" spans="13:13" x14ac:dyDescent="0.55000000000000004">
      <c r="M12721" t="str">
        <f>IF($A12721="","",COUNTIFS(D_MFA!$A$2:$A$20001,$C12721,D_MFA!$B$2:$B$20001,TRUE)&gt;0)</f>
        <v/>
      </c>
    </row>
    <row r="12722" spans="13:13" x14ac:dyDescent="0.55000000000000004">
      <c r="M12722" t="str">
        <f>IF($A12722="","",COUNTIFS(D_MFA!$A$2:$A$20001,$C12722,D_MFA!$B$2:$B$20001,TRUE)&gt;0)</f>
        <v/>
      </c>
    </row>
    <row r="12723" spans="13:13" x14ac:dyDescent="0.55000000000000004">
      <c r="M12723" t="str">
        <f>IF($A12723="","",COUNTIFS(D_MFA!$A$2:$A$20001,$C12723,D_MFA!$B$2:$B$20001,TRUE)&gt;0)</f>
        <v/>
      </c>
    </row>
    <row r="12724" spans="13:13" x14ac:dyDescent="0.55000000000000004">
      <c r="M12724" t="str">
        <f>IF($A12724="","",COUNTIFS(D_MFA!$A$2:$A$20001,$C12724,D_MFA!$B$2:$B$20001,TRUE)&gt;0)</f>
        <v/>
      </c>
    </row>
    <row r="12725" spans="13:13" x14ac:dyDescent="0.55000000000000004">
      <c r="M12725" t="str">
        <f>IF($A12725="","",COUNTIFS(D_MFA!$A$2:$A$20001,$C12725,D_MFA!$B$2:$B$20001,TRUE)&gt;0)</f>
        <v/>
      </c>
    </row>
    <row r="12726" spans="13:13" x14ac:dyDescent="0.55000000000000004">
      <c r="M12726" t="str">
        <f>IF($A12726="","",COUNTIFS(D_MFA!$A$2:$A$20001,$C12726,D_MFA!$B$2:$B$20001,TRUE)&gt;0)</f>
        <v/>
      </c>
    </row>
    <row r="12727" spans="13:13" x14ac:dyDescent="0.55000000000000004">
      <c r="M12727" t="str">
        <f>IF($A12727="","",COUNTIFS(D_MFA!$A$2:$A$20001,$C12727,D_MFA!$B$2:$B$20001,TRUE)&gt;0)</f>
        <v/>
      </c>
    </row>
    <row r="12728" spans="13:13" x14ac:dyDescent="0.55000000000000004">
      <c r="M12728" t="str">
        <f>IF($A12728="","",COUNTIFS(D_MFA!$A$2:$A$20001,$C12728,D_MFA!$B$2:$B$20001,TRUE)&gt;0)</f>
        <v/>
      </c>
    </row>
    <row r="12729" spans="13:13" x14ac:dyDescent="0.55000000000000004">
      <c r="M12729" t="str">
        <f>IF($A12729="","",COUNTIFS(D_MFA!$A$2:$A$20001,$C12729,D_MFA!$B$2:$B$20001,TRUE)&gt;0)</f>
        <v/>
      </c>
    </row>
    <row r="12730" spans="13:13" x14ac:dyDescent="0.55000000000000004">
      <c r="M12730" t="str">
        <f>IF($A12730="","",COUNTIFS(D_MFA!$A$2:$A$20001,$C12730,D_MFA!$B$2:$B$20001,TRUE)&gt;0)</f>
        <v/>
      </c>
    </row>
    <row r="12731" spans="13:13" x14ac:dyDescent="0.55000000000000004">
      <c r="M12731" t="str">
        <f>IF($A12731="","",COUNTIFS(D_MFA!$A$2:$A$20001,$C12731,D_MFA!$B$2:$B$20001,TRUE)&gt;0)</f>
        <v/>
      </c>
    </row>
    <row r="12732" spans="13:13" x14ac:dyDescent="0.55000000000000004">
      <c r="M12732" t="str">
        <f>IF($A12732="","",COUNTIFS(D_MFA!$A$2:$A$20001,$C12732,D_MFA!$B$2:$B$20001,TRUE)&gt;0)</f>
        <v/>
      </c>
    </row>
    <row r="12733" spans="13:13" x14ac:dyDescent="0.55000000000000004">
      <c r="M12733" t="str">
        <f>IF($A12733="","",COUNTIFS(D_MFA!$A$2:$A$20001,$C12733,D_MFA!$B$2:$B$20001,TRUE)&gt;0)</f>
        <v/>
      </c>
    </row>
    <row r="12734" spans="13:13" x14ac:dyDescent="0.55000000000000004">
      <c r="M12734" t="str">
        <f>IF($A12734="","",COUNTIFS(D_MFA!$A$2:$A$20001,$C12734,D_MFA!$B$2:$B$20001,TRUE)&gt;0)</f>
        <v/>
      </c>
    </row>
    <row r="12735" spans="13:13" x14ac:dyDescent="0.55000000000000004">
      <c r="M12735" t="str">
        <f>IF($A12735="","",COUNTIFS(D_MFA!$A$2:$A$20001,$C12735,D_MFA!$B$2:$B$20001,TRUE)&gt;0)</f>
        <v/>
      </c>
    </row>
    <row r="12736" spans="13:13" x14ac:dyDescent="0.55000000000000004">
      <c r="M12736" t="str">
        <f>IF($A12736="","",COUNTIFS(D_MFA!$A$2:$A$20001,$C12736,D_MFA!$B$2:$B$20001,TRUE)&gt;0)</f>
        <v/>
      </c>
    </row>
    <row r="12737" spans="13:13" x14ac:dyDescent="0.55000000000000004">
      <c r="M12737" t="str">
        <f>IF($A12737="","",COUNTIFS(D_MFA!$A$2:$A$20001,$C12737,D_MFA!$B$2:$B$20001,TRUE)&gt;0)</f>
        <v/>
      </c>
    </row>
    <row r="12738" spans="13:13" x14ac:dyDescent="0.55000000000000004">
      <c r="M12738" t="str">
        <f>IF($A12738="","",COUNTIFS(D_MFA!$A$2:$A$20001,$C12738,D_MFA!$B$2:$B$20001,TRUE)&gt;0)</f>
        <v/>
      </c>
    </row>
    <row r="12739" spans="13:13" x14ac:dyDescent="0.55000000000000004">
      <c r="M12739" t="str">
        <f>IF($A12739="","",COUNTIFS(D_MFA!$A$2:$A$20001,$C12739,D_MFA!$B$2:$B$20001,TRUE)&gt;0)</f>
        <v/>
      </c>
    </row>
    <row r="12740" spans="13:13" x14ac:dyDescent="0.55000000000000004">
      <c r="M12740" t="str">
        <f>IF($A12740="","",COUNTIFS(D_MFA!$A$2:$A$20001,$C12740,D_MFA!$B$2:$B$20001,TRUE)&gt;0)</f>
        <v/>
      </c>
    </row>
    <row r="12741" spans="13:13" x14ac:dyDescent="0.55000000000000004">
      <c r="M12741" t="str">
        <f>IF($A12741="","",COUNTIFS(D_MFA!$A$2:$A$20001,$C12741,D_MFA!$B$2:$B$20001,TRUE)&gt;0)</f>
        <v/>
      </c>
    </row>
    <row r="12742" spans="13:13" x14ac:dyDescent="0.55000000000000004">
      <c r="M12742" t="str">
        <f>IF($A12742="","",COUNTIFS(D_MFA!$A$2:$A$20001,$C12742,D_MFA!$B$2:$B$20001,TRUE)&gt;0)</f>
        <v/>
      </c>
    </row>
    <row r="12743" spans="13:13" x14ac:dyDescent="0.55000000000000004">
      <c r="M12743" t="str">
        <f>IF($A12743="","",COUNTIFS(D_MFA!$A$2:$A$20001,$C12743,D_MFA!$B$2:$B$20001,TRUE)&gt;0)</f>
        <v/>
      </c>
    </row>
    <row r="12744" spans="13:13" x14ac:dyDescent="0.55000000000000004">
      <c r="M12744" t="str">
        <f>IF($A12744="","",COUNTIFS(D_MFA!$A$2:$A$20001,$C12744,D_MFA!$B$2:$B$20001,TRUE)&gt;0)</f>
        <v/>
      </c>
    </row>
    <row r="12745" spans="13:13" x14ac:dyDescent="0.55000000000000004">
      <c r="M12745" t="str">
        <f>IF($A12745="","",COUNTIFS(D_MFA!$A$2:$A$20001,$C12745,D_MFA!$B$2:$B$20001,TRUE)&gt;0)</f>
        <v/>
      </c>
    </row>
    <row r="12746" spans="13:13" x14ac:dyDescent="0.55000000000000004">
      <c r="M12746" t="str">
        <f>IF($A12746="","",COUNTIFS(D_MFA!$A$2:$A$20001,$C12746,D_MFA!$B$2:$B$20001,TRUE)&gt;0)</f>
        <v/>
      </c>
    </row>
    <row r="12747" spans="13:13" x14ac:dyDescent="0.55000000000000004">
      <c r="M12747" t="str">
        <f>IF($A12747="","",COUNTIFS(D_MFA!$A$2:$A$20001,$C12747,D_MFA!$B$2:$B$20001,TRUE)&gt;0)</f>
        <v/>
      </c>
    </row>
    <row r="12748" spans="13:13" x14ac:dyDescent="0.55000000000000004">
      <c r="M12748" t="str">
        <f>IF($A12748="","",COUNTIFS(D_MFA!$A$2:$A$20001,$C12748,D_MFA!$B$2:$B$20001,TRUE)&gt;0)</f>
        <v/>
      </c>
    </row>
    <row r="12749" spans="13:13" x14ac:dyDescent="0.55000000000000004">
      <c r="M12749" t="str">
        <f>IF($A12749="","",COUNTIFS(D_MFA!$A$2:$A$20001,$C12749,D_MFA!$B$2:$B$20001,TRUE)&gt;0)</f>
        <v/>
      </c>
    </row>
    <row r="12750" spans="13:13" x14ac:dyDescent="0.55000000000000004">
      <c r="M12750" t="str">
        <f>IF($A12750="","",COUNTIFS(D_MFA!$A$2:$A$20001,$C12750,D_MFA!$B$2:$B$20001,TRUE)&gt;0)</f>
        <v/>
      </c>
    </row>
    <row r="12751" spans="13:13" x14ac:dyDescent="0.55000000000000004">
      <c r="M12751" t="str">
        <f>IF($A12751="","",COUNTIFS(D_MFA!$A$2:$A$20001,$C12751,D_MFA!$B$2:$B$20001,TRUE)&gt;0)</f>
        <v/>
      </c>
    </row>
    <row r="12752" spans="13:13" x14ac:dyDescent="0.55000000000000004">
      <c r="M12752" t="str">
        <f>IF($A12752="","",COUNTIFS(D_MFA!$A$2:$A$20001,$C12752,D_MFA!$B$2:$B$20001,TRUE)&gt;0)</f>
        <v/>
      </c>
    </row>
    <row r="12753" spans="13:13" x14ac:dyDescent="0.55000000000000004">
      <c r="M12753" t="str">
        <f>IF($A12753="","",COUNTIFS(D_MFA!$A$2:$A$20001,$C12753,D_MFA!$B$2:$B$20001,TRUE)&gt;0)</f>
        <v/>
      </c>
    </row>
    <row r="12754" spans="13:13" x14ac:dyDescent="0.55000000000000004">
      <c r="M12754" t="str">
        <f>IF($A12754="","",COUNTIFS(D_MFA!$A$2:$A$20001,$C12754,D_MFA!$B$2:$B$20001,TRUE)&gt;0)</f>
        <v/>
      </c>
    </row>
    <row r="12755" spans="13:13" x14ac:dyDescent="0.55000000000000004">
      <c r="M12755" t="str">
        <f>IF($A12755="","",COUNTIFS(D_MFA!$A$2:$A$20001,$C12755,D_MFA!$B$2:$B$20001,TRUE)&gt;0)</f>
        <v/>
      </c>
    </row>
    <row r="12756" spans="13:13" x14ac:dyDescent="0.55000000000000004">
      <c r="M12756" t="str">
        <f>IF($A12756="","",COUNTIFS(D_MFA!$A$2:$A$20001,$C12756,D_MFA!$B$2:$B$20001,TRUE)&gt;0)</f>
        <v/>
      </c>
    </row>
    <row r="12757" spans="13:13" x14ac:dyDescent="0.55000000000000004">
      <c r="M12757" t="str">
        <f>IF($A12757="","",COUNTIFS(D_MFA!$A$2:$A$20001,$C12757,D_MFA!$B$2:$B$20001,TRUE)&gt;0)</f>
        <v/>
      </c>
    </row>
    <row r="12758" spans="13:13" x14ac:dyDescent="0.55000000000000004">
      <c r="M12758" t="str">
        <f>IF($A12758="","",COUNTIFS(D_MFA!$A$2:$A$20001,$C12758,D_MFA!$B$2:$B$20001,TRUE)&gt;0)</f>
        <v/>
      </c>
    </row>
    <row r="12759" spans="13:13" x14ac:dyDescent="0.55000000000000004">
      <c r="M12759" t="str">
        <f>IF($A12759="","",COUNTIFS(D_MFA!$A$2:$A$20001,$C12759,D_MFA!$B$2:$B$20001,TRUE)&gt;0)</f>
        <v/>
      </c>
    </row>
    <row r="12760" spans="13:13" x14ac:dyDescent="0.55000000000000004">
      <c r="M12760" t="str">
        <f>IF($A12760="","",COUNTIFS(D_MFA!$A$2:$A$20001,$C12760,D_MFA!$B$2:$B$20001,TRUE)&gt;0)</f>
        <v/>
      </c>
    </row>
    <row r="12761" spans="13:13" x14ac:dyDescent="0.55000000000000004">
      <c r="M12761" t="str">
        <f>IF($A12761="","",COUNTIFS(D_MFA!$A$2:$A$20001,$C12761,D_MFA!$B$2:$B$20001,TRUE)&gt;0)</f>
        <v/>
      </c>
    </row>
    <row r="12762" spans="13:13" x14ac:dyDescent="0.55000000000000004">
      <c r="M12762" t="str">
        <f>IF($A12762="","",COUNTIFS(D_MFA!$A$2:$A$20001,$C12762,D_MFA!$B$2:$B$20001,TRUE)&gt;0)</f>
        <v/>
      </c>
    </row>
    <row r="12763" spans="13:13" x14ac:dyDescent="0.55000000000000004">
      <c r="M12763" t="str">
        <f>IF($A12763="","",COUNTIFS(D_MFA!$A$2:$A$20001,$C12763,D_MFA!$B$2:$B$20001,TRUE)&gt;0)</f>
        <v/>
      </c>
    </row>
    <row r="12764" spans="13:13" x14ac:dyDescent="0.55000000000000004">
      <c r="M12764" t="str">
        <f>IF($A12764="","",COUNTIFS(D_MFA!$A$2:$A$20001,$C12764,D_MFA!$B$2:$B$20001,TRUE)&gt;0)</f>
        <v/>
      </c>
    </row>
    <row r="12765" spans="13:13" x14ac:dyDescent="0.55000000000000004">
      <c r="M12765" t="str">
        <f>IF($A12765="","",COUNTIFS(D_MFA!$A$2:$A$20001,$C12765,D_MFA!$B$2:$B$20001,TRUE)&gt;0)</f>
        <v/>
      </c>
    </row>
    <row r="12766" spans="13:13" x14ac:dyDescent="0.55000000000000004">
      <c r="M12766" t="str">
        <f>IF($A12766="","",COUNTIFS(D_MFA!$A$2:$A$20001,$C12766,D_MFA!$B$2:$B$20001,TRUE)&gt;0)</f>
        <v/>
      </c>
    </row>
    <row r="12767" spans="13:13" x14ac:dyDescent="0.55000000000000004">
      <c r="M12767" t="str">
        <f>IF($A12767="","",COUNTIFS(D_MFA!$A$2:$A$20001,$C12767,D_MFA!$B$2:$B$20001,TRUE)&gt;0)</f>
        <v/>
      </c>
    </row>
    <row r="12768" spans="13:13" x14ac:dyDescent="0.55000000000000004">
      <c r="M12768" t="str">
        <f>IF($A12768="","",COUNTIFS(D_MFA!$A$2:$A$20001,$C12768,D_MFA!$B$2:$B$20001,TRUE)&gt;0)</f>
        <v/>
      </c>
    </row>
    <row r="12769" spans="13:13" x14ac:dyDescent="0.55000000000000004">
      <c r="M12769" t="str">
        <f>IF($A12769="","",COUNTIFS(D_MFA!$A$2:$A$20001,$C12769,D_MFA!$B$2:$B$20001,TRUE)&gt;0)</f>
        <v/>
      </c>
    </row>
    <row r="12770" spans="13:13" x14ac:dyDescent="0.55000000000000004">
      <c r="M12770" t="str">
        <f>IF($A12770="","",COUNTIFS(D_MFA!$A$2:$A$20001,$C12770,D_MFA!$B$2:$B$20001,TRUE)&gt;0)</f>
        <v/>
      </c>
    </row>
    <row r="12771" spans="13:13" x14ac:dyDescent="0.55000000000000004">
      <c r="M12771" t="str">
        <f>IF($A12771="","",COUNTIFS(D_MFA!$A$2:$A$20001,$C12771,D_MFA!$B$2:$B$20001,TRUE)&gt;0)</f>
        <v/>
      </c>
    </row>
    <row r="12772" spans="13:13" x14ac:dyDescent="0.55000000000000004">
      <c r="M12772" t="str">
        <f>IF($A12772="","",COUNTIFS(D_MFA!$A$2:$A$20001,$C12772,D_MFA!$B$2:$B$20001,TRUE)&gt;0)</f>
        <v/>
      </c>
    </row>
    <row r="12773" spans="13:13" x14ac:dyDescent="0.55000000000000004">
      <c r="M12773" t="str">
        <f>IF($A12773="","",COUNTIFS(D_MFA!$A$2:$A$20001,$C12773,D_MFA!$B$2:$B$20001,TRUE)&gt;0)</f>
        <v/>
      </c>
    </row>
    <row r="12774" spans="13:13" x14ac:dyDescent="0.55000000000000004">
      <c r="M12774" t="str">
        <f>IF($A12774="","",COUNTIFS(D_MFA!$A$2:$A$20001,$C12774,D_MFA!$B$2:$B$20001,TRUE)&gt;0)</f>
        <v/>
      </c>
    </row>
    <row r="12775" spans="13:13" x14ac:dyDescent="0.55000000000000004">
      <c r="M12775" t="str">
        <f>IF($A12775="","",COUNTIFS(D_MFA!$A$2:$A$20001,$C12775,D_MFA!$B$2:$B$20001,TRUE)&gt;0)</f>
        <v/>
      </c>
    </row>
    <row r="12776" spans="13:13" x14ac:dyDescent="0.55000000000000004">
      <c r="M12776" t="str">
        <f>IF($A12776="","",COUNTIFS(D_MFA!$A$2:$A$20001,$C12776,D_MFA!$B$2:$B$20001,TRUE)&gt;0)</f>
        <v/>
      </c>
    </row>
    <row r="12777" spans="13:13" x14ac:dyDescent="0.55000000000000004">
      <c r="M12777" t="str">
        <f>IF($A12777="","",COUNTIFS(D_MFA!$A$2:$A$20001,$C12777,D_MFA!$B$2:$B$20001,TRUE)&gt;0)</f>
        <v/>
      </c>
    </row>
    <row r="12778" spans="13:13" x14ac:dyDescent="0.55000000000000004">
      <c r="M12778" t="str">
        <f>IF($A12778="","",COUNTIFS(D_MFA!$A$2:$A$20001,$C12778,D_MFA!$B$2:$B$20001,TRUE)&gt;0)</f>
        <v/>
      </c>
    </row>
    <row r="12779" spans="13:13" x14ac:dyDescent="0.55000000000000004">
      <c r="M12779" t="str">
        <f>IF($A12779="","",COUNTIFS(D_MFA!$A$2:$A$20001,$C12779,D_MFA!$B$2:$B$20001,TRUE)&gt;0)</f>
        <v/>
      </c>
    </row>
    <row r="12780" spans="13:13" x14ac:dyDescent="0.55000000000000004">
      <c r="M12780" t="str">
        <f>IF($A12780="","",COUNTIFS(D_MFA!$A$2:$A$20001,$C12780,D_MFA!$B$2:$B$20001,TRUE)&gt;0)</f>
        <v/>
      </c>
    </row>
    <row r="12781" spans="13:13" x14ac:dyDescent="0.55000000000000004">
      <c r="M12781" t="str">
        <f>IF($A12781="","",COUNTIFS(D_MFA!$A$2:$A$20001,$C12781,D_MFA!$B$2:$B$20001,TRUE)&gt;0)</f>
        <v/>
      </c>
    </row>
    <row r="12782" spans="13:13" x14ac:dyDescent="0.55000000000000004">
      <c r="M12782" t="str">
        <f>IF($A12782="","",COUNTIFS(D_MFA!$A$2:$A$20001,$C12782,D_MFA!$B$2:$B$20001,TRUE)&gt;0)</f>
        <v/>
      </c>
    </row>
    <row r="12783" spans="13:13" x14ac:dyDescent="0.55000000000000004">
      <c r="M12783" t="str">
        <f>IF($A12783="","",COUNTIFS(D_MFA!$A$2:$A$20001,$C12783,D_MFA!$B$2:$B$20001,TRUE)&gt;0)</f>
        <v/>
      </c>
    </row>
    <row r="12784" spans="13:13" x14ac:dyDescent="0.55000000000000004">
      <c r="M12784" t="str">
        <f>IF($A12784="","",COUNTIFS(D_MFA!$A$2:$A$20001,$C12784,D_MFA!$B$2:$B$20001,TRUE)&gt;0)</f>
        <v/>
      </c>
    </row>
    <row r="12785" spans="13:13" x14ac:dyDescent="0.55000000000000004">
      <c r="M12785" t="str">
        <f>IF($A12785="","",COUNTIFS(D_MFA!$A$2:$A$20001,$C12785,D_MFA!$B$2:$B$20001,TRUE)&gt;0)</f>
        <v/>
      </c>
    </row>
    <row r="12786" spans="13:13" x14ac:dyDescent="0.55000000000000004">
      <c r="M12786" t="str">
        <f>IF($A12786="","",COUNTIFS(D_MFA!$A$2:$A$20001,$C12786,D_MFA!$B$2:$B$20001,TRUE)&gt;0)</f>
        <v/>
      </c>
    </row>
    <row r="12787" spans="13:13" x14ac:dyDescent="0.55000000000000004">
      <c r="M12787" t="str">
        <f>IF($A12787="","",COUNTIFS(D_MFA!$A$2:$A$20001,$C12787,D_MFA!$B$2:$B$20001,TRUE)&gt;0)</f>
        <v/>
      </c>
    </row>
    <row r="12788" spans="13:13" x14ac:dyDescent="0.55000000000000004">
      <c r="M12788" t="str">
        <f>IF($A12788="","",COUNTIFS(D_MFA!$A$2:$A$20001,$C12788,D_MFA!$B$2:$B$20001,TRUE)&gt;0)</f>
        <v/>
      </c>
    </row>
    <row r="12789" spans="13:13" x14ac:dyDescent="0.55000000000000004">
      <c r="M12789" t="str">
        <f>IF($A12789="","",COUNTIFS(D_MFA!$A$2:$A$20001,$C12789,D_MFA!$B$2:$B$20001,TRUE)&gt;0)</f>
        <v/>
      </c>
    </row>
    <row r="12790" spans="13:13" x14ac:dyDescent="0.55000000000000004">
      <c r="M12790" t="str">
        <f>IF($A12790="","",COUNTIFS(D_MFA!$A$2:$A$20001,$C12790,D_MFA!$B$2:$B$20001,TRUE)&gt;0)</f>
        <v/>
      </c>
    </row>
    <row r="12791" spans="13:13" x14ac:dyDescent="0.55000000000000004">
      <c r="M12791" t="str">
        <f>IF($A12791="","",COUNTIFS(D_MFA!$A$2:$A$20001,$C12791,D_MFA!$B$2:$B$20001,TRUE)&gt;0)</f>
        <v/>
      </c>
    </row>
    <row r="12792" spans="13:13" x14ac:dyDescent="0.55000000000000004">
      <c r="M12792" t="str">
        <f>IF($A12792="","",COUNTIFS(D_MFA!$A$2:$A$20001,$C12792,D_MFA!$B$2:$B$20001,TRUE)&gt;0)</f>
        <v/>
      </c>
    </row>
    <row r="12793" spans="13:13" x14ac:dyDescent="0.55000000000000004">
      <c r="M12793" t="str">
        <f>IF($A12793="","",COUNTIFS(D_MFA!$A$2:$A$20001,$C12793,D_MFA!$B$2:$B$20001,TRUE)&gt;0)</f>
        <v/>
      </c>
    </row>
    <row r="12794" spans="13:13" x14ac:dyDescent="0.55000000000000004">
      <c r="M12794" t="str">
        <f>IF($A12794="","",COUNTIFS(D_MFA!$A$2:$A$20001,$C12794,D_MFA!$B$2:$B$20001,TRUE)&gt;0)</f>
        <v/>
      </c>
    </row>
    <row r="12795" spans="13:13" x14ac:dyDescent="0.55000000000000004">
      <c r="M12795" t="str">
        <f>IF($A12795="","",COUNTIFS(D_MFA!$A$2:$A$20001,$C12795,D_MFA!$B$2:$B$20001,TRUE)&gt;0)</f>
        <v/>
      </c>
    </row>
    <row r="12796" spans="13:13" x14ac:dyDescent="0.55000000000000004">
      <c r="M12796" t="str">
        <f>IF($A12796="","",COUNTIFS(D_MFA!$A$2:$A$20001,$C12796,D_MFA!$B$2:$B$20001,TRUE)&gt;0)</f>
        <v/>
      </c>
    </row>
    <row r="12797" spans="13:13" x14ac:dyDescent="0.55000000000000004">
      <c r="M12797" t="str">
        <f>IF($A12797="","",COUNTIFS(D_MFA!$A$2:$A$20001,$C12797,D_MFA!$B$2:$B$20001,TRUE)&gt;0)</f>
        <v/>
      </c>
    </row>
    <row r="12798" spans="13:13" x14ac:dyDescent="0.55000000000000004">
      <c r="M12798" t="str">
        <f>IF($A12798="","",COUNTIFS(D_MFA!$A$2:$A$20001,$C12798,D_MFA!$B$2:$B$20001,TRUE)&gt;0)</f>
        <v/>
      </c>
    </row>
    <row r="12799" spans="13:13" x14ac:dyDescent="0.55000000000000004">
      <c r="M12799" t="str">
        <f>IF($A12799="","",COUNTIFS(D_MFA!$A$2:$A$20001,$C12799,D_MFA!$B$2:$B$20001,TRUE)&gt;0)</f>
        <v/>
      </c>
    </row>
    <row r="12800" spans="13:13" x14ac:dyDescent="0.55000000000000004">
      <c r="M12800" t="str">
        <f>IF($A12800="","",COUNTIFS(D_MFA!$A$2:$A$20001,$C12800,D_MFA!$B$2:$B$20001,TRUE)&gt;0)</f>
        <v/>
      </c>
    </row>
    <row r="12801" spans="13:13" x14ac:dyDescent="0.55000000000000004">
      <c r="M12801" t="str">
        <f>IF($A12801="","",COUNTIFS(D_MFA!$A$2:$A$20001,$C12801,D_MFA!$B$2:$B$20001,TRUE)&gt;0)</f>
        <v/>
      </c>
    </row>
    <row r="12802" spans="13:13" x14ac:dyDescent="0.55000000000000004">
      <c r="M12802" t="str">
        <f>IF($A12802="","",COUNTIFS(D_MFA!$A$2:$A$20001,$C12802,D_MFA!$B$2:$B$20001,TRUE)&gt;0)</f>
        <v/>
      </c>
    </row>
    <row r="12803" spans="13:13" x14ac:dyDescent="0.55000000000000004">
      <c r="M12803" t="str">
        <f>IF($A12803="","",COUNTIFS(D_MFA!$A$2:$A$20001,$C12803,D_MFA!$B$2:$B$20001,TRUE)&gt;0)</f>
        <v/>
      </c>
    </row>
    <row r="12804" spans="13:13" x14ac:dyDescent="0.55000000000000004">
      <c r="M12804" t="str">
        <f>IF($A12804="","",COUNTIFS(D_MFA!$A$2:$A$20001,$C12804,D_MFA!$B$2:$B$20001,TRUE)&gt;0)</f>
        <v/>
      </c>
    </row>
    <row r="12805" spans="13:13" x14ac:dyDescent="0.55000000000000004">
      <c r="M12805" t="str">
        <f>IF($A12805="","",COUNTIFS(D_MFA!$A$2:$A$20001,$C12805,D_MFA!$B$2:$B$20001,TRUE)&gt;0)</f>
        <v/>
      </c>
    </row>
    <row r="12806" spans="13:13" x14ac:dyDescent="0.55000000000000004">
      <c r="M12806" t="str">
        <f>IF($A12806="","",COUNTIFS(D_MFA!$A$2:$A$20001,$C12806,D_MFA!$B$2:$B$20001,TRUE)&gt;0)</f>
        <v/>
      </c>
    </row>
    <row r="12807" spans="13:13" x14ac:dyDescent="0.55000000000000004">
      <c r="M12807" t="str">
        <f>IF($A12807="","",COUNTIFS(D_MFA!$A$2:$A$20001,$C12807,D_MFA!$B$2:$B$20001,TRUE)&gt;0)</f>
        <v/>
      </c>
    </row>
    <row r="12808" spans="13:13" x14ac:dyDescent="0.55000000000000004">
      <c r="M12808" t="str">
        <f>IF($A12808="","",COUNTIFS(D_MFA!$A$2:$A$20001,$C12808,D_MFA!$B$2:$B$20001,TRUE)&gt;0)</f>
        <v/>
      </c>
    </row>
    <row r="12809" spans="13:13" x14ac:dyDescent="0.55000000000000004">
      <c r="M12809" t="str">
        <f>IF($A12809="","",COUNTIFS(D_MFA!$A$2:$A$20001,$C12809,D_MFA!$B$2:$B$20001,TRUE)&gt;0)</f>
        <v/>
      </c>
    </row>
    <row r="12810" spans="13:13" x14ac:dyDescent="0.55000000000000004">
      <c r="M12810" t="str">
        <f>IF($A12810="","",COUNTIFS(D_MFA!$A$2:$A$20001,$C12810,D_MFA!$B$2:$B$20001,TRUE)&gt;0)</f>
        <v/>
      </c>
    </row>
    <row r="12811" spans="13:13" x14ac:dyDescent="0.55000000000000004">
      <c r="M12811" t="str">
        <f>IF($A12811="","",COUNTIFS(D_MFA!$A$2:$A$20001,$C12811,D_MFA!$B$2:$B$20001,TRUE)&gt;0)</f>
        <v/>
      </c>
    </row>
    <row r="12812" spans="13:13" x14ac:dyDescent="0.55000000000000004">
      <c r="M12812" t="str">
        <f>IF($A12812="","",COUNTIFS(D_MFA!$A$2:$A$20001,$C12812,D_MFA!$B$2:$B$20001,TRUE)&gt;0)</f>
        <v/>
      </c>
    </row>
    <row r="12813" spans="13:13" x14ac:dyDescent="0.55000000000000004">
      <c r="M12813" t="str">
        <f>IF($A12813="","",COUNTIFS(D_MFA!$A$2:$A$20001,$C12813,D_MFA!$B$2:$B$20001,TRUE)&gt;0)</f>
        <v/>
      </c>
    </row>
    <row r="12814" spans="13:13" x14ac:dyDescent="0.55000000000000004">
      <c r="M12814" t="str">
        <f>IF($A12814="","",COUNTIFS(D_MFA!$A$2:$A$20001,$C12814,D_MFA!$B$2:$B$20001,TRUE)&gt;0)</f>
        <v/>
      </c>
    </row>
    <row r="12815" spans="13:13" x14ac:dyDescent="0.55000000000000004">
      <c r="M12815" t="str">
        <f>IF($A12815="","",COUNTIFS(D_MFA!$A$2:$A$20001,$C12815,D_MFA!$B$2:$B$20001,TRUE)&gt;0)</f>
        <v/>
      </c>
    </row>
    <row r="12816" spans="13:13" x14ac:dyDescent="0.55000000000000004">
      <c r="M12816" t="str">
        <f>IF($A12816="","",COUNTIFS(D_MFA!$A$2:$A$20001,$C12816,D_MFA!$B$2:$B$20001,TRUE)&gt;0)</f>
        <v/>
      </c>
    </row>
    <row r="12817" spans="13:13" x14ac:dyDescent="0.55000000000000004">
      <c r="M12817" t="str">
        <f>IF($A12817="","",COUNTIFS(D_MFA!$A$2:$A$20001,$C12817,D_MFA!$B$2:$B$20001,TRUE)&gt;0)</f>
        <v/>
      </c>
    </row>
    <row r="12818" spans="13:13" x14ac:dyDescent="0.55000000000000004">
      <c r="M12818" t="str">
        <f>IF($A12818="","",COUNTIFS(D_MFA!$A$2:$A$20001,$C12818,D_MFA!$B$2:$B$20001,TRUE)&gt;0)</f>
        <v/>
      </c>
    </row>
    <row r="12819" spans="13:13" x14ac:dyDescent="0.55000000000000004">
      <c r="M12819" t="str">
        <f>IF($A12819="","",COUNTIFS(D_MFA!$A$2:$A$20001,$C12819,D_MFA!$B$2:$B$20001,TRUE)&gt;0)</f>
        <v/>
      </c>
    </row>
    <row r="12820" spans="13:13" x14ac:dyDescent="0.55000000000000004">
      <c r="M12820" t="str">
        <f>IF($A12820="","",COUNTIFS(D_MFA!$A$2:$A$20001,$C12820,D_MFA!$B$2:$B$20001,TRUE)&gt;0)</f>
        <v/>
      </c>
    </row>
    <row r="12821" spans="13:13" x14ac:dyDescent="0.55000000000000004">
      <c r="M12821" t="str">
        <f>IF($A12821="","",COUNTIFS(D_MFA!$A$2:$A$20001,$C12821,D_MFA!$B$2:$B$20001,TRUE)&gt;0)</f>
        <v/>
      </c>
    </row>
    <row r="12822" spans="13:13" x14ac:dyDescent="0.55000000000000004">
      <c r="M12822" t="str">
        <f>IF($A12822="","",COUNTIFS(D_MFA!$A$2:$A$20001,$C12822,D_MFA!$B$2:$B$20001,TRUE)&gt;0)</f>
        <v/>
      </c>
    </row>
    <row r="12823" spans="13:13" x14ac:dyDescent="0.55000000000000004">
      <c r="M12823" t="str">
        <f>IF($A12823="","",COUNTIFS(D_MFA!$A$2:$A$20001,$C12823,D_MFA!$B$2:$B$20001,TRUE)&gt;0)</f>
        <v/>
      </c>
    </row>
    <row r="12824" spans="13:13" x14ac:dyDescent="0.55000000000000004">
      <c r="M12824" t="str">
        <f>IF($A12824="","",COUNTIFS(D_MFA!$A$2:$A$20001,$C12824,D_MFA!$B$2:$B$20001,TRUE)&gt;0)</f>
        <v/>
      </c>
    </row>
    <row r="12825" spans="13:13" x14ac:dyDescent="0.55000000000000004">
      <c r="M12825" t="str">
        <f>IF($A12825="","",COUNTIFS(D_MFA!$A$2:$A$20001,$C12825,D_MFA!$B$2:$B$20001,TRUE)&gt;0)</f>
        <v/>
      </c>
    </row>
    <row r="12826" spans="13:13" x14ac:dyDescent="0.55000000000000004">
      <c r="M12826" t="str">
        <f>IF($A12826="","",COUNTIFS(D_MFA!$A$2:$A$20001,$C12826,D_MFA!$B$2:$B$20001,TRUE)&gt;0)</f>
        <v/>
      </c>
    </row>
    <row r="12827" spans="13:13" x14ac:dyDescent="0.55000000000000004">
      <c r="M12827" t="str">
        <f>IF($A12827="","",COUNTIFS(D_MFA!$A$2:$A$20001,$C12827,D_MFA!$B$2:$B$20001,TRUE)&gt;0)</f>
        <v/>
      </c>
    </row>
    <row r="12828" spans="13:13" x14ac:dyDescent="0.55000000000000004">
      <c r="M12828" t="str">
        <f>IF($A12828="","",COUNTIFS(D_MFA!$A$2:$A$20001,$C12828,D_MFA!$B$2:$B$20001,TRUE)&gt;0)</f>
        <v/>
      </c>
    </row>
    <row r="12829" spans="13:13" x14ac:dyDescent="0.55000000000000004">
      <c r="M12829" t="str">
        <f>IF($A12829="","",COUNTIFS(D_MFA!$A$2:$A$20001,$C12829,D_MFA!$B$2:$B$20001,TRUE)&gt;0)</f>
        <v/>
      </c>
    </row>
    <row r="12830" spans="13:13" x14ac:dyDescent="0.55000000000000004">
      <c r="M12830" t="str">
        <f>IF($A12830="","",COUNTIFS(D_MFA!$A$2:$A$20001,$C12830,D_MFA!$B$2:$B$20001,TRUE)&gt;0)</f>
        <v/>
      </c>
    </row>
    <row r="12831" spans="13:13" x14ac:dyDescent="0.55000000000000004">
      <c r="M12831" t="str">
        <f>IF($A12831="","",COUNTIFS(D_MFA!$A$2:$A$20001,$C12831,D_MFA!$B$2:$B$20001,TRUE)&gt;0)</f>
        <v/>
      </c>
    </row>
    <row r="12832" spans="13:13" x14ac:dyDescent="0.55000000000000004">
      <c r="M12832" t="str">
        <f>IF($A12832="","",COUNTIFS(D_MFA!$A$2:$A$20001,$C12832,D_MFA!$B$2:$B$20001,TRUE)&gt;0)</f>
        <v/>
      </c>
    </row>
    <row r="12833" spans="13:13" x14ac:dyDescent="0.55000000000000004">
      <c r="M12833" t="str">
        <f>IF($A12833="","",COUNTIFS(D_MFA!$A$2:$A$20001,$C12833,D_MFA!$B$2:$B$20001,TRUE)&gt;0)</f>
        <v/>
      </c>
    </row>
    <row r="12834" spans="13:13" x14ac:dyDescent="0.55000000000000004">
      <c r="M12834" t="str">
        <f>IF($A12834="","",COUNTIFS(D_MFA!$A$2:$A$20001,$C12834,D_MFA!$B$2:$B$20001,TRUE)&gt;0)</f>
        <v/>
      </c>
    </row>
    <row r="12835" spans="13:13" x14ac:dyDescent="0.55000000000000004">
      <c r="M12835" t="str">
        <f>IF($A12835="","",COUNTIFS(D_MFA!$A$2:$A$20001,$C12835,D_MFA!$B$2:$B$20001,TRUE)&gt;0)</f>
        <v/>
      </c>
    </row>
    <row r="12836" spans="13:13" x14ac:dyDescent="0.55000000000000004">
      <c r="M12836" t="str">
        <f>IF($A12836="","",COUNTIFS(D_MFA!$A$2:$A$20001,$C12836,D_MFA!$B$2:$B$20001,TRUE)&gt;0)</f>
        <v/>
      </c>
    </row>
    <row r="12837" spans="13:13" x14ac:dyDescent="0.55000000000000004">
      <c r="M12837" t="str">
        <f>IF($A12837="","",COUNTIFS(D_MFA!$A$2:$A$20001,$C12837,D_MFA!$B$2:$B$20001,TRUE)&gt;0)</f>
        <v/>
      </c>
    </row>
    <row r="12838" spans="13:13" x14ac:dyDescent="0.55000000000000004">
      <c r="M12838" t="str">
        <f>IF($A12838="","",COUNTIFS(D_MFA!$A$2:$A$20001,$C12838,D_MFA!$B$2:$B$20001,TRUE)&gt;0)</f>
        <v/>
      </c>
    </row>
    <row r="12839" spans="13:13" x14ac:dyDescent="0.55000000000000004">
      <c r="M12839" t="str">
        <f>IF($A12839="","",COUNTIFS(D_MFA!$A$2:$A$20001,$C12839,D_MFA!$B$2:$B$20001,TRUE)&gt;0)</f>
        <v/>
      </c>
    </row>
    <row r="12840" spans="13:13" x14ac:dyDescent="0.55000000000000004">
      <c r="M12840" t="str">
        <f>IF($A12840="","",COUNTIFS(D_MFA!$A$2:$A$20001,$C12840,D_MFA!$B$2:$B$20001,TRUE)&gt;0)</f>
        <v/>
      </c>
    </row>
    <row r="12841" spans="13:13" x14ac:dyDescent="0.55000000000000004">
      <c r="M12841" t="str">
        <f>IF($A12841="","",COUNTIFS(D_MFA!$A$2:$A$20001,$C12841,D_MFA!$B$2:$B$20001,TRUE)&gt;0)</f>
        <v/>
      </c>
    </row>
    <row r="12842" spans="13:13" x14ac:dyDescent="0.55000000000000004">
      <c r="M12842" t="str">
        <f>IF($A12842="","",COUNTIFS(D_MFA!$A$2:$A$20001,$C12842,D_MFA!$B$2:$B$20001,TRUE)&gt;0)</f>
        <v/>
      </c>
    </row>
    <row r="12843" spans="13:13" x14ac:dyDescent="0.55000000000000004">
      <c r="M12843" t="str">
        <f>IF($A12843="","",COUNTIFS(D_MFA!$A$2:$A$20001,$C12843,D_MFA!$B$2:$B$20001,TRUE)&gt;0)</f>
        <v/>
      </c>
    </row>
    <row r="12844" spans="13:13" x14ac:dyDescent="0.55000000000000004">
      <c r="M12844" t="str">
        <f>IF($A12844="","",COUNTIFS(D_MFA!$A$2:$A$20001,$C12844,D_MFA!$B$2:$B$20001,TRUE)&gt;0)</f>
        <v/>
      </c>
    </row>
    <row r="12845" spans="13:13" x14ac:dyDescent="0.55000000000000004">
      <c r="M12845" t="str">
        <f>IF($A12845="","",COUNTIFS(D_MFA!$A$2:$A$20001,$C12845,D_MFA!$B$2:$B$20001,TRUE)&gt;0)</f>
        <v/>
      </c>
    </row>
    <row r="12846" spans="13:13" x14ac:dyDescent="0.55000000000000004">
      <c r="M12846" t="str">
        <f>IF($A12846="","",COUNTIFS(D_MFA!$A$2:$A$20001,$C12846,D_MFA!$B$2:$B$20001,TRUE)&gt;0)</f>
        <v/>
      </c>
    </row>
    <row r="12847" spans="13:13" x14ac:dyDescent="0.55000000000000004">
      <c r="M12847" t="str">
        <f>IF($A12847="","",COUNTIFS(D_MFA!$A$2:$A$20001,$C12847,D_MFA!$B$2:$B$20001,TRUE)&gt;0)</f>
        <v/>
      </c>
    </row>
    <row r="12848" spans="13:13" x14ac:dyDescent="0.55000000000000004">
      <c r="M12848" t="str">
        <f>IF($A12848="","",COUNTIFS(D_MFA!$A$2:$A$20001,$C12848,D_MFA!$B$2:$B$20001,TRUE)&gt;0)</f>
        <v/>
      </c>
    </row>
    <row r="12849" spans="13:13" x14ac:dyDescent="0.55000000000000004">
      <c r="M12849" t="str">
        <f>IF($A12849="","",COUNTIFS(D_MFA!$A$2:$A$20001,$C12849,D_MFA!$B$2:$B$20001,TRUE)&gt;0)</f>
        <v/>
      </c>
    </row>
    <row r="12850" spans="13:13" x14ac:dyDescent="0.55000000000000004">
      <c r="M12850" t="str">
        <f>IF($A12850="","",COUNTIFS(D_MFA!$A$2:$A$20001,$C12850,D_MFA!$B$2:$B$20001,TRUE)&gt;0)</f>
        <v/>
      </c>
    </row>
    <row r="12851" spans="13:13" x14ac:dyDescent="0.55000000000000004">
      <c r="M12851" t="str">
        <f>IF($A12851="","",COUNTIFS(D_MFA!$A$2:$A$20001,$C12851,D_MFA!$B$2:$B$20001,TRUE)&gt;0)</f>
        <v/>
      </c>
    </row>
    <row r="12852" spans="13:13" x14ac:dyDescent="0.55000000000000004">
      <c r="M12852" t="str">
        <f>IF($A12852="","",COUNTIFS(D_MFA!$A$2:$A$20001,$C12852,D_MFA!$B$2:$B$20001,TRUE)&gt;0)</f>
        <v/>
      </c>
    </row>
    <row r="12853" spans="13:13" x14ac:dyDescent="0.55000000000000004">
      <c r="M12853" t="str">
        <f>IF($A12853="","",COUNTIFS(D_MFA!$A$2:$A$20001,$C12853,D_MFA!$B$2:$B$20001,TRUE)&gt;0)</f>
        <v/>
      </c>
    </row>
    <row r="12854" spans="13:13" x14ac:dyDescent="0.55000000000000004">
      <c r="M12854" t="str">
        <f>IF($A12854="","",COUNTIFS(D_MFA!$A$2:$A$20001,$C12854,D_MFA!$B$2:$B$20001,TRUE)&gt;0)</f>
        <v/>
      </c>
    </row>
    <row r="12855" spans="13:13" x14ac:dyDescent="0.55000000000000004">
      <c r="M12855" t="str">
        <f>IF($A12855="","",COUNTIFS(D_MFA!$A$2:$A$20001,$C12855,D_MFA!$B$2:$B$20001,TRUE)&gt;0)</f>
        <v/>
      </c>
    </row>
    <row r="12856" spans="13:13" x14ac:dyDescent="0.55000000000000004">
      <c r="M12856" t="str">
        <f>IF($A12856="","",COUNTIFS(D_MFA!$A$2:$A$20001,$C12856,D_MFA!$B$2:$B$20001,TRUE)&gt;0)</f>
        <v/>
      </c>
    </row>
    <row r="12857" spans="13:13" x14ac:dyDescent="0.55000000000000004">
      <c r="M12857" t="str">
        <f>IF($A12857="","",COUNTIFS(D_MFA!$A$2:$A$20001,$C12857,D_MFA!$B$2:$B$20001,TRUE)&gt;0)</f>
        <v/>
      </c>
    </row>
    <row r="12858" spans="13:13" x14ac:dyDescent="0.55000000000000004">
      <c r="M12858" t="str">
        <f>IF($A12858="","",COUNTIFS(D_MFA!$A$2:$A$20001,$C12858,D_MFA!$B$2:$B$20001,TRUE)&gt;0)</f>
        <v/>
      </c>
    </row>
    <row r="12859" spans="13:13" x14ac:dyDescent="0.55000000000000004">
      <c r="M12859" t="str">
        <f>IF($A12859="","",COUNTIFS(D_MFA!$A$2:$A$20001,$C12859,D_MFA!$B$2:$B$20001,TRUE)&gt;0)</f>
        <v/>
      </c>
    </row>
    <row r="12860" spans="13:13" x14ac:dyDescent="0.55000000000000004">
      <c r="M12860" t="str">
        <f>IF($A12860="","",COUNTIFS(D_MFA!$A$2:$A$20001,$C12860,D_MFA!$B$2:$B$20001,TRUE)&gt;0)</f>
        <v/>
      </c>
    </row>
    <row r="12861" spans="13:13" x14ac:dyDescent="0.55000000000000004">
      <c r="M12861" t="str">
        <f>IF($A12861="","",COUNTIFS(D_MFA!$A$2:$A$20001,$C12861,D_MFA!$B$2:$B$20001,TRUE)&gt;0)</f>
        <v/>
      </c>
    </row>
    <row r="12862" spans="13:13" x14ac:dyDescent="0.55000000000000004">
      <c r="M12862" t="str">
        <f>IF($A12862="","",COUNTIFS(D_MFA!$A$2:$A$20001,$C12862,D_MFA!$B$2:$B$20001,TRUE)&gt;0)</f>
        <v/>
      </c>
    </row>
    <row r="12863" spans="13:13" x14ac:dyDescent="0.55000000000000004">
      <c r="M12863" t="str">
        <f>IF($A12863="","",COUNTIFS(D_MFA!$A$2:$A$20001,$C12863,D_MFA!$B$2:$B$20001,TRUE)&gt;0)</f>
        <v/>
      </c>
    </row>
    <row r="12864" spans="13:13" x14ac:dyDescent="0.55000000000000004">
      <c r="M12864" t="str">
        <f>IF($A12864="","",COUNTIFS(D_MFA!$A$2:$A$20001,$C12864,D_MFA!$B$2:$B$20001,TRUE)&gt;0)</f>
        <v/>
      </c>
    </row>
    <row r="12865" spans="13:13" x14ac:dyDescent="0.55000000000000004">
      <c r="M12865" t="str">
        <f>IF($A12865="","",COUNTIFS(D_MFA!$A$2:$A$20001,$C12865,D_MFA!$B$2:$B$20001,TRUE)&gt;0)</f>
        <v/>
      </c>
    </row>
    <row r="12866" spans="13:13" x14ac:dyDescent="0.55000000000000004">
      <c r="M12866" t="str">
        <f>IF($A12866="","",COUNTIFS(D_MFA!$A$2:$A$20001,$C12866,D_MFA!$B$2:$B$20001,TRUE)&gt;0)</f>
        <v/>
      </c>
    </row>
    <row r="12867" spans="13:13" x14ac:dyDescent="0.55000000000000004">
      <c r="M12867" t="str">
        <f>IF($A12867="","",COUNTIFS(D_MFA!$A$2:$A$20001,$C12867,D_MFA!$B$2:$B$20001,TRUE)&gt;0)</f>
        <v/>
      </c>
    </row>
    <row r="12868" spans="13:13" x14ac:dyDescent="0.55000000000000004">
      <c r="M12868" t="str">
        <f>IF($A12868="","",COUNTIFS(D_MFA!$A$2:$A$20001,$C12868,D_MFA!$B$2:$B$20001,TRUE)&gt;0)</f>
        <v/>
      </c>
    </row>
    <row r="12869" spans="13:13" x14ac:dyDescent="0.55000000000000004">
      <c r="M12869" t="str">
        <f>IF($A12869="","",COUNTIFS(D_MFA!$A$2:$A$20001,$C12869,D_MFA!$B$2:$B$20001,TRUE)&gt;0)</f>
        <v/>
      </c>
    </row>
    <row r="12870" spans="13:13" x14ac:dyDescent="0.55000000000000004">
      <c r="M12870" t="str">
        <f>IF($A12870="","",COUNTIFS(D_MFA!$A$2:$A$20001,$C12870,D_MFA!$B$2:$B$20001,TRUE)&gt;0)</f>
        <v/>
      </c>
    </row>
    <row r="12871" spans="13:13" x14ac:dyDescent="0.55000000000000004">
      <c r="M12871" t="str">
        <f>IF($A12871="","",COUNTIFS(D_MFA!$A$2:$A$20001,$C12871,D_MFA!$B$2:$B$20001,TRUE)&gt;0)</f>
        <v/>
      </c>
    </row>
    <row r="12872" spans="13:13" x14ac:dyDescent="0.55000000000000004">
      <c r="M12872" t="str">
        <f>IF($A12872="","",COUNTIFS(D_MFA!$A$2:$A$20001,$C12872,D_MFA!$B$2:$B$20001,TRUE)&gt;0)</f>
        <v/>
      </c>
    </row>
    <row r="12873" spans="13:13" x14ac:dyDescent="0.55000000000000004">
      <c r="M12873" t="str">
        <f>IF($A12873="","",COUNTIFS(D_MFA!$A$2:$A$20001,$C12873,D_MFA!$B$2:$B$20001,TRUE)&gt;0)</f>
        <v/>
      </c>
    </row>
    <row r="12874" spans="13:13" x14ac:dyDescent="0.55000000000000004">
      <c r="M12874" t="str">
        <f>IF($A12874="","",COUNTIFS(D_MFA!$A$2:$A$20001,$C12874,D_MFA!$B$2:$B$20001,TRUE)&gt;0)</f>
        <v/>
      </c>
    </row>
    <row r="12875" spans="13:13" x14ac:dyDescent="0.55000000000000004">
      <c r="M12875" t="str">
        <f>IF($A12875="","",COUNTIFS(D_MFA!$A$2:$A$20001,$C12875,D_MFA!$B$2:$B$20001,TRUE)&gt;0)</f>
        <v/>
      </c>
    </row>
    <row r="12876" spans="13:13" x14ac:dyDescent="0.55000000000000004">
      <c r="M12876" t="str">
        <f>IF($A12876="","",COUNTIFS(D_MFA!$A$2:$A$20001,$C12876,D_MFA!$B$2:$B$20001,TRUE)&gt;0)</f>
        <v/>
      </c>
    </row>
    <row r="12877" spans="13:13" x14ac:dyDescent="0.55000000000000004">
      <c r="M12877" t="str">
        <f>IF($A12877="","",COUNTIFS(D_MFA!$A$2:$A$20001,$C12877,D_MFA!$B$2:$B$20001,TRUE)&gt;0)</f>
        <v/>
      </c>
    </row>
    <row r="12878" spans="13:13" x14ac:dyDescent="0.55000000000000004">
      <c r="M12878" t="str">
        <f>IF($A12878="","",COUNTIFS(D_MFA!$A$2:$A$20001,$C12878,D_MFA!$B$2:$B$20001,TRUE)&gt;0)</f>
        <v/>
      </c>
    </row>
    <row r="12879" spans="13:13" x14ac:dyDescent="0.55000000000000004">
      <c r="M12879" t="str">
        <f>IF($A12879="","",COUNTIFS(D_MFA!$A$2:$A$20001,$C12879,D_MFA!$B$2:$B$20001,TRUE)&gt;0)</f>
        <v/>
      </c>
    </row>
    <row r="12880" spans="13:13" x14ac:dyDescent="0.55000000000000004">
      <c r="M12880" t="str">
        <f>IF($A12880="","",COUNTIFS(D_MFA!$A$2:$A$20001,$C12880,D_MFA!$B$2:$B$20001,TRUE)&gt;0)</f>
        <v/>
      </c>
    </row>
    <row r="12881" spans="13:13" x14ac:dyDescent="0.55000000000000004">
      <c r="M12881" t="str">
        <f>IF($A12881="","",COUNTIFS(D_MFA!$A$2:$A$20001,$C12881,D_MFA!$B$2:$B$20001,TRUE)&gt;0)</f>
        <v/>
      </c>
    </row>
    <row r="12882" spans="13:13" x14ac:dyDescent="0.55000000000000004">
      <c r="M12882" t="str">
        <f>IF($A12882="","",COUNTIFS(D_MFA!$A$2:$A$20001,$C12882,D_MFA!$B$2:$B$20001,TRUE)&gt;0)</f>
        <v/>
      </c>
    </row>
    <row r="12883" spans="13:13" x14ac:dyDescent="0.55000000000000004">
      <c r="M12883" t="str">
        <f>IF($A12883="","",COUNTIFS(D_MFA!$A$2:$A$20001,$C12883,D_MFA!$B$2:$B$20001,TRUE)&gt;0)</f>
        <v/>
      </c>
    </row>
    <row r="12884" spans="13:13" x14ac:dyDescent="0.55000000000000004">
      <c r="M12884" t="str">
        <f>IF($A12884="","",COUNTIFS(D_MFA!$A$2:$A$20001,$C12884,D_MFA!$B$2:$B$20001,TRUE)&gt;0)</f>
        <v/>
      </c>
    </row>
    <row r="12885" spans="13:13" x14ac:dyDescent="0.55000000000000004">
      <c r="M12885" t="str">
        <f>IF($A12885="","",COUNTIFS(D_MFA!$A$2:$A$20001,$C12885,D_MFA!$B$2:$B$20001,TRUE)&gt;0)</f>
        <v/>
      </c>
    </row>
    <row r="12886" spans="13:13" x14ac:dyDescent="0.55000000000000004">
      <c r="M12886" t="str">
        <f>IF($A12886="","",COUNTIFS(D_MFA!$A$2:$A$20001,$C12886,D_MFA!$B$2:$B$20001,TRUE)&gt;0)</f>
        <v/>
      </c>
    </row>
    <row r="12887" spans="13:13" x14ac:dyDescent="0.55000000000000004">
      <c r="M12887" t="str">
        <f>IF($A12887="","",COUNTIFS(D_MFA!$A$2:$A$20001,$C12887,D_MFA!$B$2:$B$20001,TRUE)&gt;0)</f>
        <v/>
      </c>
    </row>
    <row r="12888" spans="13:13" x14ac:dyDescent="0.55000000000000004">
      <c r="M12888" t="str">
        <f>IF($A12888="","",COUNTIFS(D_MFA!$A$2:$A$20001,$C12888,D_MFA!$B$2:$B$20001,TRUE)&gt;0)</f>
        <v/>
      </c>
    </row>
    <row r="12889" spans="13:13" x14ac:dyDescent="0.55000000000000004">
      <c r="M12889" t="str">
        <f>IF($A12889="","",COUNTIFS(D_MFA!$A$2:$A$20001,$C12889,D_MFA!$B$2:$B$20001,TRUE)&gt;0)</f>
        <v/>
      </c>
    </row>
    <row r="12890" spans="13:13" x14ac:dyDescent="0.55000000000000004">
      <c r="M12890" t="str">
        <f>IF($A12890="","",COUNTIFS(D_MFA!$A$2:$A$20001,$C12890,D_MFA!$B$2:$B$20001,TRUE)&gt;0)</f>
        <v/>
      </c>
    </row>
    <row r="12891" spans="13:13" x14ac:dyDescent="0.55000000000000004">
      <c r="M12891" t="str">
        <f>IF($A12891="","",COUNTIFS(D_MFA!$A$2:$A$20001,$C12891,D_MFA!$B$2:$B$20001,TRUE)&gt;0)</f>
        <v/>
      </c>
    </row>
    <row r="12892" spans="13:13" x14ac:dyDescent="0.55000000000000004">
      <c r="M12892" t="str">
        <f>IF($A12892="","",COUNTIFS(D_MFA!$A$2:$A$20001,$C12892,D_MFA!$B$2:$B$20001,TRUE)&gt;0)</f>
        <v/>
      </c>
    </row>
    <row r="12893" spans="13:13" x14ac:dyDescent="0.55000000000000004">
      <c r="M12893" t="str">
        <f>IF($A12893="","",COUNTIFS(D_MFA!$A$2:$A$20001,$C12893,D_MFA!$B$2:$B$20001,TRUE)&gt;0)</f>
        <v/>
      </c>
    </row>
    <row r="12894" spans="13:13" x14ac:dyDescent="0.55000000000000004">
      <c r="M12894" t="str">
        <f>IF($A12894="","",COUNTIFS(D_MFA!$A$2:$A$20001,$C12894,D_MFA!$B$2:$B$20001,TRUE)&gt;0)</f>
        <v/>
      </c>
    </row>
    <row r="12895" spans="13:13" x14ac:dyDescent="0.55000000000000004">
      <c r="M12895" t="str">
        <f>IF($A12895="","",COUNTIFS(D_MFA!$A$2:$A$20001,$C12895,D_MFA!$B$2:$B$20001,TRUE)&gt;0)</f>
        <v/>
      </c>
    </row>
    <row r="12896" spans="13:13" x14ac:dyDescent="0.55000000000000004">
      <c r="M12896" t="str">
        <f>IF($A12896="","",COUNTIFS(D_MFA!$A$2:$A$20001,$C12896,D_MFA!$B$2:$B$20001,TRUE)&gt;0)</f>
        <v/>
      </c>
    </row>
    <row r="12897" spans="13:13" x14ac:dyDescent="0.55000000000000004">
      <c r="M12897" t="str">
        <f>IF($A12897="","",COUNTIFS(D_MFA!$A$2:$A$20001,$C12897,D_MFA!$B$2:$B$20001,TRUE)&gt;0)</f>
        <v/>
      </c>
    </row>
    <row r="12898" spans="13:13" x14ac:dyDescent="0.55000000000000004">
      <c r="M12898" t="str">
        <f>IF($A12898="","",COUNTIFS(D_MFA!$A$2:$A$20001,$C12898,D_MFA!$B$2:$B$20001,TRUE)&gt;0)</f>
        <v/>
      </c>
    </row>
    <row r="12899" spans="13:13" x14ac:dyDescent="0.55000000000000004">
      <c r="M12899" t="str">
        <f>IF($A12899="","",COUNTIFS(D_MFA!$A$2:$A$20001,$C12899,D_MFA!$B$2:$B$20001,TRUE)&gt;0)</f>
        <v/>
      </c>
    </row>
    <row r="12900" spans="13:13" x14ac:dyDescent="0.55000000000000004">
      <c r="M12900" t="str">
        <f>IF($A12900="","",COUNTIFS(D_MFA!$A$2:$A$20001,$C12900,D_MFA!$B$2:$B$20001,TRUE)&gt;0)</f>
        <v/>
      </c>
    </row>
    <row r="12901" spans="13:13" x14ac:dyDescent="0.55000000000000004">
      <c r="M12901" t="str">
        <f>IF($A12901="","",COUNTIFS(D_MFA!$A$2:$A$20001,$C12901,D_MFA!$B$2:$B$20001,TRUE)&gt;0)</f>
        <v/>
      </c>
    </row>
    <row r="12902" spans="13:13" x14ac:dyDescent="0.55000000000000004">
      <c r="M12902" t="str">
        <f>IF($A12902="","",COUNTIFS(D_MFA!$A$2:$A$20001,$C12902,D_MFA!$B$2:$B$20001,TRUE)&gt;0)</f>
        <v/>
      </c>
    </row>
    <row r="12903" spans="13:13" x14ac:dyDescent="0.55000000000000004">
      <c r="M12903" t="str">
        <f>IF($A12903="","",COUNTIFS(D_MFA!$A$2:$A$20001,$C12903,D_MFA!$B$2:$B$20001,TRUE)&gt;0)</f>
        <v/>
      </c>
    </row>
    <row r="12904" spans="13:13" x14ac:dyDescent="0.55000000000000004">
      <c r="M12904" t="str">
        <f>IF($A12904="","",COUNTIFS(D_MFA!$A$2:$A$20001,$C12904,D_MFA!$B$2:$B$20001,TRUE)&gt;0)</f>
        <v/>
      </c>
    </row>
    <row r="12905" spans="13:13" x14ac:dyDescent="0.55000000000000004">
      <c r="M12905" t="str">
        <f>IF($A12905="","",COUNTIFS(D_MFA!$A$2:$A$20001,$C12905,D_MFA!$B$2:$B$20001,TRUE)&gt;0)</f>
        <v/>
      </c>
    </row>
    <row r="12906" spans="13:13" x14ac:dyDescent="0.55000000000000004">
      <c r="M12906" t="str">
        <f>IF($A12906="","",COUNTIFS(D_MFA!$A$2:$A$20001,$C12906,D_MFA!$B$2:$B$20001,TRUE)&gt;0)</f>
        <v/>
      </c>
    </row>
    <row r="12907" spans="13:13" x14ac:dyDescent="0.55000000000000004">
      <c r="M12907" t="str">
        <f>IF($A12907="","",COUNTIFS(D_MFA!$A$2:$A$20001,$C12907,D_MFA!$B$2:$B$20001,TRUE)&gt;0)</f>
        <v/>
      </c>
    </row>
    <row r="12908" spans="13:13" x14ac:dyDescent="0.55000000000000004">
      <c r="M12908" t="str">
        <f>IF($A12908="","",COUNTIFS(D_MFA!$A$2:$A$20001,$C12908,D_MFA!$B$2:$B$20001,TRUE)&gt;0)</f>
        <v/>
      </c>
    </row>
    <row r="12909" spans="13:13" x14ac:dyDescent="0.55000000000000004">
      <c r="M12909" t="str">
        <f>IF($A12909="","",COUNTIFS(D_MFA!$A$2:$A$20001,$C12909,D_MFA!$B$2:$B$20001,TRUE)&gt;0)</f>
        <v/>
      </c>
    </row>
    <row r="12910" spans="13:13" x14ac:dyDescent="0.55000000000000004">
      <c r="M12910" t="str">
        <f>IF($A12910="","",COUNTIFS(D_MFA!$A$2:$A$20001,$C12910,D_MFA!$B$2:$B$20001,TRUE)&gt;0)</f>
        <v/>
      </c>
    </row>
    <row r="12911" spans="13:13" x14ac:dyDescent="0.55000000000000004">
      <c r="M12911" t="str">
        <f>IF($A12911="","",COUNTIFS(D_MFA!$A$2:$A$20001,$C12911,D_MFA!$B$2:$B$20001,TRUE)&gt;0)</f>
        <v/>
      </c>
    </row>
    <row r="12912" spans="13:13" x14ac:dyDescent="0.55000000000000004">
      <c r="M12912" t="str">
        <f>IF($A12912="","",COUNTIFS(D_MFA!$A$2:$A$20001,$C12912,D_MFA!$B$2:$B$20001,TRUE)&gt;0)</f>
        <v/>
      </c>
    </row>
    <row r="12913" spans="13:13" x14ac:dyDescent="0.55000000000000004">
      <c r="M12913" t="str">
        <f>IF($A12913="","",COUNTIFS(D_MFA!$A$2:$A$20001,$C12913,D_MFA!$B$2:$B$20001,TRUE)&gt;0)</f>
        <v/>
      </c>
    </row>
    <row r="12914" spans="13:13" x14ac:dyDescent="0.55000000000000004">
      <c r="M12914" t="str">
        <f>IF($A12914="","",COUNTIFS(D_MFA!$A$2:$A$20001,$C12914,D_MFA!$B$2:$B$20001,TRUE)&gt;0)</f>
        <v/>
      </c>
    </row>
    <row r="12915" spans="13:13" x14ac:dyDescent="0.55000000000000004">
      <c r="M12915" t="str">
        <f>IF($A12915="","",COUNTIFS(D_MFA!$A$2:$A$20001,$C12915,D_MFA!$B$2:$B$20001,TRUE)&gt;0)</f>
        <v/>
      </c>
    </row>
    <row r="12916" spans="13:13" x14ac:dyDescent="0.55000000000000004">
      <c r="M12916" t="str">
        <f>IF($A12916="","",COUNTIFS(D_MFA!$A$2:$A$20001,$C12916,D_MFA!$B$2:$B$20001,TRUE)&gt;0)</f>
        <v/>
      </c>
    </row>
    <row r="12917" spans="13:13" x14ac:dyDescent="0.55000000000000004">
      <c r="M12917" t="str">
        <f>IF($A12917="","",COUNTIFS(D_MFA!$A$2:$A$20001,$C12917,D_MFA!$B$2:$B$20001,TRUE)&gt;0)</f>
        <v/>
      </c>
    </row>
    <row r="12918" spans="13:13" x14ac:dyDescent="0.55000000000000004">
      <c r="M12918" t="str">
        <f>IF($A12918="","",COUNTIFS(D_MFA!$A$2:$A$20001,$C12918,D_MFA!$B$2:$B$20001,TRUE)&gt;0)</f>
        <v/>
      </c>
    </row>
    <row r="12919" spans="13:13" x14ac:dyDescent="0.55000000000000004">
      <c r="M12919" t="str">
        <f>IF($A12919="","",COUNTIFS(D_MFA!$A$2:$A$20001,$C12919,D_MFA!$B$2:$B$20001,TRUE)&gt;0)</f>
        <v/>
      </c>
    </row>
    <row r="12920" spans="13:13" x14ac:dyDescent="0.55000000000000004">
      <c r="M12920" t="str">
        <f>IF($A12920="","",COUNTIFS(D_MFA!$A$2:$A$20001,$C12920,D_MFA!$B$2:$B$20001,TRUE)&gt;0)</f>
        <v/>
      </c>
    </row>
    <row r="12921" spans="13:13" x14ac:dyDescent="0.55000000000000004">
      <c r="M12921" t="str">
        <f>IF($A12921="","",COUNTIFS(D_MFA!$A$2:$A$20001,$C12921,D_MFA!$B$2:$B$20001,TRUE)&gt;0)</f>
        <v/>
      </c>
    </row>
    <row r="12922" spans="13:13" x14ac:dyDescent="0.55000000000000004">
      <c r="M12922" t="str">
        <f>IF($A12922="","",COUNTIFS(D_MFA!$A$2:$A$20001,$C12922,D_MFA!$B$2:$B$20001,TRUE)&gt;0)</f>
        <v/>
      </c>
    </row>
    <row r="12923" spans="13:13" x14ac:dyDescent="0.55000000000000004">
      <c r="M12923" t="str">
        <f>IF($A12923="","",COUNTIFS(D_MFA!$A$2:$A$20001,$C12923,D_MFA!$B$2:$B$20001,TRUE)&gt;0)</f>
        <v/>
      </c>
    </row>
    <row r="12924" spans="13:13" x14ac:dyDescent="0.55000000000000004">
      <c r="M12924" t="str">
        <f>IF($A12924="","",COUNTIFS(D_MFA!$A$2:$A$20001,$C12924,D_MFA!$B$2:$B$20001,TRUE)&gt;0)</f>
        <v/>
      </c>
    </row>
    <row r="12925" spans="13:13" x14ac:dyDescent="0.55000000000000004">
      <c r="M12925" t="str">
        <f>IF($A12925="","",COUNTIFS(D_MFA!$A$2:$A$20001,$C12925,D_MFA!$B$2:$B$20001,TRUE)&gt;0)</f>
        <v/>
      </c>
    </row>
    <row r="12926" spans="13:13" x14ac:dyDescent="0.55000000000000004">
      <c r="M12926" t="str">
        <f>IF($A12926="","",COUNTIFS(D_MFA!$A$2:$A$20001,$C12926,D_MFA!$B$2:$B$20001,TRUE)&gt;0)</f>
        <v/>
      </c>
    </row>
    <row r="12927" spans="13:13" x14ac:dyDescent="0.55000000000000004">
      <c r="M12927" t="str">
        <f>IF($A12927="","",COUNTIFS(D_MFA!$A$2:$A$20001,$C12927,D_MFA!$B$2:$B$20001,TRUE)&gt;0)</f>
        <v/>
      </c>
    </row>
    <row r="12928" spans="13:13" x14ac:dyDescent="0.55000000000000004">
      <c r="M12928" t="str">
        <f>IF($A12928="","",COUNTIFS(D_MFA!$A$2:$A$20001,$C12928,D_MFA!$B$2:$B$20001,TRUE)&gt;0)</f>
        <v/>
      </c>
    </row>
    <row r="12929" spans="13:13" x14ac:dyDescent="0.55000000000000004">
      <c r="M12929" t="str">
        <f>IF($A12929="","",COUNTIFS(D_MFA!$A$2:$A$20001,$C12929,D_MFA!$B$2:$B$20001,TRUE)&gt;0)</f>
        <v/>
      </c>
    </row>
    <row r="12930" spans="13:13" x14ac:dyDescent="0.55000000000000004">
      <c r="M12930" t="str">
        <f>IF($A12930="","",COUNTIFS(D_MFA!$A$2:$A$20001,$C12930,D_MFA!$B$2:$B$20001,TRUE)&gt;0)</f>
        <v/>
      </c>
    </row>
    <row r="12931" spans="13:13" x14ac:dyDescent="0.55000000000000004">
      <c r="M12931" t="str">
        <f>IF($A12931="","",COUNTIFS(D_MFA!$A$2:$A$20001,$C12931,D_MFA!$B$2:$B$20001,TRUE)&gt;0)</f>
        <v/>
      </c>
    </row>
    <row r="12932" spans="13:13" x14ac:dyDescent="0.55000000000000004">
      <c r="M12932" t="str">
        <f>IF($A12932="","",COUNTIFS(D_MFA!$A$2:$A$20001,$C12932,D_MFA!$B$2:$B$20001,TRUE)&gt;0)</f>
        <v/>
      </c>
    </row>
    <row r="12933" spans="13:13" x14ac:dyDescent="0.55000000000000004">
      <c r="M12933" t="str">
        <f>IF($A12933="","",COUNTIFS(D_MFA!$A$2:$A$20001,$C12933,D_MFA!$B$2:$B$20001,TRUE)&gt;0)</f>
        <v/>
      </c>
    </row>
    <row r="12934" spans="13:13" x14ac:dyDescent="0.55000000000000004">
      <c r="M12934" t="str">
        <f>IF($A12934="","",COUNTIFS(D_MFA!$A$2:$A$20001,$C12934,D_MFA!$B$2:$B$20001,TRUE)&gt;0)</f>
        <v/>
      </c>
    </row>
    <row r="12935" spans="13:13" x14ac:dyDescent="0.55000000000000004">
      <c r="M12935" t="str">
        <f>IF($A12935="","",COUNTIFS(D_MFA!$A$2:$A$20001,$C12935,D_MFA!$B$2:$B$20001,TRUE)&gt;0)</f>
        <v/>
      </c>
    </row>
    <row r="12936" spans="13:13" x14ac:dyDescent="0.55000000000000004">
      <c r="M12936" t="str">
        <f>IF($A12936="","",COUNTIFS(D_MFA!$A$2:$A$20001,$C12936,D_MFA!$B$2:$B$20001,TRUE)&gt;0)</f>
        <v/>
      </c>
    </row>
    <row r="12937" spans="13:13" x14ac:dyDescent="0.55000000000000004">
      <c r="M12937" t="str">
        <f>IF($A12937="","",COUNTIFS(D_MFA!$A$2:$A$20001,$C12937,D_MFA!$B$2:$B$20001,TRUE)&gt;0)</f>
        <v/>
      </c>
    </row>
    <row r="12938" spans="13:13" x14ac:dyDescent="0.55000000000000004">
      <c r="M12938" t="str">
        <f>IF($A12938="","",COUNTIFS(D_MFA!$A$2:$A$20001,$C12938,D_MFA!$B$2:$B$20001,TRUE)&gt;0)</f>
        <v/>
      </c>
    </row>
    <row r="12939" spans="13:13" x14ac:dyDescent="0.55000000000000004">
      <c r="M12939" t="str">
        <f>IF($A12939="","",COUNTIFS(D_MFA!$A$2:$A$20001,$C12939,D_MFA!$B$2:$B$20001,TRUE)&gt;0)</f>
        <v/>
      </c>
    </row>
    <row r="12940" spans="13:13" x14ac:dyDescent="0.55000000000000004">
      <c r="M12940" t="str">
        <f>IF($A12940="","",COUNTIFS(D_MFA!$A$2:$A$20001,$C12940,D_MFA!$B$2:$B$20001,TRUE)&gt;0)</f>
        <v/>
      </c>
    </row>
    <row r="12941" spans="13:13" x14ac:dyDescent="0.55000000000000004">
      <c r="M12941" t="str">
        <f>IF($A12941="","",COUNTIFS(D_MFA!$A$2:$A$20001,$C12941,D_MFA!$B$2:$B$20001,TRUE)&gt;0)</f>
        <v/>
      </c>
    </row>
    <row r="12942" spans="13:13" x14ac:dyDescent="0.55000000000000004">
      <c r="M12942" t="str">
        <f>IF($A12942="","",COUNTIFS(D_MFA!$A$2:$A$20001,$C12942,D_MFA!$B$2:$B$20001,TRUE)&gt;0)</f>
        <v/>
      </c>
    </row>
    <row r="12943" spans="13:13" x14ac:dyDescent="0.55000000000000004">
      <c r="M12943" t="str">
        <f>IF($A12943="","",COUNTIFS(D_MFA!$A$2:$A$20001,$C12943,D_MFA!$B$2:$B$20001,TRUE)&gt;0)</f>
        <v/>
      </c>
    </row>
    <row r="12944" spans="13:13" x14ac:dyDescent="0.55000000000000004">
      <c r="M12944" t="str">
        <f>IF($A12944="","",COUNTIFS(D_MFA!$A$2:$A$20001,$C12944,D_MFA!$B$2:$B$20001,TRUE)&gt;0)</f>
        <v/>
      </c>
    </row>
    <row r="12945" spans="13:13" x14ac:dyDescent="0.55000000000000004">
      <c r="M12945" t="str">
        <f>IF($A12945="","",COUNTIFS(D_MFA!$A$2:$A$20001,$C12945,D_MFA!$B$2:$B$20001,TRUE)&gt;0)</f>
        <v/>
      </c>
    </row>
    <row r="12946" spans="13:13" x14ac:dyDescent="0.55000000000000004">
      <c r="M12946" t="str">
        <f>IF($A12946="","",COUNTIFS(D_MFA!$A$2:$A$20001,$C12946,D_MFA!$B$2:$B$20001,TRUE)&gt;0)</f>
        <v/>
      </c>
    </row>
    <row r="12947" spans="13:13" x14ac:dyDescent="0.55000000000000004">
      <c r="M12947" t="str">
        <f>IF($A12947="","",COUNTIFS(D_MFA!$A$2:$A$20001,$C12947,D_MFA!$B$2:$B$20001,TRUE)&gt;0)</f>
        <v/>
      </c>
    </row>
    <row r="12948" spans="13:13" x14ac:dyDescent="0.55000000000000004">
      <c r="M12948" t="str">
        <f>IF($A12948="","",COUNTIFS(D_MFA!$A$2:$A$20001,$C12948,D_MFA!$B$2:$B$20001,TRUE)&gt;0)</f>
        <v/>
      </c>
    </row>
    <row r="12949" spans="13:13" x14ac:dyDescent="0.55000000000000004">
      <c r="M12949" t="str">
        <f>IF($A12949="","",COUNTIFS(D_MFA!$A$2:$A$20001,$C12949,D_MFA!$B$2:$B$20001,TRUE)&gt;0)</f>
        <v/>
      </c>
    </row>
    <row r="12950" spans="13:13" x14ac:dyDescent="0.55000000000000004">
      <c r="M12950" t="str">
        <f>IF($A12950="","",COUNTIFS(D_MFA!$A$2:$A$20001,$C12950,D_MFA!$B$2:$B$20001,TRUE)&gt;0)</f>
        <v/>
      </c>
    </row>
    <row r="12951" spans="13:13" x14ac:dyDescent="0.55000000000000004">
      <c r="M12951" t="str">
        <f>IF($A12951="","",COUNTIFS(D_MFA!$A$2:$A$20001,$C12951,D_MFA!$B$2:$B$20001,TRUE)&gt;0)</f>
        <v/>
      </c>
    </row>
    <row r="12952" spans="13:13" x14ac:dyDescent="0.55000000000000004">
      <c r="M12952" t="str">
        <f>IF($A12952="","",COUNTIFS(D_MFA!$A$2:$A$20001,$C12952,D_MFA!$B$2:$B$20001,TRUE)&gt;0)</f>
        <v/>
      </c>
    </row>
    <row r="12953" spans="13:13" x14ac:dyDescent="0.55000000000000004">
      <c r="M12953" t="str">
        <f>IF($A12953="","",COUNTIFS(D_MFA!$A$2:$A$20001,$C12953,D_MFA!$B$2:$B$20001,TRUE)&gt;0)</f>
        <v/>
      </c>
    </row>
    <row r="12954" spans="13:13" x14ac:dyDescent="0.55000000000000004">
      <c r="M12954" t="str">
        <f>IF($A12954="","",COUNTIFS(D_MFA!$A$2:$A$20001,$C12954,D_MFA!$B$2:$B$20001,TRUE)&gt;0)</f>
        <v/>
      </c>
    </row>
    <row r="12955" spans="13:13" x14ac:dyDescent="0.55000000000000004">
      <c r="M12955" t="str">
        <f>IF($A12955="","",COUNTIFS(D_MFA!$A$2:$A$20001,$C12955,D_MFA!$B$2:$B$20001,TRUE)&gt;0)</f>
        <v/>
      </c>
    </row>
    <row r="12956" spans="13:13" x14ac:dyDescent="0.55000000000000004">
      <c r="M12956" t="str">
        <f>IF($A12956="","",COUNTIFS(D_MFA!$A$2:$A$20001,$C12956,D_MFA!$B$2:$B$20001,TRUE)&gt;0)</f>
        <v/>
      </c>
    </row>
    <row r="12957" spans="13:13" x14ac:dyDescent="0.55000000000000004">
      <c r="M12957" t="str">
        <f>IF($A12957="","",COUNTIFS(D_MFA!$A$2:$A$20001,$C12957,D_MFA!$B$2:$B$20001,TRUE)&gt;0)</f>
        <v/>
      </c>
    </row>
    <row r="12958" spans="13:13" x14ac:dyDescent="0.55000000000000004">
      <c r="M12958" t="str">
        <f>IF($A12958="","",COUNTIFS(D_MFA!$A$2:$A$20001,$C12958,D_MFA!$B$2:$B$20001,TRUE)&gt;0)</f>
        <v/>
      </c>
    </row>
    <row r="12959" spans="13:13" x14ac:dyDescent="0.55000000000000004">
      <c r="M12959" t="str">
        <f>IF($A12959="","",COUNTIFS(D_MFA!$A$2:$A$20001,$C12959,D_MFA!$B$2:$B$20001,TRUE)&gt;0)</f>
        <v/>
      </c>
    </row>
    <row r="12960" spans="13:13" x14ac:dyDescent="0.55000000000000004">
      <c r="M12960" t="str">
        <f>IF($A12960="","",COUNTIFS(D_MFA!$A$2:$A$20001,$C12960,D_MFA!$B$2:$B$20001,TRUE)&gt;0)</f>
        <v/>
      </c>
    </row>
    <row r="12961" spans="13:13" x14ac:dyDescent="0.55000000000000004">
      <c r="M12961" t="str">
        <f>IF($A12961="","",COUNTIFS(D_MFA!$A$2:$A$20001,$C12961,D_MFA!$B$2:$B$20001,TRUE)&gt;0)</f>
        <v/>
      </c>
    </row>
    <row r="12962" spans="13:13" x14ac:dyDescent="0.55000000000000004">
      <c r="M12962" t="str">
        <f>IF($A12962="","",COUNTIFS(D_MFA!$A$2:$A$20001,$C12962,D_MFA!$B$2:$B$20001,TRUE)&gt;0)</f>
        <v/>
      </c>
    </row>
    <row r="12963" spans="13:13" x14ac:dyDescent="0.55000000000000004">
      <c r="M12963" t="str">
        <f>IF($A12963="","",COUNTIFS(D_MFA!$A$2:$A$20001,$C12963,D_MFA!$B$2:$B$20001,TRUE)&gt;0)</f>
        <v/>
      </c>
    </row>
    <row r="12964" spans="13:13" x14ac:dyDescent="0.55000000000000004">
      <c r="M12964" t="str">
        <f>IF($A12964="","",COUNTIFS(D_MFA!$A$2:$A$20001,$C12964,D_MFA!$B$2:$B$20001,TRUE)&gt;0)</f>
        <v/>
      </c>
    </row>
    <row r="12965" spans="13:13" x14ac:dyDescent="0.55000000000000004">
      <c r="M12965" t="str">
        <f>IF($A12965="","",COUNTIFS(D_MFA!$A$2:$A$20001,$C12965,D_MFA!$B$2:$B$20001,TRUE)&gt;0)</f>
        <v/>
      </c>
    </row>
    <row r="12966" spans="13:13" x14ac:dyDescent="0.55000000000000004">
      <c r="M12966" t="str">
        <f>IF($A12966="","",COUNTIFS(D_MFA!$A$2:$A$20001,$C12966,D_MFA!$B$2:$B$20001,TRUE)&gt;0)</f>
        <v/>
      </c>
    </row>
    <row r="12967" spans="13:13" x14ac:dyDescent="0.55000000000000004">
      <c r="M12967" t="str">
        <f>IF($A12967="","",COUNTIFS(D_MFA!$A$2:$A$20001,$C12967,D_MFA!$B$2:$B$20001,TRUE)&gt;0)</f>
        <v/>
      </c>
    </row>
    <row r="12968" spans="13:13" x14ac:dyDescent="0.55000000000000004">
      <c r="M12968" t="str">
        <f>IF($A12968="","",COUNTIFS(D_MFA!$A$2:$A$20001,$C12968,D_MFA!$B$2:$B$20001,TRUE)&gt;0)</f>
        <v/>
      </c>
    </row>
    <row r="12969" spans="13:13" x14ac:dyDescent="0.55000000000000004">
      <c r="M12969" t="str">
        <f>IF($A12969="","",COUNTIFS(D_MFA!$A$2:$A$20001,$C12969,D_MFA!$B$2:$B$20001,TRUE)&gt;0)</f>
        <v/>
      </c>
    </row>
    <row r="12970" spans="13:13" x14ac:dyDescent="0.55000000000000004">
      <c r="M12970" t="str">
        <f>IF($A12970="","",COUNTIFS(D_MFA!$A$2:$A$20001,$C12970,D_MFA!$B$2:$B$20001,TRUE)&gt;0)</f>
        <v/>
      </c>
    </row>
    <row r="12971" spans="13:13" x14ac:dyDescent="0.55000000000000004">
      <c r="M12971" t="str">
        <f>IF($A12971="","",COUNTIFS(D_MFA!$A$2:$A$20001,$C12971,D_MFA!$B$2:$B$20001,TRUE)&gt;0)</f>
        <v/>
      </c>
    </row>
    <row r="12972" spans="13:13" x14ac:dyDescent="0.55000000000000004">
      <c r="M12972" t="str">
        <f>IF($A12972="","",COUNTIFS(D_MFA!$A$2:$A$20001,$C12972,D_MFA!$B$2:$B$20001,TRUE)&gt;0)</f>
        <v/>
      </c>
    </row>
    <row r="12973" spans="13:13" x14ac:dyDescent="0.55000000000000004">
      <c r="M12973" t="str">
        <f>IF($A12973="","",COUNTIFS(D_MFA!$A$2:$A$20001,$C12973,D_MFA!$B$2:$B$20001,TRUE)&gt;0)</f>
        <v/>
      </c>
    </row>
    <row r="12974" spans="13:13" x14ac:dyDescent="0.55000000000000004">
      <c r="M12974" t="str">
        <f>IF($A12974="","",COUNTIFS(D_MFA!$A$2:$A$20001,$C12974,D_MFA!$B$2:$B$20001,TRUE)&gt;0)</f>
        <v/>
      </c>
    </row>
    <row r="12975" spans="13:13" x14ac:dyDescent="0.55000000000000004">
      <c r="M12975" t="str">
        <f>IF($A12975="","",COUNTIFS(D_MFA!$A$2:$A$20001,$C12975,D_MFA!$B$2:$B$20001,TRUE)&gt;0)</f>
        <v/>
      </c>
    </row>
    <row r="12976" spans="13:13" x14ac:dyDescent="0.55000000000000004">
      <c r="M12976" t="str">
        <f>IF($A12976="","",COUNTIFS(D_MFA!$A$2:$A$20001,$C12976,D_MFA!$B$2:$B$20001,TRUE)&gt;0)</f>
        <v/>
      </c>
    </row>
    <row r="12977" spans="13:13" x14ac:dyDescent="0.55000000000000004">
      <c r="M12977" t="str">
        <f>IF($A12977="","",COUNTIFS(D_MFA!$A$2:$A$20001,$C12977,D_MFA!$B$2:$B$20001,TRUE)&gt;0)</f>
        <v/>
      </c>
    </row>
    <row r="12978" spans="13:13" x14ac:dyDescent="0.55000000000000004">
      <c r="M12978" t="str">
        <f>IF($A12978="","",COUNTIFS(D_MFA!$A$2:$A$20001,$C12978,D_MFA!$B$2:$B$20001,TRUE)&gt;0)</f>
        <v/>
      </c>
    </row>
    <row r="12979" spans="13:13" x14ac:dyDescent="0.55000000000000004">
      <c r="M12979" t="str">
        <f>IF($A12979="","",COUNTIFS(D_MFA!$A$2:$A$20001,$C12979,D_MFA!$B$2:$B$20001,TRUE)&gt;0)</f>
        <v/>
      </c>
    </row>
    <row r="12980" spans="13:13" x14ac:dyDescent="0.55000000000000004">
      <c r="M12980" t="str">
        <f>IF($A12980="","",COUNTIFS(D_MFA!$A$2:$A$20001,$C12980,D_MFA!$B$2:$B$20001,TRUE)&gt;0)</f>
        <v/>
      </c>
    </row>
    <row r="12981" spans="13:13" x14ac:dyDescent="0.55000000000000004">
      <c r="M12981" t="str">
        <f>IF($A12981="","",COUNTIFS(D_MFA!$A$2:$A$20001,$C12981,D_MFA!$B$2:$B$20001,TRUE)&gt;0)</f>
        <v/>
      </c>
    </row>
    <row r="12982" spans="13:13" x14ac:dyDescent="0.55000000000000004">
      <c r="M12982" t="str">
        <f>IF($A12982="","",COUNTIFS(D_MFA!$A$2:$A$20001,$C12982,D_MFA!$B$2:$B$20001,TRUE)&gt;0)</f>
        <v/>
      </c>
    </row>
    <row r="12983" spans="13:13" x14ac:dyDescent="0.55000000000000004">
      <c r="M12983" t="str">
        <f>IF($A12983="","",COUNTIFS(D_MFA!$A$2:$A$20001,$C12983,D_MFA!$B$2:$B$20001,TRUE)&gt;0)</f>
        <v/>
      </c>
    </row>
    <row r="12984" spans="13:13" x14ac:dyDescent="0.55000000000000004">
      <c r="M12984" t="str">
        <f>IF($A12984="","",COUNTIFS(D_MFA!$A$2:$A$20001,$C12984,D_MFA!$B$2:$B$20001,TRUE)&gt;0)</f>
        <v/>
      </c>
    </row>
    <row r="12985" spans="13:13" x14ac:dyDescent="0.55000000000000004">
      <c r="M12985" t="str">
        <f>IF($A12985="","",COUNTIFS(D_MFA!$A$2:$A$20001,$C12985,D_MFA!$B$2:$B$20001,TRUE)&gt;0)</f>
        <v/>
      </c>
    </row>
    <row r="12986" spans="13:13" x14ac:dyDescent="0.55000000000000004">
      <c r="M12986" t="str">
        <f>IF($A12986="","",COUNTIFS(D_MFA!$A$2:$A$20001,$C12986,D_MFA!$B$2:$B$20001,TRUE)&gt;0)</f>
        <v/>
      </c>
    </row>
    <row r="12987" spans="13:13" x14ac:dyDescent="0.55000000000000004">
      <c r="M12987" t="str">
        <f>IF($A12987="","",COUNTIFS(D_MFA!$A$2:$A$20001,$C12987,D_MFA!$B$2:$B$20001,TRUE)&gt;0)</f>
        <v/>
      </c>
    </row>
    <row r="12988" spans="13:13" x14ac:dyDescent="0.55000000000000004">
      <c r="M12988" t="str">
        <f>IF($A12988="","",COUNTIFS(D_MFA!$A$2:$A$20001,$C12988,D_MFA!$B$2:$B$20001,TRUE)&gt;0)</f>
        <v/>
      </c>
    </row>
    <row r="12989" spans="13:13" x14ac:dyDescent="0.55000000000000004">
      <c r="M12989" t="str">
        <f>IF($A12989="","",COUNTIFS(D_MFA!$A$2:$A$20001,$C12989,D_MFA!$B$2:$B$20001,TRUE)&gt;0)</f>
        <v/>
      </c>
    </row>
    <row r="12990" spans="13:13" x14ac:dyDescent="0.55000000000000004">
      <c r="M12990" t="str">
        <f>IF($A12990="","",COUNTIFS(D_MFA!$A$2:$A$20001,$C12990,D_MFA!$B$2:$B$20001,TRUE)&gt;0)</f>
        <v/>
      </c>
    </row>
    <row r="12991" spans="13:13" x14ac:dyDescent="0.55000000000000004">
      <c r="M12991" t="str">
        <f>IF($A12991="","",COUNTIFS(D_MFA!$A$2:$A$20001,$C12991,D_MFA!$B$2:$B$20001,TRUE)&gt;0)</f>
        <v/>
      </c>
    </row>
    <row r="12992" spans="13:13" x14ac:dyDescent="0.55000000000000004">
      <c r="M12992" t="str">
        <f>IF($A12992="","",COUNTIFS(D_MFA!$A$2:$A$20001,$C12992,D_MFA!$B$2:$B$20001,TRUE)&gt;0)</f>
        <v/>
      </c>
    </row>
    <row r="12993" spans="13:13" x14ac:dyDescent="0.55000000000000004">
      <c r="M12993" t="str">
        <f>IF($A12993="","",COUNTIFS(D_MFA!$A$2:$A$20001,$C12993,D_MFA!$B$2:$B$20001,TRUE)&gt;0)</f>
        <v/>
      </c>
    </row>
    <row r="12994" spans="13:13" x14ac:dyDescent="0.55000000000000004">
      <c r="M12994" t="str">
        <f>IF($A12994="","",COUNTIFS(D_MFA!$A$2:$A$20001,$C12994,D_MFA!$B$2:$B$20001,TRUE)&gt;0)</f>
        <v/>
      </c>
    </row>
    <row r="12995" spans="13:13" x14ac:dyDescent="0.55000000000000004">
      <c r="M12995" t="str">
        <f>IF($A12995="","",COUNTIFS(D_MFA!$A$2:$A$20001,$C12995,D_MFA!$B$2:$B$20001,TRUE)&gt;0)</f>
        <v/>
      </c>
    </row>
    <row r="12996" spans="13:13" x14ac:dyDescent="0.55000000000000004">
      <c r="M12996" t="str">
        <f>IF($A12996="","",COUNTIFS(D_MFA!$A$2:$A$20001,$C12996,D_MFA!$B$2:$B$20001,TRUE)&gt;0)</f>
        <v/>
      </c>
    </row>
    <row r="12997" spans="13:13" x14ac:dyDescent="0.55000000000000004">
      <c r="M12997" t="str">
        <f>IF($A12997="","",COUNTIFS(D_MFA!$A$2:$A$20001,$C12997,D_MFA!$B$2:$B$20001,TRUE)&gt;0)</f>
        <v/>
      </c>
    </row>
    <row r="12998" spans="13:13" x14ac:dyDescent="0.55000000000000004">
      <c r="M12998" t="str">
        <f>IF($A12998="","",COUNTIFS(D_MFA!$A$2:$A$20001,$C12998,D_MFA!$B$2:$B$20001,TRUE)&gt;0)</f>
        <v/>
      </c>
    </row>
    <row r="12999" spans="13:13" x14ac:dyDescent="0.55000000000000004">
      <c r="M12999" t="str">
        <f>IF($A12999="","",COUNTIFS(D_MFA!$A$2:$A$20001,$C12999,D_MFA!$B$2:$B$20001,TRUE)&gt;0)</f>
        <v/>
      </c>
    </row>
    <row r="13000" spans="13:13" x14ac:dyDescent="0.55000000000000004">
      <c r="M13000" t="str">
        <f>IF($A13000="","",COUNTIFS(D_MFA!$A$2:$A$20001,$C13000,D_MFA!$B$2:$B$20001,TRUE)&gt;0)</f>
        <v/>
      </c>
    </row>
    <row r="13001" spans="13:13" x14ac:dyDescent="0.55000000000000004">
      <c r="M13001" t="str">
        <f>IF($A13001="","",COUNTIFS(D_MFA!$A$2:$A$20001,$C13001,D_MFA!$B$2:$B$20001,TRUE)&gt;0)</f>
        <v/>
      </c>
    </row>
    <row r="13002" spans="13:13" x14ac:dyDescent="0.55000000000000004">
      <c r="M13002" t="str">
        <f>IF($A13002="","",COUNTIFS(D_MFA!$A$2:$A$20001,$C13002,D_MFA!$B$2:$B$20001,TRUE)&gt;0)</f>
        <v/>
      </c>
    </row>
    <row r="13003" spans="13:13" x14ac:dyDescent="0.55000000000000004">
      <c r="M13003" t="str">
        <f>IF($A13003="","",COUNTIFS(D_MFA!$A$2:$A$20001,$C13003,D_MFA!$B$2:$B$20001,TRUE)&gt;0)</f>
        <v/>
      </c>
    </row>
    <row r="13004" spans="13:13" x14ac:dyDescent="0.55000000000000004">
      <c r="M13004" t="str">
        <f>IF($A13004="","",COUNTIFS(D_MFA!$A$2:$A$20001,$C13004,D_MFA!$B$2:$B$20001,TRUE)&gt;0)</f>
        <v/>
      </c>
    </row>
    <row r="13005" spans="13:13" x14ac:dyDescent="0.55000000000000004">
      <c r="M13005" t="str">
        <f>IF($A13005="","",COUNTIFS(D_MFA!$A$2:$A$20001,$C13005,D_MFA!$B$2:$B$20001,TRUE)&gt;0)</f>
        <v/>
      </c>
    </row>
    <row r="13006" spans="13:13" x14ac:dyDescent="0.55000000000000004">
      <c r="M13006" t="str">
        <f>IF($A13006="","",COUNTIFS(D_MFA!$A$2:$A$20001,$C13006,D_MFA!$B$2:$B$20001,TRUE)&gt;0)</f>
        <v/>
      </c>
    </row>
    <row r="13007" spans="13:13" x14ac:dyDescent="0.55000000000000004">
      <c r="M13007" t="str">
        <f>IF($A13007="","",COUNTIFS(D_MFA!$A$2:$A$20001,$C13007,D_MFA!$B$2:$B$20001,TRUE)&gt;0)</f>
        <v/>
      </c>
    </row>
    <row r="13008" spans="13:13" x14ac:dyDescent="0.55000000000000004">
      <c r="M13008" t="str">
        <f>IF($A13008="","",COUNTIFS(D_MFA!$A$2:$A$20001,$C13008,D_MFA!$B$2:$B$20001,TRUE)&gt;0)</f>
        <v/>
      </c>
    </row>
    <row r="13009" spans="13:13" x14ac:dyDescent="0.55000000000000004">
      <c r="M13009" t="str">
        <f>IF($A13009="","",COUNTIFS(D_MFA!$A$2:$A$20001,$C13009,D_MFA!$B$2:$B$20001,TRUE)&gt;0)</f>
        <v/>
      </c>
    </row>
    <row r="13010" spans="13:13" x14ac:dyDescent="0.55000000000000004">
      <c r="M13010" t="str">
        <f>IF($A13010="","",COUNTIFS(D_MFA!$A$2:$A$20001,$C13010,D_MFA!$B$2:$B$20001,TRUE)&gt;0)</f>
        <v/>
      </c>
    </row>
    <row r="13011" spans="13:13" x14ac:dyDescent="0.55000000000000004">
      <c r="M13011" t="str">
        <f>IF($A13011="","",COUNTIFS(D_MFA!$A$2:$A$20001,$C13011,D_MFA!$B$2:$B$20001,TRUE)&gt;0)</f>
        <v/>
      </c>
    </row>
    <row r="13012" spans="13:13" x14ac:dyDescent="0.55000000000000004">
      <c r="M13012" t="str">
        <f>IF($A13012="","",COUNTIFS(D_MFA!$A$2:$A$20001,$C13012,D_MFA!$B$2:$B$20001,TRUE)&gt;0)</f>
        <v/>
      </c>
    </row>
    <row r="13013" spans="13:13" x14ac:dyDescent="0.55000000000000004">
      <c r="M13013" t="str">
        <f>IF($A13013="","",COUNTIFS(D_MFA!$A$2:$A$20001,$C13013,D_MFA!$B$2:$B$20001,TRUE)&gt;0)</f>
        <v/>
      </c>
    </row>
    <row r="13014" spans="13:13" x14ac:dyDescent="0.55000000000000004">
      <c r="M13014" t="str">
        <f>IF($A13014="","",COUNTIFS(D_MFA!$A$2:$A$20001,$C13014,D_MFA!$B$2:$B$20001,TRUE)&gt;0)</f>
        <v/>
      </c>
    </row>
    <row r="13015" spans="13:13" x14ac:dyDescent="0.55000000000000004">
      <c r="M13015" t="str">
        <f>IF($A13015="","",COUNTIFS(D_MFA!$A$2:$A$20001,$C13015,D_MFA!$B$2:$B$20001,TRUE)&gt;0)</f>
        <v/>
      </c>
    </row>
    <row r="13016" spans="13:13" x14ac:dyDescent="0.55000000000000004">
      <c r="M13016" t="str">
        <f>IF($A13016="","",COUNTIFS(D_MFA!$A$2:$A$20001,$C13016,D_MFA!$B$2:$B$20001,TRUE)&gt;0)</f>
        <v/>
      </c>
    </row>
    <row r="13017" spans="13:13" x14ac:dyDescent="0.55000000000000004">
      <c r="M13017" t="str">
        <f>IF($A13017="","",COUNTIFS(D_MFA!$A$2:$A$20001,$C13017,D_MFA!$B$2:$B$20001,TRUE)&gt;0)</f>
        <v/>
      </c>
    </row>
    <row r="13018" spans="13:13" x14ac:dyDescent="0.55000000000000004">
      <c r="M13018" t="str">
        <f>IF($A13018="","",COUNTIFS(D_MFA!$A$2:$A$20001,$C13018,D_MFA!$B$2:$B$20001,TRUE)&gt;0)</f>
        <v/>
      </c>
    </row>
    <row r="13019" spans="13:13" x14ac:dyDescent="0.55000000000000004">
      <c r="M13019" t="str">
        <f>IF($A13019="","",COUNTIFS(D_MFA!$A$2:$A$20001,$C13019,D_MFA!$B$2:$B$20001,TRUE)&gt;0)</f>
        <v/>
      </c>
    </row>
    <row r="13020" spans="13:13" x14ac:dyDescent="0.55000000000000004">
      <c r="M13020" t="str">
        <f>IF($A13020="","",COUNTIFS(D_MFA!$A$2:$A$20001,$C13020,D_MFA!$B$2:$B$20001,TRUE)&gt;0)</f>
        <v/>
      </c>
    </row>
    <row r="13021" spans="13:13" x14ac:dyDescent="0.55000000000000004">
      <c r="M13021" t="str">
        <f>IF($A13021="","",COUNTIFS(D_MFA!$A$2:$A$20001,$C13021,D_MFA!$B$2:$B$20001,TRUE)&gt;0)</f>
        <v/>
      </c>
    </row>
    <row r="13022" spans="13:13" x14ac:dyDescent="0.55000000000000004">
      <c r="M13022" t="str">
        <f>IF($A13022="","",COUNTIFS(D_MFA!$A$2:$A$20001,$C13022,D_MFA!$B$2:$B$20001,TRUE)&gt;0)</f>
        <v/>
      </c>
    </row>
    <row r="13023" spans="13:13" x14ac:dyDescent="0.55000000000000004">
      <c r="M13023" t="str">
        <f>IF($A13023="","",COUNTIFS(D_MFA!$A$2:$A$20001,$C13023,D_MFA!$B$2:$B$20001,TRUE)&gt;0)</f>
        <v/>
      </c>
    </row>
    <row r="13024" spans="13:13" x14ac:dyDescent="0.55000000000000004">
      <c r="M13024" t="str">
        <f>IF($A13024="","",COUNTIFS(D_MFA!$A$2:$A$20001,$C13024,D_MFA!$B$2:$B$20001,TRUE)&gt;0)</f>
        <v/>
      </c>
    </row>
    <row r="13025" spans="13:13" x14ac:dyDescent="0.55000000000000004">
      <c r="M13025" t="str">
        <f>IF($A13025="","",COUNTIFS(D_MFA!$A$2:$A$20001,$C13025,D_MFA!$B$2:$B$20001,TRUE)&gt;0)</f>
        <v/>
      </c>
    </row>
    <row r="13026" spans="13:13" x14ac:dyDescent="0.55000000000000004">
      <c r="M13026" t="str">
        <f>IF($A13026="","",COUNTIFS(D_MFA!$A$2:$A$20001,$C13026,D_MFA!$B$2:$B$20001,TRUE)&gt;0)</f>
        <v/>
      </c>
    </row>
    <row r="13027" spans="13:13" x14ac:dyDescent="0.55000000000000004">
      <c r="M13027" t="str">
        <f>IF($A13027="","",COUNTIFS(D_MFA!$A$2:$A$20001,$C13027,D_MFA!$B$2:$B$20001,TRUE)&gt;0)</f>
        <v/>
      </c>
    </row>
    <row r="13028" spans="13:13" x14ac:dyDescent="0.55000000000000004">
      <c r="M13028" t="str">
        <f>IF($A13028="","",COUNTIFS(D_MFA!$A$2:$A$20001,$C13028,D_MFA!$B$2:$B$20001,TRUE)&gt;0)</f>
        <v/>
      </c>
    </row>
    <row r="13029" spans="13:13" x14ac:dyDescent="0.55000000000000004">
      <c r="M13029" t="str">
        <f>IF($A13029="","",COUNTIFS(D_MFA!$A$2:$A$20001,$C13029,D_MFA!$B$2:$B$20001,TRUE)&gt;0)</f>
        <v/>
      </c>
    </row>
    <row r="13030" spans="13:13" x14ac:dyDescent="0.55000000000000004">
      <c r="M13030" t="str">
        <f>IF($A13030="","",COUNTIFS(D_MFA!$A$2:$A$20001,$C13030,D_MFA!$B$2:$B$20001,TRUE)&gt;0)</f>
        <v/>
      </c>
    </row>
    <row r="13031" spans="13:13" x14ac:dyDescent="0.55000000000000004">
      <c r="M13031" t="str">
        <f>IF($A13031="","",COUNTIFS(D_MFA!$A$2:$A$20001,$C13031,D_MFA!$B$2:$B$20001,TRUE)&gt;0)</f>
        <v/>
      </c>
    </row>
    <row r="13032" spans="13:13" x14ac:dyDescent="0.55000000000000004">
      <c r="M13032" t="str">
        <f>IF($A13032="","",COUNTIFS(D_MFA!$A$2:$A$20001,$C13032,D_MFA!$B$2:$B$20001,TRUE)&gt;0)</f>
        <v/>
      </c>
    </row>
    <row r="13033" spans="13:13" x14ac:dyDescent="0.55000000000000004">
      <c r="M13033" t="str">
        <f>IF($A13033="","",COUNTIFS(D_MFA!$A$2:$A$20001,$C13033,D_MFA!$B$2:$B$20001,TRUE)&gt;0)</f>
        <v/>
      </c>
    </row>
    <row r="13034" spans="13:13" x14ac:dyDescent="0.55000000000000004">
      <c r="M13034" t="str">
        <f>IF($A13034="","",COUNTIFS(D_MFA!$A$2:$A$20001,$C13034,D_MFA!$B$2:$B$20001,TRUE)&gt;0)</f>
        <v/>
      </c>
    </row>
    <row r="13035" spans="13:13" x14ac:dyDescent="0.55000000000000004">
      <c r="M13035" t="str">
        <f>IF($A13035="","",COUNTIFS(D_MFA!$A$2:$A$20001,$C13035,D_MFA!$B$2:$B$20001,TRUE)&gt;0)</f>
        <v/>
      </c>
    </row>
    <row r="13036" spans="13:13" x14ac:dyDescent="0.55000000000000004">
      <c r="M13036" t="str">
        <f>IF($A13036="","",COUNTIFS(D_MFA!$A$2:$A$20001,$C13036,D_MFA!$B$2:$B$20001,TRUE)&gt;0)</f>
        <v/>
      </c>
    </row>
    <row r="13037" spans="13:13" x14ac:dyDescent="0.55000000000000004">
      <c r="M13037" t="str">
        <f>IF($A13037="","",COUNTIFS(D_MFA!$A$2:$A$20001,$C13037,D_MFA!$B$2:$B$20001,TRUE)&gt;0)</f>
        <v/>
      </c>
    </row>
    <row r="13038" spans="13:13" x14ac:dyDescent="0.55000000000000004">
      <c r="M13038" t="str">
        <f>IF($A13038="","",COUNTIFS(D_MFA!$A$2:$A$20001,$C13038,D_MFA!$B$2:$B$20001,TRUE)&gt;0)</f>
        <v/>
      </c>
    </row>
    <row r="13039" spans="13:13" x14ac:dyDescent="0.55000000000000004">
      <c r="M13039" t="str">
        <f>IF($A13039="","",COUNTIFS(D_MFA!$A$2:$A$20001,$C13039,D_MFA!$B$2:$B$20001,TRUE)&gt;0)</f>
        <v/>
      </c>
    </row>
    <row r="13040" spans="13:13" x14ac:dyDescent="0.55000000000000004">
      <c r="M13040" t="str">
        <f>IF($A13040="","",COUNTIFS(D_MFA!$A$2:$A$20001,$C13040,D_MFA!$B$2:$B$20001,TRUE)&gt;0)</f>
        <v/>
      </c>
    </row>
    <row r="13041" spans="13:13" x14ac:dyDescent="0.55000000000000004">
      <c r="M13041" t="str">
        <f>IF($A13041="","",COUNTIFS(D_MFA!$A$2:$A$20001,$C13041,D_MFA!$B$2:$B$20001,TRUE)&gt;0)</f>
        <v/>
      </c>
    </row>
    <row r="13042" spans="13:13" x14ac:dyDescent="0.55000000000000004">
      <c r="M13042" t="str">
        <f>IF($A13042="","",COUNTIFS(D_MFA!$A$2:$A$20001,$C13042,D_MFA!$B$2:$B$20001,TRUE)&gt;0)</f>
        <v/>
      </c>
    </row>
    <row r="13043" spans="13:13" x14ac:dyDescent="0.55000000000000004">
      <c r="M13043" t="str">
        <f>IF($A13043="","",COUNTIFS(D_MFA!$A$2:$A$20001,$C13043,D_MFA!$B$2:$B$20001,TRUE)&gt;0)</f>
        <v/>
      </c>
    </row>
    <row r="13044" spans="13:13" x14ac:dyDescent="0.55000000000000004">
      <c r="M13044" t="str">
        <f>IF($A13044="","",COUNTIFS(D_MFA!$A$2:$A$20001,$C13044,D_MFA!$B$2:$B$20001,TRUE)&gt;0)</f>
        <v/>
      </c>
    </row>
    <row r="13045" spans="13:13" x14ac:dyDescent="0.55000000000000004">
      <c r="M13045" t="str">
        <f>IF($A13045="","",COUNTIFS(D_MFA!$A$2:$A$20001,$C13045,D_MFA!$B$2:$B$20001,TRUE)&gt;0)</f>
        <v/>
      </c>
    </row>
    <row r="13046" spans="13:13" x14ac:dyDescent="0.55000000000000004">
      <c r="M13046" t="str">
        <f>IF($A13046="","",COUNTIFS(D_MFA!$A$2:$A$20001,$C13046,D_MFA!$B$2:$B$20001,TRUE)&gt;0)</f>
        <v/>
      </c>
    </row>
    <row r="13047" spans="13:13" x14ac:dyDescent="0.55000000000000004">
      <c r="M13047" t="str">
        <f>IF($A13047="","",COUNTIFS(D_MFA!$A$2:$A$20001,$C13047,D_MFA!$B$2:$B$20001,TRUE)&gt;0)</f>
        <v/>
      </c>
    </row>
    <row r="13048" spans="13:13" x14ac:dyDescent="0.55000000000000004">
      <c r="M13048" t="str">
        <f>IF($A13048="","",COUNTIFS(D_MFA!$A$2:$A$20001,$C13048,D_MFA!$B$2:$B$20001,TRUE)&gt;0)</f>
        <v/>
      </c>
    </row>
    <row r="13049" spans="13:13" x14ac:dyDescent="0.55000000000000004">
      <c r="M13049" t="str">
        <f>IF($A13049="","",COUNTIFS(D_MFA!$A$2:$A$20001,$C13049,D_MFA!$B$2:$B$20001,TRUE)&gt;0)</f>
        <v/>
      </c>
    </row>
    <row r="13050" spans="13:13" x14ac:dyDescent="0.55000000000000004">
      <c r="M13050" t="str">
        <f>IF($A13050="","",COUNTIFS(D_MFA!$A$2:$A$20001,$C13050,D_MFA!$B$2:$B$20001,TRUE)&gt;0)</f>
        <v/>
      </c>
    </row>
    <row r="13051" spans="13:13" x14ac:dyDescent="0.55000000000000004">
      <c r="M13051" t="str">
        <f>IF($A13051="","",COUNTIFS(D_MFA!$A$2:$A$20001,$C13051,D_MFA!$B$2:$B$20001,TRUE)&gt;0)</f>
        <v/>
      </c>
    </row>
    <row r="13052" spans="13:13" x14ac:dyDescent="0.55000000000000004">
      <c r="M13052" t="str">
        <f>IF($A13052="","",COUNTIFS(D_MFA!$A$2:$A$20001,$C13052,D_MFA!$B$2:$B$20001,TRUE)&gt;0)</f>
        <v/>
      </c>
    </row>
    <row r="13053" spans="13:13" x14ac:dyDescent="0.55000000000000004">
      <c r="M13053" t="str">
        <f>IF($A13053="","",COUNTIFS(D_MFA!$A$2:$A$20001,$C13053,D_MFA!$B$2:$B$20001,TRUE)&gt;0)</f>
        <v/>
      </c>
    </row>
    <row r="13054" spans="13:13" x14ac:dyDescent="0.55000000000000004">
      <c r="M13054" t="str">
        <f>IF($A13054="","",COUNTIFS(D_MFA!$A$2:$A$20001,$C13054,D_MFA!$B$2:$B$20001,TRUE)&gt;0)</f>
        <v/>
      </c>
    </row>
    <row r="13055" spans="13:13" x14ac:dyDescent="0.55000000000000004">
      <c r="M13055" t="str">
        <f>IF($A13055="","",COUNTIFS(D_MFA!$A$2:$A$20001,$C13055,D_MFA!$B$2:$B$20001,TRUE)&gt;0)</f>
        <v/>
      </c>
    </row>
    <row r="13056" spans="13:13" x14ac:dyDescent="0.55000000000000004">
      <c r="M13056" t="str">
        <f>IF($A13056="","",COUNTIFS(D_MFA!$A$2:$A$20001,$C13056,D_MFA!$B$2:$B$20001,TRUE)&gt;0)</f>
        <v/>
      </c>
    </row>
    <row r="13057" spans="13:13" x14ac:dyDescent="0.55000000000000004">
      <c r="M13057" t="str">
        <f>IF($A13057="","",COUNTIFS(D_MFA!$A$2:$A$20001,$C13057,D_MFA!$B$2:$B$20001,TRUE)&gt;0)</f>
        <v/>
      </c>
    </row>
    <row r="13058" spans="13:13" x14ac:dyDescent="0.55000000000000004">
      <c r="M13058" t="str">
        <f>IF($A13058="","",COUNTIFS(D_MFA!$A$2:$A$20001,$C13058,D_MFA!$B$2:$B$20001,TRUE)&gt;0)</f>
        <v/>
      </c>
    </row>
    <row r="13059" spans="13:13" x14ac:dyDescent="0.55000000000000004">
      <c r="M13059" t="str">
        <f>IF($A13059="","",COUNTIFS(D_MFA!$A$2:$A$20001,$C13059,D_MFA!$B$2:$B$20001,TRUE)&gt;0)</f>
        <v/>
      </c>
    </row>
    <row r="13060" spans="13:13" x14ac:dyDescent="0.55000000000000004">
      <c r="M13060" t="str">
        <f>IF($A13060="","",COUNTIFS(D_MFA!$A$2:$A$20001,$C13060,D_MFA!$B$2:$B$20001,TRUE)&gt;0)</f>
        <v/>
      </c>
    </row>
    <row r="13061" spans="13:13" x14ac:dyDescent="0.55000000000000004">
      <c r="M13061" t="str">
        <f>IF($A13061="","",COUNTIFS(D_MFA!$A$2:$A$20001,$C13061,D_MFA!$B$2:$B$20001,TRUE)&gt;0)</f>
        <v/>
      </c>
    </row>
    <row r="13062" spans="13:13" x14ac:dyDescent="0.55000000000000004">
      <c r="M13062" t="str">
        <f>IF($A13062="","",COUNTIFS(D_MFA!$A$2:$A$20001,$C13062,D_MFA!$B$2:$B$20001,TRUE)&gt;0)</f>
        <v/>
      </c>
    </row>
    <row r="13063" spans="13:13" x14ac:dyDescent="0.55000000000000004">
      <c r="M13063" t="str">
        <f>IF($A13063="","",COUNTIFS(D_MFA!$A$2:$A$20001,$C13063,D_MFA!$B$2:$B$20001,TRUE)&gt;0)</f>
        <v/>
      </c>
    </row>
    <row r="13064" spans="13:13" x14ac:dyDescent="0.55000000000000004">
      <c r="M13064" t="str">
        <f>IF($A13064="","",COUNTIFS(D_MFA!$A$2:$A$20001,$C13064,D_MFA!$B$2:$B$20001,TRUE)&gt;0)</f>
        <v/>
      </c>
    </row>
    <row r="13065" spans="13:13" x14ac:dyDescent="0.55000000000000004">
      <c r="M13065" t="str">
        <f>IF($A13065="","",COUNTIFS(D_MFA!$A$2:$A$20001,$C13065,D_MFA!$B$2:$B$20001,TRUE)&gt;0)</f>
        <v/>
      </c>
    </row>
    <row r="13066" spans="13:13" x14ac:dyDescent="0.55000000000000004">
      <c r="M13066" t="str">
        <f>IF($A13066="","",COUNTIFS(D_MFA!$A$2:$A$20001,$C13066,D_MFA!$B$2:$B$20001,TRUE)&gt;0)</f>
        <v/>
      </c>
    </row>
    <row r="13067" spans="13:13" x14ac:dyDescent="0.55000000000000004">
      <c r="M13067" t="str">
        <f>IF($A13067="","",COUNTIFS(D_MFA!$A$2:$A$20001,$C13067,D_MFA!$B$2:$B$20001,TRUE)&gt;0)</f>
        <v/>
      </c>
    </row>
    <row r="13068" spans="13:13" x14ac:dyDescent="0.55000000000000004">
      <c r="M13068" t="str">
        <f>IF($A13068="","",COUNTIFS(D_MFA!$A$2:$A$20001,$C13068,D_MFA!$B$2:$B$20001,TRUE)&gt;0)</f>
        <v/>
      </c>
    </row>
    <row r="13069" spans="13:13" x14ac:dyDescent="0.55000000000000004">
      <c r="M13069" t="str">
        <f>IF($A13069="","",COUNTIFS(D_MFA!$A$2:$A$20001,$C13069,D_MFA!$B$2:$B$20001,TRUE)&gt;0)</f>
        <v/>
      </c>
    </row>
    <row r="13070" spans="13:13" x14ac:dyDescent="0.55000000000000004">
      <c r="M13070" t="str">
        <f>IF($A13070="","",COUNTIFS(D_MFA!$A$2:$A$20001,$C13070,D_MFA!$B$2:$B$20001,TRUE)&gt;0)</f>
        <v/>
      </c>
    </row>
    <row r="13071" spans="13:13" x14ac:dyDescent="0.55000000000000004">
      <c r="M13071" t="str">
        <f>IF($A13071="","",COUNTIFS(D_MFA!$A$2:$A$20001,$C13071,D_MFA!$B$2:$B$20001,TRUE)&gt;0)</f>
        <v/>
      </c>
    </row>
    <row r="13072" spans="13:13" x14ac:dyDescent="0.55000000000000004">
      <c r="M13072" t="str">
        <f>IF($A13072="","",COUNTIFS(D_MFA!$A$2:$A$20001,$C13072,D_MFA!$B$2:$B$20001,TRUE)&gt;0)</f>
        <v/>
      </c>
    </row>
    <row r="13073" spans="13:13" x14ac:dyDescent="0.55000000000000004">
      <c r="M13073" t="str">
        <f>IF($A13073="","",COUNTIFS(D_MFA!$A$2:$A$20001,$C13073,D_MFA!$B$2:$B$20001,TRUE)&gt;0)</f>
        <v/>
      </c>
    </row>
    <row r="13074" spans="13:13" x14ac:dyDescent="0.55000000000000004">
      <c r="M13074" t="str">
        <f>IF($A13074="","",COUNTIFS(D_MFA!$A$2:$A$20001,$C13074,D_MFA!$B$2:$B$20001,TRUE)&gt;0)</f>
        <v/>
      </c>
    </row>
    <row r="13075" spans="13:13" x14ac:dyDescent="0.55000000000000004">
      <c r="M13075" t="str">
        <f>IF($A13075="","",COUNTIFS(D_MFA!$A$2:$A$20001,$C13075,D_MFA!$B$2:$B$20001,TRUE)&gt;0)</f>
        <v/>
      </c>
    </row>
    <row r="13076" spans="13:13" x14ac:dyDescent="0.55000000000000004">
      <c r="M13076" t="str">
        <f>IF($A13076="","",COUNTIFS(D_MFA!$A$2:$A$20001,$C13076,D_MFA!$B$2:$B$20001,TRUE)&gt;0)</f>
        <v/>
      </c>
    </row>
    <row r="13077" spans="13:13" x14ac:dyDescent="0.55000000000000004">
      <c r="M13077" t="str">
        <f>IF($A13077="","",COUNTIFS(D_MFA!$A$2:$A$20001,$C13077,D_MFA!$B$2:$B$20001,TRUE)&gt;0)</f>
        <v/>
      </c>
    </row>
    <row r="13078" spans="13:13" x14ac:dyDescent="0.55000000000000004">
      <c r="M13078" t="str">
        <f>IF($A13078="","",COUNTIFS(D_MFA!$A$2:$A$20001,$C13078,D_MFA!$B$2:$B$20001,TRUE)&gt;0)</f>
        <v/>
      </c>
    </row>
    <row r="13079" spans="13:13" x14ac:dyDescent="0.55000000000000004">
      <c r="M13079" t="str">
        <f>IF($A13079="","",COUNTIFS(D_MFA!$A$2:$A$20001,$C13079,D_MFA!$B$2:$B$20001,TRUE)&gt;0)</f>
        <v/>
      </c>
    </row>
    <row r="13080" spans="13:13" x14ac:dyDescent="0.55000000000000004">
      <c r="M13080" t="str">
        <f>IF($A13080="","",COUNTIFS(D_MFA!$A$2:$A$20001,$C13080,D_MFA!$B$2:$B$20001,TRUE)&gt;0)</f>
        <v/>
      </c>
    </row>
    <row r="13081" spans="13:13" x14ac:dyDescent="0.55000000000000004">
      <c r="M13081" t="str">
        <f>IF($A13081="","",COUNTIFS(D_MFA!$A$2:$A$20001,$C13081,D_MFA!$B$2:$B$20001,TRUE)&gt;0)</f>
        <v/>
      </c>
    </row>
    <row r="13082" spans="13:13" x14ac:dyDescent="0.55000000000000004">
      <c r="M13082" t="str">
        <f>IF($A13082="","",COUNTIFS(D_MFA!$A$2:$A$20001,$C13082,D_MFA!$B$2:$B$20001,TRUE)&gt;0)</f>
        <v/>
      </c>
    </row>
    <row r="13083" spans="13:13" x14ac:dyDescent="0.55000000000000004">
      <c r="M13083" t="str">
        <f>IF($A13083="","",COUNTIFS(D_MFA!$A$2:$A$20001,$C13083,D_MFA!$B$2:$B$20001,TRUE)&gt;0)</f>
        <v/>
      </c>
    </row>
    <row r="13084" spans="13:13" x14ac:dyDescent="0.55000000000000004">
      <c r="M13084" t="str">
        <f>IF($A13084="","",COUNTIFS(D_MFA!$A$2:$A$20001,$C13084,D_MFA!$B$2:$B$20001,TRUE)&gt;0)</f>
        <v/>
      </c>
    </row>
    <row r="13085" spans="13:13" x14ac:dyDescent="0.55000000000000004">
      <c r="M13085" t="str">
        <f>IF($A13085="","",COUNTIFS(D_MFA!$A$2:$A$20001,$C13085,D_MFA!$B$2:$B$20001,TRUE)&gt;0)</f>
        <v/>
      </c>
    </row>
    <row r="13086" spans="13:13" x14ac:dyDescent="0.55000000000000004">
      <c r="M13086" t="str">
        <f>IF($A13086="","",COUNTIFS(D_MFA!$A$2:$A$20001,$C13086,D_MFA!$B$2:$B$20001,TRUE)&gt;0)</f>
        <v/>
      </c>
    </row>
    <row r="13087" spans="13:13" x14ac:dyDescent="0.55000000000000004">
      <c r="M13087" t="str">
        <f>IF($A13087="","",COUNTIFS(D_MFA!$A$2:$A$20001,$C13087,D_MFA!$B$2:$B$20001,TRUE)&gt;0)</f>
        <v/>
      </c>
    </row>
    <row r="13088" spans="13:13" x14ac:dyDescent="0.55000000000000004">
      <c r="M13088" t="str">
        <f>IF($A13088="","",COUNTIFS(D_MFA!$A$2:$A$20001,$C13088,D_MFA!$B$2:$B$20001,TRUE)&gt;0)</f>
        <v/>
      </c>
    </row>
    <row r="13089" spans="13:13" x14ac:dyDescent="0.55000000000000004">
      <c r="M13089" t="str">
        <f>IF($A13089="","",COUNTIFS(D_MFA!$A$2:$A$20001,$C13089,D_MFA!$B$2:$B$20001,TRUE)&gt;0)</f>
        <v/>
      </c>
    </row>
    <row r="13090" spans="13:13" x14ac:dyDescent="0.55000000000000004">
      <c r="M13090" t="str">
        <f>IF($A13090="","",COUNTIFS(D_MFA!$A$2:$A$20001,$C13090,D_MFA!$B$2:$B$20001,TRUE)&gt;0)</f>
        <v/>
      </c>
    </row>
    <row r="13091" spans="13:13" x14ac:dyDescent="0.55000000000000004">
      <c r="M13091" t="str">
        <f>IF($A13091="","",COUNTIFS(D_MFA!$A$2:$A$20001,$C13091,D_MFA!$B$2:$B$20001,TRUE)&gt;0)</f>
        <v/>
      </c>
    </row>
    <row r="13092" spans="13:13" x14ac:dyDescent="0.55000000000000004">
      <c r="M13092" t="str">
        <f>IF($A13092="","",COUNTIFS(D_MFA!$A$2:$A$20001,$C13092,D_MFA!$B$2:$B$20001,TRUE)&gt;0)</f>
        <v/>
      </c>
    </row>
    <row r="13093" spans="13:13" x14ac:dyDescent="0.55000000000000004">
      <c r="M13093" t="str">
        <f>IF($A13093="","",COUNTIFS(D_MFA!$A$2:$A$20001,$C13093,D_MFA!$B$2:$B$20001,TRUE)&gt;0)</f>
        <v/>
      </c>
    </row>
    <row r="13094" spans="13:13" x14ac:dyDescent="0.55000000000000004">
      <c r="M13094" t="str">
        <f>IF($A13094="","",COUNTIFS(D_MFA!$A$2:$A$20001,$C13094,D_MFA!$B$2:$B$20001,TRUE)&gt;0)</f>
        <v/>
      </c>
    </row>
    <row r="13095" spans="13:13" x14ac:dyDescent="0.55000000000000004">
      <c r="M13095" t="str">
        <f>IF($A13095="","",COUNTIFS(D_MFA!$A$2:$A$20001,$C13095,D_MFA!$B$2:$B$20001,TRUE)&gt;0)</f>
        <v/>
      </c>
    </row>
    <row r="13096" spans="13:13" x14ac:dyDescent="0.55000000000000004">
      <c r="M13096" t="str">
        <f>IF($A13096="","",COUNTIFS(D_MFA!$A$2:$A$20001,$C13096,D_MFA!$B$2:$B$20001,TRUE)&gt;0)</f>
        <v/>
      </c>
    </row>
    <row r="13097" spans="13:13" x14ac:dyDescent="0.55000000000000004">
      <c r="M13097" t="str">
        <f>IF($A13097="","",COUNTIFS(D_MFA!$A$2:$A$20001,$C13097,D_MFA!$B$2:$B$20001,TRUE)&gt;0)</f>
        <v/>
      </c>
    </row>
    <row r="13098" spans="13:13" x14ac:dyDescent="0.55000000000000004">
      <c r="M13098" t="str">
        <f>IF($A13098="","",COUNTIFS(D_MFA!$A$2:$A$20001,$C13098,D_MFA!$B$2:$B$20001,TRUE)&gt;0)</f>
        <v/>
      </c>
    </row>
    <row r="13099" spans="13:13" x14ac:dyDescent="0.55000000000000004">
      <c r="M13099" t="str">
        <f>IF($A13099="","",COUNTIFS(D_MFA!$A$2:$A$20001,$C13099,D_MFA!$B$2:$B$20001,TRUE)&gt;0)</f>
        <v/>
      </c>
    </row>
    <row r="13100" spans="13:13" x14ac:dyDescent="0.55000000000000004">
      <c r="M13100" t="str">
        <f>IF($A13100="","",COUNTIFS(D_MFA!$A$2:$A$20001,$C13100,D_MFA!$B$2:$B$20001,TRUE)&gt;0)</f>
        <v/>
      </c>
    </row>
    <row r="13101" spans="13:13" x14ac:dyDescent="0.55000000000000004">
      <c r="M13101" t="str">
        <f>IF($A13101="","",COUNTIFS(D_MFA!$A$2:$A$20001,$C13101,D_MFA!$B$2:$B$20001,TRUE)&gt;0)</f>
        <v/>
      </c>
    </row>
    <row r="13102" spans="13:13" x14ac:dyDescent="0.55000000000000004">
      <c r="M13102" t="str">
        <f>IF($A13102="","",COUNTIFS(D_MFA!$A$2:$A$20001,$C13102,D_MFA!$B$2:$B$20001,TRUE)&gt;0)</f>
        <v/>
      </c>
    </row>
    <row r="13103" spans="13:13" x14ac:dyDescent="0.55000000000000004">
      <c r="M13103" t="str">
        <f>IF($A13103="","",COUNTIFS(D_MFA!$A$2:$A$20001,$C13103,D_MFA!$B$2:$B$20001,TRUE)&gt;0)</f>
        <v/>
      </c>
    </row>
    <row r="13104" spans="13:13" x14ac:dyDescent="0.55000000000000004">
      <c r="M13104" t="str">
        <f>IF($A13104="","",COUNTIFS(D_MFA!$A$2:$A$20001,$C13104,D_MFA!$B$2:$B$20001,TRUE)&gt;0)</f>
        <v/>
      </c>
    </row>
    <row r="13105" spans="13:13" x14ac:dyDescent="0.55000000000000004">
      <c r="M13105" t="str">
        <f>IF($A13105="","",COUNTIFS(D_MFA!$A$2:$A$20001,$C13105,D_MFA!$B$2:$B$20001,TRUE)&gt;0)</f>
        <v/>
      </c>
    </row>
    <row r="13106" spans="13:13" x14ac:dyDescent="0.55000000000000004">
      <c r="M13106" t="str">
        <f>IF($A13106="","",COUNTIFS(D_MFA!$A$2:$A$20001,$C13106,D_MFA!$B$2:$B$20001,TRUE)&gt;0)</f>
        <v/>
      </c>
    </row>
    <row r="13107" spans="13:13" x14ac:dyDescent="0.55000000000000004">
      <c r="M13107" t="str">
        <f>IF($A13107="","",COUNTIFS(D_MFA!$A$2:$A$20001,$C13107,D_MFA!$B$2:$B$20001,TRUE)&gt;0)</f>
        <v/>
      </c>
    </row>
    <row r="13108" spans="13:13" x14ac:dyDescent="0.55000000000000004">
      <c r="M13108" t="str">
        <f>IF($A13108="","",COUNTIFS(D_MFA!$A$2:$A$20001,$C13108,D_MFA!$B$2:$B$20001,TRUE)&gt;0)</f>
        <v/>
      </c>
    </row>
    <row r="13109" spans="13:13" x14ac:dyDescent="0.55000000000000004">
      <c r="M13109" t="str">
        <f>IF($A13109="","",COUNTIFS(D_MFA!$A$2:$A$20001,$C13109,D_MFA!$B$2:$B$20001,TRUE)&gt;0)</f>
        <v/>
      </c>
    </row>
    <row r="13110" spans="13:13" x14ac:dyDescent="0.55000000000000004">
      <c r="M13110" t="str">
        <f>IF($A13110="","",COUNTIFS(D_MFA!$A$2:$A$20001,$C13110,D_MFA!$B$2:$B$20001,TRUE)&gt;0)</f>
        <v/>
      </c>
    </row>
    <row r="13111" spans="13:13" x14ac:dyDescent="0.55000000000000004">
      <c r="M13111" t="str">
        <f>IF($A13111="","",COUNTIFS(D_MFA!$A$2:$A$20001,$C13111,D_MFA!$B$2:$B$20001,TRUE)&gt;0)</f>
        <v/>
      </c>
    </row>
    <row r="13112" spans="13:13" x14ac:dyDescent="0.55000000000000004">
      <c r="M13112" t="str">
        <f>IF($A13112="","",COUNTIFS(D_MFA!$A$2:$A$20001,$C13112,D_MFA!$B$2:$B$20001,TRUE)&gt;0)</f>
        <v/>
      </c>
    </row>
    <row r="13113" spans="13:13" x14ac:dyDescent="0.55000000000000004">
      <c r="M13113" t="str">
        <f>IF($A13113="","",COUNTIFS(D_MFA!$A$2:$A$20001,$C13113,D_MFA!$B$2:$B$20001,TRUE)&gt;0)</f>
        <v/>
      </c>
    </row>
    <row r="13114" spans="13:13" x14ac:dyDescent="0.55000000000000004">
      <c r="M13114" t="str">
        <f>IF($A13114="","",COUNTIFS(D_MFA!$A$2:$A$20001,$C13114,D_MFA!$B$2:$B$20001,TRUE)&gt;0)</f>
        <v/>
      </c>
    </row>
    <row r="13115" spans="13:13" x14ac:dyDescent="0.55000000000000004">
      <c r="M13115" t="str">
        <f>IF($A13115="","",COUNTIFS(D_MFA!$A$2:$A$20001,$C13115,D_MFA!$B$2:$B$20001,TRUE)&gt;0)</f>
        <v/>
      </c>
    </row>
    <row r="13116" spans="13:13" x14ac:dyDescent="0.55000000000000004">
      <c r="M13116" t="str">
        <f>IF($A13116="","",COUNTIFS(D_MFA!$A$2:$A$20001,$C13116,D_MFA!$B$2:$B$20001,TRUE)&gt;0)</f>
        <v/>
      </c>
    </row>
    <row r="13117" spans="13:13" x14ac:dyDescent="0.55000000000000004">
      <c r="M13117" t="str">
        <f>IF($A13117="","",COUNTIFS(D_MFA!$A$2:$A$20001,$C13117,D_MFA!$B$2:$B$20001,TRUE)&gt;0)</f>
        <v/>
      </c>
    </row>
    <row r="13118" spans="13:13" x14ac:dyDescent="0.55000000000000004">
      <c r="M13118" t="str">
        <f>IF($A13118="","",COUNTIFS(D_MFA!$A$2:$A$20001,$C13118,D_MFA!$B$2:$B$20001,TRUE)&gt;0)</f>
        <v/>
      </c>
    </row>
    <row r="13119" spans="13:13" x14ac:dyDescent="0.55000000000000004">
      <c r="M13119" t="str">
        <f>IF($A13119="","",COUNTIFS(D_MFA!$A$2:$A$20001,$C13119,D_MFA!$B$2:$B$20001,TRUE)&gt;0)</f>
        <v/>
      </c>
    </row>
    <row r="13120" spans="13:13" x14ac:dyDescent="0.55000000000000004">
      <c r="M13120" t="str">
        <f>IF($A13120="","",COUNTIFS(D_MFA!$A$2:$A$20001,$C13120,D_MFA!$B$2:$B$20001,TRUE)&gt;0)</f>
        <v/>
      </c>
    </row>
    <row r="13121" spans="13:13" x14ac:dyDescent="0.55000000000000004">
      <c r="M13121" t="str">
        <f>IF($A13121="","",COUNTIFS(D_MFA!$A$2:$A$20001,$C13121,D_MFA!$B$2:$B$20001,TRUE)&gt;0)</f>
        <v/>
      </c>
    </row>
    <row r="13122" spans="13:13" x14ac:dyDescent="0.55000000000000004">
      <c r="M13122" t="str">
        <f>IF($A13122="","",COUNTIFS(D_MFA!$A$2:$A$20001,$C13122,D_MFA!$B$2:$B$20001,TRUE)&gt;0)</f>
        <v/>
      </c>
    </row>
    <row r="13123" spans="13:13" x14ac:dyDescent="0.55000000000000004">
      <c r="M13123" t="str">
        <f>IF($A13123="","",COUNTIFS(D_MFA!$A$2:$A$20001,$C13123,D_MFA!$B$2:$B$20001,TRUE)&gt;0)</f>
        <v/>
      </c>
    </row>
    <row r="13124" spans="13:13" x14ac:dyDescent="0.55000000000000004">
      <c r="M13124" t="str">
        <f>IF($A13124="","",COUNTIFS(D_MFA!$A$2:$A$20001,$C13124,D_MFA!$B$2:$B$20001,TRUE)&gt;0)</f>
        <v/>
      </c>
    </row>
    <row r="13125" spans="13:13" x14ac:dyDescent="0.55000000000000004">
      <c r="M13125" t="str">
        <f>IF($A13125="","",COUNTIFS(D_MFA!$A$2:$A$20001,$C13125,D_MFA!$B$2:$B$20001,TRUE)&gt;0)</f>
        <v/>
      </c>
    </row>
    <row r="13126" spans="13:13" x14ac:dyDescent="0.55000000000000004">
      <c r="M13126" t="str">
        <f>IF($A13126="","",COUNTIFS(D_MFA!$A$2:$A$20001,$C13126,D_MFA!$B$2:$B$20001,TRUE)&gt;0)</f>
        <v/>
      </c>
    </row>
    <row r="13127" spans="13:13" x14ac:dyDescent="0.55000000000000004">
      <c r="M13127" t="str">
        <f>IF($A13127="","",COUNTIFS(D_MFA!$A$2:$A$20001,$C13127,D_MFA!$B$2:$B$20001,TRUE)&gt;0)</f>
        <v/>
      </c>
    </row>
    <row r="13128" spans="13:13" x14ac:dyDescent="0.55000000000000004">
      <c r="M13128" t="str">
        <f>IF($A13128="","",COUNTIFS(D_MFA!$A$2:$A$20001,$C13128,D_MFA!$B$2:$B$20001,TRUE)&gt;0)</f>
        <v/>
      </c>
    </row>
    <row r="13129" spans="13:13" x14ac:dyDescent="0.55000000000000004">
      <c r="M13129" t="str">
        <f>IF($A13129="","",COUNTIFS(D_MFA!$A$2:$A$20001,$C13129,D_MFA!$B$2:$B$20001,TRUE)&gt;0)</f>
        <v/>
      </c>
    </row>
    <row r="13130" spans="13:13" x14ac:dyDescent="0.55000000000000004">
      <c r="M13130" t="str">
        <f>IF($A13130="","",COUNTIFS(D_MFA!$A$2:$A$20001,$C13130,D_MFA!$B$2:$B$20001,TRUE)&gt;0)</f>
        <v/>
      </c>
    </row>
    <row r="13131" spans="13:13" x14ac:dyDescent="0.55000000000000004">
      <c r="M13131" t="str">
        <f>IF($A13131="","",COUNTIFS(D_MFA!$A$2:$A$20001,$C13131,D_MFA!$B$2:$B$20001,TRUE)&gt;0)</f>
        <v/>
      </c>
    </row>
    <row r="13132" spans="13:13" x14ac:dyDescent="0.55000000000000004">
      <c r="M13132" t="str">
        <f>IF($A13132="","",COUNTIFS(D_MFA!$A$2:$A$20001,$C13132,D_MFA!$B$2:$B$20001,TRUE)&gt;0)</f>
        <v/>
      </c>
    </row>
    <row r="13133" spans="13:13" x14ac:dyDescent="0.55000000000000004">
      <c r="M13133" t="str">
        <f>IF($A13133="","",COUNTIFS(D_MFA!$A$2:$A$20001,$C13133,D_MFA!$B$2:$B$20001,TRUE)&gt;0)</f>
        <v/>
      </c>
    </row>
    <row r="13134" spans="13:13" x14ac:dyDescent="0.55000000000000004">
      <c r="M13134" t="str">
        <f>IF($A13134="","",COUNTIFS(D_MFA!$A$2:$A$20001,$C13134,D_MFA!$B$2:$B$20001,TRUE)&gt;0)</f>
        <v/>
      </c>
    </row>
    <row r="13135" spans="13:13" x14ac:dyDescent="0.55000000000000004">
      <c r="M13135" t="str">
        <f>IF($A13135="","",COUNTIFS(D_MFA!$A$2:$A$20001,$C13135,D_MFA!$B$2:$B$20001,TRUE)&gt;0)</f>
        <v/>
      </c>
    </row>
    <row r="13136" spans="13:13" x14ac:dyDescent="0.55000000000000004">
      <c r="M13136" t="str">
        <f>IF($A13136="","",COUNTIFS(D_MFA!$A$2:$A$20001,$C13136,D_MFA!$B$2:$B$20001,TRUE)&gt;0)</f>
        <v/>
      </c>
    </row>
    <row r="13137" spans="13:13" x14ac:dyDescent="0.55000000000000004">
      <c r="M13137" t="str">
        <f>IF($A13137="","",COUNTIFS(D_MFA!$A$2:$A$20001,$C13137,D_MFA!$B$2:$B$20001,TRUE)&gt;0)</f>
        <v/>
      </c>
    </row>
    <row r="13138" spans="13:13" x14ac:dyDescent="0.55000000000000004">
      <c r="M13138" t="str">
        <f>IF($A13138="","",COUNTIFS(D_MFA!$A$2:$A$20001,$C13138,D_MFA!$B$2:$B$20001,TRUE)&gt;0)</f>
        <v/>
      </c>
    </row>
    <row r="13139" spans="13:13" x14ac:dyDescent="0.55000000000000004">
      <c r="M13139" t="str">
        <f>IF($A13139="","",COUNTIFS(D_MFA!$A$2:$A$20001,$C13139,D_MFA!$B$2:$B$20001,TRUE)&gt;0)</f>
        <v/>
      </c>
    </row>
    <row r="13140" spans="13:13" x14ac:dyDescent="0.55000000000000004">
      <c r="M13140" t="str">
        <f>IF($A13140="","",COUNTIFS(D_MFA!$A$2:$A$20001,$C13140,D_MFA!$B$2:$B$20001,TRUE)&gt;0)</f>
        <v/>
      </c>
    </row>
    <row r="13141" spans="13:13" x14ac:dyDescent="0.55000000000000004">
      <c r="M13141" t="str">
        <f>IF($A13141="","",COUNTIFS(D_MFA!$A$2:$A$20001,$C13141,D_MFA!$B$2:$B$20001,TRUE)&gt;0)</f>
        <v/>
      </c>
    </row>
    <row r="13142" spans="13:13" x14ac:dyDescent="0.55000000000000004">
      <c r="M13142" t="str">
        <f>IF($A13142="","",COUNTIFS(D_MFA!$A$2:$A$20001,$C13142,D_MFA!$B$2:$B$20001,TRUE)&gt;0)</f>
        <v/>
      </c>
    </row>
    <row r="13143" spans="13:13" x14ac:dyDescent="0.55000000000000004">
      <c r="M13143" t="str">
        <f>IF($A13143="","",COUNTIFS(D_MFA!$A$2:$A$20001,$C13143,D_MFA!$B$2:$B$20001,TRUE)&gt;0)</f>
        <v/>
      </c>
    </row>
    <row r="13144" spans="13:13" x14ac:dyDescent="0.55000000000000004">
      <c r="M13144" t="str">
        <f>IF($A13144="","",COUNTIFS(D_MFA!$A$2:$A$20001,$C13144,D_MFA!$B$2:$B$20001,TRUE)&gt;0)</f>
        <v/>
      </c>
    </row>
    <row r="13145" spans="13:13" x14ac:dyDescent="0.55000000000000004">
      <c r="M13145" t="str">
        <f>IF($A13145="","",COUNTIFS(D_MFA!$A$2:$A$20001,$C13145,D_MFA!$B$2:$B$20001,TRUE)&gt;0)</f>
        <v/>
      </c>
    </row>
    <row r="13146" spans="13:13" x14ac:dyDescent="0.55000000000000004">
      <c r="M13146" t="str">
        <f>IF($A13146="","",COUNTIFS(D_MFA!$A$2:$A$20001,$C13146,D_MFA!$B$2:$B$20001,TRUE)&gt;0)</f>
        <v/>
      </c>
    </row>
    <row r="13147" spans="13:13" x14ac:dyDescent="0.55000000000000004">
      <c r="M13147" t="str">
        <f>IF($A13147="","",COUNTIFS(D_MFA!$A$2:$A$20001,$C13147,D_MFA!$B$2:$B$20001,TRUE)&gt;0)</f>
        <v/>
      </c>
    </row>
    <row r="13148" spans="13:13" x14ac:dyDescent="0.55000000000000004">
      <c r="M13148" t="str">
        <f>IF($A13148="","",COUNTIFS(D_MFA!$A$2:$A$20001,$C13148,D_MFA!$B$2:$B$20001,TRUE)&gt;0)</f>
        <v/>
      </c>
    </row>
    <row r="13149" spans="13:13" x14ac:dyDescent="0.55000000000000004">
      <c r="M13149" t="str">
        <f>IF($A13149="","",COUNTIFS(D_MFA!$A$2:$A$20001,$C13149,D_MFA!$B$2:$B$20001,TRUE)&gt;0)</f>
        <v/>
      </c>
    </row>
    <row r="13150" spans="13:13" x14ac:dyDescent="0.55000000000000004">
      <c r="M13150" t="str">
        <f>IF($A13150="","",COUNTIFS(D_MFA!$A$2:$A$20001,$C13150,D_MFA!$B$2:$B$20001,TRUE)&gt;0)</f>
        <v/>
      </c>
    </row>
    <row r="13151" spans="13:13" x14ac:dyDescent="0.55000000000000004">
      <c r="M13151" t="str">
        <f>IF($A13151="","",COUNTIFS(D_MFA!$A$2:$A$20001,$C13151,D_MFA!$B$2:$B$20001,TRUE)&gt;0)</f>
        <v/>
      </c>
    </row>
    <row r="13152" spans="13:13" x14ac:dyDescent="0.55000000000000004">
      <c r="M13152" t="str">
        <f>IF($A13152="","",COUNTIFS(D_MFA!$A$2:$A$20001,$C13152,D_MFA!$B$2:$B$20001,TRUE)&gt;0)</f>
        <v/>
      </c>
    </row>
    <row r="13153" spans="13:13" x14ac:dyDescent="0.55000000000000004">
      <c r="M13153" t="str">
        <f>IF($A13153="","",COUNTIFS(D_MFA!$A$2:$A$20001,$C13153,D_MFA!$B$2:$B$20001,TRUE)&gt;0)</f>
        <v/>
      </c>
    </row>
    <row r="13154" spans="13:13" x14ac:dyDescent="0.55000000000000004">
      <c r="M13154" t="str">
        <f>IF($A13154="","",COUNTIFS(D_MFA!$A$2:$A$20001,$C13154,D_MFA!$B$2:$B$20001,TRUE)&gt;0)</f>
        <v/>
      </c>
    </row>
    <row r="13155" spans="13:13" x14ac:dyDescent="0.55000000000000004">
      <c r="M13155" t="str">
        <f>IF($A13155="","",COUNTIFS(D_MFA!$A$2:$A$20001,$C13155,D_MFA!$B$2:$B$20001,TRUE)&gt;0)</f>
        <v/>
      </c>
    </row>
    <row r="13156" spans="13:13" x14ac:dyDescent="0.55000000000000004">
      <c r="M13156" t="str">
        <f>IF($A13156="","",COUNTIFS(D_MFA!$A$2:$A$20001,$C13156,D_MFA!$B$2:$B$20001,TRUE)&gt;0)</f>
        <v/>
      </c>
    </row>
    <row r="13157" spans="13:13" x14ac:dyDescent="0.55000000000000004">
      <c r="M13157" t="str">
        <f>IF($A13157="","",COUNTIFS(D_MFA!$A$2:$A$20001,$C13157,D_MFA!$B$2:$B$20001,TRUE)&gt;0)</f>
        <v/>
      </c>
    </row>
    <row r="13158" spans="13:13" x14ac:dyDescent="0.55000000000000004">
      <c r="M13158" t="str">
        <f>IF($A13158="","",COUNTIFS(D_MFA!$A$2:$A$20001,$C13158,D_MFA!$B$2:$B$20001,TRUE)&gt;0)</f>
        <v/>
      </c>
    </row>
    <row r="13159" spans="13:13" x14ac:dyDescent="0.55000000000000004">
      <c r="M13159" t="str">
        <f>IF($A13159="","",COUNTIFS(D_MFA!$A$2:$A$20001,$C13159,D_MFA!$B$2:$B$20001,TRUE)&gt;0)</f>
        <v/>
      </c>
    </row>
    <row r="13160" spans="13:13" x14ac:dyDescent="0.55000000000000004">
      <c r="M13160" t="str">
        <f>IF($A13160="","",COUNTIFS(D_MFA!$A$2:$A$20001,$C13160,D_MFA!$B$2:$B$20001,TRUE)&gt;0)</f>
        <v/>
      </c>
    </row>
    <row r="13161" spans="13:13" x14ac:dyDescent="0.55000000000000004">
      <c r="M13161" t="str">
        <f>IF($A13161="","",COUNTIFS(D_MFA!$A$2:$A$20001,$C13161,D_MFA!$B$2:$B$20001,TRUE)&gt;0)</f>
        <v/>
      </c>
    </row>
    <row r="13162" spans="13:13" x14ac:dyDescent="0.55000000000000004">
      <c r="M13162" t="str">
        <f>IF($A13162="","",COUNTIFS(D_MFA!$A$2:$A$20001,$C13162,D_MFA!$B$2:$B$20001,TRUE)&gt;0)</f>
        <v/>
      </c>
    </row>
    <row r="13163" spans="13:13" x14ac:dyDescent="0.55000000000000004">
      <c r="M13163" t="str">
        <f>IF($A13163="","",COUNTIFS(D_MFA!$A$2:$A$20001,$C13163,D_MFA!$B$2:$B$20001,TRUE)&gt;0)</f>
        <v/>
      </c>
    </row>
    <row r="13164" spans="13:13" x14ac:dyDescent="0.55000000000000004">
      <c r="M13164" t="str">
        <f>IF($A13164="","",COUNTIFS(D_MFA!$A$2:$A$20001,$C13164,D_MFA!$B$2:$B$20001,TRUE)&gt;0)</f>
        <v/>
      </c>
    </row>
    <row r="13165" spans="13:13" x14ac:dyDescent="0.55000000000000004">
      <c r="M13165" t="str">
        <f>IF($A13165="","",COUNTIFS(D_MFA!$A$2:$A$20001,$C13165,D_MFA!$B$2:$B$20001,TRUE)&gt;0)</f>
        <v/>
      </c>
    </row>
    <row r="13166" spans="13:13" x14ac:dyDescent="0.55000000000000004">
      <c r="M13166" t="str">
        <f>IF($A13166="","",COUNTIFS(D_MFA!$A$2:$A$20001,$C13166,D_MFA!$B$2:$B$20001,TRUE)&gt;0)</f>
        <v/>
      </c>
    </row>
    <row r="13167" spans="13:13" x14ac:dyDescent="0.55000000000000004">
      <c r="M13167" t="str">
        <f>IF($A13167="","",COUNTIFS(D_MFA!$A$2:$A$20001,$C13167,D_MFA!$B$2:$B$20001,TRUE)&gt;0)</f>
        <v/>
      </c>
    </row>
    <row r="13168" spans="13:13" x14ac:dyDescent="0.55000000000000004">
      <c r="M13168" t="str">
        <f>IF($A13168="","",COUNTIFS(D_MFA!$A$2:$A$20001,$C13168,D_MFA!$B$2:$B$20001,TRUE)&gt;0)</f>
        <v/>
      </c>
    </row>
    <row r="13169" spans="13:13" x14ac:dyDescent="0.55000000000000004">
      <c r="M13169" t="str">
        <f>IF($A13169="","",COUNTIFS(D_MFA!$A$2:$A$20001,$C13169,D_MFA!$B$2:$B$20001,TRUE)&gt;0)</f>
        <v/>
      </c>
    </row>
    <row r="13170" spans="13:13" x14ac:dyDescent="0.55000000000000004">
      <c r="M13170" t="str">
        <f>IF($A13170="","",COUNTIFS(D_MFA!$A$2:$A$20001,$C13170,D_MFA!$B$2:$B$20001,TRUE)&gt;0)</f>
        <v/>
      </c>
    </row>
    <row r="13171" spans="13:13" x14ac:dyDescent="0.55000000000000004">
      <c r="M13171" t="str">
        <f>IF($A13171="","",COUNTIFS(D_MFA!$A$2:$A$20001,$C13171,D_MFA!$B$2:$B$20001,TRUE)&gt;0)</f>
        <v/>
      </c>
    </row>
    <row r="13172" spans="13:13" x14ac:dyDescent="0.55000000000000004">
      <c r="M13172" t="str">
        <f>IF($A13172="","",COUNTIFS(D_MFA!$A$2:$A$20001,$C13172,D_MFA!$B$2:$B$20001,TRUE)&gt;0)</f>
        <v/>
      </c>
    </row>
    <row r="13173" spans="13:13" x14ac:dyDescent="0.55000000000000004">
      <c r="M13173" t="str">
        <f>IF($A13173="","",COUNTIFS(D_MFA!$A$2:$A$20001,$C13173,D_MFA!$B$2:$B$20001,TRUE)&gt;0)</f>
        <v/>
      </c>
    </row>
    <row r="13174" spans="13:13" x14ac:dyDescent="0.55000000000000004">
      <c r="M13174" t="str">
        <f>IF($A13174="","",COUNTIFS(D_MFA!$A$2:$A$20001,$C13174,D_MFA!$B$2:$B$20001,TRUE)&gt;0)</f>
        <v/>
      </c>
    </row>
    <row r="13175" spans="13:13" x14ac:dyDescent="0.55000000000000004">
      <c r="M13175" t="str">
        <f>IF($A13175="","",COUNTIFS(D_MFA!$A$2:$A$20001,$C13175,D_MFA!$B$2:$B$20001,TRUE)&gt;0)</f>
        <v/>
      </c>
    </row>
    <row r="13176" spans="13:13" x14ac:dyDescent="0.55000000000000004">
      <c r="M13176" t="str">
        <f>IF($A13176="","",COUNTIFS(D_MFA!$A$2:$A$20001,$C13176,D_MFA!$B$2:$B$20001,TRUE)&gt;0)</f>
        <v/>
      </c>
    </row>
    <row r="13177" spans="13:13" x14ac:dyDescent="0.55000000000000004">
      <c r="M13177" t="str">
        <f>IF($A13177="","",COUNTIFS(D_MFA!$A$2:$A$20001,$C13177,D_MFA!$B$2:$B$20001,TRUE)&gt;0)</f>
        <v/>
      </c>
    </row>
    <row r="13178" spans="13:13" x14ac:dyDescent="0.55000000000000004">
      <c r="M13178" t="str">
        <f>IF($A13178="","",COUNTIFS(D_MFA!$A$2:$A$20001,$C13178,D_MFA!$B$2:$B$20001,TRUE)&gt;0)</f>
        <v/>
      </c>
    </row>
    <row r="13179" spans="13:13" x14ac:dyDescent="0.55000000000000004">
      <c r="M13179" t="str">
        <f>IF($A13179="","",COUNTIFS(D_MFA!$A$2:$A$20001,$C13179,D_MFA!$B$2:$B$20001,TRUE)&gt;0)</f>
        <v/>
      </c>
    </row>
    <row r="13180" spans="13:13" x14ac:dyDescent="0.55000000000000004">
      <c r="M13180" t="str">
        <f>IF($A13180="","",COUNTIFS(D_MFA!$A$2:$A$20001,$C13180,D_MFA!$B$2:$B$20001,TRUE)&gt;0)</f>
        <v/>
      </c>
    </row>
    <row r="13181" spans="13:13" x14ac:dyDescent="0.55000000000000004">
      <c r="M13181" t="str">
        <f>IF($A13181="","",COUNTIFS(D_MFA!$A$2:$A$20001,$C13181,D_MFA!$B$2:$B$20001,TRUE)&gt;0)</f>
        <v/>
      </c>
    </row>
    <row r="13182" spans="13:13" x14ac:dyDescent="0.55000000000000004">
      <c r="M13182" t="str">
        <f>IF($A13182="","",COUNTIFS(D_MFA!$A$2:$A$20001,$C13182,D_MFA!$B$2:$B$20001,TRUE)&gt;0)</f>
        <v/>
      </c>
    </row>
    <row r="13183" spans="13:13" x14ac:dyDescent="0.55000000000000004">
      <c r="M13183" t="str">
        <f>IF($A13183="","",COUNTIFS(D_MFA!$A$2:$A$20001,$C13183,D_MFA!$B$2:$B$20001,TRUE)&gt;0)</f>
        <v/>
      </c>
    </row>
    <row r="13184" spans="13:13" x14ac:dyDescent="0.55000000000000004">
      <c r="M13184" t="str">
        <f>IF($A13184="","",COUNTIFS(D_MFA!$A$2:$A$20001,$C13184,D_MFA!$B$2:$B$20001,TRUE)&gt;0)</f>
        <v/>
      </c>
    </row>
    <row r="13185" spans="13:13" x14ac:dyDescent="0.55000000000000004">
      <c r="M13185" t="str">
        <f>IF($A13185="","",COUNTIFS(D_MFA!$A$2:$A$20001,$C13185,D_MFA!$B$2:$B$20001,TRUE)&gt;0)</f>
        <v/>
      </c>
    </row>
    <row r="13186" spans="13:13" x14ac:dyDescent="0.55000000000000004">
      <c r="M13186" t="str">
        <f>IF($A13186="","",COUNTIFS(D_MFA!$A$2:$A$20001,$C13186,D_MFA!$B$2:$B$20001,TRUE)&gt;0)</f>
        <v/>
      </c>
    </row>
    <row r="13187" spans="13:13" x14ac:dyDescent="0.55000000000000004">
      <c r="M13187" t="str">
        <f>IF($A13187="","",COUNTIFS(D_MFA!$A$2:$A$20001,$C13187,D_MFA!$B$2:$B$20001,TRUE)&gt;0)</f>
        <v/>
      </c>
    </row>
    <row r="13188" spans="13:13" x14ac:dyDescent="0.55000000000000004">
      <c r="M13188" t="str">
        <f>IF($A13188="","",COUNTIFS(D_MFA!$A$2:$A$20001,$C13188,D_MFA!$B$2:$B$20001,TRUE)&gt;0)</f>
        <v/>
      </c>
    </row>
    <row r="13189" spans="13:13" x14ac:dyDescent="0.55000000000000004">
      <c r="M13189" t="str">
        <f>IF($A13189="","",COUNTIFS(D_MFA!$A$2:$A$20001,$C13189,D_MFA!$B$2:$B$20001,TRUE)&gt;0)</f>
        <v/>
      </c>
    </row>
    <row r="13190" spans="13:13" x14ac:dyDescent="0.55000000000000004">
      <c r="M13190" t="str">
        <f>IF($A13190="","",COUNTIFS(D_MFA!$A$2:$A$20001,$C13190,D_MFA!$B$2:$B$20001,TRUE)&gt;0)</f>
        <v/>
      </c>
    </row>
    <row r="13191" spans="13:13" x14ac:dyDescent="0.55000000000000004">
      <c r="M13191" t="str">
        <f>IF($A13191="","",COUNTIFS(D_MFA!$A$2:$A$20001,$C13191,D_MFA!$B$2:$B$20001,TRUE)&gt;0)</f>
        <v/>
      </c>
    </row>
    <row r="13192" spans="13:13" x14ac:dyDescent="0.55000000000000004">
      <c r="M13192" t="str">
        <f>IF($A13192="","",COUNTIFS(D_MFA!$A$2:$A$20001,$C13192,D_MFA!$B$2:$B$20001,TRUE)&gt;0)</f>
        <v/>
      </c>
    </row>
    <row r="13193" spans="13:13" x14ac:dyDescent="0.55000000000000004">
      <c r="M13193" t="str">
        <f>IF($A13193="","",COUNTIFS(D_MFA!$A$2:$A$20001,$C13193,D_MFA!$B$2:$B$20001,TRUE)&gt;0)</f>
        <v/>
      </c>
    </row>
    <row r="13194" spans="13:13" x14ac:dyDescent="0.55000000000000004">
      <c r="M13194" t="str">
        <f>IF($A13194="","",COUNTIFS(D_MFA!$A$2:$A$20001,$C13194,D_MFA!$B$2:$B$20001,TRUE)&gt;0)</f>
        <v/>
      </c>
    </row>
    <row r="13195" spans="13:13" x14ac:dyDescent="0.55000000000000004">
      <c r="M13195" t="str">
        <f>IF($A13195="","",COUNTIFS(D_MFA!$A$2:$A$20001,$C13195,D_MFA!$B$2:$B$20001,TRUE)&gt;0)</f>
        <v/>
      </c>
    </row>
    <row r="13196" spans="13:13" x14ac:dyDescent="0.55000000000000004">
      <c r="M13196" t="str">
        <f>IF($A13196="","",COUNTIFS(D_MFA!$A$2:$A$20001,$C13196,D_MFA!$B$2:$B$20001,TRUE)&gt;0)</f>
        <v/>
      </c>
    </row>
    <row r="13197" spans="13:13" x14ac:dyDescent="0.55000000000000004">
      <c r="M13197" t="str">
        <f>IF($A13197="","",COUNTIFS(D_MFA!$A$2:$A$20001,$C13197,D_MFA!$B$2:$B$20001,TRUE)&gt;0)</f>
        <v/>
      </c>
    </row>
    <row r="13198" spans="13:13" x14ac:dyDescent="0.55000000000000004">
      <c r="M13198" t="str">
        <f>IF($A13198="","",COUNTIFS(D_MFA!$A$2:$A$20001,$C13198,D_MFA!$B$2:$B$20001,TRUE)&gt;0)</f>
        <v/>
      </c>
    </row>
    <row r="13199" spans="13:13" x14ac:dyDescent="0.55000000000000004">
      <c r="M13199" t="str">
        <f>IF($A13199="","",COUNTIFS(D_MFA!$A$2:$A$20001,$C13199,D_MFA!$B$2:$B$20001,TRUE)&gt;0)</f>
        <v/>
      </c>
    </row>
    <row r="13200" spans="13:13" x14ac:dyDescent="0.55000000000000004">
      <c r="M13200" t="str">
        <f>IF($A13200="","",COUNTIFS(D_MFA!$A$2:$A$20001,$C13200,D_MFA!$B$2:$B$20001,TRUE)&gt;0)</f>
        <v/>
      </c>
    </row>
    <row r="13201" spans="13:13" x14ac:dyDescent="0.55000000000000004">
      <c r="M13201" t="str">
        <f>IF($A13201="","",COUNTIFS(D_MFA!$A$2:$A$20001,$C13201,D_MFA!$B$2:$B$20001,TRUE)&gt;0)</f>
        <v/>
      </c>
    </row>
    <row r="13202" spans="13:13" x14ac:dyDescent="0.55000000000000004">
      <c r="M13202" t="str">
        <f>IF($A13202="","",COUNTIFS(D_MFA!$A$2:$A$20001,$C13202,D_MFA!$B$2:$B$20001,TRUE)&gt;0)</f>
        <v/>
      </c>
    </row>
    <row r="13203" spans="13:13" x14ac:dyDescent="0.55000000000000004">
      <c r="M13203" t="str">
        <f>IF($A13203="","",COUNTIFS(D_MFA!$A$2:$A$20001,$C13203,D_MFA!$B$2:$B$20001,TRUE)&gt;0)</f>
        <v/>
      </c>
    </row>
    <row r="13204" spans="13:13" x14ac:dyDescent="0.55000000000000004">
      <c r="M13204" t="str">
        <f>IF($A13204="","",COUNTIFS(D_MFA!$A$2:$A$20001,$C13204,D_MFA!$B$2:$B$20001,TRUE)&gt;0)</f>
        <v/>
      </c>
    </row>
    <row r="13205" spans="13:13" x14ac:dyDescent="0.55000000000000004">
      <c r="M13205" t="str">
        <f>IF($A13205="","",COUNTIFS(D_MFA!$A$2:$A$20001,$C13205,D_MFA!$B$2:$B$20001,TRUE)&gt;0)</f>
        <v/>
      </c>
    </row>
    <row r="13206" spans="13:13" x14ac:dyDescent="0.55000000000000004">
      <c r="M13206" t="str">
        <f>IF($A13206="","",COUNTIFS(D_MFA!$A$2:$A$20001,$C13206,D_MFA!$B$2:$B$20001,TRUE)&gt;0)</f>
        <v/>
      </c>
    </row>
    <row r="13207" spans="13:13" x14ac:dyDescent="0.55000000000000004">
      <c r="M13207" t="str">
        <f>IF($A13207="","",COUNTIFS(D_MFA!$A$2:$A$20001,$C13207,D_MFA!$B$2:$B$20001,TRUE)&gt;0)</f>
        <v/>
      </c>
    </row>
    <row r="13208" spans="13:13" x14ac:dyDescent="0.55000000000000004">
      <c r="M13208" t="str">
        <f>IF($A13208="","",COUNTIFS(D_MFA!$A$2:$A$20001,$C13208,D_MFA!$B$2:$B$20001,TRUE)&gt;0)</f>
        <v/>
      </c>
    </row>
    <row r="13209" spans="13:13" x14ac:dyDescent="0.55000000000000004">
      <c r="M13209" t="str">
        <f>IF($A13209="","",COUNTIFS(D_MFA!$A$2:$A$20001,$C13209,D_MFA!$B$2:$B$20001,TRUE)&gt;0)</f>
        <v/>
      </c>
    </row>
    <row r="13210" spans="13:13" x14ac:dyDescent="0.55000000000000004">
      <c r="M13210" t="str">
        <f>IF($A13210="","",COUNTIFS(D_MFA!$A$2:$A$20001,$C13210,D_MFA!$B$2:$B$20001,TRUE)&gt;0)</f>
        <v/>
      </c>
    </row>
    <row r="13211" spans="13:13" x14ac:dyDescent="0.55000000000000004">
      <c r="M13211" t="str">
        <f>IF($A13211="","",COUNTIFS(D_MFA!$A$2:$A$20001,$C13211,D_MFA!$B$2:$B$20001,TRUE)&gt;0)</f>
        <v/>
      </c>
    </row>
    <row r="13212" spans="13:13" x14ac:dyDescent="0.55000000000000004">
      <c r="M13212" t="str">
        <f>IF($A13212="","",COUNTIFS(D_MFA!$A$2:$A$20001,$C13212,D_MFA!$B$2:$B$20001,TRUE)&gt;0)</f>
        <v/>
      </c>
    </row>
    <row r="13213" spans="13:13" x14ac:dyDescent="0.55000000000000004">
      <c r="M13213" t="str">
        <f>IF($A13213="","",COUNTIFS(D_MFA!$A$2:$A$20001,$C13213,D_MFA!$B$2:$B$20001,TRUE)&gt;0)</f>
        <v/>
      </c>
    </row>
    <row r="13214" spans="13:13" x14ac:dyDescent="0.55000000000000004">
      <c r="M13214" t="str">
        <f>IF($A13214="","",COUNTIFS(D_MFA!$A$2:$A$20001,$C13214,D_MFA!$B$2:$B$20001,TRUE)&gt;0)</f>
        <v/>
      </c>
    </row>
    <row r="13215" spans="13:13" x14ac:dyDescent="0.55000000000000004">
      <c r="M13215" t="str">
        <f>IF($A13215="","",COUNTIFS(D_MFA!$A$2:$A$20001,$C13215,D_MFA!$B$2:$B$20001,TRUE)&gt;0)</f>
        <v/>
      </c>
    </row>
    <row r="13216" spans="13:13" x14ac:dyDescent="0.55000000000000004">
      <c r="M13216" t="str">
        <f>IF($A13216="","",COUNTIFS(D_MFA!$A$2:$A$20001,$C13216,D_MFA!$B$2:$B$20001,TRUE)&gt;0)</f>
        <v/>
      </c>
    </row>
    <row r="13217" spans="13:13" x14ac:dyDescent="0.55000000000000004">
      <c r="M13217" t="str">
        <f>IF($A13217="","",COUNTIFS(D_MFA!$A$2:$A$20001,$C13217,D_MFA!$B$2:$B$20001,TRUE)&gt;0)</f>
        <v/>
      </c>
    </row>
    <row r="13218" spans="13:13" x14ac:dyDescent="0.55000000000000004">
      <c r="M13218" t="str">
        <f>IF($A13218="","",COUNTIFS(D_MFA!$A$2:$A$20001,$C13218,D_MFA!$B$2:$B$20001,TRUE)&gt;0)</f>
        <v/>
      </c>
    </row>
    <row r="13219" spans="13:13" x14ac:dyDescent="0.55000000000000004">
      <c r="M13219" t="str">
        <f>IF($A13219="","",COUNTIFS(D_MFA!$A$2:$A$20001,$C13219,D_MFA!$B$2:$B$20001,TRUE)&gt;0)</f>
        <v/>
      </c>
    </row>
    <row r="13220" spans="13:13" x14ac:dyDescent="0.55000000000000004">
      <c r="M13220" t="str">
        <f>IF($A13220="","",COUNTIFS(D_MFA!$A$2:$A$20001,$C13220,D_MFA!$B$2:$B$20001,TRUE)&gt;0)</f>
        <v/>
      </c>
    </row>
    <row r="13221" spans="13:13" x14ac:dyDescent="0.55000000000000004">
      <c r="M13221" t="str">
        <f>IF($A13221="","",COUNTIFS(D_MFA!$A$2:$A$20001,$C13221,D_MFA!$B$2:$B$20001,TRUE)&gt;0)</f>
        <v/>
      </c>
    </row>
    <row r="13222" spans="13:13" x14ac:dyDescent="0.55000000000000004">
      <c r="M13222" t="str">
        <f>IF($A13222="","",COUNTIFS(D_MFA!$A$2:$A$20001,$C13222,D_MFA!$B$2:$B$20001,TRUE)&gt;0)</f>
        <v/>
      </c>
    </row>
    <row r="13223" spans="13:13" x14ac:dyDescent="0.55000000000000004">
      <c r="M13223" t="str">
        <f>IF($A13223="","",COUNTIFS(D_MFA!$A$2:$A$20001,$C13223,D_MFA!$B$2:$B$20001,TRUE)&gt;0)</f>
        <v/>
      </c>
    </row>
    <row r="13224" spans="13:13" x14ac:dyDescent="0.55000000000000004">
      <c r="M13224" t="str">
        <f>IF($A13224="","",COUNTIFS(D_MFA!$A$2:$A$20001,$C13224,D_MFA!$B$2:$B$20001,TRUE)&gt;0)</f>
        <v/>
      </c>
    </row>
    <row r="13225" spans="13:13" x14ac:dyDescent="0.55000000000000004">
      <c r="M13225" t="str">
        <f>IF($A13225="","",COUNTIFS(D_MFA!$A$2:$A$20001,$C13225,D_MFA!$B$2:$B$20001,TRUE)&gt;0)</f>
        <v/>
      </c>
    </row>
    <row r="13226" spans="13:13" x14ac:dyDescent="0.55000000000000004">
      <c r="M13226" t="str">
        <f>IF($A13226="","",COUNTIFS(D_MFA!$A$2:$A$20001,$C13226,D_MFA!$B$2:$B$20001,TRUE)&gt;0)</f>
        <v/>
      </c>
    </row>
    <row r="13227" spans="13:13" x14ac:dyDescent="0.55000000000000004">
      <c r="M13227" t="str">
        <f>IF($A13227="","",COUNTIFS(D_MFA!$A$2:$A$20001,$C13227,D_MFA!$B$2:$B$20001,TRUE)&gt;0)</f>
        <v/>
      </c>
    </row>
    <row r="13228" spans="13:13" x14ac:dyDescent="0.55000000000000004">
      <c r="M13228" t="str">
        <f>IF($A13228="","",COUNTIFS(D_MFA!$A$2:$A$20001,$C13228,D_MFA!$B$2:$B$20001,TRUE)&gt;0)</f>
        <v/>
      </c>
    </row>
    <row r="13229" spans="13:13" x14ac:dyDescent="0.55000000000000004">
      <c r="M13229" t="str">
        <f>IF($A13229="","",COUNTIFS(D_MFA!$A$2:$A$20001,$C13229,D_MFA!$B$2:$B$20001,TRUE)&gt;0)</f>
        <v/>
      </c>
    </row>
    <row r="13230" spans="13:13" x14ac:dyDescent="0.55000000000000004">
      <c r="M13230" t="str">
        <f>IF($A13230="","",COUNTIFS(D_MFA!$A$2:$A$20001,$C13230,D_MFA!$B$2:$B$20001,TRUE)&gt;0)</f>
        <v/>
      </c>
    </row>
    <row r="13231" spans="13:13" x14ac:dyDescent="0.55000000000000004">
      <c r="M13231" t="str">
        <f>IF($A13231="","",COUNTIFS(D_MFA!$A$2:$A$20001,$C13231,D_MFA!$B$2:$B$20001,TRUE)&gt;0)</f>
        <v/>
      </c>
    </row>
    <row r="13232" spans="13:13" x14ac:dyDescent="0.55000000000000004">
      <c r="M13232" t="str">
        <f>IF($A13232="","",COUNTIFS(D_MFA!$A$2:$A$20001,$C13232,D_MFA!$B$2:$B$20001,TRUE)&gt;0)</f>
        <v/>
      </c>
    </row>
    <row r="13233" spans="13:13" x14ac:dyDescent="0.55000000000000004">
      <c r="M13233" t="str">
        <f>IF($A13233="","",COUNTIFS(D_MFA!$A$2:$A$20001,$C13233,D_MFA!$B$2:$B$20001,TRUE)&gt;0)</f>
        <v/>
      </c>
    </row>
    <row r="13234" spans="13:13" x14ac:dyDescent="0.55000000000000004">
      <c r="M13234" t="str">
        <f>IF($A13234="","",COUNTIFS(D_MFA!$A$2:$A$20001,$C13234,D_MFA!$B$2:$B$20001,TRUE)&gt;0)</f>
        <v/>
      </c>
    </row>
    <row r="13235" spans="13:13" x14ac:dyDescent="0.55000000000000004">
      <c r="M13235" t="str">
        <f>IF($A13235="","",COUNTIFS(D_MFA!$A$2:$A$20001,$C13235,D_MFA!$B$2:$B$20001,TRUE)&gt;0)</f>
        <v/>
      </c>
    </row>
    <row r="13236" spans="13:13" x14ac:dyDescent="0.55000000000000004">
      <c r="M13236" t="str">
        <f>IF($A13236="","",COUNTIFS(D_MFA!$A$2:$A$20001,$C13236,D_MFA!$B$2:$B$20001,TRUE)&gt;0)</f>
        <v/>
      </c>
    </row>
    <row r="13237" spans="13:13" x14ac:dyDescent="0.55000000000000004">
      <c r="M13237" t="str">
        <f>IF($A13237="","",COUNTIFS(D_MFA!$A$2:$A$20001,$C13237,D_MFA!$B$2:$B$20001,TRUE)&gt;0)</f>
        <v/>
      </c>
    </row>
    <row r="13238" spans="13:13" x14ac:dyDescent="0.55000000000000004">
      <c r="M13238" t="str">
        <f>IF($A13238="","",COUNTIFS(D_MFA!$A$2:$A$20001,$C13238,D_MFA!$B$2:$B$20001,TRUE)&gt;0)</f>
        <v/>
      </c>
    </row>
    <row r="13239" spans="13:13" x14ac:dyDescent="0.55000000000000004">
      <c r="M13239" t="str">
        <f>IF($A13239="","",COUNTIFS(D_MFA!$A$2:$A$20001,$C13239,D_MFA!$B$2:$B$20001,TRUE)&gt;0)</f>
        <v/>
      </c>
    </row>
    <row r="13240" spans="13:13" x14ac:dyDescent="0.55000000000000004">
      <c r="M13240" t="str">
        <f>IF($A13240="","",COUNTIFS(D_MFA!$A$2:$A$20001,$C13240,D_MFA!$B$2:$B$20001,TRUE)&gt;0)</f>
        <v/>
      </c>
    </row>
    <row r="13241" spans="13:13" x14ac:dyDescent="0.55000000000000004">
      <c r="M13241" t="str">
        <f>IF($A13241="","",COUNTIFS(D_MFA!$A$2:$A$20001,$C13241,D_MFA!$B$2:$B$20001,TRUE)&gt;0)</f>
        <v/>
      </c>
    </row>
    <row r="13242" spans="13:13" x14ac:dyDescent="0.55000000000000004">
      <c r="M13242" t="str">
        <f>IF($A13242="","",COUNTIFS(D_MFA!$A$2:$A$20001,$C13242,D_MFA!$B$2:$B$20001,TRUE)&gt;0)</f>
        <v/>
      </c>
    </row>
    <row r="13243" spans="13:13" x14ac:dyDescent="0.55000000000000004">
      <c r="M13243" t="str">
        <f>IF($A13243="","",COUNTIFS(D_MFA!$A$2:$A$20001,$C13243,D_MFA!$B$2:$B$20001,TRUE)&gt;0)</f>
        <v/>
      </c>
    </row>
    <row r="13244" spans="13:13" x14ac:dyDescent="0.55000000000000004">
      <c r="M13244" t="str">
        <f>IF($A13244="","",COUNTIFS(D_MFA!$A$2:$A$20001,$C13244,D_MFA!$B$2:$B$20001,TRUE)&gt;0)</f>
        <v/>
      </c>
    </row>
    <row r="13245" spans="13:13" x14ac:dyDescent="0.55000000000000004">
      <c r="M13245" t="str">
        <f>IF($A13245="","",COUNTIFS(D_MFA!$A$2:$A$20001,$C13245,D_MFA!$B$2:$B$20001,TRUE)&gt;0)</f>
        <v/>
      </c>
    </row>
    <row r="13246" spans="13:13" x14ac:dyDescent="0.55000000000000004">
      <c r="M13246" t="str">
        <f>IF($A13246="","",COUNTIFS(D_MFA!$A$2:$A$20001,$C13246,D_MFA!$B$2:$B$20001,TRUE)&gt;0)</f>
        <v/>
      </c>
    </row>
    <row r="13247" spans="13:13" x14ac:dyDescent="0.55000000000000004">
      <c r="M13247" t="str">
        <f>IF($A13247="","",COUNTIFS(D_MFA!$A$2:$A$20001,$C13247,D_MFA!$B$2:$B$20001,TRUE)&gt;0)</f>
        <v/>
      </c>
    </row>
    <row r="13248" spans="13:13" x14ac:dyDescent="0.55000000000000004">
      <c r="M13248" t="str">
        <f>IF($A13248="","",COUNTIFS(D_MFA!$A$2:$A$20001,$C13248,D_MFA!$B$2:$B$20001,TRUE)&gt;0)</f>
        <v/>
      </c>
    </row>
    <row r="13249" spans="13:13" x14ac:dyDescent="0.55000000000000004">
      <c r="M13249" t="str">
        <f>IF($A13249="","",COUNTIFS(D_MFA!$A$2:$A$20001,$C13249,D_MFA!$B$2:$B$20001,TRUE)&gt;0)</f>
        <v/>
      </c>
    </row>
    <row r="13250" spans="13:13" x14ac:dyDescent="0.55000000000000004">
      <c r="M13250" t="str">
        <f>IF($A13250="","",COUNTIFS(D_MFA!$A$2:$A$20001,$C13250,D_MFA!$B$2:$B$20001,TRUE)&gt;0)</f>
        <v/>
      </c>
    </row>
    <row r="13251" spans="13:13" x14ac:dyDescent="0.55000000000000004">
      <c r="M13251" t="str">
        <f>IF($A13251="","",COUNTIFS(D_MFA!$A$2:$A$20001,$C13251,D_MFA!$B$2:$B$20001,TRUE)&gt;0)</f>
        <v/>
      </c>
    </row>
    <row r="13252" spans="13:13" x14ac:dyDescent="0.55000000000000004">
      <c r="M13252" t="str">
        <f>IF($A13252="","",COUNTIFS(D_MFA!$A$2:$A$20001,$C13252,D_MFA!$B$2:$B$20001,TRUE)&gt;0)</f>
        <v/>
      </c>
    </row>
    <row r="13253" spans="13:13" x14ac:dyDescent="0.55000000000000004">
      <c r="M13253" t="str">
        <f>IF($A13253="","",COUNTIFS(D_MFA!$A$2:$A$20001,$C13253,D_MFA!$B$2:$B$20001,TRUE)&gt;0)</f>
        <v/>
      </c>
    </row>
    <row r="13254" spans="13:13" x14ac:dyDescent="0.55000000000000004">
      <c r="M13254" t="str">
        <f>IF($A13254="","",COUNTIFS(D_MFA!$A$2:$A$20001,$C13254,D_MFA!$B$2:$B$20001,TRUE)&gt;0)</f>
        <v/>
      </c>
    </row>
    <row r="13255" spans="13:13" x14ac:dyDescent="0.55000000000000004">
      <c r="M13255" t="str">
        <f>IF($A13255="","",COUNTIFS(D_MFA!$A$2:$A$20001,$C13255,D_MFA!$B$2:$B$20001,TRUE)&gt;0)</f>
        <v/>
      </c>
    </row>
    <row r="13256" spans="13:13" x14ac:dyDescent="0.55000000000000004">
      <c r="M13256" t="str">
        <f>IF($A13256="","",COUNTIFS(D_MFA!$A$2:$A$20001,$C13256,D_MFA!$B$2:$B$20001,TRUE)&gt;0)</f>
        <v/>
      </c>
    </row>
    <row r="13257" spans="13:13" x14ac:dyDescent="0.55000000000000004">
      <c r="M13257" t="str">
        <f>IF($A13257="","",COUNTIFS(D_MFA!$A$2:$A$20001,$C13257,D_MFA!$B$2:$B$20001,TRUE)&gt;0)</f>
        <v/>
      </c>
    </row>
    <row r="13258" spans="13:13" x14ac:dyDescent="0.55000000000000004">
      <c r="M13258" t="str">
        <f>IF($A13258="","",COUNTIFS(D_MFA!$A$2:$A$20001,$C13258,D_MFA!$B$2:$B$20001,TRUE)&gt;0)</f>
        <v/>
      </c>
    </row>
    <row r="13259" spans="13:13" x14ac:dyDescent="0.55000000000000004">
      <c r="M13259" t="str">
        <f>IF($A13259="","",COUNTIFS(D_MFA!$A$2:$A$20001,$C13259,D_MFA!$B$2:$B$20001,TRUE)&gt;0)</f>
        <v/>
      </c>
    </row>
    <row r="13260" spans="13:13" x14ac:dyDescent="0.55000000000000004">
      <c r="M13260" t="str">
        <f>IF($A13260="","",COUNTIFS(D_MFA!$A$2:$A$20001,$C13260,D_MFA!$B$2:$B$20001,TRUE)&gt;0)</f>
        <v/>
      </c>
    </row>
    <row r="13261" spans="13:13" x14ac:dyDescent="0.55000000000000004">
      <c r="M13261" t="str">
        <f>IF($A13261="","",COUNTIFS(D_MFA!$A$2:$A$20001,$C13261,D_MFA!$B$2:$B$20001,TRUE)&gt;0)</f>
        <v/>
      </c>
    </row>
    <row r="13262" spans="13:13" x14ac:dyDescent="0.55000000000000004">
      <c r="M13262" t="str">
        <f>IF($A13262="","",COUNTIFS(D_MFA!$A$2:$A$20001,$C13262,D_MFA!$B$2:$B$20001,TRUE)&gt;0)</f>
        <v/>
      </c>
    </row>
    <row r="13263" spans="13:13" x14ac:dyDescent="0.55000000000000004">
      <c r="M13263" t="str">
        <f>IF($A13263="","",COUNTIFS(D_MFA!$A$2:$A$20001,$C13263,D_MFA!$B$2:$B$20001,TRUE)&gt;0)</f>
        <v/>
      </c>
    </row>
    <row r="13264" spans="13:13" x14ac:dyDescent="0.55000000000000004">
      <c r="M13264" t="str">
        <f>IF($A13264="","",COUNTIFS(D_MFA!$A$2:$A$20001,$C13264,D_MFA!$B$2:$B$20001,TRUE)&gt;0)</f>
        <v/>
      </c>
    </row>
    <row r="13265" spans="13:13" x14ac:dyDescent="0.55000000000000004">
      <c r="M13265" t="str">
        <f>IF($A13265="","",COUNTIFS(D_MFA!$A$2:$A$20001,$C13265,D_MFA!$B$2:$B$20001,TRUE)&gt;0)</f>
        <v/>
      </c>
    </row>
    <row r="13266" spans="13:13" x14ac:dyDescent="0.55000000000000004">
      <c r="M13266" t="str">
        <f>IF($A13266="","",COUNTIFS(D_MFA!$A$2:$A$20001,$C13266,D_MFA!$B$2:$B$20001,TRUE)&gt;0)</f>
        <v/>
      </c>
    </row>
    <row r="13267" spans="13:13" x14ac:dyDescent="0.55000000000000004">
      <c r="M13267" t="str">
        <f>IF($A13267="","",COUNTIFS(D_MFA!$A$2:$A$20001,$C13267,D_MFA!$B$2:$B$20001,TRUE)&gt;0)</f>
        <v/>
      </c>
    </row>
    <row r="13268" spans="13:13" x14ac:dyDescent="0.55000000000000004">
      <c r="M13268" t="str">
        <f>IF($A13268="","",COUNTIFS(D_MFA!$A$2:$A$20001,$C13268,D_MFA!$B$2:$B$20001,TRUE)&gt;0)</f>
        <v/>
      </c>
    </row>
    <row r="13269" spans="13:13" x14ac:dyDescent="0.55000000000000004">
      <c r="M13269" t="str">
        <f>IF($A13269="","",COUNTIFS(D_MFA!$A$2:$A$20001,$C13269,D_MFA!$B$2:$B$20001,TRUE)&gt;0)</f>
        <v/>
      </c>
    </row>
    <row r="13270" spans="13:13" x14ac:dyDescent="0.55000000000000004">
      <c r="M13270" t="str">
        <f>IF($A13270="","",COUNTIFS(D_MFA!$A$2:$A$20001,$C13270,D_MFA!$B$2:$B$20001,TRUE)&gt;0)</f>
        <v/>
      </c>
    </row>
    <row r="13271" spans="13:13" x14ac:dyDescent="0.55000000000000004">
      <c r="M13271" t="str">
        <f>IF($A13271="","",COUNTIFS(D_MFA!$A$2:$A$20001,$C13271,D_MFA!$B$2:$B$20001,TRUE)&gt;0)</f>
        <v/>
      </c>
    </row>
    <row r="13272" spans="13:13" x14ac:dyDescent="0.55000000000000004">
      <c r="M13272" t="str">
        <f>IF($A13272="","",COUNTIFS(D_MFA!$A$2:$A$20001,$C13272,D_MFA!$B$2:$B$20001,TRUE)&gt;0)</f>
        <v/>
      </c>
    </row>
    <row r="13273" spans="13:13" x14ac:dyDescent="0.55000000000000004">
      <c r="M13273" t="str">
        <f>IF($A13273="","",COUNTIFS(D_MFA!$A$2:$A$20001,$C13273,D_MFA!$B$2:$B$20001,TRUE)&gt;0)</f>
        <v/>
      </c>
    </row>
    <row r="13274" spans="13:13" x14ac:dyDescent="0.55000000000000004">
      <c r="M13274" t="str">
        <f>IF($A13274="","",COUNTIFS(D_MFA!$A$2:$A$20001,$C13274,D_MFA!$B$2:$B$20001,TRUE)&gt;0)</f>
        <v/>
      </c>
    </row>
    <row r="13275" spans="13:13" x14ac:dyDescent="0.55000000000000004">
      <c r="M13275" t="str">
        <f>IF($A13275="","",COUNTIFS(D_MFA!$A$2:$A$20001,$C13275,D_MFA!$B$2:$B$20001,TRUE)&gt;0)</f>
        <v/>
      </c>
    </row>
    <row r="13276" spans="13:13" x14ac:dyDescent="0.55000000000000004">
      <c r="M13276" t="str">
        <f>IF($A13276="","",COUNTIFS(D_MFA!$A$2:$A$20001,$C13276,D_MFA!$B$2:$B$20001,TRUE)&gt;0)</f>
        <v/>
      </c>
    </row>
    <row r="13277" spans="13:13" x14ac:dyDescent="0.55000000000000004">
      <c r="M13277" t="str">
        <f>IF($A13277="","",COUNTIFS(D_MFA!$A$2:$A$20001,$C13277,D_MFA!$B$2:$B$20001,TRUE)&gt;0)</f>
        <v/>
      </c>
    </row>
    <row r="13278" spans="13:13" x14ac:dyDescent="0.55000000000000004">
      <c r="M13278" t="str">
        <f>IF($A13278="","",COUNTIFS(D_MFA!$A$2:$A$20001,$C13278,D_MFA!$B$2:$B$20001,TRUE)&gt;0)</f>
        <v/>
      </c>
    </row>
    <row r="13279" spans="13:13" x14ac:dyDescent="0.55000000000000004">
      <c r="M13279" t="str">
        <f>IF($A13279="","",COUNTIFS(D_MFA!$A$2:$A$20001,$C13279,D_MFA!$B$2:$B$20001,TRUE)&gt;0)</f>
        <v/>
      </c>
    </row>
    <row r="13280" spans="13:13" x14ac:dyDescent="0.55000000000000004">
      <c r="M13280" t="str">
        <f>IF($A13280="","",COUNTIFS(D_MFA!$A$2:$A$20001,$C13280,D_MFA!$B$2:$B$20001,TRUE)&gt;0)</f>
        <v/>
      </c>
    </row>
    <row r="13281" spans="13:13" x14ac:dyDescent="0.55000000000000004">
      <c r="M13281" t="str">
        <f>IF($A13281="","",COUNTIFS(D_MFA!$A$2:$A$20001,$C13281,D_MFA!$B$2:$B$20001,TRUE)&gt;0)</f>
        <v/>
      </c>
    </row>
    <row r="13282" spans="13:13" x14ac:dyDescent="0.55000000000000004">
      <c r="M13282" t="str">
        <f>IF($A13282="","",COUNTIFS(D_MFA!$A$2:$A$20001,$C13282,D_MFA!$B$2:$B$20001,TRUE)&gt;0)</f>
        <v/>
      </c>
    </row>
    <row r="13283" spans="13:13" x14ac:dyDescent="0.55000000000000004">
      <c r="M13283" t="str">
        <f>IF($A13283="","",COUNTIFS(D_MFA!$A$2:$A$20001,$C13283,D_MFA!$B$2:$B$20001,TRUE)&gt;0)</f>
        <v/>
      </c>
    </row>
    <row r="13284" spans="13:13" x14ac:dyDescent="0.55000000000000004">
      <c r="M13284" t="str">
        <f>IF($A13284="","",COUNTIFS(D_MFA!$A$2:$A$20001,$C13284,D_MFA!$B$2:$B$20001,TRUE)&gt;0)</f>
        <v/>
      </c>
    </row>
    <row r="13285" spans="13:13" x14ac:dyDescent="0.55000000000000004">
      <c r="M13285" t="str">
        <f>IF($A13285="","",COUNTIFS(D_MFA!$A$2:$A$20001,$C13285,D_MFA!$B$2:$B$20001,TRUE)&gt;0)</f>
        <v/>
      </c>
    </row>
    <row r="13286" spans="13:13" x14ac:dyDescent="0.55000000000000004">
      <c r="M13286" t="str">
        <f>IF($A13286="","",COUNTIFS(D_MFA!$A$2:$A$20001,$C13286,D_MFA!$B$2:$B$20001,TRUE)&gt;0)</f>
        <v/>
      </c>
    </row>
    <row r="13287" spans="13:13" x14ac:dyDescent="0.55000000000000004">
      <c r="M13287" t="str">
        <f>IF($A13287="","",COUNTIFS(D_MFA!$A$2:$A$20001,$C13287,D_MFA!$B$2:$B$20001,TRUE)&gt;0)</f>
        <v/>
      </c>
    </row>
    <row r="13288" spans="13:13" x14ac:dyDescent="0.55000000000000004">
      <c r="M13288" t="str">
        <f>IF($A13288="","",COUNTIFS(D_MFA!$A$2:$A$20001,$C13288,D_MFA!$B$2:$B$20001,TRUE)&gt;0)</f>
        <v/>
      </c>
    </row>
    <row r="13289" spans="13:13" x14ac:dyDescent="0.55000000000000004">
      <c r="M13289" t="str">
        <f>IF($A13289="","",COUNTIFS(D_MFA!$A$2:$A$20001,$C13289,D_MFA!$B$2:$B$20001,TRUE)&gt;0)</f>
        <v/>
      </c>
    </row>
    <row r="13290" spans="13:13" x14ac:dyDescent="0.55000000000000004">
      <c r="M13290" t="str">
        <f>IF($A13290="","",COUNTIFS(D_MFA!$A$2:$A$20001,$C13290,D_MFA!$B$2:$B$20001,TRUE)&gt;0)</f>
        <v/>
      </c>
    </row>
    <row r="13291" spans="13:13" x14ac:dyDescent="0.55000000000000004">
      <c r="M13291" t="str">
        <f>IF($A13291="","",COUNTIFS(D_MFA!$A$2:$A$20001,$C13291,D_MFA!$B$2:$B$20001,TRUE)&gt;0)</f>
        <v/>
      </c>
    </row>
    <row r="13292" spans="13:13" x14ac:dyDescent="0.55000000000000004">
      <c r="M13292" t="str">
        <f>IF($A13292="","",COUNTIFS(D_MFA!$A$2:$A$20001,$C13292,D_MFA!$B$2:$B$20001,TRUE)&gt;0)</f>
        <v/>
      </c>
    </row>
    <row r="13293" spans="13:13" x14ac:dyDescent="0.55000000000000004">
      <c r="M13293" t="str">
        <f>IF($A13293="","",COUNTIFS(D_MFA!$A$2:$A$20001,$C13293,D_MFA!$B$2:$B$20001,TRUE)&gt;0)</f>
        <v/>
      </c>
    </row>
    <row r="13294" spans="13:13" x14ac:dyDescent="0.55000000000000004">
      <c r="M13294" t="str">
        <f>IF($A13294="","",COUNTIFS(D_MFA!$A$2:$A$20001,$C13294,D_MFA!$B$2:$B$20001,TRUE)&gt;0)</f>
        <v/>
      </c>
    </row>
    <row r="13295" spans="13:13" x14ac:dyDescent="0.55000000000000004">
      <c r="M13295" t="str">
        <f>IF($A13295="","",COUNTIFS(D_MFA!$A$2:$A$20001,$C13295,D_MFA!$B$2:$B$20001,TRUE)&gt;0)</f>
        <v/>
      </c>
    </row>
    <row r="13296" spans="13:13" x14ac:dyDescent="0.55000000000000004">
      <c r="M13296" t="str">
        <f>IF($A13296="","",COUNTIFS(D_MFA!$A$2:$A$20001,$C13296,D_MFA!$B$2:$B$20001,TRUE)&gt;0)</f>
        <v/>
      </c>
    </row>
    <row r="13297" spans="13:13" x14ac:dyDescent="0.55000000000000004">
      <c r="M13297" t="str">
        <f>IF($A13297="","",COUNTIFS(D_MFA!$A$2:$A$20001,$C13297,D_MFA!$B$2:$B$20001,TRUE)&gt;0)</f>
        <v/>
      </c>
    </row>
    <row r="13298" spans="13:13" x14ac:dyDescent="0.55000000000000004">
      <c r="M13298" t="str">
        <f>IF($A13298="","",COUNTIFS(D_MFA!$A$2:$A$20001,$C13298,D_MFA!$B$2:$B$20001,TRUE)&gt;0)</f>
        <v/>
      </c>
    </row>
    <row r="13299" spans="13:13" x14ac:dyDescent="0.55000000000000004">
      <c r="M13299" t="str">
        <f>IF($A13299="","",COUNTIFS(D_MFA!$A$2:$A$20001,$C13299,D_MFA!$B$2:$B$20001,TRUE)&gt;0)</f>
        <v/>
      </c>
    </row>
    <row r="13300" spans="13:13" x14ac:dyDescent="0.55000000000000004">
      <c r="M13300" t="str">
        <f>IF($A13300="","",COUNTIFS(D_MFA!$A$2:$A$20001,$C13300,D_MFA!$B$2:$B$20001,TRUE)&gt;0)</f>
        <v/>
      </c>
    </row>
    <row r="13301" spans="13:13" x14ac:dyDescent="0.55000000000000004">
      <c r="M13301" t="str">
        <f>IF($A13301="","",COUNTIFS(D_MFA!$A$2:$A$20001,$C13301,D_MFA!$B$2:$B$20001,TRUE)&gt;0)</f>
        <v/>
      </c>
    </row>
    <row r="13302" spans="13:13" x14ac:dyDescent="0.55000000000000004">
      <c r="M13302" t="str">
        <f>IF($A13302="","",COUNTIFS(D_MFA!$A$2:$A$20001,$C13302,D_MFA!$B$2:$B$20001,TRUE)&gt;0)</f>
        <v/>
      </c>
    </row>
    <row r="13303" spans="13:13" x14ac:dyDescent="0.55000000000000004">
      <c r="M13303" t="str">
        <f>IF($A13303="","",COUNTIFS(D_MFA!$A$2:$A$20001,$C13303,D_MFA!$B$2:$B$20001,TRUE)&gt;0)</f>
        <v/>
      </c>
    </row>
    <row r="13304" spans="13:13" x14ac:dyDescent="0.55000000000000004">
      <c r="M13304" t="str">
        <f>IF($A13304="","",COUNTIFS(D_MFA!$A$2:$A$20001,$C13304,D_MFA!$B$2:$B$20001,TRUE)&gt;0)</f>
        <v/>
      </c>
    </row>
    <row r="13305" spans="13:13" x14ac:dyDescent="0.55000000000000004">
      <c r="M13305" t="str">
        <f>IF($A13305="","",COUNTIFS(D_MFA!$A$2:$A$20001,$C13305,D_MFA!$B$2:$B$20001,TRUE)&gt;0)</f>
        <v/>
      </c>
    </row>
    <row r="13306" spans="13:13" x14ac:dyDescent="0.55000000000000004">
      <c r="M13306" t="str">
        <f>IF($A13306="","",COUNTIFS(D_MFA!$A$2:$A$20001,$C13306,D_MFA!$B$2:$B$20001,TRUE)&gt;0)</f>
        <v/>
      </c>
    </row>
    <row r="13307" spans="13:13" x14ac:dyDescent="0.55000000000000004">
      <c r="M13307" t="str">
        <f>IF($A13307="","",COUNTIFS(D_MFA!$A$2:$A$20001,$C13307,D_MFA!$B$2:$B$20001,TRUE)&gt;0)</f>
        <v/>
      </c>
    </row>
    <row r="13308" spans="13:13" x14ac:dyDescent="0.55000000000000004">
      <c r="M13308" t="str">
        <f>IF($A13308="","",COUNTIFS(D_MFA!$A$2:$A$20001,$C13308,D_MFA!$B$2:$B$20001,TRUE)&gt;0)</f>
        <v/>
      </c>
    </row>
    <row r="13309" spans="13:13" x14ac:dyDescent="0.55000000000000004">
      <c r="M13309" t="str">
        <f>IF($A13309="","",COUNTIFS(D_MFA!$A$2:$A$20001,$C13309,D_MFA!$B$2:$B$20001,TRUE)&gt;0)</f>
        <v/>
      </c>
    </row>
    <row r="13310" spans="13:13" x14ac:dyDescent="0.55000000000000004">
      <c r="M13310" t="str">
        <f>IF($A13310="","",COUNTIFS(D_MFA!$A$2:$A$20001,$C13310,D_MFA!$B$2:$B$20001,TRUE)&gt;0)</f>
        <v/>
      </c>
    </row>
    <row r="13311" spans="13:13" x14ac:dyDescent="0.55000000000000004">
      <c r="M13311" t="str">
        <f>IF($A13311="","",COUNTIFS(D_MFA!$A$2:$A$20001,$C13311,D_MFA!$B$2:$B$20001,TRUE)&gt;0)</f>
        <v/>
      </c>
    </row>
    <row r="13312" spans="13:13" x14ac:dyDescent="0.55000000000000004">
      <c r="M13312" t="str">
        <f>IF($A13312="","",COUNTIFS(D_MFA!$A$2:$A$20001,$C13312,D_MFA!$B$2:$B$20001,TRUE)&gt;0)</f>
        <v/>
      </c>
    </row>
    <row r="13313" spans="13:13" x14ac:dyDescent="0.55000000000000004">
      <c r="M13313" t="str">
        <f>IF($A13313="","",COUNTIFS(D_MFA!$A$2:$A$20001,$C13313,D_MFA!$B$2:$B$20001,TRUE)&gt;0)</f>
        <v/>
      </c>
    </row>
    <row r="13314" spans="13:13" x14ac:dyDescent="0.55000000000000004">
      <c r="M13314" t="str">
        <f>IF($A13314="","",COUNTIFS(D_MFA!$A$2:$A$20001,$C13314,D_MFA!$B$2:$B$20001,TRUE)&gt;0)</f>
        <v/>
      </c>
    </row>
    <row r="13315" spans="13:13" x14ac:dyDescent="0.55000000000000004">
      <c r="M13315" t="str">
        <f>IF($A13315="","",COUNTIFS(D_MFA!$A$2:$A$20001,$C13315,D_MFA!$B$2:$B$20001,TRUE)&gt;0)</f>
        <v/>
      </c>
    </row>
    <row r="13316" spans="13:13" x14ac:dyDescent="0.55000000000000004">
      <c r="M13316" t="str">
        <f>IF($A13316="","",COUNTIFS(D_MFA!$A$2:$A$20001,$C13316,D_MFA!$B$2:$B$20001,TRUE)&gt;0)</f>
        <v/>
      </c>
    </row>
    <row r="13317" spans="13:13" x14ac:dyDescent="0.55000000000000004">
      <c r="M13317" t="str">
        <f>IF($A13317="","",COUNTIFS(D_MFA!$A$2:$A$20001,$C13317,D_MFA!$B$2:$B$20001,TRUE)&gt;0)</f>
        <v/>
      </c>
    </row>
    <row r="13318" spans="13:13" x14ac:dyDescent="0.55000000000000004">
      <c r="M13318" t="str">
        <f>IF($A13318="","",COUNTIFS(D_MFA!$A$2:$A$20001,$C13318,D_MFA!$B$2:$B$20001,TRUE)&gt;0)</f>
        <v/>
      </c>
    </row>
    <row r="13319" spans="13:13" x14ac:dyDescent="0.55000000000000004">
      <c r="M13319" t="str">
        <f>IF($A13319="","",COUNTIFS(D_MFA!$A$2:$A$20001,$C13319,D_MFA!$B$2:$B$20001,TRUE)&gt;0)</f>
        <v/>
      </c>
    </row>
    <row r="13320" spans="13:13" x14ac:dyDescent="0.55000000000000004">
      <c r="M13320" t="str">
        <f>IF($A13320="","",COUNTIFS(D_MFA!$A$2:$A$20001,$C13320,D_MFA!$B$2:$B$20001,TRUE)&gt;0)</f>
        <v/>
      </c>
    </row>
    <row r="13321" spans="13:13" x14ac:dyDescent="0.55000000000000004">
      <c r="M13321" t="str">
        <f>IF($A13321="","",COUNTIFS(D_MFA!$A$2:$A$20001,$C13321,D_MFA!$B$2:$B$20001,TRUE)&gt;0)</f>
        <v/>
      </c>
    </row>
    <row r="13322" spans="13:13" x14ac:dyDescent="0.55000000000000004">
      <c r="M13322" t="str">
        <f>IF($A13322="","",COUNTIFS(D_MFA!$A$2:$A$20001,$C13322,D_MFA!$B$2:$B$20001,TRUE)&gt;0)</f>
        <v/>
      </c>
    </row>
    <row r="13323" spans="13:13" x14ac:dyDescent="0.55000000000000004">
      <c r="M13323" t="str">
        <f>IF($A13323="","",COUNTIFS(D_MFA!$A$2:$A$20001,$C13323,D_MFA!$B$2:$B$20001,TRUE)&gt;0)</f>
        <v/>
      </c>
    </row>
    <row r="13324" spans="13:13" x14ac:dyDescent="0.55000000000000004">
      <c r="M13324" t="str">
        <f>IF($A13324="","",COUNTIFS(D_MFA!$A$2:$A$20001,$C13324,D_MFA!$B$2:$B$20001,TRUE)&gt;0)</f>
        <v/>
      </c>
    </row>
    <row r="13325" spans="13:13" x14ac:dyDescent="0.55000000000000004">
      <c r="M13325" t="str">
        <f>IF($A13325="","",COUNTIFS(D_MFA!$A$2:$A$20001,$C13325,D_MFA!$B$2:$B$20001,TRUE)&gt;0)</f>
        <v/>
      </c>
    </row>
    <row r="13326" spans="13:13" x14ac:dyDescent="0.55000000000000004">
      <c r="M13326" t="str">
        <f>IF($A13326="","",COUNTIFS(D_MFA!$A$2:$A$20001,$C13326,D_MFA!$B$2:$B$20001,TRUE)&gt;0)</f>
        <v/>
      </c>
    </row>
    <row r="13327" spans="13:13" x14ac:dyDescent="0.55000000000000004">
      <c r="M13327" t="str">
        <f>IF($A13327="","",COUNTIFS(D_MFA!$A$2:$A$20001,$C13327,D_MFA!$B$2:$B$20001,TRUE)&gt;0)</f>
        <v/>
      </c>
    </row>
    <row r="13328" spans="13:13" x14ac:dyDescent="0.55000000000000004">
      <c r="M13328" t="str">
        <f>IF($A13328="","",COUNTIFS(D_MFA!$A$2:$A$20001,$C13328,D_MFA!$B$2:$B$20001,TRUE)&gt;0)</f>
        <v/>
      </c>
    </row>
    <row r="13329" spans="13:13" x14ac:dyDescent="0.55000000000000004">
      <c r="M13329" t="str">
        <f>IF($A13329="","",COUNTIFS(D_MFA!$A$2:$A$20001,$C13329,D_MFA!$B$2:$B$20001,TRUE)&gt;0)</f>
        <v/>
      </c>
    </row>
    <row r="13330" spans="13:13" x14ac:dyDescent="0.55000000000000004">
      <c r="M13330" t="str">
        <f>IF($A13330="","",COUNTIFS(D_MFA!$A$2:$A$20001,$C13330,D_MFA!$B$2:$B$20001,TRUE)&gt;0)</f>
        <v/>
      </c>
    </row>
    <row r="13331" spans="13:13" x14ac:dyDescent="0.55000000000000004">
      <c r="M13331" t="str">
        <f>IF($A13331="","",COUNTIFS(D_MFA!$A$2:$A$20001,$C13331,D_MFA!$B$2:$B$20001,TRUE)&gt;0)</f>
        <v/>
      </c>
    </row>
    <row r="13332" spans="13:13" x14ac:dyDescent="0.55000000000000004">
      <c r="M13332" t="str">
        <f>IF($A13332="","",COUNTIFS(D_MFA!$A$2:$A$20001,$C13332,D_MFA!$B$2:$B$20001,TRUE)&gt;0)</f>
        <v/>
      </c>
    </row>
    <row r="13333" spans="13:13" x14ac:dyDescent="0.55000000000000004">
      <c r="M13333" t="str">
        <f>IF($A13333="","",COUNTIFS(D_MFA!$A$2:$A$20001,$C13333,D_MFA!$B$2:$B$20001,TRUE)&gt;0)</f>
        <v/>
      </c>
    </row>
    <row r="13334" spans="13:13" x14ac:dyDescent="0.55000000000000004">
      <c r="M13334" t="str">
        <f>IF($A13334="","",COUNTIFS(D_MFA!$A$2:$A$20001,$C13334,D_MFA!$B$2:$B$20001,TRUE)&gt;0)</f>
        <v/>
      </c>
    </row>
    <row r="13335" spans="13:13" x14ac:dyDescent="0.55000000000000004">
      <c r="M13335" t="str">
        <f>IF($A13335="","",COUNTIFS(D_MFA!$A$2:$A$20001,$C13335,D_MFA!$B$2:$B$20001,TRUE)&gt;0)</f>
        <v/>
      </c>
    </row>
    <row r="13336" spans="13:13" x14ac:dyDescent="0.55000000000000004">
      <c r="M13336" t="str">
        <f>IF($A13336="","",COUNTIFS(D_MFA!$A$2:$A$20001,$C13336,D_MFA!$B$2:$B$20001,TRUE)&gt;0)</f>
        <v/>
      </c>
    </row>
    <row r="13337" spans="13:13" x14ac:dyDescent="0.55000000000000004">
      <c r="M13337" t="str">
        <f>IF($A13337="","",COUNTIFS(D_MFA!$A$2:$A$20001,$C13337,D_MFA!$B$2:$B$20001,TRUE)&gt;0)</f>
        <v/>
      </c>
    </row>
    <row r="13338" spans="13:13" x14ac:dyDescent="0.55000000000000004">
      <c r="M13338" t="str">
        <f>IF($A13338="","",COUNTIFS(D_MFA!$A$2:$A$20001,$C13338,D_MFA!$B$2:$B$20001,TRUE)&gt;0)</f>
        <v/>
      </c>
    </row>
    <row r="13339" spans="13:13" x14ac:dyDescent="0.55000000000000004">
      <c r="M13339" t="str">
        <f>IF($A13339="","",COUNTIFS(D_MFA!$A$2:$A$20001,$C13339,D_MFA!$B$2:$B$20001,TRUE)&gt;0)</f>
        <v/>
      </c>
    </row>
    <row r="13340" spans="13:13" x14ac:dyDescent="0.55000000000000004">
      <c r="M13340" t="str">
        <f>IF($A13340="","",COUNTIFS(D_MFA!$A$2:$A$20001,$C13340,D_MFA!$B$2:$B$20001,TRUE)&gt;0)</f>
        <v/>
      </c>
    </row>
    <row r="13341" spans="13:13" x14ac:dyDescent="0.55000000000000004">
      <c r="M13341" t="str">
        <f>IF($A13341="","",COUNTIFS(D_MFA!$A$2:$A$20001,$C13341,D_MFA!$B$2:$B$20001,TRUE)&gt;0)</f>
        <v/>
      </c>
    </row>
    <row r="13342" spans="13:13" x14ac:dyDescent="0.55000000000000004">
      <c r="M13342" t="str">
        <f>IF($A13342="","",COUNTIFS(D_MFA!$A$2:$A$20001,$C13342,D_MFA!$B$2:$B$20001,TRUE)&gt;0)</f>
        <v/>
      </c>
    </row>
    <row r="13343" spans="13:13" x14ac:dyDescent="0.55000000000000004">
      <c r="M13343" t="str">
        <f>IF($A13343="","",COUNTIFS(D_MFA!$A$2:$A$20001,$C13343,D_MFA!$B$2:$B$20001,TRUE)&gt;0)</f>
        <v/>
      </c>
    </row>
    <row r="13344" spans="13:13" x14ac:dyDescent="0.55000000000000004">
      <c r="M13344" t="str">
        <f>IF($A13344="","",COUNTIFS(D_MFA!$A$2:$A$20001,$C13344,D_MFA!$B$2:$B$20001,TRUE)&gt;0)</f>
        <v/>
      </c>
    </row>
    <row r="13345" spans="13:13" x14ac:dyDescent="0.55000000000000004">
      <c r="M13345" t="str">
        <f>IF($A13345="","",COUNTIFS(D_MFA!$A$2:$A$20001,$C13345,D_MFA!$B$2:$B$20001,TRUE)&gt;0)</f>
        <v/>
      </c>
    </row>
    <row r="13346" spans="13:13" x14ac:dyDescent="0.55000000000000004">
      <c r="M13346" t="str">
        <f>IF($A13346="","",COUNTIFS(D_MFA!$A$2:$A$20001,$C13346,D_MFA!$B$2:$B$20001,TRUE)&gt;0)</f>
        <v/>
      </c>
    </row>
    <row r="13347" spans="13:13" x14ac:dyDescent="0.55000000000000004">
      <c r="M13347" t="str">
        <f>IF($A13347="","",COUNTIFS(D_MFA!$A$2:$A$20001,$C13347,D_MFA!$B$2:$B$20001,TRUE)&gt;0)</f>
        <v/>
      </c>
    </row>
    <row r="13348" spans="13:13" x14ac:dyDescent="0.55000000000000004">
      <c r="M13348" t="str">
        <f>IF($A13348="","",COUNTIFS(D_MFA!$A$2:$A$20001,$C13348,D_MFA!$B$2:$B$20001,TRUE)&gt;0)</f>
        <v/>
      </c>
    </row>
    <row r="13349" spans="13:13" x14ac:dyDescent="0.55000000000000004">
      <c r="M13349" t="str">
        <f>IF($A13349="","",COUNTIFS(D_MFA!$A$2:$A$20001,$C13349,D_MFA!$B$2:$B$20001,TRUE)&gt;0)</f>
        <v/>
      </c>
    </row>
    <row r="13350" spans="13:13" x14ac:dyDescent="0.55000000000000004">
      <c r="M13350" t="str">
        <f>IF($A13350="","",COUNTIFS(D_MFA!$A$2:$A$20001,$C13350,D_MFA!$B$2:$B$20001,TRUE)&gt;0)</f>
        <v/>
      </c>
    </row>
    <row r="13351" spans="13:13" x14ac:dyDescent="0.55000000000000004">
      <c r="M13351" t="str">
        <f>IF($A13351="","",COUNTIFS(D_MFA!$A$2:$A$20001,$C13351,D_MFA!$B$2:$B$20001,TRUE)&gt;0)</f>
        <v/>
      </c>
    </row>
    <row r="13352" spans="13:13" x14ac:dyDescent="0.55000000000000004">
      <c r="M13352" t="str">
        <f>IF($A13352="","",COUNTIFS(D_MFA!$A$2:$A$20001,$C13352,D_MFA!$B$2:$B$20001,TRUE)&gt;0)</f>
        <v/>
      </c>
    </row>
    <row r="13353" spans="13:13" x14ac:dyDescent="0.55000000000000004">
      <c r="M13353" t="str">
        <f>IF($A13353="","",COUNTIFS(D_MFA!$A$2:$A$20001,$C13353,D_MFA!$B$2:$B$20001,TRUE)&gt;0)</f>
        <v/>
      </c>
    </row>
    <row r="13354" spans="13:13" x14ac:dyDescent="0.55000000000000004">
      <c r="M13354" t="str">
        <f>IF($A13354="","",COUNTIFS(D_MFA!$A$2:$A$20001,$C13354,D_MFA!$B$2:$B$20001,TRUE)&gt;0)</f>
        <v/>
      </c>
    </row>
    <row r="13355" spans="13:13" x14ac:dyDescent="0.55000000000000004">
      <c r="M13355" t="str">
        <f>IF($A13355="","",COUNTIFS(D_MFA!$A$2:$A$20001,$C13355,D_MFA!$B$2:$B$20001,TRUE)&gt;0)</f>
        <v/>
      </c>
    </row>
    <row r="13356" spans="13:13" x14ac:dyDescent="0.55000000000000004">
      <c r="M13356" t="str">
        <f>IF($A13356="","",COUNTIFS(D_MFA!$A$2:$A$20001,$C13356,D_MFA!$B$2:$B$20001,TRUE)&gt;0)</f>
        <v/>
      </c>
    </row>
    <row r="13357" spans="13:13" x14ac:dyDescent="0.55000000000000004">
      <c r="M13357" t="str">
        <f>IF($A13357="","",COUNTIFS(D_MFA!$A$2:$A$20001,$C13357,D_MFA!$B$2:$B$20001,TRUE)&gt;0)</f>
        <v/>
      </c>
    </row>
    <row r="13358" spans="13:13" x14ac:dyDescent="0.55000000000000004">
      <c r="M13358" t="str">
        <f>IF($A13358="","",COUNTIFS(D_MFA!$A$2:$A$20001,$C13358,D_MFA!$B$2:$B$20001,TRUE)&gt;0)</f>
        <v/>
      </c>
    </row>
    <row r="13359" spans="13:13" x14ac:dyDescent="0.55000000000000004">
      <c r="M13359" t="str">
        <f>IF($A13359="","",COUNTIFS(D_MFA!$A$2:$A$20001,$C13359,D_MFA!$B$2:$B$20001,TRUE)&gt;0)</f>
        <v/>
      </c>
    </row>
    <row r="13360" spans="13:13" x14ac:dyDescent="0.55000000000000004">
      <c r="M13360" t="str">
        <f>IF($A13360="","",COUNTIFS(D_MFA!$A$2:$A$20001,$C13360,D_MFA!$B$2:$B$20001,TRUE)&gt;0)</f>
        <v/>
      </c>
    </row>
    <row r="13361" spans="13:13" x14ac:dyDescent="0.55000000000000004">
      <c r="M13361" t="str">
        <f>IF($A13361="","",COUNTIFS(D_MFA!$A$2:$A$20001,$C13361,D_MFA!$B$2:$B$20001,TRUE)&gt;0)</f>
        <v/>
      </c>
    </row>
    <row r="13362" spans="13:13" x14ac:dyDescent="0.55000000000000004">
      <c r="M13362" t="str">
        <f>IF($A13362="","",COUNTIFS(D_MFA!$A$2:$A$20001,$C13362,D_MFA!$B$2:$B$20001,TRUE)&gt;0)</f>
        <v/>
      </c>
    </row>
    <row r="13363" spans="13:13" x14ac:dyDescent="0.55000000000000004">
      <c r="M13363" t="str">
        <f>IF($A13363="","",COUNTIFS(D_MFA!$A$2:$A$20001,$C13363,D_MFA!$B$2:$B$20001,TRUE)&gt;0)</f>
        <v/>
      </c>
    </row>
    <row r="13364" spans="13:13" x14ac:dyDescent="0.55000000000000004">
      <c r="M13364" t="str">
        <f>IF($A13364="","",COUNTIFS(D_MFA!$A$2:$A$20001,$C13364,D_MFA!$B$2:$B$20001,TRUE)&gt;0)</f>
        <v/>
      </c>
    </row>
    <row r="13365" spans="13:13" x14ac:dyDescent="0.55000000000000004">
      <c r="M13365" t="str">
        <f>IF($A13365="","",COUNTIFS(D_MFA!$A$2:$A$20001,$C13365,D_MFA!$B$2:$B$20001,TRUE)&gt;0)</f>
        <v/>
      </c>
    </row>
    <row r="13366" spans="13:13" x14ac:dyDescent="0.55000000000000004">
      <c r="M13366" t="str">
        <f>IF($A13366="","",COUNTIFS(D_MFA!$A$2:$A$20001,$C13366,D_MFA!$B$2:$B$20001,TRUE)&gt;0)</f>
        <v/>
      </c>
    </row>
    <row r="13367" spans="13:13" x14ac:dyDescent="0.55000000000000004">
      <c r="M13367" t="str">
        <f>IF($A13367="","",COUNTIFS(D_MFA!$A$2:$A$20001,$C13367,D_MFA!$B$2:$B$20001,TRUE)&gt;0)</f>
        <v/>
      </c>
    </row>
    <row r="13368" spans="13:13" x14ac:dyDescent="0.55000000000000004">
      <c r="M13368" t="str">
        <f>IF($A13368="","",COUNTIFS(D_MFA!$A$2:$A$20001,$C13368,D_MFA!$B$2:$B$20001,TRUE)&gt;0)</f>
        <v/>
      </c>
    </row>
    <row r="13369" spans="13:13" x14ac:dyDescent="0.55000000000000004">
      <c r="M13369" t="str">
        <f>IF($A13369="","",COUNTIFS(D_MFA!$A$2:$A$20001,$C13369,D_MFA!$B$2:$B$20001,TRUE)&gt;0)</f>
        <v/>
      </c>
    </row>
    <row r="13370" spans="13:13" x14ac:dyDescent="0.55000000000000004">
      <c r="M13370" t="str">
        <f>IF($A13370="","",COUNTIFS(D_MFA!$A$2:$A$20001,$C13370,D_MFA!$B$2:$B$20001,TRUE)&gt;0)</f>
        <v/>
      </c>
    </row>
    <row r="13371" spans="13:13" x14ac:dyDescent="0.55000000000000004">
      <c r="M13371" t="str">
        <f>IF($A13371="","",COUNTIFS(D_MFA!$A$2:$A$20001,$C13371,D_MFA!$B$2:$B$20001,TRUE)&gt;0)</f>
        <v/>
      </c>
    </row>
    <row r="13372" spans="13:13" x14ac:dyDescent="0.55000000000000004">
      <c r="M13372" t="str">
        <f>IF($A13372="","",COUNTIFS(D_MFA!$A$2:$A$20001,$C13372,D_MFA!$B$2:$B$20001,TRUE)&gt;0)</f>
        <v/>
      </c>
    </row>
    <row r="13373" spans="13:13" x14ac:dyDescent="0.55000000000000004">
      <c r="M13373" t="str">
        <f>IF($A13373="","",COUNTIFS(D_MFA!$A$2:$A$20001,$C13373,D_MFA!$B$2:$B$20001,TRUE)&gt;0)</f>
        <v/>
      </c>
    </row>
    <row r="13374" spans="13:13" x14ac:dyDescent="0.55000000000000004">
      <c r="M13374" t="str">
        <f>IF($A13374="","",COUNTIFS(D_MFA!$A$2:$A$20001,$C13374,D_MFA!$B$2:$B$20001,TRUE)&gt;0)</f>
        <v/>
      </c>
    </row>
    <row r="13375" spans="13:13" x14ac:dyDescent="0.55000000000000004">
      <c r="M13375" t="str">
        <f>IF($A13375="","",COUNTIFS(D_MFA!$A$2:$A$20001,$C13375,D_MFA!$B$2:$B$20001,TRUE)&gt;0)</f>
        <v/>
      </c>
    </row>
    <row r="13376" spans="13:13" x14ac:dyDescent="0.55000000000000004">
      <c r="M13376" t="str">
        <f>IF($A13376="","",COUNTIFS(D_MFA!$A$2:$A$20001,$C13376,D_MFA!$B$2:$B$20001,TRUE)&gt;0)</f>
        <v/>
      </c>
    </row>
    <row r="13377" spans="13:13" x14ac:dyDescent="0.55000000000000004">
      <c r="M13377" t="str">
        <f>IF($A13377="","",COUNTIFS(D_MFA!$A$2:$A$20001,$C13377,D_MFA!$B$2:$B$20001,TRUE)&gt;0)</f>
        <v/>
      </c>
    </row>
    <row r="13378" spans="13:13" x14ac:dyDescent="0.55000000000000004">
      <c r="M13378" t="str">
        <f>IF($A13378="","",COUNTIFS(D_MFA!$A$2:$A$20001,$C13378,D_MFA!$B$2:$B$20001,TRUE)&gt;0)</f>
        <v/>
      </c>
    </row>
    <row r="13379" spans="13:13" x14ac:dyDescent="0.55000000000000004">
      <c r="M13379" t="str">
        <f>IF($A13379="","",COUNTIFS(D_MFA!$A$2:$A$20001,$C13379,D_MFA!$B$2:$B$20001,TRUE)&gt;0)</f>
        <v/>
      </c>
    </row>
    <row r="13380" spans="13:13" x14ac:dyDescent="0.55000000000000004">
      <c r="M13380" t="str">
        <f>IF($A13380="","",COUNTIFS(D_MFA!$A$2:$A$20001,$C13380,D_MFA!$B$2:$B$20001,TRUE)&gt;0)</f>
        <v/>
      </c>
    </row>
    <row r="13381" spans="13:13" x14ac:dyDescent="0.55000000000000004">
      <c r="M13381" t="str">
        <f>IF($A13381="","",COUNTIFS(D_MFA!$A$2:$A$20001,$C13381,D_MFA!$B$2:$B$20001,TRUE)&gt;0)</f>
        <v/>
      </c>
    </row>
    <row r="13382" spans="13:13" x14ac:dyDescent="0.55000000000000004">
      <c r="M13382" t="str">
        <f>IF($A13382="","",COUNTIFS(D_MFA!$A$2:$A$20001,$C13382,D_MFA!$B$2:$B$20001,TRUE)&gt;0)</f>
        <v/>
      </c>
    </row>
    <row r="13383" spans="13:13" x14ac:dyDescent="0.55000000000000004">
      <c r="M13383" t="str">
        <f>IF($A13383="","",COUNTIFS(D_MFA!$A$2:$A$20001,$C13383,D_MFA!$B$2:$B$20001,TRUE)&gt;0)</f>
        <v/>
      </c>
    </row>
    <row r="13384" spans="13:13" x14ac:dyDescent="0.55000000000000004">
      <c r="M13384" t="str">
        <f>IF($A13384="","",COUNTIFS(D_MFA!$A$2:$A$20001,$C13384,D_MFA!$B$2:$B$20001,TRUE)&gt;0)</f>
        <v/>
      </c>
    </row>
    <row r="13385" spans="13:13" x14ac:dyDescent="0.55000000000000004">
      <c r="M13385" t="str">
        <f>IF($A13385="","",COUNTIFS(D_MFA!$A$2:$A$20001,$C13385,D_MFA!$B$2:$B$20001,TRUE)&gt;0)</f>
        <v/>
      </c>
    </row>
    <row r="13386" spans="13:13" x14ac:dyDescent="0.55000000000000004">
      <c r="M13386" t="str">
        <f>IF($A13386="","",COUNTIFS(D_MFA!$A$2:$A$20001,$C13386,D_MFA!$B$2:$B$20001,TRUE)&gt;0)</f>
        <v/>
      </c>
    </row>
    <row r="13387" spans="13:13" x14ac:dyDescent="0.55000000000000004">
      <c r="M13387" t="str">
        <f>IF($A13387="","",COUNTIFS(D_MFA!$A$2:$A$20001,$C13387,D_MFA!$B$2:$B$20001,TRUE)&gt;0)</f>
        <v/>
      </c>
    </row>
    <row r="13388" spans="13:13" x14ac:dyDescent="0.55000000000000004">
      <c r="M13388" t="str">
        <f>IF($A13388="","",COUNTIFS(D_MFA!$A$2:$A$20001,$C13388,D_MFA!$B$2:$B$20001,TRUE)&gt;0)</f>
        <v/>
      </c>
    </row>
    <row r="13389" spans="13:13" x14ac:dyDescent="0.55000000000000004">
      <c r="M13389" t="str">
        <f>IF($A13389="","",COUNTIFS(D_MFA!$A$2:$A$20001,$C13389,D_MFA!$B$2:$B$20001,TRUE)&gt;0)</f>
        <v/>
      </c>
    </row>
    <row r="13390" spans="13:13" x14ac:dyDescent="0.55000000000000004">
      <c r="M13390" t="str">
        <f>IF($A13390="","",COUNTIFS(D_MFA!$A$2:$A$20001,$C13390,D_MFA!$B$2:$B$20001,TRUE)&gt;0)</f>
        <v/>
      </c>
    </row>
    <row r="13391" spans="13:13" x14ac:dyDescent="0.55000000000000004">
      <c r="M13391" t="str">
        <f>IF($A13391="","",COUNTIFS(D_MFA!$A$2:$A$20001,$C13391,D_MFA!$B$2:$B$20001,TRUE)&gt;0)</f>
        <v/>
      </c>
    </row>
    <row r="13392" spans="13:13" x14ac:dyDescent="0.55000000000000004">
      <c r="M13392" t="str">
        <f>IF($A13392="","",COUNTIFS(D_MFA!$A$2:$A$20001,$C13392,D_MFA!$B$2:$B$20001,TRUE)&gt;0)</f>
        <v/>
      </c>
    </row>
    <row r="13393" spans="13:13" x14ac:dyDescent="0.55000000000000004">
      <c r="M13393" t="str">
        <f>IF($A13393="","",COUNTIFS(D_MFA!$A$2:$A$20001,$C13393,D_MFA!$B$2:$B$20001,TRUE)&gt;0)</f>
        <v/>
      </c>
    </row>
    <row r="13394" spans="13:13" x14ac:dyDescent="0.55000000000000004">
      <c r="M13394" t="str">
        <f>IF($A13394="","",COUNTIFS(D_MFA!$A$2:$A$20001,$C13394,D_MFA!$B$2:$B$20001,TRUE)&gt;0)</f>
        <v/>
      </c>
    </row>
    <row r="13395" spans="13:13" x14ac:dyDescent="0.55000000000000004">
      <c r="M13395" t="str">
        <f>IF($A13395="","",COUNTIFS(D_MFA!$A$2:$A$20001,$C13395,D_MFA!$B$2:$B$20001,TRUE)&gt;0)</f>
        <v/>
      </c>
    </row>
    <row r="13396" spans="13:13" x14ac:dyDescent="0.55000000000000004">
      <c r="M13396" t="str">
        <f>IF($A13396="","",COUNTIFS(D_MFA!$A$2:$A$20001,$C13396,D_MFA!$B$2:$B$20001,TRUE)&gt;0)</f>
        <v/>
      </c>
    </row>
    <row r="13397" spans="13:13" x14ac:dyDescent="0.55000000000000004">
      <c r="M13397" t="str">
        <f>IF($A13397="","",COUNTIFS(D_MFA!$A$2:$A$20001,$C13397,D_MFA!$B$2:$B$20001,TRUE)&gt;0)</f>
        <v/>
      </c>
    </row>
    <row r="13398" spans="13:13" x14ac:dyDescent="0.55000000000000004">
      <c r="M13398" t="str">
        <f>IF($A13398="","",COUNTIFS(D_MFA!$A$2:$A$20001,$C13398,D_MFA!$B$2:$B$20001,TRUE)&gt;0)</f>
        <v/>
      </c>
    </row>
    <row r="13399" spans="13:13" x14ac:dyDescent="0.55000000000000004">
      <c r="M13399" t="str">
        <f>IF($A13399="","",COUNTIFS(D_MFA!$A$2:$A$20001,$C13399,D_MFA!$B$2:$B$20001,TRUE)&gt;0)</f>
        <v/>
      </c>
    </row>
    <row r="13400" spans="13:13" x14ac:dyDescent="0.55000000000000004">
      <c r="M13400" t="str">
        <f>IF($A13400="","",COUNTIFS(D_MFA!$A$2:$A$20001,$C13400,D_MFA!$B$2:$B$20001,TRUE)&gt;0)</f>
        <v/>
      </c>
    </row>
    <row r="13401" spans="13:13" x14ac:dyDescent="0.55000000000000004">
      <c r="M13401" t="str">
        <f>IF($A13401="","",COUNTIFS(D_MFA!$A$2:$A$20001,$C13401,D_MFA!$B$2:$B$20001,TRUE)&gt;0)</f>
        <v/>
      </c>
    </row>
    <row r="13402" spans="13:13" x14ac:dyDescent="0.55000000000000004">
      <c r="M13402" t="str">
        <f>IF($A13402="","",COUNTIFS(D_MFA!$A$2:$A$20001,$C13402,D_MFA!$B$2:$B$20001,TRUE)&gt;0)</f>
        <v/>
      </c>
    </row>
    <row r="13403" spans="13:13" x14ac:dyDescent="0.55000000000000004">
      <c r="M13403" t="str">
        <f>IF($A13403="","",COUNTIFS(D_MFA!$A$2:$A$20001,$C13403,D_MFA!$B$2:$B$20001,TRUE)&gt;0)</f>
        <v/>
      </c>
    </row>
    <row r="13404" spans="13:13" x14ac:dyDescent="0.55000000000000004">
      <c r="M13404" t="str">
        <f>IF($A13404="","",COUNTIFS(D_MFA!$A$2:$A$20001,$C13404,D_MFA!$B$2:$B$20001,TRUE)&gt;0)</f>
        <v/>
      </c>
    </row>
    <row r="13405" spans="13:13" x14ac:dyDescent="0.55000000000000004">
      <c r="M13405" t="str">
        <f>IF($A13405="","",COUNTIFS(D_MFA!$A$2:$A$20001,$C13405,D_MFA!$B$2:$B$20001,TRUE)&gt;0)</f>
        <v/>
      </c>
    </row>
    <row r="13406" spans="13:13" x14ac:dyDescent="0.55000000000000004">
      <c r="M13406" t="str">
        <f>IF($A13406="","",COUNTIFS(D_MFA!$A$2:$A$20001,$C13406,D_MFA!$B$2:$B$20001,TRUE)&gt;0)</f>
        <v/>
      </c>
    </row>
    <row r="13407" spans="13:13" x14ac:dyDescent="0.55000000000000004">
      <c r="M13407" t="str">
        <f>IF($A13407="","",COUNTIFS(D_MFA!$A$2:$A$20001,$C13407,D_MFA!$B$2:$B$20001,TRUE)&gt;0)</f>
        <v/>
      </c>
    </row>
    <row r="13408" spans="13:13" x14ac:dyDescent="0.55000000000000004">
      <c r="M13408" t="str">
        <f>IF($A13408="","",COUNTIFS(D_MFA!$A$2:$A$20001,$C13408,D_MFA!$B$2:$B$20001,TRUE)&gt;0)</f>
        <v/>
      </c>
    </row>
    <row r="13409" spans="13:13" x14ac:dyDescent="0.55000000000000004">
      <c r="M13409" t="str">
        <f>IF($A13409="","",COUNTIFS(D_MFA!$A$2:$A$20001,$C13409,D_MFA!$B$2:$B$20001,TRUE)&gt;0)</f>
        <v/>
      </c>
    </row>
    <row r="13410" spans="13:13" x14ac:dyDescent="0.55000000000000004">
      <c r="M13410" t="str">
        <f>IF($A13410="","",COUNTIFS(D_MFA!$A$2:$A$20001,$C13410,D_MFA!$B$2:$B$20001,TRUE)&gt;0)</f>
        <v/>
      </c>
    </row>
    <row r="13411" spans="13:13" x14ac:dyDescent="0.55000000000000004">
      <c r="M13411" t="str">
        <f>IF($A13411="","",COUNTIFS(D_MFA!$A$2:$A$20001,$C13411,D_MFA!$B$2:$B$20001,TRUE)&gt;0)</f>
        <v/>
      </c>
    </row>
    <row r="13412" spans="13:13" x14ac:dyDescent="0.55000000000000004">
      <c r="M13412" t="str">
        <f>IF($A13412="","",COUNTIFS(D_MFA!$A$2:$A$20001,$C13412,D_MFA!$B$2:$B$20001,TRUE)&gt;0)</f>
        <v/>
      </c>
    </row>
    <row r="13413" spans="13:13" x14ac:dyDescent="0.55000000000000004">
      <c r="M13413" t="str">
        <f>IF($A13413="","",COUNTIFS(D_MFA!$A$2:$A$20001,$C13413,D_MFA!$B$2:$B$20001,TRUE)&gt;0)</f>
        <v/>
      </c>
    </row>
    <row r="13414" spans="13:13" x14ac:dyDescent="0.55000000000000004">
      <c r="M13414" t="str">
        <f>IF($A13414="","",COUNTIFS(D_MFA!$A$2:$A$20001,$C13414,D_MFA!$B$2:$B$20001,TRUE)&gt;0)</f>
        <v/>
      </c>
    </row>
    <row r="13415" spans="13:13" x14ac:dyDescent="0.55000000000000004">
      <c r="M13415" t="str">
        <f>IF($A13415="","",COUNTIFS(D_MFA!$A$2:$A$20001,$C13415,D_MFA!$B$2:$B$20001,TRUE)&gt;0)</f>
        <v/>
      </c>
    </row>
    <row r="13416" spans="13:13" x14ac:dyDescent="0.55000000000000004">
      <c r="M13416" t="str">
        <f>IF($A13416="","",COUNTIFS(D_MFA!$A$2:$A$20001,$C13416,D_MFA!$B$2:$B$20001,TRUE)&gt;0)</f>
        <v/>
      </c>
    </row>
    <row r="13417" spans="13:13" x14ac:dyDescent="0.55000000000000004">
      <c r="M13417" t="str">
        <f>IF($A13417="","",COUNTIFS(D_MFA!$A$2:$A$20001,$C13417,D_MFA!$B$2:$B$20001,TRUE)&gt;0)</f>
        <v/>
      </c>
    </row>
    <row r="13418" spans="13:13" x14ac:dyDescent="0.55000000000000004">
      <c r="M13418" t="str">
        <f>IF($A13418="","",COUNTIFS(D_MFA!$A$2:$A$20001,$C13418,D_MFA!$B$2:$B$20001,TRUE)&gt;0)</f>
        <v/>
      </c>
    </row>
    <row r="13419" spans="13:13" x14ac:dyDescent="0.55000000000000004">
      <c r="M13419" t="str">
        <f>IF($A13419="","",COUNTIFS(D_MFA!$A$2:$A$20001,$C13419,D_MFA!$B$2:$B$20001,TRUE)&gt;0)</f>
        <v/>
      </c>
    </row>
    <row r="13420" spans="13:13" x14ac:dyDescent="0.55000000000000004">
      <c r="M13420" t="str">
        <f>IF($A13420="","",COUNTIFS(D_MFA!$A$2:$A$20001,$C13420,D_MFA!$B$2:$B$20001,TRUE)&gt;0)</f>
        <v/>
      </c>
    </row>
    <row r="13421" spans="13:13" x14ac:dyDescent="0.55000000000000004">
      <c r="M13421" t="str">
        <f>IF($A13421="","",COUNTIFS(D_MFA!$A$2:$A$20001,$C13421,D_MFA!$B$2:$B$20001,TRUE)&gt;0)</f>
        <v/>
      </c>
    </row>
    <row r="13422" spans="13:13" x14ac:dyDescent="0.55000000000000004">
      <c r="M13422" t="str">
        <f>IF($A13422="","",COUNTIFS(D_MFA!$A$2:$A$20001,$C13422,D_MFA!$B$2:$B$20001,TRUE)&gt;0)</f>
        <v/>
      </c>
    </row>
    <row r="13423" spans="13:13" x14ac:dyDescent="0.55000000000000004">
      <c r="M13423" t="str">
        <f>IF($A13423="","",COUNTIFS(D_MFA!$A$2:$A$20001,$C13423,D_MFA!$B$2:$B$20001,TRUE)&gt;0)</f>
        <v/>
      </c>
    </row>
    <row r="13424" spans="13:13" x14ac:dyDescent="0.55000000000000004">
      <c r="M13424" t="str">
        <f>IF($A13424="","",COUNTIFS(D_MFA!$A$2:$A$20001,$C13424,D_MFA!$B$2:$B$20001,TRUE)&gt;0)</f>
        <v/>
      </c>
    </row>
    <row r="13425" spans="13:13" x14ac:dyDescent="0.55000000000000004">
      <c r="M13425" t="str">
        <f>IF($A13425="","",COUNTIFS(D_MFA!$A$2:$A$20001,$C13425,D_MFA!$B$2:$B$20001,TRUE)&gt;0)</f>
        <v/>
      </c>
    </row>
    <row r="13426" spans="13:13" x14ac:dyDescent="0.55000000000000004">
      <c r="M13426" t="str">
        <f>IF($A13426="","",COUNTIFS(D_MFA!$A$2:$A$20001,$C13426,D_MFA!$B$2:$B$20001,TRUE)&gt;0)</f>
        <v/>
      </c>
    </row>
    <row r="13427" spans="13:13" x14ac:dyDescent="0.55000000000000004">
      <c r="M13427" t="str">
        <f>IF($A13427="","",COUNTIFS(D_MFA!$A$2:$A$20001,$C13427,D_MFA!$B$2:$B$20001,TRUE)&gt;0)</f>
        <v/>
      </c>
    </row>
    <row r="13428" spans="13:13" x14ac:dyDescent="0.55000000000000004">
      <c r="M13428" t="str">
        <f>IF($A13428="","",COUNTIFS(D_MFA!$A$2:$A$20001,$C13428,D_MFA!$B$2:$B$20001,TRUE)&gt;0)</f>
        <v/>
      </c>
    </row>
    <row r="13429" spans="13:13" x14ac:dyDescent="0.55000000000000004">
      <c r="M13429" t="str">
        <f>IF($A13429="","",COUNTIFS(D_MFA!$A$2:$A$20001,$C13429,D_MFA!$B$2:$B$20001,TRUE)&gt;0)</f>
        <v/>
      </c>
    </row>
    <row r="13430" spans="13:13" x14ac:dyDescent="0.55000000000000004">
      <c r="M13430" t="str">
        <f>IF($A13430="","",COUNTIFS(D_MFA!$A$2:$A$20001,$C13430,D_MFA!$B$2:$B$20001,TRUE)&gt;0)</f>
        <v/>
      </c>
    </row>
    <row r="13431" spans="13:13" x14ac:dyDescent="0.55000000000000004">
      <c r="M13431" t="str">
        <f>IF($A13431="","",COUNTIFS(D_MFA!$A$2:$A$20001,$C13431,D_MFA!$B$2:$B$20001,TRUE)&gt;0)</f>
        <v/>
      </c>
    </row>
    <row r="13432" spans="13:13" x14ac:dyDescent="0.55000000000000004">
      <c r="M13432" t="str">
        <f>IF($A13432="","",COUNTIFS(D_MFA!$A$2:$A$20001,$C13432,D_MFA!$B$2:$B$20001,TRUE)&gt;0)</f>
        <v/>
      </c>
    </row>
    <row r="13433" spans="13:13" x14ac:dyDescent="0.55000000000000004">
      <c r="M13433" t="str">
        <f>IF($A13433="","",COUNTIFS(D_MFA!$A$2:$A$20001,$C13433,D_MFA!$B$2:$B$20001,TRUE)&gt;0)</f>
        <v/>
      </c>
    </row>
    <row r="13434" spans="13:13" x14ac:dyDescent="0.55000000000000004">
      <c r="M13434" t="str">
        <f>IF($A13434="","",COUNTIFS(D_MFA!$A$2:$A$20001,$C13434,D_MFA!$B$2:$B$20001,TRUE)&gt;0)</f>
        <v/>
      </c>
    </row>
    <row r="13435" spans="13:13" x14ac:dyDescent="0.55000000000000004">
      <c r="M13435" t="str">
        <f>IF($A13435="","",COUNTIFS(D_MFA!$A$2:$A$20001,$C13435,D_MFA!$B$2:$B$20001,TRUE)&gt;0)</f>
        <v/>
      </c>
    </row>
    <row r="13436" spans="13:13" x14ac:dyDescent="0.55000000000000004">
      <c r="M13436" t="str">
        <f>IF($A13436="","",COUNTIFS(D_MFA!$A$2:$A$20001,$C13436,D_MFA!$B$2:$B$20001,TRUE)&gt;0)</f>
        <v/>
      </c>
    </row>
    <row r="13437" spans="13:13" x14ac:dyDescent="0.55000000000000004">
      <c r="M13437" t="str">
        <f>IF($A13437="","",COUNTIFS(D_MFA!$A$2:$A$20001,$C13437,D_MFA!$B$2:$B$20001,TRUE)&gt;0)</f>
        <v/>
      </c>
    </row>
    <row r="13438" spans="13:13" x14ac:dyDescent="0.55000000000000004">
      <c r="M13438" t="str">
        <f>IF($A13438="","",COUNTIFS(D_MFA!$A$2:$A$20001,$C13438,D_MFA!$B$2:$B$20001,TRUE)&gt;0)</f>
        <v/>
      </c>
    </row>
    <row r="13439" spans="13:13" x14ac:dyDescent="0.55000000000000004">
      <c r="M13439" t="str">
        <f>IF($A13439="","",COUNTIFS(D_MFA!$A$2:$A$20001,$C13439,D_MFA!$B$2:$B$20001,TRUE)&gt;0)</f>
        <v/>
      </c>
    </row>
    <row r="13440" spans="13:13" x14ac:dyDescent="0.55000000000000004">
      <c r="M13440" t="str">
        <f>IF($A13440="","",COUNTIFS(D_MFA!$A$2:$A$20001,$C13440,D_MFA!$B$2:$B$20001,TRUE)&gt;0)</f>
        <v/>
      </c>
    </row>
    <row r="13441" spans="13:13" x14ac:dyDescent="0.55000000000000004">
      <c r="M13441" t="str">
        <f>IF($A13441="","",COUNTIFS(D_MFA!$A$2:$A$20001,$C13441,D_MFA!$B$2:$B$20001,TRUE)&gt;0)</f>
        <v/>
      </c>
    </row>
    <row r="13442" spans="13:13" x14ac:dyDescent="0.55000000000000004">
      <c r="M13442" t="str">
        <f>IF($A13442="","",COUNTIFS(D_MFA!$A$2:$A$20001,$C13442,D_MFA!$B$2:$B$20001,TRUE)&gt;0)</f>
        <v/>
      </c>
    </row>
    <row r="13443" spans="13:13" x14ac:dyDescent="0.55000000000000004">
      <c r="M13443" t="str">
        <f>IF($A13443="","",COUNTIFS(D_MFA!$A$2:$A$20001,$C13443,D_MFA!$B$2:$B$20001,TRUE)&gt;0)</f>
        <v/>
      </c>
    </row>
    <row r="13444" spans="13:13" x14ac:dyDescent="0.55000000000000004">
      <c r="M13444" t="str">
        <f>IF($A13444="","",COUNTIFS(D_MFA!$A$2:$A$20001,$C13444,D_MFA!$B$2:$B$20001,TRUE)&gt;0)</f>
        <v/>
      </c>
    </row>
    <row r="13445" spans="13:13" x14ac:dyDescent="0.55000000000000004">
      <c r="M13445" t="str">
        <f>IF($A13445="","",COUNTIFS(D_MFA!$A$2:$A$20001,$C13445,D_MFA!$B$2:$B$20001,TRUE)&gt;0)</f>
        <v/>
      </c>
    </row>
    <row r="13446" spans="13:13" x14ac:dyDescent="0.55000000000000004">
      <c r="M13446" t="str">
        <f>IF($A13446="","",COUNTIFS(D_MFA!$A$2:$A$20001,$C13446,D_MFA!$B$2:$B$20001,TRUE)&gt;0)</f>
        <v/>
      </c>
    </row>
    <row r="13447" spans="13:13" x14ac:dyDescent="0.55000000000000004">
      <c r="M13447" t="str">
        <f>IF($A13447="","",COUNTIFS(D_MFA!$A$2:$A$20001,$C13447,D_MFA!$B$2:$B$20001,TRUE)&gt;0)</f>
        <v/>
      </c>
    </row>
    <row r="13448" spans="13:13" x14ac:dyDescent="0.55000000000000004">
      <c r="M13448" t="str">
        <f>IF($A13448="","",COUNTIFS(D_MFA!$A$2:$A$20001,$C13448,D_MFA!$B$2:$B$20001,TRUE)&gt;0)</f>
        <v/>
      </c>
    </row>
    <row r="13449" spans="13:13" x14ac:dyDescent="0.55000000000000004">
      <c r="M13449" t="str">
        <f>IF($A13449="","",COUNTIFS(D_MFA!$A$2:$A$20001,$C13449,D_MFA!$B$2:$B$20001,TRUE)&gt;0)</f>
        <v/>
      </c>
    </row>
    <row r="13450" spans="13:13" x14ac:dyDescent="0.55000000000000004">
      <c r="M13450" t="str">
        <f>IF($A13450="","",COUNTIFS(D_MFA!$A$2:$A$20001,$C13450,D_MFA!$B$2:$B$20001,TRUE)&gt;0)</f>
        <v/>
      </c>
    </row>
    <row r="13451" spans="13:13" x14ac:dyDescent="0.55000000000000004">
      <c r="M13451" t="str">
        <f>IF($A13451="","",COUNTIFS(D_MFA!$A$2:$A$20001,$C13451,D_MFA!$B$2:$B$20001,TRUE)&gt;0)</f>
        <v/>
      </c>
    </row>
    <row r="13452" spans="13:13" x14ac:dyDescent="0.55000000000000004">
      <c r="M13452" t="str">
        <f>IF($A13452="","",COUNTIFS(D_MFA!$A$2:$A$20001,$C13452,D_MFA!$B$2:$B$20001,TRUE)&gt;0)</f>
        <v/>
      </c>
    </row>
    <row r="13453" spans="13:13" x14ac:dyDescent="0.55000000000000004">
      <c r="M13453" t="str">
        <f>IF($A13453="","",COUNTIFS(D_MFA!$A$2:$A$20001,$C13453,D_MFA!$B$2:$B$20001,TRUE)&gt;0)</f>
        <v/>
      </c>
    </row>
    <row r="13454" spans="13:13" x14ac:dyDescent="0.55000000000000004">
      <c r="M13454" t="str">
        <f>IF($A13454="","",COUNTIFS(D_MFA!$A$2:$A$20001,$C13454,D_MFA!$B$2:$B$20001,TRUE)&gt;0)</f>
        <v/>
      </c>
    </row>
    <row r="13455" spans="13:13" x14ac:dyDescent="0.55000000000000004">
      <c r="M13455" t="str">
        <f>IF($A13455="","",COUNTIFS(D_MFA!$A$2:$A$20001,$C13455,D_MFA!$B$2:$B$20001,TRUE)&gt;0)</f>
        <v/>
      </c>
    </row>
    <row r="13456" spans="13:13" x14ac:dyDescent="0.55000000000000004">
      <c r="M13456" t="str">
        <f>IF($A13456="","",COUNTIFS(D_MFA!$A$2:$A$20001,$C13456,D_MFA!$B$2:$B$20001,TRUE)&gt;0)</f>
        <v/>
      </c>
    </row>
    <row r="13457" spans="13:13" x14ac:dyDescent="0.55000000000000004">
      <c r="M13457" t="str">
        <f>IF($A13457="","",COUNTIFS(D_MFA!$A$2:$A$20001,$C13457,D_MFA!$B$2:$B$20001,TRUE)&gt;0)</f>
        <v/>
      </c>
    </row>
    <row r="13458" spans="13:13" x14ac:dyDescent="0.55000000000000004">
      <c r="M13458" t="str">
        <f>IF($A13458="","",COUNTIFS(D_MFA!$A$2:$A$20001,$C13458,D_MFA!$B$2:$B$20001,TRUE)&gt;0)</f>
        <v/>
      </c>
    </row>
    <row r="13459" spans="13:13" x14ac:dyDescent="0.55000000000000004">
      <c r="M13459" t="str">
        <f>IF($A13459="","",COUNTIFS(D_MFA!$A$2:$A$20001,$C13459,D_MFA!$B$2:$B$20001,TRUE)&gt;0)</f>
        <v/>
      </c>
    </row>
    <row r="13460" spans="13:13" x14ac:dyDescent="0.55000000000000004">
      <c r="M13460" t="str">
        <f>IF($A13460="","",COUNTIFS(D_MFA!$A$2:$A$20001,$C13460,D_MFA!$B$2:$B$20001,TRUE)&gt;0)</f>
        <v/>
      </c>
    </row>
    <row r="13461" spans="13:13" x14ac:dyDescent="0.55000000000000004">
      <c r="M13461" t="str">
        <f>IF($A13461="","",COUNTIFS(D_MFA!$A$2:$A$20001,$C13461,D_MFA!$B$2:$B$20001,TRUE)&gt;0)</f>
        <v/>
      </c>
    </row>
    <row r="13462" spans="13:13" x14ac:dyDescent="0.55000000000000004">
      <c r="M13462" t="str">
        <f>IF($A13462="","",COUNTIFS(D_MFA!$A$2:$A$20001,$C13462,D_MFA!$B$2:$B$20001,TRUE)&gt;0)</f>
        <v/>
      </c>
    </row>
    <row r="13463" spans="13:13" x14ac:dyDescent="0.55000000000000004">
      <c r="M13463" t="str">
        <f>IF($A13463="","",COUNTIFS(D_MFA!$A$2:$A$20001,$C13463,D_MFA!$B$2:$B$20001,TRUE)&gt;0)</f>
        <v/>
      </c>
    </row>
    <row r="13464" spans="13:13" x14ac:dyDescent="0.55000000000000004">
      <c r="M13464" t="str">
        <f>IF($A13464="","",COUNTIFS(D_MFA!$A$2:$A$20001,$C13464,D_MFA!$B$2:$B$20001,TRUE)&gt;0)</f>
        <v/>
      </c>
    </row>
    <row r="13465" spans="13:13" x14ac:dyDescent="0.55000000000000004">
      <c r="M13465" t="str">
        <f>IF($A13465="","",COUNTIFS(D_MFA!$A$2:$A$20001,$C13465,D_MFA!$B$2:$B$20001,TRUE)&gt;0)</f>
        <v/>
      </c>
    </row>
    <row r="13466" spans="13:13" x14ac:dyDescent="0.55000000000000004">
      <c r="M13466" t="str">
        <f>IF($A13466="","",COUNTIFS(D_MFA!$A$2:$A$20001,$C13466,D_MFA!$B$2:$B$20001,TRUE)&gt;0)</f>
        <v/>
      </c>
    </row>
    <row r="13467" spans="13:13" x14ac:dyDescent="0.55000000000000004">
      <c r="M13467" t="str">
        <f>IF($A13467="","",COUNTIFS(D_MFA!$A$2:$A$20001,$C13467,D_MFA!$B$2:$B$20001,TRUE)&gt;0)</f>
        <v/>
      </c>
    </row>
    <row r="13468" spans="13:13" x14ac:dyDescent="0.55000000000000004">
      <c r="M13468" t="str">
        <f>IF($A13468="","",COUNTIFS(D_MFA!$A$2:$A$20001,$C13468,D_MFA!$B$2:$B$20001,TRUE)&gt;0)</f>
        <v/>
      </c>
    </row>
    <row r="13469" spans="13:13" x14ac:dyDescent="0.55000000000000004">
      <c r="M13469" t="str">
        <f>IF($A13469="","",COUNTIFS(D_MFA!$A$2:$A$20001,$C13469,D_MFA!$B$2:$B$20001,TRUE)&gt;0)</f>
        <v/>
      </c>
    </row>
    <row r="13470" spans="13:13" x14ac:dyDescent="0.55000000000000004">
      <c r="M13470" t="str">
        <f>IF($A13470="","",COUNTIFS(D_MFA!$A$2:$A$20001,$C13470,D_MFA!$B$2:$B$20001,TRUE)&gt;0)</f>
        <v/>
      </c>
    </row>
    <row r="13471" spans="13:13" x14ac:dyDescent="0.55000000000000004">
      <c r="M13471" t="str">
        <f>IF($A13471="","",COUNTIFS(D_MFA!$A$2:$A$20001,$C13471,D_MFA!$B$2:$B$20001,TRUE)&gt;0)</f>
        <v/>
      </c>
    </row>
    <row r="13472" spans="13:13" x14ac:dyDescent="0.55000000000000004">
      <c r="M13472" t="str">
        <f>IF($A13472="","",COUNTIFS(D_MFA!$A$2:$A$20001,$C13472,D_MFA!$B$2:$B$20001,TRUE)&gt;0)</f>
        <v/>
      </c>
    </row>
    <row r="13473" spans="13:13" x14ac:dyDescent="0.55000000000000004">
      <c r="M13473" t="str">
        <f>IF($A13473="","",COUNTIFS(D_MFA!$A$2:$A$20001,$C13473,D_MFA!$B$2:$B$20001,TRUE)&gt;0)</f>
        <v/>
      </c>
    </row>
    <row r="13474" spans="13:13" x14ac:dyDescent="0.55000000000000004">
      <c r="M13474" t="str">
        <f>IF($A13474="","",COUNTIFS(D_MFA!$A$2:$A$20001,$C13474,D_MFA!$B$2:$B$20001,TRUE)&gt;0)</f>
        <v/>
      </c>
    </row>
    <row r="13475" spans="13:13" x14ac:dyDescent="0.55000000000000004">
      <c r="M13475" t="str">
        <f>IF($A13475="","",COUNTIFS(D_MFA!$A$2:$A$20001,$C13475,D_MFA!$B$2:$B$20001,TRUE)&gt;0)</f>
        <v/>
      </c>
    </row>
    <row r="13476" spans="13:13" x14ac:dyDescent="0.55000000000000004">
      <c r="M13476" t="str">
        <f>IF($A13476="","",COUNTIFS(D_MFA!$A$2:$A$20001,$C13476,D_MFA!$B$2:$B$20001,TRUE)&gt;0)</f>
        <v/>
      </c>
    </row>
    <row r="13477" spans="13:13" x14ac:dyDescent="0.55000000000000004">
      <c r="M13477" t="str">
        <f>IF($A13477="","",COUNTIFS(D_MFA!$A$2:$A$20001,$C13477,D_MFA!$B$2:$B$20001,TRUE)&gt;0)</f>
        <v/>
      </c>
    </row>
    <row r="13478" spans="13:13" x14ac:dyDescent="0.55000000000000004">
      <c r="M13478" t="str">
        <f>IF($A13478="","",COUNTIFS(D_MFA!$A$2:$A$20001,$C13478,D_MFA!$B$2:$B$20001,TRUE)&gt;0)</f>
        <v/>
      </c>
    </row>
    <row r="13479" spans="13:13" x14ac:dyDescent="0.55000000000000004">
      <c r="M13479" t="str">
        <f>IF($A13479="","",COUNTIFS(D_MFA!$A$2:$A$20001,$C13479,D_MFA!$B$2:$B$20001,TRUE)&gt;0)</f>
        <v/>
      </c>
    </row>
    <row r="13480" spans="13:13" x14ac:dyDescent="0.55000000000000004">
      <c r="M13480" t="str">
        <f>IF($A13480="","",COUNTIFS(D_MFA!$A$2:$A$20001,$C13480,D_MFA!$B$2:$B$20001,TRUE)&gt;0)</f>
        <v/>
      </c>
    </row>
    <row r="13481" spans="13:13" x14ac:dyDescent="0.55000000000000004">
      <c r="M13481" t="str">
        <f>IF($A13481="","",COUNTIFS(D_MFA!$A$2:$A$20001,$C13481,D_MFA!$B$2:$B$20001,TRUE)&gt;0)</f>
        <v/>
      </c>
    </row>
    <row r="13482" spans="13:13" x14ac:dyDescent="0.55000000000000004">
      <c r="M13482" t="str">
        <f>IF($A13482="","",COUNTIFS(D_MFA!$A$2:$A$20001,$C13482,D_MFA!$B$2:$B$20001,TRUE)&gt;0)</f>
        <v/>
      </c>
    </row>
    <row r="13483" spans="13:13" x14ac:dyDescent="0.55000000000000004">
      <c r="M13483" t="str">
        <f>IF($A13483="","",COUNTIFS(D_MFA!$A$2:$A$20001,$C13483,D_MFA!$B$2:$B$20001,TRUE)&gt;0)</f>
        <v/>
      </c>
    </row>
    <row r="13484" spans="13:13" x14ac:dyDescent="0.55000000000000004">
      <c r="M13484" t="str">
        <f>IF($A13484="","",COUNTIFS(D_MFA!$A$2:$A$20001,$C13484,D_MFA!$B$2:$B$20001,TRUE)&gt;0)</f>
        <v/>
      </c>
    </row>
    <row r="13485" spans="13:13" x14ac:dyDescent="0.55000000000000004">
      <c r="M13485" t="str">
        <f>IF($A13485="","",COUNTIFS(D_MFA!$A$2:$A$20001,$C13485,D_MFA!$B$2:$B$20001,TRUE)&gt;0)</f>
        <v/>
      </c>
    </row>
    <row r="13486" spans="13:13" x14ac:dyDescent="0.55000000000000004">
      <c r="M13486" t="str">
        <f>IF($A13486="","",COUNTIFS(D_MFA!$A$2:$A$20001,$C13486,D_MFA!$B$2:$B$20001,TRUE)&gt;0)</f>
        <v/>
      </c>
    </row>
    <row r="13487" spans="13:13" x14ac:dyDescent="0.55000000000000004">
      <c r="M13487" t="str">
        <f>IF($A13487="","",COUNTIFS(D_MFA!$A$2:$A$20001,$C13487,D_MFA!$B$2:$B$20001,TRUE)&gt;0)</f>
        <v/>
      </c>
    </row>
    <row r="13488" spans="13:13" x14ac:dyDescent="0.55000000000000004">
      <c r="M13488" t="str">
        <f>IF($A13488="","",COUNTIFS(D_MFA!$A$2:$A$20001,$C13488,D_MFA!$B$2:$B$20001,TRUE)&gt;0)</f>
        <v/>
      </c>
    </row>
    <row r="13489" spans="13:13" x14ac:dyDescent="0.55000000000000004">
      <c r="M13489" t="str">
        <f>IF($A13489="","",COUNTIFS(D_MFA!$A$2:$A$20001,$C13489,D_MFA!$B$2:$B$20001,TRUE)&gt;0)</f>
        <v/>
      </c>
    </row>
    <row r="13490" spans="13:13" x14ac:dyDescent="0.55000000000000004">
      <c r="M13490" t="str">
        <f>IF($A13490="","",COUNTIFS(D_MFA!$A$2:$A$20001,$C13490,D_MFA!$B$2:$B$20001,TRUE)&gt;0)</f>
        <v/>
      </c>
    </row>
    <row r="13491" spans="13:13" x14ac:dyDescent="0.55000000000000004">
      <c r="M13491" t="str">
        <f>IF($A13491="","",COUNTIFS(D_MFA!$A$2:$A$20001,$C13491,D_MFA!$B$2:$B$20001,TRUE)&gt;0)</f>
        <v/>
      </c>
    </row>
    <row r="13492" spans="13:13" x14ac:dyDescent="0.55000000000000004">
      <c r="M13492" t="str">
        <f>IF($A13492="","",COUNTIFS(D_MFA!$A$2:$A$20001,$C13492,D_MFA!$B$2:$B$20001,TRUE)&gt;0)</f>
        <v/>
      </c>
    </row>
    <row r="13493" spans="13:13" x14ac:dyDescent="0.55000000000000004">
      <c r="M13493" t="str">
        <f>IF($A13493="","",COUNTIFS(D_MFA!$A$2:$A$20001,$C13493,D_MFA!$B$2:$B$20001,TRUE)&gt;0)</f>
        <v/>
      </c>
    </row>
    <row r="13494" spans="13:13" x14ac:dyDescent="0.55000000000000004">
      <c r="M13494" t="str">
        <f>IF($A13494="","",COUNTIFS(D_MFA!$A$2:$A$20001,$C13494,D_MFA!$B$2:$B$20001,TRUE)&gt;0)</f>
        <v/>
      </c>
    </row>
    <row r="13495" spans="13:13" x14ac:dyDescent="0.55000000000000004">
      <c r="M13495" t="str">
        <f>IF($A13495="","",COUNTIFS(D_MFA!$A$2:$A$20001,$C13495,D_MFA!$B$2:$B$20001,TRUE)&gt;0)</f>
        <v/>
      </c>
    </row>
    <row r="13496" spans="13:13" x14ac:dyDescent="0.55000000000000004">
      <c r="M13496" t="str">
        <f>IF($A13496="","",COUNTIFS(D_MFA!$A$2:$A$20001,$C13496,D_MFA!$B$2:$B$20001,TRUE)&gt;0)</f>
        <v/>
      </c>
    </row>
    <row r="13497" spans="13:13" x14ac:dyDescent="0.55000000000000004">
      <c r="M13497" t="str">
        <f>IF($A13497="","",COUNTIFS(D_MFA!$A$2:$A$20001,$C13497,D_MFA!$B$2:$B$20001,TRUE)&gt;0)</f>
        <v/>
      </c>
    </row>
    <row r="13498" spans="13:13" x14ac:dyDescent="0.55000000000000004">
      <c r="M13498" t="str">
        <f>IF($A13498="","",COUNTIFS(D_MFA!$A$2:$A$20001,$C13498,D_MFA!$B$2:$B$20001,TRUE)&gt;0)</f>
        <v/>
      </c>
    </row>
    <row r="13499" spans="13:13" x14ac:dyDescent="0.55000000000000004">
      <c r="M13499" t="str">
        <f>IF($A13499="","",COUNTIFS(D_MFA!$A$2:$A$20001,$C13499,D_MFA!$B$2:$B$20001,TRUE)&gt;0)</f>
        <v/>
      </c>
    </row>
    <row r="13500" spans="13:13" x14ac:dyDescent="0.55000000000000004">
      <c r="M13500" t="str">
        <f>IF($A13500="","",COUNTIFS(D_MFA!$A$2:$A$20001,$C13500,D_MFA!$B$2:$B$20001,TRUE)&gt;0)</f>
        <v/>
      </c>
    </row>
    <row r="13501" spans="13:13" x14ac:dyDescent="0.55000000000000004">
      <c r="M13501" t="str">
        <f>IF($A13501="","",COUNTIFS(D_MFA!$A$2:$A$20001,$C13501,D_MFA!$B$2:$B$20001,TRUE)&gt;0)</f>
        <v/>
      </c>
    </row>
    <row r="13502" spans="13:13" x14ac:dyDescent="0.55000000000000004">
      <c r="M13502" t="str">
        <f>IF($A13502="","",COUNTIFS(D_MFA!$A$2:$A$20001,$C13502,D_MFA!$B$2:$B$20001,TRUE)&gt;0)</f>
        <v/>
      </c>
    </row>
    <row r="13503" spans="13:13" x14ac:dyDescent="0.55000000000000004">
      <c r="M13503" t="str">
        <f>IF($A13503="","",COUNTIFS(D_MFA!$A$2:$A$20001,$C13503,D_MFA!$B$2:$B$20001,TRUE)&gt;0)</f>
        <v/>
      </c>
    </row>
    <row r="13504" spans="13:13" x14ac:dyDescent="0.55000000000000004">
      <c r="M13504" t="str">
        <f>IF($A13504="","",COUNTIFS(D_MFA!$A$2:$A$20001,$C13504,D_MFA!$B$2:$B$20001,TRUE)&gt;0)</f>
        <v/>
      </c>
    </row>
    <row r="13505" spans="13:13" x14ac:dyDescent="0.55000000000000004">
      <c r="M13505" t="str">
        <f>IF($A13505="","",COUNTIFS(D_MFA!$A$2:$A$20001,$C13505,D_MFA!$B$2:$B$20001,TRUE)&gt;0)</f>
        <v/>
      </c>
    </row>
    <row r="13506" spans="13:13" x14ac:dyDescent="0.55000000000000004">
      <c r="M13506" t="str">
        <f>IF($A13506="","",COUNTIFS(D_MFA!$A$2:$A$20001,$C13506,D_MFA!$B$2:$B$20001,TRUE)&gt;0)</f>
        <v/>
      </c>
    </row>
    <row r="13507" spans="13:13" x14ac:dyDescent="0.55000000000000004">
      <c r="M13507" t="str">
        <f>IF($A13507="","",COUNTIFS(D_MFA!$A$2:$A$20001,$C13507,D_MFA!$B$2:$B$20001,TRUE)&gt;0)</f>
        <v/>
      </c>
    </row>
    <row r="13508" spans="13:13" x14ac:dyDescent="0.55000000000000004">
      <c r="M13508" t="str">
        <f>IF($A13508="","",COUNTIFS(D_MFA!$A$2:$A$20001,$C13508,D_MFA!$B$2:$B$20001,TRUE)&gt;0)</f>
        <v/>
      </c>
    </row>
    <row r="13509" spans="13:13" x14ac:dyDescent="0.55000000000000004">
      <c r="M13509" t="str">
        <f>IF($A13509="","",COUNTIFS(D_MFA!$A$2:$A$20001,$C13509,D_MFA!$B$2:$B$20001,TRUE)&gt;0)</f>
        <v/>
      </c>
    </row>
    <row r="13510" spans="13:13" x14ac:dyDescent="0.55000000000000004">
      <c r="M13510" t="str">
        <f>IF($A13510="","",COUNTIFS(D_MFA!$A$2:$A$20001,$C13510,D_MFA!$B$2:$B$20001,TRUE)&gt;0)</f>
        <v/>
      </c>
    </row>
    <row r="13511" spans="13:13" x14ac:dyDescent="0.55000000000000004">
      <c r="M13511" t="str">
        <f>IF($A13511="","",COUNTIFS(D_MFA!$A$2:$A$20001,$C13511,D_MFA!$B$2:$B$20001,TRUE)&gt;0)</f>
        <v/>
      </c>
    </row>
    <row r="13512" spans="13:13" x14ac:dyDescent="0.55000000000000004">
      <c r="M13512" t="str">
        <f>IF($A13512="","",COUNTIFS(D_MFA!$A$2:$A$20001,$C13512,D_MFA!$B$2:$B$20001,TRUE)&gt;0)</f>
        <v/>
      </c>
    </row>
    <row r="13513" spans="13:13" x14ac:dyDescent="0.55000000000000004">
      <c r="M13513" t="str">
        <f>IF($A13513="","",COUNTIFS(D_MFA!$A$2:$A$20001,$C13513,D_MFA!$B$2:$B$20001,TRUE)&gt;0)</f>
        <v/>
      </c>
    </row>
    <row r="13514" spans="13:13" x14ac:dyDescent="0.55000000000000004">
      <c r="M13514" t="str">
        <f>IF($A13514="","",COUNTIFS(D_MFA!$A$2:$A$20001,$C13514,D_MFA!$B$2:$B$20001,TRUE)&gt;0)</f>
        <v/>
      </c>
    </row>
    <row r="13515" spans="13:13" x14ac:dyDescent="0.55000000000000004">
      <c r="M13515" t="str">
        <f>IF($A13515="","",COUNTIFS(D_MFA!$A$2:$A$20001,$C13515,D_MFA!$B$2:$B$20001,TRUE)&gt;0)</f>
        <v/>
      </c>
    </row>
    <row r="13516" spans="13:13" x14ac:dyDescent="0.55000000000000004">
      <c r="M13516" t="str">
        <f>IF($A13516="","",COUNTIFS(D_MFA!$A$2:$A$20001,$C13516,D_MFA!$B$2:$B$20001,TRUE)&gt;0)</f>
        <v/>
      </c>
    </row>
    <row r="13517" spans="13:13" x14ac:dyDescent="0.55000000000000004">
      <c r="M13517" t="str">
        <f>IF($A13517="","",COUNTIFS(D_MFA!$A$2:$A$20001,$C13517,D_MFA!$B$2:$B$20001,TRUE)&gt;0)</f>
        <v/>
      </c>
    </row>
    <row r="13518" spans="13:13" x14ac:dyDescent="0.55000000000000004">
      <c r="M13518" t="str">
        <f>IF($A13518="","",COUNTIFS(D_MFA!$A$2:$A$20001,$C13518,D_MFA!$B$2:$B$20001,TRUE)&gt;0)</f>
        <v/>
      </c>
    </row>
    <row r="13519" spans="13:13" x14ac:dyDescent="0.55000000000000004">
      <c r="M13519" t="str">
        <f>IF($A13519="","",COUNTIFS(D_MFA!$A$2:$A$20001,$C13519,D_MFA!$B$2:$B$20001,TRUE)&gt;0)</f>
        <v/>
      </c>
    </row>
    <row r="13520" spans="13:13" x14ac:dyDescent="0.55000000000000004">
      <c r="M13520" t="str">
        <f>IF($A13520="","",COUNTIFS(D_MFA!$A$2:$A$20001,$C13520,D_MFA!$B$2:$B$20001,TRUE)&gt;0)</f>
        <v/>
      </c>
    </row>
    <row r="13521" spans="13:13" x14ac:dyDescent="0.55000000000000004">
      <c r="M13521" t="str">
        <f>IF($A13521="","",COUNTIFS(D_MFA!$A$2:$A$20001,$C13521,D_MFA!$B$2:$B$20001,TRUE)&gt;0)</f>
        <v/>
      </c>
    </row>
    <row r="13522" spans="13:13" x14ac:dyDescent="0.55000000000000004">
      <c r="M13522" t="str">
        <f>IF($A13522="","",COUNTIFS(D_MFA!$A$2:$A$20001,$C13522,D_MFA!$B$2:$B$20001,TRUE)&gt;0)</f>
        <v/>
      </c>
    </row>
    <row r="13523" spans="13:13" x14ac:dyDescent="0.55000000000000004">
      <c r="M13523" t="str">
        <f>IF($A13523="","",COUNTIFS(D_MFA!$A$2:$A$20001,$C13523,D_MFA!$B$2:$B$20001,TRUE)&gt;0)</f>
        <v/>
      </c>
    </row>
    <row r="13524" spans="13:13" x14ac:dyDescent="0.55000000000000004">
      <c r="M13524" t="str">
        <f>IF($A13524="","",COUNTIFS(D_MFA!$A$2:$A$20001,$C13524,D_MFA!$B$2:$B$20001,TRUE)&gt;0)</f>
        <v/>
      </c>
    </row>
    <row r="13525" spans="13:13" x14ac:dyDescent="0.55000000000000004">
      <c r="M13525" t="str">
        <f>IF($A13525="","",COUNTIFS(D_MFA!$A$2:$A$20001,$C13525,D_MFA!$B$2:$B$20001,TRUE)&gt;0)</f>
        <v/>
      </c>
    </row>
    <row r="13526" spans="13:13" x14ac:dyDescent="0.55000000000000004">
      <c r="M13526" t="str">
        <f>IF($A13526="","",COUNTIFS(D_MFA!$A$2:$A$20001,$C13526,D_MFA!$B$2:$B$20001,TRUE)&gt;0)</f>
        <v/>
      </c>
    </row>
    <row r="13527" spans="13:13" x14ac:dyDescent="0.55000000000000004">
      <c r="M13527" t="str">
        <f>IF($A13527="","",COUNTIFS(D_MFA!$A$2:$A$20001,$C13527,D_MFA!$B$2:$B$20001,TRUE)&gt;0)</f>
        <v/>
      </c>
    </row>
    <row r="13528" spans="13:13" x14ac:dyDescent="0.55000000000000004">
      <c r="M13528" t="str">
        <f>IF($A13528="","",COUNTIFS(D_MFA!$A$2:$A$20001,$C13528,D_MFA!$B$2:$B$20001,TRUE)&gt;0)</f>
        <v/>
      </c>
    </row>
    <row r="13529" spans="13:13" x14ac:dyDescent="0.55000000000000004">
      <c r="M13529" t="str">
        <f>IF($A13529="","",COUNTIFS(D_MFA!$A$2:$A$20001,$C13529,D_MFA!$B$2:$B$20001,TRUE)&gt;0)</f>
        <v/>
      </c>
    </row>
    <row r="13530" spans="13:13" x14ac:dyDescent="0.55000000000000004">
      <c r="M13530" t="str">
        <f>IF($A13530="","",COUNTIFS(D_MFA!$A$2:$A$20001,$C13530,D_MFA!$B$2:$B$20001,TRUE)&gt;0)</f>
        <v/>
      </c>
    </row>
    <row r="13531" spans="13:13" x14ac:dyDescent="0.55000000000000004">
      <c r="M13531" t="str">
        <f>IF($A13531="","",COUNTIFS(D_MFA!$A$2:$A$20001,$C13531,D_MFA!$B$2:$B$20001,TRUE)&gt;0)</f>
        <v/>
      </c>
    </row>
    <row r="13532" spans="13:13" x14ac:dyDescent="0.55000000000000004">
      <c r="M13532" t="str">
        <f>IF($A13532="","",COUNTIFS(D_MFA!$A$2:$A$20001,$C13532,D_MFA!$B$2:$B$20001,TRUE)&gt;0)</f>
        <v/>
      </c>
    </row>
    <row r="13533" spans="13:13" x14ac:dyDescent="0.55000000000000004">
      <c r="M13533" t="str">
        <f>IF($A13533="","",COUNTIFS(D_MFA!$A$2:$A$20001,$C13533,D_MFA!$B$2:$B$20001,TRUE)&gt;0)</f>
        <v/>
      </c>
    </row>
    <row r="13534" spans="13:13" x14ac:dyDescent="0.55000000000000004">
      <c r="M13534" t="str">
        <f>IF($A13534="","",COUNTIFS(D_MFA!$A$2:$A$20001,$C13534,D_MFA!$B$2:$B$20001,TRUE)&gt;0)</f>
        <v/>
      </c>
    </row>
    <row r="13535" spans="13:13" x14ac:dyDescent="0.55000000000000004">
      <c r="M13535" t="str">
        <f>IF($A13535="","",COUNTIFS(D_MFA!$A$2:$A$20001,$C13535,D_MFA!$B$2:$B$20001,TRUE)&gt;0)</f>
        <v/>
      </c>
    </row>
    <row r="13536" spans="13:13" x14ac:dyDescent="0.55000000000000004">
      <c r="M13536" t="str">
        <f>IF($A13536="","",COUNTIFS(D_MFA!$A$2:$A$20001,$C13536,D_MFA!$B$2:$B$20001,TRUE)&gt;0)</f>
        <v/>
      </c>
    </row>
    <row r="13537" spans="13:13" x14ac:dyDescent="0.55000000000000004">
      <c r="M13537" t="str">
        <f>IF($A13537="","",COUNTIFS(D_MFA!$A$2:$A$20001,$C13537,D_MFA!$B$2:$B$20001,TRUE)&gt;0)</f>
        <v/>
      </c>
    </row>
    <row r="13538" spans="13:13" x14ac:dyDescent="0.55000000000000004">
      <c r="M13538" t="str">
        <f>IF($A13538="","",COUNTIFS(D_MFA!$A$2:$A$20001,$C13538,D_MFA!$B$2:$B$20001,TRUE)&gt;0)</f>
        <v/>
      </c>
    </row>
    <row r="13539" spans="13:13" x14ac:dyDescent="0.55000000000000004">
      <c r="M13539" t="str">
        <f>IF($A13539="","",COUNTIFS(D_MFA!$A$2:$A$20001,$C13539,D_MFA!$B$2:$B$20001,TRUE)&gt;0)</f>
        <v/>
      </c>
    </row>
    <row r="13540" spans="13:13" x14ac:dyDescent="0.55000000000000004">
      <c r="M13540" t="str">
        <f>IF($A13540="","",COUNTIFS(D_MFA!$A$2:$A$20001,$C13540,D_MFA!$B$2:$B$20001,TRUE)&gt;0)</f>
        <v/>
      </c>
    </row>
    <row r="13541" spans="13:13" x14ac:dyDescent="0.55000000000000004">
      <c r="M13541" t="str">
        <f>IF($A13541="","",COUNTIFS(D_MFA!$A$2:$A$20001,$C13541,D_MFA!$B$2:$B$20001,TRUE)&gt;0)</f>
        <v/>
      </c>
    </row>
    <row r="13542" spans="13:13" x14ac:dyDescent="0.55000000000000004">
      <c r="M13542" t="str">
        <f>IF($A13542="","",COUNTIFS(D_MFA!$A$2:$A$20001,$C13542,D_MFA!$B$2:$B$20001,TRUE)&gt;0)</f>
        <v/>
      </c>
    </row>
    <row r="13543" spans="13:13" x14ac:dyDescent="0.55000000000000004">
      <c r="M13543" t="str">
        <f>IF($A13543="","",COUNTIFS(D_MFA!$A$2:$A$20001,$C13543,D_MFA!$B$2:$B$20001,TRUE)&gt;0)</f>
        <v/>
      </c>
    </row>
    <row r="13544" spans="13:13" x14ac:dyDescent="0.55000000000000004">
      <c r="M13544" t="str">
        <f>IF($A13544="","",COUNTIFS(D_MFA!$A$2:$A$20001,$C13544,D_MFA!$B$2:$B$20001,TRUE)&gt;0)</f>
        <v/>
      </c>
    </row>
    <row r="13545" spans="13:13" x14ac:dyDescent="0.55000000000000004">
      <c r="M13545" t="str">
        <f>IF($A13545="","",COUNTIFS(D_MFA!$A$2:$A$20001,$C13545,D_MFA!$B$2:$B$20001,TRUE)&gt;0)</f>
        <v/>
      </c>
    </row>
    <row r="13546" spans="13:13" x14ac:dyDescent="0.55000000000000004">
      <c r="M13546" t="str">
        <f>IF($A13546="","",COUNTIFS(D_MFA!$A$2:$A$20001,$C13546,D_MFA!$B$2:$B$20001,TRUE)&gt;0)</f>
        <v/>
      </c>
    </row>
    <row r="13547" spans="13:13" x14ac:dyDescent="0.55000000000000004">
      <c r="M13547" t="str">
        <f>IF($A13547="","",COUNTIFS(D_MFA!$A$2:$A$20001,$C13547,D_MFA!$B$2:$B$20001,TRUE)&gt;0)</f>
        <v/>
      </c>
    </row>
    <row r="13548" spans="13:13" x14ac:dyDescent="0.55000000000000004">
      <c r="M13548" t="str">
        <f>IF($A13548="","",COUNTIFS(D_MFA!$A$2:$A$20001,$C13548,D_MFA!$B$2:$B$20001,TRUE)&gt;0)</f>
        <v/>
      </c>
    </row>
    <row r="13549" spans="13:13" x14ac:dyDescent="0.55000000000000004">
      <c r="M13549" t="str">
        <f>IF($A13549="","",COUNTIFS(D_MFA!$A$2:$A$20001,$C13549,D_MFA!$B$2:$B$20001,TRUE)&gt;0)</f>
        <v/>
      </c>
    </row>
    <row r="13550" spans="13:13" x14ac:dyDescent="0.55000000000000004">
      <c r="M13550" t="str">
        <f>IF($A13550="","",COUNTIFS(D_MFA!$A$2:$A$20001,$C13550,D_MFA!$B$2:$B$20001,TRUE)&gt;0)</f>
        <v/>
      </c>
    </row>
    <row r="13551" spans="13:13" x14ac:dyDescent="0.55000000000000004">
      <c r="M13551" t="str">
        <f>IF($A13551="","",COUNTIFS(D_MFA!$A$2:$A$20001,$C13551,D_MFA!$B$2:$B$20001,TRUE)&gt;0)</f>
        <v/>
      </c>
    </row>
    <row r="13552" spans="13:13" x14ac:dyDescent="0.55000000000000004">
      <c r="M13552" t="str">
        <f>IF($A13552="","",COUNTIFS(D_MFA!$A$2:$A$20001,$C13552,D_MFA!$B$2:$B$20001,TRUE)&gt;0)</f>
        <v/>
      </c>
    </row>
    <row r="13553" spans="13:13" x14ac:dyDescent="0.55000000000000004">
      <c r="M13553" t="str">
        <f>IF($A13553="","",COUNTIFS(D_MFA!$A$2:$A$20001,$C13553,D_MFA!$B$2:$B$20001,TRUE)&gt;0)</f>
        <v/>
      </c>
    </row>
    <row r="13554" spans="13:13" x14ac:dyDescent="0.55000000000000004">
      <c r="M13554" t="str">
        <f>IF($A13554="","",COUNTIFS(D_MFA!$A$2:$A$20001,$C13554,D_MFA!$B$2:$B$20001,TRUE)&gt;0)</f>
        <v/>
      </c>
    </row>
    <row r="13555" spans="13:13" x14ac:dyDescent="0.55000000000000004">
      <c r="M13555" t="str">
        <f>IF($A13555="","",COUNTIFS(D_MFA!$A$2:$A$20001,$C13555,D_MFA!$B$2:$B$20001,TRUE)&gt;0)</f>
        <v/>
      </c>
    </row>
    <row r="13556" spans="13:13" x14ac:dyDescent="0.55000000000000004">
      <c r="M13556" t="str">
        <f>IF($A13556="","",COUNTIFS(D_MFA!$A$2:$A$20001,$C13556,D_MFA!$B$2:$B$20001,TRUE)&gt;0)</f>
        <v/>
      </c>
    </row>
    <row r="13557" spans="13:13" x14ac:dyDescent="0.55000000000000004">
      <c r="M13557" t="str">
        <f>IF($A13557="","",COUNTIFS(D_MFA!$A$2:$A$20001,$C13557,D_MFA!$B$2:$B$20001,TRUE)&gt;0)</f>
        <v/>
      </c>
    </row>
    <row r="13558" spans="13:13" x14ac:dyDescent="0.55000000000000004">
      <c r="M13558" t="str">
        <f>IF($A13558="","",COUNTIFS(D_MFA!$A$2:$A$20001,$C13558,D_MFA!$B$2:$B$20001,TRUE)&gt;0)</f>
        <v/>
      </c>
    </row>
    <row r="13559" spans="13:13" x14ac:dyDescent="0.55000000000000004">
      <c r="M13559" t="str">
        <f>IF($A13559="","",COUNTIFS(D_MFA!$A$2:$A$20001,$C13559,D_MFA!$B$2:$B$20001,TRUE)&gt;0)</f>
        <v/>
      </c>
    </row>
    <row r="13560" spans="13:13" x14ac:dyDescent="0.55000000000000004">
      <c r="M13560" t="str">
        <f>IF($A13560="","",COUNTIFS(D_MFA!$A$2:$A$20001,$C13560,D_MFA!$B$2:$B$20001,TRUE)&gt;0)</f>
        <v/>
      </c>
    </row>
    <row r="13561" spans="13:13" x14ac:dyDescent="0.55000000000000004">
      <c r="M13561" t="str">
        <f>IF($A13561="","",COUNTIFS(D_MFA!$A$2:$A$20001,$C13561,D_MFA!$B$2:$B$20001,TRUE)&gt;0)</f>
        <v/>
      </c>
    </row>
    <row r="13562" spans="13:13" x14ac:dyDescent="0.55000000000000004">
      <c r="M13562" t="str">
        <f>IF($A13562="","",COUNTIFS(D_MFA!$A$2:$A$20001,$C13562,D_MFA!$B$2:$B$20001,TRUE)&gt;0)</f>
        <v/>
      </c>
    </row>
    <row r="13563" spans="13:13" x14ac:dyDescent="0.55000000000000004">
      <c r="M13563" t="str">
        <f>IF($A13563="","",COUNTIFS(D_MFA!$A$2:$A$20001,$C13563,D_MFA!$B$2:$B$20001,TRUE)&gt;0)</f>
        <v/>
      </c>
    </row>
    <row r="13564" spans="13:13" x14ac:dyDescent="0.55000000000000004">
      <c r="M13564" t="str">
        <f>IF($A13564="","",COUNTIFS(D_MFA!$A$2:$A$20001,$C13564,D_MFA!$B$2:$B$20001,TRUE)&gt;0)</f>
        <v/>
      </c>
    </row>
    <row r="13565" spans="13:13" x14ac:dyDescent="0.55000000000000004">
      <c r="M13565" t="str">
        <f>IF($A13565="","",COUNTIFS(D_MFA!$A$2:$A$20001,$C13565,D_MFA!$B$2:$B$20001,TRUE)&gt;0)</f>
        <v/>
      </c>
    </row>
    <row r="13566" spans="13:13" x14ac:dyDescent="0.55000000000000004">
      <c r="M13566" t="str">
        <f>IF($A13566="","",COUNTIFS(D_MFA!$A$2:$A$20001,$C13566,D_MFA!$B$2:$B$20001,TRUE)&gt;0)</f>
        <v/>
      </c>
    </row>
    <row r="13567" spans="13:13" x14ac:dyDescent="0.55000000000000004">
      <c r="M13567" t="str">
        <f>IF($A13567="","",COUNTIFS(D_MFA!$A$2:$A$20001,$C13567,D_MFA!$B$2:$B$20001,TRUE)&gt;0)</f>
        <v/>
      </c>
    </row>
    <row r="13568" spans="13:13" x14ac:dyDescent="0.55000000000000004">
      <c r="M13568" t="str">
        <f>IF($A13568="","",COUNTIFS(D_MFA!$A$2:$A$20001,$C13568,D_MFA!$B$2:$B$20001,TRUE)&gt;0)</f>
        <v/>
      </c>
    </row>
    <row r="13569" spans="13:13" x14ac:dyDescent="0.55000000000000004">
      <c r="M13569" t="str">
        <f>IF($A13569="","",COUNTIFS(D_MFA!$A$2:$A$20001,$C13569,D_MFA!$B$2:$B$20001,TRUE)&gt;0)</f>
        <v/>
      </c>
    </row>
    <row r="13570" spans="13:13" x14ac:dyDescent="0.55000000000000004">
      <c r="M13570" t="str">
        <f>IF($A13570="","",COUNTIFS(D_MFA!$A$2:$A$20001,$C13570,D_MFA!$B$2:$B$20001,TRUE)&gt;0)</f>
        <v/>
      </c>
    </row>
    <row r="13571" spans="13:13" x14ac:dyDescent="0.55000000000000004">
      <c r="M13571" t="str">
        <f>IF($A13571="","",COUNTIFS(D_MFA!$A$2:$A$20001,$C13571,D_MFA!$B$2:$B$20001,TRUE)&gt;0)</f>
        <v/>
      </c>
    </row>
    <row r="13572" spans="13:13" x14ac:dyDescent="0.55000000000000004">
      <c r="M13572" t="str">
        <f>IF($A13572="","",COUNTIFS(D_MFA!$A$2:$A$20001,$C13572,D_MFA!$B$2:$B$20001,TRUE)&gt;0)</f>
        <v/>
      </c>
    </row>
    <row r="13573" spans="13:13" x14ac:dyDescent="0.55000000000000004">
      <c r="M13573" t="str">
        <f>IF($A13573="","",COUNTIFS(D_MFA!$A$2:$A$20001,$C13573,D_MFA!$B$2:$B$20001,TRUE)&gt;0)</f>
        <v/>
      </c>
    </row>
    <row r="13574" spans="13:13" x14ac:dyDescent="0.55000000000000004">
      <c r="M13574" t="str">
        <f>IF($A13574="","",COUNTIFS(D_MFA!$A$2:$A$20001,$C13574,D_MFA!$B$2:$B$20001,TRUE)&gt;0)</f>
        <v/>
      </c>
    </row>
    <row r="13575" spans="13:13" x14ac:dyDescent="0.55000000000000004">
      <c r="M13575" t="str">
        <f>IF($A13575="","",COUNTIFS(D_MFA!$A$2:$A$20001,$C13575,D_MFA!$B$2:$B$20001,TRUE)&gt;0)</f>
        <v/>
      </c>
    </row>
    <row r="13576" spans="13:13" x14ac:dyDescent="0.55000000000000004">
      <c r="M13576" t="str">
        <f>IF($A13576="","",COUNTIFS(D_MFA!$A$2:$A$20001,$C13576,D_MFA!$B$2:$B$20001,TRUE)&gt;0)</f>
        <v/>
      </c>
    </row>
    <row r="13577" spans="13:13" x14ac:dyDescent="0.55000000000000004">
      <c r="M13577" t="str">
        <f>IF($A13577="","",COUNTIFS(D_MFA!$A$2:$A$20001,$C13577,D_MFA!$B$2:$B$20001,TRUE)&gt;0)</f>
        <v/>
      </c>
    </row>
    <row r="13578" spans="13:13" x14ac:dyDescent="0.55000000000000004">
      <c r="M13578" t="str">
        <f>IF($A13578="","",COUNTIFS(D_MFA!$A$2:$A$20001,$C13578,D_MFA!$B$2:$B$20001,TRUE)&gt;0)</f>
        <v/>
      </c>
    </row>
    <row r="13579" spans="13:13" x14ac:dyDescent="0.55000000000000004">
      <c r="M13579" t="str">
        <f>IF($A13579="","",COUNTIFS(D_MFA!$A$2:$A$20001,$C13579,D_MFA!$B$2:$B$20001,TRUE)&gt;0)</f>
        <v/>
      </c>
    </row>
    <row r="13580" spans="13:13" x14ac:dyDescent="0.55000000000000004">
      <c r="M13580" t="str">
        <f>IF($A13580="","",COUNTIFS(D_MFA!$A$2:$A$20001,$C13580,D_MFA!$B$2:$B$20001,TRUE)&gt;0)</f>
        <v/>
      </c>
    </row>
    <row r="13581" spans="13:13" x14ac:dyDescent="0.55000000000000004">
      <c r="M13581" t="str">
        <f>IF($A13581="","",COUNTIFS(D_MFA!$A$2:$A$20001,$C13581,D_MFA!$B$2:$B$20001,TRUE)&gt;0)</f>
        <v/>
      </c>
    </row>
    <row r="13582" spans="13:13" x14ac:dyDescent="0.55000000000000004">
      <c r="M13582" t="str">
        <f>IF($A13582="","",COUNTIFS(D_MFA!$A$2:$A$20001,$C13582,D_MFA!$B$2:$B$20001,TRUE)&gt;0)</f>
        <v/>
      </c>
    </row>
    <row r="13583" spans="13:13" x14ac:dyDescent="0.55000000000000004">
      <c r="M13583" t="str">
        <f>IF($A13583="","",COUNTIFS(D_MFA!$A$2:$A$20001,$C13583,D_MFA!$B$2:$B$20001,TRUE)&gt;0)</f>
        <v/>
      </c>
    </row>
    <row r="13584" spans="13:13" x14ac:dyDescent="0.55000000000000004">
      <c r="M13584" t="str">
        <f>IF($A13584="","",COUNTIFS(D_MFA!$A$2:$A$20001,$C13584,D_MFA!$B$2:$B$20001,TRUE)&gt;0)</f>
        <v/>
      </c>
    </row>
    <row r="13585" spans="13:13" x14ac:dyDescent="0.55000000000000004">
      <c r="M13585" t="str">
        <f>IF($A13585="","",COUNTIFS(D_MFA!$A$2:$A$20001,$C13585,D_MFA!$B$2:$B$20001,TRUE)&gt;0)</f>
        <v/>
      </c>
    </row>
    <row r="13586" spans="13:13" x14ac:dyDescent="0.55000000000000004">
      <c r="M13586" t="str">
        <f>IF($A13586="","",COUNTIFS(D_MFA!$A$2:$A$20001,$C13586,D_MFA!$B$2:$B$20001,TRUE)&gt;0)</f>
        <v/>
      </c>
    </row>
    <row r="13587" spans="13:13" x14ac:dyDescent="0.55000000000000004">
      <c r="M13587" t="str">
        <f>IF($A13587="","",COUNTIFS(D_MFA!$A$2:$A$20001,$C13587,D_MFA!$B$2:$B$20001,TRUE)&gt;0)</f>
        <v/>
      </c>
    </row>
    <row r="13588" spans="13:13" x14ac:dyDescent="0.55000000000000004">
      <c r="M13588" t="str">
        <f>IF($A13588="","",COUNTIFS(D_MFA!$A$2:$A$20001,$C13588,D_MFA!$B$2:$B$20001,TRUE)&gt;0)</f>
        <v/>
      </c>
    </row>
    <row r="13589" spans="13:13" x14ac:dyDescent="0.55000000000000004">
      <c r="M13589" t="str">
        <f>IF($A13589="","",COUNTIFS(D_MFA!$A$2:$A$20001,$C13589,D_MFA!$B$2:$B$20001,TRUE)&gt;0)</f>
        <v/>
      </c>
    </row>
    <row r="13590" spans="13:13" x14ac:dyDescent="0.55000000000000004">
      <c r="M13590" t="str">
        <f>IF($A13590="","",COUNTIFS(D_MFA!$A$2:$A$20001,$C13590,D_MFA!$B$2:$B$20001,TRUE)&gt;0)</f>
        <v/>
      </c>
    </row>
    <row r="13591" spans="13:13" x14ac:dyDescent="0.55000000000000004">
      <c r="M13591" t="str">
        <f>IF($A13591="","",COUNTIFS(D_MFA!$A$2:$A$20001,$C13591,D_MFA!$B$2:$B$20001,TRUE)&gt;0)</f>
        <v/>
      </c>
    </row>
    <row r="13592" spans="13:13" x14ac:dyDescent="0.55000000000000004">
      <c r="M13592" t="str">
        <f>IF($A13592="","",COUNTIFS(D_MFA!$A$2:$A$20001,$C13592,D_MFA!$B$2:$B$20001,TRUE)&gt;0)</f>
        <v/>
      </c>
    </row>
    <row r="13593" spans="13:13" x14ac:dyDescent="0.55000000000000004">
      <c r="M13593" t="str">
        <f>IF($A13593="","",COUNTIFS(D_MFA!$A$2:$A$20001,$C13593,D_MFA!$B$2:$B$20001,TRUE)&gt;0)</f>
        <v/>
      </c>
    </row>
    <row r="13594" spans="13:13" x14ac:dyDescent="0.55000000000000004">
      <c r="M13594" t="str">
        <f>IF($A13594="","",COUNTIFS(D_MFA!$A$2:$A$20001,$C13594,D_MFA!$B$2:$B$20001,TRUE)&gt;0)</f>
        <v/>
      </c>
    </row>
    <row r="13595" spans="13:13" x14ac:dyDescent="0.55000000000000004">
      <c r="M13595" t="str">
        <f>IF($A13595="","",COUNTIFS(D_MFA!$A$2:$A$20001,$C13595,D_MFA!$B$2:$B$20001,TRUE)&gt;0)</f>
        <v/>
      </c>
    </row>
    <row r="13596" spans="13:13" x14ac:dyDescent="0.55000000000000004">
      <c r="M13596" t="str">
        <f>IF($A13596="","",COUNTIFS(D_MFA!$A$2:$A$20001,$C13596,D_MFA!$B$2:$B$20001,TRUE)&gt;0)</f>
        <v/>
      </c>
    </row>
    <row r="13597" spans="13:13" x14ac:dyDescent="0.55000000000000004">
      <c r="M13597" t="str">
        <f>IF($A13597="","",COUNTIFS(D_MFA!$A$2:$A$20001,$C13597,D_MFA!$B$2:$B$20001,TRUE)&gt;0)</f>
        <v/>
      </c>
    </row>
    <row r="13598" spans="13:13" x14ac:dyDescent="0.55000000000000004">
      <c r="M13598" t="str">
        <f>IF($A13598="","",COUNTIFS(D_MFA!$A$2:$A$20001,$C13598,D_MFA!$B$2:$B$20001,TRUE)&gt;0)</f>
        <v/>
      </c>
    </row>
    <row r="13599" spans="13:13" x14ac:dyDescent="0.55000000000000004">
      <c r="M13599" t="str">
        <f>IF($A13599="","",COUNTIFS(D_MFA!$A$2:$A$20001,$C13599,D_MFA!$B$2:$B$20001,TRUE)&gt;0)</f>
        <v/>
      </c>
    </row>
    <row r="13600" spans="13:13" x14ac:dyDescent="0.55000000000000004">
      <c r="M13600" t="str">
        <f>IF($A13600="","",COUNTIFS(D_MFA!$A$2:$A$20001,$C13600,D_MFA!$B$2:$B$20001,TRUE)&gt;0)</f>
        <v/>
      </c>
    </row>
    <row r="13601" spans="13:13" x14ac:dyDescent="0.55000000000000004">
      <c r="M13601" t="str">
        <f>IF($A13601="","",COUNTIFS(D_MFA!$A$2:$A$20001,$C13601,D_MFA!$B$2:$B$20001,TRUE)&gt;0)</f>
        <v/>
      </c>
    </row>
    <row r="13602" spans="13:13" x14ac:dyDescent="0.55000000000000004">
      <c r="M13602" t="str">
        <f>IF($A13602="","",COUNTIFS(D_MFA!$A$2:$A$20001,$C13602,D_MFA!$B$2:$B$20001,TRUE)&gt;0)</f>
        <v/>
      </c>
    </row>
    <row r="13603" spans="13:13" x14ac:dyDescent="0.55000000000000004">
      <c r="M13603" t="str">
        <f>IF($A13603="","",COUNTIFS(D_MFA!$A$2:$A$20001,$C13603,D_MFA!$B$2:$B$20001,TRUE)&gt;0)</f>
        <v/>
      </c>
    </row>
    <row r="13604" spans="13:13" x14ac:dyDescent="0.55000000000000004">
      <c r="M13604" t="str">
        <f>IF($A13604="","",COUNTIFS(D_MFA!$A$2:$A$20001,$C13604,D_MFA!$B$2:$B$20001,TRUE)&gt;0)</f>
        <v/>
      </c>
    </row>
    <row r="13605" spans="13:13" x14ac:dyDescent="0.55000000000000004">
      <c r="M13605" t="str">
        <f>IF($A13605="","",COUNTIFS(D_MFA!$A$2:$A$20001,$C13605,D_MFA!$B$2:$B$20001,TRUE)&gt;0)</f>
        <v/>
      </c>
    </row>
    <row r="13606" spans="13:13" x14ac:dyDescent="0.55000000000000004">
      <c r="M13606" t="str">
        <f>IF($A13606="","",COUNTIFS(D_MFA!$A$2:$A$20001,$C13606,D_MFA!$B$2:$B$20001,TRUE)&gt;0)</f>
        <v/>
      </c>
    </row>
    <row r="13607" spans="13:13" x14ac:dyDescent="0.55000000000000004">
      <c r="M13607" t="str">
        <f>IF($A13607="","",COUNTIFS(D_MFA!$A$2:$A$20001,$C13607,D_MFA!$B$2:$B$20001,TRUE)&gt;0)</f>
        <v/>
      </c>
    </row>
    <row r="13608" spans="13:13" x14ac:dyDescent="0.55000000000000004">
      <c r="M13608" t="str">
        <f>IF($A13608="","",COUNTIFS(D_MFA!$A$2:$A$20001,$C13608,D_MFA!$B$2:$B$20001,TRUE)&gt;0)</f>
        <v/>
      </c>
    </row>
    <row r="13609" spans="13:13" x14ac:dyDescent="0.55000000000000004">
      <c r="M13609" t="str">
        <f>IF($A13609="","",COUNTIFS(D_MFA!$A$2:$A$20001,$C13609,D_MFA!$B$2:$B$20001,TRUE)&gt;0)</f>
        <v/>
      </c>
    </row>
    <row r="13610" spans="13:13" x14ac:dyDescent="0.55000000000000004">
      <c r="M13610" t="str">
        <f>IF($A13610="","",COUNTIFS(D_MFA!$A$2:$A$20001,$C13610,D_MFA!$B$2:$B$20001,TRUE)&gt;0)</f>
        <v/>
      </c>
    </row>
    <row r="13611" spans="13:13" x14ac:dyDescent="0.55000000000000004">
      <c r="M13611" t="str">
        <f>IF($A13611="","",COUNTIFS(D_MFA!$A$2:$A$20001,$C13611,D_MFA!$B$2:$B$20001,TRUE)&gt;0)</f>
        <v/>
      </c>
    </row>
    <row r="13612" spans="13:13" x14ac:dyDescent="0.55000000000000004">
      <c r="M13612" t="str">
        <f>IF($A13612="","",COUNTIFS(D_MFA!$A$2:$A$20001,$C13612,D_MFA!$B$2:$B$20001,TRUE)&gt;0)</f>
        <v/>
      </c>
    </row>
    <row r="13613" spans="13:13" x14ac:dyDescent="0.55000000000000004">
      <c r="M13613" t="str">
        <f>IF($A13613="","",COUNTIFS(D_MFA!$A$2:$A$20001,$C13613,D_MFA!$B$2:$B$20001,TRUE)&gt;0)</f>
        <v/>
      </c>
    </row>
    <row r="13614" spans="13:13" x14ac:dyDescent="0.55000000000000004">
      <c r="M13614" t="str">
        <f>IF($A13614="","",COUNTIFS(D_MFA!$A$2:$A$20001,$C13614,D_MFA!$B$2:$B$20001,TRUE)&gt;0)</f>
        <v/>
      </c>
    </row>
    <row r="13615" spans="13:13" x14ac:dyDescent="0.55000000000000004">
      <c r="M13615" t="str">
        <f>IF($A13615="","",COUNTIFS(D_MFA!$A$2:$A$20001,$C13615,D_MFA!$B$2:$B$20001,TRUE)&gt;0)</f>
        <v/>
      </c>
    </row>
    <row r="13616" spans="13:13" x14ac:dyDescent="0.55000000000000004">
      <c r="M13616" t="str">
        <f>IF($A13616="","",COUNTIFS(D_MFA!$A$2:$A$20001,$C13616,D_MFA!$B$2:$B$20001,TRUE)&gt;0)</f>
        <v/>
      </c>
    </row>
    <row r="13617" spans="13:13" x14ac:dyDescent="0.55000000000000004">
      <c r="M13617" t="str">
        <f>IF($A13617="","",COUNTIFS(D_MFA!$A$2:$A$20001,$C13617,D_MFA!$B$2:$B$20001,TRUE)&gt;0)</f>
        <v/>
      </c>
    </row>
    <row r="13618" spans="13:13" x14ac:dyDescent="0.55000000000000004">
      <c r="M13618" t="str">
        <f>IF($A13618="","",COUNTIFS(D_MFA!$A$2:$A$20001,$C13618,D_MFA!$B$2:$B$20001,TRUE)&gt;0)</f>
        <v/>
      </c>
    </row>
    <row r="13619" spans="13:13" x14ac:dyDescent="0.55000000000000004">
      <c r="M13619" t="str">
        <f>IF($A13619="","",COUNTIFS(D_MFA!$A$2:$A$20001,$C13619,D_MFA!$B$2:$B$20001,TRUE)&gt;0)</f>
        <v/>
      </c>
    </row>
    <row r="13620" spans="13:13" x14ac:dyDescent="0.55000000000000004">
      <c r="M13620" t="str">
        <f>IF($A13620="","",COUNTIFS(D_MFA!$A$2:$A$20001,$C13620,D_MFA!$B$2:$B$20001,TRUE)&gt;0)</f>
        <v/>
      </c>
    </row>
    <row r="13621" spans="13:13" x14ac:dyDescent="0.55000000000000004">
      <c r="M13621" t="str">
        <f>IF($A13621="","",COUNTIFS(D_MFA!$A$2:$A$20001,$C13621,D_MFA!$B$2:$B$20001,TRUE)&gt;0)</f>
        <v/>
      </c>
    </row>
    <row r="13622" spans="13:13" x14ac:dyDescent="0.55000000000000004">
      <c r="M13622" t="str">
        <f>IF($A13622="","",COUNTIFS(D_MFA!$A$2:$A$20001,$C13622,D_MFA!$B$2:$B$20001,TRUE)&gt;0)</f>
        <v/>
      </c>
    </row>
    <row r="13623" spans="13:13" x14ac:dyDescent="0.55000000000000004">
      <c r="M13623" t="str">
        <f>IF($A13623="","",COUNTIFS(D_MFA!$A$2:$A$20001,$C13623,D_MFA!$B$2:$B$20001,TRUE)&gt;0)</f>
        <v/>
      </c>
    </row>
    <row r="13624" spans="13:13" x14ac:dyDescent="0.55000000000000004">
      <c r="M13624" t="str">
        <f>IF($A13624="","",COUNTIFS(D_MFA!$A$2:$A$20001,$C13624,D_MFA!$B$2:$B$20001,TRUE)&gt;0)</f>
        <v/>
      </c>
    </row>
    <row r="13625" spans="13:13" x14ac:dyDescent="0.55000000000000004">
      <c r="M13625" t="str">
        <f>IF($A13625="","",COUNTIFS(D_MFA!$A$2:$A$20001,$C13625,D_MFA!$B$2:$B$20001,TRUE)&gt;0)</f>
        <v/>
      </c>
    </row>
    <row r="13626" spans="13:13" x14ac:dyDescent="0.55000000000000004">
      <c r="M13626" t="str">
        <f>IF($A13626="","",COUNTIFS(D_MFA!$A$2:$A$20001,$C13626,D_MFA!$B$2:$B$20001,TRUE)&gt;0)</f>
        <v/>
      </c>
    </row>
    <row r="13627" spans="13:13" x14ac:dyDescent="0.55000000000000004">
      <c r="M13627" t="str">
        <f>IF($A13627="","",COUNTIFS(D_MFA!$A$2:$A$20001,$C13627,D_MFA!$B$2:$B$20001,TRUE)&gt;0)</f>
        <v/>
      </c>
    </row>
    <row r="13628" spans="13:13" x14ac:dyDescent="0.55000000000000004">
      <c r="M13628" t="str">
        <f>IF($A13628="","",COUNTIFS(D_MFA!$A$2:$A$20001,$C13628,D_MFA!$B$2:$B$20001,TRUE)&gt;0)</f>
        <v/>
      </c>
    </row>
    <row r="13629" spans="13:13" x14ac:dyDescent="0.55000000000000004">
      <c r="M13629" t="str">
        <f>IF($A13629="","",COUNTIFS(D_MFA!$A$2:$A$20001,$C13629,D_MFA!$B$2:$B$20001,TRUE)&gt;0)</f>
        <v/>
      </c>
    </row>
    <row r="13630" spans="13:13" x14ac:dyDescent="0.55000000000000004">
      <c r="M13630" t="str">
        <f>IF($A13630="","",COUNTIFS(D_MFA!$A$2:$A$20001,$C13630,D_MFA!$B$2:$B$20001,TRUE)&gt;0)</f>
        <v/>
      </c>
    </row>
    <row r="13631" spans="13:13" x14ac:dyDescent="0.55000000000000004">
      <c r="M13631" t="str">
        <f>IF($A13631="","",COUNTIFS(D_MFA!$A$2:$A$20001,$C13631,D_MFA!$B$2:$B$20001,TRUE)&gt;0)</f>
        <v/>
      </c>
    </row>
    <row r="13632" spans="13:13" x14ac:dyDescent="0.55000000000000004">
      <c r="M13632" t="str">
        <f>IF($A13632="","",COUNTIFS(D_MFA!$A$2:$A$20001,$C13632,D_MFA!$B$2:$B$20001,TRUE)&gt;0)</f>
        <v/>
      </c>
    </row>
    <row r="13633" spans="13:13" x14ac:dyDescent="0.55000000000000004">
      <c r="M13633" t="str">
        <f>IF($A13633="","",COUNTIFS(D_MFA!$A$2:$A$20001,$C13633,D_MFA!$B$2:$B$20001,TRUE)&gt;0)</f>
        <v/>
      </c>
    </row>
    <row r="13634" spans="13:13" x14ac:dyDescent="0.55000000000000004">
      <c r="M13634" t="str">
        <f>IF($A13634="","",COUNTIFS(D_MFA!$A$2:$A$20001,$C13634,D_MFA!$B$2:$B$20001,TRUE)&gt;0)</f>
        <v/>
      </c>
    </row>
    <row r="13635" spans="13:13" x14ac:dyDescent="0.55000000000000004">
      <c r="M13635" t="str">
        <f>IF($A13635="","",COUNTIFS(D_MFA!$A$2:$A$20001,$C13635,D_MFA!$B$2:$B$20001,TRUE)&gt;0)</f>
        <v/>
      </c>
    </row>
    <row r="13636" spans="13:13" x14ac:dyDescent="0.55000000000000004">
      <c r="M13636" t="str">
        <f>IF($A13636="","",COUNTIFS(D_MFA!$A$2:$A$20001,$C13636,D_MFA!$B$2:$B$20001,TRUE)&gt;0)</f>
        <v/>
      </c>
    </row>
    <row r="13637" spans="13:13" x14ac:dyDescent="0.55000000000000004">
      <c r="M13637" t="str">
        <f>IF($A13637="","",COUNTIFS(D_MFA!$A$2:$A$20001,$C13637,D_MFA!$B$2:$B$20001,TRUE)&gt;0)</f>
        <v/>
      </c>
    </row>
    <row r="13638" spans="13:13" x14ac:dyDescent="0.55000000000000004">
      <c r="M13638" t="str">
        <f>IF($A13638="","",COUNTIFS(D_MFA!$A$2:$A$20001,$C13638,D_MFA!$B$2:$B$20001,TRUE)&gt;0)</f>
        <v/>
      </c>
    </row>
    <row r="13639" spans="13:13" x14ac:dyDescent="0.55000000000000004">
      <c r="M13639" t="str">
        <f>IF($A13639="","",COUNTIFS(D_MFA!$A$2:$A$20001,$C13639,D_MFA!$B$2:$B$20001,TRUE)&gt;0)</f>
        <v/>
      </c>
    </row>
    <row r="13640" spans="13:13" x14ac:dyDescent="0.55000000000000004">
      <c r="M13640" t="str">
        <f>IF($A13640="","",COUNTIFS(D_MFA!$A$2:$A$20001,$C13640,D_MFA!$B$2:$B$20001,TRUE)&gt;0)</f>
        <v/>
      </c>
    </row>
    <row r="13641" spans="13:13" x14ac:dyDescent="0.55000000000000004">
      <c r="M13641" t="str">
        <f>IF($A13641="","",COUNTIFS(D_MFA!$A$2:$A$20001,$C13641,D_MFA!$B$2:$B$20001,TRUE)&gt;0)</f>
        <v/>
      </c>
    </row>
    <row r="13642" spans="13:13" x14ac:dyDescent="0.55000000000000004">
      <c r="M13642" t="str">
        <f>IF($A13642="","",COUNTIFS(D_MFA!$A$2:$A$20001,$C13642,D_MFA!$B$2:$B$20001,TRUE)&gt;0)</f>
        <v/>
      </c>
    </row>
    <row r="13643" spans="13:13" x14ac:dyDescent="0.55000000000000004">
      <c r="M13643" t="str">
        <f>IF($A13643="","",COUNTIFS(D_MFA!$A$2:$A$20001,$C13643,D_MFA!$B$2:$B$20001,TRUE)&gt;0)</f>
        <v/>
      </c>
    </row>
    <row r="13644" spans="13:13" x14ac:dyDescent="0.55000000000000004">
      <c r="M13644" t="str">
        <f>IF($A13644="","",COUNTIFS(D_MFA!$A$2:$A$20001,$C13644,D_MFA!$B$2:$B$20001,TRUE)&gt;0)</f>
        <v/>
      </c>
    </row>
    <row r="13645" spans="13:13" x14ac:dyDescent="0.55000000000000004">
      <c r="M13645" t="str">
        <f>IF($A13645="","",COUNTIFS(D_MFA!$A$2:$A$20001,$C13645,D_MFA!$B$2:$B$20001,TRUE)&gt;0)</f>
        <v/>
      </c>
    </row>
    <row r="13646" spans="13:13" x14ac:dyDescent="0.55000000000000004">
      <c r="M13646" t="str">
        <f>IF($A13646="","",COUNTIFS(D_MFA!$A$2:$A$20001,$C13646,D_MFA!$B$2:$B$20001,TRUE)&gt;0)</f>
        <v/>
      </c>
    </row>
    <row r="13647" spans="13:13" x14ac:dyDescent="0.55000000000000004">
      <c r="M13647" t="str">
        <f>IF($A13647="","",COUNTIFS(D_MFA!$A$2:$A$20001,$C13647,D_MFA!$B$2:$B$20001,TRUE)&gt;0)</f>
        <v/>
      </c>
    </row>
    <row r="13648" spans="13:13" x14ac:dyDescent="0.55000000000000004">
      <c r="M13648" t="str">
        <f>IF($A13648="","",COUNTIFS(D_MFA!$A$2:$A$20001,$C13648,D_MFA!$B$2:$B$20001,TRUE)&gt;0)</f>
        <v/>
      </c>
    </row>
    <row r="13649" spans="13:13" x14ac:dyDescent="0.55000000000000004">
      <c r="M13649" t="str">
        <f>IF($A13649="","",COUNTIFS(D_MFA!$A$2:$A$20001,$C13649,D_MFA!$B$2:$B$20001,TRUE)&gt;0)</f>
        <v/>
      </c>
    </row>
    <row r="13650" spans="13:13" x14ac:dyDescent="0.55000000000000004">
      <c r="M13650" t="str">
        <f>IF($A13650="","",COUNTIFS(D_MFA!$A$2:$A$20001,$C13650,D_MFA!$B$2:$B$20001,TRUE)&gt;0)</f>
        <v/>
      </c>
    </row>
    <row r="13651" spans="13:13" x14ac:dyDescent="0.55000000000000004">
      <c r="M13651" t="str">
        <f>IF($A13651="","",COUNTIFS(D_MFA!$A$2:$A$20001,$C13651,D_MFA!$B$2:$B$20001,TRUE)&gt;0)</f>
        <v/>
      </c>
    </row>
    <row r="13652" spans="13:13" x14ac:dyDescent="0.55000000000000004">
      <c r="M13652" t="str">
        <f>IF($A13652="","",COUNTIFS(D_MFA!$A$2:$A$20001,$C13652,D_MFA!$B$2:$B$20001,TRUE)&gt;0)</f>
        <v/>
      </c>
    </row>
    <row r="13653" spans="13:13" x14ac:dyDescent="0.55000000000000004">
      <c r="M13653" t="str">
        <f>IF($A13653="","",COUNTIFS(D_MFA!$A$2:$A$20001,$C13653,D_MFA!$B$2:$B$20001,TRUE)&gt;0)</f>
        <v/>
      </c>
    </row>
    <row r="13654" spans="13:13" x14ac:dyDescent="0.55000000000000004">
      <c r="M13654" t="str">
        <f>IF($A13654="","",COUNTIFS(D_MFA!$A$2:$A$20001,$C13654,D_MFA!$B$2:$B$20001,TRUE)&gt;0)</f>
        <v/>
      </c>
    </row>
    <row r="13655" spans="13:13" x14ac:dyDescent="0.55000000000000004">
      <c r="M13655" t="str">
        <f>IF($A13655="","",COUNTIFS(D_MFA!$A$2:$A$20001,$C13655,D_MFA!$B$2:$B$20001,TRUE)&gt;0)</f>
        <v/>
      </c>
    </row>
    <row r="13656" spans="13:13" x14ac:dyDescent="0.55000000000000004">
      <c r="M13656" t="str">
        <f>IF($A13656="","",COUNTIFS(D_MFA!$A$2:$A$20001,$C13656,D_MFA!$B$2:$B$20001,TRUE)&gt;0)</f>
        <v/>
      </c>
    </row>
    <row r="13657" spans="13:13" x14ac:dyDescent="0.55000000000000004">
      <c r="M13657" t="str">
        <f>IF($A13657="","",COUNTIFS(D_MFA!$A$2:$A$20001,$C13657,D_MFA!$B$2:$B$20001,TRUE)&gt;0)</f>
        <v/>
      </c>
    </row>
    <row r="13658" spans="13:13" x14ac:dyDescent="0.55000000000000004">
      <c r="M13658" t="str">
        <f>IF($A13658="","",COUNTIFS(D_MFA!$A$2:$A$20001,$C13658,D_MFA!$B$2:$B$20001,TRUE)&gt;0)</f>
        <v/>
      </c>
    </row>
    <row r="13659" spans="13:13" x14ac:dyDescent="0.55000000000000004">
      <c r="M13659" t="str">
        <f>IF($A13659="","",COUNTIFS(D_MFA!$A$2:$A$20001,$C13659,D_MFA!$B$2:$B$20001,TRUE)&gt;0)</f>
        <v/>
      </c>
    </row>
    <row r="13660" spans="13:13" x14ac:dyDescent="0.55000000000000004">
      <c r="M13660" t="str">
        <f>IF($A13660="","",COUNTIFS(D_MFA!$A$2:$A$20001,$C13660,D_MFA!$B$2:$B$20001,TRUE)&gt;0)</f>
        <v/>
      </c>
    </row>
    <row r="13661" spans="13:13" x14ac:dyDescent="0.55000000000000004">
      <c r="M13661" t="str">
        <f>IF($A13661="","",COUNTIFS(D_MFA!$A$2:$A$20001,$C13661,D_MFA!$B$2:$B$20001,TRUE)&gt;0)</f>
        <v/>
      </c>
    </row>
    <row r="13662" spans="13:13" x14ac:dyDescent="0.55000000000000004">
      <c r="M13662" t="str">
        <f>IF($A13662="","",COUNTIFS(D_MFA!$A$2:$A$20001,$C13662,D_MFA!$B$2:$B$20001,TRUE)&gt;0)</f>
        <v/>
      </c>
    </row>
    <row r="13663" spans="13:13" x14ac:dyDescent="0.55000000000000004">
      <c r="M13663" t="str">
        <f>IF($A13663="","",COUNTIFS(D_MFA!$A$2:$A$20001,$C13663,D_MFA!$B$2:$B$20001,TRUE)&gt;0)</f>
        <v/>
      </c>
    </row>
    <row r="13664" spans="13:13" x14ac:dyDescent="0.55000000000000004">
      <c r="M13664" t="str">
        <f>IF($A13664="","",COUNTIFS(D_MFA!$A$2:$A$20001,$C13664,D_MFA!$B$2:$B$20001,TRUE)&gt;0)</f>
        <v/>
      </c>
    </row>
    <row r="13665" spans="13:13" x14ac:dyDescent="0.55000000000000004">
      <c r="M13665" t="str">
        <f>IF($A13665="","",COUNTIFS(D_MFA!$A$2:$A$20001,$C13665,D_MFA!$B$2:$B$20001,TRUE)&gt;0)</f>
        <v/>
      </c>
    </row>
    <row r="13666" spans="13:13" x14ac:dyDescent="0.55000000000000004">
      <c r="M13666" t="str">
        <f>IF($A13666="","",COUNTIFS(D_MFA!$A$2:$A$20001,$C13666,D_MFA!$B$2:$B$20001,TRUE)&gt;0)</f>
        <v/>
      </c>
    </row>
    <row r="13667" spans="13:13" x14ac:dyDescent="0.55000000000000004">
      <c r="M13667" t="str">
        <f>IF($A13667="","",COUNTIFS(D_MFA!$A$2:$A$20001,$C13667,D_MFA!$B$2:$B$20001,TRUE)&gt;0)</f>
        <v/>
      </c>
    </row>
    <row r="13668" spans="13:13" x14ac:dyDescent="0.55000000000000004">
      <c r="M13668" t="str">
        <f>IF($A13668="","",COUNTIFS(D_MFA!$A$2:$A$20001,$C13668,D_MFA!$B$2:$B$20001,TRUE)&gt;0)</f>
        <v/>
      </c>
    </row>
    <row r="13669" spans="13:13" x14ac:dyDescent="0.55000000000000004">
      <c r="M13669" t="str">
        <f>IF($A13669="","",COUNTIFS(D_MFA!$A$2:$A$20001,$C13669,D_MFA!$B$2:$B$20001,TRUE)&gt;0)</f>
        <v/>
      </c>
    </row>
    <row r="13670" spans="13:13" x14ac:dyDescent="0.55000000000000004">
      <c r="M13670" t="str">
        <f>IF($A13670="","",COUNTIFS(D_MFA!$A$2:$A$20001,$C13670,D_MFA!$B$2:$B$20001,TRUE)&gt;0)</f>
        <v/>
      </c>
    </row>
    <row r="13671" spans="13:13" x14ac:dyDescent="0.55000000000000004">
      <c r="M13671" t="str">
        <f>IF($A13671="","",COUNTIFS(D_MFA!$A$2:$A$20001,$C13671,D_MFA!$B$2:$B$20001,TRUE)&gt;0)</f>
        <v/>
      </c>
    </row>
    <row r="13672" spans="13:13" x14ac:dyDescent="0.55000000000000004">
      <c r="M13672" t="str">
        <f>IF($A13672="","",COUNTIFS(D_MFA!$A$2:$A$20001,$C13672,D_MFA!$B$2:$B$20001,TRUE)&gt;0)</f>
        <v/>
      </c>
    </row>
    <row r="13673" spans="13:13" x14ac:dyDescent="0.55000000000000004">
      <c r="M13673" t="str">
        <f>IF($A13673="","",COUNTIFS(D_MFA!$A$2:$A$20001,$C13673,D_MFA!$B$2:$B$20001,TRUE)&gt;0)</f>
        <v/>
      </c>
    </row>
    <row r="13674" spans="13:13" x14ac:dyDescent="0.55000000000000004">
      <c r="M13674" t="str">
        <f>IF($A13674="","",COUNTIFS(D_MFA!$A$2:$A$20001,$C13674,D_MFA!$B$2:$B$20001,TRUE)&gt;0)</f>
        <v/>
      </c>
    </row>
    <row r="13675" spans="13:13" x14ac:dyDescent="0.55000000000000004">
      <c r="M13675" t="str">
        <f>IF($A13675="","",COUNTIFS(D_MFA!$A$2:$A$20001,$C13675,D_MFA!$B$2:$B$20001,TRUE)&gt;0)</f>
        <v/>
      </c>
    </row>
    <row r="13676" spans="13:13" x14ac:dyDescent="0.55000000000000004">
      <c r="M13676" t="str">
        <f>IF($A13676="","",COUNTIFS(D_MFA!$A$2:$A$20001,$C13676,D_MFA!$B$2:$B$20001,TRUE)&gt;0)</f>
        <v/>
      </c>
    </row>
    <row r="13677" spans="13:13" x14ac:dyDescent="0.55000000000000004">
      <c r="M13677" t="str">
        <f>IF($A13677="","",COUNTIFS(D_MFA!$A$2:$A$20001,$C13677,D_MFA!$B$2:$B$20001,TRUE)&gt;0)</f>
        <v/>
      </c>
    </row>
    <row r="13678" spans="13:13" x14ac:dyDescent="0.55000000000000004">
      <c r="M13678" t="str">
        <f>IF($A13678="","",COUNTIFS(D_MFA!$A$2:$A$20001,$C13678,D_MFA!$B$2:$B$20001,TRUE)&gt;0)</f>
        <v/>
      </c>
    </row>
    <row r="13679" spans="13:13" x14ac:dyDescent="0.55000000000000004">
      <c r="M13679" t="str">
        <f>IF($A13679="","",COUNTIFS(D_MFA!$A$2:$A$20001,$C13679,D_MFA!$B$2:$B$20001,TRUE)&gt;0)</f>
        <v/>
      </c>
    </row>
    <row r="13680" spans="13:13" x14ac:dyDescent="0.55000000000000004">
      <c r="M13680" t="str">
        <f>IF($A13680="","",COUNTIFS(D_MFA!$A$2:$A$20001,$C13680,D_MFA!$B$2:$B$20001,TRUE)&gt;0)</f>
        <v/>
      </c>
    </row>
    <row r="13681" spans="13:13" x14ac:dyDescent="0.55000000000000004">
      <c r="M13681" t="str">
        <f>IF($A13681="","",COUNTIFS(D_MFA!$A$2:$A$20001,$C13681,D_MFA!$B$2:$B$20001,TRUE)&gt;0)</f>
        <v/>
      </c>
    </row>
    <row r="13682" spans="13:13" x14ac:dyDescent="0.55000000000000004">
      <c r="M13682" t="str">
        <f>IF($A13682="","",COUNTIFS(D_MFA!$A$2:$A$20001,$C13682,D_MFA!$B$2:$B$20001,TRUE)&gt;0)</f>
        <v/>
      </c>
    </row>
    <row r="13683" spans="13:13" x14ac:dyDescent="0.55000000000000004">
      <c r="M13683" t="str">
        <f>IF($A13683="","",COUNTIFS(D_MFA!$A$2:$A$20001,$C13683,D_MFA!$B$2:$B$20001,TRUE)&gt;0)</f>
        <v/>
      </c>
    </row>
    <row r="13684" spans="13:13" x14ac:dyDescent="0.55000000000000004">
      <c r="M13684" t="str">
        <f>IF($A13684="","",COUNTIFS(D_MFA!$A$2:$A$20001,$C13684,D_MFA!$B$2:$B$20001,TRUE)&gt;0)</f>
        <v/>
      </c>
    </row>
    <row r="13685" spans="13:13" x14ac:dyDescent="0.55000000000000004">
      <c r="M13685" t="str">
        <f>IF($A13685="","",COUNTIFS(D_MFA!$A$2:$A$20001,$C13685,D_MFA!$B$2:$B$20001,TRUE)&gt;0)</f>
        <v/>
      </c>
    </row>
    <row r="13686" spans="13:13" x14ac:dyDescent="0.55000000000000004">
      <c r="M13686" t="str">
        <f>IF($A13686="","",COUNTIFS(D_MFA!$A$2:$A$20001,$C13686,D_MFA!$B$2:$B$20001,TRUE)&gt;0)</f>
        <v/>
      </c>
    </row>
    <row r="13687" spans="13:13" x14ac:dyDescent="0.55000000000000004">
      <c r="M13687" t="str">
        <f>IF($A13687="","",COUNTIFS(D_MFA!$A$2:$A$20001,$C13687,D_MFA!$B$2:$B$20001,TRUE)&gt;0)</f>
        <v/>
      </c>
    </row>
    <row r="13688" spans="13:13" x14ac:dyDescent="0.55000000000000004">
      <c r="M13688" t="str">
        <f>IF($A13688="","",COUNTIFS(D_MFA!$A$2:$A$20001,$C13688,D_MFA!$B$2:$B$20001,TRUE)&gt;0)</f>
        <v/>
      </c>
    </row>
    <row r="13689" spans="13:13" x14ac:dyDescent="0.55000000000000004">
      <c r="M13689" t="str">
        <f>IF($A13689="","",COUNTIFS(D_MFA!$A$2:$A$20001,$C13689,D_MFA!$B$2:$B$20001,TRUE)&gt;0)</f>
        <v/>
      </c>
    </row>
    <row r="13690" spans="13:13" x14ac:dyDescent="0.55000000000000004">
      <c r="M13690" t="str">
        <f>IF($A13690="","",COUNTIFS(D_MFA!$A$2:$A$20001,$C13690,D_MFA!$B$2:$B$20001,TRUE)&gt;0)</f>
        <v/>
      </c>
    </row>
    <row r="13691" spans="13:13" x14ac:dyDescent="0.55000000000000004">
      <c r="M13691" t="str">
        <f>IF($A13691="","",COUNTIFS(D_MFA!$A$2:$A$20001,$C13691,D_MFA!$B$2:$B$20001,TRUE)&gt;0)</f>
        <v/>
      </c>
    </row>
    <row r="13692" spans="13:13" x14ac:dyDescent="0.55000000000000004">
      <c r="M13692" t="str">
        <f>IF($A13692="","",COUNTIFS(D_MFA!$A$2:$A$20001,$C13692,D_MFA!$B$2:$B$20001,TRUE)&gt;0)</f>
        <v/>
      </c>
    </row>
    <row r="13693" spans="13:13" x14ac:dyDescent="0.55000000000000004">
      <c r="M13693" t="str">
        <f>IF($A13693="","",COUNTIFS(D_MFA!$A$2:$A$20001,$C13693,D_MFA!$B$2:$B$20001,TRUE)&gt;0)</f>
        <v/>
      </c>
    </row>
    <row r="13694" spans="13:13" x14ac:dyDescent="0.55000000000000004">
      <c r="M13694" t="str">
        <f>IF($A13694="","",COUNTIFS(D_MFA!$A$2:$A$20001,$C13694,D_MFA!$B$2:$B$20001,TRUE)&gt;0)</f>
        <v/>
      </c>
    </row>
    <row r="13695" spans="13:13" x14ac:dyDescent="0.55000000000000004">
      <c r="M13695" t="str">
        <f>IF($A13695="","",COUNTIFS(D_MFA!$A$2:$A$20001,$C13695,D_MFA!$B$2:$B$20001,TRUE)&gt;0)</f>
        <v/>
      </c>
    </row>
    <row r="13696" spans="13:13" x14ac:dyDescent="0.55000000000000004">
      <c r="M13696" t="str">
        <f>IF($A13696="","",COUNTIFS(D_MFA!$A$2:$A$20001,$C13696,D_MFA!$B$2:$B$20001,TRUE)&gt;0)</f>
        <v/>
      </c>
    </row>
    <row r="13697" spans="13:13" x14ac:dyDescent="0.55000000000000004">
      <c r="M13697" t="str">
        <f>IF($A13697="","",COUNTIFS(D_MFA!$A$2:$A$20001,$C13697,D_MFA!$B$2:$B$20001,TRUE)&gt;0)</f>
        <v/>
      </c>
    </row>
    <row r="13698" spans="13:13" x14ac:dyDescent="0.55000000000000004">
      <c r="M13698" t="str">
        <f>IF($A13698="","",COUNTIFS(D_MFA!$A$2:$A$20001,$C13698,D_MFA!$B$2:$B$20001,TRUE)&gt;0)</f>
        <v/>
      </c>
    </row>
    <row r="13699" spans="13:13" x14ac:dyDescent="0.55000000000000004">
      <c r="M13699" t="str">
        <f>IF($A13699="","",COUNTIFS(D_MFA!$A$2:$A$20001,$C13699,D_MFA!$B$2:$B$20001,TRUE)&gt;0)</f>
        <v/>
      </c>
    </row>
    <row r="13700" spans="13:13" x14ac:dyDescent="0.55000000000000004">
      <c r="M13700" t="str">
        <f>IF($A13700="","",COUNTIFS(D_MFA!$A$2:$A$20001,$C13700,D_MFA!$B$2:$B$20001,TRUE)&gt;0)</f>
        <v/>
      </c>
    </row>
    <row r="13701" spans="13:13" x14ac:dyDescent="0.55000000000000004">
      <c r="M13701" t="str">
        <f>IF($A13701="","",COUNTIFS(D_MFA!$A$2:$A$20001,$C13701,D_MFA!$B$2:$B$20001,TRUE)&gt;0)</f>
        <v/>
      </c>
    </row>
    <row r="13702" spans="13:13" x14ac:dyDescent="0.55000000000000004">
      <c r="M13702" t="str">
        <f>IF($A13702="","",COUNTIFS(D_MFA!$A$2:$A$20001,$C13702,D_MFA!$B$2:$B$20001,TRUE)&gt;0)</f>
        <v/>
      </c>
    </row>
    <row r="13703" spans="13:13" x14ac:dyDescent="0.55000000000000004">
      <c r="M13703" t="str">
        <f>IF($A13703="","",COUNTIFS(D_MFA!$A$2:$A$20001,$C13703,D_MFA!$B$2:$B$20001,TRUE)&gt;0)</f>
        <v/>
      </c>
    </row>
    <row r="13704" spans="13:13" x14ac:dyDescent="0.55000000000000004">
      <c r="M13704" t="str">
        <f>IF($A13704="","",COUNTIFS(D_MFA!$A$2:$A$20001,$C13704,D_MFA!$B$2:$B$20001,TRUE)&gt;0)</f>
        <v/>
      </c>
    </row>
    <row r="13705" spans="13:13" x14ac:dyDescent="0.55000000000000004">
      <c r="M13705" t="str">
        <f>IF($A13705="","",COUNTIFS(D_MFA!$A$2:$A$20001,$C13705,D_MFA!$B$2:$B$20001,TRUE)&gt;0)</f>
        <v/>
      </c>
    </row>
    <row r="13706" spans="13:13" x14ac:dyDescent="0.55000000000000004">
      <c r="M13706" t="str">
        <f>IF($A13706="","",COUNTIFS(D_MFA!$A$2:$A$20001,$C13706,D_MFA!$B$2:$B$20001,TRUE)&gt;0)</f>
        <v/>
      </c>
    </row>
    <row r="13707" spans="13:13" x14ac:dyDescent="0.55000000000000004">
      <c r="M13707" t="str">
        <f>IF($A13707="","",COUNTIFS(D_MFA!$A$2:$A$20001,$C13707,D_MFA!$B$2:$B$20001,TRUE)&gt;0)</f>
        <v/>
      </c>
    </row>
    <row r="13708" spans="13:13" x14ac:dyDescent="0.55000000000000004">
      <c r="M13708" t="str">
        <f>IF($A13708="","",COUNTIFS(D_MFA!$A$2:$A$20001,$C13708,D_MFA!$B$2:$B$20001,TRUE)&gt;0)</f>
        <v/>
      </c>
    </row>
    <row r="13709" spans="13:13" x14ac:dyDescent="0.55000000000000004">
      <c r="M13709" t="str">
        <f>IF($A13709="","",COUNTIFS(D_MFA!$A$2:$A$20001,$C13709,D_MFA!$B$2:$B$20001,TRUE)&gt;0)</f>
        <v/>
      </c>
    </row>
    <row r="13710" spans="13:13" x14ac:dyDescent="0.55000000000000004">
      <c r="M13710" t="str">
        <f>IF($A13710="","",COUNTIFS(D_MFA!$A$2:$A$20001,$C13710,D_MFA!$B$2:$B$20001,TRUE)&gt;0)</f>
        <v/>
      </c>
    </row>
    <row r="13711" spans="13:13" x14ac:dyDescent="0.55000000000000004">
      <c r="M13711" t="str">
        <f>IF($A13711="","",COUNTIFS(D_MFA!$A$2:$A$20001,$C13711,D_MFA!$B$2:$B$20001,TRUE)&gt;0)</f>
        <v/>
      </c>
    </row>
    <row r="13712" spans="13:13" x14ac:dyDescent="0.55000000000000004">
      <c r="M13712" t="str">
        <f>IF($A13712="","",COUNTIFS(D_MFA!$A$2:$A$20001,$C13712,D_MFA!$B$2:$B$20001,TRUE)&gt;0)</f>
        <v/>
      </c>
    </row>
    <row r="13713" spans="13:13" x14ac:dyDescent="0.55000000000000004">
      <c r="M13713" t="str">
        <f>IF($A13713="","",COUNTIFS(D_MFA!$A$2:$A$20001,$C13713,D_MFA!$B$2:$B$20001,TRUE)&gt;0)</f>
        <v/>
      </c>
    </row>
    <row r="13714" spans="13:13" x14ac:dyDescent="0.55000000000000004">
      <c r="M13714" t="str">
        <f>IF($A13714="","",COUNTIFS(D_MFA!$A$2:$A$20001,$C13714,D_MFA!$B$2:$B$20001,TRUE)&gt;0)</f>
        <v/>
      </c>
    </row>
    <row r="13715" spans="13:13" x14ac:dyDescent="0.55000000000000004">
      <c r="M13715" t="str">
        <f>IF($A13715="","",COUNTIFS(D_MFA!$A$2:$A$20001,$C13715,D_MFA!$B$2:$B$20001,TRUE)&gt;0)</f>
        <v/>
      </c>
    </row>
    <row r="13716" spans="13:13" x14ac:dyDescent="0.55000000000000004">
      <c r="M13716" t="str">
        <f>IF($A13716="","",COUNTIFS(D_MFA!$A$2:$A$20001,$C13716,D_MFA!$B$2:$B$20001,TRUE)&gt;0)</f>
        <v/>
      </c>
    </row>
    <row r="13717" spans="13:13" x14ac:dyDescent="0.55000000000000004">
      <c r="M13717" t="str">
        <f>IF($A13717="","",COUNTIFS(D_MFA!$A$2:$A$20001,$C13717,D_MFA!$B$2:$B$20001,TRUE)&gt;0)</f>
        <v/>
      </c>
    </row>
    <row r="13718" spans="13:13" x14ac:dyDescent="0.55000000000000004">
      <c r="M13718" t="str">
        <f>IF($A13718="","",COUNTIFS(D_MFA!$A$2:$A$20001,$C13718,D_MFA!$B$2:$B$20001,TRUE)&gt;0)</f>
        <v/>
      </c>
    </row>
    <row r="13719" spans="13:13" x14ac:dyDescent="0.55000000000000004">
      <c r="M13719" t="str">
        <f>IF($A13719="","",COUNTIFS(D_MFA!$A$2:$A$20001,$C13719,D_MFA!$B$2:$B$20001,TRUE)&gt;0)</f>
        <v/>
      </c>
    </row>
    <row r="13720" spans="13:13" x14ac:dyDescent="0.55000000000000004">
      <c r="M13720" t="str">
        <f>IF($A13720="","",COUNTIFS(D_MFA!$A$2:$A$20001,$C13720,D_MFA!$B$2:$B$20001,TRUE)&gt;0)</f>
        <v/>
      </c>
    </row>
    <row r="13721" spans="13:13" x14ac:dyDescent="0.55000000000000004">
      <c r="M13721" t="str">
        <f>IF($A13721="","",COUNTIFS(D_MFA!$A$2:$A$20001,$C13721,D_MFA!$B$2:$B$20001,TRUE)&gt;0)</f>
        <v/>
      </c>
    </row>
    <row r="13722" spans="13:13" x14ac:dyDescent="0.55000000000000004">
      <c r="M13722" t="str">
        <f>IF($A13722="","",COUNTIFS(D_MFA!$A$2:$A$20001,$C13722,D_MFA!$B$2:$B$20001,TRUE)&gt;0)</f>
        <v/>
      </c>
    </row>
    <row r="13723" spans="13:13" x14ac:dyDescent="0.55000000000000004">
      <c r="M13723" t="str">
        <f>IF($A13723="","",COUNTIFS(D_MFA!$A$2:$A$20001,$C13723,D_MFA!$B$2:$B$20001,TRUE)&gt;0)</f>
        <v/>
      </c>
    </row>
    <row r="13724" spans="13:13" x14ac:dyDescent="0.55000000000000004">
      <c r="M13724" t="str">
        <f>IF($A13724="","",COUNTIFS(D_MFA!$A$2:$A$20001,$C13724,D_MFA!$B$2:$B$20001,TRUE)&gt;0)</f>
        <v/>
      </c>
    </row>
    <row r="13725" spans="13:13" x14ac:dyDescent="0.55000000000000004">
      <c r="M13725" t="str">
        <f>IF($A13725="","",COUNTIFS(D_MFA!$A$2:$A$20001,$C13725,D_MFA!$B$2:$B$20001,TRUE)&gt;0)</f>
        <v/>
      </c>
    </row>
    <row r="13726" spans="13:13" x14ac:dyDescent="0.55000000000000004">
      <c r="M13726" t="str">
        <f>IF($A13726="","",COUNTIFS(D_MFA!$A$2:$A$20001,$C13726,D_MFA!$B$2:$B$20001,TRUE)&gt;0)</f>
        <v/>
      </c>
    </row>
    <row r="13727" spans="13:13" x14ac:dyDescent="0.55000000000000004">
      <c r="M13727" t="str">
        <f>IF($A13727="","",COUNTIFS(D_MFA!$A$2:$A$20001,$C13727,D_MFA!$B$2:$B$20001,TRUE)&gt;0)</f>
        <v/>
      </c>
    </row>
    <row r="13728" spans="13:13" x14ac:dyDescent="0.55000000000000004">
      <c r="M13728" t="str">
        <f>IF($A13728="","",COUNTIFS(D_MFA!$A$2:$A$20001,$C13728,D_MFA!$B$2:$B$20001,TRUE)&gt;0)</f>
        <v/>
      </c>
    </row>
    <row r="13729" spans="13:13" x14ac:dyDescent="0.55000000000000004">
      <c r="M13729" t="str">
        <f>IF($A13729="","",COUNTIFS(D_MFA!$A$2:$A$20001,$C13729,D_MFA!$B$2:$B$20001,TRUE)&gt;0)</f>
        <v/>
      </c>
    </row>
    <row r="13730" spans="13:13" x14ac:dyDescent="0.55000000000000004">
      <c r="M13730" t="str">
        <f>IF($A13730="","",COUNTIFS(D_MFA!$A$2:$A$20001,$C13730,D_MFA!$B$2:$B$20001,TRUE)&gt;0)</f>
        <v/>
      </c>
    </row>
    <row r="13731" spans="13:13" x14ac:dyDescent="0.55000000000000004">
      <c r="M13731" t="str">
        <f>IF($A13731="","",COUNTIFS(D_MFA!$A$2:$A$20001,$C13731,D_MFA!$B$2:$B$20001,TRUE)&gt;0)</f>
        <v/>
      </c>
    </row>
    <row r="13732" spans="13:13" x14ac:dyDescent="0.55000000000000004">
      <c r="M13732" t="str">
        <f>IF($A13732="","",COUNTIFS(D_MFA!$A$2:$A$20001,$C13732,D_MFA!$B$2:$B$20001,TRUE)&gt;0)</f>
        <v/>
      </c>
    </row>
    <row r="13733" spans="13:13" x14ac:dyDescent="0.55000000000000004">
      <c r="M13733" t="str">
        <f>IF($A13733="","",COUNTIFS(D_MFA!$A$2:$A$20001,$C13733,D_MFA!$B$2:$B$20001,TRUE)&gt;0)</f>
        <v/>
      </c>
    </row>
    <row r="13734" spans="13:13" x14ac:dyDescent="0.55000000000000004">
      <c r="M13734" t="str">
        <f>IF($A13734="","",COUNTIFS(D_MFA!$A$2:$A$20001,$C13734,D_MFA!$B$2:$B$20001,TRUE)&gt;0)</f>
        <v/>
      </c>
    </row>
    <row r="13735" spans="13:13" x14ac:dyDescent="0.55000000000000004">
      <c r="M13735" t="str">
        <f>IF($A13735="","",COUNTIFS(D_MFA!$A$2:$A$20001,$C13735,D_MFA!$B$2:$B$20001,TRUE)&gt;0)</f>
        <v/>
      </c>
    </row>
    <row r="13736" spans="13:13" x14ac:dyDescent="0.55000000000000004">
      <c r="M13736" t="str">
        <f>IF($A13736="","",COUNTIFS(D_MFA!$A$2:$A$20001,$C13736,D_MFA!$B$2:$B$20001,TRUE)&gt;0)</f>
        <v/>
      </c>
    </row>
    <row r="13737" spans="13:13" x14ac:dyDescent="0.55000000000000004">
      <c r="M13737" t="str">
        <f>IF($A13737="","",COUNTIFS(D_MFA!$A$2:$A$20001,$C13737,D_MFA!$B$2:$B$20001,TRUE)&gt;0)</f>
        <v/>
      </c>
    </row>
    <row r="13738" spans="13:13" x14ac:dyDescent="0.55000000000000004">
      <c r="M13738" t="str">
        <f>IF($A13738="","",COUNTIFS(D_MFA!$A$2:$A$20001,$C13738,D_MFA!$B$2:$B$20001,TRUE)&gt;0)</f>
        <v/>
      </c>
    </row>
    <row r="13739" spans="13:13" x14ac:dyDescent="0.55000000000000004">
      <c r="M13739" t="str">
        <f>IF($A13739="","",COUNTIFS(D_MFA!$A$2:$A$20001,$C13739,D_MFA!$B$2:$B$20001,TRUE)&gt;0)</f>
        <v/>
      </c>
    </row>
    <row r="13740" spans="13:13" x14ac:dyDescent="0.55000000000000004">
      <c r="M13740" t="str">
        <f>IF($A13740="","",COUNTIFS(D_MFA!$A$2:$A$20001,$C13740,D_MFA!$B$2:$B$20001,TRUE)&gt;0)</f>
        <v/>
      </c>
    </row>
    <row r="13741" spans="13:13" x14ac:dyDescent="0.55000000000000004">
      <c r="M13741" t="str">
        <f>IF($A13741="","",COUNTIFS(D_MFA!$A$2:$A$20001,$C13741,D_MFA!$B$2:$B$20001,TRUE)&gt;0)</f>
        <v/>
      </c>
    </row>
    <row r="13742" spans="13:13" x14ac:dyDescent="0.55000000000000004">
      <c r="M13742" t="str">
        <f>IF($A13742="","",COUNTIFS(D_MFA!$A$2:$A$20001,$C13742,D_MFA!$B$2:$B$20001,TRUE)&gt;0)</f>
        <v/>
      </c>
    </row>
    <row r="13743" spans="13:13" x14ac:dyDescent="0.55000000000000004">
      <c r="M13743" t="str">
        <f>IF($A13743="","",COUNTIFS(D_MFA!$A$2:$A$20001,$C13743,D_MFA!$B$2:$B$20001,TRUE)&gt;0)</f>
        <v/>
      </c>
    </row>
    <row r="13744" spans="13:13" x14ac:dyDescent="0.55000000000000004">
      <c r="M13744" t="str">
        <f>IF($A13744="","",COUNTIFS(D_MFA!$A$2:$A$20001,$C13744,D_MFA!$B$2:$B$20001,TRUE)&gt;0)</f>
        <v/>
      </c>
    </row>
    <row r="13745" spans="13:13" x14ac:dyDescent="0.55000000000000004">
      <c r="M13745" t="str">
        <f>IF($A13745="","",COUNTIFS(D_MFA!$A$2:$A$20001,$C13745,D_MFA!$B$2:$B$20001,TRUE)&gt;0)</f>
        <v/>
      </c>
    </row>
    <row r="13746" spans="13:13" x14ac:dyDescent="0.55000000000000004">
      <c r="M13746" t="str">
        <f>IF($A13746="","",COUNTIFS(D_MFA!$A$2:$A$20001,$C13746,D_MFA!$B$2:$B$20001,TRUE)&gt;0)</f>
        <v/>
      </c>
    </row>
    <row r="13747" spans="13:13" x14ac:dyDescent="0.55000000000000004">
      <c r="M13747" t="str">
        <f>IF($A13747="","",COUNTIFS(D_MFA!$A$2:$A$20001,$C13747,D_MFA!$B$2:$B$20001,TRUE)&gt;0)</f>
        <v/>
      </c>
    </row>
    <row r="13748" spans="13:13" x14ac:dyDescent="0.55000000000000004">
      <c r="M13748" t="str">
        <f>IF($A13748="","",COUNTIFS(D_MFA!$A$2:$A$20001,$C13748,D_MFA!$B$2:$B$20001,TRUE)&gt;0)</f>
        <v/>
      </c>
    </row>
    <row r="13749" spans="13:13" x14ac:dyDescent="0.55000000000000004">
      <c r="M13749" t="str">
        <f>IF($A13749="","",COUNTIFS(D_MFA!$A$2:$A$20001,$C13749,D_MFA!$B$2:$B$20001,TRUE)&gt;0)</f>
        <v/>
      </c>
    </row>
    <row r="13750" spans="13:13" x14ac:dyDescent="0.55000000000000004">
      <c r="M13750" t="str">
        <f>IF($A13750="","",COUNTIFS(D_MFA!$A$2:$A$20001,$C13750,D_MFA!$B$2:$B$20001,TRUE)&gt;0)</f>
        <v/>
      </c>
    </row>
    <row r="13751" spans="13:13" x14ac:dyDescent="0.55000000000000004">
      <c r="M13751" t="str">
        <f>IF($A13751="","",COUNTIFS(D_MFA!$A$2:$A$20001,$C13751,D_MFA!$B$2:$B$20001,TRUE)&gt;0)</f>
        <v/>
      </c>
    </row>
    <row r="13752" spans="13:13" x14ac:dyDescent="0.55000000000000004">
      <c r="M13752" t="str">
        <f>IF($A13752="","",COUNTIFS(D_MFA!$A$2:$A$20001,$C13752,D_MFA!$B$2:$B$20001,TRUE)&gt;0)</f>
        <v/>
      </c>
    </row>
    <row r="13753" spans="13:13" x14ac:dyDescent="0.55000000000000004">
      <c r="M13753" t="str">
        <f>IF($A13753="","",COUNTIFS(D_MFA!$A$2:$A$20001,$C13753,D_MFA!$B$2:$B$20001,TRUE)&gt;0)</f>
        <v/>
      </c>
    </row>
    <row r="13754" spans="13:13" x14ac:dyDescent="0.55000000000000004">
      <c r="M13754" t="str">
        <f>IF($A13754="","",COUNTIFS(D_MFA!$A$2:$A$20001,$C13754,D_MFA!$B$2:$B$20001,TRUE)&gt;0)</f>
        <v/>
      </c>
    </row>
    <row r="13755" spans="13:13" x14ac:dyDescent="0.55000000000000004">
      <c r="M13755" t="str">
        <f>IF($A13755="","",COUNTIFS(D_MFA!$A$2:$A$20001,$C13755,D_MFA!$B$2:$B$20001,TRUE)&gt;0)</f>
        <v/>
      </c>
    </row>
    <row r="13756" spans="13:13" x14ac:dyDescent="0.55000000000000004">
      <c r="M13756" t="str">
        <f>IF($A13756="","",COUNTIFS(D_MFA!$A$2:$A$20001,$C13756,D_MFA!$B$2:$B$20001,TRUE)&gt;0)</f>
        <v/>
      </c>
    </row>
    <row r="13757" spans="13:13" x14ac:dyDescent="0.55000000000000004">
      <c r="M13757" t="str">
        <f>IF($A13757="","",COUNTIFS(D_MFA!$A$2:$A$20001,$C13757,D_MFA!$B$2:$B$20001,TRUE)&gt;0)</f>
        <v/>
      </c>
    </row>
    <row r="13758" spans="13:13" x14ac:dyDescent="0.55000000000000004">
      <c r="M13758" t="str">
        <f>IF($A13758="","",COUNTIFS(D_MFA!$A$2:$A$20001,$C13758,D_MFA!$B$2:$B$20001,TRUE)&gt;0)</f>
        <v/>
      </c>
    </row>
    <row r="13759" spans="13:13" x14ac:dyDescent="0.55000000000000004">
      <c r="M13759" t="str">
        <f>IF($A13759="","",COUNTIFS(D_MFA!$A$2:$A$20001,$C13759,D_MFA!$B$2:$B$20001,TRUE)&gt;0)</f>
        <v/>
      </c>
    </row>
    <row r="13760" spans="13:13" x14ac:dyDescent="0.55000000000000004">
      <c r="M13760" t="str">
        <f>IF($A13760="","",COUNTIFS(D_MFA!$A$2:$A$20001,$C13760,D_MFA!$B$2:$B$20001,TRUE)&gt;0)</f>
        <v/>
      </c>
    </row>
    <row r="13761" spans="13:13" x14ac:dyDescent="0.55000000000000004">
      <c r="M13761" t="str">
        <f>IF($A13761="","",COUNTIFS(D_MFA!$A$2:$A$20001,$C13761,D_MFA!$B$2:$B$20001,TRUE)&gt;0)</f>
        <v/>
      </c>
    </row>
    <row r="13762" spans="13:13" x14ac:dyDescent="0.55000000000000004">
      <c r="M13762" t="str">
        <f>IF($A13762="","",COUNTIFS(D_MFA!$A$2:$A$20001,$C13762,D_MFA!$B$2:$B$20001,TRUE)&gt;0)</f>
        <v/>
      </c>
    </row>
    <row r="13763" spans="13:13" x14ac:dyDescent="0.55000000000000004">
      <c r="M13763" t="str">
        <f>IF($A13763="","",COUNTIFS(D_MFA!$A$2:$A$20001,$C13763,D_MFA!$B$2:$B$20001,TRUE)&gt;0)</f>
        <v/>
      </c>
    </row>
    <row r="13764" spans="13:13" x14ac:dyDescent="0.55000000000000004">
      <c r="M13764" t="str">
        <f>IF($A13764="","",COUNTIFS(D_MFA!$A$2:$A$20001,$C13764,D_MFA!$B$2:$B$20001,TRUE)&gt;0)</f>
        <v/>
      </c>
    </row>
    <row r="13765" spans="13:13" x14ac:dyDescent="0.55000000000000004">
      <c r="M13765" t="str">
        <f>IF($A13765="","",COUNTIFS(D_MFA!$A$2:$A$20001,$C13765,D_MFA!$B$2:$B$20001,TRUE)&gt;0)</f>
        <v/>
      </c>
    </row>
    <row r="13766" spans="13:13" x14ac:dyDescent="0.55000000000000004">
      <c r="M13766" t="str">
        <f>IF($A13766="","",COUNTIFS(D_MFA!$A$2:$A$20001,$C13766,D_MFA!$B$2:$B$20001,TRUE)&gt;0)</f>
        <v/>
      </c>
    </row>
    <row r="13767" spans="13:13" x14ac:dyDescent="0.55000000000000004">
      <c r="M13767" t="str">
        <f>IF($A13767="","",COUNTIFS(D_MFA!$A$2:$A$20001,$C13767,D_MFA!$B$2:$B$20001,TRUE)&gt;0)</f>
        <v/>
      </c>
    </row>
    <row r="13768" spans="13:13" x14ac:dyDescent="0.55000000000000004">
      <c r="M13768" t="str">
        <f>IF($A13768="","",COUNTIFS(D_MFA!$A$2:$A$20001,$C13768,D_MFA!$B$2:$B$20001,TRUE)&gt;0)</f>
        <v/>
      </c>
    </row>
    <row r="13769" spans="13:13" x14ac:dyDescent="0.55000000000000004">
      <c r="M13769" t="str">
        <f>IF($A13769="","",COUNTIFS(D_MFA!$A$2:$A$20001,$C13769,D_MFA!$B$2:$B$20001,TRUE)&gt;0)</f>
        <v/>
      </c>
    </row>
    <row r="13770" spans="13:13" x14ac:dyDescent="0.55000000000000004">
      <c r="M13770" t="str">
        <f>IF($A13770="","",COUNTIFS(D_MFA!$A$2:$A$20001,$C13770,D_MFA!$B$2:$B$20001,TRUE)&gt;0)</f>
        <v/>
      </c>
    </row>
    <row r="13771" spans="13:13" x14ac:dyDescent="0.55000000000000004">
      <c r="M13771" t="str">
        <f>IF($A13771="","",COUNTIFS(D_MFA!$A$2:$A$20001,$C13771,D_MFA!$B$2:$B$20001,TRUE)&gt;0)</f>
        <v/>
      </c>
    </row>
    <row r="13772" spans="13:13" x14ac:dyDescent="0.55000000000000004">
      <c r="M13772" t="str">
        <f>IF($A13772="","",COUNTIFS(D_MFA!$A$2:$A$20001,$C13772,D_MFA!$B$2:$B$20001,TRUE)&gt;0)</f>
        <v/>
      </c>
    </row>
    <row r="13773" spans="13:13" x14ac:dyDescent="0.55000000000000004">
      <c r="M13773" t="str">
        <f>IF($A13773="","",COUNTIFS(D_MFA!$A$2:$A$20001,$C13773,D_MFA!$B$2:$B$20001,TRUE)&gt;0)</f>
        <v/>
      </c>
    </row>
    <row r="13774" spans="13:13" x14ac:dyDescent="0.55000000000000004">
      <c r="M13774" t="str">
        <f>IF($A13774="","",COUNTIFS(D_MFA!$A$2:$A$20001,$C13774,D_MFA!$B$2:$B$20001,TRUE)&gt;0)</f>
        <v/>
      </c>
    </row>
    <row r="13775" spans="13:13" x14ac:dyDescent="0.55000000000000004">
      <c r="M13775" t="str">
        <f>IF($A13775="","",COUNTIFS(D_MFA!$A$2:$A$20001,$C13775,D_MFA!$B$2:$B$20001,TRUE)&gt;0)</f>
        <v/>
      </c>
    </row>
    <row r="13776" spans="13:13" x14ac:dyDescent="0.55000000000000004">
      <c r="M13776" t="str">
        <f>IF($A13776="","",COUNTIFS(D_MFA!$A$2:$A$20001,$C13776,D_MFA!$B$2:$B$20001,TRUE)&gt;0)</f>
        <v/>
      </c>
    </row>
    <row r="13777" spans="13:13" x14ac:dyDescent="0.55000000000000004">
      <c r="M13777" t="str">
        <f>IF($A13777="","",COUNTIFS(D_MFA!$A$2:$A$20001,$C13777,D_MFA!$B$2:$B$20001,TRUE)&gt;0)</f>
        <v/>
      </c>
    </row>
    <row r="13778" spans="13:13" x14ac:dyDescent="0.55000000000000004">
      <c r="M13778" t="str">
        <f>IF($A13778="","",COUNTIFS(D_MFA!$A$2:$A$20001,$C13778,D_MFA!$B$2:$B$20001,TRUE)&gt;0)</f>
        <v/>
      </c>
    </row>
    <row r="13779" spans="13:13" x14ac:dyDescent="0.55000000000000004">
      <c r="M13779" t="str">
        <f>IF($A13779="","",COUNTIFS(D_MFA!$A$2:$A$20001,$C13779,D_MFA!$B$2:$B$20001,TRUE)&gt;0)</f>
        <v/>
      </c>
    </row>
    <row r="13780" spans="13:13" x14ac:dyDescent="0.55000000000000004">
      <c r="M13780" t="str">
        <f>IF($A13780="","",COUNTIFS(D_MFA!$A$2:$A$20001,$C13780,D_MFA!$B$2:$B$20001,TRUE)&gt;0)</f>
        <v/>
      </c>
    </row>
    <row r="13781" spans="13:13" x14ac:dyDescent="0.55000000000000004">
      <c r="M13781" t="str">
        <f>IF($A13781="","",COUNTIFS(D_MFA!$A$2:$A$20001,$C13781,D_MFA!$B$2:$B$20001,TRUE)&gt;0)</f>
        <v/>
      </c>
    </row>
    <row r="13782" spans="13:13" x14ac:dyDescent="0.55000000000000004">
      <c r="M13782" t="str">
        <f>IF($A13782="","",COUNTIFS(D_MFA!$A$2:$A$20001,$C13782,D_MFA!$B$2:$B$20001,TRUE)&gt;0)</f>
        <v/>
      </c>
    </row>
    <row r="13783" spans="13:13" x14ac:dyDescent="0.55000000000000004">
      <c r="M13783" t="str">
        <f>IF($A13783="","",COUNTIFS(D_MFA!$A$2:$A$20001,$C13783,D_MFA!$B$2:$B$20001,TRUE)&gt;0)</f>
        <v/>
      </c>
    </row>
    <row r="13784" spans="13:13" x14ac:dyDescent="0.55000000000000004">
      <c r="M13784" t="str">
        <f>IF($A13784="","",COUNTIFS(D_MFA!$A$2:$A$20001,$C13784,D_MFA!$B$2:$B$20001,TRUE)&gt;0)</f>
        <v/>
      </c>
    </row>
    <row r="13785" spans="13:13" x14ac:dyDescent="0.55000000000000004">
      <c r="M13785" t="str">
        <f>IF($A13785="","",COUNTIFS(D_MFA!$A$2:$A$20001,$C13785,D_MFA!$B$2:$B$20001,TRUE)&gt;0)</f>
        <v/>
      </c>
    </row>
    <row r="13786" spans="13:13" x14ac:dyDescent="0.55000000000000004">
      <c r="M13786" t="str">
        <f>IF($A13786="","",COUNTIFS(D_MFA!$A$2:$A$20001,$C13786,D_MFA!$B$2:$B$20001,TRUE)&gt;0)</f>
        <v/>
      </c>
    </row>
    <row r="13787" spans="13:13" x14ac:dyDescent="0.55000000000000004">
      <c r="M13787" t="str">
        <f>IF($A13787="","",COUNTIFS(D_MFA!$A$2:$A$20001,$C13787,D_MFA!$B$2:$B$20001,TRUE)&gt;0)</f>
        <v/>
      </c>
    </row>
    <row r="13788" spans="13:13" x14ac:dyDescent="0.55000000000000004">
      <c r="M13788" t="str">
        <f>IF($A13788="","",COUNTIFS(D_MFA!$A$2:$A$20001,$C13788,D_MFA!$B$2:$B$20001,TRUE)&gt;0)</f>
        <v/>
      </c>
    </row>
    <row r="13789" spans="13:13" x14ac:dyDescent="0.55000000000000004">
      <c r="M13789" t="str">
        <f>IF($A13789="","",COUNTIFS(D_MFA!$A$2:$A$20001,$C13789,D_MFA!$B$2:$B$20001,TRUE)&gt;0)</f>
        <v/>
      </c>
    </row>
    <row r="13790" spans="13:13" x14ac:dyDescent="0.55000000000000004">
      <c r="M13790" t="str">
        <f>IF($A13790="","",COUNTIFS(D_MFA!$A$2:$A$20001,$C13790,D_MFA!$B$2:$B$20001,TRUE)&gt;0)</f>
        <v/>
      </c>
    </row>
    <row r="13791" spans="13:13" x14ac:dyDescent="0.55000000000000004">
      <c r="M13791" t="str">
        <f>IF($A13791="","",COUNTIFS(D_MFA!$A$2:$A$20001,$C13791,D_MFA!$B$2:$B$20001,TRUE)&gt;0)</f>
        <v/>
      </c>
    </row>
    <row r="13792" spans="13:13" x14ac:dyDescent="0.55000000000000004">
      <c r="M13792" t="str">
        <f>IF($A13792="","",COUNTIFS(D_MFA!$A$2:$A$20001,$C13792,D_MFA!$B$2:$B$20001,TRUE)&gt;0)</f>
        <v/>
      </c>
    </row>
    <row r="13793" spans="13:13" x14ac:dyDescent="0.55000000000000004">
      <c r="M13793" t="str">
        <f>IF($A13793="","",COUNTIFS(D_MFA!$A$2:$A$20001,$C13793,D_MFA!$B$2:$B$20001,TRUE)&gt;0)</f>
        <v/>
      </c>
    </row>
    <row r="13794" spans="13:13" x14ac:dyDescent="0.55000000000000004">
      <c r="M13794" t="str">
        <f>IF($A13794="","",COUNTIFS(D_MFA!$A$2:$A$20001,$C13794,D_MFA!$B$2:$B$20001,TRUE)&gt;0)</f>
        <v/>
      </c>
    </row>
    <row r="13795" spans="13:13" x14ac:dyDescent="0.55000000000000004">
      <c r="M13795" t="str">
        <f>IF($A13795="","",COUNTIFS(D_MFA!$A$2:$A$20001,$C13795,D_MFA!$B$2:$B$20001,TRUE)&gt;0)</f>
        <v/>
      </c>
    </row>
    <row r="13796" spans="13:13" x14ac:dyDescent="0.55000000000000004">
      <c r="M13796" t="str">
        <f>IF($A13796="","",COUNTIFS(D_MFA!$A$2:$A$20001,$C13796,D_MFA!$B$2:$B$20001,TRUE)&gt;0)</f>
        <v/>
      </c>
    </row>
    <row r="13797" spans="13:13" x14ac:dyDescent="0.55000000000000004">
      <c r="M13797" t="str">
        <f>IF($A13797="","",COUNTIFS(D_MFA!$A$2:$A$20001,$C13797,D_MFA!$B$2:$B$20001,TRUE)&gt;0)</f>
        <v/>
      </c>
    </row>
    <row r="13798" spans="13:13" x14ac:dyDescent="0.55000000000000004">
      <c r="M13798" t="str">
        <f>IF($A13798="","",COUNTIFS(D_MFA!$A$2:$A$20001,$C13798,D_MFA!$B$2:$B$20001,TRUE)&gt;0)</f>
        <v/>
      </c>
    </row>
    <row r="13799" spans="13:13" x14ac:dyDescent="0.55000000000000004">
      <c r="M13799" t="str">
        <f>IF($A13799="","",COUNTIFS(D_MFA!$A$2:$A$20001,$C13799,D_MFA!$B$2:$B$20001,TRUE)&gt;0)</f>
        <v/>
      </c>
    </row>
    <row r="13800" spans="13:13" x14ac:dyDescent="0.55000000000000004">
      <c r="M13800" t="str">
        <f>IF($A13800="","",COUNTIFS(D_MFA!$A$2:$A$20001,$C13800,D_MFA!$B$2:$B$20001,TRUE)&gt;0)</f>
        <v/>
      </c>
    </row>
    <row r="13801" spans="13:13" x14ac:dyDescent="0.55000000000000004">
      <c r="M13801" t="str">
        <f>IF($A13801="","",COUNTIFS(D_MFA!$A$2:$A$20001,$C13801,D_MFA!$B$2:$B$20001,TRUE)&gt;0)</f>
        <v/>
      </c>
    </row>
    <row r="13802" spans="13:13" x14ac:dyDescent="0.55000000000000004">
      <c r="M13802" t="str">
        <f>IF($A13802="","",COUNTIFS(D_MFA!$A$2:$A$20001,$C13802,D_MFA!$B$2:$B$20001,TRUE)&gt;0)</f>
        <v/>
      </c>
    </row>
    <row r="13803" spans="13:13" x14ac:dyDescent="0.55000000000000004">
      <c r="M13803" t="str">
        <f>IF($A13803="","",COUNTIFS(D_MFA!$A$2:$A$20001,$C13803,D_MFA!$B$2:$B$20001,TRUE)&gt;0)</f>
        <v/>
      </c>
    </row>
    <row r="13804" spans="13:13" x14ac:dyDescent="0.55000000000000004">
      <c r="M13804" t="str">
        <f>IF($A13804="","",COUNTIFS(D_MFA!$A$2:$A$20001,$C13804,D_MFA!$B$2:$B$20001,TRUE)&gt;0)</f>
        <v/>
      </c>
    </row>
    <row r="13805" spans="13:13" x14ac:dyDescent="0.55000000000000004">
      <c r="M13805" t="str">
        <f>IF($A13805="","",COUNTIFS(D_MFA!$A$2:$A$20001,$C13805,D_MFA!$B$2:$B$20001,TRUE)&gt;0)</f>
        <v/>
      </c>
    </row>
    <row r="13806" spans="13:13" x14ac:dyDescent="0.55000000000000004">
      <c r="M13806" t="str">
        <f>IF($A13806="","",COUNTIFS(D_MFA!$A$2:$A$20001,$C13806,D_MFA!$B$2:$B$20001,TRUE)&gt;0)</f>
        <v/>
      </c>
    </row>
    <row r="13807" spans="13:13" x14ac:dyDescent="0.55000000000000004">
      <c r="M13807" t="str">
        <f>IF($A13807="","",COUNTIFS(D_MFA!$A$2:$A$20001,$C13807,D_MFA!$B$2:$B$20001,TRUE)&gt;0)</f>
        <v/>
      </c>
    </row>
    <row r="13808" spans="13:13" x14ac:dyDescent="0.55000000000000004">
      <c r="M13808" t="str">
        <f>IF($A13808="","",COUNTIFS(D_MFA!$A$2:$A$20001,$C13808,D_MFA!$B$2:$B$20001,TRUE)&gt;0)</f>
        <v/>
      </c>
    </row>
    <row r="13809" spans="13:13" x14ac:dyDescent="0.55000000000000004">
      <c r="M13809" t="str">
        <f>IF($A13809="","",COUNTIFS(D_MFA!$A$2:$A$20001,$C13809,D_MFA!$B$2:$B$20001,TRUE)&gt;0)</f>
        <v/>
      </c>
    </row>
    <row r="13810" spans="13:13" x14ac:dyDescent="0.55000000000000004">
      <c r="M13810" t="str">
        <f>IF($A13810="","",COUNTIFS(D_MFA!$A$2:$A$20001,$C13810,D_MFA!$B$2:$B$20001,TRUE)&gt;0)</f>
        <v/>
      </c>
    </row>
    <row r="13811" spans="13:13" x14ac:dyDescent="0.55000000000000004">
      <c r="M13811" t="str">
        <f>IF($A13811="","",COUNTIFS(D_MFA!$A$2:$A$20001,$C13811,D_MFA!$B$2:$B$20001,TRUE)&gt;0)</f>
        <v/>
      </c>
    </row>
    <row r="13812" spans="13:13" x14ac:dyDescent="0.55000000000000004">
      <c r="M13812" t="str">
        <f>IF($A13812="","",COUNTIFS(D_MFA!$A$2:$A$20001,$C13812,D_MFA!$B$2:$B$20001,TRUE)&gt;0)</f>
        <v/>
      </c>
    </row>
    <row r="13813" spans="13:13" x14ac:dyDescent="0.55000000000000004">
      <c r="M13813" t="str">
        <f>IF($A13813="","",COUNTIFS(D_MFA!$A$2:$A$20001,$C13813,D_MFA!$B$2:$B$20001,TRUE)&gt;0)</f>
        <v/>
      </c>
    </row>
    <row r="13814" spans="13:13" x14ac:dyDescent="0.55000000000000004">
      <c r="M13814" t="str">
        <f>IF($A13814="","",COUNTIFS(D_MFA!$A$2:$A$20001,$C13814,D_MFA!$B$2:$B$20001,TRUE)&gt;0)</f>
        <v/>
      </c>
    </row>
    <row r="13815" spans="13:13" x14ac:dyDescent="0.55000000000000004">
      <c r="M13815" t="str">
        <f>IF($A13815="","",COUNTIFS(D_MFA!$A$2:$A$20001,$C13815,D_MFA!$B$2:$B$20001,TRUE)&gt;0)</f>
        <v/>
      </c>
    </row>
    <row r="13816" spans="13:13" x14ac:dyDescent="0.55000000000000004">
      <c r="M13816" t="str">
        <f>IF($A13816="","",COUNTIFS(D_MFA!$A$2:$A$20001,$C13816,D_MFA!$B$2:$B$20001,TRUE)&gt;0)</f>
        <v/>
      </c>
    </row>
    <row r="13817" spans="13:13" x14ac:dyDescent="0.55000000000000004">
      <c r="M13817" t="str">
        <f>IF($A13817="","",COUNTIFS(D_MFA!$A$2:$A$20001,$C13817,D_MFA!$B$2:$B$20001,TRUE)&gt;0)</f>
        <v/>
      </c>
    </row>
    <row r="13818" spans="13:13" x14ac:dyDescent="0.55000000000000004">
      <c r="M13818" t="str">
        <f>IF($A13818="","",COUNTIFS(D_MFA!$A$2:$A$20001,$C13818,D_MFA!$B$2:$B$20001,TRUE)&gt;0)</f>
        <v/>
      </c>
    </row>
    <row r="13819" spans="13:13" x14ac:dyDescent="0.55000000000000004">
      <c r="M13819" t="str">
        <f>IF($A13819="","",COUNTIFS(D_MFA!$A$2:$A$20001,$C13819,D_MFA!$B$2:$B$20001,TRUE)&gt;0)</f>
        <v/>
      </c>
    </row>
    <row r="13820" spans="13:13" x14ac:dyDescent="0.55000000000000004">
      <c r="M13820" t="str">
        <f>IF($A13820="","",COUNTIFS(D_MFA!$A$2:$A$20001,$C13820,D_MFA!$B$2:$B$20001,TRUE)&gt;0)</f>
        <v/>
      </c>
    </row>
    <row r="13821" spans="13:13" x14ac:dyDescent="0.55000000000000004">
      <c r="M13821" t="str">
        <f>IF($A13821="","",COUNTIFS(D_MFA!$A$2:$A$20001,$C13821,D_MFA!$B$2:$B$20001,TRUE)&gt;0)</f>
        <v/>
      </c>
    </row>
    <row r="13822" spans="13:13" x14ac:dyDescent="0.55000000000000004">
      <c r="M13822" t="str">
        <f>IF($A13822="","",COUNTIFS(D_MFA!$A$2:$A$20001,$C13822,D_MFA!$B$2:$B$20001,TRUE)&gt;0)</f>
        <v/>
      </c>
    </row>
    <row r="13823" spans="13:13" x14ac:dyDescent="0.55000000000000004">
      <c r="M13823" t="str">
        <f>IF($A13823="","",COUNTIFS(D_MFA!$A$2:$A$20001,$C13823,D_MFA!$B$2:$B$20001,TRUE)&gt;0)</f>
        <v/>
      </c>
    </row>
    <row r="13824" spans="13:13" x14ac:dyDescent="0.55000000000000004">
      <c r="M13824" t="str">
        <f>IF($A13824="","",COUNTIFS(D_MFA!$A$2:$A$20001,$C13824,D_MFA!$B$2:$B$20001,TRUE)&gt;0)</f>
        <v/>
      </c>
    </row>
    <row r="13825" spans="13:13" x14ac:dyDescent="0.55000000000000004">
      <c r="M13825" t="str">
        <f>IF($A13825="","",COUNTIFS(D_MFA!$A$2:$A$20001,$C13825,D_MFA!$B$2:$B$20001,TRUE)&gt;0)</f>
        <v/>
      </c>
    </row>
    <row r="13826" spans="13:13" x14ac:dyDescent="0.55000000000000004">
      <c r="M13826" t="str">
        <f>IF($A13826="","",COUNTIFS(D_MFA!$A$2:$A$20001,$C13826,D_MFA!$B$2:$B$20001,TRUE)&gt;0)</f>
        <v/>
      </c>
    </row>
    <row r="13827" spans="13:13" x14ac:dyDescent="0.55000000000000004">
      <c r="M13827" t="str">
        <f>IF($A13827="","",COUNTIFS(D_MFA!$A$2:$A$20001,$C13827,D_MFA!$B$2:$B$20001,TRUE)&gt;0)</f>
        <v/>
      </c>
    </row>
    <row r="13828" spans="13:13" x14ac:dyDescent="0.55000000000000004">
      <c r="M13828" t="str">
        <f>IF($A13828="","",COUNTIFS(D_MFA!$A$2:$A$20001,$C13828,D_MFA!$B$2:$B$20001,TRUE)&gt;0)</f>
        <v/>
      </c>
    </row>
    <row r="13829" spans="13:13" x14ac:dyDescent="0.55000000000000004">
      <c r="M13829" t="str">
        <f>IF($A13829="","",COUNTIFS(D_MFA!$A$2:$A$20001,$C13829,D_MFA!$B$2:$B$20001,TRUE)&gt;0)</f>
        <v/>
      </c>
    </row>
    <row r="13830" spans="13:13" x14ac:dyDescent="0.55000000000000004">
      <c r="M13830" t="str">
        <f>IF($A13830="","",COUNTIFS(D_MFA!$A$2:$A$20001,$C13830,D_MFA!$B$2:$B$20001,TRUE)&gt;0)</f>
        <v/>
      </c>
    </row>
    <row r="13831" spans="13:13" x14ac:dyDescent="0.55000000000000004">
      <c r="M13831" t="str">
        <f>IF($A13831="","",COUNTIFS(D_MFA!$A$2:$A$20001,$C13831,D_MFA!$B$2:$B$20001,TRUE)&gt;0)</f>
        <v/>
      </c>
    </row>
    <row r="13832" spans="13:13" x14ac:dyDescent="0.55000000000000004">
      <c r="M13832" t="str">
        <f>IF($A13832="","",COUNTIFS(D_MFA!$A$2:$A$20001,$C13832,D_MFA!$B$2:$B$20001,TRUE)&gt;0)</f>
        <v/>
      </c>
    </row>
    <row r="13833" spans="13:13" x14ac:dyDescent="0.55000000000000004">
      <c r="M13833" t="str">
        <f>IF($A13833="","",COUNTIFS(D_MFA!$A$2:$A$20001,$C13833,D_MFA!$B$2:$B$20001,TRUE)&gt;0)</f>
        <v/>
      </c>
    </row>
    <row r="13834" spans="13:13" x14ac:dyDescent="0.55000000000000004">
      <c r="M13834" t="str">
        <f>IF($A13834="","",COUNTIFS(D_MFA!$A$2:$A$20001,$C13834,D_MFA!$B$2:$B$20001,TRUE)&gt;0)</f>
        <v/>
      </c>
    </row>
    <row r="13835" spans="13:13" x14ac:dyDescent="0.55000000000000004">
      <c r="M13835" t="str">
        <f>IF($A13835="","",COUNTIFS(D_MFA!$A$2:$A$20001,$C13835,D_MFA!$B$2:$B$20001,TRUE)&gt;0)</f>
        <v/>
      </c>
    </row>
    <row r="13836" spans="13:13" x14ac:dyDescent="0.55000000000000004">
      <c r="M13836" t="str">
        <f>IF($A13836="","",COUNTIFS(D_MFA!$A$2:$A$20001,$C13836,D_MFA!$B$2:$B$20001,TRUE)&gt;0)</f>
        <v/>
      </c>
    </row>
    <row r="13837" spans="13:13" x14ac:dyDescent="0.55000000000000004">
      <c r="M13837" t="str">
        <f>IF($A13837="","",COUNTIFS(D_MFA!$A$2:$A$20001,$C13837,D_MFA!$B$2:$B$20001,TRUE)&gt;0)</f>
        <v/>
      </c>
    </row>
    <row r="13838" spans="13:13" x14ac:dyDescent="0.55000000000000004">
      <c r="M13838" t="str">
        <f>IF($A13838="","",COUNTIFS(D_MFA!$A$2:$A$20001,$C13838,D_MFA!$B$2:$B$20001,TRUE)&gt;0)</f>
        <v/>
      </c>
    </row>
    <row r="13839" spans="13:13" x14ac:dyDescent="0.55000000000000004">
      <c r="M13839" t="str">
        <f>IF($A13839="","",COUNTIFS(D_MFA!$A$2:$A$20001,$C13839,D_MFA!$B$2:$B$20001,TRUE)&gt;0)</f>
        <v/>
      </c>
    </row>
    <row r="13840" spans="13:13" x14ac:dyDescent="0.55000000000000004">
      <c r="M13840" t="str">
        <f>IF($A13840="","",COUNTIFS(D_MFA!$A$2:$A$20001,$C13840,D_MFA!$B$2:$B$20001,TRUE)&gt;0)</f>
        <v/>
      </c>
    </row>
    <row r="13841" spans="13:13" x14ac:dyDescent="0.55000000000000004">
      <c r="M13841" t="str">
        <f>IF($A13841="","",COUNTIFS(D_MFA!$A$2:$A$20001,$C13841,D_MFA!$B$2:$B$20001,TRUE)&gt;0)</f>
        <v/>
      </c>
    </row>
    <row r="13842" spans="13:13" x14ac:dyDescent="0.55000000000000004">
      <c r="M13842" t="str">
        <f>IF($A13842="","",COUNTIFS(D_MFA!$A$2:$A$20001,$C13842,D_MFA!$B$2:$B$20001,TRUE)&gt;0)</f>
        <v/>
      </c>
    </row>
    <row r="13843" spans="13:13" x14ac:dyDescent="0.55000000000000004">
      <c r="M13843" t="str">
        <f>IF($A13843="","",COUNTIFS(D_MFA!$A$2:$A$20001,$C13843,D_MFA!$B$2:$B$20001,TRUE)&gt;0)</f>
        <v/>
      </c>
    </row>
    <row r="13844" spans="13:13" x14ac:dyDescent="0.55000000000000004">
      <c r="M13844" t="str">
        <f>IF($A13844="","",COUNTIFS(D_MFA!$A$2:$A$20001,$C13844,D_MFA!$B$2:$B$20001,TRUE)&gt;0)</f>
        <v/>
      </c>
    </row>
    <row r="13845" spans="13:13" x14ac:dyDescent="0.55000000000000004">
      <c r="M13845" t="str">
        <f>IF($A13845="","",COUNTIFS(D_MFA!$A$2:$A$20001,$C13845,D_MFA!$B$2:$B$20001,TRUE)&gt;0)</f>
        <v/>
      </c>
    </row>
    <row r="13846" spans="13:13" x14ac:dyDescent="0.55000000000000004">
      <c r="M13846" t="str">
        <f>IF($A13846="","",COUNTIFS(D_MFA!$A$2:$A$20001,$C13846,D_MFA!$B$2:$B$20001,TRUE)&gt;0)</f>
        <v/>
      </c>
    </row>
    <row r="13847" spans="13:13" x14ac:dyDescent="0.55000000000000004">
      <c r="M13847" t="str">
        <f>IF($A13847="","",COUNTIFS(D_MFA!$A$2:$A$20001,$C13847,D_MFA!$B$2:$B$20001,TRUE)&gt;0)</f>
        <v/>
      </c>
    </row>
    <row r="13848" spans="13:13" x14ac:dyDescent="0.55000000000000004">
      <c r="M13848" t="str">
        <f>IF($A13848="","",COUNTIFS(D_MFA!$A$2:$A$20001,$C13848,D_MFA!$B$2:$B$20001,TRUE)&gt;0)</f>
        <v/>
      </c>
    </row>
    <row r="13849" spans="13:13" x14ac:dyDescent="0.55000000000000004">
      <c r="M13849" t="str">
        <f>IF($A13849="","",COUNTIFS(D_MFA!$A$2:$A$20001,$C13849,D_MFA!$B$2:$B$20001,TRUE)&gt;0)</f>
        <v/>
      </c>
    </row>
    <row r="13850" spans="13:13" x14ac:dyDescent="0.55000000000000004">
      <c r="M13850" t="str">
        <f>IF($A13850="","",COUNTIFS(D_MFA!$A$2:$A$20001,$C13850,D_MFA!$B$2:$B$20001,TRUE)&gt;0)</f>
        <v/>
      </c>
    </row>
    <row r="13851" spans="13:13" x14ac:dyDescent="0.55000000000000004">
      <c r="M13851" t="str">
        <f>IF($A13851="","",COUNTIFS(D_MFA!$A$2:$A$20001,$C13851,D_MFA!$B$2:$B$20001,TRUE)&gt;0)</f>
        <v/>
      </c>
    </row>
    <row r="13852" spans="13:13" x14ac:dyDescent="0.55000000000000004">
      <c r="M13852" t="str">
        <f>IF($A13852="","",COUNTIFS(D_MFA!$A$2:$A$20001,$C13852,D_MFA!$B$2:$B$20001,TRUE)&gt;0)</f>
        <v/>
      </c>
    </row>
    <row r="13853" spans="13:13" x14ac:dyDescent="0.55000000000000004">
      <c r="M13853" t="str">
        <f>IF($A13853="","",COUNTIFS(D_MFA!$A$2:$A$20001,$C13853,D_MFA!$B$2:$B$20001,TRUE)&gt;0)</f>
        <v/>
      </c>
    </row>
    <row r="13854" spans="13:13" x14ac:dyDescent="0.55000000000000004">
      <c r="M13854" t="str">
        <f>IF($A13854="","",COUNTIFS(D_MFA!$A$2:$A$20001,$C13854,D_MFA!$B$2:$B$20001,TRUE)&gt;0)</f>
        <v/>
      </c>
    </row>
    <row r="13855" spans="13:13" x14ac:dyDescent="0.55000000000000004">
      <c r="M13855" t="str">
        <f>IF($A13855="","",COUNTIFS(D_MFA!$A$2:$A$20001,$C13855,D_MFA!$B$2:$B$20001,TRUE)&gt;0)</f>
        <v/>
      </c>
    </row>
    <row r="13856" spans="13:13" x14ac:dyDescent="0.55000000000000004">
      <c r="M13856" t="str">
        <f>IF($A13856="","",COUNTIFS(D_MFA!$A$2:$A$20001,$C13856,D_MFA!$B$2:$B$20001,TRUE)&gt;0)</f>
        <v/>
      </c>
    </row>
    <row r="13857" spans="13:13" x14ac:dyDescent="0.55000000000000004">
      <c r="M13857" t="str">
        <f>IF($A13857="","",COUNTIFS(D_MFA!$A$2:$A$20001,$C13857,D_MFA!$B$2:$B$20001,TRUE)&gt;0)</f>
        <v/>
      </c>
    </row>
    <row r="13858" spans="13:13" x14ac:dyDescent="0.55000000000000004">
      <c r="M13858" t="str">
        <f>IF($A13858="","",COUNTIFS(D_MFA!$A$2:$A$20001,$C13858,D_MFA!$B$2:$B$20001,TRUE)&gt;0)</f>
        <v/>
      </c>
    </row>
    <row r="13859" spans="13:13" x14ac:dyDescent="0.55000000000000004">
      <c r="M13859" t="str">
        <f>IF($A13859="","",COUNTIFS(D_MFA!$A$2:$A$20001,$C13859,D_MFA!$B$2:$B$20001,TRUE)&gt;0)</f>
        <v/>
      </c>
    </row>
    <row r="13860" spans="13:13" x14ac:dyDescent="0.55000000000000004">
      <c r="M13860" t="str">
        <f>IF($A13860="","",COUNTIFS(D_MFA!$A$2:$A$20001,$C13860,D_MFA!$B$2:$B$20001,TRUE)&gt;0)</f>
        <v/>
      </c>
    </row>
    <row r="13861" spans="13:13" x14ac:dyDescent="0.55000000000000004">
      <c r="M13861" t="str">
        <f>IF($A13861="","",COUNTIFS(D_MFA!$A$2:$A$20001,$C13861,D_MFA!$B$2:$B$20001,TRUE)&gt;0)</f>
        <v/>
      </c>
    </row>
    <row r="13862" spans="13:13" x14ac:dyDescent="0.55000000000000004">
      <c r="M13862" t="str">
        <f>IF($A13862="","",COUNTIFS(D_MFA!$A$2:$A$20001,$C13862,D_MFA!$B$2:$B$20001,TRUE)&gt;0)</f>
        <v/>
      </c>
    </row>
    <row r="13863" spans="13:13" x14ac:dyDescent="0.55000000000000004">
      <c r="M13863" t="str">
        <f>IF($A13863="","",COUNTIFS(D_MFA!$A$2:$A$20001,$C13863,D_MFA!$B$2:$B$20001,TRUE)&gt;0)</f>
        <v/>
      </c>
    </row>
    <row r="13864" spans="13:13" x14ac:dyDescent="0.55000000000000004">
      <c r="M13864" t="str">
        <f>IF($A13864="","",COUNTIFS(D_MFA!$A$2:$A$20001,$C13864,D_MFA!$B$2:$B$20001,TRUE)&gt;0)</f>
        <v/>
      </c>
    </row>
    <row r="13865" spans="13:13" x14ac:dyDescent="0.55000000000000004">
      <c r="M13865" t="str">
        <f>IF($A13865="","",COUNTIFS(D_MFA!$A$2:$A$20001,$C13865,D_MFA!$B$2:$B$20001,TRUE)&gt;0)</f>
        <v/>
      </c>
    </row>
    <row r="13866" spans="13:13" x14ac:dyDescent="0.55000000000000004">
      <c r="M13866" t="str">
        <f>IF($A13866="","",COUNTIFS(D_MFA!$A$2:$A$20001,$C13866,D_MFA!$B$2:$B$20001,TRUE)&gt;0)</f>
        <v/>
      </c>
    </row>
    <row r="13867" spans="13:13" x14ac:dyDescent="0.55000000000000004">
      <c r="M13867" t="str">
        <f>IF($A13867="","",COUNTIFS(D_MFA!$A$2:$A$20001,$C13867,D_MFA!$B$2:$B$20001,TRUE)&gt;0)</f>
        <v/>
      </c>
    </row>
    <row r="13868" spans="13:13" x14ac:dyDescent="0.55000000000000004">
      <c r="M13868" t="str">
        <f>IF($A13868="","",COUNTIFS(D_MFA!$A$2:$A$20001,$C13868,D_MFA!$B$2:$B$20001,TRUE)&gt;0)</f>
        <v/>
      </c>
    </row>
    <row r="13869" spans="13:13" x14ac:dyDescent="0.55000000000000004">
      <c r="M13869" t="str">
        <f>IF($A13869="","",COUNTIFS(D_MFA!$A$2:$A$20001,$C13869,D_MFA!$B$2:$B$20001,TRUE)&gt;0)</f>
        <v/>
      </c>
    </row>
    <row r="13870" spans="13:13" x14ac:dyDescent="0.55000000000000004">
      <c r="M13870" t="str">
        <f>IF($A13870="","",COUNTIFS(D_MFA!$A$2:$A$20001,$C13870,D_MFA!$B$2:$B$20001,TRUE)&gt;0)</f>
        <v/>
      </c>
    </row>
    <row r="13871" spans="13:13" x14ac:dyDescent="0.55000000000000004">
      <c r="M13871" t="str">
        <f>IF($A13871="","",COUNTIFS(D_MFA!$A$2:$A$20001,$C13871,D_MFA!$B$2:$B$20001,TRUE)&gt;0)</f>
        <v/>
      </c>
    </row>
    <row r="13872" spans="13:13" x14ac:dyDescent="0.55000000000000004">
      <c r="M13872" t="str">
        <f>IF($A13872="","",COUNTIFS(D_MFA!$A$2:$A$20001,$C13872,D_MFA!$B$2:$B$20001,TRUE)&gt;0)</f>
        <v/>
      </c>
    </row>
    <row r="13873" spans="13:13" x14ac:dyDescent="0.55000000000000004">
      <c r="M13873" t="str">
        <f>IF($A13873="","",COUNTIFS(D_MFA!$A$2:$A$20001,$C13873,D_MFA!$B$2:$B$20001,TRUE)&gt;0)</f>
        <v/>
      </c>
    </row>
    <row r="13874" spans="13:13" x14ac:dyDescent="0.55000000000000004">
      <c r="M13874" t="str">
        <f>IF($A13874="","",COUNTIFS(D_MFA!$A$2:$A$20001,$C13874,D_MFA!$B$2:$B$20001,TRUE)&gt;0)</f>
        <v/>
      </c>
    </row>
    <row r="13875" spans="13:13" x14ac:dyDescent="0.55000000000000004">
      <c r="M13875" t="str">
        <f>IF($A13875="","",COUNTIFS(D_MFA!$A$2:$A$20001,$C13875,D_MFA!$B$2:$B$20001,TRUE)&gt;0)</f>
        <v/>
      </c>
    </row>
    <row r="13876" spans="13:13" x14ac:dyDescent="0.55000000000000004">
      <c r="M13876" t="str">
        <f>IF($A13876="","",COUNTIFS(D_MFA!$A$2:$A$20001,$C13876,D_MFA!$B$2:$B$20001,TRUE)&gt;0)</f>
        <v/>
      </c>
    </row>
    <row r="13877" spans="13:13" x14ac:dyDescent="0.55000000000000004">
      <c r="M13877" t="str">
        <f>IF($A13877="","",COUNTIFS(D_MFA!$A$2:$A$20001,$C13877,D_MFA!$B$2:$B$20001,TRUE)&gt;0)</f>
        <v/>
      </c>
    </row>
    <row r="13878" spans="13:13" x14ac:dyDescent="0.55000000000000004">
      <c r="M13878" t="str">
        <f>IF($A13878="","",COUNTIFS(D_MFA!$A$2:$A$20001,$C13878,D_MFA!$B$2:$B$20001,TRUE)&gt;0)</f>
        <v/>
      </c>
    </row>
    <row r="13879" spans="13:13" x14ac:dyDescent="0.55000000000000004">
      <c r="M13879" t="str">
        <f>IF($A13879="","",COUNTIFS(D_MFA!$A$2:$A$20001,$C13879,D_MFA!$B$2:$B$20001,TRUE)&gt;0)</f>
        <v/>
      </c>
    </row>
    <row r="13880" spans="13:13" x14ac:dyDescent="0.55000000000000004">
      <c r="M13880" t="str">
        <f>IF($A13880="","",COUNTIFS(D_MFA!$A$2:$A$20001,$C13880,D_MFA!$B$2:$B$20001,TRUE)&gt;0)</f>
        <v/>
      </c>
    </row>
    <row r="13881" spans="13:13" x14ac:dyDescent="0.55000000000000004">
      <c r="M13881" t="str">
        <f>IF($A13881="","",COUNTIFS(D_MFA!$A$2:$A$20001,$C13881,D_MFA!$B$2:$B$20001,TRUE)&gt;0)</f>
        <v/>
      </c>
    </row>
    <row r="13882" spans="13:13" x14ac:dyDescent="0.55000000000000004">
      <c r="M13882" t="str">
        <f>IF($A13882="","",COUNTIFS(D_MFA!$A$2:$A$20001,$C13882,D_MFA!$B$2:$B$20001,TRUE)&gt;0)</f>
        <v/>
      </c>
    </row>
    <row r="13883" spans="13:13" x14ac:dyDescent="0.55000000000000004">
      <c r="M13883" t="str">
        <f>IF($A13883="","",COUNTIFS(D_MFA!$A$2:$A$20001,$C13883,D_MFA!$B$2:$B$20001,TRUE)&gt;0)</f>
        <v/>
      </c>
    </row>
    <row r="13884" spans="13:13" x14ac:dyDescent="0.55000000000000004">
      <c r="M13884" t="str">
        <f>IF($A13884="","",COUNTIFS(D_MFA!$A$2:$A$20001,$C13884,D_MFA!$B$2:$B$20001,TRUE)&gt;0)</f>
        <v/>
      </c>
    </row>
    <row r="13885" spans="13:13" x14ac:dyDescent="0.55000000000000004">
      <c r="M13885" t="str">
        <f>IF($A13885="","",COUNTIFS(D_MFA!$A$2:$A$20001,$C13885,D_MFA!$B$2:$B$20001,TRUE)&gt;0)</f>
        <v/>
      </c>
    </row>
    <row r="13886" spans="13:13" x14ac:dyDescent="0.55000000000000004">
      <c r="M13886" t="str">
        <f>IF($A13886="","",COUNTIFS(D_MFA!$A$2:$A$20001,$C13886,D_MFA!$B$2:$B$20001,TRUE)&gt;0)</f>
        <v/>
      </c>
    </row>
    <row r="13887" spans="13:13" x14ac:dyDescent="0.55000000000000004">
      <c r="M13887" t="str">
        <f>IF($A13887="","",COUNTIFS(D_MFA!$A$2:$A$20001,$C13887,D_MFA!$B$2:$B$20001,TRUE)&gt;0)</f>
        <v/>
      </c>
    </row>
    <row r="13888" spans="13:13" x14ac:dyDescent="0.55000000000000004">
      <c r="M13888" t="str">
        <f>IF($A13888="","",COUNTIFS(D_MFA!$A$2:$A$20001,$C13888,D_MFA!$B$2:$B$20001,TRUE)&gt;0)</f>
        <v/>
      </c>
    </row>
    <row r="13889" spans="13:13" x14ac:dyDescent="0.55000000000000004">
      <c r="M13889" t="str">
        <f>IF($A13889="","",COUNTIFS(D_MFA!$A$2:$A$20001,$C13889,D_MFA!$B$2:$B$20001,TRUE)&gt;0)</f>
        <v/>
      </c>
    </row>
    <row r="13890" spans="13:13" x14ac:dyDescent="0.55000000000000004">
      <c r="M13890" t="str">
        <f>IF($A13890="","",COUNTIFS(D_MFA!$A$2:$A$20001,$C13890,D_MFA!$B$2:$B$20001,TRUE)&gt;0)</f>
        <v/>
      </c>
    </row>
    <row r="13891" spans="13:13" x14ac:dyDescent="0.55000000000000004">
      <c r="M13891" t="str">
        <f>IF($A13891="","",COUNTIFS(D_MFA!$A$2:$A$20001,$C13891,D_MFA!$B$2:$B$20001,TRUE)&gt;0)</f>
        <v/>
      </c>
    </row>
    <row r="13892" spans="13:13" x14ac:dyDescent="0.55000000000000004">
      <c r="M13892" t="str">
        <f>IF($A13892="","",COUNTIFS(D_MFA!$A$2:$A$20001,$C13892,D_MFA!$B$2:$B$20001,TRUE)&gt;0)</f>
        <v/>
      </c>
    </row>
    <row r="13893" spans="13:13" x14ac:dyDescent="0.55000000000000004">
      <c r="M13893" t="str">
        <f>IF($A13893="","",COUNTIFS(D_MFA!$A$2:$A$20001,$C13893,D_MFA!$B$2:$B$20001,TRUE)&gt;0)</f>
        <v/>
      </c>
    </row>
    <row r="13894" spans="13:13" x14ac:dyDescent="0.55000000000000004">
      <c r="M13894" t="str">
        <f>IF($A13894="","",COUNTIFS(D_MFA!$A$2:$A$20001,$C13894,D_MFA!$B$2:$B$20001,TRUE)&gt;0)</f>
        <v/>
      </c>
    </row>
    <row r="13895" spans="13:13" x14ac:dyDescent="0.55000000000000004">
      <c r="M13895" t="str">
        <f>IF($A13895="","",COUNTIFS(D_MFA!$A$2:$A$20001,$C13895,D_MFA!$B$2:$B$20001,TRUE)&gt;0)</f>
        <v/>
      </c>
    </row>
    <row r="13896" spans="13:13" x14ac:dyDescent="0.55000000000000004">
      <c r="M13896" t="str">
        <f>IF($A13896="","",COUNTIFS(D_MFA!$A$2:$A$20001,$C13896,D_MFA!$B$2:$B$20001,TRUE)&gt;0)</f>
        <v/>
      </c>
    </row>
    <row r="13897" spans="13:13" x14ac:dyDescent="0.55000000000000004">
      <c r="M13897" t="str">
        <f>IF($A13897="","",COUNTIFS(D_MFA!$A$2:$A$20001,$C13897,D_MFA!$B$2:$B$20001,TRUE)&gt;0)</f>
        <v/>
      </c>
    </row>
    <row r="13898" spans="13:13" x14ac:dyDescent="0.55000000000000004">
      <c r="M13898" t="str">
        <f>IF($A13898="","",COUNTIFS(D_MFA!$A$2:$A$20001,$C13898,D_MFA!$B$2:$B$20001,TRUE)&gt;0)</f>
        <v/>
      </c>
    </row>
    <row r="13899" spans="13:13" x14ac:dyDescent="0.55000000000000004">
      <c r="M13899" t="str">
        <f>IF($A13899="","",COUNTIFS(D_MFA!$A$2:$A$20001,$C13899,D_MFA!$B$2:$B$20001,TRUE)&gt;0)</f>
        <v/>
      </c>
    </row>
    <row r="13900" spans="13:13" x14ac:dyDescent="0.55000000000000004">
      <c r="M13900" t="str">
        <f>IF($A13900="","",COUNTIFS(D_MFA!$A$2:$A$20001,$C13900,D_MFA!$B$2:$B$20001,TRUE)&gt;0)</f>
        <v/>
      </c>
    </row>
    <row r="13901" spans="13:13" x14ac:dyDescent="0.55000000000000004">
      <c r="M13901" t="str">
        <f>IF($A13901="","",COUNTIFS(D_MFA!$A$2:$A$20001,$C13901,D_MFA!$B$2:$B$20001,TRUE)&gt;0)</f>
        <v/>
      </c>
    </row>
    <row r="13902" spans="13:13" x14ac:dyDescent="0.55000000000000004">
      <c r="M13902" t="str">
        <f>IF($A13902="","",COUNTIFS(D_MFA!$A$2:$A$20001,$C13902,D_MFA!$B$2:$B$20001,TRUE)&gt;0)</f>
        <v/>
      </c>
    </row>
    <row r="13903" spans="13:13" x14ac:dyDescent="0.55000000000000004">
      <c r="M13903" t="str">
        <f>IF($A13903="","",COUNTIFS(D_MFA!$A$2:$A$20001,$C13903,D_MFA!$B$2:$B$20001,TRUE)&gt;0)</f>
        <v/>
      </c>
    </row>
    <row r="13904" spans="13:13" x14ac:dyDescent="0.55000000000000004">
      <c r="M13904" t="str">
        <f>IF($A13904="","",COUNTIFS(D_MFA!$A$2:$A$20001,$C13904,D_MFA!$B$2:$B$20001,TRUE)&gt;0)</f>
        <v/>
      </c>
    </row>
    <row r="13905" spans="13:13" x14ac:dyDescent="0.55000000000000004">
      <c r="M13905" t="str">
        <f>IF($A13905="","",COUNTIFS(D_MFA!$A$2:$A$20001,$C13905,D_MFA!$B$2:$B$20001,TRUE)&gt;0)</f>
        <v/>
      </c>
    </row>
    <row r="13906" spans="13:13" x14ac:dyDescent="0.55000000000000004">
      <c r="M13906" t="str">
        <f>IF($A13906="","",COUNTIFS(D_MFA!$A$2:$A$20001,$C13906,D_MFA!$B$2:$B$20001,TRUE)&gt;0)</f>
        <v/>
      </c>
    </row>
    <row r="13907" spans="13:13" x14ac:dyDescent="0.55000000000000004">
      <c r="M13907" t="str">
        <f>IF($A13907="","",COUNTIFS(D_MFA!$A$2:$A$20001,$C13907,D_MFA!$B$2:$B$20001,TRUE)&gt;0)</f>
        <v/>
      </c>
    </row>
    <row r="13908" spans="13:13" x14ac:dyDescent="0.55000000000000004">
      <c r="M13908" t="str">
        <f>IF($A13908="","",COUNTIFS(D_MFA!$A$2:$A$20001,$C13908,D_MFA!$B$2:$B$20001,TRUE)&gt;0)</f>
        <v/>
      </c>
    </row>
    <row r="13909" spans="13:13" x14ac:dyDescent="0.55000000000000004">
      <c r="M13909" t="str">
        <f>IF($A13909="","",COUNTIFS(D_MFA!$A$2:$A$20001,$C13909,D_MFA!$B$2:$B$20001,TRUE)&gt;0)</f>
        <v/>
      </c>
    </row>
    <row r="13910" spans="13:13" x14ac:dyDescent="0.55000000000000004">
      <c r="M13910" t="str">
        <f>IF($A13910="","",COUNTIFS(D_MFA!$A$2:$A$20001,$C13910,D_MFA!$B$2:$B$20001,TRUE)&gt;0)</f>
        <v/>
      </c>
    </row>
    <row r="13911" spans="13:13" x14ac:dyDescent="0.55000000000000004">
      <c r="M13911" t="str">
        <f>IF($A13911="","",COUNTIFS(D_MFA!$A$2:$A$20001,$C13911,D_MFA!$B$2:$B$20001,TRUE)&gt;0)</f>
        <v/>
      </c>
    </row>
    <row r="13912" spans="13:13" x14ac:dyDescent="0.55000000000000004">
      <c r="M13912" t="str">
        <f>IF($A13912="","",COUNTIFS(D_MFA!$A$2:$A$20001,$C13912,D_MFA!$B$2:$B$20001,TRUE)&gt;0)</f>
        <v/>
      </c>
    </row>
    <row r="13913" spans="13:13" x14ac:dyDescent="0.55000000000000004">
      <c r="M13913" t="str">
        <f>IF($A13913="","",COUNTIFS(D_MFA!$A$2:$A$20001,$C13913,D_MFA!$B$2:$B$20001,TRUE)&gt;0)</f>
        <v/>
      </c>
    </row>
    <row r="13914" spans="13:13" x14ac:dyDescent="0.55000000000000004">
      <c r="M13914" t="str">
        <f>IF($A13914="","",COUNTIFS(D_MFA!$A$2:$A$20001,$C13914,D_MFA!$B$2:$B$20001,TRUE)&gt;0)</f>
        <v/>
      </c>
    </row>
    <row r="13915" spans="13:13" x14ac:dyDescent="0.55000000000000004">
      <c r="M13915" t="str">
        <f>IF($A13915="","",COUNTIFS(D_MFA!$A$2:$A$20001,$C13915,D_MFA!$B$2:$B$20001,TRUE)&gt;0)</f>
        <v/>
      </c>
    </row>
    <row r="13916" spans="13:13" x14ac:dyDescent="0.55000000000000004">
      <c r="M13916" t="str">
        <f>IF($A13916="","",COUNTIFS(D_MFA!$A$2:$A$20001,$C13916,D_MFA!$B$2:$B$20001,TRUE)&gt;0)</f>
        <v/>
      </c>
    </row>
    <row r="13917" spans="13:13" x14ac:dyDescent="0.55000000000000004">
      <c r="M13917" t="str">
        <f>IF($A13917="","",COUNTIFS(D_MFA!$A$2:$A$20001,$C13917,D_MFA!$B$2:$B$20001,TRUE)&gt;0)</f>
        <v/>
      </c>
    </row>
    <row r="13918" spans="13:13" x14ac:dyDescent="0.55000000000000004">
      <c r="M13918" t="str">
        <f>IF($A13918="","",COUNTIFS(D_MFA!$A$2:$A$20001,$C13918,D_MFA!$B$2:$B$20001,TRUE)&gt;0)</f>
        <v/>
      </c>
    </row>
    <row r="13919" spans="13:13" x14ac:dyDescent="0.55000000000000004">
      <c r="M13919" t="str">
        <f>IF($A13919="","",COUNTIFS(D_MFA!$A$2:$A$20001,$C13919,D_MFA!$B$2:$B$20001,TRUE)&gt;0)</f>
        <v/>
      </c>
    </row>
    <row r="13920" spans="13:13" x14ac:dyDescent="0.55000000000000004">
      <c r="M13920" t="str">
        <f>IF($A13920="","",COUNTIFS(D_MFA!$A$2:$A$20001,$C13920,D_MFA!$B$2:$B$20001,TRUE)&gt;0)</f>
        <v/>
      </c>
    </row>
    <row r="13921" spans="13:13" x14ac:dyDescent="0.55000000000000004">
      <c r="M13921" t="str">
        <f>IF($A13921="","",COUNTIFS(D_MFA!$A$2:$A$20001,$C13921,D_MFA!$B$2:$B$20001,TRUE)&gt;0)</f>
        <v/>
      </c>
    </row>
    <row r="13922" spans="13:13" x14ac:dyDescent="0.55000000000000004">
      <c r="M13922" t="str">
        <f>IF($A13922="","",COUNTIFS(D_MFA!$A$2:$A$20001,$C13922,D_MFA!$B$2:$B$20001,TRUE)&gt;0)</f>
        <v/>
      </c>
    </row>
    <row r="13923" spans="13:13" x14ac:dyDescent="0.55000000000000004">
      <c r="M13923" t="str">
        <f>IF($A13923="","",COUNTIFS(D_MFA!$A$2:$A$20001,$C13923,D_MFA!$B$2:$B$20001,TRUE)&gt;0)</f>
        <v/>
      </c>
    </row>
    <row r="13924" spans="13:13" x14ac:dyDescent="0.55000000000000004">
      <c r="M13924" t="str">
        <f>IF($A13924="","",COUNTIFS(D_MFA!$A$2:$A$20001,$C13924,D_MFA!$B$2:$B$20001,TRUE)&gt;0)</f>
        <v/>
      </c>
    </row>
    <row r="13925" spans="13:13" x14ac:dyDescent="0.55000000000000004">
      <c r="M13925" t="str">
        <f>IF($A13925="","",COUNTIFS(D_MFA!$A$2:$A$20001,$C13925,D_MFA!$B$2:$B$20001,TRUE)&gt;0)</f>
        <v/>
      </c>
    </row>
    <row r="13926" spans="13:13" x14ac:dyDescent="0.55000000000000004">
      <c r="M13926" t="str">
        <f>IF($A13926="","",COUNTIFS(D_MFA!$A$2:$A$20001,$C13926,D_MFA!$B$2:$B$20001,TRUE)&gt;0)</f>
        <v/>
      </c>
    </row>
    <row r="13927" spans="13:13" x14ac:dyDescent="0.55000000000000004">
      <c r="M13927" t="str">
        <f>IF($A13927="","",COUNTIFS(D_MFA!$A$2:$A$20001,$C13927,D_MFA!$B$2:$B$20001,TRUE)&gt;0)</f>
        <v/>
      </c>
    </row>
    <row r="13928" spans="13:13" x14ac:dyDescent="0.55000000000000004">
      <c r="M13928" t="str">
        <f>IF($A13928="","",COUNTIFS(D_MFA!$A$2:$A$20001,$C13928,D_MFA!$B$2:$B$20001,TRUE)&gt;0)</f>
        <v/>
      </c>
    </row>
    <row r="13929" spans="13:13" x14ac:dyDescent="0.55000000000000004">
      <c r="M13929" t="str">
        <f>IF($A13929="","",COUNTIFS(D_MFA!$A$2:$A$20001,$C13929,D_MFA!$B$2:$B$20001,TRUE)&gt;0)</f>
        <v/>
      </c>
    </row>
    <row r="13930" spans="13:13" x14ac:dyDescent="0.55000000000000004">
      <c r="M13930" t="str">
        <f>IF($A13930="","",COUNTIFS(D_MFA!$A$2:$A$20001,$C13930,D_MFA!$B$2:$B$20001,TRUE)&gt;0)</f>
        <v/>
      </c>
    </row>
    <row r="13931" spans="13:13" x14ac:dyDescent="0.55000000000000004">
      <c r="M13931" t="str">
        <f>IF($A13931="","",COUNTIFS(D_MFA!$A$2:$A$20001,$C13931,D_MFA!$B$2:$B$20001,TRUE)&gt;0)</f>
        <v/>
      </c>
    </row>
    <row r="13932" spans="13:13" x14ac:dyDescent="0.55000000000000004">
      <c r="M13932" t="str">
        <f>IF($A13932="","",COUNTIFS(D_MFA!$A$2:$A$20001,$C13932,D_MFA!$B$2:$B$20001,TRUE)&gt;0)</f>
        <v/>
      </c>
    </row>
    <row r="13933" spans="13:13" x14ac:dyDescent="0.55000000000000004">
      <c r="M13933" t="str">
        <f>IF($A13933="","",COUNTIFS(D_MFA!$A$2:$A$20001,$C13933,D_MFA!$B$2:$B$20001,TRUE)&gt;0)</f>
        <v/>
      </c>
    </row>
    <row r="13934" spans="13:13" x14ac:dyDescent="0.55000000000000004">
      <c r="M13934" t="str">
        <f>IF($A13934="","",COUNTIFS(D_MFA!$A$2:$A$20001,$C13934,D_MFA!$B$2:$B$20001,TRUE)&gt;0)</f>
        <v/>
      </c>
    </row>
    <row r="13935" spans="13:13" x14ac:dyDescent="0.55000000000000004">
      <c r="M13935" t="str">
        <f>IF($A13935="","",COUNTIFS(D_MFA!$A$2:$A$20001,$C13935,D_MFA!$B$2:$B$20001,TRUE)&gt;0)</f>
        <v/>
      </c>
    </row>
    <row r="13936" spans="13:13" x14ac:dyDescent="0.55000000000000004">
      <c r="M13936" t="str">
        <f>IF($A13936="","",COUNTIFS(D_MFA!$A$2:$A$20001,$C13936,D_MFA!$B$2:$B$20001,TRUE)&gt;0)</f>
        <v/>
      </c>
    </row>
    <row r="13937" spans="13:13" x14ac:dyDescent="0.55000000000000004">
      <c r="M13937" t="str">
        <f>IF($A13937="","",COUNTIFS(D_MFA!$A$2:$A$20001,$C13937,D_MFA!$B$2:$B$20001,TRUE)&gt;0)</f>
        <v/>
      </c>
    </row>
    <row r="13938" spans="13:13" x14ac:dyDescent="0.55000000000000004">
      <c r="M13938" t="str">
        <f>IF($A13938="","",COUNTIFS(D_MFA!$A$2:$A$20001,$C13938,D_MFA!$B$2:$B$20001,TRUE)&gt;0)</f>
        <v/>
      </c>
    </row>
    <row r="13939" spans="13:13" x14ac:dyDescent="0.55000000000000004">
      <c r="M13939" t="str">
        <f>IF($A13939="","",COUNTIFS(D_MFA!$A$2:$A$20001,$C13939,D_MFA!$B$2:$B$20001,TRUE)&gt;0)</f>
        <v/>
      </c>
    </row>
    <row r="13940" spans="13:13" x14ac:dyDescent="0.55000000000000004">
      <c r="M13940" t="str">
        <f>IF($A13940="","",COUNTIFS(D_MFA!$A$2:$A$20001,$C13940,D_MFA!$B$2:$B$20001,TRUE)&gt;0)</f>
        <v/>
      </c>
    </row>
    <row r="13941" spans="13:13" x14ac:dyDescent="0.55000000000000004">
      <c r="M13941" t="str">
        <f>IF($A13941="","",COUNTIFS(D_MFA!$A$2:$A$20001,$C13941,D_MFA!$B$2:$B$20001,TRUE)&gt;0)</f>
        <v/>
      </c>
    </row>
    <row r="13942" spans="13:13" x14ac:dyDescent="0.55000000000000004">
      <c r="M13942" t="str">
        <f>IF($A13942="","",COUNTIFS(D_MFA!$A$2:$A$20001,$C13942,D_MFA!$B$2:$B$20001,TRUE)&gt;0)</f>
        <v/>
      </c>
    </row>
    <row r="13943" spans="13:13" x14ac:dyDescent="0.55000000000000004">
      <c r="M13943" t="str">
        <f>IF($A13943="","",COUNTIFS(D_MFA!$A$2:$A$20001,$C13943,D_MFA!$B$2:$B$20001,TRUE)&gt;0)</f>
        <v/>
      </c>
    </row>
    <row r="13944" spans="13:13" x14ac:dyDescent="0.55000000000000004">
      <c r="M13944" t="str">
        <f>IF($A13944="","",COUNTIFS(D_MFA!$A$2:$A$20001,$C13944,D_MFA!$B$2:$B$20001,TRUE)&gt;0)</f>
        <v/>
      </c>
    </row>
    <row r="13945" spans="13:13" x14ac:dyDescent="0.55000000000000004">
      <c r="M13945" t="str">
        <f>IF($A13945="","",COUNTIFS(D_MFA!$A$2:$A$20001,$C13945,D_MFA!$B$2:$B$20001,TRUE)&gt;0)</f>
        <v/>
      </c>
    </row>
    <row r="13946" spans="13:13" x14ac:dyDescent="0.55000000000000004">
      <c r="M13946" t="str">
        <f>IF($A13946="","",COUNTIFS(D_MFA!$A$2:$A$20001,$C13946,D_MFA!$B$2:$B$20001,TRUE)&gt;0)</f>
        <v/>
      </c>
    </row>
    <row r="13947" spans="13:13" x14ac:dyDescent="0.55000000000000004">
      <c r="M13947" t="str">
        <f>IF($A13947="","",COUNTIFS(D_MFA!$A$2:$A$20001,$C13947,D_MFA!$B$2:$B$20001,TRUE)&gt;0)</f>
        <v/>
      </c>
    </row>
    <row r="13948" spans="13:13" x14ac:dyDescent="0.55000000000000004">
      <c r="M13948" t="str">
        <f>IF($A13948="","",COUNTIFS(D_MFA!$A$2:$A$20001,$C13948,D_MFA!$B$2:$B$20001,TRUE)&gt;0)</f>
        <v/>
      </c>
    </row>
    <row r="13949" spans="13:13" x14ac:dyDescent="0.55000000000000004">
      <c r="M13949" t="str">
        <f>IF($A13949="","",COUNTIFS(D_MFA!$A$2:$A$20001,$C13949,D_MFA!$B$2:$B$20001,TRUE)&gt;0)</f>
        <v/>
      </c>
    </row>
    <row r="13950" spans="13:13" x14ac:dyDescent="0.55000000000000004">
      <c r="M13950" t="str">
        <f>IF($A13950="","",COUNTIFS(D_MFA!$A$2:$A$20001,$C13950,D_MFA!$B$2:$B$20001,TRUE)&gt;0)</f>
        <v/>
      </c>
    </row>
    <row r="13951" spans="13:13" x14ac:dyDescent="0.55000000000000004">
      <c r="M13951" t="str">
        <f>IF($A13951="","",COUNTIFS(D_MFA!$A$2:$A$20001,$C13951,D_MFA!$B$2:$B$20001,TRUE)&gt;0)</f>
        <v/>
      </c>
    </row>
    <row r="13952" spans="13:13" x14ac:dyDescent="0.55000000000000004">
      <c r="M13952" t="str">
        <f>IF($A13952="","",COUNTIFS(D_MFA!$A$2:$A$20001,$C13952,D_MFA!$B$2:$B$20001,TRUE)&gt;0)</f>
        <v/>
      </c>
    </row>
    <row r="13953" spans="13:13" x14ac:dyDescent="0.55000000000000004">
      <c r="M13953" t="str">
        <f>IF($A13953="","",COUNTIFS(D_MFA!$A$2:$A$20001,$C13953,D_MFA!$B$2:$B$20001,TRUE)&gt;0)</f>
        <v/>
      </c>
    </row>
    <row r="13954" spans="13:13" x14ac:dyDescent="0.55000000000000004">
      <c r="M13954" t="str">
        <f>IF($A13954="","",COUNTIFS(D_MFA!$A$2:$A$20001,$C13954,D_MFA!$B$2:$B$20001,TRUE)&gt;0)</f>
        <v/>
      </c>
    </row>
    <row r="13955" spans="13:13" x14ac:dyDescent="0.55000000000000004">
      <c r="M13955" t="str">
        <f>IF($A13955="","",COUNTIFS(D_MFA!$A$2:$A$20001,$C13955,D_MFA!$B$2:$B$20001,TRUE)&gt;0)</f>
        <v/>
      </c>
    </row>
    <row r="13956" spans="13:13" x14ac:dyDescent="0.55000000000000004">
      <c r="M13956" t="str">
        <f>IF($A13956="","",COUNTIFS(D_MFA!$A$2:$A$20001,$C13956,D_MFA!$B$2:$B$20001,TRUE)&gt;0)</f>
        <v/>
      </c>
    </row>
    <row r="13957" spans="13:13" x14ac:dyDescent="0.55000000000000004">
      <c r="M13957" t="str">
        <f>IF($A13957="","",COUNTIFS(D_MFA!$A$2:$A$20001,$C13957,D_MFA!$B$2:$B$20001,TRUE)&gt;0)</f>
        <v/>
      </c>
    </row>
    <row r="13958" spans="13:13" x14ac:dyDescent="0.55000000000000004">
      <c r="M13958" t="str">
        <f>IF($A13958="","",COUNTIFS(D_MFA!$A$2:$A$20001,$C13958,D_MFA!$B$2:$B$20001,TRUE)&gt;0)</f>
        <v/>
      </c>
    </row>
    <row r="13959" spans="13:13" x14ac:dyDescent="0.55000000000000004">
      <c r="M13959" t="str">
        <f>IF($A13959="","",COUNTIFS(D_MFA!$A$2:$A$20001,$C13959,D_MFA!$B$2:$B$20001,TRUE)&gt;0)</f>
        <v/>
      </c>
    </row>
    <row r="13960" spans="13:13" x14ac:dyDescent="0.55000000000000004">
      <c r="M13960" t="str">
        <f>IF($A13960="","",COUNTIFS(D_MFA!$A$2:$A$20001,$C13960,D_MFA!$B$2:$B$20001,TRUE)&gt;0)</f>
        <v/>
      </c>
    </row>
    <row r="13961" spans="13:13" x14ac:dyDescent="0.55000000000000004">
      <c r="M13961" t="str">
        <f>IF($A13961="","",COUNTIFS(D_MFA!$A$2:$A$20001,$C13961,D_MFA!$B$2:$B$20001,TRUE)&gt;0)</f>
        <v/>
      </c>
    </row>
    <row r="13962" spans="13:13" x14ac:dyDescent="0.55000000000000004">
      <c r="M13962" t="str">
        <f>IF($A13962="","",COUNTIFS(D_MFA!$A$2:$A$20001,$C13962,D_MFA!$B$2:$B$20001,TRUE)&gt;0)</f>
        <v/>
      </c>
    </row>
    <row r="13963" spans="13:13" x14ac:dyDescent="0.55000000000000004">
      <c r="M13963" t="str">
        <f>IF($A13963="","",COUNTIFS(D_MFA!$A$2:$A$20001,$C13963,D_MFA!$B$2:$B$20001,TRUE)&gt;0)</f>
        <v/>
      </c>
    </row>
    <row r="13964" spans="13:13" x14ac:dyDescent="0.55000000000000004">
      <c r="M13964" t="str">
        <f>IF($A13964="","",COUNTIFS(D_MFA!$A$2:$A$20001,$C13964,D_MFA!$B$2:$B$20001,TRUE)&gt;0)</f>
        <v/>
      </c>
    </row>
    <row r="13965" spans="13:13" x14ac:dyDescent="0.55000000000000004">
      <c r="M13965" t="str">
        <f>IF($A13965="","",COUNTIFS(D_MFA!$A$2:$A$20001,$C13965,D_MFA!$B$2:$B$20001,TRUE)&gt;0)</f>
        <v/>
      </c>
    </row>
    <row r="13966" spans="13:13" x14ac:dyDescent="0.55000000000000004">
      <c r="M13966" t="str">
        <f>IF($A13966="","",COUNTIFS(D_MFA!$A$2:$A$20001,$C13966,D_MFA!$B$2:$B$20001,TRUE)&gt;0)</f>
        <v/>
      </c>
    </row>
    <row r="13967" spans="13:13" x14ac:dyDescent="0.55000000000000004">
      <c r="M13967" t="str">
        <f>IF($A13967="","",COUNTIFS(D_MFA!$A$2:$A$20001,$C13967,D_MFA!$B$2:$B$20001,TRUE)&gt;0)</f>
        <v/>
      </c>
    </row>
    <row r="13968" spans="13:13" x14ac:dyDescent="0.55000000000000004">
      <c r="M13968" t="str">
        <f>IF($A13968="","",COUNTIFS(D_MFA!$A$2:$A$20001,$C13968,D_MFA!$B$2:$B$20001,TRUE)&gt;0)</f>
        <v/>
      </c>
    </row>
    <row r="13969" spans="13:13" x14ac:dyDescent="0.55000000000000004">
      <c r="M13969" t="str">
        <f>IF($A13969="","",COUNTIFS(D_MFA!$A$2:$A$20001,$C13969,D_MFA!$B$2:$B$20001,TRUE)&gt;0)</f>
        <v/>
      </c>
    </row>
    <row r="13970" spans="13:13" x14ac:dyDescent="0.55000000000000004">
      <c r="M13970" t="str">
        <f>IF($A13970="","",COUNTIFS(D_MFA!$A$2:$A$20001,$C13970,D_MFA!$B$2:$B$20001,TRUE)&gt;0)</f>
        <v/>
      </c>
    </row>
    <row r="13971" spans="13:13" x14ac:dyDescent="0.55000000000000004">
      <c r="M13971" t="str">
        <f>IF($A13971="","",COUNTIFS(D_MFA!$A$2:$A$20001,$C13971,D_MFA!$B$2:$B$20001,TRUE)&gt;0)</f>
        <v/>
      </c>
    </row>
    <row r="13972" spans="13:13" x14ac:dyDescent="0.55000000000000004">
      <c r="M13972" t="str">
        <f>IF($A13972="","",COUNTIFS(D_MFA!$A$2:$A$20001,$C13972,D_MFA!$B$2:$B$20001,TRUE)&gt;0)</f>
        <v/>
      </c>
    </row>
    <row r="13973" spans="13:13" x14ac:dyDescent="0.55000000000000004">
      <c r="M13973" t="str">
        <f>IF($A13973="","",COUNTIFS(D_MFA!$A$2:$A$20001,$C13973,D_MFA!$B$2:$B$20001,TRUE)&gt;0)</f>
        <v/>
      </c>
    </row>
    <row r="13974" spans="13:13" x14ac:dyDescent="0.55000000000000004">
      <c r="M13974" t="str">
        <f>IF($A13974="","",COUNTIFS(D_MFA!$A$2:$A$20001,$C13974,D_MFA!$B$2:$B$20001,TRUE)&gt;0)</f>
        <v/>
      </c>
    </row>
    <row r="13975" spans="13:13" x14ac:dyDescent="0.55000000000000004">
      <c r="M13975" t="str">
        <f>IF($A13975="","",COUNTIFS(D_MFA!$A$2:$A$20001,$C13975,D_MFA!$B$2:$B$20001,TRUE)&gt;0)</f>
        <v/>
      </c>
    </row>
    <row r="13976" spans="13:13" x14ac:dyDescent="0.55000000000000004">
      <c r="M13976" t="str">
        <f>IF($A13976="","",COUNTIFS(D_MFA!$A$2:$A$20001,$C13976,D_MFA!$B$2:$B$20001,TRUE)&gt;0)</f>
        <v/>
      </c>
    </row>
    <row r="13977" spans="13:13" x14ac:dyDescent="0.55000000000000004">
      <c r="M13977" t="str">
        <f>IF($A13977="","",COUNTIFS(D_MFA!$A$2:$A$20001,$C13977,D_MFA!$B$2:$B$20001,TRUE)&gt;0)</f>
        <v/>
      </c>
    </row>
    <row r="13978" spans="13:13" x14ac:dyDescent="0.55000000000000004">
      <c r="M13978" t="str">
        <f>IF($A13978="","",COUNTIFS(D_MFA!$A$2:$A$20001,$C13978,D_MFA!$B$2:$B$20001,TRUE)&gt;0)</f>
        <v/>
      </c>
    </row>
    <row r="13979" spans="13:13" x14ac:dyDescent="0.55000000000000004">
      <c r="M13979" t="str">
        <f>IF($A13979="","",COUNTIFS(D_MFA!$A$2:$A$20001,$C13979,D_MFA!$B$2:$B$20001,TRUE)&gt;0)</f>
        <v/>
      </c>
    </row>
    <row r="13980" spans="13:13" x14ac:dyDescent="0.55000000000000004">
      <c r="M13980" t="str">
        <f>IF($A13980="","",COUNTIFS(D_MFA!$A$2:$A$20001,$C13980,D_MFA!$B$2:$B$20001,TRUE)&gt;0)</f>
        <v/>
      </c>
    </row>
    <row r="13981" spans="13:13" x14ac:dyDescent="0.55000000000000004">
      <c r="M13981" t="str">
        <f>IF($A13981="","",COUNTIFS(D_MFA!$A$2:$A$20001,$C13981,D_MFA!$B$2:$B$20001,TRUE)&gt;0)</f>
        <v/>
      </c>
    </row>
    <row r="13982" spans="13:13" x14ac:dyDescent="0.55000000000000004">
      <c r="M13982" t="str">
        <f>IF($A13982="","",COUNTIFS(D_MFA!$A$2:$A$20001,$C13982,D_MFA!$B$2:$B$20001,TRUE)&gt;0)</f>
        <v/>
      </c>
    </row>
    <row r="13983" spans="13:13" x14ac:dyDescent="0.55000000000000004">
      <c r="M13983" t="str">
        <f>IF($A13983="","",COUNTIFS(D_MFA!$A$2:$A$20001,$C13983,D_MFA!$B$2:$B$20001,TRUE)&gt;0)</f>
        <v/>
      </c>
    </row>
    <row r="13984" spans="13:13" x14ac:dyDescent="0.55000000000000004">
      <c r="M13984" t="str">
        <f>IF($A13984="","",COUNTIFS(D_MFA!$A$2:$A$20001,$C13984,D_MFA!$B$2:$B$20001,TRUE)&gt;0)</f>
        <v/>
      </c>
    </row>
    <row r="13985" spans="13:13" x14ac:dyDescent="0.55000000000000004">
      <c r="M13985" t="str">
        <f>IF($A13985="","",COUNTIFS(D_MFA!$A$2:$A$20001,$C13985,D_MFA!$B$2:$B$20001,TRUE)&gt;0)</f>
        <v/>
      </c>
    </row>
    <row r="13986" spans="13:13" x14ac:dyDescent="0.55000000000000004">
      <c r="M13986" t="str">
        <f>IF($A13986="","",COUNTIFS(D_MFA!$A$2:$A$20001,$C13986,D_MFA!$B$2:$B$20001,TRUE)&gt;0)</f>
        <v/>
      </c>
    </row>
    <row r="13987" spans="13:13" x14ac:dyDescent="0.55000000000000004">
      <c r="M13987" t="str">
        <f>IF($A13987="","",COUNTIFS(D_MFA!$A$2:$A$20001,$C13987,D_MFA!$B$2:$B$20001,TRUE)&gt;0)</f>
        <v/>
      </c>
    </row>
    <row r="13988" spans="13:13" x14ac:dyDescent="0.55000000000000004">
      <c r="M13988" t="str">
        <f>IF($A13988="","",COUNTIFS(D_MFA!$A$2:$A$20001,$C13988,D_MFA!$B$2:$B$20001,TRUE)&gt;0)</f>
        <v/>
      </c>
    </row>
    <row r="13989" spans="13:13" x14ac:dyDescent="0.55000000000000004">
      <c r="M13989" t="str">
        <f>IF($A13989="","",COUNTIFS(D_MFA!$A$2:$A$20001,$C13989,D_MFA!$B$2:$B$20001,TRUE)&gt;0)</f>
        <v/>
      </c>
    </row>
    <row r="13990" spans="13:13" x14ac:dyDescent="0.55000000000000004">
      <c r="M13990" t="str">
        <f>IF($A13990="","",COUNTIFS(D_MFA!$A$2:$A$20001,$C13990,D_MFA!$B$2:$B$20001,TRUE)&gt;0)</f>
        <v/>
      </c>
    </row>
    <row r="13991" spans="13:13" x14ac:dyDescent="0.55000000000000004">
      <c r="M13991" t="str">
        <f>IF($A13991="","",COUNTIFS(D_MFA!$A$2:$A$20001,$C13991,D_MFA!$B$2:$B$20001,TRUE)&gt;0)</f>
        <v/>
      </c>
    </row>
    <row r="13992" spans="13:13" x14ac:dyDescent="0.55000000000000004">
      <c r="M13992" t="str">
        <f>IF($A13992="","",COUNTIFS(D_MFA!$A$2:$A$20001,$C13992,D_MFA!$B$2:$B$20001,TRUE)&gt;0)</f>
        <v/>
      </c>
    </row>
    <row r="13993" spans="13:13" x14ac:dyDescent="0.55000000000000004">
      <c r="M13993" t="str">
        <f>IF($A13993="","",COUNTIFS(D_MFA!$A$2:$A$20001,$C13993,D_MFA!$B$2:$B$20001,TRUE)&gt;0)</f>
        <v/>
      </c>
    </row>
    <row r="13994" spans="13:13" x14ac:dyDescent="0.55000000000000004">
      <c r="M13994" t="str">
        <f>IF($A13994="","",COUNTIFS(D_MFA!$A$2:$A$20001,$C13994,D_MFA!$B$2:$B$20001,TRUE)&gt;0)</f>
        <v/>
      </c>
    </row>
    <row r="13995" spans="13:13" x14ac:dyDescent="0.55000000000000004">
      <c r="M13995" t="str">
        <f>IF($A13995="","",COUNTIFS(D_MFA!$A$2:$A$20001,$C13995,D_MFA!$B$2:$B$20001,TRUE)&gt;0)</f>
        <v/>
      </c>
    </row>
    <row r="13996" spans="13:13" x14ac:dyDescent="0.55000000000000004">
      <c r="M13996" t="str">
        <f>IF($A13996="","",COUNTIFS(D_MFA!$A$2:$A$20001,$C13996,D_MFA!$B$2:$B$20001,TRUE)&gt;0)</f>
        <v/>
      </c>
    </row>
    <row r="13997" spans="13:13" x14ac:dyDescent="0.55000000000000004">
      <c r="M13997" t="str">
        <f>IF($A13997="","",COUNTIFS(D_MFA!$A$2:$A$20001,$C13997,D_MFA!$B$2:$B$20001,TRUE)&gt;0)</f>
        <v/>
      </c>
    </row>
    <row r="13998" spans="13:13" x14ac:dyDescent="0.55000000000000004">
      <c r="M13998" t="str">
        <f>IF($A13998="","",COUNTIFS(D_MFA!$A$2:$A$20001,$C13998,D_MFA!$B$2:$B$20001,TRUE)&gt;0)</f>
        <v/>
      </c>
    </row>
    <row r="13999" spans="13:13" x14ac:dyDescent="0.55000000000000004">
      <c r="M13999" t="str">
        <f>IF($A13999="","",COUNTIFS(D_MFA!$A$2:$A$20001,$C13999,D_MFA!$B$2:$B$20001,TRUE)&gt;0)</f>
        <v/>
      </c>
    </row>
    <row r="14000" spans="13:13" x14ac:dyDescent="0.55000000000000004">
      <c r="M14000" t="str">
        <f>IF($A14000="","",COUNTIFS(D_MFA!$A$2:$A$20001,$C14000,D_MFA!$B$2:$B$20001,TRUE)&gt;0)</f>
        <v/>
      </c>
    </row>
    <row r="14001" spans="13:13" x14ac:dyDescent="0.55000000000000004">
      <c r="M14001" t="str">
        <f>IF($A14001="","",COUNTIFS(D_MFA!$A$2:$A$20001,$C14001,D_MFA!$B$2:$B$20001,TRUE)&gt;0)</f>
        <v/>
      </c>
    </row>
    <row r="14002" spans="13:13" x14ac:dyDescent="0.55000000000000004">
      <c r="M14002" t="str">
        <f>IF($A14002="","",COUNTIFS(D_MFA!$A$2:$A$20001,$C14002,D_MFA!$B$2:$B$20001,TRUE)&gt;0)</f>
        <v/>
      </c>
    </row>
    <row r="14003" spans="13:13" x14ac:dyDescent="0.55000000000000004">
      <c r="M14003" t="str">
        <f>IF($A14003="","",COUNTIFS(D_MFA!$A$2:$A$20001,$C14003,D_MFA!$B$2:$B$20001,TRUE)&gt;0)</f>
        <v/>
      </c>
    </row>
    <row r="14004" spans="13:13" x14ac:dyDescent="0.55000000000000004">
      <c r="M14004" t="str">
        <f>IF($A14004="","",COUNTIFS(D_MFA!$A$2:$A$20001,$C14004,D_MFA!$B$2:$B$20001,TRUE)&gt;0)</f>
        <v/>
      </c>
    </row>
    <row r="14005" spans="13:13" x14ac:dyDescent="0.55000000000000004">
      <c r="M14005" t="str">
        <f>IF($A14005="","",COUNTIFS(D_MFA!$A$2:$A$20001,$C14005,D_MFA!$B$2:$B$20001,TRUE)&gt;0)</f>
        <v/>
      </c>
    </row>
    <row r="14006" spans="13:13" x14ac:dyDescent="0.55000000000000004">
      <c r="M14006" t="str">
        <f>IF($A14006="","",COUNTIFS(D_MFA!$A$2:$A$20001,$C14006,D_MFA!$B$2:$B$20001,TRUE)&gt;0)</f>
        <v/>
      </c>
    </row>
    <row r="14007" spans="13:13" x14ac:dyDescent="0.55000000000000004">
      <c r="M14007" t="str">
        <f>IF($A14007="","",COUNTIFS(D_MFA!$A$2:$A$20001,$C14007,D_MFA!$B$2:$B$20001,TRUE)&gt;0)</f>
        <v/>
      </c>
    </row>
    <row r="14008" spans="13:13" x14ac:dyDescent="0.55000000000000004">
      <c r="M14008" t="str">
        <f>IF($A14008="","",COUNTIFS(D_MFA!$A$2:$A$20001,$C14008,D_MFA!$B$2:$B$20001,TRUE)&gt;0)</f>
        <v/>
      </c>
    </row>
    <row r="14009" spans="13:13" x14ac:dyDescent="0.55000000000000004">
      <c r="M14009" t="str">
        <f>IF($A14009="","",COUNTIFS(D_MFA!$A$2:$A$20001,$C14009,D_MFA!$B$2:$B$20001,TRUE)&gt;0)</f>
        <v/>
      </c>
    </row>
    <row r="14010" spans="13:13" x14ac:dyDescent="0.55000000000000004">
      <c r="M14010" t="str">
        <f>IF($A14010="","",COUNTIFS(D_MFA!$A$2:$A$20001,$C14010,D_MFA!$B$2:$B$20001,TRUE)&gt;0)</f>
        <v/>
      </c>
    </row>
    <row r="14011" spans="13:13" x14ac:dyDescent="0.55000000000000004">
      <c r="M14011" t="str">
        <f>IF($A14011="","",COUNTIFS(D_MFA!$A$2:$A$20001,$C14011,D_MFA!$B$2:$B$20001,TRUE)&gt;0)</f>
        <v/>
      </c>
    </row>
    <row r="14012" spans="13:13" x14ac:dyDescent="0.55000000000000004">
      <c r="M14012" t="str">
        <f>IF($A14012="","",COUNTIFS(D_MFA!$A$2:$A$20001,$C14012,D_MFA!$B$2:$B$20001,TRUE)&gt;0)</f>
        <v/>
      </c>
    </row>
    <row r="14013" spans="13:13" x14ac:dyDescent="0.55000000000000004">
      <c r="M14013" t="str">
        <f>IF($A14013="","",COUNTIFS(D_MFA!$A$2:$A$20001,$C14013,D_MFA!$B$2:$B$20001,TRUE)&gt;0)</f>
        <v/>
      </c>
    </row>
    <row r="14014" spans="13:13" x14ac:dyDescent="0.55000000000000004">
      <c r="M14014" t="str">
        <f>IF($A14014="","",COUNTIFS(D_MFA!$A$2:$A$20001,$C14014,D_MFA!$B$2:$B$20001,TRUE)&gt;0)</f>
        <v/>
      </c>
    </row>
    <row r="14015" spans="13:13" x14ac:dyDescent="0.55000000000000004">
      <c r="M14015" t="str">
        <f>IF($A14015="","",COUNTIFS(D_MFA!$A$2:$A$20001,$C14015,D_MFA!$B$2:$B$20001,TRUE)&gt;0)</f>
        <v/>
      </c>
    </row>
    <row r="14016" spans="13:13" x14ac:dyDescent="0.55000000000000004">
      <c r="M14016" t="str">
        <f>IF($A14016="","",COUNTIFS(D_MFA!$A$2:$A$20001,$C14016,D_MFA!$B$2:$B$20001,TRUE)&gt;0)</f>
        <v/>
      </c>
    </row>
    <row r="14017" spans="13:13" x14ac:dyDescent="0.55000000000000004">
      <c r="M14017" t="str">
        <f>IF($A14017="","",COUNTIFS(D_MFA!$A$2:$A$20001,$C14017,D_MFA!$B$2:$B$20001,TRUE)&gt;0)</f>
        <v/>
      </c>
    </row>
    <row r="14018" spans="13:13" x14ac:dyDescent="0.55000000000000004">
      <c r="M14018" t="str">
        <f>IF($A14018="","",COUNTIFS(D_MFA!$A$2:$A$20001,$C14018,D_MFA!$B$2:$B$20001,TRUE)&gt;0)</f>
        <v/>
      </c>
    </row>
    <row r="14019" spans="13:13" x14ac:dyDescent="0.55000000000000004">
      <c r="M14019" t="str">
        <f>IF($A14019="","",COUNTIFS(D_MFA!$A$2:$A$20001,$C14019,D_MFA!$B$2:$B$20001,TRUE)&gt;0)</f>
        <v/>
      </c>
    </row>
    <row r="14020" spans="13:13" x14ac:dyDescent="0.55000000000000004">
      <c r="M14020" t="str">
        <f>IF($A14020="","",COUNTIFS(D_MFA!$A$2:$A$20001,$C14020,D_MFA!$B$2:$B$20001,TRUE)&gt;0)</f>
        <v/>
      </c>
    </row>
    <row r="14021" spans="13:13" x14ac:dyDescent="0.55000000000000004">
      <c r="M14021" t="str">
        <f>IF($A14021="","",COUNTIFS(D_MFA!$A$2:$A$20001,$C14021,D_MFA!$B$2:$B$20001,TRUE)&gt;0)</f>
        <v/>
      </c>
    </row>
    <row r="14022" spans="13:13" x14ac:dyDescent="0.55000000000000004">
      <c r="M14022" t="str">
        <f>IF($A14022="","",COUNTIFS(D_MFA!$A$2:$A$20001,$C14022,D_MFA!$B$2:$B$20001,TRUE)&gt;0)</f>
        <v/>
      </c>
    </row>
    <row r="14023" spans="13:13" x14ac:dyDescent="0.55000000000000004">
      <c r="M14023" t="str">
        <f>IF($A14023="","",COUNTIFS(D_MFA!$A$2:$A$20001,$C14023,D_MFA!$B$2:$B$20001,TRUE)&gt;0)</f>
        <v/>
      </c>
    </row>
    <row r="14024" spans="13:13" x14ac:dyDescent="0.55000000000000004">
      <c r="M14024" t="str">
        <f>IF($A14024="","",COUNTIFS(D_MFA!$A$2:$A$20001,$C14024,D_MFA!$B$2:$B$20001,TRUE)&gt;0)</f>
        <v/>
      </c>
    </row>
    <row r="14025" spans="13:13" x14ac:dyDescent="0.55000000000000004">
      <c r="M14025" t="str">
        <f>IF($A14025="","",COUNTIFS(D_MFA!$A$2:$A$20001,$C14025,D_MFA!$B$2:$B$20001,TRUE)&gt;0)</f>
        <v/>
      </c>
    </row>
    <row r="14026" spans="13:13" x14ac:dyDescent="0.55000000000000004">
      <c r="M14026" t="str">
        <f>IF($A14026="","",COUNTIFS(D_MFA!$A$2:$A$20001,$C14026,D_MFA!$B$2:$B$20001,TRUE)&gt;0)</f>
        <v/>
      </c>
    </row>
    <row r="14027" spans="13:13" x14ac:dyDescent="0.55000000000000004">
      <c r="M14027" t="str">
        <f>IF($A14027="","",COUNTIFS(D_MFA!$A$2:$A$20001,$C14027,D_MFA!$B$2:$B$20001,TRUE)&gt;0)</f>
        <v/>
      </c>
    </row>
    <row r="14028" spans="13:13" x14ac:dyDescent="0.55000000000000004">
      <c r="M14028" t="str">
        <f>IF($A14028="","",COUNTIFS(D_MFA!$A$2:$A$20001,$C14028,D_MFA!$B$2:$B$20001,TRUE)&gt;0)</f>
        <v/>
      </c>
    </row>
    <row r="14029" spans="13:13" x14ac:dyDescent="0.55000000000000004">
      <c r="M14029" t="str">
        <f>IF($A14029="","",COUNTIFS(D_MFA!$A$2:$A$20001,$C14029,D_MFA!$B$2:$B$20001,TRUE)&gt;0)</f>
        <v/>
      </c>
    </row>
    <row r="14030" spans="13:13" x14ac:dyDescent="0.55000000000000004">
      <c r="M14030" t="str">
        <f>IF($A14030="","",COUNTIFS(D_MFA!$A$2:$A$20001,$C14030,D_MFA!$B$2:$B$20001,TRUE)&gt;0)</f>
        <v/>
      </c>
    </row>
    <row r="14031" spans="13:13" x14ac:dyDescent="0.55000000000000004">
      <c r="M14031" t="str">
        <f>IF($A14031="","",COUNTIFS(D_MFA!$A$2:$A$20001,$C14031,D_MFA!$B$2:$B$20001,TRUE)&gt;0)</f>
        <v/>
      </c>
    </row>
    <row r="14032" spans="13:13" x14ac:dyDescent="0.55000000000000004">
      <c r="M14032" t="str">
        <f>IF($A14032="","",COUNTIFS(D_MFA!$A$2:$A$20001,$C14032,D_MFA!$B$2:$B$20001,TRUE)&gt;0)</f>
        <v/>
      </c>
    </row>
    <row r="14033" spans="13:13" x14ac:dyDescent="0.55000000000000004">
      <c r="M14033" t="str">
        <f>IF($A14033="","",COUNTIFS(D_MFA!$A$2:$A$20001,$C14033,D_MFA!$B$2:$B$20001,TRUE)&gt;0)</f>
        <v/>
      </c>
    </row>
    <row r="14034" spans="13:13" x14ac:dyDescent="0.55000000000000004">
      <c r="M14034" t="str">
        <f>IF($A14034="","",COUNTIFS(D_MFA!$A$2:$A$20001,$C14034,D_MFA!$B$2:$B$20001,TRUE)&gt;0)</f>
        <v/>
      </c>
    </row>
    <row r="14035" spans="13:13" x14ac:dyDescent="0.55000000000000004">
      <c r="M14035" t="str">
        <f>IF($A14035="","",COUNTIFS(D_MFA!$A$2:$A$20001,$C14035,D_MFA!$B$2:$B$20001,TRUE)&gt;0)</f>
        <v/>
      </c>
    </row>
    <row r="14036" spans="13:13" x14ac:dyDescent="0.55000000000000004">
      <c r="M14036" t="str">
        <f>IF($A14036="","",COUNTIFS(D_MFA!$A$2:$A$20001,$C14036,D_MFA!$B$2:$B$20001,TRUE)&gt;0)</f>
        <v/>
      </c>
    </row>
    <row r="14037" spans="13:13" x14ac:dyDescent="0.55000000000000004">
      <c r="M14037" t="str">
        <f>IF($A14037="","",COUNTIFS(D_MFA!$A$2:$A$20001,$C14037,D_MFA!$B$2:$B$20001,TRUE)&gt;0)</f>
        <v/>
      </c>
    </row>
    <row r="14038" spans="13:13" x14ac:dyDescent="0.55000000000000004">
      <c r="M14038" t="str">
        <f>IF($A14038="","",COUNTIFS(D_MFA!$A$2:$A$20001,$C14038,D_MFA!$B$2:$B$20001,TRUE)&gt;0)</f>
        <v/>
      </c>
    </row>
    <row r="14039" spans="13:13" x14ac:dyDescent="0.55000000000000004">
      <c r="M14039" t="str">
        <f>IF($A14039="","",COUNTIFS(D_MFA!$A$2:$A$20001,$C14039,D_MFA!$B$2:$B$20001,TRUE)&gt;0)</f>
        <v/>
      </c>
    </row>
    <row r="14040" spans="13:13" x14ac:dyDescent="0.55000000000000004">
      <c r="M14040" t="str">
        <f>IF($A14040="","",COUNTIFS(D_MFA!$A$2:$A$20001,$C14040,D_MFA!$B$2:$B$20001,TRUE)&gt;0)</f>
        <v/>
      </c>
    </row>
    <row r="14041" spans="13:13" x14ac:dyDescent="0.55000000000000004">
      <c r="M14041" t="str">
        <f>IF($A14041="","",COUNTIFS(D_MFA!$A$2:$A$20001,$C14041,D_MFA!$B$2:$B$20001,TRUE)&gt;0)</f>
        <v/>
      </c>
    </row>
    <row r="14042" spans="13:13" x14ac:dyDescent="0.55000000000000004">
      <c r="M14042" t="str">
        <f>IF($A14042="","",COUNTIFS(D_MFA!$A$2:$A$20001,$C14042,D_MFA!$B$2:$B$20001,TRUE)&gt;0)</f>
        <v/>
      </c>
    </row>
    <row r="14043" spans="13:13" x14ac:dyDescent="0.55000000000000004">
      <c r="M14043" t="str">
        <f>IF($A14043="","",COUNTIFS(D_MFA!$A$2:$A$20001,$C14043,D_MFA!$B$2:$B$20001,TRUE)&gt;0)</f>
        <v/>
      </c>
    </row>
    <row r="14044" spans="13:13" x14ac:dyDescent="0.55000000000000004">
      <c r="M14044" t="str">
        <f>IF($A14044="","",COUNTIFS(D_MFA!$A$2:$A$20001,$C14044,D_MFA!$B$2:$B$20001,TRUE)&gt;0)</f>
        <v/>
      </c>
    </row>
    <row r="14045" spans="13:13" x14ac:dyDescent="0.55000000000000004">
      <c r="M14045" t="str">
        <f>IF($A14045="","",COUNTIFS(D_MFA!$A$2:$A$20001,$C14045,D_MFA!$B$2:$B$20001,TRUE)&gt;0)</f>
        <v/>
      </c>
    </row>
    <row r="14046" spans="13:13" x14ac:dyDescent="0.55000000000000004">
      <c r="M14046" t="str">
        <f>IF($A14046="","",COUNTIFS(D_MFA!$A$2:$A$20001,$C14046,D_MFA!$B$2:$B$20001,TRUE)&gt;0)</f>
        <v/>
      </c>
    </row>
    <row r="14047" spans="13:13" x14ac:dyDescent="0.55000000000000004">
      <c r="M14047" t="str">
        <f>IF($A14047="","",COUNTIFS(D_MFA!$A$2:$A$20001,$C14047,D_MFA!$B$2:$B$20001,TRUE)&gt;0)</f>
        <v/>
      </c>
    </row>
    <row r="14048" spans="13:13" x14ac:dyDescent="0.55000000000000004">
      <c r="M14048" t="str">
        <f>IF($A14048="","",COUNTIFS(D_MFA!$A$2:$A$20001,$C14048,D_MFA!$B$2:$B$20001,TRUE)&gt;0)</f>
        <v/>
      </c>
    </row>
    <row r="14049" spans="13:13" x14ac:dyDescent="0.55000000000000004">
      <c r="M14049" t="str">
        <f>IF($A14049="","",COUNTIFS(D_MFA!$A$2:$A$20001,$C14049,D_MFA!$B$2:$B$20001,TRUE)&gt;0)</f>
        <v/>
      </c>
    </row>
    <row r="14050" spans="13:13" x14ac:dyDescent="0.55000000000000004">
      <c r="M14050" t="str">
        <f>IF($A14050="","",COUNTIFS(D_MFA!$A$2:$A$20001,$C14050,D_MFA!$B$2:$B$20001,TRUE)&gt;0)</f>
        <v/>
      </c>
    </row>
    <row r="14051" spans="13:13" x14ac:dyDescent="0.55000000000000004">
      <c r="M14051" t="str">
        <f>IF($A14051="","",COUNTIFS(D_MFA!$A$2:$A$20001,$C14051,D_MFA!$B$2:$B$20001,TRUE)&gt;0)</f>
        <v/>
      </c>
    </row>
    <row r="14052" spans="13:13" x14ac:dyDescent="0.55000000000000004">
      <c r="M14052" t="str">
        <f>IF($A14052="","",COUNTIFS(D_MFA!$A$2:$A$20001,$C14052,D_MFA!$B$2:$B$20001,TRUE)&gt;0)</f>
        <v/>
      </c>
    </row>
    <row r="14053" spans="13:13" x14ac:dyDescent="0.55000000000000004">
      <c r="M14053" t="str">
        <f>IF($A14053="","",COUNTIFS(D_MFA!$A$2:$A$20001,$C14053,D_MFA!$B$2:$B$20001,TRUE)&gt;0)</f>
        <v/>
      </c>
    </row>
    <row r="14054" spans="13:13" x14ac:dyDescent="0.55000000000000004">
      <c r="M14054" t="str">
        <f>IF($A14054="","",COUNTIFS(D_MFA!$A$2:$A$20001,$C14054,D_MFA!$B$2:$B$20001,TRUE)&gt;0)</f>
        <v/>
      </c>
    </row>
    <row r="14055" spans="13:13" x14ac:dyDescent="0.55000000000000004">
      <c r="M14055" t="str">
        <f>IF($A14055="","",COUNTIFS(D_MFA!$A$2:$A$20001,$C14055,D_MFA!$B$2:$B$20001,TRUE)&gt;0)</f>
        <v/>
      </c>
    </row>
    <row r="14056" spans="13:13" x14ac:dyDescent="0.55000000000000004">
      <c r="M14056" t="str">
        <f>IF($A14056="","",COUNTIFS(D_MFA!$A$2:$A$20001,$C14056,D_MFA!$B$2:$B$20001,TRUE)&gt;0)</f>
        <v/>
      </c>
    </row>
    <row r="14057" spans="13:13" x14ac:dyDescent="0.55000000000000004">
      <c r="M14057" t="str">
        <f>IF($A14057="","",COUNTIFS(D_MFA!$A$2:$A$20001,$C14057,D_MFA!$B$2:$B$20001,TRUE)&gt;0)</f>
        <v/>
      </c>
    </row>
    <row r="14058" spans="13:13" x14ac:dyDescent="0.55000000000000004">
      <c r="M14058" t="str">
        <f>IF($A14058="","",COUNTIFS(D_MFA!$A$2:$A$20001,$C14058,D_MFA!$B$2:$B$20001,TRUE)&gt;0)</f>
        <v/>
      </c>
    </row>
    <row r="14059" spans="13:13" x14ac:dyDescent="0.55000000000000004">
      <c r="M14059" t="str">
        <f>IF($A14059="","",COUNTIFS(D_MFA!$A$2:$A$20001,$C14059,D_MFA!$B$2:$B$20001,TRUE)&gt;0)</f>
        <v/>
      </c>
    </row>
    <row r="14060" spans="13:13" x14ac:dyDescent="0.55000000000000004">
      <c r="M14060" t="str">
        <f>IF($A14060="","",COUNTIFS(D_MFA!$A$2:$A$20001,$C14060,D_MFA!$B$2:$B$20001,TRUE)&gt;0)</f>
        <v/>
      </c>
    </row>
    <row r="14061" spans="13:13" x14ac:dyDescent="0.55000000000000004">
      <c r="M14061" t="str">
        <f>IF($A14061="","",COUNTIFS(D_MFA!$A$2:$A$20001,$C14061,D_MFA!$B$2:$B$20001,TRUE)&gt;0)</f>
        <v/>
      </c>
    </row>
    <row r="14062" spans="13:13" x14ac:dyDescent="0.55000000000000004">
      <c r="M14062" t="str">
        <f>IF($A14062="","",COUNTIFS(D_MFA!$A$2:$A$20001,$C14062,D_MFA!$B$2:$B$20001,TRUE)&gt;0)</f>
        <v/>
      </c>
    </row>
    <row r="14063" spans="13:13" x14ac:dyDescent="0.55000000000000004">
      <c r="M14063" t="str">
        <f>IF($A14063="","",COUNTIFS(D_MFA!$A$2:$A$20001,$C14063,D_MFA!$B$2:$B$20001,TRUE)&gt;0)</f>
        <v/>
      </c>
    </row>
    <row r="14064" spans="13:13" x14ac:dyDescent="0.55000000000000004">
      <c r="M14064" t="str">
        <f>IF($A14064="","",COUNTIFS(D_MFA!$A$2:$A$20001,$C14064,D_MFA!$B$2:$B$20001,TRUE)&gt;0)</f>
        <v/>
      </c>
    </row>
    <row r="14065" spans="13:13" x14ac:dyDescent="0.55000000000000004">
      <c r="M14065" t="str">
        <f>IF($A14065="","",COUNTIFS(D_MFA!$A$2:$A$20001,$C14065,D_MFA!$B$2:$B$20001,TRUE)&gt;0)</f>
        <v/>
      </c>
    </row>
    <row r="14066" spans="13:13" x14ac:dyDescent="0.55000000000000004">
      <c r="M14066" t="str">
        <f>IF($A14066="","",COUNTIFS(D_MFA!$A$2:$A$20001,$C14066,D_MFA!$B$2:$B$20001,TRUE)&gt;0)</f>
        <v/>
      </c>
    </row>
    <row r="14067" spans="13:13" x14ac:dyDescent="0.55000000000000004">
      <c r="M14067" t="str">
        <f>IF($A14067="","",COUNTIFS(D_MFA!$A$2:$A$20001,$C14067,D_MFA!$B$2:$B$20001,TRUE)&gt;0)</f>
        <v/>
      </c>
    </row>
    <row r="14068" spans="13:13" x14ac:dyDescent="0.55000000000000004">
      <c r="M14068" t="str">
        <f>IF($A14068="","",COUNTIFS(D_MFA!$A$2:$A$20001,$C14068,D_MFA!$B$2:$B$20001,TRUE)&gt;0)</f>
        <v/>
      </c>
    </row>
    <row r="14069" spans="13:13" x14ac:dyDescent="0.55000000000000004">
      <c r="M14069" t="str">
        <f>IF($A14069="","",COUNTIFS(D_MFA!$A$2:$A$20001,$C14069,D_MFA!$B$2:$B$20001,TRUE)&gt;0)</f>
        <v/>
      </c>
    </row>
    <row r="14070" spans="13:13" x14ac:dyDescent="0.55000000000000004">
      <c r="M14070" t="str">
        <f>IF($A14070="","",COUNTIFS(D_MFA!$A$2:$A$20001,$C14070,D_MFA!$B$2:$B$20001,TRUE)&gt;0)</f>
        <v/>
      </c>
    </row>
    <row r="14071" spans="13:13" x14ac:dyDescent="0.55000000000000004">
      <c r="M14071" t="str">
        <f>IF($A14071="","",COUNTIFS(D_MFA!$A$2:$A$20001,$C14071,D_MFA!$B$2:$B$20001,TRUE)&gt;0)</f>
        <v/>
      </c>
    </row>
    <row r="14072" spans="13:13" x14ac:dyDescent="0.55000000000000004">
      <c r="M14072" t="str">
        <f>IF($A14072="","",COUNTIFS(D_MFA!$A$2:$A$20001,$C14072,D_MFA!$B$2:$B$20001,TRUE)&gt;0)</f>
        <v/>
      </c>
    </row>
    <row r="14073" spans="13:13" x14ac:dyDescent="0.55000000000000004">
      <c r="M14073" t="str">
        <f>IF($A14073="","",COUNTIFS(D_MFA!$A$2:$A$20001,$C14073,D_MFA!$B$2:$B$20001,TRUE)&gt;0)</f>
        <v/>
      </c>
    </row>
    <row r="14074" spans="13:13" x14ac:dyDescent="0.55000000000000004">
      <c r="M14074" t="str">
        <f>IF($A14074="","",COUNTIFS(D_MFA!$A$2:$A$20001,$C14074,D_MFA!$B$2:$B$20001,TRUE)&gt;0)</f>
        <v/>
      </c>
    </row>
    <row r="14075" spans="13:13" x14ac:dyDescent="0.55000000000000004">
      <c r="M14075" t="str">
        <f>IF($A14075="","",COUNTIFS(D_MFA!$A$2:$A$20001,$C14075,D_MFA!$B$2:$B$20001,TRUE)&gt;0)</f>
        <v/>
      </c>
    </row>
    <row r="14076" spans="13:13" x14ac:dyDescent="0.55000000000000004">
      <c r="M14076" t="str">
        <f>IF($A14076="","",COUNTIFS(D_MFA!$A$2:$A$20001,$C14076,D_MFA!$B$2:$B$20001,TRUE)&gt;0)</f>
        <v/>
      </c>
    </row>
    <row r="14077" spans="13:13" x14ac:dyDescent="0.55000000000000004">
      <c r="M14077" t="str">
        <f>IF($A14077="","",COUNTIFS(D_MFA!$A$2:$A$20001,$C14077,D_MFA!$B$2:$B$20001,TRUE)&gt;0)</f>
        <v/>
      </c>
    </row>
    <row r="14078" spans="13:13" x14ac:dyDescent="0.55000000000000004">
      <c r="M14078" t="str">
        <f>IF($A14078="","",COUNTIFS(D_MFA!$A$2:$A$20001,$C14078,D_MFA!$B$2:$B$20001,TRUE)&gt;0)</f>
        <v/>
      </c>
    </row>
    <row r="14079" spans="13:13" x14ac:dyDescent="0.55000000000000004">
      <c r="M14079" t="str">
        <f>IF($A14079="","",COUNTIFS(D_MFA!$A$2:$A$20001,$C14079,D_MFA!$B$2:$B$20001,TRUE)&gt;0)</f>
        <v/>
      </c>
    </row>
    <row r="14080" spans="13:13" x14ac:dyDescent="0.55000000000000004">
      <c r="M14080" t="str">
        <f>IF($A14080="","",COUNTIFS(D_MFA!$A$2:$A$20001,$C14080,D_MFA!$B$2:$B$20001,TRUE)&gt;0)</f>
        <v/>
      </c>
    </row>
    <row r="14081" spans="13:13" x14ac:dyDescent="0.55000000000000004">
      <c r="M14081" t="str">
        <f>IF($A14081="","",COUNTIFS(D_MFA!$A$2:$A$20001,$C14081,D_MFA!$B$2:$B$20001,TRUE)&gt;0)</f>
        <v/>
      </c>
    </row>
    <row r="14082" spans="13:13" x14ac:dyDescent="0.55000000000000004">
      <c r="M14082" t="str">
        <f>IF($A14082="","",COUNTIFS(D_MFA!$A$2:$A$20001,$C14082,D_MFA!$B$2:$B$20001,TRUE)&gt;0)</f>
        <v/>
      </c>
    </row>
    <row r="14083" spans="13:13" x14ac:dyDescent="0.55000000000000004">
      <c r="M14083" t="str">
        <f>IF($A14083="","",COUNTIFS(D_MFA!$A$2:$A$20001,$C14083,D_MFA!$B$2:$B$20001,TRUE)&gt;0)</f>
        <v/>
      </c>
    </row>
    <row r="14084" spans="13:13" x14ac:dyDescent="0.55000000000000004">
      <c r="M14084" t="str">
        <f>IF($A14084="","",COUNTIFS(D_MFA!$A$2:$A$20001,$C14084,D_MFA!$B$2:$B$20001,TRUE)&gt;0)</f>
        <v/>
      </c>
    </row>
    <row r="14085" spans="13:13" x14ac:dyDescent="0.55000000000000004">
      <c r="M14085" t="str">
        <f>IF($A14085="","",COUNTIFS(D_MFA!$A$2:$A$20001,$C14085,D_MFA!$B$2:$B$20001,TRUE)&gt;0)</f>
        <v/>
      </c>
    </row>
    <row r="14086" spans="13:13" x14ac:dyDescent="0.55000000000000004">
      <c r="M14086" t="str">
        <f>IF($A14086="","",COUNTIFS(D_MFA!$A$2:$A$20001,$C14086,D_MFA!$B$2:$B$20001,TRUE)&gt;0)</f>
        <v/>
      </c>
    </row>
    <row r="14087" spans="13:13" x14ac:dyDescent="0.55000000000000004">
      <c r="M14087" t="str">
        <f>IF($A14087="","",COUNTIFS(D_MFA!$A$2:$A$20001,$C14087,D_MFA!$B$2:$B$20001,TRUE)&gt;0)</f>
        <v/>
      </c>
    </row>
    <row r="14088" spans="13:13" x14ac:dyDescent="0.55000000000000004">
      <c r="M14088" t="str">
        <f>IF($A14088="","",COUNTIFS(D_MFA!$A$2:$A$20001,$C14088,D_MFA!$B$2:$B$20001,TRUE)&gt;0)</f>
        <v/>
      </c>
    </row>
    <row r="14089" spans="13:13" x14ac:dyDescent="0.55000000000000004">
      <c r="M14089" t="str">
        <f>IF($A14089="","",COUNTIFS(D_MFA!$A$2:$A$20001,$C14089,D_MFA!$B$2:$B$20001,TRUE)&gt;0)</f>
        <v/>
      </c>
    </row>
    <row r="14090" spans="13:13" x14ac:dyDescent="0.55000000000000004">
      <c r="M14090" t="str">
        <f>IF($A14090="","",COUNTIFS(D_MFA!$A$2:$A$20001,$C14090,D_MFA!$B$2:$B$20001,TRUE)&gt;0)</f>
        <v/>
      </c>
    </row>
    <row r="14091" spans="13:13" x14ac:dyDescent="0.55000000000000004">
      <c r="M14091" t="str">
        <f>IF($A14091="","",COUNTIFS(D_MFA!$A$2:$A$20001,$C14091,D_MFA!$B$2:$B$20001,TRUE)&gt;0)</f>
        <v/>
      </c>
    </row>
    <row r="14092" spans="13:13" x14ac:dyDescent="0.55000000000000004">
      <c r="M14092" t="str">
        <f>IF($A14092="","",COUNTIFS(D_MFA!$A$2:$A$20001,$C14092,D_MFA!$B$2:$B$20001,TRUE)&gt;0)</f>
        <v/>
      </c>
    </row>
    <row r="14093" spans="13:13" x14ac:dyDescent="0.55000000000000004">
      <c r="M14093" t="str">
        <f>IF($A14093="","",COUNTIFS(D_MFA!$A$2:$A$20001,$C14093,D_MFA!$B$2:$B$20001,TRUE)&gt;0)</f>
        <v/>
      </c>
    </row>
    <row r="14094" spans="13:13" x14ac:dyDescent="0.55000000000000004">
      <c r="M14094" t="str">
        <f>IF($A14094="","",COUNTIFS(D_MFA!$A$2:$A$20001,$C14094,D_MFA!$B$2:$B$20001,TRUE)&gt;0)</f>
        <v/>
      </c>
    </row>
    <row r="14095" spans="13:13" x14ac:dyDescent="0.55000000000000004">
      <c r="M14095" t="str">
        <f>IF($A14095="","",COUNTIFS(D_MFA!$A$2:$A$20001,$C14095,D_MFA!$B$2:$B$20001,TRUE)&gt;0)</f>
        <v/>
      </c>
    </row>
    <row r="14096" spans="13:13" x14ac:dyDescent="0.55000000000000004">
      <c r="M14096" t="str">
        <f>IF($A14096="","",COUNTIFS(D_MFA!$A$2:$A$20001,$C14096,D_MFA!$B$2:$B$20001,TRUE)&gt;0)</f>
        <v/>
      </c>
    </row>
    <row r="14097" spans="13:13" x14ac:dyDescent="0.55000000000000004">
      <c r="M14097" t="str">
        <f>IF($A14097="","",COUNTIFS(D_MFA!$A$2:$A$20001,$C14097,D_MFA!$B$2:$B$20001,TRUE)&gt;0)</f>
        <v/>
      </c>
    </row>
    <row r="14098" spans="13:13" x14ac:dyDescent="0.55000000000000004">
      <c r="M14098" t="str">
        <f>IF($A14098="","",COUNTIFS(D_MFA!$A$2:$A$20001,$C14098,D_MFA!$B$2:$B$20001,TRUE)&gt;0)</f>
        <v/>
      </c>
    </row>
    <row r="14099" spans="13:13" x14ac:dyDescent="0.55000000000000004">
      <c r="M14099" t="str">
        <f>IF($A14099="","",COUNTIFS(D_MFA!$A$2:$A$20001,$C14099,D_MFA!$B$2:$B$20001,TRUE)&gt;0)</f>
        <v/>
      </c>
    </row>
    <row r="14100" spans="13:13" x14ac:dyDescent="0.55000000000000004">
      <c r="M14100" t="str">
        <f>IF($A14100="","",COUNTIFS(D_MFA!$A$2:$A$20001,$C14100,D_MFA!$B$2:$B$20001,TRUE)&gt;0)</f>
        <v/>
      </c>
    </row>
    <row r="14101" spans="13:13" x14ac:dyDescent="0.55000000000000004">
      <c r="M14101" t="str">
        <f>IF($A14101="","",COUNTIFS(D_MFA!$A$2:$A$20001,$C14101,D_MFA!$B$2:$B$20001,TRUE)&gt;0)</f>
        <v/>
      </c>
    </row>
    <row r="14102" spans="13:13" x14ac:dyDescent="0.55000000000000004">
      <c r="M14102" t="str">
        <f>IF($A14102="","",COUNTIFS(D_MFA!$A$2:$A$20001,$C14102,D_MFA!$B$2:$B$20001,TRUE)&gt;0)</f>
        <v/>
      </c>
    </row>
    <row r="14103" spans="13:13" x14ac:dyDescent="0.55000000000000004">
      <c r="M14103" t="str">
        <f>IF($A14103="","",COUNTIFS(D_MFA!$A$2:$A$20001,$C14103,D_MFA!$B$2:$B$20001,TRUE)&gt;0)</f>
        <v/>
      </c>
    </row>
    <row r="14104" spans="13:13" x14ac:dyDescent="0.55000000000000004">
      <c r="M14104" t="str">
        <f>IF($A14104="","",COUNTIFS(D_MFA!$A$2:$A$20001,$C14104,D_MFA!$B$2:$B$20001,TRUE)&gt;0)</f>
        <v/>
      </c>
    </row>
    <row r="14105" spans="13:13" x14ac:dyDescent="0.55000000000000004">
      <c r="M14105" t="str">
        <f>IF($A14105="","",COUNTIFS(D_MFA!$A$2:$A$20001,$C14105,D_MFA!$B$2:$B$20001,TRUE)&gt;0)</f>
        <v/>
      </c>
    </row>
    <row r="14106" spans="13:13" x14ac:dyDescent="0.55000000000000004">
      <c r="M14106" t="str">
        <f>IF($A14106="","",COUNTIFS(D_MFA!$A$2:$A$20001,$C14106,D_MFA!$B$2:$B$20001,TRUE)&gt;0)</f>
        <v/>
      </c>
    </row>
    <row r="14107" spans="13:13" x14ac:dyDescent="0.55000000000000004">
      <c r="M14107" t="str">
        <f>IF($A14107="","",COUNTIFS(D_MFA!$A$2:$A$20001,$C14107,D_MFA!$B$2:$B$20001,TRUE)&gt;0)</f>
        <v/>
      </c>
    </row>
    <row r="14108" spans="13:13" x14ac:dyDescent="0.55000000000000004">
      <c r="M14108" t="str">
        <f>IF($A14108="","",COUNTIFS(D_MFA!$A$2:$A$20001,$C14108,D_MFA!$B$2:$B$20001,TRUE)&gt;0)</f>
        <v/>
      </c>
    </row>
    <row r="14109" spans="13:13" x14ac:dyDescent="0.55000000000000004">
      <c r="M14109" t="str">
        <f>IF($A14109="","",COUNTIFS(D_MFA!$A$2:$A$20001,$C14109,D_MFA!$B$2:$B$20001,TRUE)&gt;0)</f>
        <v/>
      </c>
    </row>
    <row r="14110" spans="13:13" x14ac:dyDescent="0.55000000000000004">
      <c r="M14110" t="str">
        <f>IF($A14110="","",COUNTIFS(D_MFA!$A$2:$A$20001,$C14110,D_MFA!$B$2:$B$20001,TRUE)&gt;0)</f>
        <v/>
      </c>
    </row>
    <row r="14111" spans="13:13" x14ac:dyDescent="0.55000000000000004">
      <c r="M14111" t="str">
        <f>IF($A14111="","",COUNTIFS(D_MFA!$A$2:$A$20001,$C14111,D_MFA!$B$2:$B$20001,TRUE)&gt;0)</f>
        <v/>
      </c>
    </row>
    <row r="14112" spans="13:13" x14ac:dyDescent="0.55000000000000004">
      <c r="M14112" t="str">
        <f>IF($A14112="","",COUNTIFS(D_MFA!$A$2:$A$20001,$C14112,D_MFA!$B$2:$B$20001,TRUE)&gt;0)</f>
        <v/>
      </c>
    </row>
    <row r="14113" spans="13:13" x14ac:dyDescent="0.55000000000000004">
      <c r="M14113" t="str">
        <f>IF($A14113="","",COUNTIFS(D_MFA!$A$2:$A$20001,$C14113,D_MFA!$B$2:$B$20001,TRUE)&gt;0)</f>
        <v/>
      </c>
    </row>
    <row r="14114" spans="13:13" x14ac:dyDescent="0.55000000000000004">
      <c r="M14114" t="str">
        <f>IF($A14114="","",COUNTIFS(D_MFA!$A$2:$A$20001,$C14114,D_MFA!$B$2:$B$20001,TRUE)&gt;0)</f>
        <v/>
      </c>
    </row>
    <row r="14115" spans="13:13" x14ac:dyDescent="0.55000000000000004">
      <c r="M14115" t="str">
        <f>IF($A14115="","",COUNTIFS(D_MFA!$A$2:$A$20001,$C14115,D_MFA!$B$2:$B$20001,TRUE)&gt;0)</f>
        <v/>
      </c>
    </row>
    <row r="14116" spans="13:13" x14ac:dyDescent="0.55000000000000004">
      <c r="M14116" t="str">
        <f>IF($A14116="","",COUNTIFS(D_MFA!$A$2:$A$20001,$C14116,D_MFA!$B$2:$B$20001,TRUE)&gt;0)</f>
        <v/>
      </c>
    </row>
    <row r="14117" spans="13:13" x14ac:dyDescent="0.55000000000000004">
      <c r="M14117" t="str">
        <f>IF($A14117="","",COUNTIFS(D_MFA!$A$2:$A$20001,$C14117,D_MFA!$B$2:$B$20001,TRUE)&gt;0)</f>
        <v/>
      </c>
    </row>
    <row r="14118" spans="13:13" x14ac:dyDescent="0.55000000000000004">
      <c r="M14118" t="str">
        <f>IF($A14118="","",COUNTIFS(D_MFA!$A$2:$A$20001,$C14118,D_MFA!$B$2:$B$20001,TRUE)&gt;0)</f>
        <v/>
      </c>
    </row>
    <row r="14119" spans="13:13" x14ac:dyDescent="0.55000000000000004">
      <c r="M14119" t="str">
        <f>IF($A14119="","",COUNTIFS(D_MFA!$A$2:$A$20001,$C14119,D_MFA!$B$2:$B$20001,TRUE)&gt;0)</f>
        <v/>
      </c>
    </row>
    <row r="14120" spans="13:13" x14ac:dyDescent="0.55000000000000004">
      <c r="M14120" t="str">
        <f>IF($A14120="","",COUNTIFS(D_MFA!$A$2:$A$20001,$C14120,D_MFA!$B$2:$B$20001,TRUE)&gt;0)</f>
        <v/>
      </c>
    </row>
    <row r="14121" spans="13:13" x14ac:dyDescent="0.55000000000000004">
      <c r="M14121" t="str">
        <f>IF($A14121="","",COUNTIFS(D_MFA!$A$2:$A$20001,$C14121,D_MFA!$B$2:$B$20001,TRUE)&gt;0)</f>
        <v/>
      </c>
    </row>
    <row r="14122" spans="13:13" x14ac:dyDescent="0.55000000000000004">
      <c r="M14122" t="str">
        <f>IF($A14122="","",COUNTIFS(D_MFA!$A$2:$A$20001,$C14122,D_MFA!$B$2:$B$20001,TRUE)&gt;0)</f>
        <v/>
      </c>
    </row>
    <row r="14123" spans="13:13" x14ac:dyDescent="0.55000000000000004">
      <c r="M14123" t="str">
        <f>IF($A14123="","",COUNTIFS(D_MFA!$A$2:$A$20001,$C14123,D_MFA!$B$2:$B$20001,TRUE)&gt;0)</f>
        <v/>
      </c>
    </row>
    <row r="14124" spans="13:13" x14ac:dyDescent="0.55000000000000004">
      <c r="M14124" t="str">
        <f>IF($A14124="","",COUNTIFS(D_MFA!$A$2:$A$20001,$C14124,D_MFA!$B$2:$B$20001,TRUE)&gt;0)</f>
        <v/>
      </c>
    </row>
    <row r="14125" spans="13:13" x14ac:dyDescent="0.55000000000000004">
      <c r="M14125" t="str">
        <f>IF($A14125="","",COUNTIFS(D_MFA!$A$2:$A$20001,$C14125,D_MFA!$B$2:$B$20001,TRUE)&gt;0)</f>
        <v/>
      </c>
    </row>
    <row r="14126" spans="13:13" x14ac:dyDescent="0.55000000000000004">
      <c r="M14126" t="str">
        <f>IF($A14126="","",COUNTIFS(D_MFA!$A$2:$A$20001,$C14126,D_MFA!$B$2:$B$20001,TRUE)&gt;0)</f>
        <v/>
      </c>
    </row>
    <row r="14127" spans="13:13" x14ac:dyDescent="0.55000000000000004">
      <c r="M14127" t="str">
        <f>IF($A14127="","",COUNTIFS(D_MFA!$A$2:$A$20001,$C14127,D_MFA!$B$2:$B$20001,TRUE)&gt;0)</f>
        <v/>
      </c>
    </row>
    <row r="14128" spans="13:13" x14ac:dyDescent="0.55000000000000004">
      <c r="M14128" t="str">
        <f>IF($A14128="","",COUNTIFS(D_MFA!$A$2:$A$20001,$C14128,D_MFA!$B$2:$B$20001,TRUE)&gt;0)</f>
        <v/>
      </c>
    </row>
    <row r="14129" spans="13:13" x14ac:dyDescent="0.55000000000000004">
      <c r="M14129" t="str">
        <f>IF($A14129="","",COUNTIFS(D_MFA!$A$2:$A$20001,$C14129,D_MFA!$B$2:$B$20001,TRUE)&gt;0)</f>
        <v/>
      </c>
    </row>
    <row r="14130" spans="13:13" x14ac:dyDescent="0.55000000000000004">
      <c r="M14130" t="str">
        <f>IF($A14130="","",COUNTIFS(D_MFA!$A$2:$A$20001,$C14130,D_MFA!$B$2:$B$20001,TRUE)&gt;0)</f>
        <v/>
      </c>
    </row>
    <row r="14131" spans="13:13" x14ac:dyDescent="0.55000000000000004">
      <c r="M14131" t="str">
        <f>IF($A14131="","",COUNTIFS(D_MFA!$A$2:$A$20001,$C14131,D_MFA!$B$2:$B$20001,TRUE)&gt;0)</f>
        <v/>
      </c>
    </row>
    <row r="14132" spans="13:13" x14ac:dyDescent="0.55000000000000004">
      <c r="M14132" t="str">
        <f>IF($A14132="","",COUNTIFS(D_MFA!$A$2:$A$20001,$C14132,D_MFA!$B$2:$B$20001,TRUE)&gt;0)</f>
        <v/>
      </c>
    </row>
    <row r="14133" spans="13:13" x14ac:dyDescent="0.55000000000000004">
      <c r="M14133" t="str">
        <f>IF($A14133="","",COUNTIFS(D_MFA!$A$2:$A$20001,$C14133,D_MFA!$B$2:$B$20001,TRUE)&gt;0)</f>
        <v/>
      </c>
    </row>
    <row r="14134" spans="13:13" x14ac:dyDescent="0.55000000000000004">
      <c r="M14134" t="str">
        <f>IF($A14134="","",COUNTIFS(D_MFA!$A$2:$A$20001,$C14134,D_MFA!$B$2:$B$20001,TRUE)&gt;0)</f>
        <v/>
      </c>
    </row>
    <row r="14135" spans="13:13" x14ac:dyDescent="0.55000000000000004">
      <c r="M14135" t="str">
        <f>IF($A14135="","",COUNTIFS(D_MFA!$A$2:$A$20001,$C14135,D_MFA!$B$2:$B$20001,TRUE)&gt;0)</f>
        <v/>
      </c>
    </row>
    <row r="14136" spans="13:13" x14ac:dyDescent="0.55000000000000004">
      <c r="M14136" t="str">
        <f>IF($A14136="","",COUNTIFS(D_MFA!$A$2:$A$20001,$C14136,D_MFA!$B$2:$B$20001,TRUE)&gt;0)</f>
        <v/>
      </c>
    </row>
    <row r="14137" spans="13:13" x14ac:dyDescent="0.55000000000000004">
      <c r="M14137" t="str">
        <f>IF($A14137="","",COUNTIFS(D_MFA!$A$2:$A$20001,$C14137,D_MFA!$B$2:$B$20001,TRUE)&gt;0)</f>
        <v/>
      </c>
    </row>
    <row r="14138" spans="13:13" x14ac:dyDescent="0.55000000000000004">
      <c r="M14138" t="str">
        <f>IF($A14138="","",COUNTIFS(D_MFA!$A$2:$A$20001,$C14138,D_MFA!$B$2:$B$20001,TRUE)&gt;0)</f>
        <v/>
      </c>
    </row>
    <row r="14139" spans="13:13" x14ac:dyDescent="0.55000000000000004">
      <c r="M14139" t="str">
        <f>IF($A14139="","",COUNTIFS(D_MFA!$A$2:$A$20001,$C14139,D_MFA!$B$2:$B$20001,TRUE)&gt;0)</f>
        <v/>
      </c>
    </row>
    <row r="14140" spans="13:13" x14ac:dyDescent="0.55000000000000004">
      <c r="M14140" t="str">
        <f>IF($A14140="","",COUNTIFS(D_MFA!$A$2:$A$20001,$C14140,D_MFA!$B$2:$B$20001,TRUE)&gt;0)</f>
        <v/>
      </c>
    </row>
    <row r="14141" spans="13:13" x14ac:dyDescent="0.55000000000000004">
      <c r="M14141" t="str">
        <f>IF($A14141="","",COUNTIFS(D_MFA!$A$2:$A$20001,$C14141,D_MFA!$B$2:$B$20001,TRUE)&gt;0)</f>
        <v/>
      </c>
    </row>
    <row r="14142" spans="13:13" x14ac:dyDescent="0.55000000000000004">
      <c r="M14142" t="str">
        <f>IF($A14142="","",COUNTIFS(D_MFA!$A$2:$A$20001,$C14142,D_MFA!$B$2:$B$20001,TRUE)&gt;0)</f>
        <v/>
      </c>
    </row>
    <row r="14143" spans="13:13" x14ac:dyDescent="0.55000000000000004">
      <c r="M14143" t="str">
        <f>IF($A14143="","",COUNTIFS(D_MFA!$A$2:$A$20001,$C14143,D_MFA!$B$2:$B$20001,TRUE)&gt;0)</f>
        <v/>
      </c>
    </row>
    <row r="14144" spans="13:13" x14ac:dyDescent="0.55000000000000004">
      <c r="M14144" t="str">
        <f>IF($A14144="","",COUNTIFS(D_MFA!$A$2:$A$20001,$C14144,D_MFA!$B$2:$B$20001,TRUE)&gt;0)</f>
        <v/>
      </c>
    </row>
    <row r="14145" spans="13:13" x14ac:dyDescent="0.55000000000000004">
      <c r="M14145" t="str">
        <f>IF($A14145="","",COUNTIFS(D_MFA!$A$2:$A$20001,$C14145,D_MFA!$B$2:$B$20001,TRUE)&gt;0)</f>
        <v/>
      </c>
    </row>
    <row r="14146" spans="13:13" x14ac:dyDescent="0.55000000000000004">
      <c r="M14146" t="str">
        <f>IF($A14146="","",COUNTIFS(D_MFA!$A$2:$A$20001,$C14146,D_MFA!$B$2:$B$20001,TRUE)&gt;0)</f>
        <v/>
      </c>
    </row>
    <row r="14147" spans="13:13" x14ac:dyDescent="0.55000000000000004">
      <c r="M14147" t="str">
        <f>IF($A14147="","",COUNTIFS(D_MFA!$A$2:$A$20001,$C14147,D_MFA!$B$2:$B$20001,TRUE)&gt;0)</f>
        <v/>
      </c>
    </row>
    <row r="14148" spans="13:13" x14ac:dyDescent="0.55000000000000004">
      <c r="M14148" t="str">
        <f>IF($A14148="","",COUNTIFS(D_MFA!$A$2:$A$20001,$C14148,D_MFA!$B$2:$B$20001,TRUE)&gt;0)</f>
        <v/>
      </c>
    </row>
    <row r="14149" spans="13:13" x14ac:dyDescent="0.55000000000000004">
      <c r="M14149" t="str">
        <f>IF($A14149="","",COUNTIFS(D_MFA!$A$2:$A$20001,$C14149,D_MFA!$B$2:$B$20001,TRUE)&gt;0)</f>
        <v/>
      </c>
    </row>
    <row r="14150" spans="13:13" x14ac:dyDescent="0.55000000000000004">
      <c r="M14150" t="str">
        <f>IF($A14150="","",COUNTIFS(D_MFA!$A$2:$A$20001,$C14150,D_MFA!$B$2:$B$20001,TRUE)&gt;0)</f>
        <v/>
      </c>
    </row>
    <row r="14151" spans="13:13" x14ac:dyDescent="0.55000000000000004">
      <c r="M14151" t="str">
        <f>IF($A14151="","",COUNTIFS(D_MFA!$A$2:$A$20001,$C14151,D_MFA!$B$2:$B$20001,TRUE)&gt;0)</f>
        <v/>
      </c>
    </row>
    <row r="14152" spans="13:13" x14ac:dyDescent="0.55000000000000004">
      <c r="M14152" t="str">
        <f>IF($A14152="","",COUNTIFS(D_MFA!$A$2:$A$20001,$C14152,D_MFA!$B$2:$B$20001,TRUE)&gt;0)</f>
        <v/>
      </c>
    </row>
    <row r="14153" spans="13:13" x14ac:dyDescent="0.55000000000000004">
      <c r="M14153" t="str">
        <f>IF($A14153="","",COUNTIFS(D_MFA!$A$2:$A$20001,$C14153,D_MFA!$B$2:$B$20001,TRUE)&gt;0)</f>
        <v/>
      </c>
    </row>
    <row r="14154" spans="13:13" x14ac:dyDescent="0.55000000000000004">
      <c r="M14154" t="str">
        <f>IF($A14154="","",COUNTIFS(D_MFA!$A$2:$A$20001,$C14154,D_MFA!$B$2:$B$20001,TRUE)&gt;0)</f>
        <v/>
      </c>
    </row>
    <row r="14155" spans="13:13" x14ac:dyDescent="0.55000000000000004">
      <c r="M14155" t="str">
        <f>IF($A14155="","",COUNTIFS(D_MFA!$A$2:$A$20001,$C14155,D_MFA!$B$2:$B$20001,TRUE)&gt;0)</f>
        <v/>
      </c>
    </row>
    <row r="14156" spans="13:13" x14ac:dyDescent="0.55000000000000004">
      <c r="M14156" t="str">
        <f>IF($A14156="","",COUNTIFS(D_MFA!$A$2:$A$20001,$C14156,D_MFA!$B$2:$B$20001,TRUE)&gt;0)</f>
        <v/>
      </c>
    </row>
    <row r="14157" spans="13:13" x14ac:dyDescent="0.55000000000000004">
      <c r="M14157" t="str">
        <f>IF($A14157="","",COUNTIFS(D_MFA!$A$2:$A$20001,$C14157,D_MFA!$B$2:$B$20001,TRUE)&gt;0)</f>
        <v/>
      </c>
    </row>
    <row r="14158" spans="13:13" x14ac:dyDescent="0.55000000000000004">
      <c r="M14158" t="str">
        <f>IF($A14158="","",COUNTIFS(D_MFA!$A$2:$A$20001,$C14158,D_MFA!$B$2:$B$20001,TRUE)&gt;0)</f>
        <v/>
      </c>
    </row>
    <row r="14159" spans="13:13" x14ac:dyDescent="0.55000000000000004">
      <c r="M14159" t="str">
        <f>IF($A14159="","",COUNTIFS(D_MFA!$A$2:$A$20001,$C14159,D_MFA!$B$2:$B$20001,TRUE)&gt;0)</f>
        <v/>
      </c>
    </row>
    <row r="14160" spans="13:13" x14ac:dyDescent="0.55000000000000004">
      <c r="M14160" t="str">
        <f>IF($A14160="","",COUNTIFS(D_MFA!$A$2:$A$20001,$C14160,D_MFA!$B$2:$B$20001,TRUE)&gt;0)</f>
        <v/>
      </c>
    </row>
    <row r="14161" spans="13:13" x14ac:dyDescent="0.55000000000000004">
      <c r="M14161" t="str">
        <f>IF($A14161="","",COUNTIFS(D_MFA!$A$2:$A$20001,$C14161,D_MFA!$B$2:$B$20001,TRUE)&gt;0)</f>
        <v/>
      </c>
    </row>
    <row r="14162" spans="13:13" x14ac:dyDescent="0.55000000000000004">
      <c r="M14162" t="str">
        <f>IF($A14162="","",COUNTIFS(D_MFA!$A$2:$A$20001,$C14162,D_MFA!$B$2:$B$20001,TRUE)&gt;0)</f>
        <v/>
      </c>
    </row>
    <row r="14163" spans="13:13" x14ac:dyDescent="0.55000000000000004">
      <c r="M14163" t="str">
        <f>IF($A14163="","",COUNTIFS(D_MFA!$A$2:$A$20001,$C14163,D_MFA!$B$2:$B$20001,TRUE)&gt;0)</f>
        <v/>
      </c>
    </row>
    <row r="14164" spans="13:13" x14ac:dyDescent="0.55000000000000004">
      <c r="M14164" t="str">
        <f>IF($A14164="","",COUNTIFS(D_MFA!$A$2:$A$20001,$C14164,D_MFA!$B$2:$B$20001,TRUE)&gt;0)</f>
        <v/>
      </c>
    </row>
    <row r="14165" spans="13:13" x14ac:dyDescent="0.55000000000000004">
      <c r="M14165" t="str">
        <f>IF($A14165="","",COUNTIFS(D_MFA!$A$2:$A$20001,$C14165,D_MFA!$B$2:$B$20001,TRUE)&gt;0)</f>
        <v/>
      </c>
    </row>
    <row r="14166" spans="13:13" x14ac:dyDescent="0.55000000000000004">
      <c r="M14166" t="str">
        <f>IF($A14166="","",COUNTIFS(D_MFA!$A$2:$A$20001,$C14166,D_MFA!$B$2:$B$20001,TRUE)&gt;0)</f>
        <v/>
      </c>
    </row>
    <row r="14167" spans="13:13" x14ac:dyDescent="0.55000000000000004">
      <c r="M14167" t="str">
        <f>IF($A14167="","",COUNTIFS(D_MFA!$A$2:$A$20001,$C14167,D_MFA!$B$2:$B$20001,TRUE)&gt;0)</f>
        <v/>
      </c>
    </row>
    <row r="14168" spans="13:13" x14ac:dyDescent="0.55000000000000004">
      <c r="M14168" t="str">
        <f>IF($A14168="","",COUNTIFS(D_MFA!$A$2:$A$20001,$C14168,D_MFA!$B$2:$B$20001,TRUE)&gt;0)</f>
        <v/>
      </c>
    </row>
    <row r="14169" spans="13:13" x14ac:dyDescent="0.55000000000000004">
      <c r="M14169" t="str">
        <f>IF($A14169="","",COUNTIFS(D_MFA!$A$2:$A$20001,$C14169,D_MFA!$B$2:$B$20001,TRUE)&gt;0)</f>
        <v/>
      </c>
    </row>
    <row r="14170" spans="13:13" x14ac:dyDescent="0.55000000000000004">
      <c r="M14170" t="str">
        <f>IF($A14170="","",COUNTIFS(D_MFA!$A$2:$A$20001,$C14170,D_MFA!$B$2:$B$20001,TRUE)&gt;0)</f>
        <v/>
      </c>
    </row>
    <row r="14171" spans="13:13" x14ac:dyDescent="0.55000000000000004">
      <c r="M14171" t="str">
        <f>IF($A14171="","",COUNTIFS(D_MFA!$A$2:$A$20001,$C14171,D_MFA!$B$2:$B$20001,TRUE)&gt;0)</f>
        <v/>
      </c>
    </row>
    <row r="14172" spans="13:13" x14ac:dyDescent="0.55000000000000004">
      <c r="M14172" t="str">
        <f>IF($A14172="","",COUNTIFS(D_MFA!$A$2:$A$20001,$C14172,D_MFA!$B$2:$B$20001,TRUE)&gt;0)</f>
        <v/>
      </c>
    </row>
    <row r="14173" spans="13:13" x14ac:dyDescent="0.55000000000000004">
      <c r="M14173" t="str">
        <f>IF($A14173="","",COUNTIFS(D_MFA!$A$2:$A$20001,$C14173,D_MFA!$B$2:$B$20001,TRUE)&gt;0)</f>
        <v/>
      </c>
    </row>
    <row r="14174" spans="13:13" x14ac:dyDescent="0.55000000000000004">
      <c r="M14174" t="str">
        <f>IF($A14174="","",COUNTIFS(D_MFA!$A$2:$A$20001,$C14174,D_MFA!$B$2:$B$20001,TRUE)&gt;0)</f>
        <v/>
      </c>
    </row>
    <row r="14175" spans="13:13" x14ac:dyDescent="0.55000000000000004">
      <c r="M14175" t="str">
        <f>IF($A14175="","",COUNTIFS(D_MFA!$A$2:$A$20001,$C14175,D_MFA!$B$2:$B$20001,TRUE)&gt;0)</f>
        <v/>
      </c>
    </row>
    <row r="14176" spans="13:13" x14ac:dyDescent="0.55000000000000004">
      <c r="M14176" t="str">
        <f>IF($A14176="","",COUNTIFS(D_MFA!$A$2:$A$20001,$C14176,D_MFA!$B$2:$B$20001,TRUE)&gt;0)</f>
        <v/>
      </c>
    </row>
    <row r="14177" spans="13:13" x14ac:dyDescent="0.55000000000000004">
      <c r="M14177" t="str">
        <f>IF($A14177="","",COUNTIFS(D_MFA!$A$2:$A$20001,$C14177,D_MFA!$B$2:$B$20001,TRUE)&gt;0)</f>
        <v/>
      </c>
    </row>
    <row r="14178" spans="13:13" x14ac:dyDescent="0.55000000000000004">
      <c r="M14178" t="str">
        <f>IF($A14178="","",COUNTIFS(D_MFA!$A$2:$A$20001,$C14178,D_MFA!$B$2:$B$20001,TRUE)&gt;0)</f>
        <v/>
      </c>
    </row>
    <row r="14179" spans="13:13" x14ac:dyDescent="0.55000000000000004">
      <c r="M14179" t="str">
        <f>IF($A14179="","",COUNTIFS(D_MFA!$A$2:$A$20001,$C14179,D_MFA!$B$2:$B$20001,TRUE)&gt;0)</f>
        <v/>
      </c>
    </row>
    <row r="14180" spans="13:13" x14ac:dyDescent="0.55000000000000004">
      <c r="M14180" t="str">
        <f>IF($A14180="","",COUNTIFS(D_MFA!$A$2:$A$20001,$C14180,D_MFA!$B$2:$B$20001,TRUE)&gt;0)</f>
        <v/>
      </c>
    </row>
    <row r="14181" spans="13:13" x14ac:dyDescent="0.55000000000000004">
      <c r="M14181" t="str">
        <f>IF($A14181="","",COUNTIFS(D_MFA!$A$2:$A$20001,$C14181,D_MFA!$B$2:$B$20001,TRUE)&gt;0)</f>
        <v/>
      </c>
    </row>
    <row r="14182" spans="13:13" x14ac:dyDescent="0.55000000000000004">
      <c r="M14182" t="str">
        <f>IF($A14182="","",COUNTIFS(D_MFA!$A$2:$A$20001,$C14182,D_MFA!$B$2:$B$20001,TRUE)&gt;0)</f>
        <v/>
      </c>
    </row>
    <row r="14183" spans="13:13" x14ac:dyDescent="0.55000000000000004">
      <c r="M14183" t="str">
        <f>IF($A14183="","",COUNTIFS(D_MFA!$A$2:$A$20001,$C14183,D_MFA!$B$2:$B$20001,TRUE)&gt;0)</f>
        <v/>
      </c>
    </row>
    <row r="14184" spans="13:13" x14ac:dyDescent="0.55000000000000004">
      <c r="M14184" t="str">
        <f>IF($A14184="","",COUNTIFS(D_MFA!$A$2:$A$20001,$C14184,D_MFA!$B$2:$B$20001,TRUE)&gt;0)</f>
        <v/>
      </c>
    </row>
    <row r="14185" spans="13:13" x14ac:dyDescent="0.55000000000000004">
      <c r="M14185" t="str">
        <f>IF($A14185="","",COUNTIFS(D_MFA!$A$2:$A$20001,$C14185,D_MFA!$B$2:$B$20001,TRUE)&gt;0)</f>
        <v/>
      </c>
    </row>
    <row r="14186" spans="13:13" x14ac:dyDescent="0.55000000000000004">
      <c r="M14186" t="str">
        <f>IF($A14186="","",COUNTIFS(D_MFA!$A$2:$A$20001,$C14186,D_MFA!$B$2:$B$20001,TRUE)&gt;0)</f>
        <v/>
      </c>
    </row>
    <row r="14187" spans="13:13" x14ac:dyDescent="0.55000000000000004">
      <c r="M14187" t="str">
        <f>IF($A14187="","",COUNTIFS(D_MFA!$A$2:$A$20001,$C14187,D_MFA!$B$2:$B$20001,TRUE)&gt;0)</f>
        <v/>
      </c>
    </row>
    <row r="14188" spans="13:13" x14ac:dyDescent="0.55000000000000004">
      <c r="M14188" t="str">
        <f>IF($A14188="","",COUNTIFS(D_MFA!$A$2:$A$20001,$C14188,D_MFA!$B$2:$B$20001,TRUE)&gt;0)</f>
        <v/>
      </c>
    </row>
    <row r="14189" spans="13:13" x14ac:dyDescent="0.55000000000000004">
      <c r="M14189" t="str">
        <f>IF($A14189="","",COUNTIFS(D_MFA!$A$2:$A$20001,$C14189,D_MFA!$B$2:$B$20001,TRUE)&gt;0)</f>
        <v/>
      </c>
    </row>
    <row r="14190" spans="13:13" x14ac:dyDescent="0.55000000000000004">
      <c r="M14190" t="str">
        <f>IF($A14190="","",COUNTIFS(D_MFA!$A$2:$A$20001,$C14190,D_MFA!$B$2:$B$20001,TRUE)&gt;0)</f>
        <v/>
      </c>
    </row>
    <row r="14191" spans="13:13" x14ac:dyDescent="0.55000000000000004">
      <c r="M14191" t="str">
        <f>IF($A14191="","",COUNTIFS(D_MFA!$A$2:$A$20001,$C14191,D_MFA!$B$2:$B$20001,TRUE)&gt;0)</f>
        <v/>
      </c>
    </row>
    <row r="14192" spans="13:13" x14ac:dyDescent="0.55000000000000004">
      <c r="M14192" t="str">
        <f>IF($A14192="","",COUNTIFS(D_MFA!$A$2:$A$20001,$C14192,D_MFA!$B$2:$B$20001,TRUE)&gt;0)</f>
        <v/>
      </c>
    </row>
    <row r="14193" spans="13:13" x14ac:dyDescent="0.55000000000000004">
      <c r="M14193" t="str">
        <f>IF($A14193="","",COUNTIFS(D_MFA!$A$2:$A$20001,$C14193,D_MFA!$B$2:$B$20001,TRUE)&gt;0)</f>
        <v/>
      </c>
    </row>
    <row r="14194" spans="13:13" x14ac:dyDescent="0.55000000000000004">
      <c r="M14194" t="str">
        <f>IF($A14194="","",COUNTIFS(D_MFA!$A$2:$A$20001,$C14194,D_MFA!$B$2:$B$20001,TRUE)&gt;0)</f>
        <v/>
      </c>
    </row>
    <row r="14195" spans="13:13" x14ac:dyDescent="0.55000000000000004">
      <c r="M14195" t="str">
        <f>IF($A14195="","",COUNTIFS(D_MFA!$A$2:$A$20001,$C14195,D_MFA!$B$2:$B$20001,TRUE)&gt;0)</f>
        <v/>
      </c>
    </row>
    <row r="14196" spans="13:13" x14ac:dyDescent="0.55000000000000004">
      <c r="M14196" t="str">
        <f>IF($A14196="","",COUNTIFS(D_MFA!$A$2:$A$20001,$C14196,D_MFA!$B$2:$B$20001,TRUE)&gt;0)</f>
        <v/>
      </c>
    </row>
    <row r="14197" spans="13:13" x14ac:dyDescent="0.55000000000000004">
      <c r="M14197" t="str">
        <f>IF($A14197="","",COUNTIFS(D_MFA!$A$2:$A$20001,$C14197,D_MFA!$B$2:$B$20001,TRUE)&gt;0)</f>
        <v/>
      </c>
    </row>
    <row r="14198" spans="13:13" x14ac:dyDescent="0.55000000000000004">
      <c r="M14198" t="str">
        <f>IF($A14198="","",COUNTIFS(D_MFA!$A$2:$A$20001,$C14198,D_MFA!$B$2:$B$20001,TRUE)&gt;0)</f>
        <v/>
      </c>
    </row>
    <row r="14199" spans="13:13" x14ac:dyDescent="0.55000000000000004">
      <c r="M14199" t="str">
        <f>IF($A14199="","",COUNTIFS(D_MFA!$A$2:$A$20001,$C14199,D_MFA!$B$2:$B$20001,TRUE)&gt;0)</f>
        <v/>
      </c>
    </row>
    <row r="14200" spans="13:13" x14ac:dyDescent="0.55000000000000004">
      <c r="M14200" t="str">
        <f>IF($A14200="","",COUNTIFS(D_MFA!$A$2:$A$20001,$C14200,D_MFA!$B$2:$B$20001,TRUE)&gt;0)</f>
        <v/>
      </c>
    </row>
    <row r="14201" spans="13:13" x14ac:dyDescent="0.55000000000000004">
      <c r="M14201" t="str">
        <f>IF($A14201="","",COUNTIFS(D_MFA!$A$2:$A$20001,$C14201,D_MFA!$B$2:$B$20001,TRUE)&gt;0)</f>
        <v/>
      </c>
    </row>
    <row r="14202" spans="13:13" x14ac:dyDescent="0.55000000000000004">
      <c r="M14202" t="str">
        <f>IF($A14202="","",COUNTIFS(D_MFA!$A$2:$A$20001,$C14202,D_MFA!$B$2:$B$20001,TRUE)&gt;0)</f>
        <v/>
      </c>
    </row>
    <row r="14203" spans="13:13" x14ac:dyDescent="0.55000000000000004">
      <c r="M14203" t="str">
        <f>IF($A14203="","",COUNTIFS(D_MFA!$A$2:$A$20001,$C14203,D_MFA!$B$2:$B$20001,TRUE)&gt;0)</f>
        <v/>
      </c>
    </row>
    <row r="14204" spans="13:13" x14ac:dyDescent="0.55000000000000004">
      <c r="M14204" t="str">
        <f>IF($A14204="","",COUNTIFS(D_MFA!$A$2:$A$20001,$C14204,D_MFA!$B$2:$B$20001,TRUE)&gt;0)</f>
        <v/>
      </c>
    </row>
    <row r="14205" spans="13:13" x14ac:dyDescent="0.55000000000000004">
      <c r="M14205" t="str">
        <f>IF($A14205="","",COUNTIFS(D_MFA!$A$2:$A$20001,$C14205,D_MFA!$B$2:$B$20001,TRUE)&gt;0)</f>
        <v/>
      </c>
    </row>
    <row r="14206" spans="13:13" x14ac:dyDescent="0.55000000000000004">
      <c r="M14206" t="str">
        <f>IF($A14206="","",COUNTIFS(D_MFA!$A$2:$A$20001,$C14206,D_MFA!$B$2:$B$20001,TRUE)&gt;0)</f>
        <v/>
      </c>
    </row>
    <row r="14207" spans="13:13" x14ac:dyDescent="0.55000000000000004">
      <c r="M14207" t="str">
        <f>IF($A14207="","",COUNTIFS(D_MFA!$A$2:$A$20001,$C14207,D_MFA!$B$2:$B$20001,TRUE)&gt;0)</f>
        <v/>
      </c>
    </row>
    <row r="14208" spans="13:13" x14ac:dyDescent="0.55000000000000004">
      <c r="M14208" t="str">
        <f>IF($A14208="","",COUNTIFS(D_MFA!$A$2:$A$20001,$C14208,D_MFA!$B$2:$B$20001,TRUE)&gt;0)</f>
        <v/>
      </c>
    </row>
    <row r="14209" spans="13:13" x14ac:dyDescent="0.55000000000000004">
      <c r="M14209" t="str">
        <f>IF($A14209="","",COUNTIFS(D_MFA!$A$2:$A$20001,$C14209,D_MFA!$B$2:$B$20001,TRUE)&gt;0)</f>
        <v/>
      </c>
    </row>
    <row r="14210" spans="13:13" x14ac:dyDescent="0.55000000000000004">
      <c r="M14210" t="str">
        <f>IF($A14210="","",COUNTIFS(D_MFA!$A$2:$A$20001,$C14210,D_MFA!$B$2:$B$20001,TRUE)&gt;0)</f>
        <v/>
      </c>
    </row>
    <row r="14211" spans="13:13" x14ac:dyDescent="0.55000000000000004">
      <c r="M14211" t="str">
        <f>IF($A14211="","",COUNTIFS(D_MFA!$A$2:$A$20001,$C14211,D_MFA!$B$2:$B$20001,TRUE)&gt;0)</f>
        <v/>
      </c>
    </row>
    <row r="14212" spans="13:13" x14ac:dyDescent="0.55000000000000004">
      <c r="M14212" t="str">
        <f>IF($A14212="","",COUNTIFS(D_MFA!$A$2:$A$20001,$C14212,D_MFA!$B$2:$B$20001,TRUE)&gt;0)</f>
        <v/>
      </c>
    </row>
    <row r="14213" spans="13:13" x14ac:dyDescent="0.55000000000000004">
      <c r="M14213" t="str">
        <f>IF($A14213="","",COUNTIFS(D_MFA!$A$2:$A$20001,$C14213,D_MFA!$B$2:$B$20001,TRUE)&gt;0)</f>
        <v/>
      </c>
    </row>
    <row r="14214" spans="13:13" x14ac:dyDescent="0.55000000000000004">
      <c r="M14214" t="str">
        <f>IF($A14214="","",COUNTIFS(D_MFA!$A$2:$A$20001,$C14214,D_MFA!$B$2:$B$20001,TRUE)&gt;0)</f>
        <v/>
      </c>
    </row>
    <row r="14215" spans="13:13" x14ac:dyDescent="0.55000000000000004">
      <c r="M14215" t="str">
        <f>IF($A14215="","",COUNTIFS(D_MFA!$A$2:$A$20001,$C14215,D_MFA!$B$2:$B$20001,TRUE)&gt;0)</f>
        <v/>
      </c>
    </row>
    <row r="14216" spans="13:13" x14ac:dyDescent="0.55000000000000004">
      <c r="M14216" t="str">
        <f>IF($A14216="","",COUNTIFS(D_MFA!$A$2:$A$20001,$C14216,D_MFA!$B$2:$B$20001,TRUE)&gt;0)</f>
        <v/>
      </c>
    </row>
    <row r="14217" spans="13:13" x14ac:dyDescent="0.55000000000000004">
      <c r="M14217" t="str">
        <f>IF($A14217="","",COUNTIFS(D_MFA!$A$2:$A$20001,$C14217,D_MFA!$B$2:$B$20001,TRUE)&gt;0)</f>
        <v/>
      </c>
    </row>
    <row r="14218" spans="13:13" x14ac:dyDescent="0.55000000000000004">
      <c r="M14218" t="str">
        <f>IF($A14218="","",COUNTIFS(D_MFA!$A$2:$A$20001,$C14218,D_MFA!$B$2:$B$20001,TRUE)&gt;0)</f>
        <v/>
      </c>
    </row>
    <row r="14219" spans="13:13" x14ac:dyDescent="0.55000000000000004">
      <c r="M14219" t="str">
        <f>IF($A14219="","",COUNTIFS(D_MFA!$A$2:$A$20001,$C14219,D_MFA!$B$2:$B$20001,TRUE)&gt;0)</f>
        <v/>
      </c>
    </row>
    <row r="14220" spans="13:13" x14ac:dyDescent="0.55000000000000004">
      <c r="M14220" t="str">
        <f>IF($A14220="","",COUNTIFS(D_MFA!$A$2:$A$20001,$C14220,D_MFA!$B$2:$B$20001,TRUE)&gt;0)</f>
        <v/>
      </c>
    </row>
    <row r="14221" spans="13:13" x14ac:dyDescent="0.55000000000000004">
      <c r="M14221" t="str">
        <f>IF($A14221="","",COUNTIFS(D_MFA!$A$2:$A$20001,$C14221,D_MFA!$B$2:$B$20001,TRUE)&gt;0)</f>
        <v/>
      </c>
    </row>
    <row r="14222" spans="13:13" x14ac:dyDescent="0.55000000000000004">
      <c r="M14222" t="str">
        <f>IF($A14222="","",COUNTIFS(D_MFA!$A$2:$A$20001,$C14222,D_MFA!$B$2:$B$20001,TRUE)&gt;0)</f>
        <v/>
      </c>
    </row>
    <row r="14223" spans="13:13" x14ac:dyDescent="0.55000000000000004">
      <c r="M14223" t="str">
        <f>IF($A14223="","",COUNTIFS(D_MFA!$A$2:$A$20001,$C14223,D_MFA!$B$2:$B$20001,TRUE)&gt;0)</f>
        <v/>
      </c>
    </row>
    <row r="14224" spans="13:13" x14ac:dyDescent="0.55000000000000004">
      <c r="M14224" t="str">
        <f>IF($A14224="","",COUNTIFS(D_MFA!$A$2:$A$20001,$C14224,D_MFA!$B$2:$B$20001,TRUE)&gt;0)</f>
        <v/>
      </c>
    </row>
    <row r="14225" spans="13:13" x14ac:dyDescent="0.55000000000000004">
      <c r="M14225" t="str">
        <f>IF($A14225="","",COUNTIFS(D_MFA!$A$2:$A$20001,$C14225,D_MFA!$B$2:$B$20001,TRUE)&gt;0)</f>
        <v/>
      </c>
    </row>
    <row r="14226" spans="13:13" x14ac:dyDescent="0.55000000000000004">
      <c r="M14226" t="str">
        <f>IF($A14226="","",COUNTIFS(D_MFA!$A$2:$A$20001,$C14226,D_MFA!$B$2:$B$20001,TRUE)&gt;0)</f>
        <v/>
      </c>
    </row>
    <row r="14227" spans="13:13" x14ac:dyDescent="0.55000000000000004">
      <c r="M14227" t="str">
        <f>IF($A14227="","",COUNTIFS(D_MFA!$A$2:$A$20001,$C14227,D_MFA!$B$2:$B$20001,TRUE)&gt;0)</f>
        <v/>
      </c>
    </row>
    <row r="14228" spans="13:13" x14ac:dyDescent="0.55000000000000004">
      <c r="M14228" t="str">
        <f>IF($A14228="","",COUNTIFS(D_MFA!$A$2:$A$20001,$C14228,D_MFA!$B$2:$B$20001,TRUE)&gt;0)</f>
        <v/>
      </c>
    </row>
    <row r="14229" spans="13:13" x14ac:dyDescent="0.55000000000000004">
      <c r="M14229" t="str">
        <f>IF($A14229="","",COUNTIFS(D_MFA!$A$2:$A$20001,$C14229,D_MFA!$B$2:$B$20001,TRUE)&gt;0)</f>
        <v/>
      </c>
    </row>
    <row r="14230" spans="13:13" x14ac:dyDescent="0.55000000000000004">
      <c r="M14230" t="str">
        <f>IF($A14230="","",COUNTIFS(D_MFA!$A$2:$A$20001,$C14230,D_MFA!$B$2:$B$20001,TRUE)&gt;0)</f>
        <v/>
      </c>
    </row>
    <row r="14231" spans="13:13" x14ac:dyDescent="0.55000000000000004">
      <c r="M14231" t="str">
        <f>IF($A14231="","",COUNTIFS(D_MFA!$A$2:$A$20001,$C14231,D_MFA!$B$2:$B$20001,TRUE)&gt;0)</f>
        <v/>
      </c>
    </row>
    <row r="14232" spans="13:13" x14ac:dyDescent="0.55000000000000004">
      <c r="M14232" t="str">
        <f>IF($A14232="","",COUNTIFS(D_MFA!$A$2:$A$20001,$C14232,D_MFA!$B$2:$B$20001,TRUE)&gt;0)</f>
        <v/>
      </c>
    </row>
    <row r="14233" spans="13:13" x14ac:dyDescent="0.55000000000000004">
      <c r="M14233" t="str">
        <f>IF($A14233="","",COUNTIFS(D_MFA!$A$2:$A$20001,$C14233,D_MFA!$B$2:$B$20001,TRUE)&gt;0)</f>
        <v/>
      </c>
    </row>
    <row r="14234" spans="13:13" x14ac:dyDescent="0.55000000000000004">
      <c r="M14234" t="str">
        <f>IF($A14234="","",COUNTIFS(D_MFA!$A$2:$A$20001,$C14234,D_MFA!$B$2:$B$20001,TRUE)&gt;0)</f>
        <v/>
      </c>
    </row>
    <row r="14235" spans="13:13" x14ac:dyDescent="0.55000000000000004">
      <c r="M14235" t="str">
        <f>IF($A14235="","",COUNTIFS(D_MFA!$A$2:$A$20001,$C14235,D_MFA!$B$2:$B$20001,TRUE)&gt;0)</f>
        <v/>
      </c>
    </row>
    <row r="14236" spans="13:13" x14ac:dyDescent="0.55000000000000004">
      <c r="M14236" t="str">
        <f>IF($A14236="","",COUNTIFS(D_MFA!$A$2:$A$20001,$C14236,D_MFA!$B$2:$B$20001,TRUE)&gt;0)</f>
        <v/>
      </c>
    </row>
    <row r="14237" spans="13:13" x14ac:dyDescent="0.55000000000000004">
      <c r="M14237" t="str">
        <f>IF($A14237="","",COUNTIFS(D_MFA!$A$2:$A$20001,$C14237,D_MFA!$B$2:$B$20001,TRUE)&gt;0)</f>
        <v/>
      </c>
    </row>
    <row r="14238" spans="13:13" x14ac:dyDescent="0.55000000000000004">
      <c r="M14238" t="str">
        <f>IF($A14238="","",COUNTIFS(D_MFA!$A$2:$A$20001,$C14238,D_MFA!$B$2:$B$20001,TRUE)&gt;0)</f>
        <v/>
      </c>
    </row>
    <row r="14239" spans="13:13" x14ac:dyDescent="0.55000000000000004">
      <c r="M14239" t="str">
        <f>IF($A14239="","",COUNTIFS(D_MFA!$A$2:$A$20001,$C14239,D_MFA!$B$2:$B$20001,TRUE)&gt;0)</f>
        <v/>
      </c>
    </row>
    <row r="14240" spans="13:13" x14ac:dyDescent="0.55000000000000004">
      <c r="M14240" t="str">
        <f>IF($A14240="","",COUNTIFS(D_MFA!$A$2:$A$20001,$C14240,D_MFA!$B$2:$B$20001,TRUE)&gt;0)</f>
        <v/>
      </c>
    </row>
    <row r="14241" spans="13:13" x14ac:dyDescent="0.55000000000000004">
      <c r="M14241" t="str">
        <f>IF($A14241="","",COUNTIFS(D_MFA!$A$2:$A$20001,$C14241,D_MFA!$B$2:$B$20001,TRUE)&gt;0)</f>
        <v/>
      </c>
    </row>
    <row r="14242" spans="13:13" x14ac:dyDescent="0.55000000000000004">
      <c r="M14242" t="str">
        <f>IF($A14242="","",COUNTIFS(D_MFA!$A$2:$A$20001,$C14242,D_MFA!$B$2:$B$20001,TRUE)&gt;0)</f>
        <v/>
      </c>
    </row>
    <row r="14243" spans="13:13" x14ac:dyDescent="0.55000000000000004">
      <c r="M14243" t="str">
        <f>IF($A14243="","",COUNTIFS(D_MFA!$A$2:$A$20001,$C14243,D_MFA!$B$2:$B$20001,TRUE)&gt;0)</f>
        <v/>
      </c>
    </row>
    <row r="14244" spans="13:13" x14ac:dyDescent="0.55000000000000004">
      <c r="M14244" t="str">
        <f>IF($A14244="","",COUNTIFS(D_MFA!$A$2:$A$20001,$C14244,D_MFA!$B$2:$B$20001,TRUE)&gt;0)</f>
        <v/>
      </c>
    </row>
    <row r="14245" spans="13:13" x14ac:dyDescent="0.55000000000000004">
      <c r="M14245" t="str">
        <f>IF($A14245="","",COUNTIFS(D_MFA!$A$2:$A$20001,$C14245,D_MFA!$B$2:$B$20001,TRUE)&gt;0)</f>
        <v/>
      </c>
    </row>
    <row r="14246" spans="13:13" x14ac:dyDescent="0.55000000000000004">
      <c r="M14246" t="str">
        <f>IF($A14246="","",COUNTIFS(D_MFA!$A$2:$A$20001,$C14246,D_MFA!$B$2:$B$20001,TRUE)&gt;0)</f>
        <v/>
      </c>
    </row>
    <row r="14247" spans="13:13" x14ac:dyDescent="0.55000000000000004">
      <c r="M14247" t="str">
        <f>IF($A14247="","",COUNTIFS(D_MFA!$A$2:$A$20001,$C14247,D_MFA!$B$2:$B$20001,TRUE)&gt;0)</f>
        <v/>
      </c>
    </row>
    <row r="14248" spans="13:13" x14ac:dyDescent="0.55000000000000004">
      <c r="M14248" t="str">
        <f>IF($A14248="","",COUNTIFS(D_MFA!$A$2:$A$20001,$C14248,D_MFA!$B$2:$B$20001,TRUE)&gt;0)</f>
        <v/>
      </c>
    </row>
    <row r="14249" spans="13:13" x14ac:dyDescent="0.55000000000000004">
      <c r="M14249" t="str">
        <f>IF($A14249="","",COUNTIFS(D_MFA!$A$2:$A$20001,$C14249,D_MFA!$B$2:$B$20001,TRUE)&gt;0)</f>
        <v/>
      </c>
    </row>
    <row r="14250" spans="13:13" x14ac:dyDescent="0.55000000000000004">
      <c r="M14250" t="str">
        <f>IF($A14250="","",COUNTIFS(D_MFA!$A$2:$A$20001,$C14250,D_MFA!$B$2:$B$20001,TRUE)&gt;0)</f>
        <v/>
      </c>
    </row>
    <row r="14251" spans="13:13" x14ac:dyDescent="0.55000000000000004">
      <c r="M14251" t="str">
        <f>IF($A14251="","",COUNTIFS(D_MFA!$A$2:$A$20001,$C14251,D_MFA!$B$2:$B$20001,TRUE)&gt;0)</f>
        <v/>
      </c>
    </row>
    <row r="14252" spans="13:13" x14ac:dyDescent="0.55000000000000004">
      <c r="M14252" t="str">
        <f>IF($A14252="","",COUNTIFS(D_MFA!$A$2:$A$20001,$C14252,D_MFA!$B$2:$B$20001,TRUE)&gt;0)</f>
        <v/>
      </c>
    </row>
    <row r="14253" spans="13:13" x14ac:dyDescent="0.55000000000000004">
      <c r="M14253" t="str">
        <f>IF($A14253="","",COUNTIFS(D_MFA!$A$2:$A$20001,$C14253,D_MFA!$B$2:$B$20001,TRUE)&gt;0)</f>
        <v/>
      </c>
    </row>
    <row r="14254" spans="13:13" x14ac:dyDescent="0.55000000000000004">
      <c r="M14254" t="str">
        <f>IF($A14254="","",COUNTIFS(D_MFA!$A$2:$A$20001,$C14254,D_MFA!$B$2:$B$20001,TRUE)&gt;0)</f>
        <v/>
      </c>
    </row>
    <row r="14255" spans="13:13" x14ac:dyDescent="0.55000000000000004">
      <c r="M14255" t="str">
        <f>IF($A14255="","",COUNTIFS(D_MFA!$A$2:$A$20001,$C14255,D_MFA!$B$2:$B$20001,TRUE)&gt;0)</f>
        <v/>
      </c>
    </row>
    <row r="14256" spans="13:13" x14ac:dyDescent="0.55000000000000004">
      <c r="M14256" t="str">
        <f>IF($A14256="","",COUNTIFS(D_MFA!$A$2:$A$20001,$C14256,D_MFA!$B$2:$B$20001,TRUE)&gt;0)</f>
        <v/>
      </c>
    </row>
    <row r="14257" spans="13:13" x14ac:dyDescent="0.55000000000000004">
      <c r="M14257" t="str">
        <f>IF($A14257="","",COUNTIFS(D_MFA!$A$2:$A$20001,$C14257,D_MFA!$B$2:$B$20001,TRUE)&gt;0)</f>
        <v/>
      </c>
    </row>
    <row r="14258" spans="13:13" x14ac:dyDescent="0.55000000000000004">
      <c r="M14258" t="str">
        <f>IF($A14258="","",COUNTIFS(D_MFA!$A$2:$A$20001,$C14258,D_MFA!$B$2:$B$20001,TRUE)&gt;0)</f>
        <v/>
      </c>
    </row>
    <row r="14259" spans="13:13" x14ac:dyDescent="0.55000000000000004">
      <c r="M14259" t="str">
        <f>IF($A14259="","",COUNTIFS(D_MFA!$A$2:$A$20001,$C14259,D_MFA!$B$2:$B$20001,TRUE)&gt;0)</f>
        <v/>
      </c>
    </row>
    <row r="14260" spans="13:13" x14ac:dyDescent="0.55000000000000004">
      <c r="M14260" t="str">
        <f>IF($A14260="","",COUNTIFS(D_MFA!$A$2:$A$20001,$C14260,D_MFA!$B$2:$B$20001,TRUE)&gt;0)</f>
        <v/>
      </c>
    </row>
    <row r="14261" spans="13:13" x14ac:dyDescent="0.55000000000000004">
      <c r="M14261" t="str">
        <f>IF($A14261="","",COUNTIFS(D_MFA!$A$2:$A$20001,$C14261,D_MFA!$B$2:$B$20001,TRUE)&gt;0)</f>
        <v/>
      </c>
    </row>
    <row r="14262" spans="13:13" x14ac:dyDescent="0.55000000000000004">
      <c r="M14262" t="str">
        <f>IF($A14262="","",COUNTIFS(D_MFA!$A$2:$A$20001,$C14262,D_MFA!$B$2:$B$20001,TRUE)&gt;0)</f>
        <v/>
      </c>
    </row>
    <row r="14263" spans="13:13" x14ac:dyDescent="0.55000000000000004">
      <c r="M14263" t="str">
        <f>IF($A14263="","",COUNTIFS(D_MFA!$A$2:$A$20001,$C14263,D_MFA!$B$2:$B$20001,TRUE)&gt;0)</f>
        <v/>
      </c>
    </row>
    <row r="14264" spans="13:13" x14ac:dyDescent="0.55000000000000004">
      <c r="M14264" t="str">
        <f>IF($A14264="","",COUNTIFS(D_MFA!$A$2:$A$20001,$C14264,D_MFA!$B$2:$B$20001,TRUE)&gt;0)</f>
        <v/>
      </c>
    </row>
    <row r="14265" spans="13:13" x14ac:dyDescent="0.55000000000000004">
      <c r="M14265" t="str">
        <f>IF($A14265="","",COUNTIFS(D_MFA!$A$2:$A$20001,$C14265,D_MFA!$B$2:$B$20001,TRUE)&gt;0)</f>
        <v/>
      </c>
    </row>
    <row r="14266" spans="13:13" x14ac:dyDescent="0.55000000000000004">
      <c r="M14266" t="str">
        <f>IF($A14266="","",COUNTIFS(D_MFA!$A$2:$A$20001,$C14266,D_MFA!$B$2:$B$20001,TRUE)&gt;0)</f>
        <v/>
      </c>
    </row>
    <row r="14267" spans="13:13" x14ac:dyDescent="0.55000000000000004">
      <c r="M14267" t="str">
        <f>IF($A14267="","",COUNTIFS(D_MFA!$A$2:$A$20001,$C14267,D_MFA!$B$2:$B$20001,TRUE)&gt;0)</f>
        <v/>
      </c>
    </row>
    <row r="14268" spans="13:13" x14ac:dyDescent="0.55000000000000004">
      <c r="M14268" t="str">
        <f>IF($A14268="","",COUNTIFS(D_MFA!$A$2:$A$20001,$C14268,D_MFA!$B$2:$B$20001,TRUE)&gt;0)</f>
        <v/>
      </c>
    </row>
    <row r="14269" spans="13:13" x14ac:dyDescent="0.55000000000000004">
      <c r="M14269" t="str">
        <f>IF($A14269="","",COUNTIFS(D_MFA!$A$2:$A$20001,$C14269,D_MFA!$B$2:$B$20001,TRUE)&gt;0)</f>
        <v/>
      </c>
    </row>
    <row r="14270" spans="13:13" x14ac:dyDescent="0.55000000000000004">
      <c r="M14270" t="str">
        <f>IF($A14270="","",COUNTIFS(D_MFA!$A$2:$A$20001,$C14270,D_MFA!$B$2:$B$20001,TRUE)&gt;0)</f>
        <v/>
      </c>
    </row>
    <row r="14271" spans="13:13" x14ac:dyDescent="0.55000000000000004">
      <c r="M14271" t="str">
        <f>IF($A14271="","",COUNTIFS(D_MFA!$A$2:$A$20001,$C14271,D_MFA!$B$2:$B$20001,TRUE)&gt;0)</f>
        <v/>
      </c>
    </row>
    <row r="14272" spans="13:13" x14ac:dyDescent="0.55000000000000004">
      <c r="M14272" t="str">
        <f>IF($A14272="","",COUNTIFS(D_MFA!$A$2:$A$20001,$C14272,D_MFA!$B$2:$B$20001,TRUE)&gt;0)</f>
        <v/>
      </c>
    </row>
    <row r="14273" spans="13:13" x14ac:dyDescent="0.55000000000000004">
      <c r="M14273" t="str">
        <f>IF($A14273="","",COUNTIFS(D_MFA!$A$2:$A$20001,$C14273,D_MFA!$B$2:$B$20001,TRUE)&gt;0)</f>
        <v/>
      </c>
    </row>
    <row r="14274" spans="13:13" x14ac:dyDescent="0.55000000000000004">
      <c r="M14274" t="str">
        <f>IF($A14274="","",COUNTIFS(D_MFA!$A$2:$A$20001,$C14274,D_MFA!$B$2:$B$20001,TRUE)&gt;0)</f>
        <v/>
      </c>
    </row>
    <row r="14275" spans="13:13" x14ac:dyDescent="0.55000000000000004">
      <c r="M14275" t="str">
        <f>IF($A14275="","",COUNTIFS(D_MFA!$A$2:$A$20001,$C14275,D_MFA!$B$2:$B$20001,TRUE)&gt;0)</f>
        <v/>
      </c>
    </row>
    <row r="14276" spans="13:13" x14ac:dyDescent="0.55000000000000004">
      <c r="M14276" t="str">
        <f>IF($A14276="","",COUNTIFS(D_MFA!$A$2:$A$20001,$C14276,D_MFA!$B$2:$B$20001,TRUE)&gt;0)</f>
        <v/>
      </c>
    </row>
    <row r="14277" spans="13:13" x14ac:dyDescent="0.55000000000000004">
      <c r="M14277" t="str">
        <f>IF($A14277="","",COUNTIFS(D_MFA!$A$2:$A$20001,$C14277,D_MFA!$B$2:$B$20001,TRUE)&gt;0)</f>
        <v/>
      </c>
    </row>
    <row r="14278" spans="13:13" x14ac:dyDescent="0.55000000000000004">
      <c r="M14278" t="str">
        <f>IF($A14278="","",COUNTIFS(D_MFA!$A$2:$A$20001,$C14278,D_MFA!$B$2:$B$20001,TRUE)&gt;0)</f>
        <v/>
      </c>
    </row>
    <row r="14279" spans="13:13" x14ac:dyDescent="0.55000000000000004">
      <c r="M14279" t="str">
        <f>IF($A14279="","",COUNTIFS(D_MFA!$A$2:$A$20001,$C14279,D_MFA!$B$2:$B$20001,TRUE)&gt;0)</f>
        <v/>
      </c>
    </row>
    <row r="14280" spans="13:13" x14ac:dyDescent="0.55000000000000004">
      <c r="M14280" t="str">
        <f>IF($A14280="","",COUNTIFS(D_MFA!$A$2:$A$20001,$C14280,D_MFA!$B$2:$B$20001,TRUE)&gt;0)</f>
        <v/>
      </c>
    </row>
    <row r="14281" spans="13:13" x14ac:dyDescent="0.55000000000000004">
      <c r="M14281" t="str">
        <f>IF($A14281="","",COUNTIFS(D_MFA!$A$2:$A$20001,$C14281,D_MFA!$B$2:$B$20001,TRUE)&gt;0)</f>
        <v/>
      </c>
    </row>
    <row r="14282" spans="13:13" x14ac:dyDescent="0.55000000000000004">
      <c r="M14282" t="str">
        <f>IF($A14282="","",COUNTIFS(D_MFA!$A$2:$A$20001,$C14282,D_MFA!$B$2:$B$20001,TRUE)&gt;0)</f>
        <v/>
      </c>
    </row>
    <row r="14283" spans="13:13" x14ac:dyDescent="0.55000000000000004">
      <c r="M14283" t="str">
        <f>IF($A14283="","",COUNTIFS(D_MFA!$A$2:$A$20001,$C14283,D_MFA!$B$2:$B$20001,TRUE)&gt;0)</f>
        <v/>
      </c>
    </row>
    <row r="14284" spans="13:13" x14ac:dyDescent="0.55000000000000004">
      <c r="M14284" t="str">
        <f>IF($A14284="","",COUNTIFS(D_MFA!$A$2:$A$20001,$C14284,D_MFA!$B$2:$B$20001,TRUE)&gt;0)</f>
        <v/>
      </c>
    </row>
    <row r="14285" spans="13:13" x14ac:dyDescent="0.55000000000000004">
      <c r="M14285" t="str">
        <f>IF($A14285="","",COUNTIFS(D_MFA!$A$2:$A$20001,$C14285,D_MFA!$B$2:$B$20001,TRUE)&gt;0)</f>
        <v/>
      </c>
    </row>
    <row r="14286" spans="13:13" x14ac:dyDescent="0.55000000000000004">
      <c r="M14286" t="str">
        <f>IF($A14286="","",COUNTIFS(D_MFA!$A$2:$A$20001,$C14286,D_MFA!$B$2:$B$20001,TRUE)&gt;0)</f>
        <v/>
      </c>
    </row>
    <row r="14287" spans="13:13" x14ac:dyDescent="0.55000000000000004">
      <c r="M14287" t="str">
        <f>IF($A14287="","",COUNTIFS(D_MFA!$A$2:$A$20001,$C14287,D_MFA!$B$2:$B$20001,TRUE)&gt;0)</f>
        <v/>
      </c>
    </row>
    <row r="14288" spans="13:13" x14ac:dyDescent="0.55000000000000004">
      <c r="M14288" t="str">
        <f>IF($A14288="","",COUNTIFS(D_MFA!$A$2:$A$20001,$C14288,D_MFA!$B$2:$B$20001,TRUE)&gt;0)</f>
        <v/>
      </c>
    </row>
    <row r="14289" spans="13:13" x14ac:dyDescent="0.55000000000000004">
      <c r="M14289" t="str">
        <f>IF($A14289="","",COUNTIFS(D_MFA!$A$2:$A$20001,$C14289,D_MFA!$B$2:$B$20001,TRUE)&gt;0)</f>
        <v/>
      </c>
    </row>
    <row r="14290" spans="13:13" x14ac:dyDescent="0.55000000000000004">
      <c r="M14290" t="str">
        <f>IF($A14290="","",COUNTIFS(D_MFA!$A$2:$A$20001,$C14290,D_MFA!$B$2:$B$20001,TRUE)&gt;0)</f>
        <v/>
      </c>
    </row>
    <row r="14291" spans="13:13" x14ac:dyDescent="0.55000000000000004">
      <c r="M14291" t="str">
        <f>IF($A14291="","",COUNTIFS(D_MFA!$A$2:$A$20001,$C14291,D_MFA!$B$2:$B$20001,TRUE)&gt;0)</f>
        <v/>
      </c>
    </row>
    <row r="14292" spans="13:13" x14ac:dyDescent="0.55000000000000004">
      <c r="M14292" t="str">
        <f>IF($A14292="","",COUNTIFS(D_MFA!$A$2:$A$20001,$C14292,D_MFA!$B$2:$B$20001,TRUE)&gt;0)</f>
        <v/>
      </c>
    </row>
    <row r="14293" spans="13:13" x14ac:dyDescent="0.55000000000000004">
      <c r="M14293" t="str">
        <f>IF($A14293="","",COUNTIFS(D_MFA!$A$2:$A$20001,$C14293,D_MFA!$B$2:$B$20001,TRUE)&gt;0)</f>
        <v/>
      </c>
    </row>
    <row r="14294" spans="13:13" x14ac:dyDescent="0.55000000000000004">
      <c r="M14294" t="str">
        <f>IF($A14294="","",COUNTIFS(D_MFA!$A$2:$A$20001,$C14294,D_MFA!$B$2:$B$20001,TRUE)&gt;0)</f>
        <v/>
      </c>
    </row>
    <row r="14295" spans="13:13" x14ac:dyDescent="0.55000000000000004">
      <c r="M14295" t="str">
        <f>IF($A14295="","",COUNTIFS(D_MFA!$A$2:$A$20001,$C14295,D_MFA!$B$2:$B$20001,TRUE)&gt;0)</f>
        <v/>
      </c>
    </row>
    <row r="14296" spans="13:13" x14ac:dyDescent="0.55000000000000004">
      <c r="M14296" t="str">
        <f>IF($A14296="","",COUNTIFS(D_MFA!$A$2:$A$20001,$C14296,D_MFA!$B$2:$B$20001,TRUE)&gt;0)</f>
        <v/>
      </c>
    </row>
    <row r="14297" spans="13:13" x14ac:dyDescent="0.55000000000000004">
      <c r="M14297" t="str">
        <f>IF($A14297="","",COUNTIFS(D_MFA!$A$2:$A$20001,$C14297,D_MFA!$B$2:$B$20001,TRUE)&gt;0)</f>
        <v/>
      </c>
    </row>
    <row r="14298" spans="13:13" x14ac:dyDescent="0.55000000000000004">
      <c r="M14298" t="str">
        <f>IF($A14298="","",COUNTIFS(D_MFA!$A$2:$A$20001,$C14298,D_MFA!$B$2:$B$20001,TRUE)&gt;0)</f>
        <v/>
      </c>
    </row>
    <row r="14299" spans="13:13" x14ac:dyDescent="0.55000000000000004">
      <c r="M14299" t="str">
        <f>IF($A14299="","",COUNTIFS(D_MFA!$A$2:$A$20001,$C14299,D_MFA!$B$2:$B$20001,TRUE)&gt;0)</f>
        <v/>
      </c>
    </row>
    <row r="14300" spans="13:13" x14ac:dyDescent="0.55000000000000004">
      <c r="M14300" t="str">
        <f>IF($A14300="","",COUNTIFS(D_MFA!$A$2:$A$20001,$C14300,D_MFA!$B$2:$B$20001,TRUE)&gt;0)</f>
        <v/>
      </c>
    </row>
    <row r="14301" spans="13:13" x14ac:dyDescent="0.55000000000000004">
      <c r="M14301" t="str">
        <f>IF($A14301="","",COUNTIFS(D_MFA!$A$2:$A$20001,$C14301,D_MFA!$B$2:$B$20001,TRUE)&gt;0)</f>
        <v/>
      </c>
    </row>
    <row r="14302" spans="13:13" x14ac:dyDescent="0.55000000000000004">
      <c r="M14302" t="str">
        <f>IF($A14302="","",COUNTIFS(D_MFA!$A$2:$A$20001,$C14302,D_MFA!$B$2:$B$20001,TRUE)&gt;0)</f>
        <v/>
      </c>
    </row>
    <row r="14303" spans="13:13" x14ac:dyDescent="0.55000000000000004">
      <c r="M14303" t="str">
        <f>IF($A14303="","",COUNTIFS(D_MFA!$A$2:$A$20001,$C14303,D_MFA!$B$2:$B$20001,TRUE)&gt;0)</f>
        <v/>
      </c>
    </row>
    <row r="14304" spans="13:13" x14ac:dyDescent="0.55000000000000004">
      <c r="M14304" t="str">
        <f>IF($A14304="","",COUNTIFS(D_MFA!$A$2:$A$20001,$C14304,D_MFA!$B$2:$B$20001,TRUE)&gt;0)</f>
        <v/>
      </c>
    </row>
    <row r="14305" spans="13:13" x14ac:dyDescent="0.55000000000000004">
      <c r="M14305" t="str">
        <f>IF($A14305="","",COUNTIFS(D_MFA!$A$2:$A$20001,$C14305,D_MFA!$B$2:$B$20001,TRUE)&gt;0)</f>
        <v/>
      </c>
    </row>
    <row r="14306" spans="13:13" x14ac:dyDescent="0.55000000000000004">
      <c r="M14306" t="str">
        <f>IF($A14306="","",COUNTIFS(D_MFA!$A$2:$A$20001,$C14306,D_MFA!$B$2:$B$20001,TRUE)&gt;0)</f>
        <v/>
      </c>
    </row>
    <row r="14307" spans="13:13" x14ac:dyDescent="0.55000000000000004">
      <c r="M14307" t="str">
        <f>IF($A14307="","",COUNTIFS(D_MFA!$A$2:$A$20001,$C14307,D_MFA!$B$2:$B$20001,TRUE)&gt;0)</f>
        <v/>
      </c>
    </row>
    <row r="14308" spans="13:13" x14ac:dyDescent="0.55000000000000004">
      <c r="M14308" t="str">
        <f>IF($A14308="","",COUNTIFS(D_MFA!$A$2:$A$20001,$C14308,D_MFA!$B$2:$B$20001,TRUE)&gt;0)</f>
        <v/>
      </c>
    </row>
    <row r="14309" spans="13:13" x14ac:dyDescent="0.55000000000000004">
      <c r="M14309" t="str">
        <f>IF($A14309="","",COUNTIFS(D_MFA!$A$2:$A$20001,$C14309,D_MFA!$B$2:$B$20001,TRUE)&gt;0)</f>
        <v/>
      </c>
    </row>
    <row r="14310" spans="13:13" x14ac:dyDescent="0.55000000000000004">
      <c r="M14310" t="str">
        <f>IF($A14310="","",COUNTIFS(D_MFA!$A$2:$A$20001,$C14310,D_MFA!$B$2:$B$20001,TRUE)&gt;0)</f>
        <v/>
      </c>
    </row>
    <row r="14311" spans="13:13" x14ac:dyDescent="0.55000000000000004">
      <c r="M14311" t="str">
        <f>IF($A14311="","",COUNTIFS(D_MFA!$A$2:$A$20001,$C14311,D_MFA!$B$2:$B$20001,TRUE)&gt;0)</f>
        <v/>
      </c>
    </row>
    <row r="14312" spans="13:13" x14ac:dyDescent="0.55000000000000004">
      <c r="M14312" t="str">
        <f>IF($A14312="","",COUNTIFS(D_MFA!$A$2:$A$20001,$C14312,D_MFA!$B$2:$B$20001,TRUE)&gt;0)</f>
        <v/>
      </c>
    </row>
    <row r="14313" spans="13:13" x14ac:dyDescent="0.55000000000000004">
      <c r="M14313" t="str">
        <f>IF($A14313="","",COUNTIFS(D_MFA!$A$2:$A$20001,$C14313,D_MFA!$B$2:$B$20001,TRUE)&gt;0)</f>
        <v/>
      </c>
    </row>
    <row r="14314" spans="13:13" x14ac:dyDescent="0.55000000000000004">
      <c r="M14314" t="str">
        <f>IF($A14314="","",COUNTIFS(D_MFA!$A$2:$A$20001,$C14314,D_MFA!$B$2:$B$20001,TRUE)&gt;0)</f>
        <v/>
      </c>
    </row>
    <row r="14315" spans="13:13" x14ac:dyDescent="0.55000000000000004">
      <c r="M14315" t="str">
        <f>IF($A14315="","",COUNTIFS(D_MFA!$A$2:$A$20001,$C14315,D_MFA!$B$2:$B$20001,TRUE)&gt;0)</f>
        <v/>
      </c>
    </row>
    <row r="14316" spans="13:13" x14ac:dyDescent="0.55000000000000004">
      <c r="M14316" t="str">
        <f>IF($A14316="","",COUNTIFS(D_MFA!$A$2:$A$20001,$C14316,D_MFA!$B$2:$B$20001,TRUE)&gt;0)</f>
        <v/>
      </c>
    </row>
    <row r="14317" spans="13:13" x14ac:dyDescent="0.55000000000000004">
      <c r="M14317" t="str">
        <f>IF($A14317="","",COUNTIFS(D_MFA!$A$2:$A$20001,$C14317,D_MFA!$B$2:$B$20001,TRUE)&gt;0)</f>
        <v/>
      </c>
    </row>
    <row r="14318" spans="13:13" x14ac:dyDescent="0.55000000000000004">
      <c r="M14318" t="str">
        <f>IF($A14318="","",COUNTIFS(D_MFA!$A$2:$A$20001,$C14318,D_MFA!$B$2:$B$20001,TRUE)&gt;0)</f>
        <v/>
      </c>
    </row>
    <row r="14319" spans="13:13" x14ac:dyDescent="0.55000000000000004">
      <c r="M14319" t="str">
        <f>IF($A14319="","",COUNTIFS(D_MFA!$A$2:$A$20001,$C14319,D_MFA!$B$2:$B$20001,TRUE)&gt;0)</f>
        <v/>
      </c>
    </row>
    <row r="14320" spans="13:13" x14ac:dyDescent="0.55000000000000004">
      <c r="M14320" t="str">
        <f>IF($A14320="","",COUNTIFS(D_MFA!$A$2:$A$20001,$C14320,D_MFA!$B$2:$B$20001,TRUE)&gt;0)</f>
        <v/>
      </c>
    </row>
    <row r="14321" spans="13:13" x14ac:dyDescent="0.55000000000000004">
      <c r="M14321" t="str">
        <f>IF($A14321="","",COUNTIFS(D_MFA!$A$2:$A$20001,$C14321,D_MFA!$B$2:$B$20001,TRUE)&gt;0)</f>
        <v/>
      </c>
    </row>
    <row r="14322" spans="13:13" x14ac:dyDescent="0.55000000000000004">
      <c r="M14322" t="str">
        <f>IF($A14322="","",COUNTIFS(D_MFA!$A$2:$A$20001,$C14322,D_MFA!$B$2:$B$20001,TRUE)&gt;0)</f>
        <v/>
      </c>
    </row>
    <row r="14323" spans="13:13" x14ac:dyDescent="0.55000000000000004">
      <c r="M14323" t="str">
        <f>IF($A14323="","",COUNTIFS(D_MFA!$A$2:$A$20001,$C14323,D_MFA!$B$2:$B$20001,TRUE)&gt;0)</f>
        <v/>
      </c>
    </row>
    <row r="14324" spans="13:13" x14ac:dyDescent="0.55000000000000004">
      <c r="M14324" t="str">
        <f>IF($A14324="","",COUNTIFS(D_MFA!$A$2:$A$20001,$C14324,D_MFA!$B$2:$B$20001,TRUE)&gt;0)</f>
        <v/>
      </c>
    </row>
    <row r="14325" spans="13:13" x14ac:dyDescent="0.55000000000000004">
      <c r="M14325" t="str">
        <f>IF($A14325="","",COUNTIFS(D_MFA!$A$2:$A$20001,$C14325,D_MFA!$B$2:$B$20001,TRUE)&gt;0)</f>
        <v/>
      </c>
    </row>
    <row r="14326" spans="13:13" x14ac:dyDescent="0.55000000000000004">
      <c r="M14326" t="str">
        <f>IF($A14326="","",COUNTIFS(D_MFA!$A$2:$A$20001,$C14326,D_MFA!$B$2:$B$20001,TRUE)&gt;0)</f>
        <v/>
      </c>
    </row>
    <row r="14327" spans="13:13" x14ac:dyDescent="0.55000000000000004">
      <c r="M14327" t="str">
        <f>IF($A14327="","",COUNTIFS(D_MFA!$A$2:$A$20001,$C14327,D_MFA!$B$2:$B$20001,TRUE)&gt;0)</f>
        <v/>
      </c>
    </row>
    <row r="14328" spans="13:13" x14ac:dyDescent="0.55000000000000004">
      <c r="M14328" t="str">
        <f>IF($A14328="","",COUNTIFS(D_MFA!$A$2:$A$20001,$C14328,D_MFA!$B$2:$B$20001,TRUE)&gt;0)</f>
        <v/>
      </c>
    </row>
    <row r="14329" spans="13:13" x14ac:dyDescent="0.55000000000000004">
      <c r="M14329" t="str">
        <f>IF($A14329="","",COUNTIFS(D_MFA!$A$2:$A$20001,$C14329,D_MFA!$B$2:$B$20001,TRUE)&gt;0)</f>
        <v/>
      </c>
    </row>
    <row r="14330" spans="13:13" x14ac:dyDescent="0.55000000000000004">
      <c r="M14330" t="str">
        <f>IF($A14330="","",COUNTIFS(D_MFA!$A$2:$A$20001,$C14330,D_MFA!$B$2:$B$20001,TRUE)&gt;0)</f>
        <v/>
      </c>
    </row>
    <row r="14331" spans="13:13" x14ac:dyDescent="0.55000000000000004">
      <c r="M14331" t="str">
        <f>IF($A14331="","",COUNTIFS(D_MFA!$A$2:$A$20001,$C14331,D_MFA!$B$2:$B$20001,TRUE)&gt;0)</f>
        <v/>
      </c>
    </row>
    <row r="14332" spans="13:13" x14ac:dyDescent="0.55000000000000004">
      <c r="M14332" t="str">
        <f>IF($A14332="","",COUNTIFS(D_MFA!$A$2:$A$20001,$C14332,D_MFA!$B$2:$B$20001,TRUE)&gt;0)</f>
        <v/>
      </c>
    </row>
    <row r="14333" spans="13:13" x14ac:dyDescent="0.55000000000000004">
      <c r="M14333" t="str">
        <f>IF($A14333="","",COUNTIFS(D_MFA!$A$2:$A$20001,$C14333,D_MFA!$B$2:$B$20001,TRUE)&gt;0)</f>
        <v/>
      </c>
    </row>
    <row r="14334" spans="13:13" x14ac:dyDescent="0.55000000000000004">
      <c r="M14334" t="str">
        <f>IF($A14334="","",COUNTIFS(D_MFA!$A$2:$A$20001,$C14334,D_MFA!$B$2:$B$20001,TRUE)&gt;0)</f>
        <v/>
      </c>
    </row>
    <row r="14335" spans="13:13" x14ac:dyDescent="0.55000000000000004">
      <c r="M14335" t="str">
        <f>IF($A14335="","",COUNTIFS(D_MFA!$A$2:$A$20001,$C14335,D_MFA!$B$2:$B$20001,TRUE)&gt;0)</f>
        <v/>
      </c>
    </row>
    <row r="14336" spans="13:13" x14ac:dyDescent="0.55000000000000004">
      <c r="M14336" t="str">
        <f>IF($A14336="","",COUNTIFS(D_MFA!$A$2:$A$20001,$C14336,D_MFA!$B$2:$B$20001,TRUE)&gt;0)</f>
        <v/>
      </c>
    </row>
    <row r="14337" spans="13:13" x14ac:dyDescent="0.55000000000000004">
      <c r="M14337" t="str">
        <f>IF($A14337="","",COUNTIFS(D_MFA!$A$2:$A$20001,$C14337,D_MFA!$B$2:$B$20001,TRUE)&gt;0)</f>
        <v/>
      </c>
    </row>
    <row r="14338" spans="13:13" x14ac:dyDescent="0.55000000000000004">
      <c r="M14338" t="str">
        <f>IF($A14338="","",COUNTIFS(D_MFA!$A$2:$A$20001,$C14338,D_MFA!$B$2:$B$20001,TRUE)&gt;0)</f>
        <v/>
      </c>
    </row>
    <row r="14339" spans="13:13" x14ac:dyDescent="0.55000000000000004">
      <c r="M14339" t="str">
        <f>IF($A14339="","",COUNTIFS(D_MFA!$A$2:$A$20001,$C14339,D_MFA!$B$2:$B$20001,TRUE)&gt;0)</f>
        <v/>
      </c>
    </row>
    <row r="14340" spans="13:13" x14ac:dyDescent="0.55000000000000004">
      <c r="M14340" t="str">
        <f>IF($A14340="","",COUNTIFS(D_MFA!$A$2:$A$20001,$C14340,D_MFA!$B$2:$B$20001,TRUE)&gt;0)</f>
        <v/>
      </c>
    </row>
    <row r="14341" spans="13:13" x14ac:dyDescent="0.55000000000000004">
      <c r="M14341" t="str">
        <f>IF($A14341="","",COUNTIFS(D_MFA!$A$2:$A$20001,$C14341,D_MFA!$B$2:$B$20001,TRUE)&gt;0)</f>
        <v/>
      </c>
    </row>
    <row r="14342" spans="13:13" x14ac:dyDescent="0.55000000000000004">
      <c r="M14342" t="str">
        <f>IF($A14342="","",COUNTIFS(D_MFA!$A$2:$A$20001,$C14342,D_MFA!$B$2:$B$20001,TRUE)&gt;0)</f>
        <v/>
      </c>
    </row>
    <row r="14343" spans="13:13" x14ac:dyDescent="0.55000000000000004">
      <c r="M14343" t="str">
        <f>IF($A14343="","",COUNTIFS(D_MFA!$A$2:$A$20001,$C14343,D_MFA!$B$2:$B$20001,TRUE)&gt;0)</f>
        <v/>
      </c>
    </row>
    <row r="14344" spans="13:13" x14ac:dyDescent="0.55000000000000004">
      <c r="M14344" t="str">
        <f>IF($A14344="","",COUNTIFS(D_MFA!$A$2:$A$20001,$C14344,D_MFA!$B$2:$B$20001,TRUE)&gt;0)</f>
        <v/>
      </c>
    </row>
    <row r="14345" spans="13:13" x14ac:dyDescent="0.55000000000000004">
      <c r="M14345" t="str">
        <f>IF($A14345="","",COUNTIFS(D_MFA!$A$2:$A$20001,$C14345,D_MFA!$B$2:$B$20001,TRUE)&gt;0)</f>
        <v/>
      </c>
    </row>
    <row r="14346" spans="13:13" x14ac:dyDescent="0.55000000000000004">
      <c r="M14346" t="str">
        <f>IF($A14346="","",COUNTIFS(D_MFA!$A$2:$A$20001,$C14346,D_MFA!$B$2:$B$20001,TRUE)&gt;0)</f>
        <v/>
      </c>
    </row>
    <row r="14347" spans="13:13" x14ac:dyDescent="0.55000000000000004">
      <c r="M14347" t="str">
        <f>IF($A14347="","",COUNTIFS(D_MFA!$A$2:$A$20001,$C14347,D_MFA!$B$2:$B$20001,TRUE)&gt;0)</f>
        <v/>
      </c>
    </row>
    <row r="14348" spans="13:13" x14ac:dyDescent="0.55000000000000004">
      <c r="M14348" t="str">
        <f>IF($A14348="","",COUNTIFS(D_MFA!$A$2:$A$20001,$C14348,D_MFA!$B$2:$B$20001,TRUE)&gt;0)</f>
        <v/>
      </c>
    </row>
    <row r="14349" spans="13:13" x14ac:dyDescent="0.55000000000000004">
      <c r="M14349" t="str">
        <f>IF($A14349="","",COUNTIFS(D_MFA!$A$2:$A$20001,$C14349,D_MFA!$B$2:$B$20001,TRUE)&gt;0)</f>
        <v/>
      </c>
    </row>
    <row r="14350" spans="13:13" x14ac:dyDescent="0.55000000000000004">
      <c r="M14350" t="str">
        <f>IF($A14350="","",COUNTIFS(D_MFA!$A$2:$A$20001,$C14350,D_MFA!$B$2:$B$20001,TRUE)&gt;0)</f>
        <v/>
      </c>
    </row>
    <row r="14351" spans="13:13" x14ac:dyDescent="0.55000000000000004">
      <c r="M14351" t="str">
        <f>IF($A14351="","",COUNTIFS(D_MFA!$A$2:$A$20001,$C14351,D_MFA!$B$2:$B$20001,TRUE)&gt;0)</f>
        <v/>
      </c>
    </row>
    <row r="14352" spans="13:13" x14ac:dyDescent="0.55000000000000004">
      <c r="M14352" t="str">
        <f>IF($A14352="","",COUNTIFS(D_MFA!$A$2:$A$20001,$C14352,D_MFA!$B$2:$B$20001,TRUE)&gt;0)</f>
        <v/>
      </c>
    </row>
    <row r="14353" spans="13:13" x14ac:dyDescent="0.55000000000000004">
      <c r="M14353" t="str">
        <f>IF($A14353="","",COUNTIFS(D_MFA!$A$2:$A$20001,$C14353,D_MFA!$B$2:$B$20001,TRUE)&gt;0)</f>
        <v/>
      </c>
    </row>
    <row r="14354" spans="13:13" x14ac:dyDescent="0.55000000000000004">
      <c r="M14354" t="str">
        <f>IF($A14354="","",COUNTIFS(D_MFA!$A$2:$A$20001,$C14354,D_MFA!$B$2:$B$20001,TRUE)&gt;0)</f>
        <v/>
      </c>
    </row>
    <row r="14355" spans="13:13" x14ac:dyDescent="0.55000000000000004">
      <c r="M14355" t="str">
        <f>IF($A14355="","",COUNTIFS(D_MFA!$A$2:$A$20001,$C14355,D_MFA!$B$2:$B$20001,TRUE)&gt;0)</f>
        <v/>
      </c>
    </row>
    <row r="14356" spans="13:13" x14ac:dyDescent="0.55000000000000004">
      <c r="M14356" t="str">
        <f>IF($A14356="","",COUNTIFS(D_MFA!$A$2:$A$20001,$C14356,D_MFA!$B$2:$B$20001,TRUE)&gt;0)</f>
        <v/>
      </c>
    </row>
    <row r="14357" spans="13:13" x14ac:dyDescent="0.55000000000000004">
      <c r="M14357" t="str">
        <f>IF($A14357="","",COUNTIFS(D_MFA!$A$2:$A$20001,$C14357,D_MFA!$B$2:$B$20001,TRUE)&gt;0)</f>
        <v/>
      </c>
    </row>
    <row r="14358" spans="13:13" x14ac:dyDescent="0.55000000000000004">
      <c r="M14358" t="str">
        <f>IF($A14358="","",COUNTIFS(D_MFA!$A$2:$A$20001,$C14358,D_MFA!$B$2:$B$20001,TRUE)&gt;0)</f>
        <v/>
      </c>
    </row>
    <row r="14359" spans="13:13" x14ac:dyDescent="0.55000000000000004">
      <c r="M14359" t="str">
        <f>IF($A14359="","",COUNTIFS(D_MFA!$A$2:$A$20001,$C14359,D_MFA!$B$2:$B$20001,TRUE)&gt;0)</f>
        <v/>
      </c>
    </row>
    <row r="14360" spans="13:13" x14ac:dyDescent="0.55000000000000004">
      <c r="M14360" t="str">
        <f>IF($A14360="","",COUNTIFS(D_MFA!$A$2:$A$20001,$C14360,D_MFA!$B$2:$B$20001,TRUE)&gt;0)</f>
        <v/>
      </c>
    </row>
    <row r="14361" spans="13:13" x14ac:dyDescent="0.55000000000000004">
      <c r="M14361" t="str">
        <f>IF($A14361="","",COUNTIFS(D_MFA!$A$2:$A$20001,$C14361,D_MFA!$B$2:$B$20001,TRUE)&gt;0)</f>
        <v/>
      </c>
    </row>
    <row r="14362" spans="13:13" x14ac:dyDescent="0.55000000000000004">
      <c r="M14362" t="str">
        <f>IF($A14362="","",COUNTIFS(D_MFA!$A$2:$A$20001,$C14362,D_MFA!$B$2:$B$20001,TRUE)&gt;0)</f>
        <v/>
      </c>
    </row>
    <row r="14363" spans="13:13" x14ac:dyDescent="0.55000000000000004">
      <c r="M14363" t="str">
        <f>IF($A14363="","",COUNTIFS(D_MFA!$A$2:$A$20001,$C14363,D_MFA!$B$2:$B$20001,TRUE)&gt;0)</f>
        <v/>
      </c>
    </row>
    <row r="14364" spans="13:13" x14ac:dyDescent="0.55000000000000004">
      <c r="M14364" t="str">
        <f>IF($A14364="","",COUNTIFS(D_MFA!$A$2:$A$20001,$C14364,D_MFA!$B$2:$B$20001,TRUE)&gt;0)</f>
        <v/>
      </c>
    </row>
    <row r="14365" spans="13:13" x14ac:dyDescent="0.55000000000000004">
      <c r="M14365" t="str">
        <f>IF($A14365="","",COUNTIFS(D_MFA!$A$2:$A$20001,$C14365,D_MFA!$B$2:$B$20001,TRUE)&gt;0)</f>
        <v/>
      </c>
    </row>
    <row r="14366" spans="13:13" x14ac:dyDescent="0.55000000000000004">
      <c r="M14366" t="str">
        <f>IF($A14366="","",COUNTIFS(D_MFA!$A$2:$A$20001,$C14366,D_MFA!$B$2:$B$20001,TRUE)&gt;0)</f>
        <v/>
      </c>
    </row>
    <row r="14367" spans="13:13" x14ac:dyDescent="0.55000000000000004">
      <c r="M14367" t="str">
        <f>IF($A14367="","",COUNTIFS(D_MFA!$A$2:$A$20001,$C14367,D_MFA!$B$2:$B$20001,TRUE)&gt;0)</f>
        <v/>
      </c>
    </row>
    <row r="14368" spans="13:13" x14ac:dyDescent="0.55000000000000004">
      <c r="M14368" t="str">
        <f>IF($A14368="","",COUNTIFS(D_MFA!$A$2:$A$20001,$C14368,D_MFA!$B$2:$B$20001,TRUE)&gt;0)</f>
        <v/>
      </c>
    </row>
    <row r="14369" spans="13:13" x14ac:dyDescent="0.55000000000000004">
      <c r="M14369" t="str">
        <f>IF($A14369="","",COUNTIFS(D_MFA!$A$2:$A$20001,$C14369,D_MFA!$B$2:$B$20001,TRUE)&gt;0)</f>
        <v/>
      </c>
    </row>
    <row r="14370" spans="13:13" x14ac:dyDescent="0.55000000000000004">
      <c r="M14370" t="str">
        <f>IF($A14370="","",COUNTIFS(D_MFA!$A$2:$A$20001,$C14370,D_MFA!$B$2:$B$20001,TRUE)&gt;0)</f>
        <v/>
      </c>
    </row>
    <row r="14371" spans="13:13" x14ac:dyDescent="0.55000000000000004">
      <c r="M14371" t="str">
        <f>IF($A14371="","",COUNTIFS(D_MFA!$A$2:$A$20001,$C14371,D_MFA!$B$2:$B$20001,TRUE)&gt;0)</f>
        <v/>
      </c>
    </row>
    <row r="14372" spans="13:13" x14ac:dyDescent="0.55000000000000004">
      <c r="M14372" t="str">
        <f>IF($A14372="","",COUNTIFS(D_MFA!$A$2:$A$20001,$C14372,D_MFA!$B$2:$B$20001,TRUE)&gt;0)</f>
        <v/>
      </c>
    </row>
    <row r="14373" spans="13:13" x14ac:dyDescent="0.55000000000000004">
      <c r="M14373" t="str">
        <f>IF($A14373="","",COUNTIFS(D_MFA!$A$2:$A$20001,$C14373,D_MFA!$B$2:$B$20001,TRUE)&gt;0)</f>
        <v/>
      </c>
    </row>
    <row r="14374" spans="13:13" x14ac:dyDescent="0.55000000000000004">
      <c r="M14374" t="str">
        <f>IF($A14374="","",COUNTIFS(D_MFA!$A$2:$A$20001,$C14374,D_MFA!$B$2:$B$20001,TRUE)&gt;0)</f>
        <v/>
      </c>
    </row>
    <row r="14375" spans="13:13" x14ac:dyDescent="0.55000000000000004">
      <c r="M14375" t="str">
        <f>IF($A14375="","",COUNTIFS(D_MFA!$A$2:$A$20001,$C14375,D_MFA!$B$2:$B$20001,TRUE)&gt;0)</f>
        <v/>
      </c>
    </row>
    <row r="14376" spans="13:13" x14ac:dyDescent="0.55000000000000004">
      <c r="M14376" t="str">
        <f>IF($A14376="","",COUNTIFS(D_MFA!$A$2:$A$20001,$C14376,D_MFA!$B$2:$B$20001,TRUE)&gt;0)</f>
        <v/>
      </c>
    </row>
    <row r="14377" spans="13:13" x14ac:dyDescent="0.55000000000000004">
      <c r="M14377" t="str">
        <f>IF($A14377="","",COUNTIFS(D_MFA!$A$2:$A$20001,$C14377,D_MFA!$B$2:$B$20001,TRUE)&gt;0)</f>
        <v/>
      </c>
    </row>
    <row r="14378" spans="13:13" x14ac:dyDescent="0.55000000000000004">
      <c r="M14378" t="str">
        <f>IF($A14378="","",COUNTIFS(D_MFA!$A$2:$A$20001,$C14378,D_MFA!$B$2:$B$20001,TRUE)&gt;0)</f>
        <v/>
      </c>
    </row>
    <row r="14379" spans="13:13" x14ac:dyDescent="0.55000000000000004">
      <c r="M14379" t="str">
        <f>IF($A14379="","",COUNTIFS(D_MFA!$A$2:$A$20001,$C14379,D_MFA!$B$2:$B$20001,TRUE)&gt;0)</f>
        <v/>
      </c>
    </row>
    <row r="14380" spans="13:13" x14ac:dyDescent="0.55000000000000004">
      <c r="M14380" t="str">
        <f>IF($A14380="","",COUNTIFS(D_MFA!$A$2:$A$20001,$C14380,D_MFA!$B$2:$B$20001,TRUE)&gt;0)</f>
        <v/>
      </c>
    </row>
    <row r="14381" spans="13:13" x14ac:dyDescent="0.55000000000000004">
      <c r="M14381" t="str">
        <f>IF($A14381="","",COUNTIFS(D_MFA!$A$2:$A$20001,$C14381,D_MFA!$B$2:$B$20001,TRUE)&gt;0)</f>
        <v/>
      </c>
    </row>
    <row r="14382" spans="13:13" x14ac:dyDescent="0.55000000000000004">
      <c r="M14382" t="str">
        <f>IF($A14382="","",COUNTIFS(D_MFA!$A$2:$A$20001,$C14382,D_MFA!$B$2:$B$20001,TRUE)&gt;0)</f>
        <v/>
      </c>
    </row>
    <row r="14383" spans="13:13" x14ac:dyDescent="0.55000000000000004">
      <c r="M14383" t="str">
        <f>IF($A14383="","",COUNTIFS(D_MFA!$A$2:$A$20001,$C14383,D_MFA!$B$2:$B$20001,TRUE)&gt;0)</f>
        <v/>
      </c>
    </row>
    <row r="14384" spans="13:13" x14ac:dyDescent="0.55000000000000004">
      <c r="M14384" t="str">
        <f>IF($A14384="","",COUNTIFS(D_MFA!$A$2:$A$20001,$C14384,D_MFA!$B$2:$B$20001,TRUE)&gt;0)</f>
        <v/>
      </c>
    </row>
    <row r="14385" spans="13:13" x14ac:dyDescent="0.55000000000000004">
      <c r="M14385" t="str">
        <f>IF($A14385="","",COUNTIFS(D_MFA!$A$2:$A$20001,$C14385,D_MFA!$B$2:$B$20001,TRUE)&gt;0)</f>
        <v/>
      </c>
    </row>
    <row r="14386" spans="13:13" x14ac:dyDescent="0.55000000000000004">
      <c r="M14386" t="str">
        <f>IF($A14386="","",COUNTIFS(D_MFA!$A$2:$A$20001,$C14386,D_MFA!$B$2:$B$20001,TRUE)&gt;0)</f>
        <v/>
      </c>
    </row>
    <row r="14387" spans="13:13" x14ac:dyDescent="0.55000000000000004">
      <c r="M14387" t="str">
        <f>IF($A14387="","",COUNTIFS(D_MFA!$A$2:$A$20001,$C14387,D_MFA!$B$2:$B$20001,TRUE)&gt;0)</f>
        <v/>
      </c>
    </row>
    <row r="14388" spans="13:13" x14ac:dyDescent="0.55000000000000004">
      <c r="M14388" t="str">
        <f>IF($A14388="","",COUNTIFS(D_MFA!$A$2:$A$20001,$C14388,D_MFA!$B$2:$B$20001,TRUE)&gt;0)</f>
        <v/>
      </c>
    </row>
    <row r="14389" spans="13:13" x14ac:dyDescent="0.55000000000000004">
      <c r="M14389" t="str">
        <f>IF($A14389="","",COUNTIFS(D_MFA!$A$2:$A$20001,$C14389,D_MFA!$B$2:$B$20001,TRUE)&gt;0)</f>
        <v/>
      </c>
    </row>
    <row r="14390" spans="13:13" x14ac:dyDescent="0.55000000000000004">
      <c r="M14390" t="str">
        <f>IF($A14390="","",COUNTIFS(D_MFA!$A$2:$A$20001,$C14390,D_MFA!$B$2:$B$20001,TRUE)&gt;0)</f>
        <v/>
      </c>
    </row>
    <row r="14391" spans="13:13" x14ac:dyDescent="0.55000000000000004">
      <c r="M14391" t="str">
        <f>IF($A14391="","",COUNTIFS(D_MFA!$A$2:$A$20001,$C14391,D_MFA!$B$2:$B$20001,TRUE)&gt;0)</f>
        <v/>
      </c>
    </row>
    <row r="14392" spans="13:13" x14ac:dyDescent="0.55000000000000004">
      <c r="M14392" t="str">
        <f>IF($A14392="","",COUNTIFS(D_MFA!$A$2:$A$20001,$C14392,D_MFA!$B$2:$B$20001,TRUE)&gt;0)</f>
        <v/>
      </c>
    </row>
    <row r="14393" spans="13:13" x14ac:dyDescent="0.55000000000000004">
      <c r="M14393" t="str">
        <f>IF($A14393="","",COUNTIFS(D_MFA!$A$2:$A$20001,$C14393,D_MFA!$B$2:$B$20001,TRUE)&gt;0)</f>
        <v/>
      </c>
    </row>
    <row r="14394" spans="13:13" x14ac:dyDescent="0.55000000000000004">
      <c r="M14394" t="str">
        <f>IF($A14394="","",COUNTIFS(D_MFA!$A$2:$A$20001,$C14394,D_MFA!$B$2:$B$20001,TRUE)&gt;0)</f>
        <v/>
      </c>
    </row>
    <row r="14395" spans="13:13" x14ac:dyDescent="0.55000000000000004">
      <c r="M14395" t="str">
        <f>IF($A14395="","",COUNTIFS(D_MFA!$A$2:$A$20001,$C14395,D_MFA!$B$2:$B$20001,TRUE)&gt;0)</f>
        <v/>
      </c>
    </row>
    <row r="14396" spans="13:13" x14ac:dyDescent="0.55000000000000004">
      <c r="M14396" t="str">
        <f>IF($A14396="","",COUNTIFS(D_MFA!$A$2:$A$20001,$C14396,D_MFA!$B$2:$B$20001,TRUE)&gt;0)</f>
        <v/>
      </c>
    </row>
    <row r="14397" spans="13:13" x14ac:dyDescent="0.55000000000000004">
      <c r="M14397" t="str">
        <f>IF($A14397="","",COUNTIFS(D_MFA!$A$2:$A$20001,$C14397,D_MFA!$B$2:$B$20001,TRUE)&gt;0)</f>
        <v/>
      </c>
    </row>
    <row r="14398" spans="13:13" x14ac:dyDescent="0.55000000000000004">
      <c r="M14398" t="str">
        <f>IF($A14398="","",COUNTIFS(D_MFA!$A$2:$A$20001,$C14398,D_MFA!$B$2:$B$20001,TRUE)&gt;0)</f>
        <v/>
      </c>
    </row>
    <row r="14399" spans="13:13" x14ac:dyDescent="0.55000000000000004">
      <c r="M14399" t="str">
        <f>IF($A14399="","",COUNTIFS(D_MFA!$A$2:$A$20001,$C14399,D_MFA!$B$2:$B$20001,TRUE)&gt;0)</f>
        <v/>
      </c>
    </row>
    <row r="14400" spans="13:13" x14ac:dyDescent="0.55000000000000004">
      <c r="M14400" t="str">
        <f>IF($A14400="","",COUNTIFS(D_MFA!$A$2:$A$20001,$C14400,D_MFA!$B$2:$B$20001,TRUE)&gt;0)</f>
        <v/>
      </c>
    </row>
    <row r="14401" spans="13:13" x14ac:dyDescent="0.55000000000000004">
      <c r="M14401" t="str">
        <f>IF($A14401="","",COUNTIFS(D_MFA!$A$2:$A$20001,$C14401,D_MFA!$B$2:$B$20001,TRUE)&gt;0)</f>
        <v/>
      </c>
    </row>
    <row r="14402" spans="13:13" x14ac:dyDescent="0.55000000000000004">
      <c r="M14402" t="str">
        <f>IF($A14402="","",COUNTIFS(D_MFA!$A$2:$A$20001,$C14402,D_MFA!$B$2:$B$20001,TRUE)&gt;0)</f>
        <v/>
      </c>
    </row>
    <row r="14403" spans="13:13" x14ac:dyDescent="0.55000000000000004">
      <c r="M14403" t="str">
        <f>IF($A14403="","",COUNTIFS(D_MFA!$A$2:$A$20001,$C14403,D_MFA!$B$2:$B$20001,TRUE)&gt;0)</f>
        <v/>
      </c>
    </row>
    <row r="14404" spans="13:13" x14ac:dyDescent="0.55000000000000004">
      <c r="M14404" t="str">
        <f>IF($A14404="","",COUNTIFS(D_MFA!$A$2:$A$20001,$C14404,D_MFA!$B$2:$B$20001,TRUE)&gt;0)</f>
        <v/>
      </c>
    </row>
    <row r="14405" spans="13:13" x14ac:dyDescent="0.55000000000000004">
      <c r="M14405" t="str">
        <f>IF($A14405="","",COUNTIFS(D_MFA!$A$2:$A$20001,$C14405,D_MFA!$B$2:$B$20001,TRUE)&gt;0)</f>
        <v/>
      </c>
    </row>
    <row r="14406" spans="13:13" x14ac:dyDescent="0.55000000000000004">
      <c r="M14406" t="str">
        <f>IF($A14406="","",COUNTIFS(D_MFA!$A$2:$A$20001,$C14406,D_MFA!$B$2:$B$20001,TRUE)&gt;0)</f>
        <v/>
      </c>
    </row>
    <row r="14407" spans="13:13" x14ac:dyDescent="0.55000000000000004">
      <c r="M14407" t="str">
        <f>IF($A14407="","",COUNTIFS(D_MFA!$A$2:$A$20001,$C14407,D_MFA!$B$2:$B$20001,TRUE)&gt;0)</f>
        <v/>
      </c>
    </row>
    <row r="14408" spans="13:13" x14ac:dyDescent="0.55000000000000004">
      <c r="M14408" t="str">
        <f>IF($A14408="","",COUNTIFS(D_MFA!$A$2:$A$20001,$C14408,D_MFA!$B$2:$B$20001,TRUE)&gt;0)</f>
        <v/>
      </c>
    </row>
    <row r="14409" spans="13:13" x14ac:dyDescent="0.55000000000000004">
      <c r="M14409" t="str">
        <f>IF($A14409="","",COUNTIFS(D_MFA!$A$2:$A$20001,$C14409,D_MFA!$B$2:$B$20001,TRUE)&gt;0)</f>
        <v/>
      </c>
    </row>
    <row r="14410" spans="13:13" x14ac:dyDescent="0.55000000000000004">
      <c r="M14410" t="str">
        <f>IF($A14410="","",COUNTIFS(D_MFA!$A$2:$A$20001,$C14410,D_MFA!$B$2:$B$20001,TRUE)&gt;0)</f>
        <v/>
      </c>
    </row>
    <row r="14411" spans="13:13" x14ac:dyDescent="0.55000000000000004">
      <c r="M14411" t="str">
        <f>IF($A14411="","",COUNTIFS(D_MFA!$A$2:$A$20001,$C14411,D_MFA!$B$2:$B$20001,TRUE)&gt;0)</f>
        <v/>
      </c>
    </row>
    <row r="14412" spans="13:13" x14ac:dyDescent="0.55000000000000004">
      <c r="M14412" t="str">
        <f>IF($A14412="","",COUNTIFS(D_MFA!$A$2:$A$20001,$C14412,D_MFA!$B$2:$B$20001,TRUE)&gt;0)</f>
        <v/>
      </c>
    </row>
    <row r="14413" spans="13:13" x14ac:dyDescent="0.55000000000000004">
      <c r="M14413" t="str">
        <f>IF($A14413="","",COUNTIFS(D_MFA!$A$2:$A$20001,$C14413,D_MFA!$B$2:$B$20001,TRUE)&gt;0)</f>
        <v/>
      </c>
    </row>
    <row r="14414" spans="13:13" x14ac:dyDescent="0.55000000000000004">
      <c r="M14414" t="str">
        <f>IF($A14414="","",COUNTIFS(D_MFA!$A$2:$A$20001,$C14414,D_MFA!$B$2:$B$20001,TRUE)&gt;0)</f>
        <v/>
      </c>
    </row>
    <row r="14415" spans="13:13" x14ac:dyDescent="0.55000000000000004">
      <c r="M14415" t="str">
        <f>IF($A14415="","",COUNTIFS(D_MFA!$A$2:$A$20001,$C14415,D_MFA!$B$2:$B$20001,TRUE)&gt;0)</f>
        <v/>
      </c>
    </row>
    <row r="14416" spans="13:13" x14ac:dyDescent="0.55000000000000004">
      <c r="M14416" t="str">
        <f>IF($A14416="","",COUNTIFS(D_MFA!$A$2:$A$20001,$C14416,D_MFA!$B$2:$B$20001,TRUE)&gt;0)</f>
        <v/>
      </c>
    </row>
    <row r="14417" spans="13:13" x14ac:dyDescent="0.55000000000000004">
      <c r="M14417" t="str">
        <f>IF($A14417="","",COUNTIFS(D_MFA!$A$2:$A$20001,$C14417,D_MFA!$B$2:$B$20001,TRUE)&gt;0)</f>
        <v/>
      </c>
    </row>
    <row r="14418" spans="13:13" x14ac:dyDescent="0.55000000000000004">
      <c r="M14418" t="str">
        <f>IF($A14418="","",COUNTIFS(D_MFA!$A$2:$A$20001,$C14418,D_MFA!$B$2:$B$20001,TRUE)&gt;0)</f>
        <v/>
      </c>
    </row>
    <row r="14419" spans="13:13" x14ac:dyDescent="0.55000000000000004">
      <c r="M14419" t="str">
        <f>IF($A14419="","",COUNTIFS(D_MFA!$A$2:$A$20001,$C14419,D_MFA!$B$2:$B$20001,TRUE)&gt;0)</f>
        <v/>
      </c>
    </row>
    <row r="14420" spans="13:13" x14ac:dyDescent="0.55000000000000004">
      <c r="M14420" t="str">
        <f>IF($A14420="","",COUNTIFS(D_MFA!$A$2:$A$20001,$C14420,D_MFA!$B$2:$B$20001,TRUE)&gt;0)</f>
        <v/>
      </c>
    </row>
    <row r="14421" spans="13:13" x14ac:dyDescent="0.55000000000000004">
      <c r="M14421" t="str">
        <f>IF($A14421="","",COUNTIFS(D_MFA!$A$2:$A$20001,$C14421,D_MFA!$B$2:$B$20001,TRUE)&gt;0)</f>
        <v/>
      </c>
    </row>
    <row r="14422" spans="13:13" x14ac:dyDescent="0.55000000000000004">
      <c r="M14422" t="str">
        <f>IF($A14422="","",COUNTIFS(D_MFA!$A$2:$A$20001,$C14422,D_MFA!$B$2:$B$20001,TRUE)&gt;0)</f>
        <v/>
      </c>
    </row>
    <row r="14423" spans="13:13" x14ac:dyDescent="0.55000000000000004">
      <c r="M14423" t="str">
        <f>IF($A14423="","",COUNTIFS(D_MFA!$A$2:$A$20001,$C14423,D_MFA!$B$2:$B$20001,TRUE)&gt;0)</f>
        <v/>
      </c>
    </row>
    <row r="14424" spans="13:13" x14ac:dyDescent="0.55000000000000004">
      <c r="M14424" t="str">
        <f>IF($A14424="","",COUNTIFS(D_MFA!$A$2:$A$20001,$C14424,D_MFA!$B$2:$B$20001,TRUE)&gt;0)</f>
        <v/>
      </c>
    </row>
    <row r="14425" spans="13:13" x14ac:dyDescent="0.55000000000000004">
      <c r="M14425" t="str">
        <f>IF($A14425="","",COUNTIFS(D_MFA!$A$2:$A$20001,$C14425,D_MFA!$B$2:$B$20001,TRUE)&gt;0)</f>
        <v/>
      </c>
    </row>
    <row r="14426" spans="13:13" x14ac:dyDescent="0.55000000000000004">
      <c r="M14426" t="str">
        <f>IF($A14426="","",COUNTIFS(D_MFA!$A$2:$A$20001,$C14426,D_MFA!$B$2:$B$20001,TRUE)&gt;0)</f>
        <v/>
      </c>
    </row>
    <row r="14427" spans="13:13" x14ac:dyDescent="0.55000000000000004">
      <c r="M14427" t="str">
        <f>IF($A14427="","",COUNTIFS(D_MFA!$A$2:$A$20001,$C14427,D_MFA!$B$2:$B$20001,TRUE)&gt;0)</f>
        <v/>
      </c>
    </row>
    <row r="14428" spans="13:13" x14ac:dyDescent="0.55000000000000004">
      <c r="M14428" t="str">
        <f>IF($A14428="","",COUNTIFS(D_MFA!$A$2:$A$20001,$C14428,D_MFA!$B$2:$B$20001,TRUE)&gt;0)</f>
        <v/>
      </c>
    </row>
    <row r="14429" spans="13:13" x14ac:dyDescent="0.55000000000000004">
      <c r="M14429" t="str">
        <f>IF($A14429="","",COUNTIFS(D_MFA!$A$2:$A$20001,$C14429,D_MFA!$B$2:$B$20001,TRUE)&gt;0)</f>
        <v/>
      </c>
    </row>
    <row r="14430" spans="13:13" x14ac:dyDescent="0.55000000000000004">
      <c r="M14430" t="str">
        <f>IF($A14430="","",COUNTIFS(D_MFA!$A$2:$A$20001,$C14430,D_MFA!$B$2:$B$20001,TRUE)&gt;0)</f>
        <v/>
      </c>
    </row>
    <row r="14431" spans="13:13" x14ac:dyDescent="0.55000000000000004">
      <c r="M14431" t="str">
        <f>IF($A14431="","",COUNTIFS(D_MFA!$A$2:$A$20001,$C14431,D_MFA!$B$2:$B$20001,TRUE)&gt;0)</f>
        <v/>
      </c>
    </row>
    <row r="14432" spans="13:13" x14ac:dyDescent="0.55000000000000004">
      <c r="M14432" t="str">
        <f>IF($A14432="","",COUNTIFS(D_MFA!$A$2:$A$20001,$C14432,D_MFA!$B$2:$B$20001,TRUE)&gt;0)</f>
        <v/>
      </c>
    </row>
    <row r="14433" spans="13:13" x14ac:dyDescent="0.55000000000000004">
      <c r="M14433" t="str">
        <f>IF($A14433="","",COUNTIFS(D_MFA!$A$2:$A$20001,$C14433,D_MFA!$B$2:$B$20001,TRUE)&gt;0)</f>
        <v/>
      </c>
    </row>
    <row r="14434" spans="13:13" x14ac:dyDescent="0.55000000000000004">
      <c r="M14434" t="str">
        <f>IF($A14434="","",COUNTIFS(D_MFA!$A$2:$A$20001,$C14434,D_MFA!$B$2:$B$20001,TRUE)&gt;0)</f>
        <v/>
      </c>
    </row>
    <row r="14435" spans="13:13" x14ac:dyDescent="0.55000000000000004">
      <c r="M14435" t="str">
        <f>IF($A14435="","",COUNTIFS(D_MFA!$A$2:$A$20001,$C14435,D_MFA!$B$2:$B$20001,TRUE)&gt;0)</f>
        <v/>
      </c>
    </row>
    <row r="14436" spans="13:13" x14ac:dyDescent="0.55000000000000004">
      <c r="M14436" t="str">
        <f>IF($A14436="","",COUNTIFS(D_MFA!$A$2:$A$20001,$C14436,D_MFA!$B$2:$B$20001,TRUE)&gt;0)</f>
        <v/>
      </c>
    </row>
    <row r="14437" spans="13:13" x14ac:dyDescent="0.55000000000000004">
      <c r="M14437" t="str">
        <f>IF($A14437="","",COUNTIFS(D_MFA!$A$2:$A$20001,$C14437,D_MFA!$B$2:$B$20001,TRUE)&gt;0)</f>
        <v/>
      </c>
    </row>
    <row r="14438" spans="13:13" x14ac:dyDescent="0.55000000000000004">
      <c r="M14438" t="str">
        <f>IF($A14438="","",COUNTIFS(D_MFA!$A$2:$A$20001,$C14438,D_MFA!$B$2:$B$20001,TRUE)&gt;0)</f>
        <v/>
      </c>
    </row>
    <row r="14439" spans="13:13" x14ac:dyDescent="0.55000000000000004">
      <c r="M14439" t="str">
        <f>IF($A14439="","",COUNTIFS(D_MFA!$A$2:$A$20001,$C14439,D_MFA!$B$2:$B$20001,TRUE)&gt;0)</f>
        <v/>
      </c>
    </row>
    <row r="14440" spans="13:13" x14ac:dyDescent="0.55000000000000004">
      <c r="M14440" t="str">
        <f>IF($A14440="","",COUNTIFS(D_MFA!$A$2:$A$20001,$C14440,D_MFA!$B$2:$B$20001,TRUE)&gt;0)</f>
        <v/>
      </c>
    </row>
    <row r="14441" spans="13:13" x14ac:dyDescent="0.55000000000000004">
      <c r="M14441" t="str">
        <f>IF($A14441="","",COUNTIFS(D_MFA!$A$2:$A$20001,$C14441,D_MFA!$B$2:$B$20001,TRUE)&gt;0)</f>
        <v/>
      </c>
    </row>
    <row r="14442" spans="13:13" x14ac:dyDescent="0.55000000000000004">
      <c r="M14442" t="str">
        <f>IF($A14442="","",COUNTIFS(D_MFA!$A$2:$A$20001,$C14442,D_MFA!$B$2:$B$20001,TRUE)&gt;0)</f>
        <v/>
      </c>
    </row>
    <row r="14443" spans="13:13" x14ac:dyDescent="0.55000000000000004">
      <c r="M14443" t="str">
        <f>IF($A14443="","",COUNTIFS(D_MFA!$A$2:$A$20001,$C14443,D_MFA!$B$2:$B$20001,TRUE)&gt;0)</f>
        <v/>
      </c>
    </row>
    <row r="14444" spans="13:13" x14ac:dyDescent="0.55000000000000004">
      <c r="M14444" t="str">
        <f>IF($A14444="","",COUNTIFS(D_MFA!$A$2:$A$20001,$C14444,D_MFA!$B$2:$B$20001,TRUE)&gt;0)</f>
        <v/>
      </c>
    </row>
    <row r="14445" spans="13:13" x14ac:dyDescent="0.55000000000000004">
      <c r="M14445" t="str">
        <f>IF($A14445="","",COUNTIFS(D_MFA!$A$2:$A$20001,$C14445,D_MFA!$B$2:$B$20001,TRUE)&gt;0)</f>
        <v/>
      </c>
    </row>
    <row r="14446" spans="13:13" x14ac:dyDescent="0.55000000000000004">
      <c r="M14446" t="str">
        <f>IF($A14446="","",COUNTIFS(D_MFA!$A$2:$A$20001,$C14446,D_MFA!$B$2:$B$20001,TRUE)&gt;0)</f>
        <v/>
      </c>
    </row>
    <row r="14447" spans="13:13" x14ac:dyDescent="0.55000000000000004">
      <c r="M14447" t="str">
        <f>IF($A14447="","",COUNTIFS(D_MFA!$A$2:$A$20001,$C14447,D_MFA!$B$2:$B$20001,TRUE)&gt;0)</f>
        <v/>
      </c>
    </row>
    <row r="14448" spans="13:13" x14ac:dyDescent="0.55000000000000004">
      <c r="M14448" t="str">
        <f>IF($A14448="","",COUNTIFS(D_MFA!$A$2:$A$20001,$C14448,D_MFA!$B$2:$B$20001,TRUE)&gt;0)</f>
        <v/>
      </c>
    </row>
    <row r="14449" spans="13:13" x14ac:dyDescent="0.55000000000000004">
      <c r="M14449" t="str">
        <f>IF($A14449="","",COUNTIFS(D_MFA!$A$2:$A$20001,$C14449,D_MFA!$B$2:$B$20001,TRUE)&gt;0)</f>
        <v/>
      </c>
    </row>
    <row r="14450" spans="13:13" x14ac:dyDescent="0.55000000000000004">
      <c r="M14450" t="str">
        <f>IF($A14450="","",COUNTIFS(D_MFA!$A$2:$A$20001,$C14450,D_MFA!$B$2:$B$20001,TRUE)&gt;0)</f>
        <v/>
      </c>
    </row>
    <row r="14451" spans="13:13" x14ac:dyDescent="0.55000000000000004">
      <c r="M14451" t="str">
        <f>IF($A14451="","",COUNTIFS(D_MFA!$A$2:$A$20001,$C14451,D_MFA!$B$2:$B$20001,TRUE)&gt;0)</f>
        <v/>
      </c>
    </row>
    <row r="14452" spans="13:13" x14ac:dyDescent="0.55000000000000004">
      <c r="M14452" t="str">
        <f>IF($A14452="","",COUNTIFS(D_MFA!$A$2:$A$20001,$C14452,D_MFA!$B$2:$B$20001,TRUE)&gt;0)</f>
        <v/>
      </c>
    </row>
    <row r="14453" spans="13:13" x14ac:dyDescent="0.55000000000000004">
      <c r="M14453" t="str">
        <f>IF($A14453="","",COUNTIFS(D_MFA!$A$2:$A$20001,$C14453,D_MFA!$B$2:$B$20001,TRUE)&gt;0)</f>
        <v/>
      </c>
    </row>
    <row r="14454" spans="13:13" x14ac:dyDescent="0.55000000000000004">
      <c r="M14454" t="str">
        <f>IF($A14454="","",COUNTIFS(D_MFA!$A$2:$A$20001,$C14454,D_MFA!$B$2:$B$20001,TRUE)&gt;0)</f>
        <v/>
      </c>
    </row>
    <row r="14455" spans="13:13" x14ac:dyDescent="0.55000000000000004">
      <c r="M14455" t="str">
        <f>IF($A14455="","",COUNTIFS(D_MFA!$A$2:$A$20001,$C14455,D_MFA!$B$2:$B$20001,TRUE)&gt;0)</f>
        <v/>
      </c>
    </row>
    <row r="14456" spans="13:13" x14ac:dyDescent="0.55000000000000004">
      <c r="M14456" t="str">
        <f>IF($A14456="","",COUNTIFS(D_MFA!$A$2:$A$20001,$C14456,D_MFA!$B$2:$B$20001,TRUE)&gt;0)</f>
        <v/>
      </c>
    </row>
    <row r="14457" spans="13:13" x14ac:dyDescent="0.55000000000000004">
      <c r="M14457" t="str">
        <f>IF($A14457="","",COUNTIFS(D_MFA!$A$2:$A$20001,$C14457,D_MFA!$B$2:$B$20001,TRUE)&gt;0)</f>
        <v/>
      </c>
    </row>
    <row r="14458" spans="13:13" x14ac:dyDescent="0.55000000000000004">
      <c r="M14458" t="str">
        <f>IF($A14458="","",COUNTIFS(D_MFA!$A$2:$A$20001,$C14458,D_MFA!$B$2:$B$20001,TRUE)&gt;0)</f>
        <v/>
      </c>
    </row>
    <row r="14459" spans="13:13" x14ac:dyDescent="0.55000000000000004">
      <c r="M14459" t="str">
        <f>IF($A14459="","",COUNTIFS(D_MFA!$A$2:$A$20001,$C14459,D_MFA!$B$2:$B$20001,TRUE)&gt;0)</f>
        <v/>
      </c>
    </row>
    <row r="14460" spans="13:13" x14ac:dyDescent="0.55000000000000004">
      <c r="M14460" t="str">
        <f>IF($A14460="","",COUNTIFS(D_MFA!$A$2:$A$20001,$C14460,D_MFA!$B$2:$B$20001,TRUE)&gt;0)</f>
        <v/>
      </c>
    </row>
    <row r="14461" spans="13:13" x14ac:dyDescent="0.55000000000000004">
      <c r="M14461" t="str">
        <f>IF($A14461="","",COUNTIFS(D_MFA!$A$2:$A$20001,$C14461,D_MFA!$B$2:$B$20001,TRUE)&gt;0)</f>
        <v/>
      </c>
    </row>
    <row r="14462" spans="13:13" x14ac:dyDescent="0.55000000000000004">
      <c r="M14462" t="str">
        <f>IF($A14462="","",COUNTIFS(D_MFA!$A$2:$A$20001,$C14462,D_MFA!$B$2:$B$20001,TRUE)&gt;0)</f>
        <v/>
      </c>
    </row>
    <row r="14463" spans="13:13" x14ac:dyDescent="0.55000000000000004">
      <c r="M14463" t="str">
        <f>IF($A14463="","",COUNTIFS(D_MFA!$A$2:$A$20001,$C14463,D_MFA!$B$2:$B$20001,TRUE)&gt;0)</f>
        <v/>
      </c>
    </row>
    <row r="14464" spans="13:13" x14ac:dyDescent="0.55000000000000004">
      <c r="M14464" t="str">
        <f>IF($A14464="","",COUNTIFS(D_MFA!$A$2:$A$20001,$C14464,D_MFA!$B$2:$B$20001,TRUE)&gt;0)</f>
        <v/>
      </c>
    </row>
    <row r="14465" spans="13:13" x14ac:dyDescent="0.55000000000000004">
      <c r="M14465" t="str">
        <f>IF($A14465="","",COUNTIFS(D_MFA!$A$2:$A$20001,$C14465,D_MFA!$B$2:$B$20001,TRUE)&gt;0)</f>
        <v/>
      </c>
    </row>
    <row r="14466" spans="13:13" x14ac:dyDescent="0.55000000000000004">
      <c r="M14466" t="str">
        <f>IF($A14466="","",COUNTIFS(D_MFA!$A$2:$A$20001,$C14466,D_MFA!$B$2:$B$20001,TRUE)&gt;0)</f>
        <v/>
      </c>
    </row>
    <row r="14467" spans="13:13" x14ac:dyDescent="0.55000000000000004">
      <c r="M14467" t="str">
        <f>IF($A14467="","",COUNTIFS(D_MFA!$A$2:$A$20001,$C14467,D_MFA!$B$2:$B$20001,TRUE)&gt;0)</f>
        <v/>
      </c>
    </row>
    <row r="14468" spans="13:13" x14ac:dyDescent="0.55000000000000004">
      <c r="M14468" t="str">
        <f>IF($A14468="","",COUNTIFS(D_MFA!$A$2:$A$20001,$C14468,D_MFA!$B$2:$B$20001,TRUE)&gt;0)</f>
        <v/>
      </c>
    </row>
    <row r="14469" spans="13:13" x14ac:dyDescent="0.55000000000000004">
      <c r="M14469" t="str">
        <f>IF($A14469="","",COUNTIFS(D_MFA!$A$2:$A$20001,$C14469,D_MFA!$B$2:$B$20001,TRUE)&gt;0)</f>
        <v/>
      </c>
    </row>
    <row r="14470" spans="13:13" x14ac:dyDescent="0.55000000000000004">
      <c r="M14470" t="str">
        <f>IF($A14470="","",COUNTIFS(D_MFA!$A$2:$A$20001,$C14470,D_MFA!$B$2:$B$20001,TRUE)&gt;0)</f>
        <v/>
      </c>
    </row>
    <row r="14471" spans="13:13" x14ac:dyDescent="0.55000000000000004">
      <c r="M14471" t="str">
        <f>IF($A14471="","",COUNTIFS(D_MFA!$A$2:$A$20001,$C14471,D_MFA!$B$2:$B$20001,TRUE)&gt;0)</f>
        <v/>
      </c>
    </row>
    <row r="14472" spans="13:13" x14ac:dyDescent="0.55000000000000004">
      <c r="M14472" t="str">
        <f>IF($A14472="","",COUNTIFS(D_MFA!$A$2:$A$20001,$C14472,D_MFA!$B$2:$B$20001,TRUE)&gt;0)</f>
        <v/>
      </c>
    </row>
    <row r="14473" spans="13:13" x14ac:dyDescent="0.55000000000000004">
      <c r="M14473" t="str">
        <f>IF($A14473="","",COUNTIFS(D_MFA!$A$2:$A$20001,$C14473,D_MFA!$B$2:$B$20001,TRUE)&gt;0)</f>
        <v/>
      </c>
    </row>
    <row r="14474" spans="13:13" x14ac:dyDescent="0.55000000000000004">
      <c r="M14474" t="str">
        <f>IF($A14474="","",COUNTIFS(D_MFA!$A$2:$A$20001,$C14474,D_MFA!$B$2:$B$20001,TRUE)&gt;0)</f>
        <v/>
      </c>
    </row>
    <row r="14475" spans="13:13" x14ac:dyDescent="0.55000000000000004">
      <c r="M14475" t="str">
        <f>IF($A14475="","",COUNTIFS(D_MFA!$A$2:$A$20001,$C14475,D_MFA!$B$2:$B$20001,TRUE)&gt;0)</f>
        <v/>
      </c>
    </row>
    <row r="14476" spans="13:13" x14ac:dyDescent="0.55000000000000004">
      <c r="M14476" t="str">
        <f>IF($A14476="","",COUNTIFS(D_MFA!$A$2:$A$20001,$C14476,D_MFA!$B$2:$B$20001,TRUE)&gt;0)</f>
        <v/>
      </c>
    </row>
    <row r="14477" spans="13:13" x14ac:dyDescent="0.55000000000000004">
      <c r="M14477" t="str">
        <f>IF($A14477="","",COUNTIFS(D_MFA!$A$2:$A$20001,$C14477,D_MFA!$B$2:$B$20001,TRUE)&gt;0)</f>
        <v/>
      </c>
    </row>
    <row r="14478" spans="13:13" x14ac:dyDescent="0.55000000000000004">
      <c r="M14478" t="str">
        <f>IF($A14478="","",COUNTIFS(D_MFA!$A$2:$A$20001,$C14478,D_MFA!$B$2:$B$20001,TRUE)&gt;0)</f>
        <v/>
      </c>
    </row>
    <row r="14479" spans="13:13" x14ac:dyDescent="0.55000000000000004">
      <c r="M14479" t="str">
        <f>IF($A14479="","",COUNTIFS(D_MFA!$A$2:$A$20001,$C14479,D_MFA!$B$2:$B$20001,TRUE)&gt;0)</f>
        <v/>
      </c>
    </row>
    <row r="14480" spans="13:13" x14ac:dyDescent="0.55000000000000004">
      <c r="M14480" t="str">
        <f>IF($A14480="","",COUNTIFS(D_MFA!$A$2:$A$20001,$C14480,D_MFA!$B$2:$B$20001,TRUE)&gt;0)</f>
        <v/>
      </c>
    </row>
    <row r="14481" spans="13:13" x14ac:dyDescent="0.55000000000000004">
      <c r="M14481" t="str">
        <f>IF($A14481="","",COUNTIFS(D_MFA!$A$2:$A$20001,$C14481,D_MFA!$B$2:$B$20001,TRUE)&gt;0)</f>
        <v/>
      </c>
    </row>
    <row r="14482" spans="13:13" x14ac:dyDescent="0.55000000000000004">
      <c r="M14482" t="str">
        <f>IF($A14482="","",COUNTIFS(D_MFA!$A$2:$A$20001,$C14482,D_MFA!$B$2:$B$20001,TRUE)&gt;0)</f>
        <v/>
      </c>
    </row>
    <row r="14483" spans="13:13" x14ac:dyDescent="0.55000000000000004">
      <c r="M14483" t="str">
        <f>IF($A14483="","",COUNTIFS(D_MFA!$A$2:$A$20001,$C14483,D_MFA!$B$2:$B$20001,TRUE)&gt;0)</f>
        <v/>
      </c>
    </row>
    <row r="14484" spans="13:13" x14ac:dyDescent="0.55000000000000004">
      <c r="M14484" t="str">
        <f>IF($A14484="","",COUNTIFS(D_MFA!$A$2:$A$20001,$C14484,D_MFA!$B$2:$B$20001,TRUE)&gt;0)</f>
        <v/>
      </c>
    </row>
    <row r="14485" spans="13:13" x14ac:dyDescent="0.55000000000000004">
      <c r="M14485" t="str">
        <f>IF($A14485="","",COUNTIFS(D_MFA!$A$2:$A$20001,$C14485,D_MFA!$B$2:$B$20001,TRUE)&gt;0)</f>
        <v/>
      </c>
    </row>
    <row r="14486" spans="13:13" x14ac:dyDescent="0.55000000000000004">
      <c r="M14486" t="str">
        <f>IF($A14486="","",COUNTIFS(D_MFA!$A$2:$A$20001,$C14486,D_MFA!$B$2:$B$20001,TRUE)&gt;0)</f>
        <v/>
      </c>
    </row>
    <row r="14487" spans="13:13" x14ac:dyDescent="0.55000000000000004">
      <c r="M14487" t="str">
        <f>IF($A14487="","",COUNTIFS(D_MFA!$A$2:$A$20001,$C14487,D_MFA!$B$2:$B$20001,TRUE)&gt;0)</f>
        <v/>
      </c>
    </row>
    <row r="14488" spans="13:13" x14ac:dyDescent="0.55000000000000004">
      <c r="M14488" t="str">
        <f>IF($A14488="","",COUNTIFS(D_MFA!$A$2:$A$20001,$C14488,D_MFA!$B$2:$B$20001,TRUE)&gt;0)</f>
        <v/>
      </c>
    </row>
    <row r="14489" spans="13:13" x14ac:dyDescent="0.55000000000000004">
      <c r="M14489" t="str">
        <f>IF($A14489="","",COUNTIFS(D_MFA!$A$2:$A$20001,$C14489,D_MFA!$B$2:$B$20001,TRUE)&gt;0)</f>
        <v/>
      </c>
    </row>
    <row r="14490" spans="13:13" x14ac:dyDescent="0.55000000000000004">
      <c r="M14490" t="str">
        <f>IF($A14490="","",COUNTIFS(D_MFA!$A$2:$A$20001,$C14490,D_MFA!$B$2:$B$20001,TRUE)&gt;0)</f>
        <v/>
      </c>
    </row>
    <row r="14491" spans="13:13" x14ac:dyDescent="0.55000000000000004">
      <c r="M14491" t="str">
        <f>IF($A14491="","",COUNTIFS(D_MFA!$A$2:$A$20001,$C14491,D_MFA!$B$2:$B$20001,TRUE)&gt;0)</f>
        <v/>
      </c>
    </row>
    <row r="14492" spans="13:13" x14ac:dyDescent="0.55000000000000004">
      <c r="M14492" t="str">
        <f>IF($A14492="","",COUNTIFS(D_MFA!$A$2:$A$20001,$C14492,D_MFA!$B$2:$B$20001,TRUE)&gt;0)</f>
        <v/>
      </c>
    </row>
    <row r="14493" spans="13:13" x14ac:dyDescent="0.55000000000000004">
      <c r="M14493" t="str">
        <f>IF($A14493="","",COUNTIFS(D_MFA!$A$2:$A$20001,$C14493,D_MFA!$B$2:$B$20001,TRUE)&gt;0)</f>
        <v/>
      </c>
    </row>
    <row r="14494" spans="13:13" x14ac:dyDescent="0.55000000000000004">
      <c r="M14494" t="str">
        <f>IF($A14494="","",COUNTIFS(D_MFA!$A$2:$A$20001,$C14494,D_MFA!$B$2:$B$20001,TRUE)&gt;0)</f>
        <v/>
      </c>
    </row>
    <row r="14495" spans="13:13" x14ac:dyDescent="0.55000000000000004">
      <c r="M14495" t="str">
        <f>IF($A14495="","",COUNTIFS(D_MFA!$A$2:$A$20001,$C14495,D_MFA!$B$2:$B$20001,TRUE)&gt;0)</f>
        <v/>
      </c>
    </row>
    <row r="14496" spans="13:13" x14ac:dyDescent="0.55000000000000004">
      <c r="M14496" t="str">
        <f>IF($A14496="","",COUNTIFS(D_MFA!$A$2:$A$20001,$C14496,D_MFA!$B$2:$B$20001,TRUE)&gt;0)</f>
        <v/>
      </c>
    </row>
    <row r="14497" spans="13:13" x14ac:dyDescent="0.55000000000000004">
      <c r="M14497" t="str">
        <f>IF($A14497="","",COUNTIFS(D_MFA!$A$2:$A$20001,$C14497,D_MFA!$B$2:$B$20001,TRUE)&gt;0)</f>
        <v/>
      </c>
    </row>
    <row r="14498" spans="13:13" x14ac:dyDescent="0.55000000000000004">
      <c r="M14498" t="str">
        <f>IF($A14498="","",COUNTIFS(D_MFA!$A$2:$A$20001,$C14498,D_MFA!$B$2:$B$20001,TRUE)&gt;0)</f>
        <v/>
      </c>
    </row>
    <row r="14499" spans="13:13" x14ac:dyDescent="0.55000000000000004">
      <c r="M14499" t="str">
        <f>IF($A14499="","",COUNTIFS(D_MFA!$A$2:$A$20001,$C14499,D_MFA!$B$2:$B$20001,TRUE)&gt;0)</f>
        <v/>
      </c>
    </row>
    <row r="14500" spans="13:13" x14ac:dyDescent="0.55000000000000004">
      <c r="M14500" t="str">
        <f>IF($A14500="","",COUNTIFS(D_MFA!$A$2:$A$20001,$C14500,D_MFA!$B$2:$B$20001,TRUE)&gt;0)</f>
        <v/>
      </c>
    </row>
    <row r="14501" spans="13:13" x14ac:dyDescent="0.55000000000000004">
      <c r="M14501" t="str">
        <f>IF($A14501="","",COUNTIFS(D_MFA!$A$2:$A$20001,$C14501,D_MFA!$B$2:$B$20001,TRUE)&gt;0)</f>
        <v/>
      </c>
    </row>
    <row r="14502" spans="13:13" x14ac:dyDescent="0.55000000000000004">
      <c r="M14502" t="str">
        <f>IF($A14502="","",COUNTIFS(D_MFA!$A$2:$A$20001,$C14502,D_MFA!$B$2:$B$20001,TRUE)&gt;0)</f>
        <v/>
      </c>
    </row>
    <row r="14503" spans="13:13" x14ac:dyDescent="0.55000000000000004">
      <c r="M14503" t="str">
        <f>IF($A14503="","",COUNTIFS(D_MFA!$A$2:$A$20001,$C14503,D_MFA!$B$2:$B$20001,TRUE)&gt;0)</f>
        <v/>
      </c>
    </row>
    <row r="14504" spans="13:13" x14ac:dyDescent="0.55000000000000004">
      <c r="M14504" t="str">
        <f>IF($A14504="","",COUNTIFS(D_MFA!$A$2:$A$20001,$C14504,D_MFA!$B$2:$B$20001,TRUE)&gt;0)</f>
        <v/>
      </c>
    </row>
    <row r="14505" spans="13:13" x14ac:dyDescent="0.55000000000000004">
      <c r="M14505" t="str">
        <f>IF($A14505="","",COUNTIFS(D_MFA!$A$2:$A$20001,$C14505,D_MFA!$B$2:$B$20001,TRUE)&gt;0)</f>
        <v/>
      </c>
    </row>
    <row r="14506" spans="13:13" x14ac:dyDescent="0.55000000000000004">
      <c r="M14506" t="str">
        <f>IF($A14506="","",COUNTIFS(D_MFA!$A$2:$A$20001,$C14506,D_MFA!$B$2:$B$20001,TRUE)&gt;0)</f>
        <v/>
      </c>
    </row>
    <row r="14507" spans="13:13" x14ac:dyDescent="0.55000000000000004">
      <c r="M14507" t="str">
        <f>IF($A14507="","",COUNTIFS(D_MFA!$A$2:$A$20001,$C14507,D_MFA!$B$2:$B$20001,TRUE)&gt;0)</f>
        <v/>
      </c>
    </row>
    <row r="14508" spans="13:13" x14ac:dyDescent="0.55000000000000004">
      <c r="M14508" t="str">
        <f>IF($A14508="","",COUNTIFS(D_MFA!$A$2:$A$20001,$C14508,D_MFA!$B$2:$B$20001,TRUE)&gt;0)</f>
        <v/>
      </c>
    </row>
    <row r="14509" spans="13:13" x14ac:dyDescent="0.55000000000000004">
      <c r="M14509" t="str">
        <f>IF($A14509="","",COUNTIFS(D_MFA!$A$2:$A$20001,$C14509,D_MFA!$B$2:$B$20001,TRUE)&gt;0)</f>
        <v/>
      </c>
    </row>
    <row r="14510" spans="13:13" x14ac:dyDescent="0.55000000000000004">
      <c r="M14510" t="str">
        <f>IF($A14510="","",COUNTIFS(D_MFA!$A$2:$A$20001,$C14510,D_MFA!$B$2:$B$20001,TRUE)&gt;0)</f>
        <v/>
      </c>
    </row>
    <row r="14511" spans="13:13" x14ac:dyDescent="0.55000000000000004">
      <c r="M14511" t="str">
        <f>IF($A14511="","",COUNTIFS(D_MFA!$A$2:$A$20001,$C14511,D_MFA!$B$2:$B$20001,TRUE)&gt;0)</f>
        <v/>
      </c>
    </row>
    <row r="14512" spans="13:13" x14ac:dyDescent="0.55000000000000004">
      <c r="M14512" t="str">
        <f>IF($A14512="","",COUNTIFS(D_MFA!$A$2:$A$20001,$C14512,D_MFA!$B$2:$B$20001,TRUE)&gt;0)</f>
        <v/>
      </c>
    </row>
    <row r="14513" spans="13:13" x14ac:dyDescent="0.55000000000000004">
      <c r="M14513" t="str">
        <f>IF($A14513="","",COUNTIFS(D_MFA!$A$2:$A$20001,$C14513,D_MFA!$B$2:$B$20001,TRUE)&gt;0)</f>
        <v/>
      </c>
    </row>
    <row r="14514" spans="13:13" x14ac:dyDescent="0.55000000000000004">
      <c r="M14514" t="str">
        <f>IF($A14514="","",COUNTIFS(D_MFA!$A$2:$A$20001,$C14514,D_MFA!$B$2:$B$20001,TRUE)&gt;0)</f>
        <v/>
      </c>
    </row>
    <row r="14515" spans="13:13" x14ac:dyDescent="0.55000000000000004">
      <c r="M14515" t="str">
        <f>IF($A14515="","",COUNTIFS(D_MFA!$A$2:$A$20001,$C14515,D_MFA!$B$2:$B$20001,TRUE)&gt;0)</f>
        <v/>
      </c>
    </row>
    <row r="14516" spans="13:13" x14ac:dyDescent="0.55000000000000004">
      <c r="M14516" t="str">
        <f>IF($A14516="","",COUNTIFS(D_MFA!$A$2:$A$20001,$C14516,D_MFA!$B$2:$B$20001,TRUE)&gt;0)</f>
        <v/>
      </c>
    </row>
    <row r="14517" spans="13:13" x14ac:dyDescent="0.55000000000000004">
      <c r="M14517" t="str">
        <f>IF($A14517="","",COUNTIFS(D_MFA!$A$2:$A$20001,$C14517,D_MFA!$B$2:$B$20001,TRUE)&gt;0)</f>
        <v/>
      </c>
    </row>
    <row r="14518" spans="13:13" x14ac:dyDescent="0.55000000000000004">
      <c r="M14518" t="str">
        <f>IF($A14518="","",COUNTIFS(D_MFA!$A$2:$A$20001,$C14518,D_MFA!$B$2:$B$20001,TRUE)&gt;0)</f>
        <v/>
      </c>
    </row>
    <row r="14519" spans="13:13" x14ac:dyDescent="0.55000000000000004">
      <c r="M14519" t="str">
        <f>IF($A14519="","",COUNTIFS(D_MFA!$A$2:$A$20001,$C14519,D_MFA!$B$2:$B$20001,TRUE)&gt;0)</f>
        <v/>
      </c>
    </row>
    <row r="14520" spans="13:13" x14ac:dyDescent="0.55000000000000004">
      <c r="M14520" t="str">
        <f>IF($A14520="","",COUNTIFS(D_MFA!$A$2:$A$20001,$C14520,D_MFA!$B$2:$B$20001,TRUE)&gt;0)</f>
        <v/>
      </c>
    </row>
    <row r="14521" spans="13:13" x14ac:dyDescent="0.55000000000000004">
      <c r="M14521" t="str">
        <f>IF($A14521="","",COUNTIFS(D_MFA!$A$2:$A$20001,$C14521,D_MFA!$B$2:$B$20001,TRUE)&gt;0)</f>
        <v/>
      </c>
    </row>
    <row r="14522" spans="13:13" x14ac:dyDescent="0.55000000000000004">
      <c r="M14522" t="str">
        <f>IF($A14522="","",COUNTIFS(D_MFA!$A$2:$A$20001,$C14522,D_MFA!$B$2:$B$20001,TRUE)&gt;0)</f>
        <v/>
      </c>
    </row>
    <row r="14523" spans="13:13" x14ac:dyDescent="0.55000000000000004">
      <c r="M14523" t="str">
        <f>IF($A14523="","",COUNTIFS(D_MFA!$A$2:$A$20001,$C14523,D_MFA!$B$2:$B$20001,TRUE)&gt;0)</f>
        <v/>
      </c>
    </row>
    <row r="14524" spans="13:13" x14ac:dyDescent="0.55000000000000004">
      <c r="M14524" t="str">
        <f>IF($A14524="","",COUNTIFS(D_MFA!$A$2:$A$20001,$C14524,D_MFA!$B$2:$B$20001,TRUE)&gt;0)</f>
        <v/>
      </c>
    </row>
    <row r="14525" spans="13:13" x14ac:dyDescent="0.55000000000000004">
      <c r="M14525" t="str">
        <f>IF($A14525="","",COUNTIFS(D_MFA!$A$2:$A$20001,$C14525,D_MFA!$B$2:$B$20001,TRUE)&gt;0)</f>
        <v/>
      </c>
    </row>
    <row r="14526" spans="13:13" x14ac:dyDescent="0.55000000000000004">
      <c r="M14526" t="str">
        <f>IF($A14526="","",COUNTIFS(D_MFA!$A$2:$A$20001,$C14526,D_MFA!$B$2:$B$20001,TRUE)&gt;0)</f>
        <v/>
      </c>
    </row>
    <row r="14527" spans="13:13" x14ac:dyDescent="0.55000000000000004">
      <c r="M14527" t="str">
        <f>IF($A14527="","",COUNTIFS(D_MFA!$A$2:$A$20001,$C14527,D_MFA!$B$2:$B$20001,TRUE)&gt;0)</f>
        <v/>
      </c>
    </row>
    <row r="14528" spans="13:13" x14ac:dyDescent="0.55000000000000004">
      <c r="M14528" t="str">
        <f>IF($A14528="","",COUNTIFS(D_MFA!$A$2:$A$20001,$C14528,D_MFA!$B$2:$B$20001,TRUE)&gt;0)</f>
        <v/>
      </c>
    </row>
    <row r="14529" spans="13:13" x14ac:dyDescent="0.55000000000000004">
      <c r="M14529" t="str">
        <f>IF($A14529="","",COUNTIFS(D_MFA!$A$2:$A$20001,$C14529,D_MFA!$B$2:$B$20001,TRUE)&gt;0)</f>
        <v/>
      </c>
    </row>
    <row r="14530" spans="13:13" x14ac:dyDescent="0.55000000000000004">
      <c r="M14530" t="str">
        <f>IF($A14530="","",COUNTIFS(D_MFA!$A$2:$A$20001,$C14530,D_MFA!$B$2:$B$20001,TRUE)&gt;0)</f>
        <v/>
      </c>
    </row>
    <row r="14531" spans="13:13" x14ac:dyDescent="0.55000000000000004">
      <c r="M14531" t="str">
        <f>IF($A14531="","",COUNTIFS(D_MFA!$A$2:$A$20001,$C14531,D_MFA!$B$2:$B$20001,TRUE)&gt;0)</f>
        <v/>
      </c>
    </row>
    <row r="14532" spans="13:13" x14ac:dyDescent="0.55000000000000004">
      <c r="M14532" t="str">
        <f>IF($A14532="","",COUNTIFS(D_MFA!$A$2:$A$20001,$C14532,D_MFA!$B$2:$B$20001,TRUE)&gt;0)</f>
        <v/>
      </c>
    </row>
    <row r="14533" spans="13:13" x14ac:dyDescent="0.55000000000000004">
      <c r="M14533" t="str">
        <f>IF($A14533="","",COUNTIFS(D_MFA!$A$2:$A$20001,$C14533,D_MFA!$B$2:$B$20001,TRUE)&gt;0)</f>
        <v/>
      </c>
    </row>
    <row r="14534" spans="13:13" x14ac:dyDescent="0.55000000000000004">
      <c r="M14534" t="str">
        <f>IF($A14534="","",COUNTIFS(D_MFA!$A$2:$A$20001,$C14534,D_MFA!$B$2:$B$20001,TRUE)&gt;0)</f>
        <v/>
      </c>
    </row>
    <row r="14535" spans="13:13" x14ac:dyDescent="0.55000000000000004">
      <c r="M14535" t="str">
        <f>IF($A14535="","",COUNTIFS(D_MFA!$A$2:$A$20001,$C14535,D_MFA!$B$2:$B$20001,TRUE)&gt;0)</f>
        <v/>
      </c>
    </row>
    <row r="14536" spans="13:13" x14ac:dyDescent="0.55000000000000004">
      <c r="M14536" t="str">
        <f>IF($A14536="","",COUNTIFS(D_MFA!$A$2:$A$20001,$C14536,D_MFA!$B$2:$B$20001,TRUE)&gt;0)</f>
        <v/>
      </c>
    </row>
    <row r="14537" spans="13:13" x14ac:dyDescent="0.55000000000000004">
      <c r="M14537" t="str">
        <f>IF($A14537="","",COUNTIFS(D_MFA!$A$2:$A$20001,$C14537,D_MFA!$B$2:$B$20001,TRUE)&gt;0)</f>
        <v/>
      </c>
    </row>
    <row r="14538" spans="13:13" x14ac:dyDescent="0.55000000000000004">
      <c r="M14538" t="str">
        <f>IF($A14538="","",COUNTIFS(D_MFA!$A$2:$A$20001,$C14538,D_MFA!$B$2:$B$20001,TRUE)&gt;0)</f>
        <v/>
      </c>
    </row>
    <row r="14539" spans="13:13" x14ac:dyDescent="0.55000000000000004">
      <c r="M14539" t="str">
        <f>IF($A14539="","",COUNTIFS(D_MFA!$A$2:$A$20001,$C14539,D_MFA!$B$2:$B$20001,TRUE)&gt;0)</f>
        <v/>
      </c>
    </row>
    <row r="14540" spans="13:13" x14ac:dyDescent="0.55000000000000004">
      <c r="M14540" t="str">
        <f>IF($A14540="","",COUNTIFS(D_MFA!$A$2:$A$20001,$C14540,D_MFA!$B$2:$B$20001,TRUE)&gt;0)</f>
        <v/>
      </c>
    </row>
    <row r="14541" spans="13:13" x14ac:dyDescent="0.55000000000000004">
      <c r="M14541" t="str">
        <f>IF($A14541="","",COUNTIFS(D_MFA!$A$2:$A$20001,$C14541,D_MFA!$B$2:$B$20001,TRUE)&gt;0)</f>
        <v/>
      </c>
    </row>
    <row r="14542" spans="13:13" x14ac:dyDescent="0.55000000000000004">
      <c r="M14542" t="str">
        <f>IF($A14542="","",COUNTIFS(D_MFA!$A$2:$A$20001,$C14542,D_MFA!$B$2:$B$20001,TRUE)&gt;0)</f>
        <v/>
      </c>
    </row>
    <row r="14543" spans="13:13" x14ac:dyDescent="0.55000000000000004">
      <c r="M14543" t="str">
        <f>IF($A14543="","",COUNTIFS(D_MFA!$A$2:$A$20001,$C14543,D_MFA!$B$2:$B$20001,TRUE)&gt;0)</f>
        <v/>
      </c>
    </row>
    <row r="14544" spans="13:13" x14ac:dyDescent="0.55000000000000004">
      <c r="M14544" t="str">
        <f>IF($A14544="","",COUNTIFS(D_MFA!$A$2:$A$20001,$C14544,D_MFA!$B$2:$B$20001,TRUE)&gt;0)</f>
        <v/>
      </c>
    </row>
    <row r="14545" spans="13:13" x14ac:dyDescent="0.55000000000000004">
      <c r="M14545" t="str">
        <f>IF($A14545="","",COUNTIFS(D_MFA!$A$2:$A$20001,$C14545,D_MFA!$B$2:$B$20001,TRUE)&gt;0)</f>
        <v/>
      </c>
    </row>
    <row r="14546" spans="13:13" x14ac:dyDescent="0.55000000000000004">
      <c r="M14546" t="str">
        <f>IF($A14546="","",COUNTIFS(D_MFA!$A$2:$A$20001,$C14546,D_MFA!$B$2:$B$20001,TRUE)&gt;0)</f>
        <v/>
      </c>
    </row>
    <row r="14547" spans="13:13" x14ac:dyDescent="0.55000000000000004">
      <c r="M14547" t="str">
        <f>IF($A14547="","",COUNTIFS(D_MFA!$A$2:$A$20001,$C14547,D_MFA!$B$2:$B$20001,TRUE)&gt;0)</f>
        <v/>
      </c>
    </row>
    <row r="14548" spans="13:13" x14ac:dyDescent="0.55000000000000004">
      <c r="M14548" t="str">
        <f>IF($A14548="","",COUNTIFS(D_MFA!$A$2:$A$20001,$C14548,D_MFA!$B$2:$B$20001,TRUE)&gt;0)</f>
        <v/>
      </c>
    </row>
    <row r="14549" spans="13:13" x14ac:dyDescent="0.55000000000000004">
      <c r="M14549" t="str">
        <f>IF($A14549="","",COUNTIFS(D_MFA!$A$2:$A$20001,$C14549,D_MFA!$B$2:$B$20001,TRUE)&gt;0)</f>
        <v/>
      </c>
    </row>
    <row r="14550" spans="13:13" x14ac:dyDescent="0.55000000000000004">
      <c r="M14550" t="str">
        <f>IF($A14550="","",COUNTIFS(D_MFA!$A$2:$A$20001,$C14550,D_MFA!$B$2:$B$20001,TRUE)&gt;0)</f>
        <v/>
      </c>
    </row>
    <row r="14551" spans="13:13" x14ac:dyDescent="0.55000000000000004">
      <c r="M14551" t="str">
        <f>IF($A14551="","",COUNTIFS(D_MFA!$A$2:$A$20001,$C14551,D_MFA!$B$2:$B$20001,TRUE)&gt;0)</f>
        <v/>
      </c>
    </row>
    <row r="14552" spans="13:13" x14ac:dyDescent="0.55000000000000004">
      <c r="M14552" t="str">
        <f>IF($A14552="","",COUNTIFS(D_MFA!$A$2:$A$20001,$C14552,D_MFA!$B$2:$B$20001,TRUE)&gt;0)</f>
        <v/>
      </c>
    </row>
    <row r="14553" spans="13:13" x14ac:dyDescent="0.55000000000000004">
      <c r="M14553" t="str">
        <f>IF($A14553="","",COUNTIFS(D_MFA!$A$2:$A$20001,$C14553,D_MFA!$B$2:$B$20001,TRUE)&gt;0)</f>
        <v/>
      </c>
    </row>
    <row r="14554" spans="13:13" x14ac:dyDescent="0.55000000000000004">
      <c r="M14554" t="str">
        <f>IF($A14554="","",COUNTIFS(D_MFA!$A$2:$A$20001,$C14554,D_MFA!$B$2:$B$20001,TRUE)&gt;0)</f>
        <v/>
      </c>
    </row>
    <row r="14555" spans="13:13" x14ac:dyDescent="0.55000000000000004">
      <c r="M14555" t="str">
        <f>IF($A14555="","",COUNTIFS(D_MFA!$A$2:$A$20001,$C14555,D_MFA!$B$2:$B$20001,TRUE)&gt;0)</f>
        <v/>
      </c>
    </row>
    <row r="14556" spans="13:13" x14ac:dyDescent="0.55000000000000004">
      <c r="M14556" t="str">
        <f>IF($A14556="","",COUNTIFS(D_MFA!$A$2:$A$20001,$C14556,D_MFA!$B$2:$B$20001,TRUE)&gt;0)</f>
        <v/>
      </c>
    </row>
    <row r="14557" spans="13:13" x14ac:dyDescent="0.55000000000000004">
      <c r="M14557" t="str">
        <f>IF($A14557="","",COUNTIFS(D_MFA!$A$2:$A$20001,$C14557,D_MFA!$B$2:$B$20001,TRUE)&gt;0)</f>
        <v/>
      </c>
    </row>
    <row r="14558" spans="13:13" x14ac:dyDescent="0.55000000000000004">
      <c r="M14558" t="str">
        <f>IF($A14558="","",COUNTIFS(D_MFA!$A$2:$A$20001,$C14558,D_MFA!$B$2:$B$20001,TRUE)&gt;0)</f>
        <v/>
      </c>
    </row>
    <row r="14559" spans="13:13" x14ac:dyDescent="0.55000000000000004">
      <c r="M14559" t="str">
        <f>IF($A14559="","",COUNTIFS(D_MFA!$A$2:$A$20001,$C14559,D_MFA!$B$2:$B$20001,TRUE)&gt;0)</f>
        <v/>
      </c>
    </row>
    <row r="14560" spans="13:13" x14ac:dyDescent="0.55000000000000004">
      <c r="M14560" t="str">
        <f>IF($A14560="","",COUNTIFS(D_MFA!$A$2:$A$20001,$C14560,D_MFA!$B$2:$B$20001,TRUE)&gt;0)</f>
        <v/>
      </c>
    </row>
    <row r="14561" spans="13:13" x14ac:dyDescent="0.55000000000000004">
      <c r="M14561" t="str">
        <f>IF($A14561="","",COUNTIFS(D_MFA!$A$2:$A$20001,$C14561,D_MFA!$B$2:$B$20001,TRUE)&gt;0)</f>
        <v/>
      </c>
    </row>
    <row r="14562" spans="13:13" x14ac:dyDescent="0.55000000000000004">
      <c r="M14562" t="str">
        <f>IF($A14562="","",COUNTIFS(D_MFA!$A$2:$A$20001,$C14562,D_MFA!$B$2:$B$20001,TRUE)&gt;0)</f>
        <v/>
      </c>
    </row>
    <row r="14563" spans="13:13" x14ac:dyDescent="0.55000000000000004">
      <c r="M14563" t="str">
        <f>IF($A14563="","",COUNTIFS(D_MFA!$A$2:$A$20001,$C14563,D_MFA!$B$2:$B$20001,TRUE)&gt;0)</f>
        <v/>
      </c>
    </row>
    <row r="14564" spans="13:13" x14ac:dyDescent="0.55000000000000004">
      <c r="M14564" t="str">
        <f>IF($A14564="","",COUNTIFS(D_MFA!$A$2:$A$20001,$C14564,D_MFA!$B$2:$B$20001,TRUE)&gt;0)</f>
        <v/>
      </c>
    </row>
    <row r="14565" spans="13:13" x14ac:dyDescent="0.55000000000000004">
      <c r="M14565" t="str">
        <f>IF($A14565="","",COUNTIFS(D_MFA!$A$2:$A$20001,$C14565,D_MFA!$B$2:$B$20001,TRUE)&gt;0)</f>
        <v/>
      </c>
    </row>
    <row r="14566" spans="13:13" x14ac:dyDescent="0.55000000000000004">
      <c r="M14566" t="str">
        <f>IF($A14566="","",COUNTIFS(D_MFA!$A$2:$A$20001,$C14566,D_MFA!$B$2:$B$20001,TRUE)&gt;0)</f>
        <v/>
      </c>
    </row>
    <row r="14567" spans="13:13" x14ac:dyDescent="0.55000000000000004">
      <c r="M14567" t="str">
        <f>IF($A14567="","",COUNTIFS(D_MFA!$A$2:$A$20001,$C14567,D_MFA!$B$2:$B$20001,TRUE)&gt;0)</f>
        <v/>
      </c>
    </row>
    <row r="14568" spans="13:13" x14ac:dyDescent="0.55000000000000004">
      <c r="M14568" t="str">
        <f>IF($A14568="","",COUNTIFS(D_MFA!$A$2:$A$20001,$C14568,D_MFA!$B$2:$B$20001,TRUE)&gt;0)</f>
        <v/>
      </c>
    </row>
    <row r="14569" spans="13:13" x14ac:dyDescent="0.55000000000000004">
      <c r="M14569" t="str">
        <f>IF($A14569="","",COUNTIFS(D_MFA!$A$2:$A$20001,$C14569,D_MFA!$B$2:$B$20001,TRUE)&gt;0)</f>
        <v/>
      </c>
    </row>
    <row r="14570" spans="13:13" x14ac:dyDescent="0.55000000000000004">
      <c r="M14570" t="str">
        <f>IF($A14570="","",COUNTIFS(D_MFA!$A$2:$A$20001,$C14570,D_MFA!$B$2:$B$20001,TRUE)&gt;0)</f>
        <v/>
      </c>
    </row>
    <row r="14571" spans="13:13" x14ac:dyDescent="0.55000000000000004">
      <c r="M14571" t="str">
        <f>IF($A14571="","",COUNTIFS(D_MFA!$A$2:$A$20001,$C14571,D_MFA!$B$2:$B$20001,TRUE)&gt;0)</f>
        <v/>
      </c>
    </row>
    <row r="14572" spans="13:13" x14ac:dyDescent="0.55000000000000004">
      <c r="M14572" t="str">
        <f>IF($A14572="","",COUNTIFS(D_MFA!$A$2:$A$20001,$C14572,D_MFA!$B$2:$B$20001,TRUE)&gt;0)</f>
        <v/>
      </c>
    </row>
    <row r="14573" spans="13:13" x14ac:dyDescent="0.55000000000000004">
      <c r="M14573" t="str">
        <f>IF($A14573="","",COUNTIFS(D_MFA!$A$2:$A$20001,$C14573,D_MFA!$B$2:$B$20001,TRUE)&gt;0)</f>
        <v/>
      </c>
    </row>
    <row r="14574" spans="13:13" x14ac:dyDescent="0.55000000000000004">
      <c r="M14574" t="str">
        <f>IF($A14574="","",COUNTIFS(D_MFA!$A$2:$A$20001,$C14574,D_MFA!$B$2:$B$20001,TRUE)&gt;0)</f>
        <v/>
      </c>
    </row>
    <row r="14575" spans="13:13" x14ac:dyDescent="0.55000000000000004">
      <c r="M14575" t="str">
        <f>IF($A14575="","",COUNTIFS(D_MFA!$A$2:$A$20001,$C14575,D_MFA!$B$2:$B$20001,TRUE)&gt;0)</f>
        <v/>
      </c>
    </row>
    <row r="14576" spans="13:13" x14ac:dyDescent="0.55000000000000004">
      <c r="M14576" t="str">
        <f>IF($A14576="","",COUNTIFS(D_MFA!$A$2:$A$20001,$C14576,D_MFA!$B$2:$B$20001,TRUE)&gt;0)</f>
        <v/>
      </c>
    </row>
    <row r="14577" spans="13:13" x14ac:dyDescent="0.55000000000000004">
      <c r="M14577" t="str">
        <f>IF($A14577="","",COUNTIFS(D_MFA!$A$2:$A$20001,$C14577,D_MFA!$B$2:$B$20001,TRUE)&gt;0)</f>
        <v/>
      </c>
    </row>
    <row r="14578" spans="13:13" x14ac:dyDescent="0.55000000000000004">
      <c r="M14578" t="str">
        <f>IF($A14578="","",COUNTIFS(D_MFA!$A$2:$A$20001,$C14578,D_MFA!$B$2:$B$20001,TRUE)&gt;0)</f>
        <v/>
      </c>
    </row>
    <row r="14579" spans="13:13" x14ac:dyDescent="0.55000000000000004">
      <c r="M14579" t="str">
        <f>IF($A14579="","",COUNTIFS(D_MFA!$A$2:$A$20001,$C14579,D_MFA!$B$2:$B$20001,TRUE)&gt;0)</f>
        <v/>
      </c>
    </row>
    <row r="14580" spans="13:13" x14ac:dyDescent="0.55000000000000004">
      <c r="M14580" t="str">
        <f>IF($A14580="","",COUNTIFS(D_MFA!$A$2:$A$20001,$C14580,D_MFA!$B$2:$B$20001,TRUE)&gt;0)</f>
        <v/>
      </c>
    </row>
    <row r="14581" spans="13:13" x14ac:dyDescent="0.55000000000000004">
      <c r="M14581" t="str">
        <f>IF($A14581="","",COUNTIFS(D_MFA!$A$2:$A$20001,$C14581,D_MFA!$B$2:$B$20001,TRUE)&gt;0)</f>
        <v/>
      </c>
    </row>
    <row r="14582" spans="13:13" x14ac:dyDescent="0.55000000000000004">
      <c r="M14582" t="str">
        <f>IF($A14582="","",COUNTIFS(D_MFA!$A$2:$A$20001,$C14582,D_MFA!$B$2:$B$20001,TRUE)&gt;0)</f>
        <v/>
      </c>
    </row>
    <row r="14583" spans="13:13" x14ac:dyDescent="0.55000000000000004">
      <c r="M14583" t="str">
        <f>IF($A14583="","",COUNTIFS(D_MFA!$A$2:$A$20001,$C14583,D_MFA!$B$2:$B$20001,TRUE)&gt;0)</f>
        <v/>
      </c>
    </row>
    <row r="14584" spans="13:13" x14ac:dyDescent="0.55000000000000004">
      <c r="M14584" t="str">
        <f>IF($A14584="","",COUNTIFS(D_MFA!$A$2:$A$20001,$C14584,D_MFA!$B$2:$B$20001,TRUE)&gt;0)</f>
        <v/>
      </c>
    </row>
    <row r="14585" spans="13:13" x14ac:dyDescent="0.55000000000000004">
      <c r="M14585" t="str">
        <f>IF($A14585="","",COUNTIFS(D_MFA!$A$2:$A$20001,$C14585,D_MFA!$B$2:$B$20001,TRUE)&gt;0)</f>
        <v/>
      </c>
    </row>
    <row r="14586" spans="13:13" x14ac:dyDescent="0.55000000000000004">
      <c r="M14586" t="str">
        <f>IF($A14586="","",COUNTIFS(D_MFA!$A$2:$A$20001,$C14586,D_MFA!$B$2:$B$20001,TRUE)&gt;0)</f>
        <v/>
      </c>
    </row>
    <row r="14587" spans="13:13" x14ac:dyDescent="0.55000000000000004">
      <c r="M14587" t="str">
        <f>IF($A14587="","",COUNTIFS(D_MFA!$A$2:$A$20001,$C14587,D_MFA!$B$2:$B$20001,TRUE)&gt;0)</f>
        <v/>
      </c>
    </row>
    <row r="14588" spans="13:13" x14ac:dyDescent="0.55000000000000004">
      <c r="M14588" t="str">
        <f>IF($A14588="","",COUNTIFS(D_MFA!$A$2:$A$20001,$C14588,D_MFA!$B$2:$B$20001,TRUE)&gt;0)</f>
        <v/>
      </c>
    </row>
    <row r="14589" spans="13:13" x14ac:dyDescent="0.55000000000000004">
      <c r="M14589" t="str">
        <f>IF($A14589="","",COUNTIFS(D_MFA!$A$2:$A$20001,$C14589,D_MFA!$B$2:$B$20001,TRUE)&gt;0)</f>
        <v/>
      </c>
    </row>
    <row r="14590" spans="13:13" x14ac:dyDescent="0.55000000000000004">
      <c r="M14590" t="str">
        <f>IF($A14590="","",COUNTIFS(D_MFA!$A$2:$A$20001,$C14590,D_MFA!$B$2:$B$20001,TRUE)&gt;0)</f>
        <v/>
      </c>
    </row>
    <row r="14591" spans="13:13" x14ac:dyDescent="0.55000000000000004">
      <c r="M14591" t="str">
        <f>IF($A14591="","",COUNTIFS(D_MFA!$A$2:$A$20001,$C14591,D_MFA!$B$2:$B$20001,TRUE)&gt;0)</f>
        <v/>
      </c>
    </row>
    <row r="14592" spans="13:13" x14ac:dyDescent="0.55000000000000004">
      <c r="M14592" t="str">
        <f>IF($A14592="","",COUNTIFS(D_MFA!$A$2:$A$20001,$C14592,D_MFA!$B$2:$B$20001,TRUE)&gt;0)</f>
        <v/>
      </c>
    </row>
    <row r="14593" spans="13:13" x14ac:dyDescent="0.55000000000000004">
      <c r="M14593" t="str">
        <f>IF($A14593="","",COUNTIFS(D_MFA!$A$2:$A$20001,$C14593,D_MFA!$B$2:$B$20001,TRUE)&gt;0)</f>
        <v/>
      </c>
    </row>
    <row r="14594" spans="13:13" x14ac:dyDescent="0.55000000000000004">
      <c r="M14594" t="str">
        <f>IF($A14594="","",COUNTIFS(D_MFA!$A$2:$A$20001,$C14594,D_MFA!$B$2:$B$20001,TRUE)&gt;0)</f>
        <v/>
      </c>
    </row>
    <row r="14595" spans="13:13" x14ac:dyDescent="0.55000000000000004">
      <c r="M14595" t="str">
        <f>IF($A14595="","",COUNTIFS(D_MFA!$A$2:$A$20001,$C14595,D_MFA!$B$2:$B$20001,TRUE)&gt;0)</f>
        <v/>
      </c>
    </row>
    <row r="14596" spans="13:13" x14ac:dyDescent="0.55000000000000004">
      <c r="M14596" t="str">
        <f>IF($A14596="","",COUNTIFS(D_MFA!$A$2:$A$20001,$C14596,D_MFA!$B$2:$B$20001,TRUE)&gt;0)</f>
        <v/>
      </c>
    </row>
    <row r="14597" spans="13:13" x14ac:dyDescent="0.55000000000000004">
      <c r="M14597" t="str">
        <f>IF($A14597="","",COUNTIFS(D_MFA!$A$2:$A$20001,$C14597,D_MFA!$B$2:$B$20001,TRUE)&gt;0)</f>
        <v/>
      </c>
    </row>
    <row r="14598" spans="13:13" x14ac:dyDescent="0.55000000000000004">
      <c r="M14598" t="str">
        <f>IF($A14598="","",COUNTIFS(D_MFA!$A$2:$A$20001,$C14598,D_MFA!$B$2:$B$20001,TRUE)&gt;0)</f>
        <v/>
      </c>
    </row>
    <row r="14599" spans="13:13" x14ac:dyDescent="0.55000000000000004">
      <c r="M14599" t="str">
        <f>IF($A14599="","",COUNTIFS(D_MFA!$A$2:$A$20001,$C14599,D_MFA!$B$2:$B$20001,TRUE)&gt;0)</f>
        <v/>
      </c>
    </row>
    <row r="14600" spans="13:13" x14ac:dyDescent="0.55000000000000004">
      <c r="M14600" t="str">
        <f>IF($A14600="","",COUNTIFS(D_MFA!$A$2:$A$20001,$C14600,D_MFA!$B$2:$B$20001,TRUE)&gt;0)</f>
        <v/>
      </c>
    </row>
    <row r="14601" spans="13:13" x14ac:dyDescent="0.55000000000000004">
      <c r="M14601" t="str">
        <f>IF($A14601="","",COUNTIFS(D_MFA!$A$2:$A$20001,$C14601,D_MFA!$B$2:$B$20001,TRUE)&gt;0)</f>
        <v/>
      </c>
    </row>
    <row r="14602" spans="13:13" x14ac:dyDescent="0.55000000000000004">
      <c r="M14602" t="str">
        <f>IF($A14602="","",COUNTIFS(D_MFA!$A$2:$A$20001,$C14602,D_MFA!$B$2:$B$20001,TRUE)&gt;0)</f>
        <v/>
      </c>
    </row>
    <row r="14603" spans="13:13" x14ac:dyDescent="0.55000000000000004">
      <c r="M14603" t="str">
        <f>IF($A14603="","",COUNTIFS(D_MFA!$A$2:$A$20001,$C14603,D_MFA!$B$2:$B$20001,TRUE)&gt;0)</f>
        <v/>
      </c>
    </row>
    <row r="14604" spans="13:13" x14ac:dyDescent="0.55000000000000004">
      <c r="M14604" t="str">
        <f>IF($A14604="","",COUNTIFS(D_MFA!$A$2:$A$20001,$C14604,D_MFA!$B$2:$B$20001,TRUE)&gt;0)</f>
        <v/>
      </c>
    </row>
    <row r="14605" spans="13:13" x14ac:dyDescent="0.55000000000000004">
      <c r="M14605" t="str">
        <f>IF($A14605="","",COUNTIFS(D_MFA!$A$2:$A$20001,$C14605,D_MFA!$B$2:$B$20001,TRUE)&gt;0)</f>
        <v/>
      </c>
    </row>
    <row r="14606" spans="13:13" x14ac:dyDescent="0.55000000000000004">
      <c r="M14606" t="str">
        <f>IF($A14606="","",COUNTIFS(D_MFA!$A$2:$A$20001,$C14606,D_MFA!$B$2:$B$20001,TRUE)&gt;0)</f>
        <v/>
      </c>
    </row>
    <row r="14607" spans="13:13" x14ac:dyDescent="0.55000000000000004">
      <c r="M14607" t="str">
        <f>IF($A14607="","",COUNTIFS(D_MFA!$A$2:$A$20001,$C14607,D_MFA!$B$2:$B$20001,TRUE)&gt;0)</f>
        <v/>
      </c>
    </row>
    <row r="14608" spans="13:13" x14ac:dyDescent="0.55000000000000004">
      <c r="M14608" t="str">
        <f>IF($A14608="","",COUNTIFS(D_MFA!$A$2:$A$20001,$C14608,D_MFA!$B$2:$B$20001,TRUE)&gt;0)</f>
        <v/>
      </c>
    </row>
    <row r="14609" spans="13:13" x14ac:dyDescent="0.55000000000000004">
      <c r="M14609" t="str">
        <f>IF($A14609="","",COUNTIFS(D_MFA!$A$2:$A$20001,$C14609,D_MFA!$B$2:$B$20001,TRUE)&gt;0)</f>
        <v/>
      </c>
    </row>
    <row r="14610" spans="13:13" x14ac:dyDescent="0.55000000000000004">
      <c r="M14610" t="str">
        <f>IF($A14610="","",COUNTIFS(D_MFA!$A$2:$A$20001,$C14610,D_MFA!$B$2:$B$20001,TRUE)&gt;0)</f>
        <v/>
      </c>
    </row>
    <row r="14611" spans="13:13" x14ac:dyDescent="0.55000000000000004">
      <c r="M14611" t="str">
        <f>IF($A14611="","",COUNTIFS(D_MFA!$A$2:$A$20001,$C14611,D_MFA!$B$2:$B$20001,TRUE)&gt;0)</f>
        <v/>
      </c>
    </row>
    <row r="14612" spans="13:13" x14ac:dyDescent="0.55000000000000004">
      <c r="M14612" t="str">
        <f>IF($A14612="","",COUNTIFS(D_MFA!$A$2:$A$20001,$C14612,D_MFA!$B$2:$B$20001,TRUE)&gt;0)</f>
        <v/>
      </c>
    </row>
    <row r="14613" spans="13:13" x14ac:dyDescent="0.55000000000000004">
      <c r="M14613" t="str">
        <f>IF($A14613="","",COUNTIFS(D_MFA!$A$2:$A$20001,$C14613,D_MFA!$B$2:$B$20001,TRUE)&gt;0)</f>
        <v/>
      </c>
    </row>
    <row r="14614" spans="13:13" x14ac:dyDescent="0.55000000000000004">
      <c r="M14614" t="str">
        <f>IF($A14614="","",COUNTIFS(D_MFA!$A$2:$A$20001,$C14614,D_MFA!$B$2:$B$20001,TRUE)&gt;0)</f>
        <v/>
      </c>
    </row>
    <row r="14615" spans="13:13" x14ac:dyDescent="0.55000000000000004">
      <c r="M14615" t="str">
        <f>IF($A14615="","",COUNTIFS(D_MFA!$A$2:$A$20001,$C14615,D_MFA!$B$2:$B$20001,TRUE)&gt;0)</f>
        <v/>
      </c>
    </row>
    <row r="14616" spans="13:13" x14ac:dyDescent="0.55000000000000004">
      <c r="M14616" t="str">
        <f>IF($A14616="","",COUNTIFS(D_MFA!$A$2:$A$20001,$C14616,D_MFA!$B$2:$B$20001,TRUE)&gt;0)</f>
        <v/>
      </c>
    </row>
    <row r="14617" spans="13:13" x14ac:dyDescent="0.55000000000000004">
      <c r="M14617" t="str">
        <f>IF($A14617="","",COUNTIFS(D_MFA!$A$2:$A$20001,$C14617,D_MFA!$B$2:$B$20001,TRUE)&gt;0)</f>
        <v/>
      </c>
    </row>
    <row r="14618" spans="13:13" x14ac:dyDescent="0.55000000000000004">
      <c r="M14618" t="str">
        <f>IF($A14618="","",COUNTIFS(D_MFA!$A$2:$A$20001,$C14618,D_MFA!$B$2:$B$20001,TRUE)&gt;0)</f>
        <v/>
      </c>
    </row>
    <row r="14619" spans="13:13" x14ac:dyDescent="0.55000000000000004">
      <c r="M14619" t="str">
        <f>IF($A14619="","",COUNTIFS(D_MFA!$A$2:$A$20001,$C14619,D_MFA!$B$2:$B$20001,TRUE)&gt;0)</f>
        <v/>
      </c>
    </row>
    <row r="14620" spans="13:13" x14ac:dyDescent="0.55000000000000004">
      <c r="M14620" t="str">
        <f>IF($A14620="","",COUNTIFS(D_MFA!$A$2:$A$20001,$C14620,D_MFA!$B$2:$B$20001,TRUE)&gt;0)</f>
        <v/>
      </c>
    </row>
    <row r="14621" spans="13:13" x14ac:dyDescent="0.55000000000000004">
      <c r="M14621" t="str">
        <f>IF($A14621="","",COUNTIFS(D_MFA!$A$2:$A$20001,$C14621,D_MFA!$B$2:$B$20001,TRUE)&gt;0)</f>
        <v/>
      </c>
    </row>
    <row r="14622" spans="13:13" x14ac:dyDescent="0.55000000000000004">
      <c r="M14622" t="str">
        <f>IF($A14622="","",COUNTIFS(D_MFA!$A$2:$A$20001,$C14622,D_MFA!$B$2:$B$20001,TRUE)&gt;0)</f>
        <v/>
      </c>
    </row>
    <row r="14623" spans="13:13" x14ac:dyDescent="0.55000000000000004">
      <c r="M14623" t="str">
        <f>IF($A14623="","",COUNTIFS(D_MFA!$A$2:$A$20001,$C14623,D_MFA!$B$2:$B$20001,TRUE)&gt;0)</f>
        <v/>
      </c>
    </row>
    <row r="14624" spans="13:13" x14ac:dyDescent="0.55000000000000004">
      <c r="M14624" t="str">
        <f>IF($A14624="","",COUNTIFS(D_MFA!$A$2:$A$20001,$C14624,D_MFA!$B$2:$B$20001,TRUE)&gt;0)</f>
        <v/>
      </c>
    </row>
    <row r="14625" spans="13:13" x14ac:dyDescent="0.55000000000000004">
      <c r="M14625" t="str">
        <f>IF($A14625="","",COUNTIFS(D_MFA!$A$2:$A$20001,$C14625,D_MFA!$B$2:$B$20001,TRUE)&gt;0)</f>
        <v/>
      </c>
    </row>
    <row r="14626" spans="13:13" x14ac:dyDescent="0.55000000000000004">
      <c r="M14626" t="str">
        <f>IF($A14626="","",COUNTIFS(D_MFA!$A$2:$A$20001,$C14626,D_MFA!$B$2:$B$20001,TRUE)&gt;0)</f>
        <v/>
      </c>
    </row>
    <row r="14627" spans="13:13" x14ac:dyDescent="0.55000000000000004">
      <c r="M14627" t="str">
        <f>IF($A14627="","",COUNTIFS(D_MFA!$A$2:$A$20001,$C14627,D_MFA!$B$2:$B$20001,TRUE)&gt;0)</f>
        <v/>
      </c>
    </row>
    <row r="14628" spans="13:13" x14ac:dyDescent="0.55000000000000004">
      <c r="M14628" t="str">
        <f>IF($A14628="","",COUNTIFS(D_MFA!$A$2:$A$20001,$C14628,D_MFA!$B$2:$B$20001,TRUE)&gt;0)</f>
        <v/>
      </c>
    </row>
    <row r="14629" spans="13:13" x14ac:dyDescent="0.55000000000000004">
      <c r="M14629" t="str">
        <f>IF($A14629="","",COUNTIFS(D_MFA!$A$2:$A$20001,$C14629,D_MFA!$B$2:$B$20001,TRUE)&gt;0)</f>
        <v/>
      </c>
    </row>
    <row r="14630" spans="13:13" x14ac:dyDescent="0.55000000000000004">
      <c r="M14630" t="str">
        <f>IF($A14630="","",COUNTIFS(D_MFA!$A$2:$A$20001,$C14630,D_MFA!$B$2:$B$20001,TRUE)&gt;0)</f>
        <v/>
      </c>
    </row>
    <row r="14631" spans="13:13" x14ac:dyDescent="0.55000000000000004">
      <c r="M14631" t="str">
        <f>IF($A14631="","",COUNTIFS(D_MFA!$A$2:$A$20001,$C14631,D_MFA!$B$2:$B$20001,TRUE)&gt;0)</f>
        <v/>
      </c>
    </row>
    <row r="14632" spans="13:13" x14ac:dyDescent="0.55000000000000004">
      <c r="M14632" t="str">
        <f>IF($A14632="","",COUNTIFS(D_MFA!$A$2:$A$20001,$C14632,D_MFA!$B$2:$B$20001,TRUE)&gt;0)</f>
        <v/>
      </c>
    </row>
    <row r="14633" spans="13:13" x14ac:dyDescent="0.55000000000000004">
      <c r="M14633" t="str">
        <f>IF($A14633="","",COUNTIFS(D_MFA!$A$2:$A$20001,$C14633,D_MFA!$B$2:$B$20001,TRUE)&gt;0)</f>
        <v/>
      </c>
    </row>
    <row r="14634" spans="13:13" x14ac:dyDescent="0.55000000000000004">
      <c r="M14634" t="str">
        <f>IF($A14634="","",COUNTIFS(D_MFA!$A$2:$A$20001,$C14634,D_MFA!$B$2:$B$20001,TRUE)&gt;0)</f>
        <v/>
      </c>
    </row>
    <row r="14635" spans="13:13" x14ac:dyDescent="0.55000000000000004">
      <c r="M14635" t="str">
        <f>IF($A14635="","",COUNTIFS(D_MFA!$A$2:$A$20001,$C14635,D_MFA!$B$2:$B$20001,TRUE)&gt;0)</f>
        <v/>
      </c>
    </row>
    <row r="14636" spans="13:13" x14ac:dyDescent="0.55000000000000004">
      <c r="M14636" t="str">
        <f>IF($A14636="","",COUNTIFS(D_MFA!$A$2:$A$20001,$C14636,D_MFA!$B$2:$B$20001,TRUE)&gt;0)</f>
        <v/>
      </c>
    </row>
    <row r="14637" spans="13:13" x14ac:dyDescent="0.55000000000000004">
      <c r="M14637" t="str">
        <f>IF($A14637="","",COUNTIFS(D_MFA!$A$2:$A$20001,$C14637,D_MFA!$B$2:$B$20001,TRUE)&gt;0)</f>
        <v/>
      </c>
    </row>
    <row r="14638" spans="13:13" x14ac:dyDescent="0.55000000000000004">
      <c r="M14638" t="str">
        <f>IF($A14638="","",COUNTIFS(D_MFA!$A$2:$A$20001,$C14638,D_MFA!$B$2:$B$20001,TRUE)&gt;0)</f>
        <v/>
      </c>
    </row>
    <row r="14639" spans="13:13" x14ac:dyDescent="0.55000000000000004">
      <c r="M14639" t="str">
        <f>IF($A14639="","",COUNTIFS(D_MFA!$A$2:$A$20001,$C14639,D_MFA!$B$2:$B$20001,TRUE)&gt;0)</f>
        <v/>
      </c>
    </row>
    <row r="14640" spans="13:13" x14ac:dyDescent="0.55000000000000004">
      <c r="M14640" t="str">
        <f>IF($A14640="","",COUNTIFS(D_MFA!$A$2:$A$20001,$C14640,D_MFA!$B$2:$B$20001,TRUE)&gt;0)</f>
        <v/>
      </c>
    </row>
    <row r="14641" spans="13:13" x14ac:dyDescent="0.55000000000000004">
      <c r="M14641" t="str">
        <f>IF($A14641="","",COUNTIFS(D_MFA!$A$2:$A$20001,$C14641,D_MFA!$B$2:$B$20001,TRUE)&gt;0)</f>
        <v/>
      </c>
    </row>
    <row r="14642" spans="13:13" x14ac:dyDescent="0.55000000000000004">
      <c r="M14642" t="str">
        <f>IF($A14642="","",COUNTIFS(D_MFA!$A$2:$A$20001,$C14642,D_MFA!$B$2:$B$20001,TRUE)&gt;0)</f>
        <v/>
      </c>
    </row>
    <row r="14643" spans="13:13" x14ac:dyDescent="0.55000000000000004">
      <c r="M14643" t="str">
        <f>IF($A14643="","",COUNTIFS(D_MFA!$A$2:$A$20001,$C14643,D_MFA!$B$2:$B$20001,TRUE)&gt;0)</f>
        <v/>
      </c>
    </row>
    <row r="14644" spans="13:13" x14ac:dyDescent="0.55000000000000004">
      <c r="M14644" t="str">
        <f>IF($A14644="","",COUNTIFS(D_MFA!$A$2:$A$20001,$C14644,D_MFA!$B$2:$B$20001,TRUE)&gt;0)</f>
        <v/>
      </c>
    </row>
    <row r="14645" spans="13:13" x14ac:dyDescent="0.55000000000000004">
      <c r="M14645" t="str">
        <f>IF($A14645="","",COUNTIFS(D_MFA!$A$2:$A$20001,$C14645,D_MFA!$B$2:$B$20001,TRUE)&gt;0)</f>
        <v/>
      </c>
    </row>
    <row r="14646" spans="13:13" x14ac:dyDescent="0.55000000000000004">
      <c r="M14646" t="str">
        <f>IF($A14646="","",COUNTIFS(D_MFA!$A$2:$A$20001,$C14646,D_MFA!$B$2:$B$20001,TRUE)&gt;0)</f>
        <v/>
      </c>
    </row>
    <row r="14647" spans="13:13" x14ac:dyDescent="0.55000000000000004">
      <c r="M14647" t="str">
        <f>IF($A14647="","",COUNTIFS(D_MFA!$A$2:$A$20001,$C14647,D_MFA!$B$2:$B$20001,TRUE)&gt;0)</f>
        <v/>
      </c>
    </row>
    <row r="14648" spans="13:13" x14ac:dyDescent="0.55000000000000004">
      <c r="M14648" t="str">
        <f>IF($A14648="","",COUNTIFS(D_MFA!$A$2:$A$20001,$C14648,D_MFA!$B$2:$B$20001,TRUE)&gt;0)</f>
        <v/>
      </c>
    </row>
    <row r="14649" spans="13:13" x14ac:dyDescent="0.55000000000000004">
      <c r="M14649" t="str">
        <f>IF($A14649="","",COUNTIFS(D_MFA!$A$2:$A$20001,$C14649,D_MFA!$B$2:$B$20001,TRUE)&gt;0)</f>
        <v/>
      </c>
    </row>
    <row r="14650" spans="13:13" x14ac:dyDescent="0.55000000000000004">
      <c r="M14650" t="str">
        <f>IF($A14650="","",COUNTIFS(D_MFA!$A$2:$A$20001,$C14650,D_MFA!$B$2:$B$20001,TRUE)&gt;0)</f>
        <v/>
      </c>
    </row>
    <row r="14651" spans="13:13" x14ac:dyDescent="0.55000000000000004">
      <c r="M14651" t="str">
        <f>IF($A14651="","",COUNTIFS(D_MFA!$A$2:$A$20001,$C14651,D_MFA!$B$2:$B$20001,TRUE)&gt;0)</f>
        <v/>
      </c>
    </row>
    <row r="14652" spans="13:13" x14ac:dyDescent="0.55000000000000004">
      <c r="M14652" t="str">
        <f>IF($A14652="","",COUNTIFS(D_MFA!$A$2:$A$20001,$C14652,D_MFA!$B$2:$B$20001,TRUE)&gt;0)</f>
        <v/>
      </c>
    </row>
    <row r="14653" spans="13:13" x14ac:dyDescent="0.55000000000000004">
      <c r="M14653" t="str">
        <f>IF($A14653="","",COUNTIFS(D_MFA!$A$2:$A$20001,$C14653,D_MFA!$B$2:$B$20001,TRUE)&gt;0)</f>
        <v/>
      </c>
    </row>
    <row r="14654" spans="13:13" x14ac:dyDescent="0.55000000000000004">
      <c r="M14654" t="str">
        <f>IF($A14654="","",COUNTIFS(D_MFA!$A$2:$A$20001,$C14654,D_MFA!$B$2:$B$20001,TRUE)&gt;0)</f>
        <v/>
      </c>
    </row>
    <row r="14655" spans="13:13" x14ac:dyDescent="0.55000000000000004">
      <c r="M14655" t="str">
        <f>IF($A14655="","",COUNTIFS(D_MFA!$A$2:$A$20001,$C14655,D_MFA!$B$2:$B$20001,TRUE)&gt;0)</f>
        <v/>
      </c>
    </row>
    <row r="14656" spans="13:13" x14ac:dyDescent="0.55000000000000004">
      <c r="M14656" t="str">
        <f>IF($A14656="","",COUNTIFS(D_MFA!$A$2:$A$20001,$C14656,D_MFA!$B$2:$B$20001,TRUE)&gt;0)</f>
        <v/>
      </c>
    </row>
    <row r="14657" spans="13:13" x14ac:dyDescent="0.55000000000000004">
      <c r="M14657" t="str">
        <f>IF($A14657="","",COUNTIFS(D_MFA!$A$2:$A$20001,$C14657,D_MFA!$B$2:$B$20001,TRUE)&gt;0)</f>
        <v/>
      </c>
    </row>
    <row r="14658" spans="13:13" x14ac:dyDescent="0.55000000000000004">
      <c r="M14658" t="str">
        <f>IF($A14658="","",COUNTIFS(D_MFA!$A$2:$A$20001,$C14658,D_MFA!$B$2:$B$20001,TRUE)&gt;0)</f>
        <v/>
      </c>
    </row>
    <row r="14659" spans="13:13" x14ac:dyDescent="0.55000000000000004">
      <c r="M14659" t="str">
        <f>IF($A14659="","",COUNTIFS(D_MFA!$A$2:$A$20001,$C14659,D_MFA!$B$2:$B$20001,TRUE)&gt;0)</f>
        <v/>
      </c>
    </row>
    <row r="14660" spans="13:13" x14ac:dyDescent="0.55000000000000004">
      <c r="M14660" t="str">
        <f>IF($A14660="","",COUNTIFS(D_MFA!$A$2:$A$20001,$C14660,D_MFA!$B$2:$B$20001,TRUE)&gt;0)</f>
        <v/>
      </c>
    </row>
    <row r="14661" spans="13:13" x14ac:dyDescent="0.55000000000000004">
      <c r="M14661" t="str">
        <f>IF($A14661="","",COUNTIFS(D_MFA!$A$2:$A$20001,$C14661,D_MFA!$B$2:$B$20001,TRUE)&gt;0)</f>
        <v/>
      </c>
    </row>
    <row r="14662" spans="13:13" x14ac:dyDescent="0.55000000000000004">
      <c r="M14662" t="str">
        <f>IF($A14662="","",COUNTIFS(D_MFA!$A$2:$A$20001,$C14662,D_MFA!$B$2:$B$20001,TRUE)&gt;0)</f>
        <v/>
      </c>
    </row>
    <row r="14663" spans="13:13" x14ac:dyDescent="0.55000000000000004">
      <c r="M14663" t="str">
        <f>IF($A14663="","",COUNTIFS(D_MFA!$A$2:$A$20001,$C14663,D_MFA!$B$2:$B$20001,TRUE)&gt;0)</f>
        <v/>
      </c>
    </row>
    <row r="14664" spans="13:13" x14ac:dyDescent="0.55000000000000004">
      <c r="M14664" t="str">
        <f>IF($A14664="","",COUNTIFS(D_MFA!$A$2:$A$20001,$C14664,D_MFA!$B$2:$B$20001,TRUE)&gt;0)</f>
        <v/>
      </c>
    </row>
    <row r="14665" spans="13:13" x14ac:dyDescent="0.55000000000000004">
      <c r="M14665" t="str">
        <f>IF($A14665="","",COUNTIFS(D_MFA!$A$2:$A$20001,$C14665,D_MFA!$B$2:$B$20001,TRUE)&gt;0)</f>
        <v/>
      </c>
    </row>
    <row r="14666" spans="13:13" x14ac:dyDescent="0.55000000000000004">
      <c r="M14666" t="str">
        <f>IF($A14666="","",COUNTIFS(D_MFA!$A$2:$A$20001,$C14666,D_MFA!$B$2:$B$20001,TRUE)&gt;0)</f>
        <v/>
      </c>
    </row>
    <row r="14667" spans="13:13" x14ac:dyDescent="0.55000000000000004">
      <c r="M14667" t="str">
        <f>IF($A14667="","",COUNTIFS(D_MFA!$A$2:$A$20001,$C14667,D_MFA!$B$2:$B$20001,TRUE)&gt;0)</f>
        <v/>
      </c>
    </row>
    <row r="14668" spans="13:13" x14ac:dyDescent="0.55000000000000004">
      <c r="M14668" t="str">
        <f>IF($A14668="","",COUNTIFS(D_MFA!$A$2:$A$20001,$C14668,D_MFA!$B$2:$B$20001,TRUE)&gt;0)</f>
        <v/>
      </c>
    </row>
    <row r="14669" spans="13:13" x14ac:dyDescent="0.55000000000000004">
      <c r="M14669" t="str">
        <f>IF($A14669="","",COUNTIFS(D_MFA!$A$2:$A$20001,$C14669,D_MFA!$B$2:$B$20001,TRUE)&gt;0)</f>
        <v/>
      </c>
    </row>
    <row r="14670" spans="13:13" x14ac:dyDescent="0.55000000000000004">
      <c r="M14670" t="str">
        <f>IF($A14670="","",COUNTIFS(D_MFA!$A$2:$A$20001,$C14670,D_MFA!$B$2:$B$20001,TRUE)&gt;0)</f>
        <v/>
      </c>
    </row>
    <row r="14671" spans="13:13" x14ac:dyDescent="0.55000000000000004">
      <c r="M14671" t="str">
        <f>IF($A14671="","",COUNTIFS(D_MFA!$A$2:$A$20001,$C14671,D_MFA!$B$2:$B$20001,TRUE)&gt;0)</f>
        <v/>
      </c>
    </row>
    <row r="14672" spans="13:13" x14ac:dyDescent="0.55000000000000004">
      <c r="M14672" t="str">
        <f>IF($A14672="","",COUNTIFS(D_MFA!$A$2:$A$20001,$C14672,D_MFA!$B$2:$B$20001,TRUE)&gt;0)</f>
        <v/>
      </c>
    </row>
    <row r="14673" spans="13:13" x14ac:dyDescent="0.55000000000000004">
      <c r="M14673" t="str">
        <f>IF($A14673="","",COUNTIFS(D_MFA!$A$2:$A$20001,$C14673,D_MFA!$B$2:$B$20001,TRUE)&gt;0)</f>
        <v/>
      </c>
    </row>
    <row r="14674" spans="13:13" x14ac:dyDescent="0.55000000000000004">
      <c r="M14674" t="str">
        <f>IF($A14674="","",COUNTIFS(D_MFA!$A$2:$A$20001,$C14674,D_MFA!$B$2:$B$20001,TRUE)&gt;0)</f>
        <v/>
      </c>
    </row>
    <row r="14675" spans="13:13" x14ac:dyDescent="0.55000000000000004">
      <c r="M14675" t="str">
        <f>IF($A14675="","",COUNTIFS(D_MFA!$A$2:$A$20001,$C14675,D_MFA!$B$2:$B$20001,TRUE)&gt;0)</f>
        <v/>
      </c>
    </row>
    <row r="14676" spans="13:13" x14ac:dyDescent="0.55000000000000004">
      <c r="M14676" t="str">
        <f>IF($A14676="","",COUNTIFS(D_MFA!$A$2:$A$20001,$C14676,D_MFA!$B$2:$B$20001,TRUE)&gt;0)</f>
        <v/>
      </c>
    </row>
    <row r="14677" spans="13:13" x14ac:dyDescent="0.55000000000000004">
      <c r="M14677" t="str">
        <f>IF($A14677="","",COUNTIFS(D_MFA!$A$2:$A$20001,$C14677,D_MFA!$B$2:$B$20001,TRUE)&gt;0)</f>
        <v/>
      </c>
    </row>
    <row r="14678" spans="13:13" x14ac:dyDescent="0.55000000000000004">
      <c r="M14678" t="str">
        <f>IF($A14678="","",COUNTIFS(D_MFA!$A$2:$A$20001,$C14678,D_MFA!$B$2:$B$20001,TRUE)&gt;0)</f>
        <v/>
      </c>
    </row>
    <row r="14679" spans="13:13" x14ac:dyDescent="0.55000000000000004">
      <c r="M14679" t="str">
        <f>IF($A14679="","",COUNTIFS(D_MFA!$A$2:$A$20001,$C14679,D_MFA!$B$2:$B$20001,TRUE)&gt;0)</f>
        <v/>
      </c>
    </row>
    <row r="14680" spans="13:13" x14ac:dyDescent="0.55000000000000004">
      <c r="M14680" t="str">
        <f>IF($A14680="","",COUNTIFS(D_MFA!$A$2:$A$20001,$C14680,D_MFA!$B$2:$B$20001,TRUE)&gt;0)</f>
        <v/>
      </c>
    </row>
    <row r="14681" spans="13:13" x14ac:dyDescent="0.55000000000000004">
      <c r="M14681" t="str">
        <f>IF($A14681="","",COUNTIFS(D_MFA!$A$2:$A$20001,$C14681,D_MFA!$B$2:$B$20001,TRUE)&gt;0)</f>
        <v/>
      </c>
    </row>
    <row r="14682" spans="13:13" x14ac:dyDescent="0.55000000000000004">
      <c r="M14682" t="str">
        <f>IF($A14682="","",COUNTIFS(D_MFA!$A$2:$A$20001,$C14682,D_MFA!$B$2:$B$20001,TRUE)&gt;0)</f>
        <v/>
      </c>
    </row>
    <row r="14683" spans="13:13" x14ac:dyDescent="0.55000000000000004">
      <c r="M14683" t="str">
        <f>IF($A14683="","",COUNTIFS(D_MFA!$A$2:$A$20001,$C14683,D_MFA!$B$2:$B$20001,TRUE)&gt;0)</f>
        <v/>
      </c>
    </row>
    <row r="14684" spans="13:13" x14ac:dyDescent="0.55000000000000004">
      <c r="M14684" t="str">
        <f>IF($A14684="","",COUNTIFS(D_MFA!$A$2:$A$20001,$C14684,D_MFA!$B$2:$B$20001,TRUE)&gt;0)</f>
        <v/>
      </c>
    </row>
    <row r="14685" spans="13:13" x14ac:dyDescent="0.55000000000000004">
      <c r="M14685" t="str">
        <f>IF($A14685="","",COUNTIFS(D_MFA!$A$2:$A$20001,$C14685,D_MFA!$B$2:$B$20001,TRUE)&gt;0)</f>
        <v/>
      </c>
    </row>
    <row r="14686" spans="13:13" x14ac:dyDescent="0.55000000000000004">
      <c r="M14686" t="str">
        <f>IF($A14686="","",COUNTIFS(D_MFA!$A$2:$A$20001,$C14686,D_MFA!$B$2:$B$20001,TRUE)&gt;0)</f>
        <v/>
      </c>
    </row>
    <row r="14687" spans="13:13" x14ac:dyDescent="0.55000000000000004">
      <c r="M14687" t="str">
        <f>IF($A14687="","",COUNTIFS(D_MFA!$A$2:$A$20001,$C14687,D_MFA!$B$2:$B$20001,TRUE)&gt;0)</f>
        <v/>
      </c>
    </row>
    <row r="14688" spans="13:13" x14ac:dyDescent="0.55000000000000004">
      <c r="M14688" t="str">
        <f>IF($A14688="","",COUNTIFS(D_MFA!$A$2:$A$20001,$C14688,D_MFA!$B$2:$B$20001,TRUE)&gt;0)</f>
        <v/>
      </c>
    </row>
    <row r="14689" spans="13:13" x14ac:dyDescent="0.55000000000000004">
      <c r="M14689" t="str">
        <f>IF($A14689="","",COUNTIFS(D_MFA!$A$2:$A$20001,$C14689,D_MFA!$B$2:$B$20001,TRUE)&gt;0)</f>
        <v/>
      </c>
    </row>
    <row r="14690" spans="13:13" x14ac:dyDescent="0.55000000000000004">
      <c r="M14690" t="str">
        <f>IF($A14690="","",COUNTIFS(D_MFA!$A$2:$A$20001,$C14690,D_MFA!$B$2:$B$20001,TRUE)&gt;0)</f>
        <v/>
      </c>
    </row>
    <row r="14691" spans="13:13" x14ac:dyDescent="0.55000000000000004">
      <c r="M14691" t="str">
        <f>IF($A14691="","",COUNTIFS(D_MFA!$A$2:$A$20001,$C14691,D_MFA!$B$2:$B$20001,TRUE)&gt;0)</f>
        <v/>
      </c>
    </row>
    <row r="14692" spans="13:13" x14ac:dyDescent="0.55000000000000004">
      <c r="M14692" t="str">
        <f>IF($A14692="","",COUNTIFS(D_MFA!$A$2:$A$20001,$C14692,D_MFA!$B$2:$B$20001,TRUE)&gt;0)</f>
        <v/>
      </c>
    </row>
    <row r="14693" spans="13:13" x14ac:dyDescent="0.55000000000000004">
      <c r="M14693" t="str">
        <f>IF($A14693="","",COUNTIFS(D_MFA!$A$2:$A$20001,$C14693,D_MFA!$B$2:$B$20001,TRUE)&gt;0)</f>
        <v/>
      </c>
    </row>
    <row r="14694" spans="13:13" x14ac:dyDescent="0.55000000000000004">
      <c r="M14694" t="str">
        <f>IF($A14694="","",COUNTIFS(D_MFA!$A$2:$A$20001,$C14694,D_MFA!$B$2:$B$20001,TRUE)&gt;0)</f>
        <v/>
      </c>
    </row>
    <row r="14695" spans="13:13" x14ac:dyDescent="0.55000000000000004">
      <c r="M14695" t="str">
        <f>IF($A14695="","",COUNTIFS(D_MFA!$A$2:$A$20001,$C14695,D_MFA!$B$2:$B$20001,TRUE)&gt;0)</f>
        <v/>
      </c>
    </row>
    <row r="14696" spans="13:13" x14ac:dyDescent="0.55000000000000004">
      <c r="M14696" t="str">
        <f>IF($A14696="","",COUNTIFS(D_MFA!$A$2:$A$20001,$C14696,D_MFA!$B$2:$B$20001,TRUE)&gt;0)</f>
        <v/>
      </c>
    </row>
    <row r="14697" spans="13:13" x14ac:dyDescent="0.55000000000000004">
      <c r="M14697" t="str">
        <f>IF($A14697="","",COUNTIFS(D_MFA!$A$2:$A$20001,$C14697,D_MFA!$B$2:$B$20001,TRUE)&gt;0)</f>
        <v/>
      </c>
    </row>
    <row r="14698" spans="13:13" x14ac:dyDescent="0.55000000000000004">
      <c r="M14698" t="str">
        <f>IF($A14698="","",COUNTIFS(D_MFA!$A$2:$A$20001,$C14698,D_MFA!$B$2:$B$20001,TRUE)&gt;0)</f>
        <v/>
      </c>
    </row>
    <row r="14699" spans="13:13" x14ac:dyDescent="0.55000000000000004">
      <c r="M14699" t="str">
        <f>IF($A14699="","",COUNTIFS(D_MFA!$A$2:$A$20001,$C14699,D_MFA!$B$2:$B$20001,TRUE)&gt;0)</f>
        <v/>
      </c>
    </row>
    <row r="14700" spans="13:13" x14ac:dyDescent="0.55000000000000004">
      <c r="M14700" t="str">
        <f>IF($A14700="","",COUNTIFS(D_MFA!$A$2:$A$20001,$C14700,D_MFA!$B$2:$B$20001,TRUE)&gt;0)</f>
        <v/>
      </c>
    </row>
    <row r="14701" spans="13:13" x14ac:dyDescent="0.55000000000000004">
      <c r="M14701" t="str">
        <f>IF($A14701="","",COUNTIFS(D_MFA!$A$2:$A$20001,$C14701,D_MFA!$B$2:$B$20001,TRUE)&gt;0)</f>
        <v/>
      </c>
    </row>
    <row r="14702" spans="13:13" x14ac:dyDescent="0.55000000000000004">
      <c r="M14702" t="str">
        <f>IF($A14702="","",COUNTIFS(D_MFA!$A$2:$A$20001,$C14702,D_MFA!$B$2:$B$20001,TRUE)&gt;0)</f>
        <v/>
      </c>
    </row>
    <row r="14703" spans="13:13" x14ac:dyDescent="0.55000000000000004">
      <c r="M14703" t="str">
        <f>IF($A14703="","",COUNTIFS(D_MFA!$A$2:$A$20001,$C14703,D_MFA!$B$2:$B$20001,TRUE)&gt;0)</f>
        <v/>
      </c>
    </row>
    <row r="14704" spans="13:13" x14ac:dyDescent="0.55000000000000004">
      <c r="M14704" t="str">
        <f>IF($A14704="","",COUNTIFS(D_MFA!$A$2:$A$20001,$C14704,D_MFA!$B$2:$B$20001,TRUE)&gt;0)</f>
        <v/>
      </c>
    </row>
    <row r="14705" spans="13:13" x14ac:dyDescent="0.55000000000000004">
      <c r="M14705" t="str">
        <f>IF($A14705="","",COUNTIFS(D_MFA!$A$2:$A$20001,$C14705,D_MFA!$B$2:$B$20001,TRUE)&gt;0)</f>
        <v/>
      </c>
    </row>
    <row r="14706" spans="13:13" x14ac:dyDescent="0.55000000000000004">
      <c r="M14706" t="str">
        <f>IF($A14706="","",COUNTIFS(D_MFA!$A$2:$A$20001,$C14706,D_MFA!$B$2:$B$20001,TRUE)&gt;0)</f>
        <v/>
      </c>
    </row>
    <row r="14707" spans="13:13" x14ac:dyDescent="0.55000000000000004">
      <c r="M14707" t="str">
        <f>IF($A14707="","",COUNTIFS(D_MFA!$A$2:$A$20001,$C14707,D_MFA!$B$2:$B$20001,TRUE)&gt;0)</f>
        <v/>
      </c>
    </row>
    <row r="14708" spans="13:13" x14ac:dyDescent="0.55000000000000004">
      <c r="M14708" t="str">
        <f>IF($A14708="","",COUNTIFS(D_MFA!$A$2:$A$20001,$C14708,D_MFA!$B$2:$B$20001,TRUE)&gt;0)</f>
        <v/>
      </c>
    </row>
    <row r="14709" spans="13:13" x14ac:dyDescent="0.55000000000000004">
      <c r="M14709" t="str">
        <f>IF($A14709="","",COUNTIFS(D_MFA!$A$2:$A$20001,$C14709,D_MFA!$B$2:$B$20001,TRUE)&gt;0)</f>
        <v/>
      </c>
    </row>
    <row r="14710" spans="13:13" x14ac:dyDescent="0.55000000000000004">
      <c r="M14710" t="str">
        <f>IF($A14710="","",COUNTIFS(D_MFA!$A$2:$A$20001,$C14710,D_MFA!$B$2:$B$20001,TRUE)&gt;0)</f>
        <v/>
      </c>
    </row>
    <row r="14711" spans="13:13" x14ac:dyDescent="0.55000000000000004">
      <c r="M14711" t="str">
        <f>IF($A14711="","",COUNTIFS(D_MFA!$A$2:$A$20001,$C14711,D_MFA!$B$2:$B$20001,TRUE)&gt;0)</f>
        <v/>
      </c>
    </row>
    <row r="14712" spans="13:13" x14ac:dyDescent="0.55000000000000004">
      <c r="M14712" t="str">
        <f>IF($A14712="","",COUNTIFS(D_MFA!$A$2:$A$20001,$C14712,D_MFA!$B$2:$B$20001,TRUE)&gt;0)</f>
        <v/>
      </c>
    </row>
    <row r="14713" spans="13:13" x14ac:dyDescent="0.55000000000000004">
      <c r="M14713" t="str">
        <f>IF($A14713="","",COUNTIFS(D_MFA!$A$2:$A$20001,$C14713,D_MFA!$B$2:$B$20001,TRUE)&gt;0)</f>
        <v/>
      </c>
    </row>
    <row r="14714" spans="13:13" x14ac:dyDescent="0.55000000000000004">
      <c r="M14714" t="str">
        <f>IF($A14714="","",COUNTIFS(D_MFA!$A$2:$A$20001,$C14714,D_MFA!$B$2:$B$20001,TRUE)&gt;0)</f>
        <v/>
      </c>
    </row>
    <row r="14715" spans="13:13" x14ac:dyDescent="0.55000000000000004">
      <c r="M14715" t="str">
        <f>IF($A14715="","",COUNTIFS(D_MFA!$A$2:$A$20001,$C14715,D_MFA!$B$2:$B$20001,TRUE)&gt;0)</f>
        <v/>
      </c>
    </row>
    <row r="14716" spans="13:13" x14ac:dyDescent="0.55000000000000004">
      <c r="M14716" t="str">
        <f>IF($A14716="","",COUNTIFS(D_MFA!$A$2:$A$20001,$C14716,D_MFA!$B$2:$B$20001,TRUE)&gt;0)</f>
        <v/>
      </c>
    </row>
    <row r="14717" spans="13:13" x14ac:dyDescent="0.55000000000000004">
      <c r="M14717" t="str">
        <f>IF($A14717="","",COUNTIFS(D_MFA!$A$2:$A$20001,$C14717,D_MFA!$B$2:$B$20001,TRUE)&gt;0)</f>
        <v/>
      </c>
    </row>
    <row r="14718" spans="13:13" x14ac:dyDescent="0.55000000000000004">
      <c r="M14718" t="str">
        <f>IF($A14718="","",COUNTIFS(D_MFA!$A$2:$A$20001,$C14718,D_MFA!$B$2:$B$20001,TRUE)&gt;0)</f>
        <v/>
      </c>
    </row>
    <row r="14719" spans="13:13" x14ac:dyDescent="0.55000000000000004">
      <c r="M14719" t="str">
        <f>IF($A14719="","",COUNTIFS(D_MFA!$A$2:$A$20001,$C14719,D_MFA!$B$2:$B$20001,TRUE)&gt;0)</f>
        <v/>
      </c>
    </row>
    <row r="14720" spans="13:13" x14ac:dyDescent="0.55000000000000004">
      <c r="M14720" t="str">
        <f>IF($A14720="","",COUNTIFS(D_MFA!$A$2:$A$20001,$C14720,D_MFA!$B$2:$B$20001,TRUE)&gt;0)</f>
        <v/>
      </c>
    </row>
    <row r="14721" spans="13:13" x14ac:dyDescent="0.55000000000000004">
      <c r="M14721" t="str">
        <f>IF($A14721="","",COUNTIFS(D_MFA!$A$2:$A$20001,$C14721,D_MFA!$B$2:$B$20001,TRUE)&gt;0)</f>
        <v/>
      </c>
    </row>
    <row r="14722" spans="13:13" x14ac:dyDescent="0.55000000000000004">
      <c r="M14722" t="str">
        <f>IF($A14722="","",COUNTIFS(D_MFA!$A$2:$A$20001,$C14722,D_MFA!$B$2:$B$20001,TRUE)&gt;0)</f>
        <v/>
      </c>
    </row>
    <row r="14723" spans="13:13" x14ac:dyDescent="0.55000000000000004">
      <c r="M14723" t="str">
        <f>IF($A14723="","",COUNTIFS(D_MFA!$A$2:$A$20001,$C14723,D_MFA!$B$2:$B$20001,TRUE)&gt;0)</f>
        <v/>
      </c>
    </row>
    <row r="14724" spans="13:13" x14ac:dyDescent="0.55000000000000004">
      <c r="M14724" t="str">
        <f>IF($A14724="","",COUNTIFS(D_MFA!$A$2:$A$20001,$C14724,D_MFA!$B$2:$B$20001,TRUE)&gt;0)</f>
        <v/>
      </c>
    </row>
    <row r="14725" spans="13:13" x14ac:dyDescent="0.55000000000000004">
      <c r="M14725" t="str">
        <f>IF($A14725="","",COUNTIFS(D_MFA!$A$2:$A$20001,$C14725,D_MFA!$B$2:$B$20001,TRUE)&gt;0)</f>
        <v/>
      </c>
    </row>
    <row r="14726" spans="13:13" x14ac:dyDescent="0.55000000000000004">
      <c r="M14726" t="str">
        <f>IF($A14726="","",COUNTIFS(D_MFA!$A$2:$A$20001,$C14726,D_MFA!$B$2:$B$20001,TRUE)&gt;0)</f>
        <v/>
      </c>
    </row>
    <row r="14727" spans="13:13" x14ac:dyDescent="0.55000000000000004">
      <c r="M14727" t="str">
        <f>IF($A14727="","",COUNTIFS(D_MFA!$A$2:$A$20001,$C14727,D_MFA!$B$2:$B$20001,TRUE)&gt;0)</f>
        <v/>
      </c>
    </row>
    <row r="14728" spans="13:13" x14ac:dyDescent="0.55000000000000004">
      <c r="M14728" t="str">
        <f>IF($A14728="","",COUNTIFS(D_MFA!$A$2:$A$20001,$C14728,D_MFA!$B$2:$B$20001,TRUE)&gt;0)</f>
        <v/>
      </c>
    </row>
    <row r="14729" spans="13:13" x14ac:dyDescent="0.55000000000000004">
      <c r="M14729" t="str">
        <f>IF($A14729="","",COUNTIFS(D_MFA!$A$2:$A$20001,$C14729,D_MFA!$B$2:$B$20001,TRUE)&gt;0)</f>
        <v/>
      </c>
    </row>
    <row r="14730" spans="13:13" x14ac:dyDescent="0.55000000000000004">
      <c r="M14730" t="str">
        <f>IF($A14730="","",COUNTIFS(D_MFA!$A$2:$A$20001,$C14730,D_MFA!$B$2:$B$20001,TRUE)&gt;0)</f>
        <v/>
      </c>
    </row>
    <row r="14731" spans="13:13" x14ac:dyDescent="0.55000000000000004">
      <c r="M14731" t="str">
        <f>IF($A14731="","",COUNTIFS(D_MFA!$A$2:$A$20001,$C14731,D_MFA!$B$2:$B$20001,TRUE)&gt;0)</f>
        <v/>
      </c>
    </row>
    <row r="14732" spans="13:13" x14ac:dyDescent="0.55000000000000004">
      <c r="M14732" t="str">
        <f>IF($A14732="","",COUNTIFS(D_MFA!$A$2:$A$20001,$C14732,D_MFA!$B$2:$B$20001,TRUE)&gt;0)</f>
        <v/>
      </c>
    </row>
    <row r="14733" spans="13:13" x14ac:dyDescent="0.55000000000000004">
      <c r="M14733" t="str">
        <f>IF($A14733="","",COUNTIFS(D_MFA!$A$2:$A$20001,$C14733,D_MFA!$B$2:$B$20001,TRUE)&gt;0)</f>
        <v/>
      </c>
    </row>
    <row r="14734" spans="13:13" x14ac:dyDescent="0.55000000000000004">
      <c r="M14734" t="str">
        <f>IF($A14734="","",COUNTIFS(D_MFA!$A$2:$A$20001,$C14734,D_MFA!$B$2:$B$20001,TRUE)&gt;0)</f>
        <v/>
      </c>
    </row>
    <row r="14735" spans="13:13" x14ac:dyDescent="0.55000000000000004">
      <c r="M14735" t="str">
        <f>IF($A14735="","",COUNTIFS(D_MFA!$A$2:$A$20001,$C14735,D_MFA!$B$2:$B$20001,TRUE)&gt;0)</f>
        <v/>
      </c>
    </row>
    <row r="14736" spans="13:13" x14ac:dyDescent="0.55000000000000004">
      <c r="M14736" t="str">
        <f>IF($A14736="","",COUNTIFS(D_MFA!$A$2:$A$20001,$C14736,D_MFA!$B$2:$B$20001,TRUE)&gt;0)</f>
        <v/>
      </c>
    </row>
    <row r="14737" spans="13:13" x14ac:dyDescent="0.55000000000000004">
      <c r="M14737" t="str">
        <f>IF($A14737="","",COUNTIFS(D_MFA!$A$2:$A$20001,$C14737,D_MFA!$B$2:$B$20001,TRUE)&gt;0)</f>
        <v/>
      </c>
    </row>
    <row r="14738" spans="13:13" x14ac:dyDescent="0.55000000000000004">
      <c r="M14738" t="str">
        <f>IF($A14738="","",COUNTIFS(D_MFA!$A$2:$A$20001,$C14738,D_MFA!$B$2:$B$20001,TRUE)&gt;0)</f>
        <v/>
      </c>
    </row>
    <row r="14739" spans="13:13" x14ac:dyDescent="0.55000000000000004">
      <c r="M14739" t="str">
        <f>IF($A14739="","",COUNTIFS(D_MFA!$A$2:$A$20001,$C14739,D_MFA!$B$2:$B$20001,TRUE)&gt;0)</f>
        <v/>
      </c>
    </row>
    <row r="14740" spans="13:13" x14ac:dyDescent="0.55000000000000004">
      <c r="M14740" t="str">
        <f>IF($A14740="","",COUNTIFS(D_MFA!$A$2:$A$20001,$C14740,D_MFA!$B$2:$B$20001,TRUE)&gt;0)</f>
        <v/>
      </c>
    </row>
    <row r="14741" spans="13:13" x14ac:dyDescent="0.55000000000000004">
      <c r="M14741" t="str">
        <f>IF($A14741="","",COUNTIFS(D_MFA!$A$2:$A$20001,$C14741,D_MFA!$B$2:$B$20001,TRUE)&gt;0)</f>
        <v/>
      </c>
    </row>
    <row r="14742" spans="13:13" x14ac:dyDescent="0.55000000000000004">
      <c r="M14742" t="str">
        <f>IF($A14742="","",COUNTIFS(D_MFA!$A$2:$A$20001,$C14742,D_MFA!$B$2:$B$20001,TRUE)&gt;0)</f>
        <v/>
      </c>
    </row>
    <row r="14743" spans="13:13" x14ac:dyDescent="0.55000000000000004">
      <c r="M14743" t="str">
        <f>IF($A14743="","",COUNTIFS(D_MFA!$A$2:$A$20001,$C14743,D_MFA!$B$2:$B$20001,TRUE)&gt;0)</f>
        <v/>
      </c>
    </row>
    <row r="14744" spans="13:13" x14ac:dyDescent="0.55000000000000004">
      <c r="M14744" t="str">
        <f>IF($A14744="","",COUNTIFS(D_MFA!$A$2:$A$20001,$C14744,D_MFA!$B$2:$B$20001,TRUE)&gt;0)</f>
        <v/>
      </c>
    </row>
    <row r="14745" spans="13:13" x14ac:dyDescent="0.55000000000000004">
      <c r="M14745" t="str">
        <f>IF($A14745="","",COUNTIFS(D_MFA!$A$2:$A$20001,$C14745,D_MFA!$B$2:$B$20001,TRUE)&gt;0)</f>
        <v/>
      </c>
    </row>
    <row r="14746" spans="13:13" x14ac:dyDescent="0.55000000000000004">
      <c r="M14746" t="str">
        <f>IF($A14746="","",COUNTIFS(D_MFA!$A$2:$A$20001,$C14746,D_MFA!$B$2:$B$20001,TRUE)&gt;0)</f>
        <v/>
      </c>
    </row>
    <row r="14747" spans="13:13" x14ac:dyDescent="0.55000000000000004">
      <c r="M14747" t="str">
        <f>IF($A14747="","",COUNTIFS(D_MFA!$A$2:$A$20001,$C14747,D_MFA!$B$2:$B$20001,TRUE)&gt;0)</f>
        <v/>
      </c>
    </row>
    <row r="14748" spans="13:13" x14ac:dyDescent="0.55000000000000004">
      <c r="M14748" t="str">
        <f>IF($A14748="","",COUNTIFS(D_MFA!$A$2:$A$20001,$C14748,D_MFA!$B$2:$B$20001,TRUE)&gt;0)</f>
        <v/>
      </c>
    </row>
    <row r="14749" spans="13:13" x14ac:dyDescent="0.55000000000000004">
      <c r="M14749" t="str">
        <f>IF($A14749="","",COUNTIFS(D_MFA!$A$2:$A$20001,$C14749,D_MFA!$B$2:$B$20001,TRUE)&gt;0)</f>
        <v/>
      </c>
    </row>
    <row r="14750" spans="13:13" x14ac:dyDescent="0.55000000000000004">
      <c r="M14750" t="str">
        <f>IF($A14750="","",COUNTIFS(D_MFA!$A$2:$A$20001,$C14750,D_MFA!$B$2:$B$20001,TRUE)&gt;0)</f>
        <v/>
      </c>
    </row>
    <row r="14751" spans="13:13" x14ac:dyDescent="0.55000000000000004">
      <c r="M14751" t="str">
        <f>IF($A14751="","",COUNTIFS(D_MFA!$A$2:$A$20001,$C14751,D_MFA!$B$2:$B$20001,TRUE)&gt;0)</f>
        <v/>
      </c>
    </row>
    <row r="14752" spans="13:13" x14ac:dyDescent="0.55000000000000004">
      <c r="M14752" t="str">
        <f>IF($A14752="","",COUNTIFS(D_MFA!$A$2:$A$20001,$C14752,D_MFA!$B$2:$B$20001,TRUE)&gt;0)</f>
        <v/>
      </c>
    </row>
    <row r="14753" spans="13:13" x14ac:dyDescent="0.55000000000000004">
      <c r="M14753" t="str">
        <f>IF($A14753="","",COUNTIFS(D_MFA!$A$2:$A$20001,$C14753,D_MFA!$B$2:$B$20001,TRUE)&gt;0)</f>
        <v/>
      </c>
    </row>
    <row r="14754" spans="13:13" x14ac:dyDescent="0.55000000000000004">
      <c r="M14754" t="str">
        <f>IF($A14754="","",COUNTIFS(D_MFA!$A$2:$A$20001,$C14754,D_MFA!$B$2:$B$20001,TRUE)&gt;0)</f>
        <v/>
      </c>
    </row>
    <row r="14755" spans="13:13" x14ac:dyDescent="0.55000000000000004">
      <c r="M14755" t="str">
        <f>IF($A14755="","",COUNTIFS(D_MFA!$A$2:$A$20001,$C14755,D_MFA!$B$2:$B$20001,TRUE)&gt;0)</f>
        <v/>
      </c>
    </row>
    <row r="14756" spans="13:13" x14ac:dyDescent="0.55000000000000004">
      <c r="M14756" t="str">
        <f>IF($A14756="","",COUNTIFS(D_MFA!$A$2:$A$20001,$C14756,D_MFA!$B$2:$B$20001,TRUE)&gt;0)</f>
        <v/>
      </c>
    </row>
    <row r="14757" spans="13:13" x14ac:dyDescent="0.55000000000000004">
      <c r="M14757" t="str">
        <f>IF($A14757="","",COUNTIFS(D_MFA!$A$2:$A$20001,$C14757,D_MFA!$B$2:$B$20001,TRUE)&gt;0)</f>
        <v/>
      </c>
    </row>
    <row r="14758" spans="13:13" x14ac:dyDescent="0.55000000000000004">
      <c r="M14758" t="str">
        <f>IF($A14758="","",COUNTIFS(D_MFA!$A$2:$A$20001,$C14758,D_MFA!$B$2:$B$20001,TRUE)&gt;0)</f>
        <v/>
      </c>
    </row>
    <row r="14759" spans="13:13" x14ac:dyDescent="0.55000000000000004">
      <c r="M14759" t="str">
        <f>IF($A14759="","",COUNTIFS(D_MFA!$A$2:$A$20001,$C14759,D_MFA!$B$2:$B$20001,TRUE)&gt;0)</f>
        <v/>
      </c>
    </row>
    <row r="14760" spans="13:13" x14ac:dyDescent="0.55000000000000004">
      <c r="M14760" t="str">
        <f>IF($A14760="","",COUNTIFS(D_MFA!$A$2:$A$20001,$C14760,D_MFA!$B$2:$B$20001,TRUE)&gt;0)</f>
        <v/>
      </c>
    </row>
    <row r="14761" spans="13:13" x14ac:dyDescent="0.55000000000000004">
      <c r="M14761" t="str">
        <f>IF($A14761="","",COUNTIFS(D_MFA!$A$2:$A$20001,$C14761,D_MFA!$B$2:$B$20001,TRUE)&gt;0)</f>
        <v/>
      </c>
    </row>
    <row r="14762" spans="13:13" x14ac:dyDescent="0.55000000000000004">
      <c r="M14762" t="str">
        <f>IF($A14762="","",COUNTIFS(D_MFA!$A$2:$A$20001,$C14762,D_MFA!$B$2:$B$20001,TRUE)&gt;0)</f>
        <v/>
      </c>
    </row>
    <row r="14763" spans="13:13" x14ac:dyDescent="0.55000000000000004">
      <c r="M14763" t="str">
        <f>IF($A14763="","",COUNTIFS(D_MFA!$A$2:$A$20001,$C14763,D_MFA!$B$2:$B$20001,TRUE)&gt;0)</f>
        <v/>
      </c>
    </row>
    <row r="14764" spans="13:13" x14ac:dyDescent="0.55000000000000004">
      <c r="M14764" t="str">
        <f>IF($A14764="","",COUNTIFS(D_MFA!$A$2:$A$20001,$C14764,D_MFA!$B$2:$B$20001,TRUE)&gt;0)</f>
        <v/>
      </c>
    </row>
    <row r="14765" spans="13:13" x14ac:dyDescent="0.55000000000000004">
      <c r="M14765" t="str">
        <f>IF($A14765="","",COUNTIFS(D_MFA!$A$2:$A$20001,$C14765,D_MFA!$B$2:$B$20001,TRUE)&gt;0)</f>
        <v/>
      </c>
    </row>
    <row r="14766" spans="13:13" x14ac:dyDescent="0.55000000000000004">
      <c r="M14766" t="str">
        <f>IF($A14766="","",COUNTIFS(D_MFA!$A$2:$A$20001,$C14766,D_MFA!$B$2:$B$20001,TRUE)&gt;0)</f>
        <v/>
      </c>
    </row>
    <row r="14767" spans="13:13" x14ac:dyDescent="0.55000000000000004">
      <c r="M14767" t="str">
        <f>IF($A14767="","",COUNTIFS(D_MFA!$A$2:$A$20001,$C14767,D_MFA!$B$2:$B$20001,TRUE)&gt;0)</f>
        <v/>
      </c>
    </row>
    <row r="14768" spans="13:13" x14ac:dyDescent="0.55000000000000004">
      <c r="M14768" t="str">
        <f>IF($A14768="","",COUNTIFS(D_MFA!$A$2:$A$20001,$C14768,D_MFA!$B$2:$B$20001,TRUE)&gt;0)</f>
        <v/>
      </c>
    </row>
    <row r="14769" spans="13:13" x14ac:dyDescent="0.55000000000000004">
      <c r="M14769" t="str">
        <f>IF($A14769="","",COUNTIFS(D_MFA!$A$2:$A$20001,$C14769,D_MFA!$B$2:$B$20001,TRUE)&gt;0)</f>
        <v/>
      </c>
    </row>
    <row r="14770" spans="13:13" x14ac:dyDescent="0.55000000000000004">
      <c r="M14770" t="str">
        <f>IF($A14770="","",COUNTIFS(D_MFA!$A$2:$A$20001,$C14770,D_MFA!$B$2:$B$20001,TRUE)&gt;0)</f>
        <v/>
      </c>
    </row>
    <row r="14771" spans="13:13" x14ac:dyDescent="0.55000000000000004">
      <c r="M14771" t="str">
        <f>IF($A14771="","",COUNTIFS(D_MFA!$A$2:$A$20001,$C14771,D_MFA!$B$2:$B$20001,TRUE)&gt;0)</f>
        <v/>
      </c>
    </row>
    <row r="14772" spans="13:13" x14ac:dyDescent="0.55000000000000004">
      <c r="M14772" t="str">
        <f>IF($A14772="","",COUNTIFS(D_MFA!$A$2:$A$20001,$C14772,D_MFA!$B$2:$B$20001,TRUE)&gt;0)</f>
        <v/>
      </c>
    </row>
    <row r="14773" spans="13:13" x14ac:dyDescent="0.55000000000000004">
      <c r="M14773" t="str">
        <f>IF($A14773="","",COUNTIFS(D_MFA!$A$2:$A$20001,$C14773,D_MFA!$B$2:$B$20001,TRUE)&gt;0)</f>
        <v/>
      </c>
    </row>
    <row r="14774" spans="13:13" x14ac:dyDescent="0.55000000000000004">
      <c r="M14774" t="str">
        <f>IF($A14774="","",COUNTIFS(D_MFA!$A$2:$A$20001,$C14774,D_MFA!$B$2:$B$20001,TRUE)&gt;0)</f>
        <v/>
      </c>
    </row>
    <row r="14775" spans="13:13" x14ac:dyDescent="0.55000000000000004">
      <c r="M14775" t="str">
        <f>IF($A14775="","",COUNTIFS(D_MFA!$A$2:$A$20001,$C14775,D_MFA!$B$2:$B$20001,TRUE)&gt;0)</f>
        <v/>
      </c>
    </row>
    <row r="14776" spans="13:13" x14ac:dyDescent="0.55000000000000004">
      <c r="M14776" t="str">
        <f>IF($A14776="","",COUNTIFS(D_MFA!$A$2:$A$20001,$C14776,D_MFA!$B$2:$B$20001,TRUE)&gt;0)</f>
        <v/>
      </c>
    </row>
    <row r="14777" spans="13:13" x14ac:dyDescent="0.55000000000000004">
      <c r="M14777" t="str">
        <f>IF($A14777="","",COUNTIFS(D_MFA!$A$2:$A$20001,$C14777,D_MFA!$B$2:$B$20001,TRUE)&gt;0)</f>
        <v/>
      </c>
    </row>
    <row r="14778" spans="13:13" x14ac:dyDescent="0.55000000000000004">
      <c r="M14778" t="str">
        <f>IF($A14778="","",COUNTIFS(D_MFA!$A$2:$A$20001,$C14778,D_MFA!$B$2:$B$20001,TRUE)&gt;0)</f>
        <v/>
      </c>
    </row>
    <row r="14779" spans="13:13" x14ac:dyDescent="0.55000000000000004">
      <c r="M14779" t="str">
        <f>IF($A14779="","",COUNTIFS(D_MFA!$A$2:$A$20001,$C14779,D_MFA!$B$2:$B$20001,TRUE)&gt;0)</f>
        <v/>
      </c>
    </row>
    <row r="14780" spans="13:13" x14ac:dyDescent="0.55000000000000004">
      <c r="M14780" t="str">
        <f>IF($A14780="","",COUNTIFS(D_MFA!$A$2:$A$20001,$C14780,D_MFA!$B$2:$B$20001,TRUE)&gt;0)</f>
        <v/>
      </c>
    </row>
    <row r="14781" spans="13:13" x14ac:dyDescent="0.55000000000000004">
      <c r="M14781" t="str">
        <f>IF($A14781="","",COUNTIFS(D_MFA!$A$2:$A$20001,$C14781,D_MFA!$B$2:$B$20001,TRUE)&gt;0)</f>
        <v/>
      </c>
    </row>
    <row r="14782" spans="13:13" x14ac:dyDescent="0.55000000000000004">
      <c r="M14782" t="str">
        <f>IF($A14782="","",COUNTIFS(D_MFA!$A$2:$A$20001,$C14782,D_MFA!$B$2:$B$20001,TRUE)&gt;0)</f>
        <v/>
      </c>
    </row>
    <row r="14783" spans="13:13" x14ac:dyDescent="0.55000000000000004">
      <c r="M14783" t="str">
        <f>IF($A14783="","",COUNTIFS(D_MFA!$A$2:$A$20001,$C14783,D_MFA!$B$2:$B$20001,TRUE)&gt;0)</f>
        <v/>
      </c>
    </row>
    <row r="14784" spans="13:13" x14ac:dyDescent="0.55000000000000004">
      <c r="M14784" t="str">
        <f>IF($A14784="","",COUNTIFS(D_MFA!$A$2:$A$20001,$C14784,D_MFA!$B$2:$B$20001,TRUE)&gt;0)</f>
        <v/>
      </c>
    </row>
    <row r="14785" spans="13:13" x14ac:dyDescent="0.55000000000000004">
      <c r="M14785" t="str">
        <f>IF($A14785="","",COUNTIFS(D_MFA!$A$2:$A$20001,$C14785,D_MFA!$B$2:$B$20001,TRUE)&gt;0)</f>
        <v/>
      </c>
    </row>
    <row r="14786" spans="13:13" x14ac:dyDescent="0.55000000000000004">
      <c r="M14786" t="str">
        <f>IF($A14786="","",COUNTIFS(D_MFA!$A$2:$A$20001,$C14786,D_MFA!$B$2:$B$20001,TRUE)&gt;0)</f>
        <v/>
      </c>
    </row>
    <row r="14787" spans="13:13" x14ac:dyDescent="0.55000000000000004">
      <c r="M14787" t="str">
        <f>IF($A14787="","",COUNTIFS(D_MFA!$A$2:$A$20001,$C14787,D_MFA!$B$2:$B$20001,TRUE)&gt;0)</f>
        <v/>
      </c>
    </row>
    <row r="14788" spans="13:13" x14ac:dyDescent="0.55000000000000004">
      <c r="M14788" t="str">
        <f>IF($A14788="","",COUNTIFS(D_MFA!$A$2:$A$20001,$C14788,D_MFA!$B$2:$B$20001,TRUE)&gt;0)</f>
        <v/>
      </c>
    </row>
    <row r="14789" spans="13:13" x14ac:dyDescent="0.55000000000000004">
      <c r="M14789" t="str">
        <f>IF($A14789="","",COUNTIFS(D_MFA!$A$2:$A$20001,$C14789,D_MFA!$B$2:$B$20001,TRUE)&gt;0)</f>
        <v/>
      </c>
    </row>
    <row r="14790" spans="13:13" x14ac:dyDescent="0.55000000000000004">
      <c r="M14790" t="str">
        <f>IF($A14790="","",COUNTIFS(D_MFA!$A$2:$A$20001,$C14790,D_MFA!$B$2:$B$20001,TRUE)&gt;0)</f>
        <v/>
      </c>
    </row>
    <row r="14791" spans="13:13" x14ac:dyDescent="0.55000000000000004">
      <c r="M14791" t="str">
        <f>IF($A14791="","",COUNTIFS(D_MFA!$A$2:$A$20001,$C14791,D_MFA!$B$2:$B$20001,TRUE)&gt;0)</f>
        <v/>
      </c>
    </row>
    <row r="14792" spans="13:13" x14ac:dyDescent="0.55000000000000004">
      <c r="M14792" t="str">
        <f>IF($A14792="","",COUNTIFS(D_MFA!$A$2:$A$20001,$C14792,D_MFA!$B$2:$B$20001,TRUE)&gt;0)</f>
        <v/>
      </c>
    </row>
    <row r="14793" spans="13:13" x14ac:dyDescent="0.55000000000000004">
      <c r="M14793" t="str">
        <f>IF($A14793="","",COUNTIFS(D_MFA!$A$2:$A$20001,$C14793,D_MFA!$B$2:$B$20001,TRUE)&gt;0)</f>
        <v/>
      </c>
    </row>
    <row r="14794" spans="13:13" x14ac:dyDescent="0.55000000000000004">
      <c r="M14794" t="str">
        <f>IF($A14794="","",COUNTIFS(D_MFA!$A$2:$A$20001,$C14794,D_MFA!$B$2:$B$20001,TRUE)&gt;0)</f>
        <v/>
      </c>
    </row>
    <row r="14795" spans="13:13" x14ac:dyDescent="0.55000000000000004">
      <c r="M14795" t="str">
        <f>IF($A14795="","",COUNTIFS(D_MFA!$A$2:$A$20001,$C14795,D_MFA!$B$2:$B$20001,TRUE)&gt;0)</f>
        <v/>
      </c>
    </row>
    <row r="14796" spans="13:13" x14ac:dyDescent="0.55000000000000004">
      <c r="M14796" t="str">
        <f>IF($A14796="","",COUNTIFS(D_MFA!$A$2:$A$20001,$C14796,D_MFA!$B$2:$B$20001,TRUE)&gt;0)</f>
        <v/>
      </c>
    </row>
    <row r="14797" spans="13:13" x14ac:dyDescent="0.55000000000000004">
      <c r="M14797" t="str">
        <f>IF($A14797="","",COUNTIFS(D_MFA!$A$2:$A$20001,$C14797,D_MFA!$B$2:$B$20001,TRUE)&gt;0)</f>
        <v/>
      </c>
    </row>
    <row r="14798" spans="13:13" x14ac:dyDescent="0.55000000000000004">
      <c r="M14798" t="str">
        <f>IF($A14798="","",COUNTIFS(D_MFA!$A$2:$A$20001,$C14798,D_MFA!$B$2:$B$20001,TRUE)&gt;0)</f>
        <v/>
      </c>
    </row>
    <row r="14799" spans="13:13" x14ac:dyDescent="0.55000000000000004">
      <c r="M14799" t="str">
        <f>IF($A14799="","",COUNTIFS(D_MFA!$A$2:$A$20001,$C14799,D_MFA!$B$2:$B$20001,TRUE)&gt;0)</f>
        <v/>
      </c>
    </row>
    <row r="14800" spans="13:13" x14ac:dyDescent="0.55000000000000004">
      <c r="M14800" t="str">
        <f>IF($A14800="","",COUNTIFS(D_MFA!$A$2:$A$20001,$C14800,D_MFA!$B$2:$B$20001,TRUE)&gt;0)</f>
        <v/>
      </c>
    </row>
    <row r="14801" spans="13:13" x14ac:dyDescent="0.55000000000000004">
      <c r="M14801" t="str">
        <f>IF($A14801="","",COUNTIFS(D_MFA!$A$2:$A$20001,$C14801,D_MFA!$B$2:$B$20001,TRUE)&gt;0)</f>
        <v/>
      </c>
    </row>
    <row r="14802" spans="13:13" x14ac:dyDescent="0.55000000000000004">
      <c r="M14802" t="str">
        <f>IF($A14802="","",COUNTIFS(D_MFA!$A$2:$A$20001,$C14802,D_MFA!$B$2:$B$20001,TRUE)&gt;0)</f>
        <v/>
      </c>
    </row>
    <row r="14803" spans="13:13" x14ac:dyDescent="0.55000000000000004">
      <c r="M14803" t="str">
        <f>IF($A14803="","",COUNTIFS(D_MFA!$A$2:$A$20001,$C14803,D_MFA!$B$2:$B$20001,TRUE)&gt;0)</f>
        <v/>
      </c>
    </row>
    <row r="14804" spans="13:13" x14ac:dyDescent="0.55000000000000004">
      <c r="M14804" t="str">
        <f>IF($A14804="","",COUNTIFS(D_MFA!$A$2:$A$20001,$C14804,D_MFA!$B$2:$B$20001,TRUE)&gt;0)</f>
        <v/>
      </c>
    </row>
    <row r="14805" spans="13:13" x14ac:dyDescent="0.55000000000000004">
      <c r="M14805" t="str">
        <f>IF($A14805="","",COUNTIFS(D_MFA!$A$2:$A$20001,$C14805,D_MFA!$B$2:$B$20001,TRUE)&gt;0)</f>
        <v/>
      </c>
    </row>
    <row r="14806" spans="13:13" x14ac:dyDescent="0.55000000000000004">
      <c r="M14806" t="str">
        <f>IF($A14806="","",COUNTIFS(D_MFA!$A$2:$A$20001,$C14806,D_MFA!$B$2:$B$20001,TRUE)&gt;0)</f>
        <v/>
      </c>
    </row>
    <row r="14807" spans="13:13" x14ac:dyDescent="0.55000000000000004">
      <c r="M14807" t="str">
        <f>IF($A14807="","",COUNTIFS(D_MFA!$A$2:$A$20001,$C14807,D_MFA!$B$2:$B$20001,TRUE)&gt;0)</f>
        <v/>
      </c>
    </row>
    <row r="14808" spans="13:13" x14ac:dyDescent="0.55000000000000004">
      <c r="M14808" t="str">
        <f>IF($A14808="","",COUNTIFS(D_MFA!$A$2:$A$20001,$C14808,D_MFA!$B$2:$B$20001,TRUE)&gt;0)</f>
        <v/>
      </c>
    </row>
    <row r="14809" spans="13:13" x14ac:dyDescent="0.55000000000000004">
      <c r="M14809" t="str">
        <f>IF($A14809="","",COUNTIFS(D_MFA!$A$2:$A$20001,$C14809,D_MFA!$B$2:$B$20001,TRUE)&gt;0)</f>
        <v/>
      </c>
    </row>
    <row r="14810" spans="13:13" x14ac:dyDescent="0.55000000000000004">
      <c r="M14810" t="str">
        <f>IF($A14810="","",COUNTIFS(D_MFA!$A$2:$A$20001,$C14810,D_MFA!$B$2:$B$20001,TRUE)&gt;0)</f>
        <v/>
      </c>
    </row>
    <row r="14811" spans="13:13" x14ac:dyDescent="0.55000000000000004">
      <c r="M14811" t="str">
        <f>IF($A14811="","",COUNTIFS(D_MFA!$A$2:$A$20001,$C14811,D_MFA!$B$2:$B$20001,TRUE)&gt;0)</f>
        <v/>
      </c>
    </row>
    <row r="14812" spans="13:13" x14ac:dyDescent="0.55000000000000004">
      <c r="M14812" t="str">
        <f>IF($A14812="","",COUNTIFS(D_MFA!$A$2:$A$20001,$C14812,D_MFA!$B$2:$B$20001,TRUE)&gt;0)</f>
        <v/>
      </c>
    </row>
    <row r="14813" spans="13:13" x14ac:dyDescent="0.55000000000000004">
      <c r="M14813" t="str">
        <f>IF($A14813="","",COUNTIFS(D_MFA!$A$2:$A$20001,$C14813,D_MFA!$B$2:$B$20001,TRUE)&gt;0)</f>
        <v/>
      </c>
    </row>
    <row r="14814" spans="13:13" x14ac:dyDescent="0.55000000000000004">
      <c r="M14814" t="str">
        <f>IF($A14814="","",COUNTIFS(D_MFA!$A$2:$A$20001,$C14814,D_MFA!$B$2:$B$20001,TRUE)&gt;0)</f>
        <v/>
      </c>
    </row>
    <row r="14815" spans="13:13" x14ac:dyDescent="0.55000000000000004">
      <c r="M14815" t="str">
        <f>IF($A14815="","",COUNTIFS(D_MFA!$A$2:$A$20001,$C14815,D_MFA!$B$2:$B$20001,TRUE)&gt;0)</f>
        <v/>
      </c>
    </row>
    <row r="14816" spans="13:13" x14ac:dyDescent="0.55000000000000004">
      <c r="M14816" t="str">
        <f>IF($A14816="","",COUNTIFS(D_MFA!$A$2:$A$20001,$C14816,D_MFA!$B$2:$B$20001,TRUE)&gt;0)</f>
        <v/>
      </c>
    </row>
    <row r="14817" spans="13:13" x14ac:dyDescent="0.55000000000000004">
      <c r="M14817" t="str">
        <f>IF($A14817="","",COUNTIFS(D_MFA!$A$2:$A$20001,$C14817,D_MFA!$B$2:$B$20001,TRUE)&gt;0)</f>
        <v/>
      </c>
    </row>
    <row r="14818" spans="13:13" x14ac:dyDescent="0.55000000000000004">
      <c r="M14818" t="str">
        <f>IF($A14818="","",COUNTIFS(D_MFA!$A$2:$A$20001,$C14818,D_MFA!$B$2:$B$20001,TRUE)&gt;0)</f>
        <v/>
      </c>
    </row>
    <row r="14819" spans="13:13" x14ac:dyDescent="0.55000000000000004">
      <c r="M14819" t="str">
        <f>IF($A14819="","",COUNTIFS(D_MFA!$A$2:$A$20001,$C14819,D_MFA!$B$2:$B$20001,TRUE)&gt;0)</f>
        <v/>
      </c>
    </row>
    <row r="14820" spans="13:13" x14ac:dyDescent="0.55000000000000004">
      <c r="M14820" t="str">
        <f>IF($A14820="","",COUNTIFS(D_MFA!$A$2:$A$20001,$C14820,D_MFA!$B$2:$B$20001,TRUE)&gt;0)</f>
        <v/>
      </c>
    </row>
    <row r="14821" spans="13:13" x14ac:dyDescent="0.55000000000000004">
      <c r="M14821" t="str">
        <f>IF($A14821="","",COUNTIFS(D_MFA!$A$2:$A$20001,$C14821,D_MFA!$B$2:$B$20001,TRUE)&gt;0)</f>
        <v/>
      </c>
    </row>
    <row r="14822" spans="13:13" x14ac:dyDescent="0.55000000000000004">
      <c r="M14822" t="str">
        <f>IF($A14822="","",COUNTIFS(D_MFA!$A$2:$A$20001,$C14822,D_MFA!$B$2:$B$20001,TRUE)&gt;0)</f>
        <v/>
      </c>
    </row>
    <row r="14823" spans="13:13" x14ac:dyDescent="0.55000000000000004">
      <c r="M14823" t="str">
        <f>IF($A14823="","",COUNTIFS(D_MFA!$A$2:$A$20001,$C14823,D_MFA!$B$2:$B$20001,TRUE)&gt;0)</f>
        <v/>
      </c>
    </row>
    <row r="14824" spans="13:13" x14ac:dyDescent="0.55000000000000004">
      <c r="M14824" t="str">
        <f>IF($A14824="","",COUNTIFS(D_MFA!$A$2:$A$20001,$C14824,D_MFA!$B$2:$B$20001,TRUE)&gt;0)</f>
        <v/>
      </c>
    </row>
    <row r="14825" spans="13:13" x14ac:dyDescent="0.55000000000000004">
      <c r="M14825" t="str">
        <f>IF($A14825="","",COUNTIFS(D_MFA!$A$2:$A$20001,$C14825,D_MFA!$B$2:$B$20001,TRUE)&gt;0)</f>
        <v/>
      </c>
    </row>
    <row r="14826" spans="13:13" x14ac:dyDescent="0.55000000000000004">
      <c r="M14826" t="str">
        <f>IF($A14826="","",COUNTIFS(D_MFA!$A$2:$A$20001,$C14826,D_MFA!$B$2:$B$20001,TRUE)&gt;0)</f>
        <v/>
      </c>
    </row>
    <row r="14827" spans="13:13" x14ac:dyDescent="0.55000000000000004">
      <c r="M14827" t="str">
        <f>IF($A14827="","",COUNTIFS(D_MFA!$A$2:$A$20001,$C14827,D_MFA!$B$2:$B$20001,TRUE)&gt;0)</f>
        <v/>
      </c>
    </row>
    <row r="14828" spans="13:13" x14ac:dyDescent="0.55000000000000004">
      <c r="M14828" t="str">
        <f>IF($A14828="","",COUNTIFS(D_MFA!$A$2:$A$20001,$C14828,D_MFA!$B$2:$B$20001,TRUE)&gt;0)</f>
        <v/>
      </c>
    </row>
    <row r="14829" spans="13:13" x14ac:dyDescent="0.55000000000000004">
      <c r="M14829" t="str">
        <f>IF($A14829="","",COUNTIFS(D_MFA!$A$2:$A$20001,$C14829,D_MFA!$B$2:$B$20001,TRUE)&gt;0)</f>
        <v/>
      </c>
    </row>
    <row r="14830" spans="13:13" x14ac:dyDescent="0.55000000000000004">
      <c r="M14830" t="str">
        <f>IF($A14830="","",COUNTIFS(D_MFA!$A$2:$A$20001,$C14830,D_MFA!$B$2:$B$20001,TRUE)&gt;0)</f>
        <v/>
      </c>
    </row>
    <row r="14831" spans="13:13" x14ac:dyDescent="0.55000000000000004">
      <c r="M14831" t="str">
        <f>IF($A14831="","",COUNTIFS(D_MFA!$A$2:$A$20001,$C14831,D_MFA!$B$2:$B$20001,TRUE)&gt;0)</f>
        <v/>
      </c>
    </row>
    <row r="14832" spans="13:13" x14ac:dyDescent="0.55000000000000004">
      <c r="M14832" t="str">
        <f>IF($A14832="","",COUNTIFS(D_MFA!$A$2:$A$20001,$C14832,D_MFA!$B$2:$B$20001,TRUE)&gt;0)</f>
        <v/>
      </c>
    </row>
    <row r="14833" spans="13:13" x14ac:dyDescent="0.55000000000000004">
      <c r="M14833" t="str">
        <f>IF($A14833="","",COUNTIFS(D_MFA!$A$2:$A$20001,$C14833,D_MFA!$B$2:$B$20001,TRUE)&gt;0)</f>
        <v/>
      </c>
    </row>
    <row r="14834" spans="13:13" x14ac:dyDescent="0.55000000000000004">
      <c r="M14834" t="str">
        <f>IF($A14834="","",COUNTIFS(D_MFA!$A$2:$A$20001,$C14834,D_MFA!$B$2:$B$20001,TRUE)&gt;0)</f>
        <v/>
      </c>
    </row>
    <row r="14835" spans="13:13" x14ac:dyDescent="0.55000000000000004">
      <c r="M14835" t="str">
        <f>IF($A14835="","",COUNTIFS(D_MFA!$A$2:$A$20001,$C14835,D_MFA!$B$2:$B$20001,TRUE)&gt;0)</f>
        <v/>
      </c>
    </row>
    <row r="14836" spans="13:13" x14ac:dyDescent="0.55000000000000004">
      <c r="M14836" t="str">
        <f>IF($A14836="","",COUNTIFS(D_MFA!$A$2:$A$20001,$C14836,D_MFA!$B$2:$B$20001,TRUE)&gt;0)</f>
        <v/>
      </c>
    </row>
    <row r="14837" spans="13:13" x14ac:dyDescent="0.55000000000000004">
      <c r="M14837" t="str">
        <f>IF($A14837="","",COUNTIFS(D_MFA!$A$2:$A$20001,$C14837,D_MFA!$B$2:$B$20001,TRUE)&gt;0)</f>
        <v/>
      </c>
    </row>
    <row r="14838" spans="13:13" x14ac:dyDescent="0.55000000000000004">
      <c r="M14838" t="str">
        <f>IF($A14838="","",COUNTIFS(D_MFA!$A$2:$A$20001,$C14838,D_MFA!$B$2:$B$20001,TRUE)&gt;0)</f>
        <v/>
      </c>
    </row>
    <row r="14839" spans="13:13" x14ac:dyDescent="0.55000000000000004">
      <c r="M14839" t="str">
        <f>IF($A14839="","",COUNTIFS(D_MFA!$A$2:$A$20001,$C14839,D_MFA!$B$2:$B$20001,TRUE)&gt;0)</f>
        <v/>
      </c>
    </row>
    <row r="14840" spans="13:13" x14ac:dyDescent="0.55000000000000004">
      <c r="M14840" t="str">
        <f>IF($A14840="","",COUNTIFS(D_MFA!$A$2:$A$20001,$C14840,D_MFA!$B$2:$B$20001,TRUE)&gt;0)</f>
        <v/>
      </c>
    </row>
    <row r="14841" spans="13:13" x14ac:dyDescent="0.55000000000000004">
      <c r="M14841" t="str">
        <f>IF($A14841="","",COUNTIFS(D_MFA!$A$2:$A$20001,$C14841,D_MFA!$B$2:$B$20001,TRUE)&gt;0)</f>
        <v/>
      </c>
    </row>
    <row r="14842" spans="13:13" x14ac:dyDescent="0.55000000000000004">
      <c r="M14842" t="str">
        <f>IF($A14842="","",COUNTIFS(D_MFA!$A$2:$A$20001,$C14842,D_MFA!$B$2:$B$20001,TRUE)&gt;0)</f>
        <v/>
      </c>
    </row>
    <row r="14843" spans="13:13" x14ac:dyDescent="0.55000000000000004">
      <c r="M14843" t="str">
        <f>IF($A14843="","",COUNTIFS(D_MFA!$A$2:$A$20001,$C14843,D_MFA!$B$2:$B$20001,TRUE)&gt;0)</f>
        <v/>
      </c>
    </row>
    <row r="14844" spans="13:13" x14ac:dyDescent="0.55000000000000004">
      <c r="M14844" t="str">
        <f>IF($A14844="","",COUNTIFS(D_MFA!$A$2:$A$20001,$C14844,D_MFA!$B$2:$B$20001,TRUE)&gt;0)</f>
        <v/>
      </c>
    </row>
    <row r="14845" spans="13:13" x14ac:dyDescent="0.55000000000000004">
      <c r="M14845" t="str">
        <f>IF($A14845="","",COUNTIFS(D_MFA!$A$2:$A$20001,$C14845,D_MFA!$B$2:$B$20001,TRUE)&gt;0)</f>
        <v/>
      </c>
    </row>
    <row r="14846" spans="13:13" x14ac:dyDescent="0.55000000000000004">
      <c r="M14846" t="str">
        <f>IF($A14846="","",COUNTIFS(D_MFA!$A$2:$A$20001,$C14846,D_MFA!$B$2:$B$20001,TRUE)&gt;0)</f>
        <v/>
      </c>
    </row>
    <row r="14847" spans="13:13" x14ac:dyDescent="0.55000000000000004">
      <c r="M14847" t="str">
        <f>IF($A14847="","",COUNTIFS(D_MFA!$A$2:$A$20001,$C14847,D_MFA!$B$2:$B$20001,TRUE)&gt;0)</f>
        <v/>
      </c>
    </row>
    <row r="14848" spans="13:13" x14ac:dyDescent="0.55000000000000004">
      <c r="M14848" t="str">
        <f>IF($A14848="","",COUNTIFS(D_MFA!$A$2:$A$20001,$C14848,D_MFA!$B$2:$B$20001,TRUE)&gt;0)</f>
        <v/>
      </c>
    </row>
    <row r="14849" spans="13:13" x14ac:dyDescent="0.55000000000000004">
      <c r="M14849" t="str">
        <f>IF($A14849="","",COUNTIFS(D_MFA!$A$2:$A$20001,$C14849,D_MFA!$B$2:$B$20001,TRUE)&gt;0)</f>
        <v/>
      </c>
    </row>
    <row r="14850" spans="13:13" x14ac:dyDescent="0.55000000000000004">
      <c r="M14850" t="str">
        <f>IF($A14850="","",COUNTIFS(D_MFA!$A$2:$A$20001,$C14850,D_MFA!$B$2:$B$20001,TRUE)&gt;0)</f>
        <v/>
      </c>
    </row>
    <row r="14851" spans="13:13" x14ac:dyDescent="0.55000000000000004">
      <c r="M14851" t="str">
        <f>IF($A14851="","",COUNTIFS(D_MFA!$A$2:$A$20001,$C14851,D_MFA!$B$2:$B$20001,TRUE)&gt;0)</f>
        <v/>
      </c>
    </row>
    <row r="14852" spans="13:13" x14ac:dyDescent="0.55000000000000004">
      <c r="M14852" t="str">
        <f>IF($A14852="","",COUNTIFS(D_MFA!$A$2:$A$20001,$C14852,D_MFA!$B$2:$B$20001,TRUE)&gt;0)</f>
        <v/>
      </c>
    </row>
    <row r="14853" spans="13:13" x14ac:dyDescent="0.55000000000000004">
      <c r="M14853" t="str">
        <f>IF($A14853="","",COUNTIFS(D_MFA!$A$2:$A$20001,$C14853,D_MFA!$B$2:$B$20001,TRUE)&gt;0)</f>
        <v/>
      </c>
    </row>
    <row r="14854" spans="13:13" x14ac:dyDescent="0.55000000000000004">
      <c r="M14854" t="str">
        <f>IF($A14854="","",COUNTIFS(D_MFA!$A$2:$A$20001,$C14854,D_MFA!$B$2:$B$20001,TRUE)&gt;0)</f>
        <v/>
      </c>
    </row>
    <row r="14855" spans="13:13" x14ac:dyDescent="0.55000000000000004">
      <c r="M14855" t="str">
        <f>IF($A14855="","",COUNTIFS(D_MFA!$A$2:$A$20001,$C14855,D_MFA!$B$2:$B$20001,TRUE)&gt;0)</f>
        <v/>
      </c>
    </row>
    <row r="14856" spans="13:13" x14ac:dyDescent="0.55000000000000004">
      <c r="M14856" t="str">
        <f>IF($A14856="","",COUNTIFS(D_MFA!$A$2:$A$20001,$C14856,D_MFA!$B$2:$B$20001,TRUE)&gt;0)</f>
        <v/>
      </c>
    </row>
    <row r="14857" spans="13:13" x14ac:dyDescent="0.55000000000000004">
      <c r="M14857" t="str">
        <f>IF($A14857="","",COUNTIFS(D_MFA!$A$2:$A$20001,$C14857,D_MFA!$B$2:$B$20001,TRUE)&gt;0)</f>
        <v/>
      </c>
    </row>
    <row r="14858" spans="13:13" x14ac:dyDescent="0.55000000000000004">
      <c r="M14858" t="str">
        <f>IF($A14858="","",COUNTIFS(D_MFA!$A$2:$A$20001,$C14858,D_MFA!$B$2:$B$20001,TRUE)&gt;0)</f>
        <v/>
      </c>
    </row>
    <row r="14859" spans="13:13" x14ac:dyDescent="0.55000000000000004">
      <c r="M14859" t="str">
        <f>IF($A14859="","",COUNTIFS(D_MFA!$A$2:$A$20001,$C14859,D_MFA!$B$2:$B$20001,TRUE)&gt;0)</f>
        <v/>
      </c>
    </row>
    <row r="14860" spans="13:13" x14ac:dyDescent="0.55000000000000004">
      <c r="M14860" t="str">
        <f>IF($A14860="","",COUNTIFS(D_MFA!$A$2:$A$20001,$C14860,D_MFA!$B$2:$B$20001,TRUE)&gt;0)</f>
        <v/>
      </c>
    </row>
    <row r="14861" spans="13:13" x14ac:dyDescent="0.55000000000000004">
      <c r="M14861" t="str">
        <f>IF($A14861="","",COUNTIFS(D_MFA!$A$2:$A$20001,$C14861,D_MFA!$B$2:$B$20001,TRUE)&gt;0)</f>
        <v/>
      </c>
    </row>
    <row r="14862" spans="13:13" x14ac:dyDescent="0.55000000000000004">
      <c r="M14862" t="str">
        <f>IF($A14862="","",COUNTIFS(D_MFA!$A$2:$A$20001,$C14862,D_MFA!$B$2:$B$20001,TRUE)&gt;0)</f>
        <v/>
      </c>
    </row>
    <row r="14863" spans="13:13" x14ac:dyDescent="0.55000000000000004">
      <c r="M14863" t="str">
        <f>IF($A14863="","",COUNTIFS(D_MFA!$A$2:$A$20001,$C14863,D_MFA!$B$2:$B$20001,TRUE)&gt;0)</f>
        <v/>
      </c>
    </row>
    <row r="14864" spans="13:13" x14ac:dyDescent="0.55000000000000004">
      <c r="M14864" t="str">
        <f>IF($A14864="","",COUNTIFS(D_MFA!$A$2:$A$20001,$C14864,D_MFA!$B$2:$B$20001,TRUE)&gt;0)</f>
        <v/>
      </c>
    </row>
    <row r="14865" spans="13:13" x14ac:dyDescent="0.55000000000000004">
      <c r="M14865" t="str">
        <f>IF($A14865="","",COUNTIFS(D_MFA!$A$2:$A$20001,$C14865,D_MFA!$B$2:$B$20001,TRUE)&gt;0)</f>
        <v/>
      </c>
    </row>
    <row r="14866" spans="13:13" x14ac:dyDescent="0.55000000000000004">
      <c r="M14866" t="str">
        <f>IF($A14866="","",COUNTIFS(D_MFA!$A$2:$A$20001,$C14866,D_MFA!$B$2:$B$20001,TRUE)&gt;0)</f>
        <v/>
      </c>
    </row>
    <row r="14867" spans="13:13" x14ac:dyDescent="0.55000000000000004">
      <c r="M14867" t="str">
        <f>IF($A14867="","",COUNTIFS(D_MFA!$A$2:$A$20001,$C14867,D_MFA!$B$2:$B$20001,TRUE)&gt;0)</f>
        <v/>
      </c>
    </row>
    <row r="14868" spans="13:13" x14ac:dyDescent="0.55000000000000004">
      <c r="M14868" t="str">
        <f>IF($A14868="","",COUNTIFS(D_MFA!$A$2:$A$20001,$C14868,D_MFA!$B$2:$B$20001,TRUE)&gt;0)</f>
        <v/>
      </c>
    </row>
    <row r="14869" spans="13:13" x14ac:dyDescent="0.55000000000000004">
      <c r="M14869" t="str">
        <f>IF($A14869="","",COUNTIFS(D_MFA!$A$2:$A$20001,$C14869,D_MFA!$B$2:$B$20001,TRUE)&gt;0)</f>
        <v/>
      </c>
    </row>
    <row r="14870" spans="13:13" x14ac:dyDescent="0.55000000000000004">
      <c r="M14870" t="str">
        <f>IF($A14870="","",COUNTIFS(D_MFA!$A$2:$A$20001,$C14870,D_MFA!$B$2:$B$20001,TRUE)&gt;0)</f>
        <v/>
      </c>
    </row>
    <row r="14871" spans="13:13" x14ac:dyDescent="0.55000000000000004">
      <c r="M14871" t="str">
        <f>IF($A14871="","",COUNTIFS(D_MFA!$A$2:$A$20001,$C14871,D_MFA!$B$2:$B$20001,TRUE)&gt;0)</f>
        <v/>
      </c>
    </row>
    <row r="14872" spans="13:13" x14ac:dyDescent="0.55000000000000004">
      <c r="M14872" t="str">
        <f>IF($A14872="","",COUNTIFS(D_MFA!$A$2:$A$20001,$C14872,D_MFA!$B$2:$B$20001,TRUE)&gt;0)</f>
        <v/>
      </c>
    </row>
    <row r="14873" spans="13:13" x14ac:dyDescent="0.55000000000000004">
      <c r="M14873" t="str">
        <f>IF($A14873="","",COUNTIFS(D_MFA!$A$2:$A$20001,$C14873,D_MFA!$B$2:$B$20001,TRUE)&gt;0)</f>
        <v/>
      </c>
    </row>
    <row r="14874" spans="13:13" x14ac:dyDescent="0.55000000000000004">
      <c r="M14874" t="str">
        <f>IF($A14874="","",COUNTIFS(D_MFA!$A$2:$A$20001,$C14874,D_MFA!$B$2:$B$20001,TRUE)&gt;0)</f>
        <v/>
      </c>
    </row>
    <row r="14875" spans="13:13" x14ac:dyDescent="0.55000000000000004">
      <c r="M14875" t="str">
        <f>IF($A14875="","",COUNTIFS(D_MFA!$A$2:$A$20001,$C14875,D_MFA!$B$2:$B$20001,TRUE)&gt;0)</f>
        <v/>
      </c>
    </row>
    <row r="14876" spans="13:13" x14ac:dyDescent="0.55000000000000004">
      <c r="M14876" t="str">
        <f>IF($A14876="","",COUNTIFS(D_MFA!$A$2:$A$20001,$C14876,D_MFA!$B$2:$B$20001,TRUE)&gt;0)</f>
        <v/>
      </c>
    </row>
    <row r="14877" spans="13:13" x14ac:dyDescent="0.55000000000000004">
      <c r="M14877" t="str">
        <f>IF($A14877="","",COUNTIFS(D_MFA!$A$2:$A$20001,$C14877,D_MFA!$B$2:$B$20001,TRUE)&gt;0)</f>
        <v/>
      </c>
    </row>
    <row r="14878" spans="13:13" x14ac:dyDescent="0.55000000000000004">
      <c r="M14878" t="str">
        <f>IF($A14878="","",COUNTIFS(D_MFA!$A$2:$A$20001,$C14878,D_MFA!$B$2:$B$20001,TRUE)&gt;0)</f>
        <v/>
      </c>
    </row>
    <row r="14879" spans="13:13" x14ac:dyDescent="0.55000000000000004">
      <c r="M14879" t="str">
        <f>IF($A14879="","",COUNTIFS(D_MFA!$A$2:$A$20001,$C14879,D_MFA!$B$2:$B$20001,TRUE)&gt;0)</f>
        <v/>
      </c>
    </row>
    <row r="14880" spans="13:13" x14ac:dyDescent="0.55000000000000004">
      <c r="M14880" t="str">
        <f>IF($A14880="","",COUNTIFS(D_MFA!$A$2:$A$20001,$C14880,D_MFA!$B$2:$B$20001,TRUE)&gt;0)</f>
        <v/>
      </c>
    </row>
    <row r="14881" spans="13:13" x14ac:dyDescent="0.55000000000000004">
      <c r="M14881" t="str">
        <f>IF($A14881="","",COUNTIFS(D_MFA!$A$2:$A$20001,$C14881,D_MFA!$B$2:$B$20001,TRUE)&gt;0)</f>
        <v/>
      </c>
    </row>
    <row r="14882" spans="13:13" x14ac:dyDescent="0.55000000000000004">
      <c r="M14882" t="str">
        <f>IF($A14882="","",COUNTIFS(D_MFA!$A$2:$A$20001,$C14882,D_MFA!$B$2:$B$20001,TRUE)&gt;0)</f>
        <v/>
      </c>
    </row>
    <row r="14883" spans="13:13" x14ac:dyDescent="0.55000000000000004">
      <c r="M14883" t="str">
        <f>IF($A14883="","",COUNTIFS(D_MFA!$A$2:$A$20001,$C14883,D_MFA!$B$2:$B$20001,TRUE)&gt;0)</f>
        <v/>
      </c>
    </row>
    <row r="14884" spans="13:13" x14ac:dyDescent="0.55000000000000004">
      <c r="M14884" t="str">
        <f>IF($A14884="","",COUNTIFS(D_MFA!$A$2:$A$20001,$C14884,D_MFA!$B$2:$B$20001,TRUE)&gt;0)</f>
        <v/>
      </c>
    </row>
    <row r="14885" spans="13:13" x14ac:dyDescent="0.55000000000000004">
      <c r="M14885" t="str">
        <f>IF($A14885="","",COUNTIFS(D_MFA!$A$2:$A$20001,$C14885,D_MFA!$B$2:$B$20001,TRUE)&gt;0)</f>
        <v/>
      </c>
    </row>
    <row r="14886" spans="13:13" x14ac:dyDescent="0.55000000000000004">
      <c r="M14886" t="str">
        <f>IF($A14886="","",COUNTIFS(D_MFA!$A$2:$A$20001,$C14886,D_MFA!$B$2:$B$20001,TRUE)&gt;0)</f>
        <v/>
      </c>
    </row>
    <row r="14887" spans="13:13" x14ac:dyDescent="0.55000000000000004">
      <c r="M14887" t="str">
        <f>IF($A14887="","",COUNTIFS(D_MFA!$A$2:$A$20001,$C14887,D_MFA!$B$2:$B$20001,TRUE)&gt;0)</f>
        <v/>
      </c>
    </row>
    <row r="14888" spans="13:13" x14ac:dyDescent="0.55000000000000004">
      <c r="M14888" t="str">
        <f>IF($A14888="","",COUNTIFS(D_MFA!$A$2:$A$20001,$C14888,D_MFA!$B$2:$B$20001,TRUE)&gt;0)</f>
        <v/>
      </c>
    </row>
    <row r="14889" spans="13:13" x14ac:dyDescent="0.55000000000000004">
      <c r="M14889" t="str">
        <f>IF($A14889="","",COUNTIFS(D_MFA!$A$2:$A$20001,$C14889,D_MFA!$B$2:$B$20001,TRUE)&gt;0)</f>
        <v/>
      </c>
    </row>
    <row r="14890" spans="13:13" x14ac:dyDescent="0.55000000000000004">
      <c r="M14890" t="str">
        <f>IF($A14890="","",COUNTIFS(D_MFA!$A$2:$A$20001,$C14890,D_MFA!$B$2:$B$20001,TRUE)&gt;0)</f>
        <v/>
      </c>
    </row>
    <row r="14891" spans="13:13" x14ac:dyDescent="0.55000000000000004">
      <c r="M14891" t="str">
        <f>IF($A14891="","",COUNTIFS(D_MFA!$A$2:$A$20001,$C14891,D_MFA!$B$2:$B$20001,TRUE)&gt;0)</f>
        <v/>
      </c>
    </row>
    <row r="14892" spans="13:13" x14ac:dyDescent="0.55000000000000004">
      <c r="M14892" t="str">
        <f>IF($A14892="","",COUNTIFS(D_MFA!$A$2:$A$20001,$C14892,D_MFA!$B$2:$B$20001,TRUE)&gt;0)</f>
        <v/>
      </c>
    </row>
    <row r="14893" spans="13:13" x14ac:dyDescent="0.55000000000000004">
      <c r="M14893" t="str">
        <f>IF($A14893="","",COUNTIFS(D_MFA!$A$2:$A$20001,$C14893,D_MFA!$B$2:$B$20001,TRUE)&gt;0)</f>
        <v/>
      </c>
    </row>
    <row r="14894" spans="13:13" x14ac:dyDescent="0.55000000000000004">
      <c r="M14894" t="str">
        <f>IF($A14894="","",COUNTIFS(D_MFA!$A$2:$A$20001,$C14894,D_MFA!$B$2:$B$20001,TRUE)&gt;0)</f>
        <v/>
      </c>
    </row>
    <row r="14895" spans="13:13" x14ac:dyDescent="0.55000000000000004">
      <c r="M14895" t="str">
        <f>IF($A14895="","",COUNTIFS(D_MFA!$A$2:$A$20001,$C14895,D_MFA!$B$2:$B$20001,TRUE)&gt;0)</f>
        <v/>
      </c>
    </row>
    <row r="14896" spans="13:13" x14ac:dyDescent="0.55000000000000004">
      <c r="M14896" t="str">
        <f>IF($A14896="","",COUNTIFS(D_MFA!$A$2:$A$20001,$C14896,D_MFA!$B$2:$B$20001,TRUE)&gt;0)</f>
        <v/>
      </c>
    </row>
    <row r="14897" spans="13:13" x14ac:dyDescent="0.55000000000000004">
      <c r="M14897" t="str">
        <f>IF($A14897="","",COUNTIFS(D_MFA!$A$2:$A$20001,$C14897,D_MFA!$B$2:$B$20001,TRUE)&gt;0)</f>
        <v/>
      </c>
    </row>
    <row r="14898" spans="13:13" x14ac:dyDescent="0.55000000000000004">
      <c r="M14898" t="str">
        <f>IF($A14898="","",COUNTIFS(D_MFA!$A$2:$A$20001,$C14898,D_MFA!$B$2:$B$20001,TRUE)&gt;0)</f>
        <v/>
      </c>
    </row>
    <row r="14899" spans="13:13" x14ac:dyDescent="0.55000000000000004">
      <c r="M14899" t="str">
        <f>IF($A14899="","",COUNTIFS(D_MFA!$A$2:$A$20001,$C14899,D_MFA!$B$2:$B$20001,TRUE)&gt;0)</f>
        <v/>
      </c>
    </row>
    <row r="14900" spans="13:13" x14ac:dyDescent="0.55000000000000004">
      <c r="M14900" t="str">
        <f>IF($A14900="","",COUNTIFS(D_MFA!$A$2:$A$20001,$C14900,D_MFA!$B$2:$B$20001,TRUE)&gt;0)</f>
        <v/>
      </c>
    </row>
    <row r="14901" spans="13:13" x14ac:dyDescent="0.55000000000000004">
      <c r="M14901" t="str">
        <f>IF($A14901="","",COUNTIFS(D_MFA!$A$2:$A$20001,$C14901,D_MFA!$B$2:$B$20001,TRUE)&gt;0)</f>
        <v/>
      </c>
    </row>
    <row r="14902" spans="13:13" x14ac:dyDescent="0.55000000000000004">
      <c r="M14902" t="str">
        <f>IF($A14902="","",COUNTIFS(D_MFA!$A$2:$A$20001,$C14902,D_MFA!$B$2:$B$20001,TRUE)&gt;0)</f>
        <v/>
      </c>
    </row>
    <row r="14903" spans="13:13" x14ac:dyDescent="0.55000000000000004">
      <c r="M14903" t="str">
        <f>IF($A14903="","",COUNTIFS(D_MFA!$A$2:$A$20001,$C14903,D_MFA!$B$2:$B$20001,TRUE)&gt;0)</f>
        <v/>
      </c>
    </row>
    <row r="14904" spans="13:13" x14ac:dyDescent="0.55000000000000004">
      <c r="M14904" t="str">
        <f>IF($A14904="","",COUNTIFS(D_MFA!$A$2:$A$20001,$C14904,D_MFA!$B$2:$B$20001,TRUE)&gt;0)</f>
        <v/>
      </c>
    </row>
    <row r="14905" spans="13:13" x14ac:dyDescent="0.55000000000000004">
      <c r="M14905" t="str">
        <f>IF($A14905="","",COUNTIFS(D_MFA!$A$2:$A$20001,$C14905,D_MFA!$B$2:$B$20001,TRUE)&gt;0)</f>
        <v/>
      </c>
    </row>
    <row r="14906" spans="13:13" x14ac:dyDescent="0.55000000000000004">
      <c r="M14906" t="str">
        <f>IF($A14906="","",COUNTIFS(D_MFA!$A$2:$A$20001,$C14906,D_MFA!$B$2:$B$20001,TRUE)&gt;0)</f>
        <v/>
      </c>
    </row>
    <row r="14907" spans="13:13" x14ac:dyDescent="0.55000000000000004">
      <c r="M14907" t="str">
        <f>IF($A14907="","",COUNTIFS(D_MFA!$A$2:$A$20001,$C14907,D_MFA!$B$2:$B$20001,TRUE)&gt;0)</f>
        <v/>
      </c>
    </row>
    <row r="14908" spans="13:13" x14ac:dyDescent="0.55000000000000004">
      <c r="M14908" t="str">
        <f>IF($A14908="","",COUNTIFS(D_MFA!$A$2:$A$20001,$C14908,D_MFA!$B$2:$B$20001,TRUE)&gt;0)</f>
        <v/>
      </c>
    </row>
    <row r="14909" spans="13:13" x14ac:dyDescent="0.55000000000000004">
      <c r="M14909" t="str">
        <f>IF($A14909="","",COUNTIFS(D_MFA!$A$2:$A$20001,$C14909,D_MFA!$B$2:$B$20001,TRUE)&gt;0)</f>
        <v/>
      </c>
    </row>
    <row r="14910" spans="13:13" x14ac:dyDescent="0.55000000000000004">
      <c r="M14910" t="str">
        <f>IF($A14910="","",COUNTIFS(D_MFA!$A$2:$A$20001,$C14910,D_MFA!$B$2:$B$20001,TRUE)&gt;0)</f>
        <v/>
      </c>
    </row>
    <row r="14911" spans="13:13" x14ac:dyDescent="0.55000000000000004">
      <c r="M14911" t="str">
        <f>IF($A14911="","",COUNTIFS(D_MFA!$A$2:$A$20001,$C14911,D_MFA!$B$2:$B$20001,TRUE)&gt;0)</f>
        <v/>
      </c>
    </row>
    <row r="14912" spans="13:13" x14ac:dyDescent="0.55000000000000004">
      <c r="M14912" t="str">
        <f>IF($A14912="","",COUNTIFS(D_MFA!$A$2:$A$20001,$C14912,D_MFA!$B$2:$B$20001,TRUE)&gt;0)</f>
        <v/>
      </c>
    </row>
    <row r="14913" spans="13:13" x14ac:dyDescent="0.55000000000000004">
      <c r="M14913" t="str">
        <f>IF($A14913="","",COUNTIFS(D_MFA!$A$2:$A$20001,$C14913,D_MFA!$B$2:$B$20001,TRUE)&gt;0)</f>
        <v/>
      </c>
    </row>
    <row r="14914" spans="13:13" x14ac:dyDescent="0.55000000000000004">
      <c r="M14914" t="str">
        <f>IF($A14914="","",COUNTIFS(D_MFA!$A$2:$A$20001,$C14914,D_MFA!$B$2:$B$20001,TRUE)&gt;0)</f>
        <v/>
      </c>
    </row>
    <row r="14915" spans="13:13" x14ac:dyDescent="0.55000000000000004">
      <c r="M14915" t="str">
        <f>IF($A14915="","",COUNTIFS(D_MFA!$A$2:$A$20001,$C14915,D_MFA!$B$2:$B$20001,TRUE)&gt;0)</f>
        <v/>
      </c>
    </row>
    <row r="14916" spans="13:13" x14ac:dyDescent="0.55000000000000004">
      <c r="M14916" t="str">
        <f>IF($A14916="","",COUNTIFS(D_MFA!$A$2:$A$20001,$C14916,D_MFA!$B$2:$B$20001,TRUE)&gt;0)</f>
        <v/>
      </c>
    </row>
    <row r="14917" spans="13:13" x14ac:dyDescent="0.55000000000000004">
      <c r="M14917" t="str">
        <f>IF($A14917="","",COUNTIFS(D_MFA!$A$2:$A$20001,$C14917,D_MFA!$B$2:$B$20001,TRUE)&gt;0)</f>
        <v/>
      </c>
    </row>
    <row r="14918" spans="13:13" x14ac:dyDescent="0.55000000000000004">
      <c r="M14918" t="str">
        <f>IF($A14918="","",COUNTIFS(D_MFA!$A$2:$A$20001,$C14918,D_MFA!$B$2:$B$20001,TRUE)&gt;0)</f>
        <v/>
      </c>
    </row>
    <row r="14919" spans="13:13" x14ac:dyDescent="0.55000000000000004">
      <c r="M14919" t="str">
        <f>IF($A14919="","",COUNTIFS(D_MFA!$A$2:$A$20001,$C14919,D_MFA!$B$2:$B$20001,TRUE)&gt;0)</f>
        <v/>
      </c>
    </row>
    <row r="14920" spans="13:13" x14ac:dyDescent="0.55000000000000004">
      <c r="M14920" t="str">
        <f>IF($A14920="","",COUNTIFS(D_MFA!$A$2:$A$20001,$C14920,D_MFA!$B$2:$B$20001,TRUE)&gt;0)</f>
        <v/>
      </c>
    </row>
    <row r="14921" spans="13:13" x14ac:dyDescent="0.55000000000000004">
      <c r="M14921" t="str">
        <f>IF($A14921="","",COUNTIFS(D_MFA!$A$2:$A$20001,$C14921,D_MFA!$B$2:$B$20001,TRUE)&gt;0)</f>
        <v/>
      </c>
    </row>
    <row r="14922" spans="13:13" x14ac:dyDescent="0.55000000000000004">
      <c r="M14922" t="str">
        <f>IF($A14922="","",COUNTIFS(D_MFA!$A$2:$A$20001,$C14922,D_MFA!$B$2:$B$20001,TRUE)&gt;0)</f>
        <v/>
      </c>
    </row>
    <row r="14923" spans="13:13" x14ac:dyDescent="0.55000000000000004">
      <c r="M14923" t="str">
        <f>IF($A14923="","",COUNTIFS(D_MFA!$A$2:$A$20001,$C14923,D_MFA!$B$2:$B$20001,TRUE)&gt;0)</f>
        <v/>
      </c>
    </row>
    <row r="14924" spans="13:13" x14ac:dyDescent="0.55000000000000004">
      <c r="M14924" t="str">
        <f>IF($A14924="","",COUNTIFS(D_MFA!$A$2:$A$20001,$C14924,D_MFA!$B$2:$B$20001,TRUE)&gt;0)</f>
        <v/>
      </c>
    </row>
    <row r="14925" spans="13:13" x14ac:dyDescent="0.55000000000000004">
      <c r="M14925" t="str">
        <f>IF($A14925="","",COUNTIFS(D_MFA!$A$2:$A$20001,$C14925,D_MFA!$B$2:$B$20001,TRUE)&gt;0)</f>
        <v/>
      </c>
    </row>
    <row r="14926" spans="13:13" x14ac:dyDescent="0.55000000000000004">
      <c r="M14926" t="str">
        <f>IF($A14926="","",COUNTIFS(D_MFA!$A$2:$A$20001,$C14926,D_MFA!$B$2:$B$20001,TRUE)&gt;0)</f>
        <v/>
      </c>
    </row>
    <row r="14927" spans="13:13" x14ac:dyDescent="0.55000000000000004">
      <c r="M14927" t="str">
        <f>IF($A14927="","",COUNTIFS(D_MFA!$A$2:$A$20001,$C14927,D_MFA!$B$2:$B$20001,TRUE)&gt;0)</f>
        <v/>
      </c>
    </row>
    <row r="14928" spans="13:13" x14ac:dyDescent="0.55000000000000004">
      <c r="M14928" t="str">
        <f>IF($A14928="","",COUNTIFS(D_MFA!$A$2:$A$20001,$C14928,D_MFA!$B$2:$B$20001,TRUE)&gt;0)</f>
        <v/>
      </c>
    </row>
    <row r="14929" spans="13:13" x14ac:dyDescent="0.55000000000000004">
      <c r="M14929" t="str">
        <f>IF($A14929="","",COUNTIFS(D_MFA!$A$2:$A$20001,$C14929,D_MFA!$B$2:$B$20001,TRUE)&gt;0)</f>
        <v/>
      </c>
    </row>
    <row r="14930" spans="13:13" x14ac:dyDescent="0.55000000000000004">
      <c r="M14930" t="str">
        <f>IF($A14930="","",COUNTIFS(D_MFA!$A$2:$A$20001,$C14930,D_MFA!$B$2:$B$20001,TRUE)&gt;0)</f>
        <v/>
      </c>
    </row>
    <row r="14931" spans="13:13" x14ac:dyDescent="0.55000000000000004">
      <c r="M14931" t="str">
        <f>IF($A14931="","",COUNTIFS(D_MFA!$A$2:$A$20001,$C14931,D_MFA!$B$2:$B$20001,TRUE)&gt;0)</f>
        <v/>
      </c>
    </row>
    <row r="14932" spans="13:13" x14ac:dyDescent="0.55000000000000004">
      <c r="M14932" t="str">
        <f>IF($A14932="","",COUNTIFS(D_MFA!$A$2:$A$20001,$C14932,D_MFA!$B$2:$B$20001,TRUE)&gt;0)</f>
        <v/>
      </c>
    </row>
    <row r="14933" spans="13:13" x14ac:dyDescent="0.55000000000000004">
      <c r="M14933" t="str">
        <f>IF($A14933="","",COUNTIFS(D_MFA!$A$2:$A$20001,$C14933,D_MFA!$B$2:$B$20001,TRUE)&gt;0)</f>
        <v/>
      </c>
    </row>
    <row r="14934" spans="13:13" x14ac:dyDescent="0.55000000000000004">
      <c r="M14934" t="str">
        <f>IF($A14934="","",COUNTIFS(D_MFA!$A$2:$A$20001,$C14934,D_MFA!$B$2:$B$20001,TRUE)&gt;0)</f>
        <v/>
      </c>
    </row>
    <row r="14935" spans="13:13" x14ac:dyDescent="0.55000000000000004">
      <c r="M14935" t="str">
        <f>IF($A14935="","",COUNTIFS(D_MFA!$A$2:$A$20001,$C14935,D_MFA!$B$2:$B$20001,TRUE)&gt;0)</f>
        <v/>
      </c>
    </row>
    <row r="14936" spans="13:13" x14ac:dyDescent="0.55000000000000004">
      <c r="M14936" t="str">
        <f>IF($A14936="","",COUNTIFS(D_MFA!$A$2:$A$20001,$C14936,D_MFA!$B$2:$B$20001,TRUE)&gt;0)</f>
        <v/>
      </c>
    </row>
    <row r="14937" spans="13:13" x14ac:dyDescent="0.55000000000000004">
      <c r="M14937" t="str">
        <f>IF($A14937="","",COUNTIFS(D_MFA!$A$2:$A$20001,$C14937,D_MFA!$B$2:$B$20001,TRUE)&gt;0)</f>
        <v/>
      </c>
    </row>
    <row r="14938" spans="13:13" x14ac:dyDescent="0.55000000000000004">
      <c r="M14938" t="str">
        <f>IF($A14938="","",COUNTIFS(D_MFA!$A$2:$A$20001,$C14938,D_MFA!$B$2:$B$20001,TRUE)&gt;0)</f>
        <v/>
      </c>
    </row>
    <row r="14939" spans="13:13" x14ac:dyDescent="0.55000000000000004">
      <c r="M14939" t="str">
        <f>IF($A14939="","",COUNTIFS(D_MFA!$A$2:$A$20001,$C14939,D_MFA!$B$2:$B$20001,TRUE)&gt;0)</f>
        <v/>
      </c>
    </row>
    <row r="14940" spans="13:13" x14ac:dyDescent="0.55000000000000004">
      <c r="M14940" t="str">
        <f>IF($A14940="","",COUNTIFS(D_MFA!$A$2:$A$20001,$C14940,D_MFA!$B$2:$B$20001,TRUE)&gt;0)</f>
        <v/>
      </c>
    </row>
    <row r="14941" spans="13:13" x14ac:dyDescent="0.55000000000000004">
      <c r="M14941" t="str">
        <f>IF($A14941="","",COUNTIFS(D_MFA!$A$2:$A$20001,$C14941,D_MFA!$B$2:$B$20001,TRUE)&gt;0)</f>
        <v/>
      </c>
    </row>
    <row r="14942" spans="13:13" x14ac:dyDescent="0.55000000000000004">
      <c r="M14942" t="str">
        <f>IF($A14942="","",COUNTIFS(D_MFA!$A$2:$A$20001,$C14942,D_MFA!$B$2:$B$20001,TRUE)&gt;0)</f>
        <v/>
      </c>
    </row>
    <row r="14943" spans="13:13" x14ac:dyDescent="0.55000000000000004">
      <c r="M14943" t="str">
        <f>IF($A14943="","",COUNTIFS(D_MFA!$A$2:$A$20001,$C14943,D_MFA!$B$2:$B$20001,TRUE)&gt;0)</f>
        <v/>
      </c>
    </row>
    <row r="14944" spans="13:13" x14ac:dyDescent="0.55000000000000004">
      <c r="M14944" t="str">
        <f>IF($A14944="","",COUNTIFS(D_MFA!$A$2:$A$20001,$C14944,D_MFA!$B$2:$B$20001,TRUE)&gt;0)</f>
        <v/>
      </c>
    </row>
    <row r="14945" spans="13:13" x14ac:dyDescent="0.55000000000000004">
      <c r="M14945" t="str">
        <f>IF($A14945="","",COUNTIFS(D_MFA!$A$2:$A$20001,$C14945,D_MFA!$B$2:$B$20001,TRUE)&gt;0)</f>
        <v/>
      </c>
    </row>
    <row r="14946" spans="13:13" x14ac:dyDescent="0.55000000000000004">
      <c r="M14946" t="str">
        <f>IF($A14946="","",COUNTIFS(D_MFA!$A$2:$A$20001,$C14946,D_MFA!$B$2:$B$20001,TRUE)&gt;0)</f>
        <v/>
      </c>
    </row>
    <row r="14947" spans="13:13" x14ac:dyDescent="0.55000000000000004">
      <c r="M14947" t="str">
        <f>IF($A14947="","",COUNTIFS(D_MFA!$A$2:$A$20001,$C14947,D_MFA!$B$2:$B$20001,TRUE)&gt;0)</f>
        <v/>
      </c>
    </row>
    <row r="14948" spans="13:13" x14ac:dyDescent="0.55000000000000004">
      <c r="M14948" t="str">
        <f>IF($A14948="","",COUNTIFS(D_MFA!$A$2:$A$20001,$C14948,D_MFA!$B$2:$B$20001,TRUE)&gt;0)</f>
        <v/>
      </c>
    </row>
    <row r="14949" spans="13:13" x14ac:dyDescent="0.55000000000000004">
      <c r="M14949" t="str">
        <f>IF($A14949="","",COUNTIFS(D_MFA!$A$2:$A$20001,$C14949,D_MFA!$B$2:$B$20001,TRUE)&gt;0)</f>
        <v/>
      </c>
    </row>
    <row r="14950" spans="13:13" x14ac:dyDescent="0.55000000000000004">
      <c r="M14950" t="str">
        <f>IF($A14950="","",COUNTIFS(D_MFA!$A$2:$A$20001,$C14950,D_MFA!$B$2:$B$20001,TRUE)&gt;0)</f>
        <v/>
      </c>
    </row>
    <row r="14951" spans="13:13" x14ac:dyDescent="0.55000000000000004">
      <c r="M14951" t="str">
        <f>IF($A14951="","",COUNTIFS(D_MFA!$A$2:$A$20001,$C14951,D_MFA!$B$2:$B$20001,TRUE)&gt;0)</f>
        <v/>
      </c>
    </row>
    <row r="14952" spans="13:13" x14ac:dyDescent="0.55000000000000004">
      <c r="M14952" t="str">
        <f>IF($A14952="","",COUNTIFS(D_MFA!$A$2:$A$20001,$C14952,D_MFA!$B$2:$B$20001,TRUE)&gt;0)</f>
        <v/>
      </c>
    </row>
    <row r="14953" spans="13:13" x14ac:dyDescent="0.55000000000000004">
      <c r="M14953" t="str">
        <f>IF($A14953="","",COUNTIFS(D_MFA!$A$2:$A$20001,$C14953,D_MFA!$B$2:$B$20001,TRUE)&gt;0)</f>
        <v/>
      </c>
    </row>
    <row r="14954" spans="13:13" x14ac:dyDescent="0.55000000000000004">
      <c r="M14954" t="str">
        <f>IF($A14954="","",COUNTIFS(D_MFA!$A$2:$A$20001,$C14954,D_MFA!$B$2:$B$20001,TRUE)&gt;0)</f>
        <v/>
      </c>
    </row>
    <row r="14955" spans="13:13" x14ac:dyDescent="0.55000000000000004">
      <c r="M14955" t="str">
        <f>IF($A14955="","",COUNTIFS(D_MFA!$A$2:$A$20001,$C14955,D_MFA!$B$2:$B$20001,TRUE)&gt;0)</f>
        <v/>
      </c>
    </row>
    <row r="14956" spans="13:13" x14ac:dyDescent="0.55000000000000004">
      <c r="M14956" t="str">
        <f>IF($A14956="","",COUNTIFS(D_MFA!$A$2:$A$20001,$C14956,D_MFA!$B$2:$B$20001,TRUE)&gt;0)</f>
        <v/>
      </c>
    </row>
    <row r="14957" spans="13:13" x14ac:dyDescent="0.55000000000000004">
      <c r="M14957" t="str">
        <f>IF($A14957="","",COUNTIFS(D_MFA!$A$2:$A$20001,$C14957,D_MFA!$B$2:$B$20001,TRUE)&gt;0)</f>
        <v/>
      </c>
    </row>
    <row r="14958" spans="13:13" x14ac:dyDescent="0.55000000000000004">
      <c r="M14958" t="str">
        <f>IF($A14958="","",COUNTIFS(D_MFA!$A$2:$A$20001,$C14958,D_MFA!$B$2:$B$20001,TRUE)&gt;0)</f>
        <v/>
      </c>
    </row>
    <row r="14959" spans="13:13" x14ac:dyDescent="0.55000000000000004">
      <c r="M14959" t="str">
        <f>IF($A14959="","",COUNTIFS(D_MFA!$A$2:$A$20001,$C14959,D_MFA!$B$2:$B$20001,TRUE)&gt;0)</f>
        <v/>
      </c>
    </row>
    <row r="14960" spans="13:13" x14ac:dyDescent="0.55000000000000004">
      <c r="M14960" t="str">
        <f>IF($A14960="","",COUNTIFS(D_MFA!$A$2:$A$20001,$C14960,D_MFA!$B$2:$B$20001,TRUE)&gt;0)</f>
        <v/>
      </c>
    </row>
    <row r="14961" spans="13:13" x14ac:dyDescent="0.55000000000000004">
      <c r="M14961" t="str">
        <f>IF($A14961="","",COUNTIFS(D_MFA!$A$2:$A$20001,$C14961,D_MFA!$B$2:$B$20001,TRUE)&gt;0)</f>
        <v/>
      </c>
    </row>
    <row r="14962" spans="13:13" x14ac:dyDescent="0.55000000000000004">
      <c r="M14962" t="str">
        <f>IF($A14962="","",COUNTIFS(D_MFA!$A$2:$A$20001,$C14962,D_MFA!$B$2:$B$20001,TRUE)&gt;0)</f>
        <v/>
      </c>
    </row>
    <row r="14963" spans="13:13" x14ac:dyDescent="0.55000000000000004">
      <c r="M14963" t="str">
        <f>IF($A14963="","",COUNTIFS(D_MFA!$A$2:$A$20001,$C14963,D_MFA!$B$2:$B$20001,TRUE)&gt;0)</f>
        <v/>
      </c>
    </row>
    <row r="14964" spans="13:13" x14ac:dyDescent="0.55000000000000004">
      <c r="M14964" t="str">
        <f>IF($A14964="","",COUNTIFS(D_MFA!$A$2:$A$20001,$C14964,D_MFA!$B$2:$B$20001,TRUE)&gt;0)</f>
        <v/>
      </c>
    </row>
    <row r="14965" spans="13:13" x14ac:dyDescent="0.55000000000000004">
      <c r="M14965" t="str">
        <f>IF($A14965="","",COUNTIFS(D_MFA!$A$2:$A$20001,$C14965,D_MFA!$B$2:$B$20001,TRUE)&gt;0)</f>
        <v/>
      </c>
    </row>
    <row r="14966" spans="13:13" x14ac:dyDescent="0.55000000000000004">
      <c r="M14966" t="str">
        <f>IF($A14966="","",COUNTIFS(D_MFA!$A$2:$A$20001,$C14966,D_MFA!$B$2:$B$20001,TRUE)&gt;0)</f>
        <v/>
      </c>
    </row>
    <row r="14967" spans="13:13" x14ac:dyDescent="0.55000000000000004">
      <c r="M14967" t="str">
        <f>IF($A14967="","",COUNTIFS(D_MFA!$A$2:$A$20001,$C14967,D_MFA!$B$2:$B$20001,TRUE)&gt;0)</f>
        <v/>
      </c>
    </row>
    <row r="14968" spans="13:13" x14ac:dyDescent="0.55000000000000004">
      <c r="M14968" t="str">
        <f>IF($A14968="","",COUNTIFS(D_MFA!$A$2:$A$20001,$C14968,D_MFA!$B$2:$B$20001,TRUE)&gt;0)</f>
        <v/>
      </c>
    </row>
    <row r="14969" spans="13:13" x14ac:dyDescent="0.55000000000000004">
      <c r="M14969" t="str">
        <f>IF($A14969="","",COUNTIFS(D_MFA!$A$2:$A$20001,$C14969,D_MFA!$B$2:$B$20001,TRUE)&gt;0)</f>
        <v/>
      </c>
    </row>
    <row r="14970" spans="13:13" x14ac:dyDescent="0.55000000000000004">
      <c r="M14970" t="str">
        <f>IF($A14970="","",COUNTIFS(D_MFA!$A$2:$A$20001,$C14970,D_MFA!$B$2:$B$20001,TRUE)&gt;0)</f>
        <v/>
      </c>
    </row>
    <row r="14971" spans="13:13" x14ac:dyDescent="0.55000000000000004">
      <c r="M14971" t="str">
        <f>IF($A14971="","",COUNTIFS(D_MFA!$A$2:$A$20001,$C14971,D_MFA!$B$2:$B$20001,TRUE)&gt;0)</f>
        <v/>
      </c>
    </row>
    <row r="14972" spans="13:13" x14ac:dyDescent="0.55000000000000004">
      <c r="M14972" t="str">
        <f>IF($A14972="","",COUNTIFS(D_MFA!$A$2:$A$20001,$C14972,D_MFA!$B$2:$B$20001,TRUE)&gt;0)</f>
        <v/>
      </c>
    </row>
    <row r="14973" spans="13:13" x14ac:dyDescent="0.55000000000000004">
      <c r="M14973" t="str">
        <f>IF($A14973="","",COUNTIFS(D_MFA!$A$2:$A$20001,$C14973,D_MFA!$B$2:$B$20001,TRUE)&gt;0)</f>
        <v/>
      </c>
    </row>
    <row r="14974" spans="13:13" x14ac:dyDescent="0.55000000000000004">
      <c r="M14974" t="str">
        <f>IF($A14974="","",COUNTIFS(D_MFA!$A$2:$A$20001,$C14974,D_MFA!$B$2:$B$20001,TRUE)&gt;0)</f>
        <v/>
      </c>
    </row>
    <row r="14975" spans="13:13" x14ac:dyDescent="0.55000000000000004">
      <c r="M14975" t="str">
        <f>IF($A14975="","",COUNTIFS(D_MFA!$A$2:$A$20001,$C14975,D_MFA!$B$2:$B$20001,TRUE)&gt;0)</f>
        <v/>
      </c>
    </row>
    <row r="14976" spans="13:13" x14ac:dyDescent="0.55000000000000004">
      <c r="M14976" t="str">
        <f>IF($A14976="","",COUNTIFS(D_MFA!$A$2:$A$20001,$C14976,D_MFA!$B$2:$B$20001,TRUE)&gt;0)</f>
        <v/>
      </c>
    </row>
    <row r="14977" spans="13:13" x14ac:dyDescent="0.55000000000000004">
      <c r="M14977" t="str">
        <f>IF($A14977="","",COUNTIFS(D_MFA!$A$2:$A$20001,$C14977,D_MFA!$B$2:$B$20001,TRUE)&gt;0)</f>
        <v/>
      </c>
    </row>
    <row r="14978" spans="13:13" x14ac:dyDescent="0.55000000000000004">
      <c r="M14978" t="str">
        <f>IF($A14978="","",COUNTIFS(D_MFA!$A$2:$A$20001,$C14978,D_MFA!$B$2:$B$20001,TRUE)&gt;0)</f>
        <v/>
      </c>
    </row>
    <row r="14979" spans="13:13" x14ac:dyDescent="0.55000000000000004">
      <c r="M14979" t="str">
        <f>IF($A14979="","",COUNTIFS(D_MFA!$A$2:$A$20001,$C14979,D_MFA!$B$2:$B$20001,TRUE)&gt;0)</f>
        <v/>
      </c>
    </row>
    <row r="14980" spans="13:13" x14ac:dyDescent="0.55000000000000004">
      <c r="M14980" t="str">
        <f>IF($A14980="","",COUNTIFS(D_MFA!$A$2:$A$20001,$C14980,D_MFA!$B$2:$B$20001,TRUE)&gt;0)</f>
        <v/>
      </c>
    </row>
    <row r="14981" spans="13:13" x14ac:dyDescent="0.55000000000000004">
      <c r="M14981" t="str">
        <f>IF($A14981="","",COUNTIFS(D_MFA!$A$2:$A$20001,$C14981,D_MFA!$B$2:$B$20001,TRUE)&gt;0)</f>
        <v/>
      </c>
    </row>
    <row r="14982" spans="13:13" x14ac:dyDescent="0.55000000000000004">
      <c r="M14982" t="str">
        <f>IF($A14982="","",COUNTIFS(D_MFA!$A$2:$A$20001,$C14982,D_MFA!$B$2:$B$20001,TRUE)&gt;0)</f>
        <v/>
      </c>
    </row>
    <row r="14983" spans="13:13" x14ac:dyDescent="0.55000000000000004">
      <c r="M14983" t="str">
        <f>IF($A14983="","",COUNTIFS(D_MFA!$A$2:$A$20001,$C14983,D_MFA!$B$2:$B$20001,TRUE)&gt;0)</f>
        <v/>
      </c>
    </row>
    <row r="14984" spans="13:13" x14ac:dyDescent="0.55000000000000004">
      <c r="M14984" t="str">
        <f>IF($A14984="","",COUNTIFS(D_MFA!$A$2:$A$20001,$C14984,D_MFA!$B$2:$B$20001,TRUE)&gt;0)</f>
        <v/>
      </c>
    </row>
    <row r="14985" spans="13:13" x14ac:dyDescent="0.55000000000000004">
      <c r="M14985" t="str">
        <f>IF($A14985="","",COUNTIFS(D_MFA!$A$2:$A$20001,$C14985,D_MFA!$B$2:$B$20001,TRUE)&gt;0)</f>
        <v/>
      </c>
    </row>
    <row r="14986" spans="13:13" x14ac:dyDescent="0.55000000000000004">
      <c r="M14986" t="str">
        <f>IF($A14986="","",COUNTIFS(D_MFA!$A$2:$A$20001,$C14986,D_MFA!$B$2:$B$20001,TRUE)&gt;0)</f>
        <v/>
      </c>
    </row>
    <row r="14987" spans="13:13" x14ac:dyDescent="0.55000000000000004">
      <c r="M14987" t="str">
        <f>IF($A14987="","",COUNTIFS(D_MFA!$A$2:$A$20001,$C14987,D_MFA!$B$2:$B$20001,TRUE)&gt;0)</f>
        <v/>
      </c>
    </row>
    <row r="14988" spans="13:13" x14ac:dyDescent="0.55000000000000004">
      <c r="M14988" t="str">
        <f>IF($A14988="","",COUNTIFS(D_MFA!$A$2:$A$20001,$C14988,D_MFA!$B$2:$B$20001,TRUE)&gt;0)</f>
        <v/>
      </c>
    </row>
    <row r="14989" spans="13:13" x14ac:dyDescent="0.55000000000000004">
      <c r="M14989" t="str">
        <f>IF($A14989="","",COUNTIFS(D_MFA!$A$2:$A$20001,$C14989,D_MFA!$B$2:$B$20001,TRUE)&gt;0)</f>
        <v/>
      </c>
    </row>
    <row r="14990" spans="13:13" x14ac:dyDescent="0.55000000000000004">
      <c r="M14990" t="str">
        <f>IF($A14990="","",COUNTIFS(D_MFA!$A$2:$A$20001,$C14990,D_MFA!$B$2:$B$20001,TRUE)&gt;0)</f>
        <v/>
      </c>
    </row>
    <row r="14991" spans="13:13" x14ac:dyDescent="0.55000000000000004">
      <c r="M14991" t="str">
        <f>IF($A14991="","",COUNTIFS(D_MFA!$A$2:$A$20001,$C14991,D_MFA!$B$2:$B$20001,TRUE)&gt;0)</f>
        <v/>
      </c>
    </row>
    <row r="14992" spans="13:13" x14ac:dyDescent="0.55000000000000004">
      <c r="M14992" t="str">
        <f>IF($A14992="","",COUNTIFS(D_MFA!$A$2:$A$20001,$C14992,D_MFA!$B$2:$B$20001,TRUE)&gt;0)</f>
        <v/>
      </c>
    </row>
    <row r="14993" spans="13:13" x14ac:dyDescent="0.55000000000000004">
      <c r="M14993" t="str">
        <f>IF($A14993="","",COUNTIFS(D_MFA!$A$2:$A$20001,$C14993,D_MFA!$B$2:$B$20001,TRUE)&gt;0)</f>
        <v/>
      </c>
    </row>
    <row r="14994" spans="13:13" x14ac:dyDescent="0.55000000000000004">
      <c r="M14994" t="str">
        <f>IF($A14994="","",COUNTIFS(D_MFA!$A$2:$A$20001,$C14994,D_MFA!$B$2:$B$20001,TRUE)&gt;0)</f>
        <v/>
      </c>
    </row>
    <row r="14995" spans="13:13" x14ac:dyDescent="0.55000000000000004">
      <c r="M14995" t="str">
        <f>IF($A14995="","",COUNTIFS(D_MFA!$A$2:$A$20001,$C14995,D_MFA!$B$2:$B$20001,TRUE)&gt;0)</f>
        <v/>
      </c>
    </row>
    <row r="14996" spans="13:13" x14ac:dyDescent="0.55000000000000004">
      <c r="M14996" t="str">
        <f>IF($A14996="","",COUNTIFS(D_MFA!$A$2:$A$20001,$C14996,D_MFA!$B$2:$B$20001,TRUE)&gt;0)</f>
        <v/>
      </c>
    </row>
    <row r="14997" spans="13:13" x14ac:dyDescent="0.55000000000000004">
      <c r="M14997" t="str">
        <f>IF($A14997="","",COUNTIFS(D_MFA!$A$2:$A$20001,$C14997,D_MFA!$B$2:$B$20001,TRUE)&gt;0)</f>
        <v/>
      </c>
    </row>
    <row r="14998" spans="13:13" x14ac:dyDescent="0.55000000000000004">
      <c r="M14998" t="str">
        <f>IF($A14998="","",COUNTIFS(D_MFA!$A$2:$A$20001,$C14998,D_MFA!$B$2:$B$20001,TRUE)&gt;0)</f>
        <v/>
      </c>
    </row>
    <row r="14999" spans="13:13" x14ac:dyDescent="0.55000000000000004">
      <c r="M14999" t="str">
        <f>IF($A14999="","",COUNTIFS(D_MFA!$A$2:$A$20001,$C14999,D_MFA!$B$2:$B$20001,TRUE)&gt;0)</f>
        <v/>
      </c>
    </row>
    <row r="15000" spans="13:13" x14ac:dyDescent="0.55000000000000004">
      <c r="M15000" t="str">
        <f>IF($A15000="","",COUNTIFS(D_MFA!$A$2:$A$20001,$C15000,D_MFA!$B$2:$B$20001,TRUE)&gt;0)</f>
        <v/>
      </c>
    </row>
    <row r="15001" spans="13:13" x14ac:dyDescent="0.55000000000000004">
      <c r="M15001" t="str">
        <f>IF($A15001="","",COUNTIFS(D_MFA!$A$2:$A$20001,$C15001,D_MFA!$B$2:$B$20001,TRUE)&gt;0)</f>
        <v/>
      </c>
    </row>
    <row r="15002" spans="13:13" x14ac:dyDescent="0.55000000000000004">
      <c r="M15002" t="str">
        <f>IF($A15002="","",COUNTIFS(D_MFA!$A$2:$A$20001,$C15002,D_MFA!$B$2:$B$20001,TRUE)&gt;0)</f>
        <v/>
      </c>
    </row>
    <row r="15003" spans="13:13" x14ac:dyDescent="0.55000000000000004">
      <c r="M15003" t="str">
        <f>IF($A15003="","",COUNTIFS(D_MFA!$A$2:$A$20001,$C15003,D_MFA!$B$2:$B$20001,TRUE)&gt;0)</f>
        <v/>
      </c>
    </row>
    <row r="15004" spans="13:13" x14ac:dyDescent="0.55000000000000004">
      <c r="M15004" t="str">
        <f>IF($A15004="","",COUNTIFS(D_MFA!$A$2:$A$20001,$C15004,D_MFA!$B$2:$B$20001,TRUE)&gt;0)</f>
        <v/>
      </c>
    </row>
    <row r="15005" spans="13:13" x14ac:dyDescent="0.55000000000000004">
      <c r="M15005" t="str">
        <f>IF($A15005="","",COUNTIFS(D_MFA!$A$2:$A$20001,$C15005,D_MFA!$B$2:$B$20001,TRUE)&gt;0)</f>
        <v/>
      </c>
    </row>
    <row r="15006" spans="13:13" x14ac:dyDescent="0.55000000000000004">
      <c r="M15006" t="str">
        <f>IF($A15006="","",COUNTIFS(D_MFA!$A$2:$A$20001,$C15006,D_MFA!$B$2:$B$20001,TRUE)&gt;0)</f>
        <v/>
      </c>
    </row>
    <row r="15007" spans="13:13" x14ac:dyDescent="0.55000000000000004">
      <c r="M15007" t="str">
        <f>IF($A15007="","",COUNTIFS(D_MFA!$A$2:$A$20001,$C15007,D_MFA!$B$2:$B$20001,TRUE)&gt;0)</f>
        <v/>
      </c>
    </row>
    <row r="15008" spans="13:13" x14ac:dyDescent="0.55000000000000004">
      <c r="M15008" t="str">
        <f>IF($A15008="","",COUNTIFS(D_MFA!$A$2:$A$20001,$C15008,D_MFA!$B$2:$B$20001,TRUE)&gt;0)</f>
        <v/>
      </c>
    </row>
    <row r="15009" spans="13:13" x14ac:dyDescent="0.55000000000000004">
      <c r="M15009" t="str">
        <f>IF($A15009="","",COUNTIFS(D_MFA!$A$2:$A$20001,$C15009,D_MFA!$B$2:$B$20001,TRUE)&gt;0)</f>
        <v/>
      </c>
    </row>
    <row r="15010" spans="13:13" x14ac:dyDescent="0.55000000000000004">
      <c r="M15010" t="str">
        <f>IF($A15010="","",COUNTIFS(D_MFA!$A$2:$A$20001,$C15010,D_MFA!$B$2:$B$20001,TRUE)&gt;0)</f>
        <v/>
      </c>
    </row>
    <row r="15011" spans="13:13" x14ac:dyDescent="0.55000000000000004">
      <c r="M15011" t="str">
        <f>IF($A15011="","",COUNTIFS(D_MFA!$A$2:$A$20001,$C15011,D_MFA!$B$2:$B$20001,TRUE)&gt;0)</f>
        <v/>
      </c>
    </row>
    <row r="15012" spans="13:13" x14ac:dyDescent="0.55000000000000004">
      <c r="M15012" t="str">
        <f>IF($A15012="","",COUNTIFS(D_MFA!$A$2:$A$20001,$C15012,D_MFA!$B$2:$B$20001,TRUE)&gt;0)</f>
        <v/>
      </c>
    </row>
    <row r="15013" spans="13:13" x14ac:dyDescent="0.55000000000000004">
      <c r="M15013" t="str">
        <f>IF($A15013="","",COUNTIFS(D_MFA!$A$2:$A$20001,$C15013,D_MFA!$B$2:$B$20001,TRUE)&gt;0)</f>
        <v/>
      </c>
    </row>
    <row r="15014" spans="13:13" x14ac:dyDescent="0.55000000000000004">
      <c r="M15014" t="str">
        <f>IF($A15014="","",COUNTIFS(D_MFA!$A$2:$A$20001,$C15014,D_MFA!$B$2:$B$20001,TRUE)&gt;0)</f>
        <v/>
      </c>
    </row>
    <row r="15015" spans="13:13" x14ac:dyDescent="0.55000000000000004">
      <c r="M15015" t="str">
        <f>IF($A15015="","",COUNTIFS(D_MFA!$A$2:$A$20001,$C15015,D_MFA!$B$2:$B$20001,TRUE)&gt;0)</f>
        <v/>
      </c>
    </row>
    <row r="15016" spans="13:13" x14ac:dyDescent="0.55000000000000004">
      <c r="M15016" t="str">
        <f>IF($A15016="","",COUNTIFS(D_MFA!$A$2:$A$20001,$C15016,D_MFA!$B$2:$B$20001,TRUE)&gt;0)</f>
        <v/>
      </c>
    </row>
    <row r="15017" spans="13:13" x14ac:dyDescent="0.55000000000000004">
      <c r="M15017" t="str">
        <f>IF($A15017="","",COUNTIFS(D_MFA!$A$2:$A$20001,$C15017,D_MFA!$B$2:$B$20001,TRUE)&gt;0)</f>
        <v/>
      </c>
    </row>
    <row r="15018" spans="13:13" x14ac:dyDescent="0.55000000000000004">
      <c r="M15018" t="str">
        <f>IF($A15018="","",COUNTIFS(D_MFA!$A$2:$A$20001,$C15018,D_MFA!$B$2:$B$20001,TRUE)&gt;0)</f>
        <v/>
      </c>
    </row>
    <row r="15019" spans="13:13" x14ac:dyDescent="0.55000000000000004">
      <c r="M15019" t="str">
        <f>IF($A15019="","",COUNTIFS(D_MFA!$A$2:$A$20001,$C15019,D_MFA!$B$2:$B$20001,TRUE)&gt;0)</f>
        <v/>
      </c>
    </row>
    <row r="15020" spans="13:13" x14ac:dyDescent="0.55000000000000004">
      <c r="M15020" t="str">
        <f>IF($A15020="","",COUNTIFS(D_MFA!$A$2:$A$20001,$C15020,D_MFA!$B$2:$B$20001,TRUE)&gt;0)</f>
        <v/>
      </c>
    </row>
    <row r="15021" spans="13:13" x14ac:dyDescent="0.55000000000000004">
      <c r="M15021" t="str">
        <f>IF($A15021="","",COUNTIFS(D_MFA!$A$2:$A$20001,$C15021,D_MFA!$B$2:$B$20001,TRUE)&gt;0)</f>
        <v/>
      </c>
    </row>
    <row r="15022" spans="13:13" x14ac:dyDescent="0.55000000000000004">
      <c r="M15022" t="str">
        <f>IF($A15022="","",COUNTIFS(D_MFA!$A$2:$A$20001,$C15022,D_MFA!$B$2:$B$20001,TRUE)&gt;0)</f>
        <v/>
      </c>
    </row>
    <row r="15023" spans="13:13" x14ac:dyDescent="0.55000000000000004">
      <c r="M15023" t="str">
        <f>IF($A15023="","",COUNTIFS(D_MFA!$A$2:$A$20001,$C15023,D_MFA!$B$2:$B$20001,TRUE)&gt;0)</f>
        <v/>
      </c>
    </row>
    <row r="15024" spans="13:13" x14ac:dyDescent="0.55000000000000004">
      <c r="M15024" t="str">
        <f>IF($A15024="","",COUNTIFS(D_MFA!$A$2:$A$20001,$C15024,D_MFA!$B$2:$B$20001,TRUE)&gt;0)</f>
        <v/>
      </c>
    </row>
    <row r="15025" spans="13:13" x14ac:dyDescent="0.55000000000000004">
      <c r="M15025" t="str">
        <f>IF($A15025="","",COUNTIFS(D_MFA!$A$2:$A$20001,$C15025,D_MFA!$B$2:$B$20001,TRUE)&gt;0)</f>
        <v/>
      </c>
    </row>
    <row r="15026" spans="13:13" x14ac:dyDescent="0.55000000000000004">
      <c r="M15026" t="str">
        <f>IF($A15026="","",COUNTIFS(D_MFA!$A$2:$A$20001,$C15026,D_MFA!$B$2:$B$20001,TRUE)&gt;0)</f>
        <v/>
      </c>
    </row>
    <row r="15027" spans="13:13" x14ac:dyDescent="0.55000000000000004">
      <c r="M15027" t="str">
        <f>IF($A15027="","",COUNTIFS(D_MFA!$A$2:$A$20001,$C15027,D_MFA!$B$2:$B$20001,TRUE)&gt;0)</f>
        <v/>
      </c>
    </row>
    <row r="15028" spans="13:13" x14ac:dyDescent="0.55000000000000004">
      <c r="M15028" t="str">
        <f>IF($A15028="","",COUNTIFS(D_MFA!$A$2:$A$20001,$C15028,D_MFA!$B$2:$B$20001,TRUE)&gt;0)</f>
        <v/>
      </c>
    </row>
    <row r="15029" spans="13:13" x14ac:dyDescent="0.55000000000000004">
      <c r="M15029" t="str">
        <f>IF($A15029="","",COUNTIFS(D_MFA!$A$2:$A$20001,$C15029,D_MFA!$B$2:$B$20001,TRUE)&gt;0)</f>
        <v/>
      </c>
    </row>
    <row r="15030" spans="13:13" x14ac:dyDescent="0.55000000000000004">
      <c r="M15030" t="str">
        <f>IF($A15030="","",COUNTIFS(D_MFA!$A$2:$A$20001,$C15030,D_MFA!$B$2:$B$20001,TRUE)&gt;0)</f>
        <v/>
      </c>
    </row>
    <row r="15031" spans="13:13" x14ac:dyDescent="0.55000000000000004">
      <c r="M15031" t="str">
        <f>IF($A15031="","",COUNTIFS(D_MFA!$A$2:$A$20001,$C15031,D_MFA!$B$2:$B$20001,TRUE)&gt;0)</f>
        <v/>
      </c>
    </row>
    <row r="15032" spans="13:13" x14ac:dyDescent="0.55000000000000004">
      <c r="M15032" t="str">
        <f>IF($A15032="","",COUNTIFS(D_MFA!$A$2:$A$20001,$C15032,D_MFA!$B$2:$B$20001,TRUE)&gt;0)</f>
        <v/>
      </c>
    </row>
    <row r="15033" spans="13:13" x14ac:dyDescent="0.55000000000000004">
      <c r="M15033" t="str">
        <f>IF($A15033="","",COUNTIFS(D_MFA!$A$2:$A$20001,$C15033,D_MFA!$B$2:$B$20001,TRUE)&gt;0)</f>
        <v/>
      </c>
    </row>
    <row r="15034" spans="13:13" x14ac:dyDescent="0.55000000000000004">
      <c r="M15034" t="str">
        <f>IF($A15034="","",COUNTIFS(D_MFA!$A$2:$A$20001,$C15034,D_MFA!$B$2:$B$20001,TRUE)&gt;0)</f>
        <v/>
      </c>
    </row>
    <row r="15035" spans="13:13" x14ac:dyDescent="0.55000000000000004">
      <c r="M15035" t="str">
        <f>IF($A15035="","",COUNTIFS(D_MFA!$A$2:$A$20001,$C15035,D_MFA!$B$2:$B$20001,TRUE)&gt;0)</f>
        <v/>
      </c>
    </row>
    <row r="15036" spans="13:13" x14ac:dyDescent="0.55000000000000004">
      <c r="M15036" t="str">
        <f>IF($A15036="","",COUNTIFS(D_MFA!$A$2:$A$20001,$C15036,D_MFA!$B$2:$B$20001,TRUE)&gt;0)</f>
        <v/>
      </c>
    </row>
    <row r="15037" spans="13:13" x14ac:dyDescent="0.55000000000000004">
      <c r="M15037" t="str">
        <f>IF($A15037="","",COUNTIFS(D_MFA!$A$2:$A$20001,$C15037,D_MFA!$B$2:$B$20001,TRUE)&gt;0)</f>
        <v/>
      </c>
    </row>
    <row r="15038" spans="13:13" x14ac:dyDescent="0.55000000000000004">
      <c r="M15038" t="str">
        <f>IF($A15038="","",COUNTIFS(D_MFA!$A$2:$A$20001,$C15038,D_MFA!$B$2:$B$20001,TRUE)&gt;0)</f>
        <v/>
      </c>
    </row>
    <row r="15039" spans="13:13" x14ac:dyDescent="0.55000000000000004">
      <c r="M15039" t="str">
        <f>IF($A15039="","",COUNTIFS(D_MFA!$A$2:$A$20001,$C15039,D_MFA!$B$2:$B$20001,TRUE)&gt;0)</f>
        <v/>
      </c>
    </row>
    <row r="15040" spans="13:13" x14ac:dyDescent="0.55000000000000004">
      <c r="M15040" t="str">
        <f>IF($A15040="","",COUNTIFS(D_MFA!$A$2:$A$20001,$C15040,D_MFA!$B$2:$B$20001,TRUE)&gt;0)</f>
        <v/>
      </c>
    </row>
    <row r="15041" spans="13:13" x14ac:dyDescent="0.55000000000000004">
      <c r="M15041" t="str">
        <f>IF($A15041="","",COUNTIFS(D_MFA!$A$2:$A$20001,$C15041,D_MFA!$B$2:$B$20001,TRUE)&gt;0)</f>
        <v/>
      </c>
    </row>
    <row r="15042" spans="13:13" x14ac:dyDescent="0.55000000000000004">
      <c r="M15042" t="str">
        <f>IF($A15042="","",COUNTIFS(D_MFA!$A$2:$A$20001,$C15042,D_MFA!$B$2:$B$20001,TRUE)&gt;0)</f>
        <v/>
      </c>
    </row>
    <row r="15043" spans="13:13" x14ac:dyDescent="0.55000000000000004">
      <c r="M15043" t="str">
        <f>IF($A15043="","",COUNTIFS(D_MFA!$A$2:$A$20001,$C15043,D_MFA!$B$2:$B$20001,TRUE)&gt;0)</f>
        <v/>
      </c>
    </row>
    <row r="15044" spans="13:13" x14ac:dyDescent="0.55000000000000004">
      <c r="M15044" t="str">
        <f>IF($A15044="","",COUNTIFS(D_MFA!$A$2:$A$20001,$C15044,D_MFA!$B$2:$B$20001,TRUE)&gt;0)</f>
        <v/>
      </c>
    </row>
    <row r="15045" spans="13:13" x14ac:dyDescent="0.55000000000000004">
      <c r="M15045" t="str">
        <f>IF($A15045="","",COUNTIFS(D_MFA!$A$2:$A$20001,$C15045,D_MFA!$B$2:$B$20001,TRUE)&gt;0)</f>
        <v/>
      </c>
    </row>
    <row r="15046" spans="13:13" x14ac:dyDescent="0.55000000000000004">
      <c r="M15046" t="str">
        <f>IF($A15046="","",COUNTIFS(D_MFA!$A$2:$A$20001,$C15046,D_MFA!$B$2:$B$20001,TRUE)&gt;0)</f>
        <v/>
      </c>
    </row>
    <row r="15047" spans="13:13" x14ac:dyDescent="0.55000000000000004">
      <c r="M15047" t="str">
        <f>IF($A15047="","",COUNTIFS(D_MFA!$A$2:$A$20001,$C15047,D_MFA!$B$2:$B$20001,TRUE)&gt;0)</f>
        <v/>
      </c>
    </row>
    <row r="15048" spans="13:13" x14ac:dyDescent="0.55000000000000004">
      <c r="M15048" t="str">
        <f>IF($A15048="","",COUNTIFS(D_MFA!$A$2:$A$20001,$C15048,D_MFA!$B$2:$B$20001,TRUE)&gt;0)</f>
        <v/>
      </c>
    </row>
    <row r="15049" spans="13:13" x14ac:dyDescent="0.55000000000000004">
      <c r="M15049" t="str">
        <f>IF($A15049="","",COUNTIFS(D_MFA!$A$2:$A$20001,$C15049,D_MFA!$B$2:$B$20001,TRUE)&gt;0)</f>
        <v/>
      </c>
    </row>
    <row r="15050" spans="13:13" x14ac:dyDescent="0.55000000000000004">
      <c r="M15050" t="str">
        <f>IF($A15050="","",COUNTIFS(D_MFA!$A$2:$A$20001,$C15050,D_MFA!$B$2:$B$20001,TRUE)&gt;0)</f>
        <v/>
      </c>
    </row>
    <row r="15051" spans="13:13" x14ac:dyDescent="0.55000000000000004">
      <c r="M15051" t="str">
        <f>IF($A15051="","",COUNTIFS(D_MFA!$A$2:$A$20001,$C15051,D_MFA!$B$2:$B$20001,TRUE)&gt;0)</f>
        <v/>
      </c>
    </row>
    <row r="15052" spans="13:13" x14ac:dyDescent="0.55000000000000004">
      <c r="M15052" t="str">
        <f>IF($A15052="","",COUNTIFS(D_MFA!$A$2:$A$20001,$C15052,D_MFA!$B$2:$B$20001,TRUE)&gt;0)</f>
        <v/>
      </c>
    </row>
    <row r="15053" spans="13:13" x14ac:dyDescent="0.55000000000000004">
      <c r="M15053" t="str">
        <f>IF($A15053="","",COUNTIFS(D_MFA!$A$2:$A$20001,$C15053,D_MFA!$B$2:$B$20001,TRUE)&gt;0)</f>
        <v/>
      </c>
    </row>
    <row r="15054" spans="13:13" x14ac:dyDescent="0.55000000000000004">
      <c r="M15054" t="str">
        <f>IF($A15054="","",COUNTIFS(D_MFA!$A$2:$A$20001,$C15054,D_MFA!$B$2:$B$20001,TRUE)&gt;0)</f>
        <v/>
      </c>
    </row>
    <row r="15055" spans="13:13" x14ac:dyDescent="0.55000000000000004">
      <c r="M15055" t="str">
        <f>IF($A15055="","",COUNTIFS(D_MFA!$A$2:$A$20001,$C15055,D_MFA!$B$2:$B$20001,TRUE)&gt;0)</f>
        <v/>
      </c>
    </row>
    <row r="15056" spans="13:13" x14ac:dyDescent="0.55000000000000004">
      <c r="M15056" t="str">
        <f>IF($A15056="","",COUNTIFS(D_MFA!$A$2:$A$20001,$C15056,D_MFA!$B$2:$B$20001,TRUE)&gt;0)</f>
        <v/>
      </c>
    </row>
    <row r="15057" spans="13:13" x14ac:dyDescent="0.55000000000000004">
      <c r="M15057" t="str">
        <f>IF($A15057="","",COUNTIFS(D_MFA!$A$2:$A$20001,$C15057,D_MFA!$B$2:$B$20001,TRUE)&gt;0)</f>
        <v/>
      </c>
    </row>
    <row r="15058" spans="13:13" x14ac:dyDescent="0.55000000000000004">
      <c r="M15058" t="str">
        <f>IF($A15058="","",COUNTIFS(D_MFA!$A$2:$A$20001,$C15058,D_MFA!$B$2:$B$20001,TRUE)&gt;0)</f>
        <v/>
      </c>
    </row>
    <row r="15059" spans="13:13" x14ac:dyDescent="0.55000000000000004">
      <c r="M15059" t="str">
        <f>IF($A15059="","",COUNTIFS(D_MFA!$A$2:$A$20001,$C15059,D_MFA!$B$2:$B$20001,TRUE)&gt;0)</f>
        <v/>
      </c>
    </row>
    <row r="15060" spans="13:13" x14ac:dyDescent="0.55000000000000004">
      <c r="M15060" t="str">
        <f>IF($A15060="","",COUNTIFS(D_MFA!$A$2:$A$20001,$C15060,D_MFA!$B$2:$B$20001,TRUE)&gt;0)</f>
        <v/>
      </c>
    </row>
    <row r="15061" spans="13:13" x14ac:dyDescent="0.55000000000000004">
      <c r="M15061" t="str">
        <f>IF($A15061="","",COUNTIFS(D_MFA!$A$2:$A$20001,$C15061,D_MFA!$B$2:$B$20001,TRUE)&gt;0)</f>
        <v/>
      </c>
    </row>
    <row r="15062" spans="13:13" x14ac:dyDescent="0.55000000000000004">
      <c r="M15062" t="str">
        <f>IF($A15062="","",COUNTIFS(D_MFA!$A$2:$A$20001,$C15062,D_MFA!$B$2:$B$20001,TRUE)&gt;0)</f>
        <v/>
      </c>
    </row>
    <row r="15063" spans="13:13" x14ac:dyDescent="0.55000000000000004">
      <c r="M15063" t="str">
        <f>IF($A15063="","",COUNTIFS(D_MFA!$A$2:$A$20001,$C15063,D_MFA!$B$2:$B$20001,TRUE)&gt;0)</f>
        <v/>
      </c>
    </row>
    <row r="15064" spans="13:13" x14ac:dyDescent="0.55000000000000004">
      <c r="M15064" t="str">
        <f>IF($A15064="","",COUNTIFS(D_MFA!$A$2:$A$20001,$C15064,D_MFA!$B$2:$B$20001,TRUE)&gt;0)</f>
        <v/>
      </c>
    </row>
    <row r="15065" spans="13:13" x14ac:dyDescent="0.55000000000000004">
      <c r="M15065" t="str">
        <f>IF($A15065="","",COUNTIFS(D_MFA!$A$2:$A$20001,$C15065,D_MFA!$B$2:$B$20001,TRUE)&gt;0)</f>
        <v/>
      </c>
    </row>
    <row r="15066" spans="13:13" x14ac:dyDescent="0.55000000000000004">
      <c r="M15066" t="str">
        <f>IF($A15066="","",COUNTIFS(D_MFA!$A$2:$A$20001,$C15066,D_MFA!$B$2:$B$20001,TRUE)&gt;0)</f>
        <v/>
      </c>
    </row>
    <row r="15067" spans="13:13" x14ac:dyDescent="0.55000000000000004">
      <c r="M15067" t="str">
        <f>IF($A15067="","",COUNTIFS(D_MFA!$A$2:$A$20001,$C15067,D_MFA!$B$2:$B$20001,TRUE)&gt;0)</f>
        <v/>
      </c>
    </row>
    <row r="15068" spans="13:13" x14ac:dyDescent="0.55000000000000004">
      <c r="M15068" t="str">
        <f>IF($A15068="","",COUNTIFS(D_MFA!$A$2:$A$20001,$C15068,D_MFA!$B$2:$B$20001,TRUE)&gt;0)</f>
        <v/>
      </c>
    </row>
    <row r="15069" spans="13:13" x14ac:dyDescent="0.55000000000000004">
      <c r="M15069" t="str">
        <f>IF($A15069="","",COUNTIFS(D_MFA!$A$2:$A$20001,$C15069,D_MFA!$B$2:$B$20001,TRUE)&gt;0)</f>
        <v/>
      </c>
    </row>
    <row r="15070" spans="13:13" x14ac:dyDescent="0.55000000000000004">
      <c r="M15070" t="str">
        <f>IF($A15070="","",COUNTIFS(D_MFA!$A$2:$A$20001,$C15070,D_MFA!$B$2:$B$20001,TRUE)&gt;0)</f>
        <v/>
      </c>
    </row>
    <row r="15071" spans="13:13" x14ac:dyDescent="0.55000000000000004">
      <c r="M15071" t="str">
        <f>IF($A15071="","",COUNTIFS(D_MFA!$A$2:$A$20001,$C15071,D_MFA!$B$2:$B$20001,TRUE)&gt;0)</f>
        <v/>
      </c>
    </row>
    <row r="15072" spans="13:13" x14ac:dyDescent="0.55000000000000004">
      <c r="M15072" t="str">
        <f>IF($A15072="","",COUNTIFS(D_MFA!$A$2:$A$20001,$C15072,D_MFA!$B$2:$B$20001,TRUE)&gt;0)</f>
        <v/>
      </c>
    </row>
    <row r="15073" spans="13:13" x14ac:dyDescent="0.55000000000000004">
      <c r="M15073" t="str">
        <f>IF($A15073="","",COUNTIFS(D_MFA!$A$2:$A$20001,$C15073,D_MFA!$B$2:$B$20001,TRUE)&gt;0)</f>
        <v/>
      </c>
    </row>
    <row r="15074" spans="13:13" x14ac:dyDescent="0.55000000000000004">
      <c r="M15074" t="str">
        <f>IF($A15074="","",COUNTIFS(D_MFA!$A$2:$A$20001,$C15074,D_MFA!$B$2:$B$20001,TRUE)&gt;0)</f>
        <v/>
      </c>
    </row>
    <row r="15075" spans="13:13" x14ac:dyDescent="0.55000000000000004">
      <c r="M15075" t="str">
        <f>IF($A15075="","",COUNTIFS(D_MFA!$A$2:$A$20001,$C15075,D_MFA!$B$2:$B$20001,TRUE)&gt;0)</f>
        <v/>
      </c>
    </row>
    <row r="15076" spans="13:13" x14ac:dyDescent="0.55000000000000004">
      <c r="M15076" t="str">
        <f>IF($A15076="","",COUNTIFS(D_MFA!$A$2:$A$20001,$C15076,D_MFA!$B$2:$B$20001,TRUE)&gt;0)</f>
        <v/>
      </c>
    </row>
    <row r="15077" spans="13:13" x14ac:dyDescent="0.55000000000000004">
      <c r="M15077" t="str">
        <f>IF($A15077="","",COUNTIFS(D_MFA!$A$2:$A$20001,$C15077,D_MFA!$B$2:$B$20001,TRUE)&gt;0)</f>
        <v/>
      </c>
    </row>
    <row r="15078" spans="13:13" x14ac:dyDescent="0.55000000000000004">
      <c r="M15078" t="str">
        <f>IF($A15078="","",COUNTIFS(D_MFA!$A$2:$A$20001,$C15078,D_MFA!$B$2:$B$20001,TRUE)&gt;0)</f>
        <v/>
      </c>
    </row>
    <row r="15079" spans="13:13" x14ac:dyDescent="0.55000000000000004">
      <c r="M15079" t="str">
        <f>IF($A15079="","",COUNTIFS(D_MFA!$A$2:$A$20001,$C15079,D_MFA!$B$2:$B$20001,TRUE)&gt;0)</f>
        <v/>
      </c>
    </row>
    <row r="15080" spans="13:13" x14ac:dyDescent="0.55000000000000004">
      <c r="M15080" t="str">
        <f>IF($A15080="","",COUNTIFS(D_MFA!$A$2:$A$20001,$C15080,D_MFA!$B$2:$B$20001,TRUE)&gt;0)</f>
        <v/>
      </c>
    </row>
    <row r="15081" spans="13:13" x14ac:dyDescent="0.55000000000000004">
      <c r="M15081" t="str">
        <f>IF($A15081="","",COUNTIFS(D_MFA!$A$2:$A$20001,$C15081,D_MFA!$B$2:$B$20001,TRUE)&gt;0)</f>
        <v/>
      </c>
    </row>
    <row r="15082" spans="13:13" x14ac:dyDescent="0.55000000000000004">
      <c r="M15082" t="str">
        <f>IF($A15082="","",COUNTIFS(D_MFA!$A$2:$A$20001,$C15082,D_MFA!$B$2:$B$20001,TRUE)&gt;0)</f>
        <v/>
      </c>
    </row>
    <row r="15083" spans="13:13" x14ac:dyDescent="0.55000000000000004">
      <c r="M15083" t="str">
        <f>IF($A15083="","",COUNTIFS(D_MFA!$A$2:$A$20001,$C15083,D_MFA!$B$2:$B$20001,TRUE)&gt;0)</f>
        <v/>
      </c>
    </row>
    <row r="15084" spans="13:13" x14ac:dyDescent="0.55000000000000004">
      <c r="M15084" t="str">
        <f>IF($A15084="","",COUNTIFS(D_MFA!$A$2:$A$20001,$C15084,D_MFA!$B$2:$B$20001,TRUE)&gt;0)</f>
        <v/>
      </c>
    </row>
    <row r="15085" spans="13:13" x14ac:dyDescent="0.55000000000000004">
      <c r="M15085" t="str">
        <f>IF($A15085="","",COUNTIFS(D_MFA!$A$2:$A$20001,$C15085,D_MFA!$B$2:$B$20001,TRUE)&gt;0)</f>
        <v/>
      </c>
    </row>
    <row r="15086" spans="13:13" x14ac:dyDescent="0.55000000000000004">
      <c r="M15086" t="str">
        <f>IF($A15086="","",COUNTIFS(D_MFA!$A$2:$A$20001,$C15086,D_MFA!$B$2:$B$20001,TRUE)&gt;0)</f>
        <v/>
      </c>
    </row>
    <row r="15087" spans="13:13" x14ac:dyDescent="0.55000000000000004">
      <c r="M15087" t="str">
        <f>IF($A15087="","",COUNTIFS(D_MFA!$A$2:$A$20001,$C15087,D_MFA!$B$2:$B$20001,TRUE)&gt;0)</f>
        <v/>
      </c>
    </row>
    <row r="15088" spans="13:13" x14ac:dyDescent="0.55000000000000004">
      <c r="M15088" t="str">
        <f>IF($A15088="","",COUNTIFS(D_MFA!$A$2:$A$20001,$C15088,D_MFA!$B$2:$B$20001,TRUE)&gt;0)</f>
        <v/>
      </c>
    </row>
    <row r="15089" spans="13:13" x14ac:dyDescent="0.55000000000000004">
      <c r="M15089" t="str">
        <f>IF($A15089="","",COUNTIFS(D_MFA!$A$2:$A$20001,$C15089,D_MFA!$B$2:$B$20001,TRUE)&gt;0)</f>
        <v/>
      </c>
    </row>
    <row r="15090" spans="13:13" x14ac:dyDescent="0.55000000000000004">
      <c r="M15090" t="str">
        <f>IF($A15090="","",COUNTIFS(D_MFA!$A$2:$A$20001,$C15090,D_MFA!$B$2:$B$20001,TRUE)&gt;0)</f>
        <v/>
      </c>
    </row>
    <row r="15091" spans="13:13" x14ac:dyDescent="0.55000000000000004">
      <c r="M15091" t="str">
        <f>IF($A15091="","",COUNTIFS(D_MFA!$A$2:$A$20001,$C15091,D_MFA!$B$2:$B$20001,TRUE)&gt;0)</f>
        <v/>
      </c>
    </row>
    <row r="15092" spans="13:13" x14ac:dyDescent="0.55000000000000004">
      <c r="M15092" t="str">
        <f>IF($A15092="","",COUNTIFS(D_MFA!$A$2:$A$20001,$C15092,D_MFA!$B$2:$B$20001,TRUE)&gt;0)</f>
        <v/>
      </c>
    </row>
    <row r="15093" spans="13:13" x14ac:dyDescent="0.55000000000000004">
      <c r="M15093" t="str">
        <f>IF($A15093="","",COUNTIFS(D_MFA!$A$2:$A$20001,$C15093,D_MFA!$B$2:$B$20001,TRUE)&gt;0)</f>
        <v/>
      </c>
    </row>
    <row r="15094" spans="13:13" x14ac:dyDescent="0.55000000000000004">
      <c r="M15094" t="str">
        <f>IF($A15094="","",COUNTIFS(D_MFA!$A$2:$A$20001,$C15094,D_MFA!$B$2:$B$20001,TRUE)&gt;0)</f>
        <v/>
      </c>
    </row>
    <row r="15095" spans="13:13" x14ac:dyDescent="0.55000000000000004">
      <c r="M15095" t="str">
        <f>IF($A15095="","",COUNTIFS(D_MFA!$A$2:$A$20001,$C15095,D_MFA!$B$2:$B$20001,TRUE)&gt;0)</f>
        <v/>
      </c>
    </row>
    <row r="15096" spans="13:13" x14ac:dyDescent="0.55000000000000004">
      <c r="M15096" t="str">
        <f>IF($A15096="","",COUNTIFS(D_MFA!$A$2:$A$20001,$C15096,D_MFA!$B$2:$B$20001,TRUE)&gt;0)</f>
        <v/>
      </c>
    </row>
    <row r="15097" spans="13:13" x14ac:dyDescent="0.55000000000000004">
      <c r="M15097" t="str">
        <f>IF($A15097="","",COUNTIFS(D_MFA!$A$2:$A$20001,$C15097,D_MFA!$B$2:$B$20001,TRUE)&gt;0)</f>
        <v/>
      </c>
    </row>
    <row r="15098" spans="13:13" x14ac:dyDescent="0.55000000000000004">
      <c r="M15098" t="str">
        <f>IF($A15098="","",COUNTIFS(D_MFA!$A$2:$A$20001,$C15098,D_MFA!$B$2:$B$20001,TRUE)&gt;0)</f>
        <v/>
      </c>
    </row>
    <row r="15099" spans="13:13" x14ac:dyDescent="0.55000000000000004">
      <c r="M15099" t="str">
        <f>IF($A15099="","",COUNTIFS(D_MFA!$A$2:$A$20001,$C15099,D_MFA!$B$2:$B$20001,TRUE)&gt;0)</f>
        <v/>
      </c>
    </row>
    <row r="15100" spans="13:13" x14ac:dyDescent="0.55000000000000004">
      <c r="M15100" t="str">
        <f>IF($A15100="","",COUNTIFS(D_MFA!$A$2:$A$20001,$C15100,D_MFA!$B$2:$B$20001,TRUE)&gt;0)</f>
        <v/>
      </c>
    </row>
    <row r="15101" spans="13:13" x14ac:dyDescent="0.55000000000000004">
      <c r="M15101" t="str">
        <f>IF($A15101="","",COUNTIFS(D_MFA!$A$2:$A$20001,$C15101,D_MFA!$B$2:$B$20001,TRUE)&gt;0)</f>
        <v/>
      </c>
    </row>
    <row r="15102" spans="13:13" x14ac:dyDescent="0.55000000000000004">
      <c r="M15102" t="str">
        <f>IF($A15102="","",COUNTIFS(D_MFA!$A$2:$A$20001,$C15102,D_MFA!$B$2:$B$20001,TRUE)&gt;0)</f>
        <v/>
      </c>
    </row>
    <row r="15103" spans="13:13" x14ac:dyDescent="0.55000000000000004">
      <c r="M15103" t="str">
        <f>IF($A15103="","",COUNTIFS(D_MFA!$A$2:$A$20001,$C15103,D_MFA!$B$2:$B$20001,TRUE)&gt;0)</f>
        <v/>
      </c>
    </row>
    <row r="15104" spans="13:13" x14ac:dyDescent="0.55000000000000004">
      <c r="M15104" t="str">
        <f>IF($A15104="","",COUNTIFS(D_MFA!$A$2:$A$20001,$C15104,D_MFA!$B$2:$B$20001,TRUE)&gt;0)</f>
        <v/>
      </c>
    </row>
    <row r="15105" spans="13:13" x14ac:dyDescent="0.55000000000000004">
      <c r="M15105" t="str">
        <f>IF($A15105="","",COUNTIFS(D_MFA!$A$2:$A$20001,$C15105,D_MFA!$B$2:$B$20001,TRUE)&gt;0)</f>
        <v/>
      </c>
    </row>
    <row r="15106" spans="13:13" x14ac:dyDescent="0.55000000000000004">
      <c r="M15106" t="str">
        <f>IF($A15106="","",COUNTIFS(D_MFA!$A$2:$A$20001,$C15106,D_MFA!$B$2:$B$20001,TRUE)&gt;0)</f>
        <v/>
      </c>
    </row>
    <row r="15107" spans="13:13" x14ac:dyDescent="0.55000000000000004">
      <c r="M15107" t="str">
        <f>IF($A15107="","",COUNTIFS(D_MFA!$A$2:$A$20001,$C15107,D_MFA!$B$2:$B$20001,TRUE)&gt;0)</f>
        <v/>
      </c>
    </row>
    <row r="15108" spans="13:13" x14ac:dyDescent="0.55000000000000004">
      <c r="M15108" t="str">
        <f>IF($A15108="","",COUNTIFS(D_MFA!$A$2:$A$20001,$C15108,D_MFA!$B$2:$B$20001,TRUE)&gt;0)</f>
        <v/>
      </c>
    </row>
    <row r="15109" spans="13:13" x14ac:dyDescent="0.55000000000000004">
      <c r="M15109" t="str">
        <f>IF($A15109="","",COUNTIFS(D_MFA!$A$2:$A$20001,$C15109,D_MFA!$B$2:$B$20001,TRUE)&gt;0)</f>
        <v/>
      </c>
    </row>
    <row r="15110" spans="13:13" x14ac:dyDescent="0.55000000000000004">
      <c r="M15110" t="str">
        <f>IF($A15110="","",COUNTIFS(D_MFA!$A$2:$A$20001,$C15110,D_MFA!$B$2:$B$20001,TRUE)&gt;0)</f>
        <v/>
      </c>
    </row>
    <row r="15111" spans="13:13" x14ac:dyDescent="0.55000000000000004">
      <c r="M15111" t="str">
        <f>IF($A15111="","",COUNTIFS(D_MFA!$A$2:$A$20001,$C15111,D_MFA!$B$2:$B$20001,TRUE)&gt;0)</f>
        <v/>
      </c>
    </row>
    <row r="15112" spans="13:13" x14ac:dyDescent="0.55000000000000004">
      <c r="M15112" t="str">
        <f>IF($A15112="","",COUNTIFS(D_MFA!$A$2:$A$20001,$C15112,D_MFA!$B$2:$B$20001,TRUE)&gt;0)</f>
        <v/>
      </c>
    </row>
    <row r="15113" spans="13:13" x14ac:dyDescent="0.55000000000000004">
      <c r="M15113" t="str">
        <f>IF($A15113="","",COUNTIFS(D_MFA!$A$2:$A$20001,$C15113,D_MFA!$B$2:$B$20001,TRUE)&gt;0)</f>
        <v/>
      </c>
    </row>
    <row r="15114" spans="13:13" x14ac:dyDescent="0.55000000000000004">
      <c r="M15114" t="str">
        <f>IF($A15114="","",COUNTIFS(D_MFA!$A$2:$A$20001,$C15114,D_MFA!$B$2:$B$20001,TRUE)&gt;0)</f>
        <v/>
      </c>
    </row>
    <row r="15115" spans="13:13" x14ac:dyDescent="0.55000000000000004">
      <c r="M15115" t="str">
        <f>IF($A15115="","",COUNTIFS(D_MFA!$A$2:$A$20001,$C15115,D_MFA!$B$2:$B$20001,TRUE)&gt;0)</f>
        <v/>
      </c>
    </row>
    <row r="15116" spans="13:13" x14ac:dyDescent="0.55000000000000004">
      <c r="M15116" t="str">
        <f>IF($A15116="","",COUNTIFS(D_MFA!$A$2:$A$20001,$C15116,D_MFA!$B$2:$B$20001,TRUE)&gt;0)</f>
        <v/>
      </c>
    </row>
    <row r="15117" spans="13:13" x14ac:dyDescent="0.55000000000000004">
      <c r="M15117" t="str">
        <f>IF($A15117="","",COUNTIFS(D_MFA!$A$2:$A$20001,$C15117,D_MFA!$B$2:$B$20001,TRUE)&gt;0)</f>
        <v/>
      </c>
    </row>
    <row r="15118" spans="13:13" x14ac:dyDescent="0.55000000000000004">
      <c r="M15118" t="str">
        <f>IF($A15118="","",COUNTIFS(D_MFA!$A$2:$A$20001,$C15118,D_MFA!$B$2:$B$20001,TRUE)&gt;0)</f>
        <v/>
      </c>
    </row>
    <row r="15119" spans="13:13" x14ac:dyDescent="0.55000000000000004">
      <c r="M15119" t="str">
        <f>IF($A15119="","",COUNTIFS(D_MFA!$A$2:$A$20001,$C15119,D_MFA!$B$2:$B$20001,TRUE)&gt;0)</f>
        <v/>
      </c>
    </row>
    <row r="15120" spans="13:13" x14ac:dyDescent="0.55000000000000004">
      <c r="M15120" t="str">
        <f>IF($A15120="","",COUNTIFS(D_MFA!$A$2:$A$20001,$C15120,D_MFA!$B$2:$B$20001,TRUE)&gt;0)</f>
        <v/>
      </c>
    </row>
    <row r="15121" spans="13:13" x14ac:dyDescent="0.55000000000000004">
      <c r="M15121" t="str">
        <f>IF($A15121="","",COUNTIFS(D_MFA!$A$2:$A$20001,$C15121,D_MFA!$B$2:$B$20001,TRUE)&gt;0)</f>
        <v/>
      </c>
    </row>
    <row r="15122" spans="13:13" x14ac:dyDescent="0.55000000000000004">
      <c r="M15122" t="str">
        <f>IF($A15122="","",COUNTIFS(D_MFA!$A$2:$A$20001,$C15122,D_MFA!$B$2:$B$20001,TRUE)&gt;0)</f>
        <v/>
      </c>
    </row>
    <row r="15123" spans="13:13" x14ac:dyDescent="0.55000000000000004">
      <c r="M15123" t="str">
        <f>IF($A15123="","",COUNTIFS(D_MFA!$A$2:$A$20001,$C15123,D_MFA!$B$2:$B$20001,TRUE)&gt;0)</f>
        <v/>
      </c>
    </row>
    <row r="15124" spans="13:13" x14ac:dyDescent="0.55000000000000004">
      <c r="M15124" t="str">
        <f>IF($A15124="","",COUNTIFS(D_MFA!$A$2:$A$20001,$C15124,D_MFA!$B$2:$B$20001,TRUE)&gt;0)</f>
        <v/>
      </c>
    </row>
    <row r="15125" spans="13:13" x14ac:dyDescent="0.55000000000000004">
      <c r="M15125" t="str">
        <f>IF($A15125="","",COUNTIFS(D_MFA!$A$2:$A$20001,$C15125,D_MFA!$B$2:$B$20001,TRUE)&gt;0)</f>
        <v/>
      </c>
    </row>
    <row r="15126" spans="13:13" x14ac:dyDescent="0.55000000000000004">
      <c r="M15126" t="str">
        <f>IF($A15126="","",COUNTIFS(D_MFA!$A$2:$A$20001,$C15126,D_MFA!$B$2:$B$20001,TRUE)&gt;0)</f>
        <v/>
      </c>
    </row>
    <row r="15127" spans="13:13" x14ac:dyDescent="0.55000000000000004">
      <c r="M15127" t="str">
        <f>IF($A15127="","",COUNTIFS(D_MFA!$A$2:$A$20001,$C15127,D_MFA!$B$2:$B$20001,TRUE)&gt;0)</f>
        <v/>
      </c>
    </row>
    <row r="15128" spans="13:13" x14ac:dyDescent="0.55000000000000004">
      <c r="M15128" t="str">
        <f>IF($A15128="","",COUNTIFS(D_MFA!$A$2:$A$20001,$C15128,D_MFA!$B$2:$B$20001,TRUE)&gt;0)</f>
        <v/>
      </c>
    </row>
    <row r="15129" spans="13:13" x14ac:dyDescent="0.55000000000000004">
      <c r="M15129" t="str">
        <f>IF($A15129="","",COUNTIFS(D_MFA!$A$2:$A$20001,$C15129,D_MFA!$B$2:$B$20001,TRUE)&gt;0)</f>
        <v/>
      </c>
    </row>
    <row r="15130" spans="13:13" x14ac:dyDescent="0.55000000000000004">
      <c r="M15130" t="str">
        <f>IF($A15130="","",COUNTIFS(D_MFA!$A$2:$A$20001,$C15130,D_MFA!$B$2:$B$20001,TRUE)&gt;0)</f>
        <v/>
      </c>
    </row>
    <row r="15131" spans="13:13" x14ac:dyDescent="0.55000000000000004">
      <c r="M15131" t="str">
        <f>IF($A15131="","",COUNTIFS(D_MFA!$A$2:$A$20001,$C15131,D_MFA!$B$2:$B$20001,TRUE)&gt;0)</f>
        <v/>
      </c>
    </row>
    <row r="15132" spans="13:13" x14ac:dyDescent="0.55000000000000004">
      <c r="M15132" t="str">
        <f>IF($A15132="","",COUNTIFS(D_MFA!$A$2:$A$20001,$C15132,D_MFA!$B$2:$B$20001,TRUE)&gt;0)</f>
        <v/>
      </c>
    </row>
    <row r="15133" spans="13:13" x14ac:dyDescent="0.55000000000000004">
      <c r="M15133" t="str">
        <f>IF($A15133="","",COUNTIFS(D_MFA!$A$2:$A$20001,$C15133,D_MFA!$B$2:$B$20001,TRUE)&gt;0)</f>
        <v/>
      </c>
    </row>
    <row r="15134" spans="13:13" x14ac:dyDescent="0.55000000000000004">
      <c r="M15134" t="str">
        <f>IF($A15134="","",COUNTIFS(D_MFA!$A$2:$A$20001,$C15134,D_MFA!$B$2:$B$20001,TRUE)&gt;0)</f>
        <v/>
      </c>
    </row>
    <row r="15135" spans="13:13" x14ac:dyDescent="0.55000000000000004">
      <c r="M15135" t="str">
        <f>IF($A15135="","",COUNTIFS(D_MFA!$A$2:$A$20001,$C15135,D_MFA!$B$2:$B$20001,TRUE)&gt;0)</f>
        <v/>
      </c>
    </row>
    <row r="15136" spans="13:13" x14ac:dyDescent="0.55000000000000004">
      <c r="M15136" t="str">
        <f>IF($A15136="","",COUNTIFS(D_MFA!$A$2:$A$20001,$C15136,D_MFA!$B$2:$B$20001,TRUE)&gt;0)</f>
        <v/>
      </c>
    </row>
    <row r="15137" spans="13:13" x14ac:dyDescent="0.55000000000000004">
      <c r="M15137" t="str">
        <f>IF($A15137="","",COUNTIFS(D_MFA!$A$2:$A$20001,$C15137,D_MFA!$B$2:$B$20001,TRUE)&gt;0)</f>
        <v/>
      </c>
    </row>
    <row r="15138" spans="13:13" x14ac:dyDescent="0.55000000000000004">
      <c r="M15138" t="str">
        <f>IF($A15138="","",COUNTIFS(D_MFA!$A$2:$A$20001,$C15138,D_MFA!$B$2:$B$20001,TRUE)&gt;0)</f>
        <v/>
      </c>
    </row>
    <row r="15139" spans="13:13" x14ac:dyDescent="0.55000000000000004">
      <c r="M15139" t="str">
        <f>IF($A15139="","",COUNTIFS(D_MFA!$A$2:$A$20001,$C15139,D_MFA!$B$2:$B$20001,TRUE)&gt;0)</f>
        <v/>
      </c>
    </row>
    <row r="15140" spans="13:13" x14ac:dyDescent="0.55000000000000004">
      <c r="M15140" t="str">
        <f>IF($A15140="","",COUNTIFS(D_MFA!$A$2:$A$20001,$C15140,D_MFA!$B$2:$B$20001,TRUE)&gt;0)</f>
        <v/>
      </c>
    </row>
    <row r="15141" spans="13:13" x14ac:dyDescent="0.55000000000000004">
      <c r="M15141" t="str">
        <f>IF($A15141="","",COUNTIFS(D_MFA!$A$2:$A$20001,$C15141,D_MFA!$B$2:$B$20001,TRUE)&gt;0)</f>
        <v/>
      </c>
    </row>
    <row r="15142" spans="13:13" x14ac:dyDescent="0.55000000000000004">
      <c r="M15142" t="str">
        <f>IF($A15142="","",COUNTIFS(D_MFA!$A$2:$A$20001,$C15142,D_MFA!$B$2:$B$20001,TRUE)&gt;0)</f>
        <v/>
      </c>
    </row>
    <row r="15143" spans="13:13" x14ac:dyDescent="0.55000000000000004">
      <c r="M15143" t="str">
        <f>IF($A15143="","",COUNTIFS(D_MFA!$A$2:$A$20001,$C15143,D_MFA!$B$2:$B$20001,TRUE)&gt;0)</f>
        <v/>
      </c>
    </row>
    <row r="15144" spans="13:13" x14ac:dyDescent="0.55000000000000004">
      <c r="M15144" t="str">
        <f>IF($A15144="","",COUNTIFS(D_MFA!$A$2:$A$20001,$C15144,D_MFA!$B$2:$B$20001,TRUE)&gt;0)</f>
        <v/>
      </c>
    </row>
    <row r="15145" spans="13:13" x14ac:dyDescent="0.55000000000000004">
      <c r="M15145" t="str">
        <f>IF($A15145="","",COUNTIFS(D_MFA!$A$2:$A$20001,$C15145,D_MFA!$B$2:$B$20001,TRUE)&gt;0)</f>
        <v/>
      </c>
    </row>
    <row r="15146" spans="13:13" x14ac:dyDescent="0.55000000000000004">
      <c r="M15146" t="str">
        <f>IF($A15146="","",COUNTIFS(D_MFA!$A$2:$A$20001,$C15146,D_MFA!$B$2:$B$20001,TRUE)&gt;0)</f>
        <v/>
      </c>
    </row>
    <row r="15147" spans="13:13" x14ac:dyDescent="0.55000000000000004">
      <c r="M15147" t="str">
        <f>IF($A15147="","",COUNTIFS(D_MFA!$A$2:$A$20001,$C15147,D_MFA!$B$2:$B$20001,TRUE)&gt;0)</f>
        <v/>
      </c>
    </row>
    <row r="15148" spans="13:13" x14ac:dyDescent="0.55000000000000004">
      <c r="M15148" t="str">
        <f>IF($A15148="","",COUNTIFS(D_MFA!$A$2:$A$20001,$C15148,D_MFA!$B$2:$B$20001,TRUE)&gt;0)</f>
        <v/>
      </c>
    </row>
    <row r="15149" spans="13:13" x14ac:dyDescent="0.55000000000000004">
      <c r="M15149" t="str">
        <f>IF($A15149="","",COUNTIFS(D_MFA!$A$2:$A$20001,$C15149,D_MFA!$B$2:$B$20001,TRUE)&gt;0)</f>
        <v/>
      </c>
    </row>
    <row r="15150" spans="13:13" x14ac:dyDescent="0.55000000000000004">
      <c r="M15150" t="str">
        <f>IF($A15150="","",COUNTIFS(D_MFA!$A$2:$A$20001,$C15150,D_MFA!$B$2:$B$20001,TRUE)&gt;0)</f>
        <v/>
      </c>
    </row>
    <row r="15151" spans="13:13" x14ac:dyDescent="0.55000000000000004">
      <c r="M15151" t="str">
        <f>IF($A15151="","",COUNTIFS(D_MFA!$A$2:$A$20001,$C15151,D_MFA!$B$2:$B$20001,TRUE)&gt;0)</f>
        <v/>
      </c>
    </row>
    <row r="15152" spans="13:13" x14ac:dyDescent="0.55000000000000004">
      <c r="M15152" t="str">
        <f>IF($A15152="","",COUNTIFS(D_MFA!$A$2:$A$20001,$C15152,D_MFA!$B$2:$B$20001,TRUE)&gt;0)</f>
        <v/>
      </c>
    </row>
    <row r="15153" spans="13:13" x14ac:dyDescent="0.55000000000000004">
      <c r="M15153" t="str">
        <f>IF($A15153="","",COUNTIFS(D_MFA!$A$2:$A$20001,$C15153,D_MFA!$B$2:$B$20001,TRUE)&gt;0)</f>
        <v/>
      </c>
    </row>
    <row r="15154" spans="13:13" x14ac:dyDescent="0.55000000000000004">
      <c r="M15154" t="str">
        <f>IF($A15154="","",COUNTIFS(D_MFA!$A$2:$A$20001,$C15154,D_MFA!$B$2:$B$20001,TRUE)&gt;0)</f>
        <v/>
      </c>
    </row>
    <row r="15155" spans="13:13" x14ac:dyDescent="0.55000000000000004">
      <c r="M15155" t="str">
        <f>IF($A15155="","",COUNTIFS(D_MFA!$A$2:$A$20001,$C15155,D_MFA!$B$2:$B$20001,TRUE)&gt;0)</f>
        <v/>
      </c>
    </row>
    <row r="15156" spans="13:13" x14ac:dyDescent="0.55000000000000004">
      <c r="M15156" t="str">
        <f>IF($A15156="","",COUNTIFS(D_MFA!$A$2:$A$20001,$C15156,D_MFA!$B$2:$B$20001,TRUE)&gt;0)</f>
        <v/>
      </c>
    </row>
    <row r="15157" spans="13:13" x14ac:dyDescent="0.55000000000000004">
      <c r="M15157" t="str">
        <f>IF($A15157="","",COUNTIFS(D_MFA!$A$2:$A$20001,$C15157,D_MFA!$B$2:$B$20001,TRUE)&gt;0)</f>
        <v/>
      </c>
    </row>
    <row r="15158" spans="13:13" x14ac:dyDescent="0.55000000000000004">
      <c r="M15158" t="str">
        <f>IF($A15158="","",COUNTIFS(D_MFA!$A$2:$A$20001,$C15158,D_MFA!$B$2:$B$20001,TRUE)&gt;0)</f>
        <v/>
      </c>
    </row>
    <row r="15159" spans="13:13" x14ac:dyDescent="0.55000000000000004">
      <c r="M15159" t="str">
        <f>IF($A15159="","",COUNTIFS(D_MFA!$A$2:$A$20001,$C15159,D_MFA!$B$2:$B$20001,TRUE)&gt;0)</f>
        <v/>
      </c>
    </row>
    <row r="15160" spans="13:13" x14ac:dyDescent="0.55000000000000004">
      <c r="M15160" t="str">
        <f>IF($A15160="","",COUNTIFS(D_MFA!$A$2:$A$20001,$C15160,D_MFA!$B$2:$B$20001,TRUE)&gt;0)</f>
        <v/>
      </c>
    </row>
    <row r="15161" spans="13:13" x14ac:dyDescent="0.55000000000000004">
      <c r="M15161" t="str">
        <f>IF($A15161="","",COUNTIFS(D_MFA!$A$2:$A$20001,$C15161,D_MFA!$B$2:$B$20001,TRUE)&gt;0)</f>
        <v/>
      </c>
    </row>
    <row r="15162" spans="13:13" x14ac:dyDescent="0.55000000000000004">
      <c r="M15162" t="str">
        <f>IF($A15162="","",COUNTIFS(D_MFA!$A$2:$A$20001,$C15162,D_MFA!$B$2:$B$20001,TRUE)&gt;0)</f>
        <v/>
      </c>
    </row>
    <row r="15163" spans="13:13" x14ac:dyDescent="0.55000000000000004">
      <c r="M15163" t="str">
        <f>IF($A15163="","",COUNTIFS(D_MFA!$A$2:$A$20001,$C15163,D_MFA!$B$2:$B$20001,TRUE)&gt;0)</f>
        <v/>
      </c>
    </row>
    <row r="15164" spans="13:13" x14ac:dyDescent="0.55000000000000004">
      <c r="M15164" t="str">
        <f>IF($A15164="","",COUNTIFS(D_MFA!$A$2:$A$20001,$C15164,D_MFA!$B$2:$B$20001,TRUE)&gt;0)</f>
        <v/>
      </c>
    </row>
    <row r="15165" spans="13:13" x14ac:dyDescent="0.55000000000000004">
      <c r="M15165" t="str">
        <f>IF($A15165="","",COUNTIFS(D_MFA!$A$2:$A$20001,$C15165,D_MFA!$B$2:$B$20001,TRUE)&gt;0)</f>
        <v/>
      </c>
    </row>
    <row r="15166" spans="13:13" x14ac:dyDescent="0.55000000000000004">
      <c r="M15166" t="str">
        <f>IF($A15166="","",COUNTIFS(D_MFA!$A$2:$A$20001,$C15166,D_MFA!$B$2:$B$20001,TRUE)&gt;0)</f>
        <v/>
      </c>
    </row>
    <row r="15167" spans="13:13" x14ac:dyDescent="0.55000000000000004">
      <c r="M15167" t="str">
        <f>IF($A15167="","",COUNTIFS(D_MFA!$A$2:$A$20001,$C15167,D_MFA!$B$2:$B$20001,TRUE)&gt;0)</f>
        <v/>
      </c>
    </row>
    <row r="15168" spans="13:13" x14ac:dyDescent="0.55000000000000004">
      <c r="M15168" t="str">
        <f>IF($A15168="","",COUNTIFS(D_MFA!$A$2:$A$20001,$C15168,D_MFA!$B$2:$B$20001,TRUE)&gt;0)</f>
        <v/>
      </c>
    </row>
    <row r="15169" spans="13:13" x14ac:dyDescent="0.55000000000000004">
      <c r="M15169" t="str">
        <f>IF($A15169="","",COUNTIFS(D_MFA!$A$2:$A$20001,$C15169,D_MFA!$B$2:$B$20001,TRUE)&gt;0)</f>
        <v/>
      </c>
    </row>
    <row r="15170" spans="13:13" x14ac:dyDescent="0.55000000000000004">
      <c r="M15170" t="str">
        <f>IF($A15170="","",COUNTIFS(D_MFA!$A$2:$A$20001,$C15170,D_MFA!$B$2:$B$20001,TRUE)&gt;0)</f>
        <v/>
      </c>
    </row>
    <row r="15171" spans="13:13" x14ac:dyDescent="0.55000000000000004">
      <c r="M15171" t="str">
        <f>IF($A15171="","",COUNTIFS(D_MFA!$A$2:$A$20001,$C15171,D_MFA!$B$2:$B$20001,TRUE)&gt;0)</f>
        <v/>
      </c>
    </row>
    <row r="15172" spans="13:13" x14ac:dyDescent="0.55000000000000004">
      <c r="M15172" t="str">
        <f>IF($A15172="","",COUNTIFS(D_MFA!$A$2:$A$20001,$C15172,D_MFA!$B$2:$B$20001,TRUE)&gt;0)</f>
        <v/>
      </c>
    </row>
    <row r="15173" spans="13:13" x14ac:dyDescent="0.55000000000000004">
      <c r="M15173" t="str">
        <f>IF($A15173="","",COUNTIFS(D_MFA!$A$2:$A$20001,$C15173,D_MFA!$B$2:$B$20001,TRUE)&gt;0)</f>
        <v/>
      </c>
    </row>
    <row r="15174" spans="13:13" x14ac:dyDescent="0.55000000000000004">
      <c r="M15174" t="str">
        <f>IF($A15174="","",COUNTIFS(D_MFA!$A$2:$A$20001,$C15174,D_MFA!$B$2:$B$20001,TRUE)&gt;0)</f>
        <v/>
      </c>
    </row>
    <row r="15175" spans="13:13" x14ac:dyDescent="0.55000000000000004">
      <c r="M15175" t="str">
        <f>IF($A15175="","",COUNTIFS(D_MFA!$A$2:$A$20001,$C15175,D_MFA!$B$2:$B$20001,TRUE)&gt;0)</f>
        <v/>
      </c>
    </row>
    <row r="15176" spans="13:13" x14ac:dyDescent="0.55000000000000004">
      <c r="M15176" t="str">
        <f>IF($A15176="","",COUNTIFS(D_MFA!$A$2:$A$20001,$C15176,D_MFA!$B$2:$B$20001,TRUE)&gt;0)</f>
        <v/>
      </c>
    </row>
    <row r="15177" spans="13:13" x14ac:dyDescent="0.55000000000000004">
      <c r="M15177" t="str">
        <f>IF($A15177="","",COUNTIFS(D_MFA!$A$2:$A$20001,$C15177,D_MFA!$B$2:$B$20001,TRUE)&gt;0)</f>
        <v/>
      </c>
    </row>
    <row r="15178" spans="13:13" x14ac:dyDescent="0.55000000000000004">
      <c r="M15178" t="str">
        <f>IF($A15178="","",COUNTIFS(D_MFA!$A$2:$A$20001,$C15178,D_MFA!$B$2:$B$20001,TRUE)&gt;0)</f>
        <v/>
      </c>
    </row>
    <row r="15179" spans="13:13" x14ac:dyDescent="0.55000000000000004">
      <c r="M15179" t="str">
        <f>IF($A15179="","",COUNTIFS(D_MFA!$A$2:$A$20001,$C15179,D_MFA!$B$2:$B$20001,TRUE)&gt;0)</f>
        <v/>
      </c>
    </row>
    <row r="15180" spans="13:13" x14ac:dyDescent="0.55000000000000004">
      <c r="M15180" t="str">
        <f>IF($A15180="","",COUNTIFS(D_MFA!$A$2:$A$20001,$C15180,D_MFA!$B$2:$B$20001,TRUE)&gt;0)</f>
        <v/>
      </c>
    </row>
    <row r="15181" spans="13:13" x14ac:dyDescent="0.55000000000000004">
      <c r="M15181" t="str">
        <f>IF($A15181="","",COUNTIFS(D_MFA!$A$2:$A$20001,$C15181,D_MFA!$B$2:$B$20001,TRUE)&gt;0)</f>
        <v/>
      </c>
    </row>
    <row r="15182" spans="13:13" x14ac:dyDescent="0.55000000000000004">
      <c r="M15182" t="str">
        <f>IF($A15182="","",COUNTIFS(D_MFA!$A$2:$A$20001,$C15182,D_MFA!$B$2:$B$20001,TRUE)&gt;0)</f>
        <v/>
      </c>
    </row>
    <row r="15183" spans="13:13" x14ac:dyDescent="0.55000000000000004">
      <c r="M15183" t="str">
        <f>IF($A15183="","",COUNTIFS(D_MFA!$A$2:$A$20001,$C15183,D_MFA!$B$2:$B$20001,TRUE)&gt;0)</f>
        <v/>
      </c>
    </row>
    <row r="15184" spans="13:13" x14ac:dyDescent="0.55000000000000004">
      <c r="M15184" t="str">
        <f>IF($A15184="","",COUNTIFS(D_MFA!$A$2:$A$20001,$C15184,D_MFA!$B$2:$B$20001,TRUE)&gt;0)</f>
        <v/>
      </c>
    </row>
    <row r="15185" spans="13:13" x14ac:dyDescent="0.55000000000000004">
      <c r="M15185" t="str">
        <f>IF($A15185="","",COUNTIFS(D_MFA!$A$2:$A$20001,$C15185,D_MFA!$B$2:$B$20001,TRUE)&gt;0)</f>
        <v/>
      </c>
    </row>
    <row r="15186" spans="13:13" x14ac:dyDescent="0.55000000000000004">
      <c r="M15186" t="str">
        <f>IF($A15186="","",COUNTIFS(D_MFA!$A$2:$A$20001,$C15186,D_MFA!$B$2:$B$20001,TRUE)&gt;0)</f>
        <v/>
      </c>
    </row>
    <row r="15187" spans="13:13" x14ac:dyDescent="0.55000000000000004">
      <c r="M15187" t="str">
        <f>IF($A15187="","",COUNTIFS(D_MFA!$A$2:$A$20001,$C15187,D_MFA!$B$2:$B$20001,TRUE)&gt;0)</f>
        <v/>
      </c>
    </row>
    <row r="15188" spans="13:13" x14ac:dyDescent="0.55000000000000004">
      <c r="M15188" t="str">
        <f>IF($A15188="","",COUNTIFS(D_MFA!$A$2:$A$20001,$C15188,D_MFA!$B$2:$B$20001,TRUE)&gt;0)</f>
        <v/>
      </c>
    </row>
    <row r="15189" spans="13:13" x14ac:dyDescent="0.55000000000000004">
      <c r="M15189" t="str">
        <f>IF($A15189="","",COUNTIFS(D_MFA!$A$2:$A$20001,$C15189,D_MFA!$B$2:$B$20001,TRUE)&gt;0)</f>
        <v/>
      </c>
    </row>
    <row r="15190" spans="13:13" x14ac:dyDescent="0.55000000000000004">
      <c r="M15190" t="str">
        <f>IF($A15190="","",COUNTIFS(D_MFA!$A$2:$A$20001,$C15190,D_MFA!$B$2:$B$20001,TRUE)&gt;0)</f>
        <v/>
      </c>
    </row>
    <row r="15191" spans="13:13" x14ac:dyDescent="0.55000000000000004">
      <c r="M15191" t="str">
        <f>IF($A15191="","",COUNTIFS(D_MFA!$A$2:$A$20001,$C15191,D_MFA!$B$2:$B$20001,TRUE)&gt;0)</f>
        <v/>
      </c>
    </row>
    <row r="15192" spans="13:13" x14ac:dyDescent="0.55000000000000004">
      <c r="M15192" t="str">
        <f>IF($A15192="","",COUNTIFS(D_MFA!$A$2:$A$20001,$C15192,D_MFA!$B$2:$B$20001,TRUE)&gt;0)</f>
        <v/>
      </c>
    </row>
    <row r="15193" spans="13:13" x14ac:dyDescent="0.55000000000000004">
      <c r="M15193" t="str">
        <f>IF($A15193="","",COUNTIFS(D_MFA!$A$2:$A$20001,$C15193,D_MFA!$B$2:$B$20001,TRUE)&gt;0)</f>
        <v/>
      </c>
    </row>
    <row r="15194" spans="13:13" x14ac:dyDescent="0.55000000000000004">
      <c r="M15194" t="str">
        <f>IF($A15194="","",COUNTIFS(D_MFA!$A$2:$A$20001,$C15194,D_MFA!$B$2:$B$20001,TRUE)&gt;0)</f>
        <v/>
      </c>
    </row>
    <row r="15195" spans="13:13" x14ac:dyDescent="0.55000000000000004">
      <c r="M15195" t="str">
        <f>IF($A15195="","",COUNTIFS(D_MFA!$A$2:$A$20001,$C15195,D_MFA!$B$2:$B$20001,TRUE)&gt;0)</f>
        <v/>
      </c>
    </row>
    <row r="15196" spans="13:13" x14ac:dyDescent="0.55000000000000004">
      <c r="M15196" t="str">
        <f>IF($A15196="","",COUNTIFS(D_MFA!$A$2:$A$20001,$C15196,D_MFA!$B$2:$B$20001,TRUE)&gt;0)</f>
        <v/>
      </c>
    </row>
    <row r="15197" spans="13:13" x14ac:dyDescent="0.55000000000000004">
      <c r="M15197" t="str">
        <f>IF($A15197="","",COUNTIFS(D_MFA!$A$2:$A$20001,$C15197,D_MFA!$B$2:$B$20001,TRUE)&gt;0)</f>
        <v/>
      </c>
    </row>
    <row r="15198" spans="13:13" x14ac:dyDescent="0.55000000000000004">
      <c r="M15198" t="str">
        <f>IF($A15198="","",COUNTIFS(D_MFA!$A$2:$A$20001,$C15198,D_MFA!$B$2:$B$20001,TRUE)&gt;0)</f>
        <v/>
      </c>
    </row>
    <row r="15199" spans="13:13" x14ac:dyDescent="0.55000000000000004">
      <c r="M15199" t="str">
        <f>IF($A15199="","",COUNTIFS(D_MFA!$A$2:$A$20001,$C15199,D_MFA!$B$2:$B$20001,TRUE)&gt;0)</f>
        <v/>
      </c>
    </row>
    <row r="15200" spans="13:13" x14ac:dyDescent="0.55000000000000004">
      <c r="M15200" t="str">
        <f>IF($A15200="","",COUNTIFS(D_MFA!$A$2:$A$20001,$C15200,D_MFA!$B$2:$B$20001,TRUE)&gt;0)</f>
        <v/>
      </c>
    </row>
    <row r="15201" spans="13:13" x14ac:dyDescent="0.55000000000000004">
      <c r="M15201" t="str">
        <f>IF($A15201="","",COUNTIFS(D_MFA!$A$2:$A$20001,$C15201,D_MFA!$B$2:$B$20001,TRUE)&gt;0)</f>
        <v/>
      </c>
    </row>
    <row r="15202" spans="13:13" x14ac:dyDescent="0.55000000000000004">
      <c r="M15202" t="str">
        <f>IF($A15202="","",COUNTIFS(D_MFA!$A$2:$A$20001,$C15202,D_MFA!$B$2:$B$20001,TRUE)&gt;0)</f>
        <v/>
      </c>
    </row>
    <row r="15203" spans="13:13" x14ac:dyDescent="0.55000000000000004">
      <c r="M15203" t="str">
        <f>IF($A15203="","",COUNTIFS(D_MFA!$A$2:$A$20001,$C15203,D_MFA!$B$2:$B$20001,TRUE)&gt;0)</f>
        <v/>
      </c>
    </row>
    <row r="15204" spans="13:13" x14ac:dyDescent="0.55000000000000004">
      <c r="M15204" t="str">
        <f>IF($A15204="","",COUNTIFS(D_MFA!$A$2:$A$20001,$C15204,D_MFA!$B$2:$B$20001,TRUE)&gt;0)</f>
        <v/>
      </c>
    </row>
    <row r="15205" spans="13:13" x14ac:dyDescent="0.55000000000000004">
      <c r="M15205" t="str">
        <f>IF($A15205="","",COUNTIFS(D_MFA!$A$2:$A$20001,$C15205,D_MFA!$B$2:$B$20001,TRUE)&gt;0)</f>
        <v/>
      </c>
    </row>
    <row r="15206" spans="13:13" x14ac:dyDescent="0.55000000000000004">
      <c r="M15206" t="str">
        <f>IF($A15206="","",COUNTIFS(D_MFA!$A$2:$A$20001,$C15206,D_MFA!$B$2:$B$20001,TRUE)&gt;0)</f>
        <v/>
      </c>
    </row>
    <row r="15207" spans="13:13" x14ac:dyDescent="0.55000000000000004">
      <c r="M15207" t="str">
        <f>IF($A15207="","",COUNTIFS(D_MFA!$A$2:$A$20001,$C15207,D_MFA!$B$2:$B$20001,TRUE)&gt;0)</f>
        <v/>
      </c>
    </row>
    <row r="15208" spans="13:13" x14ac:dyDescent="0.55000000000000004">
      <c r="M15208" t="str">
        <f>IF($A15208="","",COUNTIFS(D_MFA!$A$2:$A$20001,$C15208,D_MFA!$B$2:$B$20001,TRUE)&gt;0)</f>
        <v/>
      </c>
    </row>
    <row r="15209" spans="13:13" x14ac:dyDescent="0.55000000000000004">
      <c r="M15209" t="str">
        <f>IF($A15209="","",COUNTIFS(D_MFA!$A$2:$A$20001,$C15209,D_MFA!$B$2:$B$20001,TRUE)&gt;0)</f>
        <v/>
      </c>
    </row>
    <row r="15210" spans="13:13" x14ac:dyDescent="0.55000000000000004">
      <c r="M15210" t="str">
        <f>IF($A15210="","",COUNTIFS(D_MFA!$A$2:$A$20001,$C15210,D_MFA!$B$2:$B$20001,TRUE)&gt;0)</f>
        <v/>
      </c>
    </row>
    <row r="15211" spans="13:13" x14ac:dyDescent="0.55000000000000004">
      <c r="M15211" t="str">
        <f>IF($A15211="","",COUNTIFS(D_MFA!$A$2:$A$20001,$C15211,D_MFA!$B$2:$B$20001,TRUE)&gt;0)</f>
        <v/>
      </c>
    </row>
    <row r="15212" spans="13:13" x14ac:dyDescent="0.55000000000000004">
      <c r="M15212" t="str">
        <f>IF($A15212="","",COUNTIFS(D_MFA!$A$2:$A$20001,$C15212,D_MFA!$B$2:$B$20001,TRUE)&gt;0)</f>
        <v/>
      </c>
    </row>
    <row r="15213" spans="13:13" x14ac:dyDescent="0.55000000000000004">
      <c r="M15213" t="str">
        <f>IF($A15213="","",COUNTIFS(D_MFA!$A$2:$A$20001,$C15213,D_MFA!$B$2:$B$20001,TRUE)&gt;0)</f>
        <v/>
      </c>
    </row>
    <row r="15214" spans="13:13" x14ac:dyDescent="0.55000000000000004">
      <c r="M15214" t="str">
        <f>IF($A15214="","",COUNTIFS(D_MFA!$A$2:$A$20001,$C15214,D_MFA!$B$2:$B$20001,TRUE)&gt;0)</f>
        <v/>
      </c>
    </row>
    <row r="15215" spans="13:13" x14ac:dyDescent="0.55000000000000004">
      <c r="M15215" t="str">
        <f>IF($A15215="","",COUNTIFS(D_MFA!$A$2:$A$20001,$C15215,D_MFA!$B$2:$B$20001,TRUE)&gt;0)</f>
        <v/>
      </c>
    </row>
    <row r="15216" spans="13:13" x14ac:dyDescent="0.55000000000000004">
      <c r="M15216" t="str">
        <f>IF($A15216="","",COUNTIFS(D_MFA!$A$2:$A$20001,$C15216,D_MFA!$B$2:$B$20001,TRUE)&gt;0)</f>
        <v/>
      </c>
    </row>
    <row r="15217" spans="13:13" x14ac:dyDescent="0.55000000000000004">
      <c r="M15217" t="str">
        <f>IF($A15217="","",COUNTIFS(D_MFA!$A$2:$A$20001,$C15217,D_MFA!$B$2:$B$20001,TRUE)&gt;0)</f>
        <v/>
      </c>
    </row>
    <row r="15218" spans="13:13" x14ac:dyDescent="0.55000000000000004">
      <c r="M15218" t="str">
        <f>IF($A15218="","",COUNTIFS(D_MFA!$A$2:$A$20001,$C15218,D_MFA!$B$2:$B$20001,TRUE)&gt;0)</f>
        <v/>
      </c>
    </row>
    <row r="15219" spans="13:13" x14ac:dyDescent="0.55000000000000004">
      <c r="M15219" t="str">
        <f>IF($A15219="","",COUNTIFS(D_MFA!$A$2:$A$20001,$C15219,D_MFA!$B$2:$B$20001,TRUE)&gt;0)</f>
        <v/>
      </c>
    </row>
    <row r="15220" spans="13:13" x14ac:dyDescent="0.55000000000000004">
      <c r="M15220" t="str">
        <f>IF($A15220="","",COUNTIFS(D_MFA!$A$2:$A$20001,$C15220,D_MFA!$B$2:$B$20001,TRUE)&gt;0)</f>
        <v/>
      </c>
    </row>
    <row r="15221" spans="13:13" x14ac:dyDescent="0.55000000000000004">
      <c r="M15221" t="str">
        <f>IF($A15221="","",COUNTIFS(D_MFA!$A$2:$A$20001,$C15221,D_MFA!$B$2:$B$20001,TRUE)&gt;0)</f>
        <v/>
      </c>
    </row>
    <row r="15222" spans="13:13" x14ac:dyDescent="0.55000000000000004">
      <c r="M15222" t="str">
        <f>IF($A15222="","",COUNTIFS(D_MFA!$A$2:$A$20001,$C15222,D_MFA!$B$2:$B$20001,TRUE)&gt;0)</f>
        <v/>
      </c>
    </row>
    <row r="15223" spans="13:13" x14ac:dyDescent="0.55000000000000004">
      <c r="M15223" t="str">
        <f>IF($A15223="","",COUNTIFS(D_MFA!$A$2:$A$20001,$C15223,D_MFA!$B$2:$B$20001,TRUE)&gt;0)</f>
        <v/>
      </c>
    </row>
    <row r="15224" spans="13:13" x14ac:dyDescent="0.55000000000000004">
      <c r="M15224" t="str">
        <f>IF($A15224="","",COUNTIFS(D_MFA!$A$2:$A$20001,$C15224,D_MFA!$B$2:$B$20001,TRUE)&gt;0)</f>
        <v/>
      </c>
    </row>
    <row r="15225" spans="13:13" x14ac:dyDescent="0.55000000000000004">
      <c r="M15225" t="str">
        <f>IF($A15225="","",COUNTIFS(D_MFA!$A$2:$A$20001,$C15225,D_MFA!$B$2:$B$20001,TRUE)&gt;0)</f>
        <v/>
      </c>
    </row>
    <row r="15226" spans="13:13" x14ac:dyDescent="0.55000000000000004">
      <c r="M15226" t="str">
        <f>IF($A15226="","",COUNTIFS(D_MFA!$A$2:$A$20001,$C15226,D_MFA!$B$2:$B$20001,TRUE)&gt;0)</f>
        <v/>
      </c>
    </row>
    <row r="15227" spans="13:13" x14ac:dyDescent="0.55000000000000004">
      <c r="M15227" t="str">
        <f>IF($A15227="","",COUNTIFS(D_MFA!$A$2:$A$20001,$C15227,D_MFA!$B$2:$B$20001,TRUE)&gt;0)</f>
        <v/>
      </c>
    </row>
    <row r="15228" spans="13:13" x14ac:dyDescent="0.55000000000000004">
      <c r="M15228" t="str">
        <f>IF($A15228="","",COUNTIFS(D_MFA!$A$2:$A$20001,$C15228,D_MFA!$B$2:$B$20001,TRUE)&gt;0)</f>
        <v/>
      </c>
    </row>
    <row r="15229" spans="13:13" x14ac:dyDescent="0.55000000000000004">
      <c r="M15229" t="str">
        <f>IF($A15229="","",COUNTIFS(D_MFA!$A$2:$A$20001,$C15229,D_MFA!$B$2:$B$20001,TRUE)&gt;0)</f>
        <v/>
      </c>
    </row>
    <row r="15230" spans="13:13" x14ac:dyDescent="0.55000000000000004">
      <c r="M15230" t="str">
        <f>IF($A15230="","",COUNTIFS(D_MFA!$A$2:$A$20001,$C15230,D_MFA!$B$2:$B$20001,TRUE)&gt;0)</f>
        <v/>
      </c>
    </row>
    <row r="15231" spans="13:13" x14ac:dyDescent="0.55000000000000004">
      <c r="M15231" t="str">
        <f>IF($A15231="","",COUNTIFS(D_MFA!$A$2:$A$20001,$C15231,D_MFA!$B$2:$B$20001,TRUE)&gt;0)</f>
        <v/>
      </c>
    </row>
    <row r="15232" spans="13:13" x14ac:dyDescent="0.55000000000000004">
      <c r="M15232" t="str">
        <f>IF($A15232="","",COUNTIFS(D_MFA!$A$2:$A$20001,$C15232,D_MFA!$B$2:$B$20001,TRUE)&gt;0)</f>
        <v/>
      </c>
    </row>
    <row r="15233" spans="13:13" x14ac:dyDescent="0.55000000000000004">
      <c r="M15233" t="str">
        <f>IF($A15233="","",COUNTIFS(D_MFA!$A$2:$A$20001,$C15233,D_MFA!$B$2:$B$20001,TRUE)&gt;0)</f>
        <v/>
      </c>
    </row>
    <row r="15234" spans="13:13" x14ac:dyDescent="0.55000000000000004">
      <c r="M15234" t="str">
        <f>IF($A15234="","",COUNTIFS(D_MFA!$A$2:$A$20001,$C15234,D_MFA!$B$2:$B$20001,TRUE)&gt;0)</f>
        <v/>
      </c>
    </row>
    <row r="15235" spans="13:13" x14ac:dyDescent="0.55000000000000004">
      <c r="M15235" t="str">
        <f>IF($A15235="","",COUNTIFS(D_MFA!$A$2:$A$20001,$C15235,D_MFA!$B$2:$B$20001,TRUE)&gt;0)</f>
        <v/>
      </c>
    </row>
    <row r="15236" spans="13:13" x14ac:dyDescent="0.55000000000000004">
      <c r="M15236" t="str">
        <f>IF($A15236="","",COUNTIFS(D_MFA!$A$2:$A$20001,$C15236,D_MFA!$B$2:$B$20001,TRUE)&gt;0)</f>
        <v/>
      </c>
    </row>
    <row r="15237" spans="13:13" x14ac:dyDescent="0.55000000000000004">
      <c r="M15237" t="str">
        <f>IF($A15237="","",COUNTIFS(D_MFA!$A$2:$A$20001,$C15237,D_MFA!$B$2:$B$20001,TRUE)&gt;0)</f>
        <v/>
      </c>
    </row>
    <row r="15238" spans="13:13" x14ac:dyDescent="0.55000000000000004">
      <c r="M15238" t="str">
        <f>IF($A15238="","",COUNTIFS(D_MFA!$A$2:$A$20001,$C15238,D_MFA!$B$2:$B$20001,TRUE)&gt;0)</f>
        <v/>
      </c>
    </row>
    <row r="15239" spans="13:13" x14ac:dyDescent="0.55000000000000004">
      <c r="M15239" t="str">
        <f>IF($A15239="","",COUNTIFS(D_MFA!$A$2:$A$20001,$C15239,D_MFA!$B$2:$B$20001,TRUE)&gt;0)</f>
        <v/>
      </c>
    </row>
    <row r="15240" spans="13:13" x14ac:dyDescent="0.55000000000000004">
      <c r="M15240" t="str">
        <f>IF($A15240="","",COUNTIFS(D_MFA!$A$2:$A$20001,$C15240,D_MFA!$B$2:$B$20001,TRUE)&gt;0)</f>
        <v/>
      </c>
    </row>
    <row r="15241" spans="13:13" x14ac:dyDescent="0.55000000000000004">
      <c r="M15241" t="str">
        <f>IF($A15241="","",COUNTIFS(D_MFA!$A$2:$A$20001,$C15241,D_MFA!$B$2:$B$20001,TRUE)&gt;0)</f>
        <v/>
      </c>
    </row>
    <row r="15242" spans="13:13" x14ac:dyDescent="0.55000000000000004">
      <c r="M15242" t="str">
        <f>IF($A15242="","",COUNTIFS(D_MFA!$A$2:$A$20001,$C15242,D_MFA!$B$2:$B$20001,TRUE)&gt;0)</f>
        <v/>
      </c>
    </row>
    <row r="15243" spans="13:13" x14ac:dyDescent="0.55000000000000004">
      <c r="M15243" t="str">
        <f>IF($A15243="","",COUNTIFS(D_MFA!$A$2:$A$20001,$C15243,D_MFA!$B$2:$B$20001,TRUE)&gt;0)</f>
        <v/>
      </c>
    </row>
    <row r="15244" spans="13:13" x14ac:dyDescent="0.55000000000000004">
      <c r="M15244" t="str">
        <f>IF($A15244="","",COUNTIFS(D_MFA!$A$2:$A$20001,$C15244,D_MFA!$B$2:$B$20001,TRUE)&gt;0)</f>
        <v/>
      </c>
    </row>
    <row r="15245" spans="13:13" x14ac:dyDescent="0.55000000000000004">
      <c r="M15245" t="str">
        <f>IF($A15245="","",COUNTIFS(D_MFA!$A$2:$A$20001,$C15245,D_MFA!$B$2:$B$20001,TRUE)&gt;0)</f>
        <v/>
      </c>
    </row>
    <row r="15246" spans="13:13" x14ac:dyDescent="0.55000000000000004">
      <c r="M15246" t="str">
        <f>IF($A15246="","",COUNTIFS(D_MFA!$A$2:$A$20001,$C15246,D_MFA!$B$2:$B$20001,TRUE)&gt;0)</f>
        <v/>
      </c>
    </row>
    <row r="15247" spans="13:13" x14ac:dyDescent="0.55000000000000004">
      <c r="M15247" t="str">
        <f>IF($A15247="","",COUNTIFS(D_MFA!$A$2:$A$20001,$C15247,D_MFA!$B$2:$B$20001,TRUE)&gt;0)</f>
        <v/>
      </c>
    </row>
    <row r="15248" spans="13:13" x14ac:dyDescent="0.55000000000000004">
      <c r="M15248" t="str">
        <f>IF($A15248="","",COUNTIFS(D_MFA!$A$2:$A$20001,$C15248,D_MFA!$B$2:$B$20001,TRUE)&gt;0)</f>
        <v/>
      </c>
    </row>
    <row r="15249" spans="13:13" x14ac:dyDescent="0.55000000000000004">
      <c r="M15249" t="str">
        <f>IF($A15249="","",COUNTIFS(D_MFA!$A$2:$A$20001,$C15249,D_MFA!$B$2:$B$20001,TRUE)&gt;0)</f>
        <v/>
      </c>
    </row>
    <row r="15250" spans="13:13" x14ac:dyDescent="0.55000000000000004">
      <c r="M15250" t="str">
        <f>IF($A15250="","",COUNTIFS(D_MFA!$A$2:$A$20001,$C15250,D_MFA!$B$2:$B$20001,TRUE)&gt;0)</f>
        <v/>
      </c>
    </row>
    <row r="15251" spans="13:13" x14ac:dyDescent="0.55000000000000004">
      <c r="M15251" t="str">
        <f>IF($A15251="","",COUNTIFS(D_MFA!$A$2:$A$20001,$C15251,D_MFA!$B$2:$B$20001,TRUE)&gt;0)</f>
        <v/>
      </c>
    </row>
    <row r="15252" spans="13:13" x14ac:dyDescent="0.55000000000000004">
      <c r="M15252" t="str">
        <f>IF($A15252="","",COUNTIFS(D_MFA!$A$2:$A$20001,$C15252,D_MFA!$B$2:$B$20001,TRUE)&gt;0)</f>
        <v/>
      </c>
    </row>
    <row r="15253" spans="13:13" x14ac:dyDescent="0.55000000000000004">
      <c r="M15253" t="str">
        <f>IF($A15253="","",COUNTIFS(D_MFA!$A$2:$A$20001,$C15253,D_MFA!$B$2:$B$20001,TRUE)&gt;0)</f>
        <v/>
      </c>
    </row>
    <row r="15254" spans="13:13" x14ac:dyDescent="0.55000000000000004">
      <c r="M15254" t="str">
        <f>IF($A15254="","",COUNTIFS(D_MFA!$A$2:$A$20001,$C15254,D_MFA!$B$2:$B$20001,TRUE)&gt;0)</f>
        <v/>
      </c>
    </row>
    <row r="15255" spans="13:13" x14ac:dyDescent="0.55000000000000004">
      <c r="M15255" t="str">
        <f>IF($A15255="","",COUNTIFS(D_MFA!$A$2:$A$20001,$C15255,D_MFA!$B$2:$B$20001,TRUE)&gt;0)</f>
        <v/>
      </c>
    </row>
    <row r="15256" spans="13:13" x14ac:dyDescent="0.55000000000000004">
      <c r="M15256" t="str">
        <f>IF($A15256="","",COUNTIFS(D_MFA!$A$2:$A$20001,$C15256,D_MFA!$B$2:$B$20001,TRUE)&gt;0)</f>
        <v/>
      </c>
    </row>
    <row r="15257" spans="13:13" x14ac:dyDescent="0.55000000000000004">
      <c r="M15257" t="str">
        <f>IF($A15257="","",COUNTIFS(D_MFA!$A$2:$A$20001,$C15257,D_MFA!$B$2:$B$20001,TRUE)&gt;0)</f>
        <v/>
      </c>
    </row>
    <row r="15258" spans="13:13" x14ac:dyDescent="0.55000000000000004">
      <c r="M15258" t="str">
        <f>IF($A15258="","",COUNTIFS(D_MFA!$A$2:$A$20001,$C15258,D_MFA!$B$2:$B$20001,TRUE)&gt;0)</f>
        <v/>
      </c>
    </row>
    <row r="15259" spans="13:13" x14ac:dyDescent="0.55000000000000004">
      <c r="M15259" t="str">
        <f>IF($A15259="","",COUNTIFS(D_MFA!$A$2:$A$20001,$C15259,D_MFA!$B$2:$B$20001,TRUE)&gt;0)</f>
        <v/>
      </c>
    </row>
    <row r="15260" spans="13:13" x14ac:dyDescent="0.55000000000000004">
      <c r="M15260" t="str">
        <f>IF($A15260="","",COUNTIFS(D_MFA!$A$2:$A$20001,$C15260,D_MFA!$B$2:$B$20001,TRUE)&gt;0)</f>
        <v/>
      </c>
    </row>
    <row r="15261" spans="13:13" x14ac:dyDescent="0.55000000000000004">
      <c r="M15261" t="str">
        <f>IF($A15261="","",COUNTIFS(D_MFA!$A$2:$A$20001,$C15261,D_MFA!$B$2:$B$20001,TRUE)&gt;0)</f>
        <v/>
      </c>
    </row>
    <row r="15262" spans="13:13" x14ac:dyDescent="0.55000000000000004">
      <c r="M15262" t="str">
        <f>IF($A15262="","",COUNTIFS(D_MFA!$A$2:$A$20001,$C15262,D_MFA!$B$2:$B$20001,TRUE)&gt;0)</f>
        <v/>
      </c>
    </row>
    <row r="15263" spans="13:13" x14ac:dyDescent="0.55000000000000004">
      <c r="M15263" t="str">
        <f>IF($A15263="","",COUNTIFS(D_MFA!$A$2:$A$20001,$C15263,D_MFA!$B$2:$B$20001,TRUE)&gt;0)</f>
        <v/>
      </c>
    </row>
    <row r="15264" spans="13:13" x14ac:dyDescent="0.55000000000000004">
      <c r="M15264" t="str">
        <f>IF($A15264="","",COUNTIFS(D_MFA!$A$2:$A$20001,$C15264,D_MFA!$B$2:$B$20001,TRUE)&gt;0)</f>
        <v/>
      </c>
    </row>
    <row r="15265" spans="13:13" x14ac:dyDescent="0.55000000000000004">
      <c r="M15265" t="str">
        <f>IF($A15265="","",COUNTIFS(D_MFA!$A$2:$A$20001,$C15265,D_MFA!$B$2:$B$20001,TRUE)&gt;0)</f>
        <v/>
      </c>
    </row>
    <row r="15266" spans="13:13" x14ac:dyDescent="0.55000000000000004">
      <c r="M15266" t="str">
        <f>IF($A15266="","",COUNTIFS(D_MFA!$A$2:$A$20001,$C15266,D_MFA!$B$2:$B$20001,TRUE)&gt;0)</f>
        <v/>
      </c>
    </row>
    <row r="15267" spans="13:13" x14ac:dyDescent="0.55000000000000004">
      <c r="M15267" t="str">
        <f>IF($A15267="","",COUNTIFS(D_MFA!$A$2:$A$20001,$C15267,D_MFA!$B$2:$B$20001,TRUE)&gt;0)</f>
        <v/>
      </c>
    </row>
    <row r="15268" spans="13:13" x14ac:dyDescent="0.55000000000000004">
      <c r="M15268" t="str">
        <f>IF($A15268="","",COUNTIFS(D_MFA!$A$2:$A$20001,$C15268,D_MFA!$B$2:$B$20001,TRUE)&gt;0)</f>
        <v/>
      </c>
    </row>
    <row r="15269" spans="13:13" x14ac:dyDescent="0.55000000000000004">
      <c r="M15269" t="str">
        <f>IF($A15269="","",COUNTIFS(D_MFA!$A$2:$A$20001,$C15269,D_MFA!$B$2:$B$20001,TRUE)&gt;0)</f>
        <v/>
      </c>
    </row>
    <row r="15270" spans="13:13" x14ac:dyDescent="0.55000000000000004">
      <c r="M15270" t="str">
        <f>IF($A15270="","",COUNTIFS(D_MFA!$A$2:$A$20001,$C15270,D_MFA!$B$2:$B$20001,TRUE)&gt;0)</f>
        <v/>
      </c>
    </row>
    <row r="15271" spans="13:13" x14ac:dyDescent="0.55000000000000004">
      <c r="M15271" t="str">
        <f>IF($A15271="","",COUNTIFS(D_MFA!$A$2:$A$20001,$C15271,D_MFA!$B$2:$B$20001,TRUE)&gt;0)</f>
        <v/>
      </c>
    </row>
    <row r="15272" spans="13:13" x14ac:dyDescent="0.55000000000000004">
      <c r="M15272" t="str">
        <f>IF($A15272="","",COUNTIFS(D_MFA!$A$2:$A$20001,$C15272,D_MFA!$B$2:$B$20001,TRUE)&gt;0)</f>
        <v/>
      </c>
    </row>
    <row r="15273" spans="13:13" x14ac:dyDescent="0.55000000000000004">
      <c r="M15273" t="str">
        <f>IF($A15273="","",COUNTIFS(D_MFA!$A$2:$A$20001,$C15273,D_MFA!$B$2:$B$20001,TRUE)&gt;0)</f>
        <v/>
      </c>
    </row>
    <row r="15274" spans="13:13" x14ac:dyDescent="0.55000000000000004">
      <c r="M15274" t="str">
        <f>IF($A15274="","",COUNTIFS(D_MFA!$A$2:$A$20001,$C15274,D_MFA!$B$2:$B$20001,TRUE)&gt;0)</f>
        <v/>
      </c>
    </row>
    <row r="15275" spans="13:13" x14ac:dyDescent="0.55000000000000004">
      <c r="M15275" t="str">
        <f>IF($A15275="","",COUNTIFS(D_MFA!$A$2:$A$20001,$C15275,D_MFA!$B$2:$B$20001,TRUE)&gt;0)</f>
        <v/>
      </c>
    </row>
    <row r="15276" spans="13:13" x14ac:dyDescent="0.55000000000000004">
      <c r="M15276" t="str">
        <f>IF($A15276="","",COUNTIFS(D_MFA!$A$2:$A$20001,$C15276,D_MFA!$B$2:$B$20001,TRUE)&gt;0)</f>
        <v/>
      </c>
    </row>
    <row r="15277" spans="13:13" x14ac:dyDescent="0.55000000000000004">
      <c r="M15277" t="str">
        <f>IF($A15277="","",COUNTIFS(D_MFA!$A$2:$A$20001,$C15277,D_MFA!$B$2:$B$20001,TRUE)&gt;0)</f>
        <v/>
      </c>
    </row>
    <row r="15278" spans="13:13" x14ac:dyDescent="0.55000000000000004">
      <c r="M15278" t="str">
        <f>IF($A15278="","",COUNTIFS(D_MFA!$A$2:$A$20001,$C15278,D_MFA!$B$2:$B$20001,TRUE)&gt;0)</f>
        <v/>
      </c>
    </row>
    <row r="15279" spans="13:13" x14ac:dyDescent="0.55000000000000004">
      <c r="M15279" t="str">
        <f>IF($A15279="","",COUNTIFS(D_MFA!$A$2:$A$20001,$C15279,D_MFA!$B$2:$B$20001,TRUE)&gt;0)</f>
        <v/>
      </c>
    </row>
    <row r="15280" spans="13:13" x14ac:dyDescent="0.55000000000000004">
      <c r="M15280" t="str">
        <f>IF($A15280="","",COUNTIFS(D_MFA!$A$2:$A$20001,$C15280,D_MFA!$B$2:$B$20001,TRUE)&gt;0)</f>
        <v/>
      </c>
    </row>
    <row r="15281" spans="13:13" x14ac:dyDescent="0.55000000000000004">
      <c r="M15281" t="str">
        <f>IF($A15281="","",COUNTIFS(D_MFA!$A$2:$A$20001,$C15281,D_MFA!$B$2:$B$20001,TRUE)&gt;0)</f>
        <v/>
      </c>
    </row>
    <row r="15282" spans="13:13" x14ac:dyDescent="0.55000000000000004">
      <c r="M15282" t="str">
        <f>IF($A15282="","",COUNTIFS(D_MFA!$A$2:$A$20001,$C15282,D_MFA!$B$2:$B$20001,TRUE)&gt;0)</f>
        <v/>
      </c>
    </row>
    <row r="15283" spans="13:13" x14ac:dyDescent="0.55000000000000004">
      <c r="M15283" t="str">
        <f>IF($A15283="","",COUNTIFS(D_MFA!$A$2:$A$20001,$C15283,D_MFA!$B$2:$B$20001,TRUE)&gt;0)</f>
        <v/>
      </c>
    </row>
    <row r="15284" spans="13:13" x14ac:dyDescent="0.55000000000000004">
      <c r="M15284" t="str">
        <f>IF($A15284="","",COUNTIFS(D_MFA!$A$2:$A$20001,$C15284,D_MFA!$B$2:$B$20001,TRUE)&gt;0)</f>
        <v/>
      </c>
    </row>
    <row r="15285" spans="13:13" x14ac:dyDescent="0.55000000000000004">
      <c r="M15285" t="str">
        <f>IF($A15285="","",COUNTIFS(D_MFA!$A$2:$A$20001,$C15285,D_MFA!$B$2:$B$20001,TRUE)&gt;0)</f>
        <v/>
      </c>
    </row>
    <row r="15286" spans="13:13" x14ac:dyDescent="0.55000000000000004">
      <c r="M15286" t="str">
        <f>IF($A15286="","",COUNTIFS(D_MFA!$A$2:$A$20001,$C15286,D_MFA!$B$2:$B$20001,TRUE)&gt;0)</f>
        <v/>
      </c>
    </row>
    <row r="15287" spans="13:13" x14ac:dyDescent="0.55000000000000004">
      <c r="M15287" t="str">
        <f>IF($A15287="","",COUNTIFS(D_MFA!$A$2:$A$20001,$C15287,D_MFA!$B$2:$B$20001,TRUE)&gt;0)</f>
        <v/>
      </c>
    </row>
    <row r="15288" spans="13:13" x14ac:dyDescent="0.55000000000000004">
      <c r="M15288" t="str">
        <f>IF($A15288="","",COUNTIFS(D_MFA!$A$2:$A$20001,$C15288,D_MFA!$B$2:$B$20001,TRUE)&gt;0)</f>
        <v/>
      </c>
    </row>
    <row r="15289" spans="13:13" x14ac:dyDescent="0.55000000000000004">
      <c r="M15289" t="str">
        <f>IF($A15289="","",COUNTIFS(D_MFA!$A$2:$A$20001,$C15289,D_MFA!$B$2:$B$20001,TRUE)&gt;0)</f>
        <v/>
      </c>
    </row>
    <row r="15290" spans="13:13" x14ac:dyDescent="0.55000000000000004">
      <c r="M15290" t="str">
        <f>IF($A15290="","",COUNTIFS(D_MFA!$A$2:$A$20001,$C15290,D_MFA!$B$2:$B$20001,TRUE)&gt;0)</f>
        <v/>
      </c>
    </row>
    <row r="15291" spans="13:13" x14ac:dyDescent="0.55000000000000004">
      <c r="M15291" t="str">
        <f>IF($A15291="","",COUNTIFS(D_MFA!$A$2:$A$20001,$C15291,D_MFA!$B$2:$B$20001,TRUE)&gt;0)</f>
        <v/>
      </c>
    </row>
    <row r="15292" spans="13:13" x14ac:dyDescent="0.55000000000000004">
      <c r="M15292" t="str">
        <f>IF($A15292="","",COUNTIFS(D_MFA!$A$2:$A$20001,$C15292,D_MFA!$B$2:$B$20001,TRUE)&gt;0)</f>
        <v/>
      </c>
    </row>
    <row r="15293" spans="13:13" x14ac:dyDescent="0.55000000000000004">
      <c r="M15293" t="str">
        <f>IF($A15293="","",COUNTIFS(D_MFA!$A$2:$A$20001,$C15293,D_MFA!$B$2:$B$20001,TRUE)&gt;0)</f>
        <v/>
      </c>
    </row>
    <row r="15294" spans="13:13" x14ac:dyDescent="0.55000000000000004">
      <c r="M15294" t="str">
        <f>IF($A15294="","",COUNTIFS(D_MFA!$A$2:$A$20001,$C15294,D_MFA!$B$2:$B$20001,TRUE)&gt;0)</f>
        <v/>
      </c>
    </row>
    <row r="15295" spans="13:13" x14ac:dyDescent="0.55000000000000004">
      <c r="M15295" t="str">
        <f>IF($A15295="","",COUNTIFS(D_MFA!$A$2:$A$20001,$C15295,D_MFA!$B$2:$B$20001,TRUE)&gt;0)</f>
        <v/>
      </c>
    </row>
    <row r="15296" spans="13:13" x14ac:dyDescent="0.55000000000000004">
      <c r="M15296" t="str">
        <f>IF($A15296="","",COUNTIFS(D_MFA!$A$2:$A$20001,$C15296,D_MFA!$B$2:$B$20001,TRUE)&gt;0)</f>
        <v/>
      </c>
    </row>
    <row r="15297" spans="13:13" x14ac:dyDescent="0.55000000000000004">
      <c r="M15297" t="str">
        <f>IF($A15297="","",COUNTIFS(D_MFA!$A$2:$A$20001,$C15297,D_MFA!$B$2:$B$20001,TRUE)&gt;0)</f>
        <v/>
      </c>
    </row>
    <row r="15298" spans="13:13" x14ac:dyDescent="0.55000000000000004">
      <c r="M15298" t="str">
        <f>IF($A15298="","",COUNTIFS(D_MFA!$A$2:$A$20001,$C15298,D_MFA!$B$2:$B$20001,TRUE)&gt;0)</f>
        <v/>
      </c>
    </row>
    <row r="15299" spans="13:13" x14ac:dyDescent="0.55000000000000004">
      <c r="M15299" t="str">
        <f>IF($A15299="","",COUNTIFS(D_MFA!$A$2:$A$20001,$C15299,D_MFA!$B$2:$B$20001,TRUE)&gt;0)</f>
        <v/>
      </c>
    </row>
    <row r="15300" spans="13:13" x14ac:dyDescent="0.55000000000000004">
      <c r="M15300" t="str">
        <f>IF($A15300="","",COUNTIFS(D_MFA!$A$2:$A$20001,$C15300,D_MFA!$B$2:$B$20001,TRUE)&gt;0)</f>
        <v/>
      </c>
    </row>
    <row r="15301" spans="13:13" x14ac:dyDescent="0.55000000000000004">
      <c r="M15301" t="str">
        <f>IF($A15301="","",COUNTIFS(D_MFA!$A$2:$A$20001,$C15301,D_MFA!$B$2:$B$20001,TRUE)&gt;0)</f>
        <v/>
      </c>
    </row>
    <row r="15302" spans="13:13" x14ac:dyDescent="0.55000000000000004">
      <c r="M15302" t="str">
        <f>IF($A15302="","",COUNTIFS(D_MFA!$A$2:$A$20001,$C15302,D_MFA!$B$2:$B$20001,TRUE)&gt;0)</f>
        <v/>
      </c>
    </row>
    <row r="15303" spans="13:13" x14ac:dyDescent="0.55000000000000004">
      <c r="M15303" t="str">
        <f>IF($A15303="","",COUNTIFS(D_MFA!$A$2:$A$20001,$C15303,D_MFA!$B$2:$B$20001,TRUE)&gt;0)</f>
        <v/>
      </c>
    </row>
    <row r="15304" spans="13:13" x14ac:dyDescent="0.55000000000000004">
      <c r="M15304" t="str">
        <f>IF($A15304="","",COUNTIFS(D_MFA!$A$2:$A$20001,$C15304,D_MFA!$B$2:$B$20001,TRUE)&gt;0)</f>
        <v/>
      </c>
    </row>
    <row r="15305" spans="13:13" x14ac:dyDescent="0.55000000000000004">
      <c r="M15305" t="str">
        <f>IF($A15305="","",COUNTIFS(D_MFA!$A$2:$A$20001,$C15305,D_MFA!$B$2:$B$20001,TRUE)&gt;0)</f>
        <v/>
      </c>
    </row>
    <row r="15306" spans="13:13" x14ac:dyDescent="0.55000000000000004">
      <c r="M15306" t="str">
        <f>IF($A15306="","",COUNTIFS(D_MFA!$A$2:$A$20001,$C15306,D_MFA!$B$2:$B$20001,TRUE)&gt;0)</f>
        <v/>
      </c>
    </row>
    <row r="15307" spans="13:13" x14ac:dyDescent="0.55000000000000004">
      <c r="M15307" t="str">
        <f>IF($A15307="","",COUNTIFS(D_MFA!$A$2:$A$20001,$C15307,D_MFA!$B$2:$B$20001,TRUE)&gt;0)</f>
        <v/>
      </c>
    </row>
    <row r="15308" spans="13:13" x14ac:dyDescent="0.55000000000000004">
      <c r="M15308" t="str">
        <f>IF($A15308="","",COUNTIFS(D_MFA!$A$2:$A$20001,$C15308,D_MFA!$B$2:$B$20001,TRUE)&gt;0)</f>
        <v/>
      </c>
    </row>
    <row r="15309" spans="13:13" x14ac:dyDescent="0.55000000000000004">
      <c r="M15309" t="str">
        <f>IF($A15309="","",COUNTIFS(D_MFA!$A$2:$A$20001,$C15309,D_MFA!$B$2:$B$20001,TRUE)&gt;0)</f>
        <v/>
      </c>
    </row>
    <row r="15310" spans="13:13" x14ac:dyDescent="0.55000000000000004">
      <c r="M15310" t="str">
        <f>IF($A15310="","",COUNTIFS(D_MFA!$A$2:$A$20001,$C15310,D_MFA!$B$2:$B$20001,TRUE)&gt;0)</f>
        <v/>
      </c>
    </row>
    <row r="15311" spans="13:13" x14ac:dyDescent="0.55000000000000004">
      <c r="M15311" t="str">
        <f>IF($A15311="","",COUNTIFS(D_MFA!$A$2:$A$20001,$C15311,D_MFA!$B$2:$B$20001,TRUE)&gt;0)</f>
        <v/>
      </c>
    </row>
    <row r="15312" spans="13:13" x14ac:dyDescent="0.55000000000000004">
      <c r="M15312" t="str">
        <f>IF($A15312="","",COUNTIFS(D_MFA!$A$2:$A$20001,$C15312,D_MFA!$B$2:$B$20001,TRUE)&gt;0)</f>
        <v/>
      </c>
    </row>
    <row r="15313" spans="13:13" x14ac:dyDescent="0.55000000000000004">
      <c r="M15313" t="str">
        <f>IF($A15313="","",COUNTIFS(D_MFA!$A$2:$A$20001,$C15313,D_MFA!$B$2:$B$20001,TRUE)&gt;0)</f>
        <v/>
      </c>
    </row>
    <row r="15314" spans="13:13" x14ac:dyDescent="0.55000000000000004">
      <c r="M15314" t="str">
        <f>IF($A15314="","",COUNTIFS(D_MFA!$A$2:$A$20001,$C15314,D_MFA!$B$2:$B$20001,TRUE)&gt;0)</f>
        <v/>
      </c>
    </row>
    <row r="15315" spans="13:13" x14ac:dyDescent="0.55000000000000004">
      <c r="M15315" t="str">
        <f>IF($A15315="","",COUNTIFS(D_MFA!$A$2:$A$20001,$C15315,D_MFA!$B$2:$B$20001,TRUE)&gt;0)</f>
        <v/>
      </c>
    </row>
    <row r="15316" spans="13:13" x14ac:dyDescent="0.55000000000000004">
      <c r="M15316" t="str">
        <f>IF($A15316="","",COUNTIFS(D_MFA!$A$2:$A$20001,$C15316,D_MFA!$B$2:$B$20001,TRUE)&gt;0)</f>
        <v/>
      </c>
    </row>
    <row r="15317" spans="13:13" x14ac:dyDescent="0.55000000000000004">
      <c r="M15317" t="str">
        <f>IF($A15317="","",COUNTIFS(D_MFA!$A$2:$A$20001,$C15317,D_MFA!$B$2:$B$20001,TRUE)&gt;0)</f>
        <v/>
      </c>
    </row>
    <row r="15318" spans="13:13" x14ac:dyDescent="0.55000000000000004">
      <c r="M15318" t="str">
        <f>IF($A15318="","",COUNTIFS(D_MFA!$A$2:$A$20001,$C15318,D_MFA!$B$2:$B$20001,TRUE)&gt;0)</f>
        <v/>
      </c>
    </row>
    <row r="15319" spans="13:13" x14ac:dyDescent="0.55000000000000004">
      <c r="M15319" t="str">
        <f>IF($A15319="","",COUNTIFS(D_MFA!$A$2:$A$20001,$C15319,D_MFA!$B$2:$B$20001,TRUE)&gt;0)</f>
        <v/>
      </c>
    </row>
    <row r="15320" spans="13:13" x14ac:dyDescent="0.55000000000000004">
      <c r="M15320" t="str">
        <f>IF($A15320="","",COUNTIFS(D_MFA!$A$2:$A$20001,$C15320,D_MFA!$B$2:$B$20001,TRUE)&gt;0)</f>
        <v/>
      </c>
    </row>
    <row r="15321" spans="13:13" x14ac:dyDescent="0.55000000000000004">
      <c r="M15321" t="str">
        <f>IF($A15321="","",COUNTIFS(D_MFA!$A$2:$A$20001,$C15321,D_MFA!$B$2:$B$20001,TRUE)&gt;0)</f>
        <v/>
      </c>
    </row>
    <row r="15322" spans="13:13" x14ac:dyDescent="0.55000000000000004">
      <c r="M15322" t="str">
        <f>IF($A15322="","",COUNTIFS(D_MFA!$A$2:$A$20001,$C15322,D_MFA!$B$2:$B$20001,TRUE)&gt;0)</f>
        <v/>
      </c>
    </row>
    <row r="15323" spans="13:13" x14ac:dyDescent="0.55000000000000004">
      <c r="M15323" t="str">
        <f>IF($A15323="","",COUNTIFS(D_MFA!$A$2:$A$20001,$C15323,D_MFA!$B$2:$B$20001,TRUE)&gt;0)</f>
        <v/>
      </c>
    </row>
    <row r="15324" spans="13:13" x14ac:dyDescent="0.55000000000000004">
      <c r="M15324" t="str">
        <f>IF($A15324="","",COUNTIFS(D_MFA!$A$2:$A$20001,$C15324,D_MFA!$B$2:$B$20001,TRUE)&gt;0)</f>
        <v/>
      </c>
    </row>
    <row r="15325" spans="13:13" x14ac:dyDescent="0.55000000000000004">
      <c r="M15325" t="str">
        <f>IF($A15325="","",COUNTIFS(D_MFA!$A$2:$A$20001,$C15325,D_MFA!$B$2:$B$20001,TRUE)&gt;0)</f>
        <v/>
      </c>
    </row>
    <row r="15326" spans="13:13" x14ac:dyDescent="0.55000000000000004">
      <c r="M15326" t="str">
        <f>IF($A15326="","",COUNTIFS(D_MFA!$A$2:$A$20001,$C15326,D_MFA!$B$2:$B$20001,TRUE)&gt;0)</f>
        <v/>
      </c>
    </row>
    <row r="15327" spans="13:13" x14ac:dyDescent="0.55000000000000004">
      <c r="M15327" t="str">
        <f>IF($A15327="","",COUNTIFS(D_MFA!$A$2:$A$20001,$C15327,D_MFA!$B$2:$B$20001,TRUE)&gt;0)</f>
        <v/>
      </c>
    </row>
    <row r="15328" spans="13:13" x14ac:dyDescent="0.55000000000000004">
      <c r="M15328" t="str">
        <f>IF($A15328="","",COUNTIFS(D_MFA!$A$2:$A$20001,$C15328,D_MFA!$B$2:$B$20001,TRUE)&gt;0)</f>
        <v/>
      </c>
    </row>
    <row r="15329" spans="13:13" x14ac:dyDescent="0.55000000000000004">
      <c r="M15329" t="str">
        <f>IF($A15329="","",COUNTIFS(D_MFA!$A$2:$A$20001,$C15329,D_MFA!$B$2:$B$20001,TRUE)&gt;0)</f>
        <v/>
      </c>
    </row>
    <row r="15330" spans="13:13" x14ac:dyDescent="0.55000000000000004">
      <c r="M15330" t="str">
        <f>IF($A15330="","",COUNTIFS(D_MFA!$A$2:$A$20001,$C15330,D_MFA!$B$2:$B$20001,TRUE)&gt;0)</f>
        <v/>
      </c>
    </row>
    <row r="15331" spans="13:13" x14ac:dyDescent="0.55000000000000004">
      <c r="M15331" t="str">
        <f>IF($A15331="","",COUNTIFS(D_MFA!$A$2:$A$20001,$C15331,D_MFA!$B$2:$B$20001,TRUE)&gt;0)</f>
        <v/>
      </c>
    </row>
    <row r="15332" spans="13:13" x14ac:dyDescent="0.55000000000000004">
      <c r="M15332" t="str">
        <f>IF($A15332="","",COUNTIFS(D_MFA!$A$2:$A$20001,$C15332,D_MFA!$B$2:$B$20001,TRUE)&gt;0)</f>
        <v/>
      </c>
    </row>
    <row r="15333" spans="13:13" x14ac:dyDescent="0.55000000000000004">
      <c r="M15333" t="str">
        <f>IF($A15333="","",COUNTIFS(D_MFA!$A$2:$A$20001,$C15333,D_MFA!$B$2:$B$20001,TRUE)&gt;0)</f>
        <v/>
      </c>
    </row>
    <row r="15334" spans="13:13" x14ac:dyDescent="0.55000000000000004">
      <c r="M15334" t="str">
        <f>IF($A15334="","",COUNTIFS(D_MFA!$A$2:$A$20001,$C15334,D_MFA!$B$2:$B$20001,TRUE)&gt;0)</f>
        <v/>
      </c>
    </row>
    <row r="15335" spans="13:13" x14ac:dyDescent="0.55000000000000004">
      <c r="M15335" t="str">
        <f>IF($A15335="","",COUNTIFS(D_MFA!$A$2:$A$20001,$C15335,D_MFA!$B$2:$B$20001,TRUE)&gt;0)</f>
        <v/>
      </c>
    </row>
    <row r="15336" spans="13:13" x14ac:dyDescent="0.55000000000000004">
      <c r="M15336" t="str">
        <f>IF($A15336="","",COUNTIFS(D_MFA!$A$2:$A$20001,$C15336,D_MFA!$B$2:$B$20001,TRUE)&gt;0)</f>
        <v/>
      </c>
    </row>
    <row r="15337" spans="13:13" x14ac:dyDescent="0.55000000000000004">
      <c r="M15337" t="str">
        <f>IF($A15337="","",COUNTIFS(D_MFA!$A$2:$A$20001,$C15337,D_MFA!$B$2:$B$20001,TRUE)&gt;0)</f>
        <v/>
      </c>
    </row>
    <row r="15338" spans="13:13" x14ac:dyDescent="0.55000000000000004">
      <c r="M15338" t="str">
        <f>IF($A15338="","",COUNTIFS(D_MFA!$A$2:$A$20001,$C15338,D_MFA!$B$2:$B$20001,TRUE)&gt;0)</f>
        <v/>
      </c>
    </row>
    <row r="15339" spans="13:13" x14ac:dyDescent="0.55000000000000004">
      <c r="M15339" t="str">
        <f>IF($A15339="","",COUNTIFS(D_MFA!$A$2:$A$20001,$C15339,D_MFA!$B$2:$B$20001,TRUE)&gt;0)</f>
        <v/>
      </c>
    </row>
    <row r="15340" spans="13:13" x14ac:dyDescent="0.55000000000000004">
      <c r="M15340" t="str">
        <f>IF($A15340="","",COUNTIFS(D_MFA!$A$2:$A$20001,$C15340,D_MFA!$B$2:$B$20001,TRUE)&gt;0)</f>
        <v/>
      </c>
    </row>
    <row r="15341" spans="13:13" x14ac:dyDescent="0.55000000000000004">
      <c r="M15341" t="str">
        <f>IF($A15341="","",COUNTIFS(D_MFA!$A$2:$A$20001,$C15341,D_MFA!$B$2:$B$20001,TRUE)&gt;0)</f>
        <v/>
      </c>
    </row>
    <row r="15342" spans="13:13" x14ac:dyDescent="0.55000000000000004">
      <c r="M15342" t="str">
        <f>IF($A15342="","",COUNTIFS(D_MFA!$A$2:$A$20001,$C15342,D_MFA!$B$2:$B$20001,TRUE)&gt;0)</f>
        <v/>
      </c>
    </row>
    <row r="15343" spans="13:13" x14ac:dyDescent="0.55000000000000004">
      <c r="M15343" t="str">
        <f>IF($A15343="","",COUNTIFS(D_MFA!$A$2:$A$20001,$C15343,D_MFA!$B$2:$B$20001,TRUE)&gt;0)</f>
        <v/>
      </c>
    </row>
    <row r="15344" spans="13:13" x14ac:dyDescent="0.55000000000000004">
      <c r="M15344" t="str">
        <f>IF($A15344="","",COUNTIFS(D_MFA!$A$2:$A$20001,$C15344,D_MFA!$B$2:$B$20001,TRUE)&gt;0)</f>
        <v/>
      </c>
    </row>
    <row r="15345" spans="13:13" x14ac:dyDescent="0.55000000000000004">
      <c r="M15345" t="str">
        <f>IF($A15345="","",COUNTIFS(D_MFA!$A$2:$A$20001,$C15345,D_MFA!$B$2:$B$20001,TRUE)&gt;0)</f>
        <v/>
      </c>
    </row>
    <row r="15346" spans="13:13" x14ac:dyDescent="0.55000000000000004">
      <c r="M15346" t="str">
        <f>IF($A15346="","",COUNTIFS(D_MFA!$A$2:$A$20001,$C15346,D_MFA!$B$2:$B$20001,TRUE)&gt;0)</f>
        <v/>
      </c>
    </row>
    <row r="15347" spans="13:13" x14ac:dyDescent="0.55000000000000004">
      <c r="M15347" t="str">
        <f>IF($A15347="","",COUNTIFS(D_MFA!$A$2:$A$20001,$C15347,D_MFA!$B$2:$B$20001,TRUE)&gt;0)</f>
        <v/>
      </c>
    </row>
    <row r="15348" spans="13:13" x14ac:dyDescent="0.55000000000000004">
      <c r="M15348" t="str">
        <f>IF($A15348="","",COUNTIFS(D_MFA!$A$2:$A$20001,$C15348,D_MFA!$B$2:$B$20001,TRUE)&gt;0)</f>
        <v/>
      </c>
    </row>
    <row r="15349" spans="13:13" x14ac:dyDescent="0.55000000000000004">
      <c r="M15349" t="str">
        <f>IF($A15349="","",COUNTIFS(D_MFA!$A$2:$A$20001,$C15349,D_MFA!$B$2:$B$20001,TRUE)&gt;0)</f>
        <v/>
      </c>
    </row>
    <row r="15350" spans="13:13" x14ac:dyDescent="0.55000000000000004">
      <c r="M15350" t="str">
        <f>IF($A15350="","",COUNTIFS(D_MFA!$A$2:$A$20001,$C15350,D_MFA!$B$2:$B$20001,TRUE)&gt;0)</f>
        <v/>
      </c>
    </row>
    <row r="15351" spans="13:13" x14ac:dyDescent="0.55000000000000004">
      <c r="M15351" t="str">
        <f>IF($A15351="","",COUNTIFS(D_MFA!$A$2:$A$20001,$C15351,D_MFA!$B$2:$B$20001,TRUE)&gt;0)</f>
        <v/>
      </c>
    </row>
    <row r="15352" spans="13:13" x14ac:dyDescent="0.55000000000000004">
      <c r="M15352" t="str">
        <f>IF($A15352="","",COUNTIFS(D_MFA!$A$2:$A$20001,$C15352,D_MFA!$B$2:$B$20001,TRUE)&gt;0)</f>
        <v/>
      </c>
    </row>
    <row r="15353" spans="13:13" x14ac:dyDescent="0.55000000000000004">
      <c r="M15353" t="str">
        <f>IF($A15353="","",COUNTIFS(D_MFA!$A$2:$A$20001,$C15353,D_MFA!$B$2:$B$20001,TRUE)&gt;0)</f>
        <v/>
      </c>
    </row>
    <row r="15354" spans="13:13" x14ac:dyDescent="0.55000000000000004">
      <c r="M15354" t="str">
        <f>IF($A15354="","",COUNTIFS(D_MFA!$A$2:$A$20001,$C15354,D_MFA!$B$2:$B$20001,TRUE)&gt;0)</f>
        <v/>
      </c>
    </row>
    <row r="15355" spans="13:13" x14ac:dyDescent="0.55000000000000004">
      <c r="M15355" t="str">
        <f>IF($A15355="","",COUNTIFS(D_MFA!$A$2:$A$20001,$C15355,D_MFA!$B$2:$B$20001,TRUE)&gt;0)</f>
        <v/>
      </c>
    </row>
    <row r="15356" spans="13:13" x14ac:dyDescent="0.55000000000000004">
      <c r="M15356" t="str">
        <f>IF($A15356="","",COUNTIFS(D_MFA!$A$2:$A$20001,$C15356,D_MFA!$B$2:$B$20001,TRUE)&gt;0)</f>
        <v/>
      </c>
    </row>
    <row r="15357" spans="13:13" x14ac:dyDescent="0.55000000000000004">
      <c r="M15357" t="str">
        <f>IF($A15357="","",COUNTIFS(D_MFA!$A$2:$A$20001,$C15357,D_MFA!$B$2:$B$20001,TRUE)&gt;0)</f>
        <v/>
      </c>
    </row>
    <row r="15358" spans="13:13" x14ac:dyDescent="0.55000000000000004">
      <c r="M15358" t="str">
        <f>IF($A15358="","",COUNTIFS(D_MFA!$A$2:$A$20001,$C15358,D_MFA!$B$2:$B$20001,TRUE)&gt;0)</f>
        <v/>
      </c>
    </row>
    <row r="15359" spans="13:13" x14ac:dyDescent="0.55000000000000004">
      <c r="M15359" t="str">
        <f>IF($A15359="","",COUNTIFS(D_MFA!$A$2:$A$20001,$C15359,D_MFA!$B$2:$B$20001,TRUE)&gt;0)</f>
        <v/>
      </c>
    </row>
    <row r="15360" spans="13:13" x14ac:dyDescent="0.55000000000000004">
      <c r="M15360" t="str">
        <f>IF($A15360="","",COUNTIFS(D_MFA!$A$2:$A$20001,$C15360,D_MFA!$B$2:$B$20001,TRUE)&gt;0)</f>
        <v/>
      </c>
    </row>
    <row r="15361" spans="13:13" x14ac:dyDescent="0.55000000000000004">
      <c r="M15361" t="str">
        <f>IF($A15361="","",COUNTIFS(D_MFA!$A$2:$A$20001,$C15361,D_MFA!$B$2:$B$20001,TRUE)&gt;0)</f>
        <v/>
      </c>
    </row>
    <row r="15362" spans="13:13" x14ac:dyDescent="0.55000000000000004">
      <c r="M15362" t="str">
        <f>IF($A15362="","",COUNTIFS(D_MFA!$A$2:$A$20001,$C15362,D_MFA!$B$2:$B$20001,TRUE)&gt;0)</f>
        <v/>
      </c>
    </row>
    <row r="15363" spans="13:13" x14ac:dyDescent="0.55000000000000004">
      <c r="M15363" t="str">
        <f>IF($A15363="","",COUNTIFS(D_MFA!$A$2:$A$20001,$C15363,D_MFA!$B$2:$B$20001,TRUE)&gt;0)</f>
        <v/>
      </c>
    </row>
    <row r="15364" spans="13:13" x14ac:dyDescent="0.55000000000000004">
      <c r="M15364" t="str">
        <f>IF($A15364="","",COUNTIFS(D_MFA!$A$2:$A$20001,$C15364,D_MFA!$B$2:$B$20001,TRUE)&gt;0)</f>
        <v/>
      </c>
    </row>
    <row r="15365" spans="13:13" x14ac:dyDescent="0.55000000000000004">
      <c r="M15365" t="str">
        <f>IF($A15365="","",COUNTIFS(D_MFA!$A$2:$A$20001,$C15365,D_MFA!$B$2:$B$20001,TRUE)&gt;0)</f>
        <v/>
      </c>
    </row>
    <row r="15366" spans="13:13" x14ac:dyDescent="0.55000000000000004">
      <c r="M15366" t="str">
        <f>IF($A15366="","",COUNTIFS(D_MFA!$A$2:$A$20001,$C15366,D_MFA!$B$2:$B$20001,TRUE)&gt;0)</f>
        <v/>
      </c>
    </row>
    <row r="15367" spans="13:13" x14ac:dyDescent="0.55000000000000004">
      <c r="M15367" t="str">
        <f>IF($A15367="","",COUNTIFS(D_MFA!$A$2:$A$20001,$C15367,D_MFA!$B$2:$B$20001,TRUE)&gt;0)</f>
        <v/>
      </c>
    </row>
    <row r="15368" spans="13:13" x14ac:dyDescent="0.55000000000000004">
      <c r="M15368" t="str">
        <f>IF($A15368="","",COUNTIFS(D_MFA!$A$2:$A$20001,$C15368,D_MFA!$B$2:$B$20001,TRUE)&gt;0)</f>
        <v/>
      </c>
    </row>
    <row r="15369" spans="13:13" x14ac:dyDescent="0.55000000000000004">
      <c r="M15369" t="str">
        <f>IF($A15369="","",COUNTIFS(D_MFA!$A$2:$A$20001,$C15369,D_MFA!$B$2:$B$20001,TRUE)&gt;0)</f>
        <v/>
      </c>
    </row>
    <row r="15370" spans="13:13" x14ac:dyDescent="0.55000000000000004">
      <c r="M15370" t="str">
        <f>IF($A15370="","",COUNTIFS(D_MFA!$A$2:$A$20001,$C15370,D_MFA!$B$2:$B$20001,TRUE)&gt;0)</f>
        <v/>
      </c>
    </row>
    <row r="15371" spans="13:13" x14ac:dyDescent="0.55000000000000004">
      <c r="M15371" t="str">
        <f>IF($A15371="","",COUNTIFS(D_MFA!$A$2:$A$20001,$C15371,D_MFA!$B$2:$B$20001,TRUE)&gt;0)</f>
        <v/>
      </c>
    </row>
    <row r="15372" spans="13:13" x14ac:dyDescent="0.55000000000000004">
      <c r="M15372" t="str">
        <f>IF($A15372="","",COUNTIFS(D_MFA!$A$2:$A$20001,$C15372,D_MFA!$B$2:$B$20001,TRUE)&gt;0)</f>
        <v/>
      </c>
    </row>
    <row r="15373" spans="13:13" x14ac:dyDescent="0.55000000000000004">
      <c r="M15373" t="str">
        <f>IF($A15373="","",COUNTIFS(D_MFA!$A$2:$A$20001,$C15373,D_MFA!$B$2:$B$20001,TRUE)&gt;0)</f>
        <v/>
      </c>
    </row>
    <row r="15374" spans="13:13" x14ac:dyDescent="0.55000000000000004">
      <c r="M15374" t="str">
        <f>IF($A15374="","",COUNTIFS(D_MFA!$A$2:$A$20001,$C15374,D_MFA!$B$2:$B$20001,TRUE)&gt;0)</f>
        <v/>
      </c>
    </row>
    <row r="15375" spans="13:13" x14ac:dyDescent="0.55000000000000004">
      <c r="M15375" t="str">
        <f>IF($A15375="","",COUNTIFS(D_MFA!$A$2:$A$20001,$C15375,D_MFA!$B$2:$B$20001,TRUE)&gt;0)</f>
        <v/>
      </c>
    </row>
    <row r="15376" spans="13:13" x14ac:dyDescent="0.55000000000000004">
      <c r="M15376" t="str">
        <f>IF($A15376="","",COUNTIFS(D_MFA!$A$2:$A$20001,$C15376,D_MFA!$B$2:$B$20001,TRUE)&gt;0)</f>
        <v/>
      </c>
    </row>
    <row r="15377" spans="13:13" x14ac:dyDescent="0.55000000000000004">
      <c r="M15377" t="str">
        <f>IF($A15377="","",COUNTIFS(D_MFA!$A$2:$A$20001,$C15377,D_MFA!$B$2:$B$20001,TRUE)&gt;0)</f>
        <v/>
      </c>
    </row>
    <row r="15378" spans="13:13" x14ac:dyDescent="0.55000000000000004">
      <c r="M15378" t="str">
        <f>IF($A15378="","",COUNTIFS(D_MFA!$A$2:$A$20001,$C15378,D_MFA!$B$2:$B$20001,TRUE)&gt;0)</f>
        <v/>
      </c>
    </row>
    <row r="15379" spans="13:13" x14ac:dyDescent="0.55000000000000004">
      <c r="M15379" t="str">
        <f>IF($A15379="","",COUNTIFS(D_MFA!$A$2:$A$20001,$C15379,D_MFA!$B$2:$B$20001,TRUE)&gt;0)</f>
        <v/>
      </c>
    </row>
    <row r="15380" spans="13:13" x14ac:dyDescent="0.55000000000000004">
      <c r="M15380" t="str">
        <f>IF($A15380="","",COUNTIFS(D_MFA!$A$2:$A$20001,$C15380,D_MFA!$B$2:$B$20001,TRUE)&gt;0)</f>
        <v/>
      </c>
    </row>
    <row r="15381" spans="13:13" x14ac:dyDescent="0.55000000000000004">
      <c r="M15381" t="str">
        <f>IF($A15381="","",COUNTIFS(D_MFA!$A$2:$A$20001,$C15381,D_MFA!$B$2:$B$20001,TRUE)&gt;0)</f>
        <v/>
      </c>
    </row>
    <row r="15382" spans="13:13" x14ac:dyDescent="0.55000000000000004">
      <c r="M15382" t="str">
        <f>IF($A15382="","",COUNTIFS(D_MFA!$A$2:$A$20001,$C15382,D_MFA!$B$2:$B$20001,TRUE)&gt;0)</f>
        <v/>
      </c>
    </row>
    <row r="15383" spans="13:13" x14ac:dyDescent="0.55000000000000004">
      <c r="M15383" t="str">
        <f>IF($A15383="","",COUNTIFS(D_MFA!$A$2:$A$20001,$C15383,D_MFA!$B$2:$B$20001,TRUE)&gt;0)</f>
        <v/>
      </c>
    </row>
    <row r="15384" spans="13:13" x14ac:dyDescent="0.55000000000000004">
      <c r="M15384" t="str">
        <f>IF($A15384="","",COUNTIFS(D_MFA!$A$2:$A$20001,$C15384,D_MFA!$B$2:$B$20001,TRUE)&gt;0)</f>
        <v/>
      </c>
    </row>
    <row r="15385" spans="13:13" x14ac:dyDescent="0.55000000000000004">
      <c r="M15385" t="str">
        <f>IF($A15385="","",COUNTIFS(D_MFA!$A$2:$A$20001,$C15385,D_MFA!$B$2:$B$20001,TRUE)&gt;0)</f>
        <v/>
      </c>
    </row>
    <row r="15386" spans="13:13" x14ac:dyDescent="0.55000000000000004">
      <c r="M15386" t="str">
        <f>IF($A15386="","",COUNTIFS(D_MFA!$A$2:$A$20001,$C15386,D_MFA!$B$2:$B$20001,TRUE)&gt;0)</f>
        <v/>
      </c>
    </row>
    <row r="15387" spans="13:13" x14ac:dyDescent="0.55000000000000004">
      <c r="M15387" t="str">
        <f>IF($A15387="","",COUNTIFS(D_MFA!$A$2:$A$20001,$C15387,D_MFA!$B$2:$B$20001,TRUE)&gt;0)</f>
        <v/>
      </c>
    </row>
    <row r="15388" spans="13:13" x14ac:dyDescent="0.55000000000000004">
      <c r="M15388" t="str">
        <f>IF($A15388="","",COUNTIFS(D_MFA!$A$2:$A$20001,$C15388,D_MFA!$B$2:$B$20001,TRUE)&gt;0)</f>
        <v/>
      </c>
    </row>
    <row r="15389" spans="13:13" x14ac:dyDescent="0.55000000000000004">
      <c r="M15389" t="str">
        <f>IF($A15389="","",COUNTIFS(D_MFA!$A$2:$A$20001,$C15389,D_MFA!$B$2:$B$20001,TRUE)&gt;0)</f>
        <v/>
      </c>
    </row>
    <row r="15390" spans="13:13" x14ac:dyDescent="0.55000000000000004">
      <c r="M15390" t="str">
        <f>IF($A15390="","",COUNTIFS(D_MFA!$A$2:$A$20001,$C15390,D_MFA!$B$2:$B$20001,TRUE)&gt;0)</f>
        <v/>
      </c>
    </row>
    <row r="15391" spans="13:13" x14ac:dyDescent="0.55000000000000004">
      <c r="M15391" t="str">
        <f>IF($A15391="","",COUNTIFS(D_MFA!$A$2:$A$20001,$C15391,D_MFA!$B$2:$B$20001,TRUE)&gt;0)</f>
        <v/>
      </c>
    </row>
    <row r="15392" spans="13:13" x14ac:dyDescent="0.55000000000000004">
      <c r="M15392" t="str">
        <f>IF($A15392="","",COUNTIFS(D_MFA!$A$2:$A$20001,$C15392,D_MFA!$B$2:$B$20001,TRUE)&gt;0)</f>
        <v/>
      </c>
    </row>
    <row r="15393" spans="13:13" x14ac:dyDescent="0.55000000000000004">
      <c r="M15393" t="str">
        <f>IF($A15393="","",COUNTIFS(D_MFA!$A$2:$A$20001,$C15393,D_MFA!$B$2:$B$20001,TRUE)&gt;0)</f>
        <v/>
      </c>
    </row>
    <row r="15394" spans="13:13" x14ac:dyDescent="0.55000000000000004">
      <c r="M15394" t="str">
        <f>IF($A15394="","",COUNTIFS(D_MFA!$A$2:$A$20001,$C15394,D_MFA!$B$2:$B$20001,TRUE)&gt;0)</f>
        <v/>
      </c>
    </row>
    <row r="15395" spans="13:13" x14ac:dyDescent="0.55000000000000004">
      <c r="M15395" t="str">
        <f>IF($A15395="","",COUNTIFS(D_MFA!$A$2:$A$20001,$C15395,D_MFA!$B$2:$B$20001,TRUE)&gt;0)</f>
        <v/>
      </c>
    </row>
    <row r="15396" spans="13:13" x14ac:dyDescent="0.55000000000000004">
      <c r="M15396" t="str">
        <f>IF($A15396="","",COUNTIFS(D_MFA!$A$2:$A$20001,$C15396,D_MFA!$B$2:$B$20001,TRUE)&gt;0)</f>
        <v/>
      </c>
    </row>
    <row r="15397" spans="13:13" x14ac:dyDescent="0.55000000000000004">
      <c r="M15397" t="str">
        <f>IF($A15397="","",COUNTIFS(D_MFA!$A$2:$A$20001,$C15397,D_MFA!$B$2:$B$20001,TRUE)&gt;0)</f>
        <v/>
      </c>
    </row>
    <row r="15398" spans="13:13" x14ac:dyDescent="0.55000000000000004">
      <c r="M15398" t="str">
        <f>IF($A15398="","",COUNTIFS(D_MFA!$A$2:$A$20001,$C15398,D_MFA!$B$2:$B$20001,TRUE)&gt;0)</f>
        <v/>
      </c>
    </row>
    <row r="15399" spans="13:13" x14ac:dyDescent="0.55000000000000004">
      <c r="M15399" t="str">
        <f>IF($A15399="","",COUNTIFS(D_MFA!$A$2:$A$20001,$C15399,D_MFA!$B$2:$B$20001,TRUE)&gt;0)</f>
        <v/>
      </c>
    </row>
    <row r="15400" spans="13:13" x14ac:dyDescent="0.55000000000000004">
      <c r="M15400" t="str">
        <f>IF($A15400="","",COUNTIFS(D_MFA!$A$2:$A$20001,$C15400,D_MFA!$B$2:$B$20001,TRUE)&gt;0)</f>
        <v/>
      </c>
    </row>
    <row r="15401" spans="13:13" x14ac:dyDescent="0.55000000000000004">
      <c r="M15401" t="str">
        <f>IF($A15401="","",COUNTIFS(D_MFA!$A$2:$A$20001,$C15401,D_MFA!$B$2:$B$20001,TRUE)&gt;0)</f>
        <v/>
      </c>
    </row>
    <row r="15402" spans="13:13" x14ac:dyDescent="0.55000000000000004">
      <c r="M15402" t="str">
        <f>IF($A15402="","",COUNTIFS(D_MFA!$A$2:$A$20001,$C15402,D_MFA!$B$2:$B$20001,TRUE)&gt;0)</f>
        <v/>
      </c>
    </row>
    <row r="15403" spans="13:13" x14ac:dyDescent="0.55000000000000004">
      <c r="M15403" t="str">
        <f>IF($A15403="","",COUNTIFS(D_MFA!$A$2:$A$20001,$C15403,D_MFA!$B$2:$B$20001,TRUE)&gt;0)</f>
        <v/>
      </c>
    </row>
    <row r="15404" spans="13:13" x14ac:dyDescent="0.55000000000000004">
      <c r="M15404" t="str">
        <f>IF($A15404="","",COUNTIFS(D_MFA!$A$2:$A$20001,$C15404,D_MFA!$B$2:$B$20001,TRUE)&gt;0)</f>
        <v/>
      </c>
    </row>
    <row r="15405" spans="13:13" x14ac:dyDescent="0.55000000000000004">
      <c r="M15405" t="str">
        <f>IF($A15405="","",COUNTIFS(D_MFA!$A$2:$A$20001,$C15405,D_MFA!$B$2:$B$20001,TRUE)&gt;0)</f>
        <v/>
      </c>
    </row>
    <row r="15406" spans="13:13" x14ac:dyDescent="0.55000000000000004">
      <c r="M15406" t="str">
        <f>IF($A15406="","",COUNTIFS(D_MFA!$A$2:$A$20001,$C15406,D_MFA!$B$2:$B$20001,TRUE)&gt;0)</f>
        <v/>
      </c>
    </row>
    <row r="15407" spans="13:13" x14ac:dyDescent="0.55000000000000004">
      <c r="M15407" t="str">
        <f>IF($A15407="","",COUNTIFS(D_MFA!$A$2:$A$20001,$C15407,D_MFA!$B$2:$B$20001,TRUE)&gt;0)</f>
        <v/>
      </c>
    </row>
    <row r="15408" spans="13:13" x14ac:dyDescent="0.55000000000000004">
      <c r="M15408" t="str">
        <f>IF($A15408="","",COUNTIFS(D_MFA!$A$2:$A$20001,$C15408,D_MFA!$B$2:$B$20001,TRUE)&gt;0)</f>
        <v/>
      </c>
    </row>
    <row r="15409" spans="13:13" x14ac:dyDescent="0.55000000000000004">
      <c r="M15409" t="str">
        <f>IF($A15409="","",COUNTIFS(D_MFA!$A$2:$A$20001,$C15409,D_MFA!$B$2:$B$20001,TRUE)&gt;0)</f>
        <v/>
      </c>
    </row>
    <row r="15410" spans="13:13" x14ac:dyDescent="0.55000000000000004">
      <c r="M15410" t="str">
        <f>IF($A15410="","",COUNTIFS(D_MFA!$A$2:$A$20001,$C15410,D_MFA!$B$2:$B$20001,TRUE)&gt;0)</f>
        <v/>
      </c>
    </row>
    <row r="15411" spans="13:13" x14ac:dyDescent="0.55000000000000004">
      <c r="M15411" t="str">
        <f>IF($A15411="","",COUNTIFS(D_MFA!$A$2:$A$20001,$C15411,D_MFA!$B$2:$B$20001,TRUE)&gt;0)</f>
        <v/>
      </c>
    </row>
    <row r="15412" spans="13:13" x14ac:dyDescent="0.55000000000000004">
      <c r="M15412" t="str">
        <f>IF($A15412="","",COUNTIFS(D_MFA!$A$2:$A$20001,$C15412,D_MFA!$B$2:$B$20001,TRUE)&gt;0)</f>
        <v/>
      </c>
    </row>
    <row r="15413" spans="13:13" x14ac:dyDescent="0.55000000000000004">
      <c r="M15413" t="str">
        <f>IF($A15413="","",COUNTIFS(D_MFA!$A$2:$A$20001,$C15413,D_MFA!$B$2:$B$20001,TRUE)&gt;0)</f>
        <v/>
      </c>
    </row>
    <row r="15414" spans="13:13" x14ac:dyDescent="0.55000000000000004">
      <c r="M15414" t="str">
        <f>IF($A15414="","",COUNTIFS(D_MFA!$A$2:$A$20001,$C15414,D_MFA!$B$2:$B$20001,TRUE)&gt;0)</f>
        <v/>
      </c>
    </row>
    <row r="15415" spans="13:13" x14ac:dyDescent="0.55000000000000004">
      <c r="M15415" t="str">
        <f>IF($A15415="","",COUNTIFS(D_MFA!$A$2:$A$20001,$C15415,D_MFA!$B$2:$B$20001,TRUE)&gt;0)</f>
        <v/>
      </c>
    </row>
    <row r="15416" spans="13:13" x14ac:dyDescent="0.55000000000000004">
      <c r="M15416" t="str">
        <f>IF($A15416="","",COUNTIFS(D_MFA!$A$2:$A$20001,$C15416,D_MFA!$B$2:$B$20001,TRUE)&gt;0)</f>
        <v/>
      </c>
    </row>
    <row r="15417" spans="13:13" x14ac:dyDescent="0.55000000000000004">
      <c r="M15417" t="str">
        <f>IF($A15417="","",COUNTIFS(D_MFA!$A$2:$A$20001,$C15417,D_MFA!$B$2:$B$20001,TRUE)&gt;0)</f>
        <v/>
      </c>
    </row>
    <row r="15418" spans="13:13" x14ac:dyDescent="0.55000000000000004">
      <c r="M15418" t="str">
        <f>IF($A15418="","",COUNTIFS(D_MFA!$A$2:$A$20001,$C15418,D_MFA!$B$2:$B$20001,TRUE)&gt;0)</f>
        <v/>
      </c>
    </row>
    <row r="15419" spans="13:13" x14ac:dyDescent="0.55000000000000004">
      <c r="M15419" t="str">
        <f>IF($A15419="","",COUNTIFS(D_MFA!$A$2:$A$20001,$C15419,D_MFA!$B$2:$B$20001,TRUE)&gt;0)</f>
        <v/>
      </c>
    </row>
    <row r="15420" spans="13:13" x14ac:dyDescent="0.55000000000000004">
      <c r="M15420" t="str">
        <f>IF($A15420="","",COUNTIFS(D_MFA!$A$2:$A$20001,$C15420,D_MFA!$B$2:$B$20001,TRUE)&gt;0)</f>
        <v/>
      </c>
    </row>
    <row r="15421" spans="13:13" x14ac:dyDescent="0.55000000000000004">
      <c r="M15421" t="str">
        <f>IF($A15421="","",COUNTIFS(D_MFA!$A$2:$A$20001,$C15421,D_MFA!$B$2:$B$20001,TRUE)&gt;0)</f>
        <v/>
      </c>
    </row>
    <row r="15422" spans="13:13" x14ac:dyDescent="0.55000000000000004">
      <c r="M15422" t="str">
        <f>IF($A15422="","",COUNTIFS(D_MFA!$A$2:$A$20001,$C15422,D_MFA!$B$2:$B$20001,TRUE)&gt;0)</f>
        <v/>
      </c>
    </row>
    <row r="15423" spans="13:13" x14ac:dyDescent="0.55000000000000004">
      <c r="M15423" t="str">
        <f>IF($A15423="","",COUNTIFS(D_MFA!$A$2:$A$20001,$C15423,D_MFA!$B$2:$B$20001,TRUE)&gt;0)</f>
        <v/>
      </c>
    </row>
    <row r="15424" spans="13:13" x14ac:dyDescent="0.55000000000000004">
      <c r="M15424" t="str">
        <f>IF($A15424="","",COUNTIFS(D_MFA!$A$2:$A$20001,$C15424,D_MFA!$B$2:$B$20001,TRUE)&gt;0)</f>
        <v/>
      </c>
    </row>
    <row r="15425" spans="13:13" x14ac:dyDescent="0.55000000000000004">
      <c r="M15425" t="str">
        <f>IF($A15425="","",COUNTIFS(D_MFA!$A$2:$A$20001,$C15425,D_MFA!$B$2:$B$20001,TRUE)&gt;0)</f>
        <v/>
      </c>
    </row>
    <row r="15426" spans="13:13" x14ac:dyDescent="0.55000000000000004">
      <c r="M15426" t="str">
        <f>IF($A15426="","",COUNTIFS(D_MFA!$A$2:$A$20001,$C15426,D_MFA!$B$2:$B$20001,TRUE)&gt;0)</f>
        <v/>
      </c>
    </row>
    <row r="15427" spans="13:13" x14ac:dyDescent="0.55000000000000004">
      <c r="M15427" t="str">
        <f>IF($A15427="","",COUNTIFS(D_MFA!$A$2:$A$20001,$C15427,D_MFA!$B$2:$B$20001,TRUE)&gt;0)</f>
        <v/>
      </c>
    </row>
    <row r="15428" spans="13:13" x14ac:dyDescent="0.55000000000000004">
      <c r="M15428" t="str">
        <f>IF($A15428="","",COUNTIFS(D_MFA!$A$2:$A$20001,$C15428,D_MFA!$B$2:$B$20001,TRUE)&gt;0)</f>
        <v/>
      </c>
    </row>
    <row r="15429" spans="13:13" x14ac:dyDescent="0.55000000000000004">
      <c r="M15429" t="str">
        <f>IF($A15429="","",COUNTIFS(D_MFA!$A$2:$A$20001,$C15429,D_MFA!$B$2:$B$20001,TRUE)&gt;0)</f>
        <v/>
      </c>
    </row>
    <row r="15430" spans="13:13" x14ac:dyDescent="0.55000000000000004">
      <c r="M15430" t="str">
        <f>IF($A15430="","",COUNTIFS(D_MFA!$A$2:$A$20001,$C15430,D_MFA!$B$2:$B$20001,TRUE)&gt;0)</f>
        <v/>
      </c>
    </row>
    <row r="15431" spans="13:13" x14ac:dyDescent="0.55000000000000004">
      <c r="M15431" t="str">
        <f>IF($A15431="","",COUNTIFS(D_MFA!$A$2:$A$20001,$C15431,D_MFA!$B$2:$B$20001,TRUE)&gt;0)</f>
        <v/>
      </c>
    </row>
    <row r="15432" spans="13:13" x14ac:dyDescent="0.55000000000000004">
      <c r="M15432" t="str">
        <f>IF($A15432="","",COUNTIFS(D_MFA!$A$2:$A$20001,$C15432,D_MFA!$B$2:$B$20001,TRUE)&gt;0)</f>
        <v/>
      </c>
    </row>
    <row r="15433" spans="13:13" x14ac:dyDescent="0.55000000000000004">
      <c r="M15433" t="str">
        <f>IF($A15433="","",COUNTIFS(D_MFA!$A$2:$A$20001,$C15433,D_MFA!$B$2:$B$20001,TRUE)&gt;0)</f>
        <v/>
      </c>
    </row>
    <row r="15434" spans="13:13" x14ac:dyDescent="0.55000000000000004">
      <c r="M15434" t="str">
        <f>IF($A15434="","",COUNTIFS(D_MFA!$A$2:$A$20001,$C15434,D_MFA!$B$2:$B$20001,TRUE)&gt;0)</f>
        <v/>
      </c>
    </row>
    <row r="15435" spans="13:13" x14ac:dyDescent="0.55000000000000004">
      <c r="M15435" t="str">
        <f>IF($A15435="","",COUNTIFS(D_MFA!$A$2:$A$20001,$C15435,D_MFA!$B$2:$B$20001,TRUE)&gt;0)</f>
        <v/>
      </c>
    </row>
    <row r="15436" spans="13:13" x14ac:dyDescent="0.55000000000000004">
      <c r="M15436" t="str">
        <f>IF($A15436="","",COUNTIFS(D_MFA!$A$2:$A$20001,$C15436,D_MFA!$B$2:$B$20001,TRUE)&gt;0)</f>
        <v/>
      </c>
    </row>
    <row r="15437" spans="13:13" x14ac:dyDescent="0.55000000000000004">
      <c r="M15437" t="str">
        <f>IF($A15437="","",COUNTIFS(D_MFA!$A$2:$A$20001,$C15437,D_MFA!$B$2:$B$20001,TRUE)&gt;0)</f>
        <v/>
      </c>
    </row>
    <row r="15438" spans="13:13" x14ac:dyDescent="0.55000000000000004">
      <c r="M15438" t="str">
        <f>IF($A15438="","",COUNTIFS(D_MFA!$A$2:$A$20001,$C15438,D_MFA!$B$2:$B$20001,TRUE)&gt;0)</f>
        <v/>
      </c>
    </row>
    <row r="15439" spans="13:13" x14ac:dyDescent="0.55000000000000004">
      <c r="M15439" t="str">
        <f>IF($A15439="","",COUNTIFS(D_MFA!$A$2:$A$20001,$C15439,D_MFA!$B$2:$B$20001,TRUE)&gt;0)</f>
        <v/>
      </c>
    </row>
    <row r="15440" spans="13:13" x14ac:dyDescent="0.55000000000000004">
      <c r="M15440" t="str">
        <f>IF($A15440="","",COUNTIFS(D_MFA!$A$2:$A$20001,$C15440,D_MFA!$B$2:$B$20001,TRUE)&gt;0)</f>
        <v/>
      </c>
    </row>
    <row r="15441" spans="13:13" x14ac:dyDescent="0.55000000000000004">
      <c r="M15441" t="str">
        <f>IF($A15441="","",COUNTIFS(D_MFA!$A$2:$A$20001,$C15441,D_MFA!$B$2:$B$20001,TRUE)&gt;0)</f>
        <v/>
      </c>
    </row>
    <row r="15442" spans="13:13" x14ac:dyDescent="0.55000000000000004">
      <c r="M15442" t="str">
        <f>IF($A15442="","",COUNTIFS(D_MFA!$A$2:$A$20001,$C15442,D_MFA!$B$2:$B$20001,TRUE)&gt;0)</f>
        <v/>
      </c>
    </row>
    <row r="15443" spans="13:13" x14ac:dyDescent="0.55000000000000004">
      <c r="M15443" t="str">
        <f>IF($A15443="","",COUNTIFS(D_MFA!$A$2:$A$20001,$C15443,D_MFA!$B$2:$B$20001,TRUE)&gt;0)</f>
        <v/>
      </c>
    </row>
    <row r="15444" spans="13:13" x14ac:dyDescent="0.55000000000000004">
      <c r="M15444" t="str">
        <f>IF($A15444="","",COUNTIFS(D_MFA!$A$2:$A$20001,$C15444,D_MFA!$B$2:$B$20001,TRUE)&gt;0)</f>
        <v/>
      </c>
    </row>
    <row r="15445" spans="13:13" x14ac:dyDescent="0.55000000000000004">
      <c r="M15445" t="str">
        <f>IF($A15445="","",COUNTIFS(D_MFA!$A$2:$A$20001,$C15445,D_MFA!$B$2:$B$20001,TRUE)&gt;0)</f>
        <v/>
      </c>
    </row>
    <row r="15446" spans="13:13" x14ac:dyDescent="0.55000000000000004">
      <c r="M15446" t="str">
        <f>IF($A15446="","",COUNTIFS(D_MFA!$A$2:$A$20001,$C15446,D_MFA!$B$2:$B$20001,TRUE)&gt;0)</f>
        <v/>
      </c>
    </row>
    <row r="15447" spans="13:13" x14ac:dyDescent="0.55000000000000004">
      <c r="M15447" t="str">
        <f>IF($A15447="","",COUNTIFS(D_MFA!$A$2:$A$20001,$C15447,D_MFA!$B$2:$B$20001,TRUE)&gt;0)</f>
        <v/>
      </c>
    </row>
    <row r="15448" spans="13:13" x14ac:dyDescent="0.55000000000000004">
      <c r="M15448" t="str">
        <f>IF($A15448="","",COUNTIFS(D_MFA!$A$2:$A$20001,$C15448,D_MFA!$B$2:$B$20001,TRUE)&gt;0)</f>
        <v/>
      </c>
    </row>
    <row r="15449" spans="13:13" x14ac:dyDescent="0.55000000000000004">
      <c r="M15449" t="str">
        <f>IF($A15449="","",COUNTIFS(D_MFA!$A$2:$A$20001,$C15449,D_MFA!$B$2:$B$20001,TRUE)&gt;0)</f>
        <v/>
      </c>
    </row>
    <row r="15450" spans="13:13" x14ac:dyDescent="0.55000000000000004">
      <c r="M15450" t="str">
        <f>IF($A15450="","",COUNTIFS(D_MFA!$A$2:$A$20001,$C15450,D_MFA!$B$2:$B$20001,TRUE)&gt;0)</f>
        <v/>
      </c>
    </row>
    <row r="15451" spans="13:13" x14ac:dyDescent="0.55000000000000004">
      <c r="M15451" t="str">
        <f>IF($A15451="","",COUNTIFS(D_MFA!$A$2:$A$20001,$C15451,D_MFA!$B$2:$B$20001,TRUE)&gt;0)</f>
        <v/>
      </c>
    </row>
    <row r="15452" spans="13:13" x14ac:dyDescent="0.55000000000000004">
      <c r="M15452" t="str">
        <f>IF($A15452="","",COUNTIFS(D_MFA!$A$2:$A$20001,$C15452,D_MFA!$B$2:$B$20001,TRUE)&gt;0)</f>
        <v/>
      </c>
    </row>
    <row r="15453" spans="13:13" x14ac:dyDescent="0.55000000000000004">
      <c r="M15453" t="str">
        <f>IF($A15453="","",COUNTIFS(D_MFA!$A$2:$A$20001,$C15453,D_MFA!$B$2:$B$20001,TRUE)&gt;0)</f>
        <v/>
      </c>
    </row>
    <row r="15454" spans="13:13" x14ac:dyDescent="0.55000000000000004">
      <c r="M15454" t="str">
        <f>IF($A15454="","",COUNTIFS(D_MFA!$A$2:$A$20001,$C15454,D_MFA!$B$2:$B$20001,TRUE)&gt;0)</f>
        <v/>
      </c>
    </row>
    <row r="15455" spans="13:13" x14ac:dyDescent="0.55000000000000004">
      <c r="M15455" t="str">
        <f>IF($A15455="","",COUNTIFS(D_MFA!$A$2:$A$20001,$C15455,D_MFA!$B$2:$B$20001,TRUE)&gt;0)</f>
        <v/>
      </c>
    </row>
    <row r="15456" spans="13:13" x14ac:dyDescent="0.55000000000000004">
      <c r="M15456" t="str">
        <f>IF($A15456="","",COUNTIFS(D_MFA!$A$2:$A$20001,$C15456,D_MFA!$B$2:$B$20001,TRUE)&gt;0)</f>
        <v/>
      </c>
    </row>
    <row r="15457" spans="13:13" x14ac:dyDescent="0.55000000000000004">
      <c r="M15457" t="str">
        <f>IF($A15457="","",COUNTIFS(D_MFA!$A$2:$A$20001,$C15457,D_MFA!$B$2:$B$20001,TRUE)&gt;0)</f>
        <v/>
      </c>
    </row>
    <row r="15458" spans="13:13" x14ac:dyDescent="0.55000000000000004">
      <c r="M15458" t="str">
        <f>IF($A15458="","",COUNTIFS(D_MFA!$A$2:$A$20001,$C15458,D_MFA!$B$2:$B$20001,TRUE)&gt;0)</f>
        <v/>
      </c>
    </row>
    <row r="15459" spans="13:13" x14ac:dyDescent="0.55000000000000004">
      <c r="M15459" t="str">
        <f>IF($A15459="","",COUNTIFS(D_MFA!$A$2:$A$20001,$C15459,D_MFA!$B$2:$B$20001,TRUE)&gt;0)</f>
        <v/>
      </c>
    </row>
    <row r="15460" spans="13:13" x14ac:dyDescent="0.55000000000000004">
      <c r="M15460" t="str">
        <f>IF($A15460="","",COUNTIFS(D_MFA!$A$2:$A$20001,$C15460,D_MFA!$B$2:$B$20001,TRUE)&gt;0)</f>
        <v/>
      </c>
    </row>
    <row r="15461" spans="13:13" x14ac:dyDescent="0.55000000000000004">
      <c r="M15461" t="str">
        <f>IF($A15461="","",COUNTIFS(D_MFA!$A$2:$A$20001,$C15461,D_MFA!$B$2:$B$20001,TRUE)&gt;0)</f>
        <v/>
      </c>
    </row>
    <row r="15462" spans="13:13" x14ac:dyDescent="0.55000000000000004">
      <c r="M15462" t="str">
        <f>IF($A15462="","",COUNTIFS(D_MFA!$A$2:$A$20001,$C15462,D_MFA!$B$2:$B$20001,TRUE)&gt;0)</f>
        <v/>
      </c>
    </row>
    <row r="15463" spans="13:13" x14ac:dyDescent="0.55000000000000004">
      <c r="M15463" t="str">
        <f>IF($A15463="","",COUNTIFS(D_MFA!$A$2:$A$20001,$C15463,D_MFA!$B$2:$B$20001,TRUE)&gt;0)</f>
        <v/>
      </c>
    </row>
    <row r="15464" spans="13:13" x14ac:dyDescent="0.55000000000000004">
      <c r="M15464" t="str">
        <f>IF($A15464="","",COUNTIFS(D_MFA!$A$2:$A$20001,$C15464,D_MFA!$B$2:$B$20001,TRUE)&gt;0)</f>
        <v/>
      </c>
    </row>
    <row r="15465" spans="13:13" x14ac:dyDescent="0.55000000000000004">
      <c r="M15465" t="str">
        <f>IF($A15465="","",COUNTIFS(D_MFA!$A$2:$A$20001,$C15465,D_MFA!$B$2:$B$20001,TRUE)&gt;0)</f>
        <v/>
      </c>
    </row>
    <row r="15466" spans="13:13" x14ac:dyDescent="0.55000000000000004">
      <c r="M15466" t="str">
        <f>IF($A15466="","",COUNTIFS(D_MFA!$A$2:$A$20001,$C15466,D_MFA!$B$2:$B$20001,TRUE)&gt;0)</f>
        <v/>
      </c>
    </row>
    <row r="15467" spans="13:13" x14ac:dyDescent="0.55000000000000004">
      <c r="M15467" t="str">
        <f>IF($A15467="","",COUNTIFS(D_MFA!$A$2:$A$20001,$C15467,D_MFA!$B$2:$B$20001,TRUE)&gt;0)</f>
        <v/>
      </c>
    </row>
    <row r="15468" spans="13:13" x14ac:dyDescent="0.55000000000000004">
      <c r="M15468" t="str">
        <f>IF($A15468="","",COUNTIFS(D_MFA!$A$2:$A$20001,$C15468,D_MFA!$B$2:$B$20001,TRUE)&gt;0)</f>
        <v/>
      </c>
    </row>
    <row r="15469" spans="13:13" x14ac:dyDescent="0.55000000000000004">
      <c r="M15469" t="str">
        <f>IF($A15469="","",COUNTIFS(D_MFA!$A$2:$A$20001,$C15469,D_MFA!$B$2:$B$20001,TRUE)&gt;0)</f>
        <v/>
      </c>
    </row>
    <row r="15470" spans="13:13" x14ac:dyDescent="0.55000000000000004">
      <c r="M15470" t="str">
        <f>IF($A15470="","",COUNTIFS(D_MFA!$A$2:$A$20001,$C15470,D_MFA!$B$2:$B$20001,TRUE)&gt;0)</f>
        <v/>
      </c>
    </row>
    <row r="15471" spans="13:13" x14ac:dyDescent="0.55000000000000004">
      <c r="M15471" t="str">
        <f>IF($A15471="","",COUNTIFS(D_MFA!$A$2:$A$20001,$C15471,D_MFA!$B$2:$B$20001,TRUE)&gt;0)</f>
        <v/>
      </c>
    </row>
    <row r="15472" spans="13:13" x14ac:dyDescent="0.55000000000000004">
      <c r="M15472" t="str">
        <f>IF($A15472="","",COUNTIFS(D_MFA!$A$2:$A$20001,$C15472,D_MFA!$B$2:$B$20001,TRUE)&gt;0)</f>
        <v/>
      </c>
    </row>
    <row r="15473" spans="13:13" x14ac:dyDescent="0.55000000000000004">
      <c r="M15473" t="str">
        <f>IF($A15473="","",COUNTIFS(D_MFA!$A$2:$A$20001,$C15473,D_MFA!$B$2:$B$20001,TRUE)&gt;0)</f>
        <v/>
      </c>
    </row>
    <row r="15474" spans="13:13" x14ac:dyDescent="0.55000000000000004">
      <c r="M15474" t="str">
        <f>IF($A15474="","",COUNTIFS(D_MFA!$A$2:$A$20001,$C15474,D_MFA!$B$2:$B$20001,TRUE)&gt;0)</f>
        <v/>
      </c>
    </row>
    <row r="15475" spans="13:13" x14ac:dyDescent="0.55000000000000004">
      <c r="M15475" t="str">
        <f>IF($A15475="","",COUNTIFS(D_MFA!$A$2:$A$20001,$C15475,D_MFA!$B$2:$B$20001,TRUE)&gt;0)</f>
        <v/>
      </c>
    </row>
    <row r="15476" spans="13:13" x14ac:dyDescent="0.55000000000000004">
      <c r="M15476" t="str">
        <f>IF($A15476="","",COUNTIFS(D_MFA!$A$2:$A$20001,$C15476,D_MFA!$B$2:$B$20001,TRUE)&gt;0)</f>
        <v/>
      </c>
    </row>
    <row r="15477" spans="13:13" x14ac:dyDescent="0.55000000000000004">
      <c r="M15477" t="str">
        <f>IF($A15477="","",COUNTIFS(D_MFA!$A$2:$A$20001,$C15477,D_MFA!$B$2:$B$20001,TRUE)&gt;0)</f>
        <v/>
      </c>
    </row>
    <row r="15478" spans="13:13" x14ac:dyDescent="0.55000000000000004">
      <c r="M15478" t="str">
        <f>IF($A15478="","",COUNTIFS(D_MFA!$A$2:$A$20001,$C15478,D_MFA!$B$2:$B$20001,TRUE)&gt;0)</f>
        <v/>
      </c>
    </row>
    <row r="15479" spans="13:13" x14ac:dyDescent="0.55000000000000004">
      <c r="M15479" t="str">
        <f>IF($A15479="","",COUNTIFS(D_MFA!$A$2:$A$20001,$C15479,D_MFA!$B$2:$B$20001,TRUE)&gt;0)</f>
        <v/>
      </c>
    </row>
    <row r="15480" spans="13:13" x14ac:dyDescent="0.55000000000000004">
      <c r="M15480" t="str">
        <f>IF($A15480="","",COUNTIFS(D_MFA!$A$2:$A$20001,$C15480,D_MFA!$B$2:$B$20001,TRUE)&gt;0)</f>
        <v/>
      </c>
    </row>
    <row r="15481" spans="13:13" x14ac:dyDescent="0.55000000000000004">
      <c r="M15481" t="str">
        <f>IF($A15481="","",COUNTIFS(D_MFA!$A$2:$A$20001,$C15481,D_MFA!$B$2:$B$20001,TRUE)&gt;0)</f>
        <v/>
      </c>
    </row>
    <row r="15482" spans="13:13" x14ac:dyDescent="0.55000000000000004">
      <c r="M15482" t="str">
        <f>IF($A15482="","",COUNTIFS(D_MFA!$A$2:$A$20001,$C15482,D_MFA!$B$2:$B$20001,TRUE)&gt;0)</f>
        <v/>
      </c>
    </row>
    <row r="15483" spans="13:13" x14ac:dyDescent="0.55000000000000004">
      <c r="M15483" t="str">
        <f>IF($A15483="","",COUNTIFS(D_MFA!$A$2:$A$20001,$C15483,D_MFA!$B$2:$B$20001,TRUE)&gt;0)</f>
        <v/>
      </c>
    </row>
    <row r="15484" spans="13:13" x14ac:dyDescent="0.55000000000000004">
      <c r="M15484" t="str">
        <f>IF($A15484="","",COUNTIFS(D_MFA!$A$2:$A$20001,$C15484,D_MFA!$B$2:$B$20001,TRUE)&gt;0)</f>
        <v/>
      </c>
    </row>
    <row r="15485" spans="13:13" x14ac:dyDescent="0.55000000000000004">
      <c r="M15485" t="str">
        <f>IF($A15485="","",COUNTIFS(D_MFA!$A$2:$A$20001,$C15485,D_MFA!$B$2:$B$20001,TRUE)&gt;0)</f>
        <v/>
      </c>
    </row>
    <row r="15486" spans="13:13" x14ac:dyDescent="0.55000000000000004">
      <c r="M15486" t="str">
        <f>IF($A15486="","",COUNTIFS(D_MFA!$A$2:$A$20001,$C15486,D_MFA!$B$2:$B$20001,TRUE)&gt;0)</f>
        <v/>
      </c>
    </row>
    <row r="15487" spans="13:13" x14ac:dyDescent="0.55000000000000004">
      <c r="M15487" t="str">
        <f>IF($A15487="","",COUNTIFS(D_MFA!$A$2:$A$20001,$C15487,D_MFA!$B$2:$B$20001,TRUE)&gt;0)</f>
        <v/>
      </c>
    </row>
    <row r="15488" spans="13:13" x14ac:dyDescent="0.55000000000000004">
      <c r="M15488" t="str">
        <f>IF($A15488="","",COUNTIFS(D_MFA!$A$2:$A$20001,$C15488,D_MFA!$B$2:$B$20001,TRUE)&gt;0)</f>
        <v/>
      </c>
    </row>
    <row r="15489" spans="13:13" x14ac:dyDescent="0.55000000000000004">
      <c r="M15489" t="str">
        <f>IF($A15489="","",COUNTIFS(D_MFA!$A$2:$A$20001,$C15489,D_MFA!$B$2:$B$20001,TRUE)&gt;0)</f>
        <v/>
      </c>
    </row>
    <row r="15490" spans="13:13" x14ac:dyDescent="0.55000000000000004">
      <c r="M15490" t="str">
        <f>IF($A15490="","",COUNTIFS(D_MFA!$A$2:$A$20001,$C15490,D_MFA!$B$2:$B$20001,TRUE)&gt;0)</f>
        <v/>
      </c>
    </row>
    <row r="15491" spans="13:13" x14ac:dyDescent="0.55000000000000004">
      <c r="M15491" t="str">
        <f>IF($A15491="","",COUNTIFS(D_MFA!$A$2:$A$20001,$C15491,D_MFA!$B$2:$B$20001,TRUE)&gt;0)</f>
        <v/>
      </c>
    </row>
    <row r="15492" spans="13:13" x14ac:dyDescent="0.55000000000000004">
      <c r="M15492" t="str">
        <f>IF($A15492="","",COUNTIFS(D_MFA!$A$2:$A$20001,$C15492,D_MFA!$B$2:$B$20001,TRUE)&gt;0)</f>
        <v/>
      </c>
    </row>
    <row r="15493" spans="13:13" x14ac:dyDescent="0.55000000000000004">
      <c r="M15493" t="str">
        <f>IF($A15493="","",COUNTIFS(D_MFA!$A$2:$A$20001,$C15493,D_MFA!$B$2:$B$20001,TRUE)&gt;0)</f>
        <v/>
      </c>
    </row>
    <row r="15494" spans="13:13" x14ac:dyDescent="0.55000000000000004">
      <c r="M15494" t="str">
        <f>IF($A15494="","",COUNTIFS(D_MFA!$A$2:$A$20001,$C15494,D_MFA!$B$2:$B$20001,TRUE)&gt;0)</f>
        <v/>
      </c>
    </row>
    <row r="15495" spans="13:13" x14ac:dyDescent="0.55000000000000004">
      <c r="M15495" t="str">
        <f>IF($A15495="","",COUNTIFS(D_MFA!$A$2:$A$20001,$C15495,D_MFA!$B$2:$B$20001,TRUE)&gt;0)</f>
        <v/>
      </c>
    </row>
    <row r="15496" spans="13:13" x14ac:dyDescent="0.55000000000000004">
      <c r="M15496" t="str">
        <f>IF($A15496="","",COUNTIFS(D_MFA!$A$2:$A$20001,$C15496,D_MFA!$B$2:$B$20001,TRUE)&gt;0)</f>
        <v/>
      </c>
    </row>
    <row r="15497" spans="13:13" x14ac:dyDescent="0.55000000000000004">
      <c r="M15497" t="str">
        <f>IF($A15497="","",COUNTIFS(D_MFA!$A$2:$A$20001,$C15497,D_MFA!$B$2:$B$20001,TRUE)&gt;0)</f>
        <v/>
      </c>
    </row>
    <row r="15498" spans="13:13" x14ac:dyDescent="0.55000000000000004">
      <c r="M15498" t="str">
        <f>IF($A15498="","",COUNTIFS(D_MFA!$A$2:$A$20001,$C15498,D_MFA!$B$2:$B$20001,TRUE)&gt;0)</f>
        <v/>
      </c>
    </row>
    <row r="15499" spans="13:13" x14ac:dyDescent="0.55000000000000004">
      <c r="M15499" t="str">
        <f>IF($A15499="","",COUNTIFS(D_MFA!$A$2:$A$20001,$C15499,D_MFA!$B$2:$B$20001,TRUE)&gt;0)</f>
        <v/>
      </c>
    </row>
    <row r="15500" spans="13:13" x14ac:dyDescent="0.55000000000000004">
      <c r="M15500" t="str">
        <f>IF($A15500="","",COUNTIFS(D_MFA!$A$2:$A$20001,$C15500,D_MFA!$B$2:$B$20001,TRUE)&gt;0)</f>
        <v/>
      </c>
    </row>
    <row r="15501" spans="13:13" x14ac:dyDescent="0.55000000000000004">
      <c r="M15501" t="str">
        <f>IF($A15501="","",COUNTIFS(D_MFA!$A$2:$A$20001,$C15501,D_MFA!$B$2:$B$20001,TRUE)&gt;0)</f>
        <v/>
      </c>
    </row>
    <row r="15502" spans="13:13" x14ac:dyDescent="0.55000000000000004">
      <c r="M15502" t="str">
        <f>IF($A15502="","",COUNTIFS(D_MFA!$A$2:$A$20001,$C15502,D_MFA!$B$2:$B$20001,TRUE)&gt;0)</f>
        <v/>
      </c>
    </row>
    <row r="15503" spans="13:13" x14ac:dyDescent="0.55000000000000004">
      <c r="M15503" t="str">
        <f>IF($A15503="","",COUNTIFS(D_MFA!$A$2:$A$20001,$C15503,D_MFA!$B$2:$B$20001,TRUE)&gt;0)</f>
        <v/>
      </c>
    </row>
    <row r="15504" spans="13:13" x14ac:dyDescent="0.55000000000000004">
      <c r="M15504" t="str">
        <f>IF($A15504="","",COUNTIFS(D_MFA!$A$2:$A$20001,$C15504,D_MFA!$B$2:$B$20001,TRUE)&gt;0)</f>
        <v/>
      </c>
    </row>
    <row r="15505" spans="13:13" x14ac:dyDescent="0.55000000000000004">
      <c r="M15505" t="str">
        <f>IF($A15505="","",COUNTIFS(D_MFA!$A$2:$A$20001,$C15505,D_MFA!$B$2:$B$20001,TRUE)&gt;0)</f>
        <v/>
      </c>
    </row>
    <row r="15506" spans="13:13" x14ac:dyDescent="0.55000000000000004">
      <c r="M15506" t="str">
        <f>IF($A15506="","",COUNTIFS(D_MFA!$A$2:$A$20001,$C15506,D_MFA!$B$2:$B$20001,TRUE)&gt;0)</f>
        <v/>
      </c>
    </row>
    <row r="15507" spans="13:13" x14ac:dyDescent="0.55000000000000004">
      <c r="M15507" t="str">
        <f>IF($A15507="","",COUNTIFS(D_MFA!$A$2:$A$20001,$C15507,D_MFA!$B$2:$B$20001,TRUE)&gt;0)</f>
        <v/>
      </c>
    </row>
    <row r="15508" spans="13:13" x14ac:dyDescent="0.55000000000000004">
      <c r="M15508" t="str">
        <f>IF($A15508="","",COUNTIFS(D_MFA!$A$2:$A$20001,$C15508,D_MFA!$B$2:$B$20001,TRUE)&gt;0)</f>
        <v/>
      </c>
    </row>
    <row r="15509" spans="13:13" x14ac:dyDescent="0.55000000000000004">
      <c r="M15509" t="str">
        <f>IF($A15509="","",COUNTIFS(D_MFA!$A$2:$A$20001,$C15509,D_MFA!$B$2:$B$20001,TRUE)&gt;0)</f>
        <v/>
      </c>
    </row>
    <row r="15510" spans="13:13" x14ac:dyDescent="0.55000000000000004">
      <c r="M15510" t="str">
        <f>IF($A15510="","",COUNTIFS(D_MFA!$A$2:$A$20001,$C15510,D_MFA!$B$2:$B$20001,TRUE)&gt;0)</f>
        <v/>
      </c>
    </row>
    <row r="15511" spans="13:13" x14ac:dyDescent="0.55000000000000004">
      <c r="M15511" t="str">
        <f>IF($A15511="","",COUNTIFS(D_MFA!$A$2:$A$20001,$C15511,D_MFA!$B$2:$B$20001,TRUE)&gt;0)</f>
        <v/>
      </c>
    </row>
    <row r="15512" spans="13:13" x14ac:dyDescent="0.55000000000000004">
      <c r="M15512" t="str">
        <f>IF($A15512="","",COUNTIFS(D_MFA!$A$2:$A$20001,$C15512,D_MFA!$B$2:$B$20001,TRUE)&gt;0)</f>
        <v/>
      </c>
    </row>
    <row r="15513" spans="13:13" x14ac:dyDescent="0.55000000000000004">
      <c r="M15513" t="str">
        <f>IF($A15513="","",COUNTIFS(D_MFA!$A$2:$A$20001,$C15513,D_MFA!$B$2:$B$20001,TRUE)&gt;0)</f>
        <v/>
      </c>
    </row>
    <row r="15514" spans="13:13" x14ac:dyDescent="0.55000000000000004">
      <c r="M15514" t="str">
        <f>IF($A15514="","",COUNTIFS(D_MFA!$A$2:$A$20001,$C15514,D_MFA!$B$2:$B$20001,TRUE)&gt;0)</f>
        <v/>
      </c>
    </row>
    <row r="15515" spans="13:13" x14ac:dyDescent="0.55000000000000004">
      <c r="M15515" t="str">
        <f>IF($A15515="","",COUNTIFS(D_MFA!$A$2:$A$20001,$C15515,D_MFA!$B$2:$B$20001,TRUE)&gt;0)</f>
        <v/>
      </c>
    </row>
    <row r="15516" spans="13:13" x14ac:dyDescent="0.55000000000000004">
      <c r="M15516" t="str">
        <f>IF($A15516="","",COUNTIFS(D_MFA!$A$2:$A$20001,$C15516,D_MFA!$B$2:$B$20001,TRUE)&gt;0)</f>
        <v/>
      </c>
    </row>
    <row r="15517" spans="13:13" x14ac:dyDescent="0.55000000000000004">
      <c r="M15517" t="str">
        <f>IF($A15517="","",COUNTIFS(D_MFA!$A$2:$A$20001,$C15517,D_MFA!$B$2:$B$20001,TRUE)&gt;0)</f>
        <v/>
      </c>
    </row>
    <row r="15518" spans="13:13" x14ac:dyDescent="0.55000000000000004">
      <c r="M15518" t="str">
        <f>IF($A15518="","",COUNTIFS(D_MFA!$A$2:$A$20001,$C15518,D_MFA!$B$2:$B$20001,TRUE)&gt;0)</f>
        <v/>
      </c>
    </row>
    <row r="15519" spans="13:13" x14ac:dyDescent="0.55000000000000004">
      <c r="M15519" t="str">
        <f>IF($A15519="","",COUNTIFS(D_MFA!$A$2:$A$20001,$C15519,D_MFA!$B$2:$B$20001,TRUE)&gt;0)</f>
        <v/>
      </c>
    </row>
    <row r="15520" spans="13:13" x14ac:dyDescent="0.55000000000000004">
      <c r="M15520" t="str">
        <f>IF($A15520="","",COUNTIFS(D_MFA!$A$2:$A$20001,$C15520,D_MFA!$B$2:$B$20001,TRUE)&gt;0)</f>
        <v/>
      </c>
    </row>
    <row r="15521" spans="13:13" x14ac:dyDescent="0.55000000000000004">
      <c r="M15521" t="str">
        <f>IF($A15521="","",COUNTIFS(D_MFA!$A$2:$A$20001,$C15521,D_MFA!$B$2:$B$20001,TRUE)&gt;0)</f>
        <v/>
      </c>
    </row>
    <row r="15522" spans="13:13" x14ac:dyDescent="0.55000000000000004">
      <c r="M15522" t="str">
        <f>IF($A15522="","",COUNTIFS(D_MFA!$A$2:$A$20001,$C15522,D_MFA!$B$2:$B$20001,TRUE)&gt;0)</f>
        <v/>
      </c>
    </row>
    <row r="15523" spans="13:13" x14ac:dyDescent="0.55000000000000004">
      <c r="M15523" t="str">
        <f>IF($A15523="","",COUNTIFS(D_MFA!$A$2:$A$20001,$C15523,D_MFA!$B$2:$B$20001,TRUE)&gt;0)</f>
        <v/>
      </c>
    </row>
    <row r="15524" spans="13:13" x14ac:dyDescent="0.55000000000000004">
      <c r="M15524" t="str">
        <f>IF($A15524="","",COUNTIFS(D_MFA!$A$2:$A$20001,$C15524,D_MFA!$B$2:$B$20001,TRUE)&gt;0)</f>
        <v/>
      </c>
    </row>
    <row r="15525" spans="13:13" x14ac:dyDescent="0.55000000000000004">
      <c r="M15525" t="str">
        <f>IF($A15525="","",COUNTIFS(D_MFA!$A$2:$A$20001,$C15525,D_MFA!$B$2:$B$20001,TRUE)&gt;0)</f>
        <v/>
      </c>
    </row>
    <row r="15526" spans="13:13" x14ac:dyDescent="0.55000000000000004">
      <c r="M15526" t="str">
        <f>IF($A15526="","",COUNTIFS(D_MFA!$A$2:$A$20001,$C15526,D_MFA!$B$2:$B$20001,TRUE)&gt;0)</f>
        <v/>
      </c>
    </row>
    <row r="15527" spans="13:13" x14ac:dyDescent="0.55000000000000004">
      <c r="M15527" t="str">
        <f>IF($A15527="","",COUNTIFS(D_MFA!$A$2:$A$20001,$C15527,D_MFA!$B$2:$B$20001,TRUE)&gt;0)</f>
        <v/>
      </c>
    </row>
    <row r="15528" spans="13:13" x14ac:dyDescent="0.55000000000000004">
      <c r="M15528" t="str">
        <f>IF($A15528="","",COUNTIFS(D_MFA!$A$2:$A$20001,$C15528,D_MFA!$B$2:$B$20001,TRUE)&gt;0)</f>
        <v/>
      </c>
    </row>
    <row r="15529" spans="13:13" x14ac:dyDescent="0.55000000000000004">
      <c r="M15529" t="str">
        <f>IF($A15529="","",COUNTIFS(D_MFA!$A$2:$A$20001,$C15529,D_MFA!$B$2:$B$20001,TRUE)&gt;0)</f>
        <v/>
      </c>
    </row>
    <row r="15530" spans="13:13" x14ac:dyDescent="0.55000000000000004">
      <c r="M15530" t="str">
        <f>IF($A15530="","",COUNTIFS(D_MFA!$A$2:$A$20001,$C15530,D_MFA!$B$2:$B$20001,TRUE)&gt;0)</f>
        <v/>
      </c>
    </row>
    <row r="15531" spans="13:13" x14ac:dyDescent="0.55000000000000004">
      <c r="M15531" t="str">
        <f>IF($A15531="","",COUNTIFS(D_MFA!$A$2:$A$20001,$C15531,D_MFA!$B$2:$B$20001,TRUE)&gt;0)</f>
        <v/>
      </c>
    </row>
    <row r="15532" spans="13:13" x14ac:dyDescent="0.55000000000000004">
      <c r="M15532" t="str">
        <f>IF($A15532="","",COUNTIFS(D_MFA!$A$2:$A$20001,$C15532,D_MFA!$B$2:$B$20001,TRUE)&gt;0)</f>
        <v/>
      </c>
    </row>
    <row r="15533" spans="13:13" x14ac:dyDescent="0.55000000000000004">
      <c r="M15533" t="str">
        <f>IF($A15533="","",COUNTIFS(D_MFA!$A$2:$A$20001,$C15533,D_MFA!$B$2:$B$20001,TRUE)&gt;0)</f>
        <v/>
      </c>
    </row>
    <row r="15534" spans="13:13" x14ac:dyDescent="0.55000000000000004">
      <c r="M15534" t="str">
        <f>IF($A15534="","",COUNTIFS(D_MFA!$A$2:$A$20001,$C15534,D_MFA!$B$2:$B$20001,TRUE)&gt;0)</f>
        <v/>
      </c>
    </row>
    <row r="15535" spans="13:13" x14ac:dyDescent="0.55000000000000004">
      <c r="M15535" t="str">
        <f>IF($A15535="","",COUNTIFS(D_MFA!$A$2:$A$20001,$C15535,D_MFA!$B$2:$B$20001,TRUE)&gt;0)</f>
        <v/>
      </c>
    </row>
    <row r="15536" spans="13:13" x14ac:dyDescent="0.55000000000000004">
      <c r="M15536" t="str">
        <f>IF($A15536="","",COUNTIFS(D_MFA!$A$2:$A$20001,$C15536,D_MFA!$B$2:$B$20001,TRUE)&gt;0)</f>
        <v/>
      </c>
    </row>
    <row r="15537" spans="13:13" x14ac:dyDescent="0.55000000000000004">
      <c r="M15537" t="str">
        <f>IF($A15537="","",COUNTIFS(D_MFA!$A$2:$A$20001,$C15537,D_MFA!$B$2:$B$20001,TRUE)&gt;0)</f>
        <v/>
      </c>
    </row>
    <row r="15538" spans="13:13" x14ac:dyDescent="0.55000000000000004">
      <c r="M15538" t="str">
        <f>IF($A15538="","",COUNTIFS(D_MFA!$A$2:$A$20001,$C15538,D_MFA!$B$2:$B$20001,TRUE)&gt;0)</f>
        <v/>
      </c>
    </row>
    <row r="15539" spans="13:13" x14ac:dyDescent="0.55000000000000004">
      <c r="M15539" t="str">
        <f>IF($A15539="","",COUNTIFS(D_MFA!$A$2:$A$20001,$C15539,D_MFA!$B$2:$B$20001,TRUE)&gt;0)</f>
        <v/>
      </c>
    </row>
    <row r="15540" spans="13:13" x14ac:dyDescent="0.55000000000000004">
      <c r="M15540" t="str">
        <f>IF($A15540="","",COUNTIFS(D_MFA!$A$2:$A$20001,$C15540,D_MFA!$B$2:$B$20001,TRUE)&gt;0)</f>
        <v/>
      </c>
    </row>
    <row r="15541" spans="13:13" x14ac:dyDescent="0.55000000000000004">
      <c r="M15541" t="str">
        <f>IF($A15541="","",COUNTIFS(D_MFA!$A$2:$A$20001,$C15541,D_MFA!$B$2:$B$20001,TRUE)&gt;0)</f>
        <v/>
      </c>
    </row>
    <row r="15542" spans="13:13" x14ac:dyDescent="0.55000000000000004">
      <c r="M15542" t="str">
        <f>IF($A15542="","",COUNTIFS(D_MFA!$A$2:$A$20001,$C15542,D_MFA!$B$2:$B$20001,TRUE)&gt;0)</f>
        <v/>
      </c>
    </row>
    <row r="15543" spans="13:13" x14ac:dyDescent="0.55000000000000004">
      <c r="M15543" t="str">
        <f>IF($A15543="","",COUNTIFS(D_MFA!$A$2:$A$20001,$C15543,D_MFA!$B$2:$B$20001,TRUE)&gt;0)</f>
        <v/>
      </c>
    </row>
    <row r="15544" spans="13:13" x14ac:dyDescent="0.55000000000000004">
      <c r="M15544" t="str">
        <f>IF($A15544="","",COUNTIFS(D_MFA!$A$2:$A$20001,$C15544,D_MFA!$B$2:$B$20001,TRUE)&gt;0)</f>
        <v/>
      </c>
    </row>
    <row r="15545" spans="13:13" x14ac:dyDescent="0.55000000000000004">
      <c r="M15545" t="str">
        <f>IF($A15545="","",COUNTIFS(D_MFA!$A$2:$A$20001,$C15545,D_MFA!$B$2:$B$20001,TRUE)&gt;0)</f>
        <v/>
      </c>
    </row>
    <row r="15546" spans="13:13" x14ac:dyDescent="0.55000000000000004">
      <c r="M15546" t="str">
        <f>IF($A15546="","",COUNTIFS(D_MFA!$A$2:$A$20001,$C15546,D_MFA!$B$2:$B$20001,TRUE)&gt;0)</f>
        <v/>
      </c>
    </row>
    <row r="15547" spans="13:13" x14ac:dyDescent="0.55000000000000004">
      <c r="M15547" t="str">
        <f>IF($A15547="","",COUNTIFS(D_MFA!$A$2:$A$20001,$C15547,D_MFA!$B$2:$B$20001,TRUE)&gt;0)</f>
        <v/>
      </c>
    </row>
    <row r="15548" spans="13:13" x14ac:dyDescent="0.55000000000000004">
      <c r="M15548" t="str">
        <f>IF($A15548="","",COUNTIFS(D_MFA!$A$2:$A$20001,$C15548,D_MFA!$B$2:$B$20001,TRUE)&gt;0)</f>
        <v/>
      </c>
    </row>
    <row r="15549" spans="13:13" x14ac:dyDescent="0.55000000000000004">
      <c r="M15549" t="str">
        <f>IF($A15549="","",COUNTIFS(D_MFA!$A$2:$A$20001,$C15549,D_MFA!$B$2:$B$20001,TRUE)&gt;0)</f>
        <v/>
      </c>
    </row>
    <row r="15550" spans="13:13" x14ac:dyDescent="0.55000000000000004">
      <c r="M15550" t="str">
        <f>IF($A15550="","",COUNTIFS(D_MFA!$A$2:$A$20001,$C15550,D_MFA!$B$2:$B$20001,TRUE)&gt;0)</f>
        <v/>
      </c>
    </row>
    <row r="15551" spans="13:13" x14ac:dyDescent="0.55000000000000004">
      <c r="M15551" t="str">
        <f>IF($A15551="","",COUNTIFS(D_MFA!$A$2:$A$20001,$C15551,D_MFA!$B$2:$B$20001,TRUE)&gt;0)</f>
        <v/>
      </c>
    </row>
    <row r="15552" spans="13:13" x14ac:dyDescent="0.55000000000000004">
      <c r="M15552" t="str">
        <f>IF($A15552="","",COUNTIFS(D_MFA!$A$2:$A$20001,$C15552,D_MFA!$B$2:$B$20001,TRUE)&gt;0)</f>
        <v/>
      </c>
    </row>
    <row r="15553" spans="13:13" x14ac:dyDescent="0.55000000000000004">
      <c r="M15553" t="str">
        <f>IF($A15553="","",COUNTIFS(D_MFA!$A$2:$A$20001,$C15553,D_MFA!$B$2:$B$20001,TRUE)&gt;0)</f>
        <v/>
      </c>
    </row>
    <row r="15554" spans="13:13" x14ac:dyDescent="0.55000000000000004">
      <c r="M15554" t="str">
        <f>IF($A15554="","",COUNTIFS(D_MFA!$A$2:$A$20001,$C15554,D_MFA!$B$2:$B$20001,TRUE)&gt;0)</f>
        <v/>
      </c>
    </row>
    <row r="15555" spans="13:13" x14ac:dyDescent="0.55000000000000004">
      <c r="M15555" t="str">
        <f>IF($A15555="","",COUNTIFS(D_MFA!$A$2:$A$20001,$C15555,D_MFA!$B$2:$B$20001,TRUE)&gt;0)</f>
        <v/>
      </c>
    </row>
    <row r="15556" spans="13:13" x14ac:dyDescent="0.55000000000000004">
      <c r="M15556" t="str">
        <f>IF($A15556="","",COUNTIFS(D_MFA!$A$2:$A$20001,$C15556,D_MFA!$B$2:$B$20001,TRUE)&gt;0)</f>
        <v/>
      </c>
    </row>
    <row r="15557" spans="13:13" x14ac:dyDescent="0.55000000000000004">
      <c r="M15557" t="str">
        <f>IF($A15557="","",COUNTIFS(D_MFA!$A$2:$A$20001,$C15557,D_MFA!$B$2:$B$20001,TRUE)&gt;0)</f>
        <v/>
      </c>
    </row>
    <row r="15558" spans="13:13" x14ac:dyDescent="0.55000000000000004">
      <c r="M15558" t="str">
        <f>IF($A15558="","",COUNTIFS(D_MFA!$A$2:$A$20001,$C15558,D_MFA!$B$2:$B$20001,TRUE)&gt;0)</f>
        <v/>
      </c>
    </row>
    <row r="15559" spans="13:13" x14ac:dyDescent="0.55000000000000004">
      <c r="M15559" t="str">
        <f>IF($A15559="","",COUNTIFS(D_MFA!$A$2:$A$20001,$C15559,D_MFA!$B$2:$B$20001,TRUE)&gt;0)</f>
        <v/>
      </c>
    </row>
    <row r="15560" spans="13:13" x14ac:dyDescent="0.55000000000000004">
      <c r="M15560" t="str">
        <f>IF($A15560="","",COUNTIFS(D_MFA!$A$2:$A$20001,$C15560,D_MFA!$B$2:$B$20001,TRUE)&gt;0)</f>
        <v/>
      </c>
    </row>
    <row r="15561" spans="13:13" x14ac:dyDescent="0.55000000000000004">
      <c r="M15561" t="str">
        <f>IF($A15561="","",COUNTIFS(D_MFA!$A$2:$A$20001,$C15561,D_MFA!$B$2:$B$20001,TRUE)&gt;0)</f>
        <v/>
      </c>
    </row>
    <row r="15562" spans="13:13" x14ac:dyDescent="0.55000000000000004">
      <c r="M15562" t="str">
        <f>IF($A15562="","",COUNTIFS(D_MFA!$A$2:$A$20001,$C15562,D_MFA!$B$2:$B$20001,TRUE)&gt;0)</f>
        <v/>
      </c>
    </row>
    <row r="15563" spans="13:13" x14ac:dyDescent="0.55000000000000004">
      <c r="M15563" t="str">
        <f>IF($A15563="","",COUNTIFS(D_MFA!$A$2:$A$20001,$C15563,D_MFA!$B$2:$B$20001,TRUE)&gt;0)</f>
        <v/>
      </c>
    </row>
    <row r="15564" spans="13:13" x14ac:dyDescent="0.55000000000000004">
      <c r="M15564" t="str">
        <f>IF($A15564="","",COUNTIFS(D_MFA!$A$2:$A$20001,$C15564,D_MFA!$B$2:$B$20001,TRUE)&gt;0)</f>
        <v/>
      </c>
    </row>
    <row r="15565" spans="13:13" x14ac:dyDescent="0.55000000000000004">
      <c r="M15565" t="str">
        <f>IF($A15565="","",COUNTIFS(D_MFA!$A$2:$A$20001,$C15565,D_MFA!$B$2:$B$20001,TRUE)&gt;0)</f>
        <v/>
      </c>
    </row>
    <row r="15566" spans="13:13" x14ac:dyDescent="0.55000000000000004">
      <c r="M15566" t="str">
        <f>IF($A15566="","",COUNTIFS(D_MFA!$A$2:$A$20001,$C15566,D_MFA!$B$2:$B$20001,TRUE)&gt;0)</f>
        <v/>
      </c>
    </row>
    <row r="15567" spans="13:13" x14ac:dyDescent="0.55000000000000004">
      <c r="M15567" t="str">
        <f>IF($A15567="","",COUNTIFS(D_MFA!$A$2:$A$20001,$C15567,D_MFA!$B$2:$B$20001,TRUE)&gt;0)</f>
        <v/>
      </c>
    </row>
    <row r="15568" spans="13:13" x14ac:dyDescent="0.55000000000000004">
      <c r="M15568" t="str">
        <f>IF($A15568="","",COUNTIFS(D_MFA!$A$2:$A$20001,$C15568,D_MFA!$B$2:$B$20001,TRUE)&gt;0)</f>
        <v/>
      </c>
    </row>
    <row r="15569" spans="13:13" x14ac:dyDescent="0.55000000000000004">
      <c r="M15569" t="str">
        <f>IF($A15569="","",COUNTIFS(D_MFA!$A$2:$A$20001,$C15569,D_MFA!$B$2:$B$20001,TRUE)&gt;0)</f>
        <v/>
      </c>
    </row>
    <row r="15570" spans="13:13" x14ac:dyDescent="0.55000000000000004">
      <c r="M15570" t="str">
        <f>IF($A15570="","",COUNTIFS(D_MFA!$A$2:$A$20001,$C15570,D_MFA!$B$2:$B$20001,TRUE)&gt;0)</f>
        <v/>
      </c>
    </row>
    <row r="15571" spans="13:13" x14ac:dyDescent="0.55000000000000004">
      <c r="M15571" t="str">
        <f>IF($A15571="","",COUNTIFS(D_MFA!$A$2:$A$20001,$C15571,D_MFA!$B$2:$B$20001,TRUE)&gt;0)</f>
        <v/>
      </c>
    </row>
    <row r="15572" spans="13:13" x14ac:dyDescent="0.55000000000000004">
      <c r="M15572" t="str">
        <f>IF($A15572="","",COUNTIFS(D_MFA!$A$2:$A$20001,$C15572,D_MFA!$B$2:$B$20001,TRUE)&gt;0)</f>
        <v/>
      </c>
    </row>
    <row r="15573" spans="13:13" x14ac:dyDescent="0.55000000000000004">
      <c r="M15573" t="str">
        <f>IF($A15573="","",COUNTIFS(D_MFA!$A$2:$A$20001,$C15573,D_MFA!$B$2:$B$20001,TRUE)&gt;0)</f>
        <v/>
      </c>
    </row>
    <row r="15574" spans="13:13" x14ac:dyDescent="0.55000000000000004">
      <c r="M15574" t="str">
        <f>IF($A15574="","",COUNTIFS(D_MFA!$A$2:$A$20001,$C15574,D_MFA!$B$2:$B$20001,TRUE)&gt;0)</f>
        <v/>
      </c>
    </row>
    <row r="15575" spans="13:13" x14ac:dyDescent="0.55000000000000004">
      <c r="M15575" t="str">
        <f>IF($A15575="","",COUNTIFS(D_MFA!$A$2:$A$20001,$C15575,D_MFA!$B$2:$B$20001,TRUE)&gt;0)</f>
        <v/>
      </c>
    </row>
    <row r="15576" spans="13:13" x14ac:dyDescent="0.55000000000000004">
      <c r="M15576" t="str">
        <f>IF($A15576="","",COUNTIFS(D_MFA!$A$2:$A$20001,$C15576,D_MFA!$B$2:$B$20001,TRUE)&gt;0)</f>
        <v/>
      </c>
    </row>
    <row r="15577" spans="13:13" x14ac:dyDescent="0.55000000000000004">
      <c r="M15577" t="str">
        <f>IF($A15577="","",COUNTIFS(D_MFA!$A$2:$A$20001,$C15577,D_MFA!$B$2:$B$20001,TRUE)&gt;0)</f>
        <v/>
      </c>
    </row>
    <row r="15578" spans="13:13" x14ac:dyDescent="0.55000000000000004">
      <c r="M15578" t="str">
        <f>IF($A15578="","",COUNTIFS(D_MFA!$A$2:$A$20001,$C15578,D_MFA!$B$2:$B$20001,TRUE)&gt;0)</f>
        <v/>
      </c>
    </row>
    <row r="15579" spans="13:13" x14ac:dyDescent="0.55000000000000004">
      <c r="M15579" t="str">
        <f>IF($A15579="","",COUNTIFS(D_MFA!$A$2:$A$20001,$C15579,D_MFA!$B$2:$B$20001,TRUE)&gt;0)</f>
        <v/>
      </c>
    </row>
    <row r="15580" spans="13:13" x14ac:dyDescent="0.55000000000000004">
      <c r="M15580" t="str">
        <f>IF($A15580="","",COUNTIFS(D_MFA!$A$2:$A$20001,$C15580,D_MFA!$B$2:$B$20001,TRUE)&gt;0)</f>
        <v/>
      </c>
    </row>
    <row r="15581" spans="13:13" x14ac:dyDescent="0.55000000000000004">
      <c r="M15581" t="str">
        <f>IF($A15581="","",COUNTIFS(D_MFA!$A$2:$A$20001,$C15581,D_MFA!$B$2:$B$20001,TRUE)&gt;0)</f>
        <v/>
      </c>
    </row>
    <row r="15582" spans="13:13" x14ac:dyDescent="0.55000000000000004">
      <c r="M15582" t="str">
        <f>IF($A15582="","",COUNTIFS(D_MFA!$A$2:$A$20001,$C15582,D_MFA!$B$2:$B$20001,TRUE)&gt;0)</f>
        <v/>
      </c>
    </row>
    <row r="15583" spans="13:13" x14ac:dyDescent="0.55000000000000004">
      <c r="M15583" t="str">
        <f>IF($A15583="","",COUNTIFS(D_MFA!$A$2:$A$20001,$C15583,D_MFA!$B$2:$B$20001,TRUE)&gt;0)</f>
        <v/>
      </c>
    </row>
    <row r="15584" spans="13:13" x14ac:dyDescent="0.55000000000000004">
      <c r="M15584" t="str">
        <f>IF($A15584="","",COUNTIFS(D_MFA!$A$2:$A$20001,$C15584,D_MFA!$B$2:$B$20001,TRUE)&gt;0)</f>
        <v/>
      </c>
    </row>
    <row r="15585" spans="13:13" x14ac:dyDescent="0.55000000000000004">
      <c r="M15585" t="str">
        <f>IF($A15585="","",COUNTIFS(D_MFA!$A$2:$A$20001,$C15585,D_MFA!$B$2:$B$20001,TRUE)&gt;0)</f>
        <v/>
      </c>
    </row>
    <row r="15586" spans="13:13" x14ac:dyDescent="0.55000000000000004">
      <c r="M15586" t="str">
        <f>IF($A15586="","",COUNTIFS(D_MFA!$A$2:$A$20001,$C15586,D_MFA!$B$2:$B$20001,TRUE)&gt;0)</f>
        <v/>
      </c>
    </row>
    <row r="15587" spans="13:13" x14ac:dyDescent="0.55000000000000004">
      <c r="M15587" t="str">
        <f>IF($A15587="","",COUNTIFS(D_MFA!$A$2:$A$20001,$C15587,D_MFA!$B$2:$B$20001,TRUE)&gt;0)</f>
        <v/>
      </c>
    </row>
    <row r="15588" spans="13:13" x14ac:dyDescent="0.55000000000000004">
      <c r="M15588" t="str">
        <f>IF($A15588="","",COUNTIFS(D_MFA!$A$2:$A$20001,$C15588,D_MFA!$B$2:$B$20001,TRUE)&gt;0)</f>
        <v/>
      </c>
    </row>
    <row r="15589" spans="13:13" x14ac:dyDescent="0.55000000000000004">
      <c r="M15589" t="str">
        <f>IF($A15589="","",COUNTIFS(D_MFA!$A$2:$A$20001,$C15589,D_MFA!$B$2:$B$20001,TRUE)&gt;0)</f>
        <v/>
      </c>
    </row>
    <row r="15590" spans="13:13" x14ac:dyDescent="0.55000000000000004">
      <c r="M15590" t="str">
        <f>IF($A15590="","",COUNTIFS(D_MFA!$A$2:$A$20001,$C15590,D_MFA!$B$2:$B$20001,TRUE)&gt;0)</f>
        <v/>
      </c>
    </row>
    <row r="15591" spans="13:13" x14ac:dyDescent="0.55000000000000004">
      <c r="M15591" t="str">
        <f>IF($A15591="","",COUNTIFS(D_MFA!$A$2:$A$20001,$C15591,D_MFA!$B$2:$B$20001,TRUE)&gt;0)</f>
        <v/>
      </c>
    </row>
    <row r="15592" spans="13:13" x14ac:dyDescent="0.55000000000000004">
      <c r="M15592" t="str">
        <f>IF($A15592="","",COUNTIFS(D_MFA!$A$2:$A$20001,$C15592,D_MFA!$B$2:$B$20001,TRUE)&gt;0)</f>
        <v/>
      </c>
    </row>
    <row r="15593" spans="13:13" x14ac:dyDescent="0.55000000000000004">
      <c r="M15593" t="str">
        <f>IF($A15593="","",COUNTIFS(D_MFA!$A$2:$A$20001,$C15593,D_MFA!$B$2:$B$20001,TRUE)&gt;0)</f>
        <v/>
      </c>
    </row>
    <row r="15594" spans="13:13" x14ac:dyDescent="0.55000000000000004">
      <c r="M15594" t="str">
        <f>IF($A15594="","",COUNTIFS(D_MFA!$A$2:$A$20001,$C15594,D_MFA!$B$2:$B$20001,TRUE)&gt;0)</f>
        <v/>
      </c>
    </row>
    <row r="15595" spans="13:13" x14ac:dyDescent="0.55000000000000004">
      <c r="M15595" t="str">
        <f>IF($A15595="","",COUNTIFS(D_MFA!$A$2:$A$20001,$C15595,D_MFA!$B$2:$B$20001,TRUE)&gt;0)</f>
        <v/>
      </c>
    </row>
    <row r="15596" spans="13:13" x14ac:dyDescent="0.55000000000000004">
      <c r="M15596" t="str">
        <f>IF($A15596="","",COUNTIFS(D_MFA!$A$2:$A$20001,$C15596,D_MFA!$B$2:$B$20001,TRUE)&gt;0)</f>
        <v/>
      </c>
    </row>
    <row r="15597" spans="13:13" x14ac:dyDescent="0.55000000000000004">
      <c r="M15597" t="str">
        <f>IF($A15597="","",COUNTIFS(D_MFA!$A$2:$A$20001,$C15597,D_MFA!$B$2:$B$20001,TRUE)&gt;0)</f>
        <v/>
      </c>
    </row>
    <row r="15598" spans="13:13" x14ac:dyDescent="0.55000000000000004">
      <c r="M15598" t="str">
        <f>IF($A15598="","",COUNTIFS(D_MFA!$A$2:$A$20001,$C15598,D_MFA!$B$2:$B$20001,TRUE)&gt;0)</f>
        <v/>
      </c>
    </row>
    <row r="15599" spans="13:13" x14ac:dyDescent="0.55000000000000004">
      <c r="M15599" t="str">
        <f>IF($A15599="","",COUNTIFS(D_MFA!$A$2:$A$20001,$C15599,D_MFA!$B$2:$B$20001,TRUE)&gt;0)</f>
        <v/>
      </c>
    </row>
    <row r="15600" spans="13:13" x14ac:dyDescent="0.55000000000000004">
      <c r="M15600" t="str">
        <f>IF($A15600="","",COUNTIFS(D_MFA!$A$2:$A$20001,$C15600,D_MFA!$B$2:$B$20001,TRUE)&gt;0)</f>
        <v/>
      </c>
    </row>
    <row r="15601" spans="13:13" x14ac:dyDescent="0.55000000000000004">
      <c r="M15601" t="str">
        <f>IF($A15601="","",COUNTIFS(D_MFA!$A$2:$A$20001,$C15601,D_MFA!$B$2:$B$20001,TRUE)&gt;0)</f>
        <v/>
      </c>
    </row>
    <row r="15602" spans="13:13" x14ac:dyDescent="0.55000000000000004">
      <c r="M15602" t="str">
        <f>IF($A15602="","",COUNTIFS(D_MFA!$A$2:$A$20001,$C15602,D_MFA!$B$2:$B$20001,TRUE)&gt;0)</f>
        <v/>
      </c>
    </row>
    <row r="15603" spans="13:13" x14ac:dyDescent="0.55000000000000004">
      <c r="M15603" t="str">
        <f>IF($A15603="","",COUNTIFS(D_MFA!$A$2:$A$20001,$C15603,D_MFA!$B$2:$B$20001,TRUE)&gt;0)</f>
        <v/>
      </c>
    </row>
    <row r="15604" spans="13:13" x14ac:dyDescent="0.55000000000000004">
      <c r="M15604" t="str">
        <f>IF($A15604="","",COUNTIFS(D_MFA!$A$2:$A$20001,$C15604,D_MFA!$B$2:$B$20001,TRUE)&gt;0)</f>
        <v/>
      </c>
    </row>
    <row r="15605" spans="13:13" x14ac:dyDescent="0.55000000000000004">
      <c r="M15605" t="str">
        <f>IF($A15605="","",COUNTIFS(D_MFA!$A$2:$A$20001,$C15605,D_MFA!$B$2:$B$20001,TRUE)&gt;0)</f>
        <v/>
      </c>
    </row>
    <row r="15606" spans="13:13" x14ac:dyDescent="0.55000000000000004">
      <c r="M15606" t="str">
        <f>IF($A15606="","",COUNTIFS(D_MFA!$A$2:$A$20001,$C15606,D_MFA!$B$2:$B$20001,TRUE)&gt;0)</f>
        <v/>
      </c>
    </row>
    <row r="15607" spans="13:13" x14ac:dyDescent="0.55000000000000004">
      <c r="M15607" t="str">
        <f>IF($A15607="","",COUNTIFS(D_MFA!$A$2:$A$20001,$C15607,D_MFA!$B$2:$B$20001,TRUE)&gt;0)</f>
        <v/>
      </c>
    </row>
    <row r="15608" spans="13:13" x14ac:dyDescent="0.55000000000000004">
      <c r="M15608" t="str">
        <f>IF($A15608="","",COUNTIFS(D_MFA!$A$2:$A$20001,$C15608,D_MFA!$B$2:$B$20001,TRUE)&gt;0)</f>
        <v/>
      </c>
    </row>
    <row r="15609" spans="13:13" x14ac:dyDescent="0.55000000000000004">
      <c r="M15609" t="str">
        <f>IF($A15609="","",COUNTIFS(D_MFA!$A$2:$A$20001,$C15609,D_MFA!$B$2:$B$20001,TRUE)&gt;0)</f>
        <v/>
      </c>
    </row>
    <row r="15610" spans="13:13" x14ac:dyDescent="0.55000000000000004">
      <c r="M15610" t="str">
        <f>IF($A15610="","",COUNTIFS(D_MFA!$A$2:$A$20001,$C15610,D_MFA!$B$2:$B$20001,TRUE)&gt;0)</f>
        <v/>
      </c>
    </row>
    <row r="15611" spans="13:13" x14ac:dyDescent="0.55000000000000004">
      <c r="M15611" t="str">
        <f>IF($A15611="","",COUNTIFS(D_MFA!$A$2:$A$20001,$C15611,D_MFA!$B$2:$B$20001,TRUE)&gt;0)</f>
        <v/>
      </c>
    </row>
    <row r="15612" spans="13:13" x14ac:dyDescent="0.55000000000000004">
      <c r="M15612" t="str">
        <f>IF($A15612="","",COUNTIFS(D_MFA!$A$2:$A$20001,$C15612,D_MFA!$B$2:$B$20001,TRUE)&gt;0)</f>
        <v/>
      </c>
    </row>
    <row r="15613" spans="13:13" x14ac:dyDescent="0.55000000000000004">
      <c r="M15613" t="str">
        <f>IF($A15613="","",COUNTIFS(D_MFA!$A$2:$A$20001,$C15613,D_MFA!$B$2:$B$20001,TRUE)&gt;0)</f>
        <v/>
      </c>
    </row>
    <row r="15614" spans="13:13" x14ac:dyDescent="0.55000000000000004">
      <c r="M15614" t="str">
        <f>IF($A15614="","",COUNTIFS(D_MFA!$A$2:$A$20001,$C15614,D_MFA!$B$2:$B$20001,TRUE)&gt;0)</f>
        <v/>
      </c>
    </row>
    <row r="15615" spans="13:13" x14ac:dyDescent="0.55000000000000004">
      <c r="M15615" t="str">
        <f>IF($A15615="","",COUNTIFS(D_MFA!$A$2:$A$20001,$C15615,D_MFA!$B$2:$B$20001,TRUE)&gt;0)</f>
        <v/>
      </c>
    </row>
    <row r="15616" spans="13:13" x14ac:dyDescent="0.55000000000000004">
      <c r="M15616" t="str">
        <f>IF($A15616="","",COUNTIFS(D_MFA!$A$2:$A$20001,$C15616,D_MFA!$B$2:$B$20001,TRUE)&gt;0)</f>
        <v/>
      </c>
    </row>
    <row r="15617" spans="13:13" x14ac:dyDescent="0.55000000000000004">
      <c r="M15617" t="str">
        <f>IF($A15617="","",COUNTIFS(D_MFA!$A$2:$A$20001,$C15617,D_MFA!$B$2:$B$20001,TRUE)&gt;0)</f>
        <v/>
      </c>
    </row>
    <row r="15618" spans="13:13" x14ac:dyDescent="0.55000000000000004">
      <c r="M15618" t="str">
        <f>IF($A15618="","",COUNTIFS(D_MFA!$A$2:$A$20001,$C15618,D_MFA!$B$2:$B$20001,TRUE)&gt;0)</f>
        <v/>
      </c>
    </row>
    <row r="15619" spans="13:13" x14ac:dyDescent="0.55000000000000004">
      <c r="M15619" t="str">
        <f>IF($A15619="","",COUNTIFS(D_MFA!$A$2:$A$20001,$C15619,D_MFA!$B$2:$B$20001,TRUE)&gt;0)</f>
        <v/>
      </c>
    </row>
    <row r="15620" spans="13:13" x14ac:dyDescent="0.55000000000000004">
      <c r="M15620" t="str">
        <f>IF($A15620="","",COUNTIFS(D_MFA!$A$2:$A$20001,$C15620,D_MFA!$B$2:$B$20001,TRUE)&gt;0)</f>
        <v/>
      </c>
    </row>
    <row r="15621" spans="13:13" x14ac:dyDescent="0.55000000000000004">
      <c r="M15621" t="str">
        <f>IF($A15621="","",COUNTIFS(D_MFA!$A$2:$A$20001,$C15621,D_MFA!$B$2:$B$20001,TRUE)&gt;0)</f>
        <v/>
      </c>
    </row>
    <row r="15622" spans="13:13" x14ac:dyDescent="0.55000000000000004">
      <c r="M15622" t="str">
        <f>IF($A15622="","",COUNTIFS(D_MFA!$A$2:$A$20001,$C15622,D_MFA!$B$2:$B$20001,TRUE)&gt;0)</f>
        <v/>
      </c>
    </row>
    <row r="15623" spans="13:13" x14ac:dyDescent="0.55000000000000004">
      <c r="M15623" t="str">
        <f>IF($A15623="","",COUNTIFS(D_MFA!$A$2:$A$20001,$C15623,D_MFA!$B$2:$B$20001,TRUE)&gt;0)</f>
        <v/>
      </c>
    </row>
    <row r="15624" spans="13:13" x14ac:dyDescent="0.55000000000000004">
      <c r="M15624" t="str">
        <f>IF($A15624="","",COUNTIFS(D_MFA!$A$2:$A$20001,$C15624,D_MFA!$B$2:$B$20001,TRUE)&gt;0)</f>
        <v/>
      </c>
    </row>
    <row r="15625" spans="13:13" x14ac:dyDescent="0.55000000000000004">
      <c r="M15625" t="str">
        <f>IF($A15625="","",COUNTIFS(D_MFA!$A$2:$A$20001,$C15625,D_MFA!$B$2:$B$20001,TRUE)&gt;0)</f>
        <v/>
      </c>
    </row>
    <row r="15626" spans="13:13" x14ac:dyDescent="0.55000000000000004">
      <c r="M15626" t="str">
        <f>IF($A15626="","",COUNTIFS(D_MFA!$A$2:$A$20001,$C15626,D_MFA!$B$2:$B$20001,TRUE)&gt;0)</f>
        <v/>
      </c>
    </row>
    <row r="15627" spans="13:13" x14ac:dyDescent="0.55000000000000004">
      <c r="M15627" t="str">
        <f>IF($A15627="","",COUNTIFS(D_MFA!$A$2:$A$20001,$C15627,D_MFA!$B$2:$B$20001,TRUE)&gt;0)</f>
        <v/>
      </c>
    </row>
    <row r="15628" spans="13:13" x14ac:dyDescent="0.55000000000000004">
      <c r="M15628" t="str">
        <f>IF($A15628="","",COUNTIFS(D_MFA!$A$2:$A$20001,$C15628,D_MFA!$B$2:$B$20001,TRUE)&gt;0)</f>
        <v/>
      </c>
    </row>
    <row r="15629" spans="13:13" x14ac:dyDescent="0.55000000000000004">
      <c r="M15629" t="str">
        <f>IF($A15629="","",COUNTIFS(D_MFA!$A$2:$A$20001,$C15629,D_MFA!$B$2:$B$20001,TRUE)&gt;0)</f>
        <v/>
      </c>
    </row>
    <row r="15630" spans="13:13" x14ac:dyDescent="0.55000000000000004">
      <c r="M15630" t="str">
        <f>IF($A15630="","",COUNTIFS(D_MFA!$A$2:$A$20001,$C15630,D_MFA!$B$2:$B$20001,TRUE)&gt;0)</f>
        <v/>
      </c>
    </row>
    <row r="15631" spans="13:13" x14ac:dyDescent="0.55000000000000004">
      <c r="M15631" t="str">
        <f>IF($A15631="","",COUNTIFS(D_MFA!$A$2:$A$20001,$C15631,D_MFA!$B$2:$B$20001,TRUE)&gt;0)</f>
        <v/>
      </c>
    </row>
    <row r="15632" spans="13:13" x14ac:dyDescent="0.55000000000000004">
      <c r="M15632" t="str">
        <f>IF($A15632="","",COUNTIFS(D_MFA!$A$2:$A$20001,$C15632,D_MFA!$B$2:$B$20001,TRUE)&gt;0)</f>
        <v/>
      </c>
    </row>
    <row r="15633" spans="13:13" x14ac:dyDescent="0.55000000000000004">
      <c r="M15633" t="str">
        <f>IF($A15633="","",COUNTIFS(D_MFA!$A$2:$A$20001,$C15633,D_MFA!$B$2:$B$20001,TRUE)&gt;0)</f>
        <v/>
      </c>
    </row>
    <row r="15634" spans="13:13" x14ac:dyDescent="0.55000000000000004">
      <c r="M15634" t="str">
        <f>IF($A15634="","",COUNTIFS(D_MFA!$A$2:$A$20001,$C15634,D_MFA!$B$2:$B$20001,TRUE)&gt;0)</f>
        <v/>
      </c>
    </row>
    <row r="15635" spans="13:13" x14ac:dyDescent="0.55000000000000004">
      <c r="M15635" t="str">
        <f>IF($A15635="","",COUNTIFS(D_MFA!$A$2:$A$20001,$C15635,D_MFA!$B$2:$B$20001,TRUE)&gt;0)</f>
        <v/>
      </c>
    </row>
    <row r="15636" spans="13:13" x14ac:dyDescent="0.55000000000000004">
      <c r="M15636" t="str">
        <f>IF($A15636="","",COUNTIFS(D_MFA!$A$2:$A$20001,$C15636,D_MFA!$B$2:$B$20001,TRUE)&gt;0)</f>
        <v/>
      </c>
    </row>
    <row r="15637" spans="13:13" x14ac:dyDescent="0.55000000000000004">
      <c r="M15637" t="str">
        <f>IF($A15637="","",COUNTIFS(D_MFA!$A$2:$A$20001,$C15637,D_MFA!$B$2:$B$20001,TRUE)&gt;0)</f>
        <v/>
      </c>
    </row>
    <row r="15638" spans="13:13" x14ac:dyDescent="0.55000000000000004">
      <c r="M15638" t="str">
        <f>IF($A15638="","",COUNTIFS(D_MFA!$A$2:$A$20001,$C15638,D_MFA!$B$2:$B$20001,TRUE)&gt;0)</f>
        <v/>
      </c>
    </row>
    <row r="15639" spans="13:13" x14ac:dyDescent="0.55000000000000004">
      <c r="M15639" t="str">
        <f>IF($A15639="","",COUNTIFS(D_MFA!$A$2:$A$20001,$C15639,D_MFA!$B$2:$B$20001,TRUE)&gt;0)</f>
        <v/>
      </c>
    </row>
    <row r="15640" spans="13:13" x14ac:dyDescent="0.55000000000000004">
      <c r="M15640" t="str">
        <f>IF($A15640="","",COUNTIFS(D_MFA!$A$2:$A$20001,$C15640,D_MFA!$B$2:$B$20001,TRUE)&gt;0)</f>
        <v/>
      </c>
    </row>
    <row r="15641" spans="13:13" x14ac:dyDescent="0.55000000000000004">
      <c r="M15641" t="str">
        <f>IF($A15641="","",COUNTIFS(D_MFA!$A$2:$A$20001,$C15641,D_MFA!$B$2:$B$20001,TRUE)&gt;0)</f>
        <v/>
      </c>
    </row>
    <row r="15642" spans="13:13" x14ac:dyDescent="0.55000000000000004">
      <c r="M15642" t="str">
        <f>IF($A15642="","",COUNTIFS(D_MFA!$A$2:$A$20001,$C15642,D_MFA!$B$2:$B$20001,TRUE)&gt;0)</f>
        <v/>
      </c>
    </row>
    <row r="15643" spans="13:13" x14ac:dyDescent="0.55000000000000004">
      <c r="M15643" t="str">
        <f>IF($A15643="","",COUNTIFS(D_MFA!$A$2:$A$20001,$C15643,D_MFA!$B$2:$B$20001,TRUE)&gt;0)</f>
        <v/>
      </c>
    </row>
    <row r="15644" spans="13:13" x14ac:dyDescent="0.55000000000000004">
      <c r="M15644" t="str">
        <f>IF($A15644="","",COUNTIFS(D_MFA!$A$2:$A$20001,$C15644,D_MFA!$B$2:$B$20001,TRUE)&gt;0)</f>
        <v/>
      </c>
    </row>
    <row r="15645" spans="13:13" x14ac:dyDescent="0.55000000000000004">
      <c r="M15645" t="str">
        <f>IF($A15645="","",COUNTIFS(D_MFA!$A$2:$A$20001,$C15645,D_MFA!$B$2:$B$20001,TRUE)&gt;0)</f>
        <v/>
      </c>
    </row>
    <row r="15646" spans="13:13" x14ac:dyDescent="0.55000000000000004">
      <c r="M15646" t="str">
        <f>IF($A15646="","",COUNTIFS(D_MFA!$A$2:$A$20001,$C15646,D_MFA!$B$2:$B$20001,TRUE)&gt;0)</f>
        <v/>
      </c>
    </row>
    <row r="15647" spans="13:13" x14ac:dyDescent="0.55000000000000004">
      <c r="M15647" t="str">
        <f>IF($A15647="","",COUNTIFS(D_MFA!$A$2:$A$20001,$C15647,D_MFA!$B$2:$B$20001,TRUE)&gt;0)</f>
        <v/>
      </c>
    </row>
    <row r="15648" spans="13:13" x14ac:dyDescent="0.55000000000000004">
      <c r="M15648" t="str">
        <f>IF($A15648="","",COUNTIFS(D_MFA!$A$2:$A$20001,$C15648,D_MFA!$B$2:$B$20001,TRUE)&gt;0)</f>
        <v/>
      </c>
    </row>
    <row r="15649" spans="13:13" x14ac:dyDescent="0.55000000000000004">
      <c r="M15649" t="str">
        <f>IF($A15649="","",COUNTIFS(D_MFA!$A$2:$A$20001,$C15649,D_MFA!$B$2:$B$20001,TRUE)&gt;0)</f>
        <v/>
      </c>
    </row>
    <row r="15650" spans="13:13" x14ac:dyDescent="0.55000000000000004">
      <c r="M15650" t="str">
        <f>IF($A15650="","",COUNTIFS(D_MFA!$A$2:$A$20001,$C15650,D_MFA!$B$2:$B$20001,TRUE)&gt;0)</f>
        <v/>
      </c>
    </row>
    <row r="15651" spans="13:13" x14ac:dyDescent="0.55000000000000004">
      <c r="M15651" t="str">
        <f>IF($A15651="","",COUNTIFS(D_MFA!$A$2:$A$20001,$C15651,D_MFA!$B$2:$B$20001,TRUE)&gt;0)</f>
        <v/>
      </c>
    </row>
    <row r="15652" spans="13:13" x14ac:dyDescent="0.55000000000000004">
      <c r="M15652" t="str">
        <f>IF($A15652="","",COUNTIFS(D_MFA!$A$2:$A$20001,$C15652,D_MFA!$B$2:$B$20001,TRUE)&gt;0)</f>
        <v/>
      </c>
    </row>
    <row r="15653" spans="13:13" x14ac:dyDescent="0.55000000000000004">
      <c r="M15653" t="str">
        <f>IF($A15653="","",COUNTIFS(D_MFA!$A$2:$A$20001,$C15653,D_MFA!$B$2:$B$20001,TRUE)&gt;0)</f>
        <v/>
      </c>
    </row>
    <row r="15654" spans="13:13" x14ac:dyDescent="0.55000000000000004">
      <c r="M15654" t="str">
        <f>IF($A15654="","",COUNTIFS(D_MFA!$A$2:$A$20001,$C15654,D_MFA!$B$2:$B$20001,TRUE)&gt;0)</f>
        <v/>
      </c>
    </row>
    <row r="15655" spans="13:13" x14ac:dyDescent="0.55000000000000004">
      <c r="M15655" t="str">
        <f>IF($A15655="","",COUNTIFS(D_MFA!$A$2:$A$20001,$C15655,D_MFA!$B$2:$B$20001,TRUE)&gt;0)</f>
        <v/>
      </c>
    </row>
    <row r="15656" spans="13:13" x14ac:dyDescent="0.55000000000000004">
      <c r="M15656" t="str">
        <f>IF($A15656="","",COUNTIFS(D_MFA!$A$2:$A$20001,$C15656,D_MFA!$B$2:$B$20001,TRUE)&gt;0)</f>
        <v/>
      </c>
    </row>
    <row r="15657" spans="13:13" x14ac:dyDescent="0.55000000000000004">
      <c r="M15657" t="str">
        <f>IF($A15657="","",COUNTIFS(D_MFA!$A$2:$A$20001,$C15657,D_MFA!$B$2:$B$20001,TRUE)&gt;0)</f>
        <v/>
      </c>
    </row>
    <row r="15658" spans="13:13" x14ac:dyDescent="0.55000000000000004">
      <c r="M15658" t="str">
        <f>IF($A15658="","",COUNTIFS(D_MFA!$A$2:$A$20001,$C15658,D_MFA!$B$2:$B$20001,TRUE)&gt;0)</f>
        <v/>
      </c>
    </row>
    <row r="15659" spans="13:13" x14ac:dyDescent="0.55000000000000004">
      <c r="M15659" t="str">
        <f>IF($A15659="","",COUNTIFS(D_MFA!$A$2:$A$20001,$C15659,D_MFA!$B$2:$B$20001,TRUE)&gt;0)</f>
        <v/>
      </c>
    </row>
    <row r="15660" spans="13:13" x14ac:dyDescent="0.55000000000000004">
      <c r="M15660" t="str">
        <f>IF($A15660="","",COUNTIFS(D_MFA!$A$2:$A$20001,$C15660,D_MFA!$B$2:$B$20001,TRUE)&gt;0)</f>
        <v/>
      </c>
    </row>
    <row r="15661" spans="13:13" x14ac:dyDescent="0.55000000000000004">
      <c r="M15661" t="str">
        <f>IF($A15661="","",COUNTIFS(D_MFA!$A$2:$A$20001,$C15661,D_MFA!$B$2:$B$20001,TRUE)&gt;0)</f>
        <v/>
      </c>
    </row>
    <row r="15662" spans="13:13" x14ac:dyDescent="0.55000000000000004">
      <c r="M15662" t="str">
        <f>IF($A15662="","",COUNTIFS(D_MFA!$A$2:$A$20001,$C15662,D_MFA!$B$2:$B$20001,TRUE)&gt;0)</f>
        <v/>
      </c>
    </row>
    <row r="15663" spans="13:13" x14ac:dyDescent="0.55000000000000004">
      <c r="M15663" t="str">
        <f>IF($A15663="","",COUNTIFS(D_MFA!$A$2:$A$20001,$C15663,D_MFA!$B$2:$B$20001,TRUE)&gt;0)</f>
        <v/>
      </c>
    </row>
    <row r="15664" spans="13:13" x14ac:dyDescent="0.55000000000000004">
      <c r="M15664" t="str">
        <f>IF($A15664="","",COUNTIFS(D_MFA!$A$2:$A$20001,$C15664,D_MFA!$B$2:$B$20001,TRUE)&gt;0)</f>
        <v/>
      </c>
    </row>
    <row r="15665" spans="13:13" x14ac:dyDescent="0.55000000000000004">
      <c r="M15665" t="str">
        <f>IF($A15665="","",COUNTIFS(D_MFA!$A$2:$A$20001,$C15665,D_MFA!$B$2:$B$20001,TRUE)&gt;0)</f>
        <v/>
      </c>
    </row>
    <row r="15666" spans="13:13" x14ac:dyDescent="0.55000000000000004">
      <c r="M15666" t="str">
        <f>IF($A15666="","",COUNTIFS(D_MFA!$A$2:$A$20001,$C15666,D_MFA!$B$2:$B$20001,TRUE)&gt;0)</f>
        <v/>
      </c>
    </row>
    <row r="15667" spans="13:13" x14ac:dyDescent="0.55000000000000004">
      <c r="M15667" t="str">
        <f>IF($A15667="","",COUNTIFS(D_MFA!$A$2:$A$20001,$C15667,D_MFA!$B$2:$B$20001,TRUE)&gt;0)</f>
        <v/>
      </c>
    </row>
    <row r="15668" spans="13:13" x14ac:dyDescent="0.55000000000000004">
      <c r="M15668" t="str">
        <f>IF($A15668="","",COUNTIFS(D_MFA!$A$2:$A$20001,$C15668,D_MFA!$B$2:$B$20001,TRUE)&gt;0)</f>
        <v/>
      </c>
    </row>
    <row r="15669" spans="13:13" x14ac:dyDescent="0.55000000000000004">
      <c r="M15669" t="str">
        <f>IF($A15669="","",COUNTIFS(D_MFA!$A$2:$A$20001,$C15669,D_MFA!$B$2:$B$20001,TRUE)&gt;0)</f>
        <v/>
      </c>
    </row>
    <row r="15670" spans="13:13" x14ac:dyDescent="0.55000000000000004">
      <c r="M15670" t="str">
        <f>IF($A15670="","",COUNTIFS(D_MFA!$A$2:$A$20001,$C15670,D_MFA!$B$2:$B$20001,TRUE)&gt;0)</f>
        <v/>
      </c>
    </row>
    <row r="15671" spans="13:13" x14ac:dyDescent="0.55000000000000004">
      <c r="M15671" t="str">
        <f>IF($A15671="","",COUNTIFS(D_MFA!$A$2:$A$20001,$C15671,D_MFA!$B$2:$B$20001,TRUE)&gt;0)</f>
        <v/>
      </c>
    </row>
    <row r="15672" spans="13:13" x14ac:dyDescent="0.55000000000000004">
      <c r="M15672" t="str">
        <f>IF($A15672="","",COUNTIFS(D_MFA!$A$2:$A$20001,$C15672,D_MFA!$B$2:$B$20001,TRUE)&gt;0)</f>
        <v/>
      </c>
    </row>
    <row r="15673" spans="13:13" x14ac:dyDescent="0.55000000000000004">
      <c r="M15673" t="str">
        <f>IF($A15673="","",COUNTIFS(D_MFA!$A$2:$A$20001,$C15673,D_MFA!$B$2:$B$20001,TRUE)&gt;0)</f>
        <v/>
      </c>
    </row>
    <row r="15674" spans="13:13" x14ac:dyDescent="0.55000000000000004">
      <c r="M15674" t="str">
        <f>IF($A15674="","",COUNTIFS(D_MFA!$A$2:$A$20001,$C15674,D_MFA!$B$2:$B$20001,TRUE)&gt;0)</f>
        <v/>
      </c>
    </row>
    <row r="15675" spans="13:13" x14ac:dyDescent="0.55000000000000004">
      <c r="M15675" t="str">
        <f>IF($A15675="","",COUNTIFS(D_MFA!$A$2:$A$20001,$C15675,D_MFA!$B$2:$B$20001,TRUE)&gt;0)</f>
        <v/>
      </c>
    </row>
    <row r="15676" spans="13:13" x14ac:dyDescent="0.55000000000000004">
      <c r="M15676" t="str">
        <f>IF($A15676="","",COUNTIFS(D_MFA!$A$2:$A$20001,$C15676,D_MFA!$B$2:$B$20001,TRUE)&gt;0)</f>
        <v/>
      </c>
    </row>
    <row r="15677" spans="13:13" x14ac:dyDescent="0.55000000000000004">
      <c r="M15677" t="str">
        <f>IF($A15677="","",COUNTIFS(D_MFA!$A$2:$A$20001,$C15677,D_MFA!$B$2:$B$20001,TRUE)&gt;0)</f>
        <v/>
      </c>
    </row>
    <row r="15678" spans="13:13" x14ac:dyDescent="0.55000000000000004">
      <c r="M15678" t="str">
        <f>IF($A15678="","",COUNTIFS(D_MFA!$A$2:$A$20001,$C15678,D_MFA!$B$2:$B$20001,TRUE)&gt;0)</f>
        <v/>
      </c>
    </row>
    <row r="15679" spans="13:13" x14ac:dyDescent="0.55000000000000004">
      <c r="M15679" t="str">
        <f>IF($A15679="","",COUNTIFS(D_MFA!$A$2:$A$20001,$C15679,D_MFA!$B$2:$B$20001,TRUE)&gt;0)</f>
        <v/>
      </c>
    </row>
    <row r="15680" spans="13:13" x14ac:dyDescent="0.55000000000000004">
      <c r="M15680" t="str">
        <f>IF($A15680="","",COUNTIFS(D_MFA!$A$2:$A$20001,$C15680,D_MFA!$B$2:$B$20001,TRUE)&gt;0)</f>
        <v/>
      </c>
    </row>
    <row r="15681" spans="13:13" x14ac:dyDescent="0.55000000000000004">
      <c r="M15681" t="str">
        <f>IF($A15681="","",COUNTIFS(D_MFA!$A$2:$A$20001,$C15681,D_MFA!$B$2:$B$20001,TRUE)&gt;0)</f>
        <v/>
      </c>
    </row>
    <row r="15682" spans="13:13" x14ac:dyDescent="0.55000000000000004">
      <c r="M15682" t="str">
        <f>IF($A15682="","",COUNTIFS(D_MFA!$A$2:$A$20001,$C15682,D_MFA!$B$2:$B$20001,TRUE)&gt;0)</f>
        <v/>
      </c>
    </row>
    <row r="15683" spans="13:13" x14ac:dyDescent="0.55000000000000004">
      <c r="M15683" t="str">
        <f>IF($A15683="","",COUNTIFS(D_MFA!$A$2:$A$20001,$C15683,D_MFA!$B$2:$B$20001,TRUE)&gt;0)</f>
        <v/>
      </c>
    </row>
    <row r="15684" spans="13:13" x14ac:dyDescent="0.55000000000000004">
      <c r="M15684" t="str">
        <f>IF($A15684="","",COUNTIFS(D_MFA!$A$2:$A$20001,$C15684,D_MFA!$B$2:$B$20001,TRUE)&gt;0)</f>
        <v/>
      </c>
    </row>
    <row r="15685" spans="13:13" x14ac:dyDescent="0.55000000000000004">
      <c r="M15685" t="str">
        <f>IF($A15685="","",COUNTIFS(D_MFA!$A$2:$A$20001,$C15685,D_MFA!$B$2:$B$20001,TRUE)&gt;0)</f>
        <v/>
      </c>
    </row>
    <row r="15686" spans="13:13" x14ac:dyDescent="0.55000000000000004">
      <c r="M15686" t="str">
        <f>IF($A15686="","",COUNTIFS(D_MFA!$A$2:$A$20001,$C15686,D_MFA!$B$2:$B$20001,TRUE)&gt;0)</f>
        <v/>
      </c>
    </row>
    <row r="15687" spans="13:13" x14ac:dyDescent="0.55000000000000004">
      <c r="M15687" t="str">
        <f>IF($A15687="","",COUNTIFS(D_MFA!$A$2:$A$20001,$C15687,D_MFA!$B$2:$B$20001,TRUE)&gt;0)</f>
        <v/>
      </c>
    </row>
    <row r="15688" spans="13:13" x14ac:dyDescent="0.55000000000000004">
      <c r="M15688" t="str">
        <f>IF($A15688="","",COUNTIFS(D_MFA!$A$2:$A$20001,$C15688,D_MFA!$B$2:$B$20001,TRUE)&gt;0)</f>
        <v/>
      </c>
    </row>
    <row r="15689" spans="13:13" x14ac:dyDescent="0.55000000000000004">
      <c r="M15689" t="str">
        <f>IF($A15689="","",COUNTIFS(D_MFA!$A$2:$A$20001,$C15689,D_MFA!$B$2:$B$20001,TRUE)&gt;0)</f>
        <v/>
      </c>
    </row>
    <row r="15690" spans="13:13" x14ac:dyDescent="0.55000000000000004">
      <c r="M15690" t="str">
        <f>IF($A15690="","",COUNTIFS(D_MFA!$A$2:$A$20001,$C15690,D_MFA!$B$2:$B$20001,TRUE)&gt;0)</f>
        <v/>
      </c>
    </row>
    <row r="15691" spans="13:13" x14ac:dyDescent="0.55000000000000004">
      <c r="M15691" t="str">
        <f>IF($A15691="","",COUNTIFS(D_MFA!$A$2:$A$20001,$C15691,D_MFA!$B$2:$B$20001,TRUE)&gt;0)</f>
        <v/>
      </c>
    </row>
    <row r="15692" spans="13:13" x14ac:dyDescent="0.55000000000000004">
      <c r="M15692" t="str">
        <f>IF($A15692="","",COUNTIFS(D_MFA!$A$2:$A$20001,$C15692,D_MFA!$B$2:$B$20001,TRUE)&gt;0)</f>
        <v/>
      </c>
    </row>
    <row r="15693" spans="13:13" x14ac:dyDescent="0.55000000000000004">
      <c r="M15693" t="str">
        <f>IF($A15693="","",COUNTIFS(D_MFA!$A$2:$A$20001,$C15693,D_MFA!$B$2:$B$20001,TRUE)&gt;0)</f>
        <v/>
      </c>
    </row>
    <row r="15694" spans="13:13" x14ac:dyDescent="0.55000000000000004">
      <c r="M15694" t="str">
        <f>IF($A15694="","",COUNTIFS(D_MFA!$A$2:$A$20001,$C15694,D_MFA!$B$2:$B$20001,TRUE)&gt;0)</f>
        <v/>
      </c>
    </row>
    <row r="15695" spans="13:13" x14ac:dyDescent="0.55000000000000004">
      <c r="M15695" t="str">
        <f>IF($A15695="","",COUNTIFS(D_MFA!$A$2:$A$20001,$C15695,D_MFA!$B$2:$B$20001,TRUE)&gt;0)</f>
        <v/>
      </c>
    </row>
    <row r="15696" spans="13:13" x14ac:dyDescent="0.55000000000000004">
      <c r="M15696" t="str">
        <f>IF($A15696="","",COUNTIFS(D_MFA!$A$2:$A$20001,$C15696,D_MFA!$B$2:$B$20001,TRUE)&gt;0)</f>
        <v/>
      </c>
    </row>
    <row r="15697" spans="13:13" x14ac:dyDescent="0.55000000000000004">
      <c r="M15697" t="str">
        <f>IF($A15697="","",COUNTIFS(D_MFA!$A$2:$A$20001,$C15697,D_MFA!$B$2:$B$20001,TRUE)&gt;0)</f>
        <v/>
      </c>
    </row>
    <row r="15698" spans="13:13" x14ac:dyDescent="0.55000000000000004">
      <c r="M15698" t="str">
        <f>IF($A15698="","",COUNTIFS(D_MFA!$A$2:$A$20001,$C15698,D_MFA!$B$2:$B$20001,TRUE)&gt;0)</f>
        <v/>
      </c>
    </row>
    <row r="15699" spans="13:13" x14ac:dyDescent="0.55000000000000004">
      <c r="M15699" t="str">
        <f>IF($A15699="","",COUNTIFS(D_MFA!$A$2:$A$20001,$C15699,D_MFA!$B$2:$B$20001,TRUE)&gt;0)</f>
        <v/>
      </c>
    </row>
    <row r="15700" spans="13:13" x14ac:dyDescent="0.55000000000000004">
      <c r="M15700" t="str">
        <f>IF($A15700="","",COUNTIFS(D_MFA!$A$2:$A$20001,$C15700,D_MFA!$B$2:$B$20001,TRUE)&gt;0)</f>
        <v/>
      </c>
    </row>
    <row r="15701" spans="13:13" x14ac:dyDescent="0.55000000000000004">
      <c r="M15701" t="str">
        <f>IF($A15701="","",COUNTIFS(D_MFA!$A$2:$A$20001,$C15701,D_MFA!$B$2:$B$20001,TRUE)&gt;0)</f>
        <v/>
      </c>
    </row>
    <row r="15702" spans="13:13" x14ac:dyDescent="0.55000000000000004">
      <c r="M15702" t="str">
        <f>IF($A15702="","",COUNTIFS(D_MFA!$A$2:$A$20001,$C15702,D_MFA!$B$2:$B$20001,TRUE)&gt;0)</f>
        <v/>
      </c>
    </row>
    <row r="15703" spans="13:13" x14ac:dyDescent="0.55000000000000004">
      <c r="M15703" t="str">
        <f>IF($A15703="","",COUNTIFS(D_MFA!$A$2:$A$20001,$C15703,D_MFA!$B$2:$B$20001,TRUE)&gt;0)</f>
        <v/>
      </c>
    </row>
    <row r="15704" spans="13:13" x14ac:dyDescent="0.55000000000000004">
      <c r="M15704" t="str">
        <f>IF($A15704="","",COUNTIFS(D_MFA!$A$2:$A$20001,$C15704,D_MFA!$B$2:$B$20001,TRUE)&gt;0)</f>
        <v/>
      </c>
    </row>
    <row r="15705" spans="13:13" x14ac:dyDescent="0.55000000000000004">
      <c r="M15705" t="str">
        <f>IF($A15705="","",COUNTIFS(D_MFA!$A$2:$A$20001,$C15705,D_MFA!$B$2:$B$20001,TRUE)&gt;0)</f>
        <v/>
      </c>
    </row>
    <row r="15706" spans="13:13" x14ac:dyDescent="0.55000000000000004">
      <c r="M15706" t="str">
        <f>IF($A15706="","",COUNTIFS(D_MFA!$A$2:$A$20001,$C15706,D_MFA!$B$2:$B$20001,TRUE)&gt;0)</f>
        <v/>
      </c>
    </row>
    <row r="15707" spans="13:13" x14ac:dyDescent="0.55000000000000004">
      <c r="M15707" t="str">
        <f>IF($A15707="","",COUNTIFS(D_MFA!$A$2:$A$20001,$C15707,D_MFA!$B$2:$B$20001,TRUE)&gt;0)</f>
        <v/>
      </c>
    </row>
    <row r="15708" spans="13:13" x14ac:dyDescent="0.55000000000000004">
      <c r="M15708" t="str">
        <f>IF($A15708="","",COUNTIFS(D_MFA!$A$2:$A$20001,$C15708,D_MFA!$B$2:$B$20001,TRUE)&gt;0)</f>
        <v/>
      </c>
    </row>
    <row r="15709" spans="13:13" x14ac:dyDescent="0.55000000000000004">
      <c r="M15709" t="str">
        <f>IF($A15709="","",COUNTIFS(D_MFA!$A$2:$A$20001,$C15709,D_MFA!$B$2:$B$20001,TRUE)&gt;0)</f>
        <v/>
      </c>
    </row>
    <row r="15710" spans="13:13" x14ac:dyDescent="0.55000000000000004">
      <c r="M15710" t="str">
        <f>IF($A15710="","",COUNTIFS(D_MFA!$A$2:$A$20001,$C15710,D_MFA!$B$2:$B$20001,TRUE)&gt;0)</f>
        <v/>
      </c>
    </row>
    <row r="15711" spans="13:13" x14ac:dyDescent="0.55000000000000004">
      <c r="M15711" t="str">
        <f>IF($A15711="","",COUNTIFS(D_MFA!$A$2:$A$20001,$C15711,D_MFA!$B$2:$B$20001,TRUE)&gt;0)</f>
        <v/>
      </c>
    </row>
    <row r="15712" spans="13:13" x14ac:dyDescent="0.55000000000000004">
      <c r="M15712" t="str">
        <f>IF($A15712="","",COUNTIFS(D_MFA!$A$2:$A$20001,$C15712,D_MFA!$B$2:$B$20001,TRUE)&gt;0)</f>
        <v/>
      </c>
    </row>
    <row r="15713" spans="13:13" x14ac:dyDescent="0.55000000000000004">
      <c r="M15713" t="str">
        <f>IF($A15713="","",COUNTIFS(D_MFA!$A$2:$A$20001,$C15713,D_MFA!$B$2:$B$20001,TRUE)&gt;0)</f>
        <v/>
      </c>
    </row>
    <row r="15714" spans="13:13" x14ac:dyDescent="0.55000000000000004">
      <c r="M15714" t="str">
        <f>IF($A15714="","",COUNTIFS(D_MFA!$A$2:$A$20001,$C15714,D_MFA!$B$2:$B$20001,TRUE)&gt;0)</f>
        <v/>
      </c>
    </row>
    <row r="15715" spans="13:13" x14ac:dyDescent="0.55000000000000004">
      <c r="M15715" t="str">
        <f>IF($A15715="","",COUNTIFS(D_MFA!$A$2:$A$20001,$C15715,D_MFA!$B$2:$B$20001,TRUE)&gt;0)</f>
        <v/>
      </c>
    </row>
    <row r="15716" spans="13:13" x14ac:dyDescent="0.55000000000000004">
      <c r="M15716" t="str">
        <f>IF($A15716="","",COUNTIFS(D_MFA!$A$2:$A$20001,$C15716,D_MFA!$B$2:$B$20001,TRUE)&gt;0)</f>
        <v/>
      </c>
    </row>
    <row r="15717" spans="13:13" x14ac:dyDescent="0.55000000000000004">
      <c r="M15717" t="str">
        <f>IF($A15717="","",COUNTIFS(D_MFA!$A$2:$A$20001,$C15717,D_MFA!$B$2:$B$20001,TRUE)&gt;0)</f>
        <v/>
      </c>
    </row>
    <row r="15718" spans="13:13" x14ac:dyDescent="0.55000000000000004">
      <c r="M15718" t="str">
        <f>IF($A15718="","",COUNTIFS(D_MFA!$A$2:$A$20001,$C15718,D_MFA!$B$2:$B$20001,TRUE)&gt;0)</f>
        <v/>
      </c>
    </row>
    <row r="15719" spans="13:13" x14ac:dyDescent="0.55000000000000004">
      <c r="M15719" t="str">
        <f>IF($A15719="","",COUNTIFS(D_MFA!$A$2:$A$20001,$C15719,D_MFA!$B$2:$B$20001,TRUE)&gt;0)</f>
        <v/>
      </c>
    </row>
    <row r="15720" spans="13:13" x14ac:dyDescent="0.55000000000000004">
      <c r="M15720" t="str">
        <f>IF($A15720="","",COUNTIFS(D_MFA!$A$2:$A$20001,$C15720,D_MFA!$B$2:$B$20001,TRUE)&gt;0)</f>
        <v/>
      </c>
    </row>
    <row r="15721" spans="13:13" x14ac:dyDescent="0.55000000000000004">
      <c r="M15721" t="str">
        <f>IF($A15721="","",COUNTIFS(D_MFA!$A$2:$A$20001,$C15721,D_MFA!$B$2:$B$20001,TRUE)&gt;0)</f>
        <v/>
      </c>
    </row>
    <row r="15722" spans="13:13" x14ac:dyDescent="0.55000000000000004">
      <c r="M15722" t="str">
        <f>IF($A15722="","",COUNTIFS(D_MFA!$A$2:$A$20001,$C15722,D_MFA!$B$2:$B$20001,TRUE)&gt;0)</f>
        <v/>
      </c>
    </row>
    <row r="15723" spans="13:13" x14ac:dyDescent="0.55000000000000004">
      <c r="M15723" t="str">
        <f>IF($A15723="","",COUNTIFS(D_MFA!$A$2:$A$20001,$C15723,D_MFA!$B$2:$B$20001,TRUE)&gt;0)</f>
        <v/>
      </c>
    </row>
    <row r="15724" spans="13:13" x14ac:dyDescent="0.55000000000000004">
      <c r="M15724" t="str">
        <f>IF($A15724="","",COUNTIFS(D_MFA!$A$2:$A$20001,$C15724,D_MFA!$B$2:$B$20001,TRUE)&gt;0)</f>
        <v/>
      </c>
    </row>
    <row r="15725" spans="13:13" x14ac:dyDescent="0.55000000000000004">
      <c r="M15725" t="str">
        <f>IF($A15725="","",COUNTIFS(D_MFA!$A$2:$A$20001,$C15725,D_MFA!$B$2:$B$20001,TRUE)&gt;0)</f>
        <v/>
      </c>
    </row>
    <row r="15726" spans="13:13" x14ac:dyDescent="0.55000000000000004">
      <c r="M15726" t="str">
        <f>IF($A15726="","",COUNTIFS(D_MFA!$A$2:$A$20001,$C15726,D_MFA!$B$2:$B$20001,TRUE)&gt;0)</f>
        <v/>
      </c>
    </row>
    <row r="15727" spans="13:13" x14ac:dyDescent="0.55000000000000004">
      <c r="M15727" t="str">
        <f>IF($A15727="","",COUNTIFS(D_MFA!$A$2:$A$20001,$C15727,D_MFA!$B$2:$B$20001,TRUE)&gt;0)</f>
        <v/>
      </c>
    </row>
    <row r="15728" spans="13:13" x14ac:dyDescent="0.55000000000000004">
      <c r="M15728" t="str">
        <f>IF($A15728="","",COUNTIFS(D_MFA!$A$2:$A$20001,$C15728,D_MFA!$B$2:$B$20001,TRUE)&gt;0)</f>
        <v/>
      </c>
    </row>
    <row r="15729" spans="13:13" x14ac:dyDescent="0.55000000000000004">
      <c r="M15729" t="str">
        <f>IF($A15729="","",COUNTIFS(D_MFA!$A$2:$A$20001,$C15729,D_MFA!$B$2:$B$20001,TRUE)&gt;0)</f>
        <v/>
      </c>
    </row>
    <row r="15730" spans="13:13" x14ac:dyDescent="0.55000000000000004">
      <c r="M15730" t="str">
        <f>IF($A15730="","",COUNTIFS(D_MFA!$A$2:$A$20001,$C15730,D_MFA!$B$2:$B$20001,TRUE)&gt;0)</f>
        <v/>
      </c>
    </row>
    <row r="15731" spans="13:13" x14ac:dyDescent="0.55000000000000004">
      <c r="M15731" t="str">
        <f>IF($A15731="","",COUNTIFS(D_MFA!$A$2:$A$20001,$C15731,D_MFA!$B$2:$B$20001,TRUE)&gt;0)</f>
        <v/>
      </c>
    </row>
    <row r="15732" spans="13:13" x14ac:dyDescent="0.55000000000000004">
      <c r="M15732" t="str">
        <f>IF($A15732="","",COUNTIFS(D_MFA!$A$2:$A$20001,$C15732,D_MFA!$B$2:$B$20001,TRUE)&gt;0)</f>
        <v/>
      </c>
    </row>
    <row r="15733" spans="13:13" x14ac:dyDescent="0.55000000000000004">
      <c r="M15733" t="str">
        <f>IF($A15733="","",COUNTIFS(D_MFA!$A$2:$A$20001,$C15733,D_MFA!$B$2:$B$20001,TRUE)&gt;0)</f>
        <v/>
      </c>
    </row>
    <row r="15734" spans="13:13" x14ac:dyDescent="0.55000000000000004">
      <c r="M15734" t="str">
        <f>IF($A15734="","",COUNTIFS(D_MFA!$A$2:$A$20001,$C15734,D_MFA!$B$2:$B$20001,TRUE)&gt;0)</f>
        <v/>
      </c>
    </row>
    <row r="15735" spans="13:13" x14ac:dyDescent="0.55000000000000004">
      <c r="M15735" t="str">
        <f>IF($A15735="","",COUNTIFS(D_MFA!$A$2:$A$20001,$C15735,D_MFA!$B$2:$B$20001,TRUE)&gt;0)</f>
        <v/>
      </c>
    </row>
    <row r="15736" spans="13:13" x14ac:dyDescent="0.55000000000000004">
      <c r="M15736" t="str">
        <f>IF($A15736="","",COUNTIFS(D_MFA!$A$2:$A$20001,$C15736,D_MFA!$B$2:$B$20001,TRUE)&gt;0)</f>
        <v/>
      </c>
    </row>
    <row r="15737" spans="13:13" x14ac:dyDescent="0.55000000000000004">
      <c r="M15737" t="str">
        <f>IF($A15737="","",COUNTIFS(D_MFA!$A$2:$A$20001,$C15737,D_MFA!$B$2:$B$20001,TRUE)&gt;0)</f>
        <v/>
      </c>
    </row>
    <row r="15738" spans="13:13" x14ac:dyDescent="0.55000000000000004">
      <c r="M15738" t="str">
        <f>IF($A15738="","",COUNTIFS(D_MFA!$A$2:$A$20001,$C15738,D_MFA!$B$2:$B$20001,TRUE)&gt;0)</f>
        <v/>
      </c>
    </row>
    <row r="15739" spans="13:13" x14ac:dyDescent="0.55000000000000004">
      <c r="M15739" t="str">
        <f>IF($A15739="","",COUNTIFS(D_MFA!$A$2:$A$20001,$C15739,D_MFA!$B$2:$B$20001,TRUE)&gt;0)</f>
        <v/>
      </c>
    </row>
    <row r="15740" spans="13:13" x14ac:dyDescent="0.55000000000000004">
      <c r="M15740" t="str">
        <f>IF($A15740="","",COUNTIFS(D_MFA!$A$2:$A$20001,$C15740,D_MFA!$B$2:$B$20001,TRUE)&gt;0)</f>
        <v/>
      </c>
    </row>
    <row r="15741" spans="13:13" x14ac:dyDescent="0.55000000000000004">
      <c r="M15741" t="str">
        <f>IF($A15741="","",COUNTIFS(D_MFA!$A$2:$A$20001,$C15741,D_MFA!$B$2:$B$20001,TRUE)&gt;0)</f>
        <v/>
      </c>
    </row>
    <row r="15742" spans="13:13" x14ac:dyDescent="0.55000000000000004">
      <c r="M15742" t="str">
        <f>IF($A15742="","",COUNTIFS(D_MFA!$A$2:$A$20001,$C15742,D_MFA!$B$2:$B$20001,TRUE)&gt;0)</f>
        <v/>
      </c>
    </row>
    <row r="15743" spans="13:13" x14ac:dyDescent="0.55000000000000004">
      <c r="M15743" t="str">
        <f>IF($A15743="","",COUNTIFS(D_MFA!$A$2:$A$20001,$C15743,D_MFA!$B$2:$B$20001,TRUE)&gt;0)</f>
        <v/>
      </c>
    </row>
    <row r="15744" spans="13:13" x14ac:dyDescent="0.55000000000000004">
      <c r="M15744" t="str">
        <f>IF($A15744="","",COUNTIFS(D_MFA!$A$2:$A$20001,$C15744,D_MFA!$B$2:$B$20001,TRUE)&gt;0)</f>
        <v/>
      </c>
    </row>
    <row r="15745" spans="13:13" x14ac:dyDescent="0.55000000000000004">
      <c r="M15745" t="str">
        <f>IF($A15745="","",COUNTIFS(D_MFA!$A$2:$A$20001,$C15745,D_MFA!$B$2:$B$20001,TRUE)&gt;0)</f>
        <v/>
      </c>
    </row>
    <row r="15746" spans="13:13" x14ac:dyDescent="0.55000000000000004">
      <c r="M15746" t="str">
        <f>IF($A15746="","",COUNTIFS(D_MFA!$A$2:$A$20001,$C15746,D_MFA!$B$2:$B$20001,TRUE)&gt;0)</f>
        <v/>
      </c>
    </row>
    <row r="15747" spans="13:13" x14ac:dyDescent="0.55000000000000004">
      <c r="M15747" t="str">
        <f>IF($A15747="","",COUNTIFS(D_MFA!$A$2:$A$20001,$C15747,D_MFA!$B$2:$B$20001,TRUE)&gt;0)</f>
        <v/>
      </c>
    </row>
    <row r="15748" spans="13:13" x14ac:dyDescent="0.55000000000000004">
      <c r="M15748" t="str">
        <f>IF($A15748="","",COUNTIFS(D_MFA!$A$2:$A$20001,$C15748,D_MFA!$B$2:$B$20001,TRUE)&gt;0)</f>
        <v/>
      </c>
    </row>
    <row r="15749" spans="13:13" x14ac:dyDescent="0.55000000000000004">
      <c r="M15749" t="str">
        <f>IF($A15749="","",COUNTIFS(D_MFA!$A$2:$A$20001,$C15749,D_MFA!$B$2:$B$20001,TRUE)&gt;0)</f>
        <v/>
      </c>
    </row>
    <row r="15750" spans="13:13" x14ac:dyDescent="0.55000000000000004">
      <c r="M15750" t="str">
        <f>IF($A15750="","",COUNTIFS(D_MFA!$A$2:$A$20001,$C15750,D_MFA!$B$2:$B$20001,TRUE)&gt;0)</f>
        <v/>
      </c>
    </row>
    <row r="15751" spans="13:13" x14ac:dyDescent="0.55000000000000004">
      <c r="M15751" t="str">
        <f>IF($A15751="","",COUNTIFS(D_MFA!$A$2:$A$20001,$C15751,D_MFA!$B$2:$B$20001,TRUE)&gt;0)</f>
        <v/>
      </c>
    </row>
    <row r="15752" spans="13:13" x14ac:dyDescent="0.55000000000000004">
      <c r="M15752" t="str">
        <f>IF($A15752="","",COUNTIFS(D_MFA!$A$2:$A$20001,$C15752,D_MFA!$B$2:$B$20001,TRUE)&gt;0)</f>
        <v/>
      </c>
    </row>
    <row r="15753" spans="13:13" x14ac:dyDescent="0.55000000000000004">
      <c r="M15753" t="str">
        <f>IF($A15753="","",COUNTIFS(D_MFA!$A$2:$A$20001,$C15753,D_MFA!$B$2:$B$20001,TRUE)&gt;0)</f>
        <v/>
      </c>
    </row>
    <row r="15754" spans="13:13" x14ac:dyDescent="0.55000000000000004">
      <c r="M15754" t="str">
        <f>IF($A15754="","",COUNTIFS(D_MFA!$A$2:$A$20001,$C15754,D_MFA!$B$2:$B$20001,TRUE)&gt;0)</f>
        <v/>
      </c>
    </row>
    <row r="15755" spans="13:13" x14ac:dyDescent="0.55000000000000004">
      <c r="M15755" t="str">
        <f>IF($A15755="","",COUNTIFS(D_MFA!$A$2:$A$20001,$C15755,D_MFA!$B$2:$B$20001,TRUE)&gt;0)</f>
        <v/>
      </c>
    </row>
    <row r="15756" spans="13:13" x14ac:dyDescent="0.55000000000000004">
      <c r="M15756" t="str">
        <f>IF($A15756="","",COUNTIFS(D_MFA!$A$2:$A$20001,$C15756,D_MFA!$B$2:$B$20001,TRUE)&gt;0)</f>
        <v/>
      </c>
    </row>
    <row r="15757" spans="13:13" x14ac:dyDescent="0.55000000000000004">
      <c r="M15757" t="str">
        <f>IF($A15757="","",COUNTIFS(D_MFA!$A$2:$A$20001,$C15757,D_MFA!$B$2:$B$20001,TRUE)&gt;0)</f>
        <v/>
      </c>
    </row>
    <row r="15758" spans="13:13" x14ac:dyDescent="0.55000000000000004">
      <c r="M15758" t="str">
        <f>IF($A15758="","",COUNTIFS(D_MFA!$A$2:$A$20001,$C15758,D_MFA!$B$2:$B$20001,TRUE)&gt;0)</f>
        <v/>
      </c>
    </row>
    <row r="15759" spans="13:13" x14ac:dyDescent="0.55000000000000004">
      <c r="M15759" t="str">
        <f>IF($A15759="","",COUNTIFS(D_MFA!$A$2:$A$20001,$C15759,D_MFA!$B$2:$B$20001,TRUE)&gt;0)</f>
        <v/>
      </c>
    </row>
    <row r="15760" spans="13:13" x14ac:dyDescent="0.55000000000000004">
      <c r="M15760" t="str">
        <f>IF($A15760="","",COUNTIFS(D_MFA!$A$2:$A$20001,$C15760,D_MFA!$B$2:$B$20001,TRUE)&gt;0)</f>
        <v/>
      </c>
    </row>
    <row r="15761" spans="13:13" x14ac:dyDescent="0.55000000000000004">
      <c r="M15761" t="str">
        <f>IF($A15761="","",COUNTIFS(D_MFA!$A$2:$A$20001,$C15761,D_MFA!$B$2:$B$20001,TRUE)&gt;0)</f>
        <v/>
      </c>
    </row>
    <row r="15762" spans="13:13" x14ac:dyDescent="0.55000000000000004">
      <c r="M15762" t="str">
        <f>IF($A15762="","",COUNTIFS(D_MFA!$A$2:$A$20001,$C15762,D_MFA!$B$2:$B$20001,TRUE)&gt;0)</f>
        <v/>
      </c>
    </row>
    <row r="15763" spans="13:13" x14ac:dyDescent="0.55000000000000004">
      <c r="M15763" t="str">
        <f>IF($A15763="","",COUNTIFS(D_MFA!$A$2:$A$20001,$C15763,D_MFA!$B$2:$B$20001,TRUE)&gt;0)</f>
        <v/>
      </c>
    </row>
    <row r="15764" spans="13:13" x14ac:dyDescent="0.55000000000000004">
      <c r="M15764" t="str">
        <f>IF($A15764="","",COUNTIFS(D_MFA!$A$2:$A$20001,$C15764,D_MFA!$B$2:$B$20001,TRUE)&gt;0)</f>
        <v/>
      </c>
    </row>
    <row r="15765" spans="13:13" x14ac:dyDescent="0.55000000000000004">
      <c r="M15765" t="str">
        <f>IF($A15765="","",COUNTIFS(D_MFA!$A$2:$A$20001,$C15765,D_MFA!$B$2:$B$20001,TRUE)&gt;0)</f>
        <v/>
      </c>
    </row>
    <row r="15766" spans="13:13" x14ac:dyDescent="0.55000000000000004">
      <c r="M15766" t="str">
        <f>IF($A15766="","",COUNTIFS(D_MFA!$A$2:$A$20001,$C15766,D_MFA!$B$2:$B$20001,TRUE)&gt;0)</f>
        <v/>
      </c>
    </row>
    <row r="15767" spans="13:13" x14ac:dyDescent="0.55000000000000004">
      <c r="M15767" t="str">
        <f>IF($A15767="","",COUNTIFS(D_MFA!$A$2:$A$20001,$C15767,D_MFA!$B$2:$B$20001,TRUE)&gt;0)</f>
        <v/>
      </c>
    </row>
    <row r="15768" spans="13:13" x14ac:dyDescent="0.55000000000000004">
      <c r="M15768" t="str">
        <f>IF($A15768="","",COUNTIFS(D_MFA!$A$2:$A$20001,$C15768,D_MFA!$B$2:$B$20001,TRUE)&gt;0)</f>
        <v/>
      </c>
    </row>
    <row r="15769" spans="13:13" x14ac:dyDescent="0.55000000000000004">
      <c r="M15769" t="str">
        <f>IF($A15769="","",COUNTIFS(D_MFA!$A$2:$A$20001,$C15769,D_MFA!$B$2:$B$20001,TRUE)&gt;0)</f>
        <v/>
      </c>
    </row>
    <row r="15770" spans="13:13" x14ac:dyDescent="0.55000000000000004">
      <c r="M15770" t="str">
        <f>IF($A15770="","",COUNTIFS(D_MFA!$A$2:$A$20001,$C15770,D_MFA!$B$2:$B$20001,TRUE)&gt;0)</f>
        <v/>
      </c>
    </row>
    <row r="15771" spans="13:13" x14ac:dyDescent="0.55000000000000004">
      <c r="M15771" t="str">
        <f>IF($A15771="","",COUNTIFS(D_MFA!$A$2:$A$20001,$C15771,D_MFA!$B$2:$B$20001,TRUE)&gt;0)</f>
        <v/>
      </c>
    </row>
    <row r="15772" spans="13:13" x14ac:dyDescent="0.55000000000000004">
      <c r="M15772" t="str">
        <f>IF($A15772="","",COUNTIFS(D_MFA!$A$2:$A$20001,$C15772,D_MFA!$B$2:$B$20001,TRUE)&gt;0)</f>
        <v/>
      </c>
    </row>
    <row r="15773" spans="13:13" x14ac:dyDescent="0.55000000000000004">
      <c r="M15773" t="str">
        <f>IF($A15773="","",COUNTIFS(D_MFA!$A$2:$A$20001,$C15773,D_MFA!$B$2:$B$20001,TRUE)&gt;0)</f>
        <v/>
      </c>
    </row>
    <row r="15774" spans="13:13" x14ac:dyDescent="0.55000000000000004">
      <c r="M15774" t="str">
        <f>IF($A15774="","",COUNTIFS(D_MFA!$A$2:$A$20001,$C15774,D_MFA!$B$2:$B$20001,TRUE)&gt;0)</f>
        <v/>
      </c>
    </row>
    <row r="15775" spans="13:13" x14ac:dyDescent="0.55000000000000004">
      <c r="M15775" t="str">
        <f>IF($A15775="","",COUNTIFS(D_MFA!$A$2:$A$20001,$C15775,D_MFA!$B$2:$B$20001,TRUE)&gt;0)</f>
        <v/>
      </c>
    </row>
    <row r="15776" spans="13:13" x14ac:dyDescent="0.55000000000000004">
      <c r="M15776" t="str">
        <f>IF($A15776="","",COUNTIFS(D_MFA!$A$2:$A$20001,$C15776,D_MFA!$B$2:$B$20001,TRUE)&gt;0)</f>
        <v/>
      </c>
    </row>
    <row r="15777" spans="13:13" x14ac:dyDescent="0.55000000000000004">
      <c r="M15777" t="str">
        <f>IF($A15777="","",COUNTIFS(D_MFA!$A$2:$A$20001,$C15777,D_MFA!$B$2:$B$20001,TRUE)&gt;0)</f>
        <v/>
      </c>
    </row>
    <row r="15778" spans="13:13" x14ac:dyDescent="0.55000000000000004">
      <c r="M15778" t="str">
        <f>IF($A15778="","",COUNTIFS(D_MFA!$A$2:$A$20001,$C15778,D_MFA!$B$2:$B$20001,TRUE)&gt;0)</f>
        <v/>
      </c>
    </row>
    <row r="15779" spans="13:13" x14ac:dyDescent="0.55000000000000004">
      <c r="M15779" t="str">
        <f>IF($A15779="","",COUNTIFS(D_MFA!$A$2:$A$20001,$C15779,D_MFA!$B$2:$B$20001,TRUE)&gt;0)</f>
        <v/>
      </c>
    </row>
    <row r="15780" spans="13:13" x14ac:dyDescent="0.55000000000000004">
      <c r="M15780" t="str">
        <f>IF($A15780="","",COUNTIFS(D_MFA!$A$2:$A$20001,$C15780,D_MFA!$B$2:$B$20001,TRUE)&gt;0)</f>
        <v/>
      </c>
    </row>
    <row r="15781" spans="13:13" x14ac:dyDescent="0.55000000000000004">
      <c r="M15781" t="str">
        <f>IF($A15781="","",COUNTIFS(D_MFA!$A$2:$A$20001,$C15781,D_MFA!$B$2:$B$20001,TRUE)&gt;0)</f>
        <v/>
      </c>
    </row>
    <row r="15782" spans="13:13" x14ac:dyDescent="0.55000000000000004">
      <c r="M15782" t="str">
        <f>IF($A15782="","",COUNTIFS(D_MFA!$A$2:$A$20001,$C15782,D_MFA!$B$2:$B$20001,TRUE)&gt;0)</f>
        <v/>
      </c>
    </row>
    <row r="15783" spans="13:13" x14ac:dyDescent="0.55000000000000004">
      <c r="M15783" t="str">
        <f>IF($A15783="","",COUNTIFS(D_MFA!$A$2:$A$20001,$C15783,D_MFA!$B$2:$B$20001,TRUE)&gt;0)</f>
        <v/>
      </c>
    </row>
    <row r="15784" spans="13:13" x14ac:dyDescent="0.55000000000000004">
      <c r="M15784" t="str">
        <f>IF($A15784="","",COUNTIFS(D_MFA!$A$2:$A$20001,$C15784,D_MFA!$B$2:$B$20001,TRUE)&gt;0)</f>
        <v/>
      </c>
    </row>
    <row r="15785" spans="13:13" x14ac:dyDescent="0.55000000000000004">
      <c r="M15785" t="str">
        <f>IF($A15785="","",COUNTIFS(D_MFA!$A$2:$A$20001,$C15785,D_MFA!$B$2:$B$20001,TRUE)&gt;0)</f>
        <v/>
      </c>
    </row>
    <row r="15786" spans="13:13" x14ac:dyDescent="0.55000000000000004">
      <c r="M15786" t="str">
        <f>IF($A15786="","",COUNTIFS(D_MFA!$A$2:$A$20001,$C15786,D_MFA!$B$2:$B$20001,TRUE)&gt;0)</f>
        <v/>
      </c>
    </row>
    <row r="15787" spans="13:13" x14ac:dyDescent="0.55000000000000004">
      <c r="M15787" t="str">
        <f>IF($A15787="","",COUNTIFS(D_MFA!$A$2:$A$20001,$C15787,D_MFA!$B$2:$B$20001,TRUE)&gt;0)</f>
        <v/>
      </c>
    </row>
    <row r="15788" spans="13:13" x14ac:dyDescent="0.55000000000000004">
      <c r="M15788" t="str">
        <f>IF($A15788="","",COUNTIFS(D_MFA!$A$2:$A$20001,$C15788,D_MFA!$B$2:$B$20001,TRUE)&gt;0)</f>
        <v/>
      </c>
    </row>
    <row r="15789" spans="13:13" x14ac:dyDescent="0.55000000000000004">
      <c r="M15789" t="str">
        <f>IF($A15789="","",COUNTIFS(D_MFA!$A$2:$A$20001,$C15789,D_MFA!$B$2:$B$20001,TRUE)&gt;0)</f>
        <v/>
      </c>
    </row>
    <row r="15790" spans="13:13" x14ac:dyDescent="0.55000000000000004">
      <c r="M15790" t="str">
        <f>IF($A15790="","",COUNTIFS(D_MFA!$A$2:$A$20001,$C15790,D_MFA!$B$2:$B$20001,TRUE)&gt;0)</f>
        <v/>
      </c>
    </row>
    <row r="15791" spans="13:13" x14ac:dyDescent="0.55000000000000004">
      <c r="M15791" t="str">
        <f>IF($A15791="","",COUNTIFS(D_MFA!$A$2:$A$20001,$C15791,D_MFA!$B$2:$B$20001,TRUE)&gt;0)</f>
        <v/>
      </c>
    </row>
    <row r="15792" spans="13:13" x14ac:dyDescent="0.55000000000000004">
      <c r="M15792" t="str">
        <f>IF($A15792="","",COUNTIFS(D_MFA!$A$2:$A$20001,$C15792,D_MFA!$B$2:$B$20001,TRUE)&gt;0)</f>
        <v/>
      </c>
    </row>
    <row r="15793" spans="13:13" x14ac:dyDescent="0.55000000000000004">
      <c r="M15793" t="str">
        <f>IF($A15793="","",COUNTIFS(D_MFA!$A$2:$A$20001,$C15793,D_MFA!$B$2:$B$20001,TRUE)&gt;0)</f>
        <v/>
      </c>
    </row>
    <row r="15794" spans="13:13" x14ac:dyDescent="0.55000000000000004">
      <c r="M15794" t="str">
        <f>IF($A15794="","",COUNTIFS(D_MFA!$A$2:$A$20001,$C15794,D_MFA!$B$2:$B$20001,TRUE)&gt;0)</f>
        <v/>
      </c>
    </row>
    <row r="15795" spans="13:13" x14ac:dyDescent="0.55000000000000004">
      <c r="M15795" t="str">
        <f>IF($A15795="","",COUNTIFS(D_MFA!$A$2:$A$20001,$C15795,D_MFA!$B$2:$B$20001,TRUE)&gt;0)</f>
        <v/>
      </c>
    </row>
    <row r="15796" spans="13:13" x14ac:dyDescent="0.55000000000000004">
      <c r="M15796" t="str">
        <f>IF($A15796="","",COUNTIFS(D_MFA!$A$2:$A$20001,$C15796,D_MFA!$B$2:$B$20001,TRUE)&gt;0)</f>
        <v/>
      </c>
    </row>
    <row r="15797" spans="13:13" x14ac:dyDescent="0.55000000000000004">
      <c r="M15797" t="str">
        <f>IF($A15797="","",COUNTIFS(D_MFA!$A$2:$A$20001,$C15797,D_MFA!$B$2:$B$20001,TRUE)&gt;0)</f>
        <v/>
      </c>
    </row>
    <row r="15798" spans="13:13" x14ac:dyDescent="0.55000000000000004">
      <c r="M15798" t="str">
        <f>IF($A15798="","",COUNTIFS(D_MFA!$A$2:$A$20001,$C15798,D_MFA!$B$2:$B$20001,TRUE)&gt;0)</f>
        <v/>
      </c>
    </row>
    <row r="15799" spans="13:13" x14ac:dyDescent="0.55000000000000004">
      <c r="M15799" t="str">
        <f>IF($A15799="","",COUNTIFS(D_MFA!$A$2:$A$20001,$C15799,D_MFA!$B$2:$B$20001,TRUE)&gt;0)</f>
        <v/>
      </c>
    </row>
    <row r="15800" spans="13:13" x14ac:dyDescent="0.55000000000000004">
      <c r="M15800" t="str">
        <f>IF($A15800="","",COUNTIFS(D_MFA!$A$2:$A$20001,$C15800,D_MFA!$B$2:$B$20001,TRUE)&gt;0)</f>
        <v/>
      </c>
    </row>
    <row r="15801" spans="13:13" x14ac:dyDescent="0.55000000000000004">
      <c r="M15801" t="str">
        <f>IF($A15801="","",COUNTIFS(D_MFA!$A$2:$A$20001,$C15801,D_MFA!$B$2:$B$20001,TRUE)&gt;0)</f>
        <v/>
      </c>
    </row>
    <row r="15802" spans="13:13" x14ac:dyDescent="0.55000000000000004">
      <c r="M15802" t="str">
        <f>IF($A15802="","",COUNTIFS(D_MFA!$A$2:$A$20001,$C15802,D_MFA!$B$2:$B$20001,TRUE)&gt;0)</f>
        <v/>
      </c>
    </row>
    <row r="15803" spans="13:13" x14ac:dyDescent="0.55000000000000004">
      <c r="M15803" t="str">
        <f>IF($A15803="","",COUNTIFS(D_MFA!$A$2:$A$20001,$C15803,D_MFA!$B$2:$B$20001,TRUE)&gt;0)</f>
        <v/>
      </c>
    </row>
    <row r="15804" spans="13:13" x14ac:dyDescent="0.55000000000000004">
      <c r="M15804" t="str">
        <f>IF($A15804="","",COUNTIFS(D_MFA!$A$2:$A$20001,$C15804,D_MFA!$B$2:$B$20001,TRUE)&gt;0)</f>
        <v/>
      </c>
    </row>
    <row r="15805" spans="13:13" x14ac:dyDescent="0.55000000000000004">
      <c r="M15805" t="str">
        <f>IF($A15805="","",COUNTIFS(D_MFA!$A$2:$A$20001,$C15805,D_MFA!$B$2:$B$20001,TRUE)&gt;0)</f>
        <v/>
      </c>
    </row>
    <row r="15806" spans="13:13" x14ac:dyDescent="0.55000000000000004">
      <c r="M15806" t="str">
        <f>IF($A15806="","",COUNTIFS(D_MFA!$A$2:$A$20001,$C15806,D_MFA!$B$2:$B$20001,TRUE)&gt;0)</f>
        <v/>
      </c>
    </row>
    <row r="15807" spans="13:13" x14ac:dyDescent="0.55000000000000004">
      <c r="M15807" t="str">
        <f>IF($A15807="","",COUNTIFS(D_MFA!$A$2:$A$20001,$C15807,D_MFA!$B$2:$B$20001,TRUE)&gt;0)</f>
        <v/>
      </c>
    </row>
    <row r="15808" spans="13:13" x14ac:dyDescent="0.55000000000000004">
      <c r="M15808" t="str">
        <f>IF($A15808="","",COUNTIFS(D_MFA!$A$2:$A$20001,$C15808,D_MFA!$B$2:$B$20001,TRUE)&gt;0)</f>
        <v/>
      </c>
    </row>
    <row r="15809" spans="13:13" x14ac:dyDescent="0.55000000000000004">
      <c r="M15809" t="str">
        <f>IF($A15809="","",COUNTIFS(D_MFA!$A$2:$A$20001,$C15809,D_MFA!$B$2:$B$20001,TRUE)&gt;0)</f>
        <v/>
      </c>
    </row>
    <row r="15810" spans="13:13" x14ac:dyDescent="0.55000000000000004">
      <c r="M15810" t="str">
        <f>IF($A15810="","",COUNTIFS(D_MFA!$A$2:$A$20001,$C15810,D_MFA!$B$2:$B$20001,TRUE)&gt;0)</f>
        <v/>
      </c>
    </row>
    <row r="15811" spans="13:13" x14ac:dyDescent="0.55000000000000004">
      <c r="M15811" t="str">
        <f>IF($A15811="","",COUNTIFS(D_MFA!$A$2:$A$20001,$C15811,D_MFA!$B$2:$B$20001,TRUE)&gt;0)</f>
        <v/>
      </c>
    </row>
    <row r="15812" spans="13:13" x14ac:dyDescent="0.55000000000000004">
      <c r="M15812" t="str">
        <f>IF($A15812="","",COUNTIFS(D_MFA!$A$2:$A$20001,$C15812,D_MFA!$B$2:$B$20001,TRUE)&gt;0)</f>
        <v/>
      </c>
    </row>
    <row r="15813" spans="13:13" x14ac:dyDescent="0.55000000000000004">
      <c r="M15813" t="str">
        <f>IF($A15813="","",COUNTIFS(D_MFA!$A$2:$A$20001,$C15813,D_MFA!$B$2:$B$20001,TRUE)&gt;0)</f>
        <v/>
      </c>
    </row>
    <row r="15814" spans="13:13" x14ac:dyDescent="0.55000000000000004">
      <c r="M15814" t="str">
        <f>IF($A15814="","",COUNTIFS(D_MFA!$A$2:$A$20001,$C15814,D_MFA!$B$2:$B$20001,TRUE)&gt;0)</f>
        <v/>
      </c>
    </row>
    <row r="15815" spans="13:13" x14ac:dyDescent="0.55000000000000004">
      <c r="M15815" t="str">
        <f>IF($A15815="","",COUNTIFS(D_MFA!$A$2:$A$20001,$C15815,D_MFA!$B$2:$B$20001,TRUE)&gt;0)</f>
        <v/>
      </c>
    </row>
    <row r="15816" spans="13:13" x14ac:dyDescent="0.55000000000000004">
      <c r="M15816" t="str">
        <f>IF($A15816="","",COUNTIFS(D_MFA!$A$2:$A$20001,$C15816,D_MFA!$B$2:$B$20001,TRUE)&gt;0)</f>
        <v/>
      </c>
    </row>
    <row r="15817" spans="13:13" x14ac:dyDescent="0.55000000000000004">
      <c r="M15817" t="str">
        <f>IF($A15817="","",COUNTIFS(D_MFA!$A$2:$A$20001,$C15817,D_MFA!$B$2:$B$20001,TRUE)&gt;0)</f>
        <v/>
      </c>
    </row>
    <row r="15818" spans="13:13" x14ac:dyDescent="0.55000000000000004">
      <c r="M15818" t="str">
        <f>IF($A15818="","",COUNTIFS(D_MFA!$A$2:$A$20001,$C15818,D_MFA!$B$2:$B$20001,TRUE)&gt;0)</f>
        <v/>
      </c>
    </row>
    <row r="15819" spans="13:13" x14ac:dyDescent="0.55000000000000004">
      <c r="M15819" t="str">
        <f>IF($A15819="","",COUNTIFS(D_MFA!$A$2:$A$20001,$C15819,D_MFA!$B$2:$B$20001,TRUE)&gt;0)</f>
        <v/>
      </c>
    </row>
    <row r="15820" spans="13:13" x14ac:dyDescent="0.55000000000000004">
      <c r="M15820" t="str">
        <f>IF($A15820="","",COUNTIFS(D_MFA!$A$2:$A$20001,$C15820,D_MFA!$B$2:$B$20001,TRUE)&gt;0)</f>
        <v/>
      </c>
    </row>
    <row r="15821" spans="13:13" x14ac:dyDescent="0.55000000000000004">
      <c r="M15821" t="str">
        <f>IF($A15821="","",COUNTIFS(D_MFA!$A$2:$A$20001,$C15821,D_MFA!$B$2:$B$20001,TRUE)&gt;0)</f>
        <v/>
      </c>
    </row>
    <row r="15822" spans="13:13" x14ac:dyDescent="0.55000000000000004">
      <c r="M15822" t="str">
        <f>IF($A15822="","",COUNTIFS(D_MFA!$A$2:$A$20001,$C15822,D_MFA!$B$2:$B$20001,TRUE)&gt;0)</f>
        <v/>
      </c>
    </row>
    <row r="15823" spans="13:13" x14ac:dyDescent="0.55000000000000004">
      <c r="M15823" t="str">
        <f>IF($A15823="","",COUNTIFS(D_MFA!$A$2:$A$20001,$C15823,D_MFA!$B$2:$B$20001,TRUE)&gt;0)</f>
        <v/>
      </c>
    </row>
    <row r="15824" spans="13:13" x14ac:dyDescent="0.55000000000000004">
      <c r="M15824" t="str">
        <f>IF($A15824="","",COUNTIFS(D_MFA!$A$2:$A$20001,$C15824,D_MFA!$B$2:$B$20001,TRUE)&gt;0)</f>
        <v/>
      </c>
    </row>
    <row r="15825" spans="13:13" x14ac:dyDescent="0.55000000000000004">
      <c r="M15825" t="str">
        <f>IF($A15825="","",COUNTIFS(D_MFA!$A$2:$A$20001,$C15825,D_MFA!$B$2:$B$20001,TRUE)&gt;0)</f>
        <v/>
      </c>
    </row>
    <row r="15826" spans="13:13" x14ac:dyDescent="0.55000000000000004">
      <c r="M15826" t="str">
        <f>IF($A15826="","",COUNTIFS(D_MFA!$A$2:$A$20001,$C15826,D_MFA!$B$2:$B$20001,TRUE)&gt;0)</f>
        <v/>
      </c>
    </row>
    <row r="15827" spans="13:13" x14ac:dyDescent="0.55000000000000004">
      <c r="M15827" t="str">
        <f>IF($A15827="","",COUNTIFS(D_MFA!$A$2:$A$20001,$C15827,D_MFA!$B$2:$B$20001,TRUE)&gt;0)</f>
        <v/>
      </c>
    </row>
    <row r="15828" spans="13:13" x14ac:dyDescent="0.55000000000000004">
      <c r="M15828" t="str">
        <f>IF($A15828="","",COUNTIFS(D_MFA!$A$2:$A$20001,$C15828,D_MFA!$B$2:$B$20001,TRUE)&gt;0)</f>
        <v/>
      </c>
    </row>
    <row r="15829" spans="13:13" x14ac:dyDescent="0.55000000000000004">
      <c r="M15829" t="str">
        <f>IF($A15829="","",COUNTIFS(D_MFA!$A$2:$A$20001,$C15829,D_MFA!$B$2:$B$20001,TRUE)&gt;0)</f>
        <v/>
      </c>
    </row>
    <row r="15830" spans="13:13" x14ac:dyDescent="0.55000000000000004">
      <c r="M15830" t="str">
        <f>IF($A15830="","",COUNTIFS(D_MFA!$A$2:$A$20001,$C15830,D_MFA!$B$2:$B$20001,TRUE)&gt;0)</f>
        <v/>
      </c>
    </row>
    <row r="15831" spans="13:13" x14ac:dyDescent="0.55000000000000004">
      <c r="M15831" t="str">
        <f>IF($A15831="","",COUNTIFS(D_MFA!$A$2:$A$20001,$C15831,D_MFA!$B$2:$B$20001,TRUE)&gt;0)</f>
        <v/>
      </c>
    </row>
    <row r="15832" spans="13:13" x14ac:dyDescent="0.55000000000000004">
      <c r="M15832" t="str">
        <f>IF($A15832="","",COUNTIFS(D_MFA!$A$2:$A$20001,$C15832,D_MFA!$B$2:$B$20001,TRUE)&gt;0)</f>
        <v/>
      </c>
    </row>
    <row r="15833" spans="13:13" x14ac:dyDescent="0.55000000000000004">
      <c r="M15833" t="str">
        <f>IF($A15833="","",COUNTIFS(D_MFA!$A$2:$A$20001,$C15833,D_MFA!$B$2:$B$20001,TRUE)&gt;0)</f>
        <v/>
      </c>
    </row>
    <row r="15834" spans="13:13" x14ac:dyDescent="0.55000000000000004">
      <c r="M15834" t="str">
        <f>IF($A15834="","",COUNTIFS(D_MFA!$A$2:$A$20001,$C15834,D_MFA!$B$2:$B$20001,TRUE)&gt;0)</f>
        <v/>
      </c>
    </row>
    <row r="15835" spans="13:13" x14ac:dyDescent="0.55000000000000004">
      <c r="M15835" t="str">
        <f>IF($A15835="","",COUNTIFS(D_MFA!$A$2:$A$20001,$C15835,D_MFA!$B$2:$B$20001,TRUE)&gt;0)</f>
        <v/>
      </c>
    </row>
    <row r="15836" spans="13:13" x14ac:dyDescent="0.55000000000000004">
      <c r="M15836" t="str">
        <f>IF($A15836="","",COUNTIFS(D_MFA!$A$2:$A$20001,$C15836,D_MFA!$B$2:$B$20001,TRUE)&gt;0)</f>
        <v/>
      </c>
    </row>
    <row r="15837" spans="13:13" x14ac:dyDescent="0.55000000000000004">
      <c r="M15837" t="str">
        <f>IF($A15837="","",COUNTIFS(D_MFA!$A$2:$A$20001,$C15837,D_MFA!$B$2:$B$20001,TRUE)&gt;0)</f>
        <v/>
      </c>
    </row>
    <row r="15838" spans="13:13" x14ac:dyDescent="0.55000000000000004">
      <c r="M15838" t="str">
        <f>IF($A15838="","",COUNTIFS(D_MFA!$A$2:$A$20001,$C15838,D_MFA!$B$2:$B$20001,TRUE)&gt;0)</f>
        <v/>
      </c>
    </row>
    <row r="15839" spans="13:13" x14ac:dyDescent="0.55000000000000004">
      <c r="M15839" t="str">
        <f>IF($A15839="","",COUNTIFS(D_MFA!$A$2:$A$20001,$C15839,D_MFA!$B$2:$B$20001,TRUE)&gt;0)</f>
        <v/>
      </c>
    </row>
    <row r="15840" spans="13:13" x14ac:dyDescent="0.55000000000000004">
      <c r="M15840" t="str">
        <f>IF($A15840="","",COUNTIFS(D_MFA!$A$2:$A$20001,$C15840,D_MFA!$B$2:$B$20001,TRUE)&gt;0)</f>
        <v/>
      </c>
    </row>
    <row r="15841" spans="13:13" x14ac:dyDescent="0.55000000000000004">
      <c r="M15841" t="str">
        <f>IF($A15841="","",COUNTIFS(D_MFA!$A$2:$A$20001,$C15841,D_MFA!$B$2:$B$20001,TRUE)&gt;0)</f>
        <v/>
      </c>
    </row>
    <row r="15842" spans="13:13" x14ac:dyDescent="0.55000000000000004">
      <c r="M15842" t="str">
        <f>IF($A15842="","",COUNTIFS(D_MFA!$A$2:$A$20001,$C15842,D_MFA!$B$2:$B$20001,TRUE)&gt;0)</f>
        <v/>
      </c>
    </row>
    <row r="15843" spans="13:13" x14ac:dyDescent="0.55000000000000004">
      <c r="M15843" t="str">
        <f>IF($A15843="","",COUNTIFS(D_MFA!$A$2:$A$20001,$C15843,D_MFA!$B$2:$B$20001,TRUE)&gt;0)</f>
        <v/>
      </c>
    </row>
    <row r="15844" spans="13:13" x14ac:dyDescent="0.55000000000000004">
      <c r="M15844" t="str">
        <f>IF($A15844="","",COUNTIFS(D_MFA!$A$2:$A$20001,$C15844,D_MFA!$B$2:$B$20001,TRUE)&gt;0)</f>
        <v/>
      </c>
    </row>
    <row r="15845" spans="13:13" x14ac:dyDescent="0.55000000000000004">
      <c r="M15845" t="str">
        <f>IF($A15845="","",COUNTIFS(D_MFA!$A$2:$A$20001,$C15845,D_MFA!$B$2:$B$20001,TRUE)&gt;0)</f>
        <v/>
      </c>
    </row>
    <row r="15846" spans="13:13" x14ac:dyDescent="0.55000000000000004">
      <c r="M15846" t="str">
        <f>IF($A15846="","",COUNTIFS(D_MFA!$A$2:$A$20001,$C15846,D_MFA!$B$2:$B$20001,TRUE)&gt;0)</f>
        <v/>
      </c>
    </row>
    <row r="15847" spans="13:13" x14ac:dyDescent="0.55000000000000004">
      <c r="M15847" t="str">
        <f>IF($A15847="","",COUNTIFS(D_MFA!$A$2:$A$20001,$C15847,D_MFA!$B$2:$B$20001,TRUE)&gt;0)</f>
        <v/>
      </c>
    </row>
    <row r="15848" spans="13:13" x14ac:dyDescent="0.55000000000000004">
      <c r="M15848" t="str">
        <f>IF($A15848="","",COUNTIFS(D_MFA!$A$2:$A$20001,$C15848,D_MFA!$B$2:$B$20001,TRUE)&gt;0)</f>
        <v/>
      </c>
    </row>
    <row r="15849" spans="13:13" x14ac:dyDescent="0.55000000000000004">
      <c r="M15849" t="str">
        <f>IF($A15849="","",COUNTIFS(D_MFA!$A$2:$A$20001,$C15849,D_MFA!$B$2:$B$20001,TRUE)&gt;0)</f>
        <v/>
      </c>
    </row>
    <row r="15850" spans="13:13" x14ac:dyDescent="0.55000000000000004">
      <c r="M15850" t="str">
        <f>IF($A15850="","",COUNTIFS(D_MFA!$A$2:$A$20001,$C15850,D_MFA!$B$2:$B$20001,TRUE)&gt;0)</f>
        <v/>
      </c>
    </row>
    <row r="15851" spans="13:13" x14ac:dyDescent="0.55000000000000004">
      <c r="M15851" t="str">
        <f>IF($A15851="","",COUNTIFS(D_MFA!$A$2:$A$20001,$C15851,D_MFA!$B$2:$B$20001,TRUE)&gt;0)</f>
        <v/>
      </c>
    </row>
    <row r="15852" spans="13:13" x14ac:dyDescent="0.55000000000000004">
      <c r="M15852" t="str">
        <f>IF($A15852="","",COUNTIFS(D_MFA!$A$2:$A$20001,$C15852,D_MFA!$B$2:$B$20001,TRUE)&gt;0)</f>
        <v/>
      </c>
    </row>
    <row r="15853" spans="13:13" x14ac:dyDescent="0.55000000000000004">
      <c r="M15853" t="str">
        <f>IF($A15853="","",COUNTIFS(D_MFA!$A$2:$A$20001,$C15853,D_MFA!$B$2:$B$20001,TRUE)&gt;0)</f>
        <v/>
      </c>
    </row>
    <row r="15854" spans="13:13" x14ac:dyDescent="0.55000000000000004">
      <c r="M15854" t="str">
        <f>IF($A15854="","",COUNTIFS(D_MFA!$A$2:$A$20001,$C15854,D_MFA!$B$2:$B$20001,TRUE)&gt;0)</f>
        <v/>
      </c>
    </row>
    <row r="15855" spans="13:13" x14ac:dyDescent="0.55000000000000004">
      <c r="M15855" t="str">
        <f>IF($A15855="","",COUNTIFS(D_MFA!$A$2:$A$20001,$C15855,D_MFA!$B$2:$B$20001,TRUE)&gt;0)</f>
        <v/>
      </c>
    </row>
    <row r="15856" spans="13:13" x14ac:dyDescent="0.55000000000000004">
      <c r="M15856" t="str">
        <f>IF($A15856="","",COUNTIFS(D_MFA!$A$2:$A$20001,$C15856,D_MFA!$B$2:$B$20001,TRUE)&gt;0)</f>
        <v/>
      </c>
    </row>
    <row r="15857" spans="13:13" x14ac:dyDescent="0.55000000000000004">
      <c r="M15857" t="str">
        <f>IF($A15857="","",COUNTIFS(D_MFA!$A$2:$A$20001,$C15857,D_MFA!$B$2:$B$20001,TRUE)&gt;0)</f>
        <v/>
      </c>
    </row>
    <row r="15858" spans="13:13" x14ac:dyDescent="0.55000000000000004">
      <c r="M15858" t="str">
        <f>IF($A15858="","",COUNTIFS(D_MFA!$A$2:$A$20001,$C15858,D_MFA!$B$2:$B$20001,TRUE)&gt;0)</f>
        <v/>
      </c>
    </row>
    <row r="15859" spans="13:13" x14ac:dyDescent="0.55000000000000004">
      <c r="M15859" t="str">
        <f>IF($A15859="","",COUNTIFS(D_MFA!$A$2:$A$20001,$C15859,D_MFA!$B$2:$B$20001,TRUE)&gt;0)</f>
        <v/>
      </c>
    </row>
    <row r="15860" spans="13:13" x14ac:dyDescent="0.55000000000000004">
      <c r="M15860" t="str">
        <f>IF($A15860="","",COUNTIFS(D_MFA!$A$2:$A$20001,$C15860,D_MFA!$B$2:$B$20001,TRUE)&gt;0)</f>
        <v/>
      </c>
    </row>
    <row r="15861" spans="13:13" x14ac:dyDescent="0.55000000000000004">
      <c r="M15861" t="str">
        <f>IF($A15861="","",COUNTIFS(D_MFA!$A$2:$A$20001,$C15861,D_MFA!$B$2:$B$20001,TRUE)&gt;0)</f>
        <v/>
      </c>
    </row>
    <row r="15862" spans="13:13" x14ac:dyDescent="0.55000000000000004">
      <c r="M15862" t="str">
        <f>IF($A15862="","",COUNTIFS(D_MFA!$A$2:$A$20001,$C15862,D_MFA!$B$2:$B$20001,TRUE)&gt;0)</f>
        <v/>
      </c>
    </row>
    <row r="15863" spans="13:13" x14ac:dyDescent="0.55000000000000004">
      <c r="M15863" t="str">
        <f>IF($A15863="","",COUNTIFS(D_MFA!$A$2:$A$20001,$C15863,D_MFA!$B$2:$B$20001,TRUE)&gt;0)</f>
        <v/>
      </c>
    </row>
    <row r="15864" spans="13:13" x14ac:dyDescent="0.55000000000000004">
      <c r="M15864" t="str">
        <f>IF($A15864="","",COUNTIFS(D_MFA!$A$2:$A$20001,$C15864,D_MFA!$B$2:$B$20001,TRUE)&gt;0)</f>
        <v/>
      </c>
    </row>
    <row r="15865" spans="13:13" x14ac:dyDescent="0.55000000000000004">
      <c r="M15865" t="str">
        <f>IF($A15865="","",COUNTIFS(D_MFA!$A$2:$A$20001,$C15865,D_MFA!$B$2:$B$20001,TRUE)&gt;0)</f>
        <v/>
      </c>
    </row>
    <row r="15866" spans="13:13" x14ac:dyDescent="0.55000000000000004">
      <c r="M15866" t="str">
        <f>IF($A15866="","",COUNTIFS(D_MFA!$A$2:$A$20001,$C15866,D_MFA!$B$2:$B$20001,TRUE)&gt;0)</f>
        <v/>
      </c>
    </row>
    <row r="15867" spans="13:13" x14ac:dyDescent="0.55000000000000004">
      <c r="M15867" t="str">
        <f>IF($A15867="","",COUNTIFS(D_MFA!$A$2:$A$20001,$C15867,D_MFA!$B$2:$B$20001,TRUE)&gt;0)</f>
        <v/>
      </c>
    </row>
    <row r="15868" spans="13:13" x14ac:dyDescent="0.55000000000000004">
      <c r="M15868" t="str">
        <f>IF($A15868="","",COUNTIFS(D_MFA!$A$2:$A$20001,$C15868,D_MFA!$B$2:$B$20001,TRUE)&gt;0)</f>
        <v/>
      </c>
    </row>
    <row r="15869" spans="13:13" x14ac:dyDescent="0.55000000000000004">
      <c r="M15869" t="str">
        <f>IF($A15869="","",COUNTIFS(D_MFA!$A$2:$A$20001,$C15869,D_MFA!$B$2:$B$20001,TRUE)&gt;0)</f>
        <v/>
      </c>
    </row>
    <row r="15870" spans="13:13" x14ac:dyDescent="0.55000000000000004">
      <c r="M15870" t="str">
        <f>IF($A15870="","",COUNTIFS(D_MFA!$A$2:$A$20001,$C15870,D_MFA!$B$2:$B$20001,TRUE)&gt;0)</f>
        <v/>
      </c>
    </row>
    <row r="15871" spans="13:13" x14ac:dyDescent="0.55000000000000004">
      <c r="M15871" t="str">
        <f>IF($A15871="","",COUNTIFS(D_MFA!$A$2:$A$20001,$C15871,D_MFA!$B$2:$B$20001,TRUE)&gt;0)</f>
        <v/>
      </c>
    </row>
    <row r="15872" spans="13:13" x14ac:dyDescent="0.55000000000000004">
      <c r="M15872" t="str">
        <f>IF($A15872="","",COUNTIFS(D_MFA!$A$2:$A$20001,$C15872,D_MFA!$B$2:$B$20001,TRUE)&gt;0)</f>
        <v/>
      </c>
    </row>
    <row r="15873" spans="13:13" x14ac:dyDescent="0.55000000000000004">
      <c r="M15873" t="str">
        <f>IF($A15873="","",COUNTIFS(D_MFA!$A$2:$A$20001,$C15873,D_MFA!$B$2:$B$20001,TRUE)&gt;0)</f>
        <v/>
      </c>
    </row>
    <row r="15874" spans="13:13" x14ac:dyDescent="0.55000000000000004">
      <c r="M15874" t="str">
        <f>IF($A15874="","",COUNTIFS(D_MFA!$A$2:$A$20001,$C15874,D_MFA!$B$2:$B$20001,TRUE)&gt;0)</f>
        <v/>
      </c>
    </row>
    <row r="15875" spans="13:13" x14ac:dyDescent="0.55000000000000004">
      <c r="M15875" t="str">
        <f>IF($A15875="","",COUNTIFS(D_MFA!$A$2:$A$20001,$C15875,D_MFA!$B$2:$B$20001,TRUE)&gt;0)</f>
        <v/>
      </c>
    </row>
    <row r="15876" spans="13:13" x14ac:dyDescent="0.55000000000000004">
      <c r="M15876" t="str">
        <f>IF($A15876="","",COUNTIFS(D_MFA!$A$2:$A$20001,$C15876,D_MFA!$B$2:$B$20001,TRUE)&gt;0)</f>
        <v/>
      </c>
    </row>
    <row r="15877" spans="13:13" x14ac:dyDescent="0.55000000000000004">
      <c r="M15877" t="str">
        <f>IF($A15877="","",COUNTIFS(D_MFA!$A$2:$A$20001,$C15877,D_MFA!$B$2:$B$20001,TRUE)&gt;0)</f>
        <v/>
      </c>
    </row>
    <row r="15878" spans="13:13" x14ac:dyDescent="0.55000000000000004">
      <c r="M15878" t="str">
        <f>IF($A15878="","",COUNTIFS(D_MFA!$A$2:$A$20001,$C15878,D_MFA!$B$2:$B$20001,TRUE)&gt;0)</f>
        <v/>
      </c>
    </row>
    <row r="15879" spans="13:13" x14ac:dyDescent="0.55000000000000004">
      <c r="M15879" t="str">
        <f>IF($A15879="","",COUNTIFS(D_MFA!$A$2:$A$20001,$C15879,D_MFA!$B$2:$B$20001,TRUE)&gt;0)</f>
        <v/>
      </c>
    </row>
    <row r="15880" spans="13:13" x14ac:dyDescent="0.55000000000000004">
      <c r="M15880" t="str">
        <f>IF($A15880="","",COUNTIFS(D_MFA!$A$2:$A$20001,$C15880,D_MFA!$B$2:$B$20001,TRUE)&gt;0)</f>
        <v/>
      </c>
    </row>
    <row r="15881" spans="13:13" x14ac:dyDescent="0.55000000000000004">
      <c r="M15881" t="str">
        <f>IF($A15881="","",COUNTIFS(D_MFA!$A$2:$A$20001,$C15881,D_MFA!$B$2:$B$20001,TRUE)&gt;0)</f>
        <v/>
      </c>
    </row>
    <row r="15882" spans="13:13" x14ac:dyDescent="0.55000000000000004">
      <c r="M15882" t="str">
        <f>IF($A15882="","",COUNTIFS(D_MFA!$A$2:$A$20001,$C15882,D_MFA!$B$2:$B$20001,TRUE)&gt;0)</f>
        <v/>
      </c>
    </row>
    <row r="15883" spans="13:13" x14ac:dyDescent="0.55000000000000004">
      <c r="M15883" t="str">
        <f>IF($A15883="","",COUNTIFS(D_MFA!$A$2:$A$20001,$C15883,D_MFA!$B$2:$B$20001,TRUE)&gt;0)</f>
        <v/>
      </c>
    </row>
    <row r="15884" spans="13:13" x14ac:dyDescent="0.55000000000000004">
      <c r="M15884" t="str">
        <f>IF($A15884="","",COUNTIFS(D_MFA!$A$2:$A$20001,$C15884,D_MFA!$B$2:$B$20001,TRUE)&gt;0)</f>
        <v/>
      </c>
    </row>
    <row r="15885" spans="13:13" x14ac:dyDescent="0.55000000000000004">
      <c r="M15885" t="str">
        <f>IF($A15885="","",COUNTIFS(D_MFA!$A$2:$A$20001,$C15885,D_MFA!$B$2:$B$20001,TRUE)&gt;0)</f>
        <v/>
      </c>
    </row>
    <row r="15886" spans="13:13" x14ac:dyDescent="0.55000000000000004">
      <c r="M15886" t="str">
        <f>IF($A15886="","",COUNTIFS(D_MFA!$A$2:$A$20001,$C15886,D_MFA!$B$2:$B$20001,TRUE)&gt;0)</f>
        <v/>
      </c>
    </row>
    <row r="15887" spans="13:13" x14ac:dyDescent="0.55000000000000004">
      <c r="M15887" t="str">
        <f>IF($A15887="","",COUNTIFS(D_MFA!$A$2:$A$20001,$C15887,D_MFA!$B$2:$B$20001,TRUE)&gt;0)</f>
        <v/>
      </c>
    </row>
    <row r="15888" spans="13:13" x14ac:dyDescent="0.55000000000000004">
      <c r="M15888" t="str">
        <f>IF($A15888="","",COUNTIFS(D_MFA!$A$2:$A$20001,$C15888,D_MFA!$B$2:$B$20001,TRUE)&gt;0)</f>
        <v/>
      </c>
    </row>
    <row r="15889" spans="13:13" x14ac:dyDescent="0.55000000000000004">
      <c r="M15889" t="str">
        <f>IF($A15889="","",COUNTIFS(D_MFA!$A$2:$A$20001,$C15889,D_MFA!$B$2:$B$20001,TRUE)&gt;0)</f>
        <v/>
      </c>
    </row>
    <row r="15890" spans="13:13" x14ac:dyDescent="0.55000000000000004">
      <c r="M15890" t="str">
        <f>IF($A15890="","",COUNTIFS(D_MFA!$A$2:$A$20001,$C15890,D_MFA!$B$2:$B$20001,TRUE)&gt;0)</f>
        <v/>
      </c>
    </row>
    <row r="15891" spans="13:13" x14ac:dyDescent="0.55000000000000004">
      <c r="M15891" t="str">
        <f>IF($A15891="","",COUNTIFS(D_MFA!$A$2:$A$20001,$C15891,D_MFA!$B$2:$B$20001,TRUE)&gt;0)</f>
        <v/>
      </c>
    </row>
    <row r="15892" spans="13:13" x14ac:dyDescent="0.55000000000000004">
      <c r="M15892" t="str">
        <f>IF($A15892="","",COUNTIFS(D_MFA!$A$2:$A$20001,$C15892,D_MFA!$B$2:$B$20001,TRUE)&gt;0)</f>
        <v/>
      </c>
    </row>
    <row r="15893" spans="13:13" x14ac:dyDescent="0.55000000000000004">
      <c r="M15893" t="str">
        <f>IF($A15893="","",COUNTIFS(D_MFA!$A$2:$A$20001,$C15893,D_MFA!$B$2:$B$20001,TRUE)&gt;0)</f>
        <v/>
      </c>
    </row>
    <row r="15894" spans="13:13" x14ac:dyDescent="0.55000000000000004">
      <c r="M15894" t="str">
        <f>IF($A15894="","",COUNTIFS(D_MFA!$A$2:$A$20001,$C15894,D_MFA!$B$2:$B$20001,TRUE)&gt;0)</f>
        <v/>
      </c>
    </row>
    <row r="15895" spans="13:13" x14ac:dyDescent="0.55000000000000004">
      <c r="M15895" t="str">
        <f>IF($A15895="","",COUNTIFS(D_MFA!$A$2:$A$20001,$C15895,D_MFA!$B$2:$B$20001,TRUE)&gt;0)</f>
        <v/>
      </c>
    </row>
    <row r="15896" spans="13:13" x14ac:dyDescent="0.55000000000000004">
      <c r="M15896" t="str">
        <f>IF($A15896="","",COUNTIFS(D_MFA!$A$2:$A$20001,$C15896,D_MFA!$B$2:$B$20001,TRUE)&gt;0)</f>
        <v/>
      </c>
    </row>
    <row r="15897" spans="13:13" x14ac:dyDescent="0.55000000000000004">
      <c r="M15897" t="str">
        <f>IF($A15897="","",COUNTIFS(D_MFA!$A$2:$A$20001,$C15897,D_MFA!$B$2:$B$20001,TRUE)&gt;0)</f>
        <v/>
      </c>
    </row>
    <row r="15898" spans="13:13" x14ac:dyDescent="0.55000000000000004">
      <c r="M15898" t="str">
        <f>IF($A15898="","",COUNTIFS(D_MFA!$A$2:$A$20001,$C15898,D_MFA!$B$2:$B$20001,TRUE)&gt;0)</f>
        <v/>
      </c>
    </row>
    <row r="15899" spans="13:13" x14ac:dyDescent="0.55000000000000004">
      <c r="M15899" t="str">
        <f>IF($A15899="","",COUNTIFS(D_MFA!$A$2:$A$20001,$C15899,D_MFA!$B$2:$B$20001,TRUE)&gt;0)</f>
        <v/>
      </c>
    </row>
    <row r="15900" spans="13:13" x14ac:dyDescent="0.55000000000000004">
      <c r="M15900" t="str">
        <f>IF($A15900="","",COUNTIFS(D_MFA!$A$2:$A$20001,$C15900,D_MFA!$B$2:$B$20001,TRUE)&gt;0)</f>
        <v/>
      </c>
    </row>
    <row r="15901" spans="13:13" x14ac:dyDescent="0.55000000000000004">
      <c r="M15901" t="str">
        <f>IF($A15901="","",COUNTIFS(D_MFA!$A$2:$A$20001,$C15901,D_MFA!$B$2:$B$20001,TRUE)&gt;0)</f>
        <v/>
      </c>
    </row>
    <row r="15902" spans="13:13" x14ac:dyDescent="0.55000000000000004">
      <c r="M15902" t="str">
        <f>IF($A15902="","",COUNTIFS(D_MFA!$A$2:$A$20001,$C15902,D_MFA!$B$2:$B$20001,TRUE)&gt;0)</f>
        <v/>
      </c>
    </row>
    <row r="15903" spans="13:13" x14ac:dyDescent="0.55000000000000004">
      <c r="M15903" t="str">
        <f>IF($A15903="","",COUNTIFS(D_MFA!$A$2:$A$20001,$C15903,D_MFA!$B$2:$B$20001,TRUE)&gt;0)</f>
        <v/>
      </c>
    </row>
    <row r="15904" spans="13:13" x14ac:dyDescent="0.55000000000000004">
      <c r="M15904" t="str">
        <f>IF($A15904="","",COUNTIFS(D_MFA!$A$2:$A$20001,$C15904,D_MFA!$B$2:$B$20001,TRUE)&gt;0)</f>
        <v/>
      </c>
    </row>
    <row r="15905" spans="13:13" x14ac:dyDescent="0.55000000000000004">
      <c r="M15905" t="str">
        <f>IF($A15905="","",COUNTIFS(D_MFA!$A$2:$A$20001,$C15905,D_MFA!$B$2:$B$20001,TRUE)&gt;0)</f>
        <v/>
      </c>
    </row>
    <row r="15906" spans="13:13" x14ac:dyDescent="0.55000000000000004">
      <c r="M15906" t="str">
        <f>IF($A15906="","",COUNTIFS(D_MFA!$A$2:$A$20001,$C15906,D_MFA!$B$2:$B$20001,TRUE)&gt;0)</f>
        <v/>
      </c>
    </row>
    <row r="15907" spans="13:13" x14ac:dyDescent="0.55000000000000004">
      <c r="M15907" t="str">
        <f>IF($A15907="","",COUNTIFS(D_MFA!$A$2:$A$20001,$C15907,D_MFA!$B$2:$B$20001,TRUE)&gt;0)</f>
        <v/>
      </c>
    </row>
    <row r="15908" spans="13:13" x14ac:dyDescent="0.55000000000000004">
      <c r="M15908" t="str">
        <f>IF($A15908="","",COUNTIFS(D_MFA!$A$2:$A$20001,$C15908,D_MFA!$B$2:$B$20001,TRUE)&gt;0)</f>
        <v/>
      </c>
    </row>
    <row r="15909" spans="13:13" x14ac:dyDescent="0.55000000000000004">
      <c r="M15909" t="str">
        <f>IF($A15909="","",COUNTIFS(D_MFA!$A$2:$A$20001,$C15909,D_MFA!$B$2:$B$20001,TRUE)&gt;0)</f>
        <v/>
      </c>
    </row>
    <row r="15910" spans="13:13" x14ac:dyDescent="0.55000000000000004">
      <c r="M15910" t="str">
        <f>IF($A15910="","",COUNTIFS(D_MFA!$A$2:$A$20001,$C15910,D_MFA!$B$2:$B$20001,TRUE)&gt;0)</f>
        <v/>
      </c>
    </row>
    <row r="15911" spans="13:13" x14ac:dyDescent="0.55000000000000004">
      <c r="M15911" t="str">
        <f>IF($A15911="","",COUNTIFS(D_MFA!$A$2:$A$20001,$C15911,D_MFA!$B$2:$B$20001,TRUE)&gt;0)</f>
        <v/>
      </c>
    </row>
    <row r="15912" spans="13:13" x14ac:dyDescent="0.55000000000000004">
      <c r="M15912" t="str">
        <f>IF($A15912="","",COUNTIFS(D_MFA!$A$2:$A$20001,$C15912,D_MFA!$B$2:$B$20001,TRUE)&gt;0)</f>
        <v/>
      </c>
    </row>
    <row r="15913" spans="13:13" x14ac:dyDescent="0.55000000000000004">
      <c r="M15913" t="str">
        <f>IF($A15913="","",COUNTIFS(D_MFA!$A$2:$A$20001,$C15913,D_MFA!$B$2:$B$20001,TRUE)&gt;0)</f>
        <v/>
      </c>
    </row>
    <row r="15914" spans="13:13" x14ac:dyDescent="0.55000000000000004">
      <c r="M15914" t="str">
        <f>IF($A15914="","",COUNTIFS(D_MFA!$A$2:$A$20001,$C15914,D_MFA!$B$2:$B$20001,TRUE)&gt;0)</f>
        <v/>
      </c>
    </row>
    <row r="15915" spans="13:13" x14ac:dyDescent="0.55000000000000004">
      <c r="M15915" t="str">
        <f>IF($A15915="","",COUNTIFS(D_MFA!$A$2:$A$20001,$C15915,D_MFA!$B$2:$B$20001,TRUE)&gt;0)</f>
        <v/>
      </c>
    </row>
    <row r="15916" spans="13:13" x14ac:dyDescent="0.55000000000000004">
      <c r="M15916" t="str">
        <f>IF($A15916="","",COUNTIFS(D_MFA!$A$2:$A$20001,$C15916,D_MFA!$B$2:$B$20001,TRUE)&gt;0)</f>
        <v/>
      </c>
    </row>
    <row r="15917" spans="13:13" x14ac:dyDescent="0.55000000000000004">
      <c r="M15917" t="str">
        <f>IF($A15917="","",COUNTIFS(D_MFA!$A$2:$A$20001,$C15917,D_MFA!$B$2:$B$20001,TRUE)&gt;0)</f>
        <v/>
      </c>
    </row>
    <row r="15918" spans="13:13" x14ac:dyDescent="0.55000000000000004">
      <c r="M15918" t="str">
        <f>IF($A15918="","",COUNTIFS(D_MFA!$A$2:$A$20001,$C15918,D_MFA!$B$2:$B$20001,TRUE)&gt;0)</f>
        <v/>
      </c>
    </row>
    <row r="15919" spans="13:13" x14ac:dyDescent="0.55000000000000004">
      <c r="M15919" t="str">
        <f>IF($A15919="","",COUNTIFS(D_MFA!$A$2:$A$20001,$C15919,D_MFA!$B$2:$B$20001,TRUE)&gt;0)</f>
        <v/>
      </c>
    </row>
    <row r="15920" spans="13:13" x14ac:dyDescent="0.55000000000000004">
      <c r="M15920" t="str">
        <f>IF($A15920="","",COUNTIFS(D_MFA!$A$2:$A$20001,$C15920,D_MFA!$B$2:$B$20001,TRUE)&gt;0)</f>
        <v/>
      </c>
    </row>
    <row r="15921" spans="13:13" x14ac:dyDescent="0.55000000000000004">
      <c r="M15921" t="str">
        <f>IF($A15921="","",COUNTIFS(D_MFA!$A$2:$A$20001,$C15921,D_MFA!$B$2:$B$20001,TRUE)&gt;0)</f>
        <v/>
      </c>
    </row>
    <row r="15922" spans="13:13" x14ac:dyDescent="0.55000000000000004">
      <c r="M15922" t="str">
        <f>IF($A15922="","",COUNTIFS(D_MFA!$A$2:$A$20001,$C15922,D_MFA!$B$2:$B$20001,TRUE)&gt;0)</f>
        <v/>
      </c>
    </row>
    <row r="15923" spans="13:13" x14ac:dyDescent="0.55000000000000004">
      <c r="M15923" t="str">
        <f>IF($A15923="","",COUNTIFS(D_MFA!$A$2:$A$20001,$C15923,D_MFA!$B$2:$B$20001,TRUE)&gt;0)</f>
        <v/>
      </c>
    </row>
    <row r="15924" spans="13:13" x14ac:dyDescent="0.55000000000000004">
      <c r="M15924" t="str">
        <f>IF($A15924="","",COUNTIFS(D_MFA!$A$2:$A$20001,$C15924,D_MFA!$B$2:$B$20001,TRUE)&gt;0)</f>
        <v/>
      </c>
    </row>
    <row r="15925" spans="13:13" x14ac:dyDescent="0.55000000000000004">
      <c r="M15925" t="str">
        <f>IF($A15925="","",COUNTIFS(D_MFA!$A$2:$A$20001,$C15925,D_MFA!$B$2:$B$20001,TRUE)&gt;0)</f>
        <v/>
      </c>
    </row>
    <row r="15926" spans="13:13" x14ac:dyDescent="0.55000000000000004">
      <c r="M15926" t="str">
        <f>IF($A15926="","",COUNTIFS(D_MFA!$A$2:$A$20001,$C15926,D_MFA!$B$2:$B$20001,TRUE)&gt;0)</f>
        <v/>
      </c>
    </row>
    <row r="15927" spans="13:13" x14ac:dyDescent="0.55000000000000004">
      <c r="M15927" t="str">
        <f>IF($A15927="","",COUNTIFS(D_MFA!$A$2:$A$20001,$C15927,D_MFA!$B$2:$B$20001,TRUE)&gt;0)</f>
        <v/>
      </c>
    </row>
    <row r="15928" spans="13:13" x14ac:dyDescent="0.55000000000000004">
      <c r="M15928" t="str">
        <f>IF($A15928="","",COUNTIFS(D_MFA!$A$2:$A$20001,$C15928,D_MFA!$B$2:$B$20001,TRUE)&gt;0)</f>
        <v/>
      </c>
    </row>
    <row r="15929" spans="13:13" x14ac:dyDescent="0.55000000000000004">
      <c r="M15929" t="str">
        <f>IF($A15929="","",COUNTIFS(D_MFA!$A$2:$A$20001,$C15929,D_MFA!$B$2:$B$20001,TRUE)&gt;0)</f>
        <v/>
      </c>
    </row>
    <row r="15930" spans="13:13" x14ac:dyDescent="0.55000000000000004">
      <c r="M15930" t="str">
        <f>IF($A15930="","",COUNTIFS(D_MFA!$A$2:$A$20001,$C15930,D_MFA!$B$2:$B$20001,TRUE)&gt;0)</f>
        <v/>
      </c>
    </row>
    <row r="15931" spans="13:13" x14ac:dyDescent="0.55000000000000004">
      <c r="M15931" t="str">
        <f>IF($A15931="","",COUNTIFS(D_MFA!$A$2:$A$20001,$C15931,D_MFA!$B$2:$B$20001,TRUE)&gt;0)</f>
        <v/>
      </c>
    </row>
    <row r="15932" spans="13:13" x14ac:dyDescent="0.55000000000000004">
      <c r="M15932" t="str">
        <f>IF($A15932="","",COUNTIFS(D_MFA!$A$2:$A$20001,$C15932,D_MFA!$B$2:$B$20001,TRUE)&gt;0)</f>
        <v/>
      </c>
    </row>
    <row r="15933" spans="13:13" x14ac:dyDescent="0.55000000000000004">
      <c r="M15933" t="str">
        <f>IF($A15933="","",COUNTIFS(D_MFA!$A$2:$A$20001,$C15933,D_MFA!$B$2:$B$20001,TRUE)&gt;0)</f>
        <v/>
      </c>
    </row>
    <row r="15934" spans="13:13" x14ac:dyDescent="0.55000000000000004">
      <c r="M15934" t="str">
        <f>IF($A15934="","",COUNTIFS(D_MFA!$A$2:$A$20001,$C15934,D_MFA!$B$2:$B$20001,TRUE)&gt;0)</f>
        <v/>
      </c>
    </row>
    <row r="15935" spans="13:13" x14ac:dyDescent="0.55000000000000004">
      <c r="M15935" t="str">
        <f>IF($A15935="","",COUNTIFS(D_MFA!$A$2:$A$20001,$C15935,D_MFA!$B$2:$B$20001,TRUE)&gt;0)</f>
        <v/>
      </c>
    </row>
    <row r="15936" spans="13:13" x14ac:dyDescent="0.55000000000000004">
      <c r="M15936" t="str">
        <f>IF($A15936="","",COUNTIFS(D_MFA!$A$2:$A$20001,$C15936,D_MFA!$B$2:$B$20001,TRUE)&gt;0)</f>
        <v/>
      </c>
    </row>
    <row r="15937" spans="13:13" x14ac:dyDescent="0.55000000000000004">
      <c r="M15937" t="str">
        <f>IF($A15937="","",COUNTIFS(D_MFA!$A$2:$A$20001,$C15937,D_MFA!$B$2:$B$20001,TRUE)&gt;0)</f>
        <v/>
      </c>
    </row>
    <row r="15938" spans="13:13" x14ac:dyDescent="0.55000000000000004">
      <c r="M15938" t="str">
        <f>IF($A15938="","",COUNTIFS(D_MFA!$A$2:$A$20001,$C15938,D_MFA!$B$2:$B$20001,TRUE)&gt;0)</f>
        <v/>
      </c>
    </row>
    <row r="15939" spans="13:13" x14ac:dyDescent="0.55000000000000004">
      <c r="M15939" t="str">
        <f>IF($A15939="","",COUNTIFS(D_MFA!$A$2:$A$20001,$C15939,D_MFA!$B$2:$B$20001,TRUE)&gt;0)</f>
        <v/>
      </c>
    </row>
    <row r="15940" spans="13:13" x14ac:dyDescent="0.55000000000000004">
      <c r="M15940" t="str">
        <f>IF($A15940="","",COUNTIFS(D_MFA!$A$2:$A$20001,$C15940,D_MFA!$B$2:$B$20001,TRUE)&gt;0)</f>
        <v/>
      </c>
    </row>
    <row r="15941" spans="13:13" x14ac:dyDescent="0.55000000000000004">
      <c r="M15941" t="str">
        <f>IF($A15941="","",COUNTIFS(D_MFA!$A$2:$A$20001,$C15941,D_MFA!$B$2:$B$20001,TRUE)&gt;0)</f>
        <v/>
      </c>
    </row>
    <row r="15942" spans="13:13" x14ac:dyDescent="0.55000000000000004">
      <c r="M15942" t="str">
        <f>IF($A15942="","",COUNTIFS(D_MFA!$A$2:$A$20001,$C15942,D_MFA!$B$2:$B$20001,TRUE)&gt;0)</f>
        <v/>
      </c>
    </row>
    <row r="15943" spans="13:13" x14ac:dyDescent="0.55000000000000004">
      <c r="M15943" t="str">
        <f>IF($A15943="","",COUNTIFS(D_MFA!$A$2:$A$20001,$C15943,D_MFA!$B$2:$B$20001,TRUE)&gt;0)</f>
        <v/>
      </c>
    </row>
    <row r="15944" spans="13:13" x14ac:dyDescent="0.55000000000000004">
      <c r="M15944" t="str">
        <f>IF($A15944="","",COUNTIFS(D_MFA!$A$2:$A$20001,$C15944,D_MFA!$B$2:$B$20001,TRUE)&gt;0)</f>
        <v/>
      </c>
    </row>
    <row r="15945" spans="13:13" x14ac:dyDescent="0.55000000000000004">
      <c r="M15945" t="str">
        <f>IF($A15945="","",COUNTIFS(D_MFA!$A$2:$A$20001,$C15945,D_MFA!$B$2:$B$20001,TRUE)&gt;0)</f>
        <v/>
      </c>
    </row>
    <row r="15946" spans="13:13" x14ac:dyDescent="0.55000000000000004">
      <c r="M15946" t="str">
        <f>IF($A15946="","",COUNTIFS(D_MFA!$A$2:$A$20001,$C15946,D_MFA!$B$2:$B$20001,TRUE)&gt;0)</f>
        <v/>
      </c>
    </row>
    <row r="15947" spans="13:13" x14ac:dyDescent="0.55000000000000004">
      <c r="M15947" t="str">
        <f>IF($A15947="","",COUNTIFS(D_MFA!$A$2:$A$20001,$C15947,D_MFA!$B$2:$B$20001,TRUE)&gt;0)</f>
        <v/>
      </c>
    </row>
    <row r="15948" spans="13:13" x14ac:dyDescent="0.55000000000000004">
      <c r="M15948" t="str">
        <f>IF($A15948="","",COUNTIFS(D_MFA!$A$2:$A$20001,$C15948,D_MFA!$B$2:$B$20001,TRUE)&gt;0)</f>
        <v/>
      </c>
    </row>
    <row r="15949" spans="13:13" x14ac:dyDescent="0.55000000000000004">
      <c r="M15949" t="str">
        <f>IF($A15949="","",COUNTIFS(D_MFA!$A$2:$A$20001,$C15949,D_MFA!$B$2:$B$20001,TRUE)&gt;0)</f>
        <v/>
      </c>
    </row>
    <row r="15950" spans="13:13" x14ac:dyDescent="0.55000000000000004">
      <c r="M15950" t="str">
        <f>IF($A15950="","",COUNTIFS(D_MFA!$A$2:$A$20001,$C15950,D_MFA!$B$2:$B$20001,TRUE)&gt;0)</f>
        <v/>
      </c>
    </row>
    <row r="15951" spans="13:13" x14ac:dyDescent="0.55000000000000004">
      <c r="M15951" t="str">
        <f>IF($A15951="","",COUNTIFS(D_MFA!$A$2:$A$20001,$C15951,D_MFA!$B$2:$B$20001,TRUE)&gt;0)</f>
        <v/>
      </c>
    </row>
    <row r="15952" spans="13:13" x14ac:dyDescent="0.55000000000000004">
      <c r="M15952" t="str">
        <f>IF($A15952="","",COUNTIFS(D_MFA!$A$2:$A$20001,$C15952,D_MFA!$B$2:$B$20001,TRUE)&gt;0)</f>
        <v/>
      </c>
    </row>
    <row r="15953" spans="13:13" x14ac:dyDescent="0.55000000000000004">
      <c r="M15953" t="str">
        <f>IF($A15953="","",COUNTIFS(D_MFA!$A$2:$A$20001,$C15953,D_MFA!$B$2:$B$20001,TRUE)&gt;0)</f>
        <v/>
      </c>
    </row>
    <row r="15954" spans="13:13" x14ac:dyDescent="0.55000000000000004">
      <c r="M15954" t="str">
        <f>IF($A15954="","",COUNTIFS(D_MFA!$A$2:$A$20001,$C15954,D_MFA!$B$2:$B$20001,TRUE)&gt;0)</f>
        <v/>
      </c>
    </row>
    <row r="15955" spans="13:13" x14ac:dyDescent="0.55000000000000004">
      <c r="M15955" t="str">
        <f>IF($A15955="","",COUNTIFS(D_MFA!$A$2:$A$20001,$C15955,D_MFA!$B$2:$B$20001,TRUE)&gt;0)</f>
        <v/>
      </c>
    </row>
    <row r="15956" spans="13:13" x14ac:dyDescent="0.55000000000000004">
      <c r="M15956" t="str">
        <f>IF($A15956="","",COUNTIFS(D_MFA!$A$2:$A$20001,$C15956,D_MFA!$B$2:$B$20001,TRUE)&gt;0)</f>
        <v/>
      </c>
    </row>
    <row r="15957" spans="13:13" x14ac:dyDescent="0.55000000000000004">
      <c r="M15957" t="str">
        <f>IF($A15957="","",COUNTIFS(D_MFA!$A$2:$A$20001,$C15957,D_MFA!$B$2:$B$20001,TRUE)&gt;0)</f>
        <v/>
      </c>
    </row>
    <row r="15958" spans="13:13" x14ac:dyDescent="0.55000000000000004">
      <c r="M15958" t="str">
        <f>IF($A15958="","",COUNTIFS(D_MFA!$A$2:$A$20001,$C15958,D_MFA!$B$2:$B$20001,TRUE)&gt;0)</f>
        <v/>
      </c>
    </row>
    <row r="15959" spans="13:13" x14ac:dyDescent="0.55000000000000004">
      <c r="M15959" t="str">
        <f>IF($A15959="","",COUNTIFS(D_MFA!$A$2:$A$20001,$C15959,D_MFA!$B$2:$B$20001,TRUE)&gt;0)</f>
        <v/>
      </c>
    </row>
    <row r="15960" spans="13:13" x14ac:dyDescent="0.55000000000000004">
      <c r="M15960" t="str">
        <f>IF($A15960="","",COUNTIFS(D_MFA!$A$2:$A$20001,$C15960,D_MFA!$B$2:$B$20001,TRUE)&gt;0)</f>
        <v/>
      </c>
    </row>
    <row r="15961" spans="13:13" x14ac:dyDescent="0.55000000000000004">
      <c r="M15961" t="str">
        <f>IF($A15961="","",COUNTIFS(D_MFA!$A$2:$A$20001,$C15961,D_MFA!$B$2:$B$20001,TRUE)&gt;0)</f>
        <v/>
      </c>
    </row>
    <row r="15962" spans="13:13" x14ac:dyDescent="0.55000000000000004">
      <c r="M15962" t="str">
        <f>IF($A15962="","",COUNTIFS(D_MFA!$A$2:$A$20001,$C15962,D_MFA!$B$2:$B$20001,TRUE)&gt;0)</f>
        <v/>
      </c>
    </row>
    <row r="15963" spans="13:13" x14ac:dyDescent="0.55000000000000004">
      <c r="M15963" t="str">
        <f>IF($A15963="","",COUNTIFS(D_MFA!$A$2:$A$20001,$C15963,D_MFA!$B$2:$B$20001,TRUE)&gt;0)</f>
        <v/>
      </c>
    </row>
    <row r="15964" spans="13:13" x14ac:dyDescent="0.55000000000000004">
      <c r="M15964" t="str">
        <f>IF($A15964="","",COUNTIFS(D_MFA!$A$2:$A$20001,$C15964,D_MFA!$B$2:$B$20001,TRUE)&gt;0)</f>
        <v/>
      </c>
    </row>
    <row r="15965" spans="13:13" x14ac:dyDescent="0.55000000000000004">
      <c r="M15965" t="str">
        <f>IF($A15965="","",COUNTIFS(D_MFA!$A$2:$A$20001,$C15965,D_MFA!$B$2:$B$20001,TRUE)&gt;0)</f>
        <v/>
      </c>
    </row>
    <row r="15966" spans="13:13" x14ac:dyDescent="0.55000000000000004">
      <c r="M15966" t="str">
        <f>IF($A15966="","",COUNTIFS(D_MFA!$A$2:$A$20001,$C15966,D_MFA!$B$2:$B$20001,TRUE)&gt;0)</f>
        <v/>
      </c>
    </row>
    <row r="15967" spans="13:13" x14ac:dyDescent="0.55000000000000004">
      <c r="M15967" t="str">
        <f>IF($A15967="","",COUNTIFS(D_MFA!$A$2:$A$20001,$C15967,D_MFA!$B$2:$B$20001,TRUE)&gt;0)</f>
        <v/>
      </c>
    </row>
    <row r="15968" spans="13:13" x14ac:dyDescent="0.55000000000000004">
      <c r="M15968" t="str">
        <f>IF($A15968="","",COUNTIFS(D_MFA!$A$2:$A$20001,$C15968,D_MFA!$B$2:$B$20001,TRUE)&gt;0)</f>
        <v/>
      </c>
    </row>
    <row r="15969" spans="13:13" x14ac:dyDescent="0.55000000000000004">
      <c r="M15969" t="str">
        <f>IF($A15969="","",COUNTIFS(D_MFA!$A$2:$A$20001,$C15969,D_MFA!$B$2:$B$20001,TRUE)&gt;0)</f>
        <v/>
      </c>
    </row>
    <row r="15970" spans="13:13" x14ac:dyDescent="0.55000000000000004">
      <c r="M15970" t="str">
        <f>IF($A15970="","",COUNTIFS(D_MFA!$A$2:$A$20001,$C15970,D_MFA!$B$2:$B$20001,TRUE)&gt;0)</f>
        <v/>
      </c>
    </row>
    <row r="15971" spans="13:13" x14ac:dyDescent="0.55000000000000004">
      <c r="M15971" t="str">
        <f>IF($A15971="","",COUNTIFS(D_MFA!$A$2:$A$20001,$C15971,D_MFA!$B$2:$B$20001,TRUE)&gt;0)</f>
        <v/>
      </c>
    </row>
    <row r="15972" spans="13:13" x14ac:dyDescent="0.55000000000000004">
      <c r="M15972" t="str">
        <f>IF($A15972="","",COUNTIFS(D_MFA!$A$2:$A$20001,$C15972,D_MFA!$B$2:$B$20001,TRUE)&gt;0)</f>
        <v/>
      </c>
    </row>
    <row r="15973" spans="13:13" x14ac:dyDescent="0.55000000000000004">
      <c r="M15973" t="str">
        <f>IF($A15973="","",COUNTIFS(D_MFA!$A$2:$A$20001,$C15973,D_MFA!$B$2:$B$20001,TRUE)&gt;0)</f>
        <v/>
      </c>
    </row>
    <row r="15974" spans="13:13" x14ac:dyDescent="0.55000000000000004">
      <c r="M15974" t="str">
        <f>IF($A15974="","",COUNTIFS(D_MFA!$A$2:$A$20001,$C15974,D_MFA!$B$2:$B$20001,TRUE)&gt;0)</f>
        <v/>
      </c>
    </row>
    <row r="15975" spans="13:13" x14ac:dyDescent="0.55000000000000004">
      <c r="M15975" t="str">
        <f>IF($A15975="","",COUNTIFS(D_MFA!$A$2:$A$20001,$C15975,D_MFA!$B$2:$B$20001,TRUE)&gt;0)</f>
        <v/>
      </c>
    </row>
    <row r="15976" spans="13:13" x14ac:dyDescent="0.55000000000000004">
      <c r="M15976" t="str">
        <f>IF($A15976="","",COUNTIFS(D_MFA!$A$2:$A$20001,$C15976,D_MFA!$B$2:$B$20001,TRUE)&gt;0)</f>
        <v/>
      </c>
    </row>
    <row r="15977" spans="13:13" x14ac:dyDescent="0.55000000000000004">
      <c r="M15977" t="str">
        <f>IF($A15977="","",COUNTIFS(D_MFA!$A$2:$A$20001,$C15977,D_MFA!$B$2:$B$20001,TRUE)&gt;0)</f>
        <v/>
      </c>
    </row>
    <row r="15978" spans="13:13" x14ac:dyDescent="0.55000000000000004">
      <c r="M15978" t="str">
        <f>IF($A15978="","",COUNTIFS(D_MFA!$A$2:$A$20001,$C15978,D_MFA!$B$2:$B$20001,TRUE)&gt;0)</f>
        <v/>
      </c>
    </row>
    <row r="15979" spans="13:13" x14ac:dyDescent="0.55000000000000004">
      <c r="M15979" t="str">
        <f>IF($A15979="","",COUNTIFS(D_MFA!$A$2:$A$20001,$C15979,D_MFA!$B$2:$B$20001,TRUE)&gt;0)</f>
        <v/>
      </c>
    </row>
    <row r="15980" spans="13:13" x14ac:dyDescent="0.55000000000000004">
      <c r="M15980" t="str">
        <f>IF($A15980="","",COUNTIFS(D_MFA!$A$2:$A$20001,$C15980,D_MFA!$B$2:$B$20001,TRUE)&gt;0)</f>
        <v/>
      </c>
    </row>
    <row r="15981" spans="13:13" x14ac:dyDescent="0.55000000000000004">
      <c r="M15981" t="str">
        <f>IF($A15981="","",COUNTIFS(D_MFA!$A$2:$A$20001,$C15981,D_MFA!$B$2:$B$20001,TRUE)&gt;0)</f>
        <v/>
      </c>
    </row>
    <row r="15982" spans="13:13" x14ac:dyDescent="0.55000000000000004">
      <c r="M15982" t="str">
        <f>IF($A15982="","",COUNTIFS(D_MFA!$A$2:$A$20001,$C15982,D_MFA!$B$2:$B$20001,TRUE)&gt;0)</f>
        <v/>
      </c>
    </row>
    <row r="15983" spans="13:13" x14ac:dyDescent="0.55000000000000004">
      <c r="M15983" t="str">
        <f>IF($A15983="","",COUNTIFS(D_MFA!$A$2:$A$20001,$C15983,D_MFA!$B$2:$B$20001,TRUE)&gt;0)</f>
        <v/>
      </c>
    </row>
    <row r="15984" spans="13:13" x14ac:dyDescent="0.55000000000000004">
      <c r="M15984" t="str">
        <f>IF($A15984="","",COUNTIFS(D_MFA!$A$2:$A$20001,$C15984,D_MFA!$B$2:$B$20001,TRUE)&gt;0)</f>
        <v/>
      </c>
    </row>
    <row r="15985" spans="13:13" x14ac:dyDescent="0.55000000000000004">
      <c r="M15985" t="str">
        <f>IF($A15985="","",COUNTIFS(D_MFA!$A$2:$A$20001,$C15985,D_MFA!$B$2:$B$20001,TRUE)&gt;0)</f>
        <v/>
      </c>
    </row>
    <row r="15986" spans="13:13" x14ac:dyDescent="0.55000000000000004">
      <c r="M15986" t="str">
        <f>IF($A15986="","",COUNTIFS(D_MFA!$A$2:$A$20001,$C15986,D_MFA!$B$2:$B$20001,TRUE)&gt;0)</f>
        <v/>
      </c>
    </row>
    <row r="15987" spans="13:13" x14ac:dyDescent="0.55000000000000004">
      <c r="M15987" t="str">
        <f>IF($A15987="","",COUNTIFS(D_MFA!$A$2:$A$20001,$C15987,D_MFA!$B$2:$B$20001,TRUE)&gt;0)</f>
        <v/>
      </c>
    </row>
    <row r="15988" spans="13:13" x14ac:dyDescent="0.55000000000000004">
      <c r="M15988" t="str">
        <f>IF($A15988="","",COUNTIFS(D_MFA!$A$2:$A$20001,$C15988,D_MFA!$B$2:$B$20001,TRUE)&gt;0)</f>
        <v/>
      </c>
    </row>
    <row r="15989" spans="13:13" x14ac:dyDescent="0.55000000000000004">
      <c r="M15989" t="str">
        <f>IF($A15989="","",COUNTIFS(D_MFA!$A$2:$A$20001,$C15989,D_MFA!$B$2:$B$20001,TRUE)&gt;0)</f>
        <v/>
      </c>
    </row>
    <row r="15990" spans="13:13" x14ac:dyDescent="0.55000000000000004">
      <c r="M15990" t="str">
        <f>IF($A15990="","",COUNTIFS(D_MFA!$A$2:$A$20001,$C15990,D_MFA!$B$2:$B$20001,TRUE)&gt;0)</f>
        <v/>
      </c>
    </row>
    <row r="15991" spans="13:13" x14ac:dyDescent="0.55000000000000004">
      <c r="M15991" t="str">
        <f>IF($A15991="","",COUNTIFS(D_MFA!$A$2:$A$20001,$C15991,D_MFA!$B$2:$B$20001,TRUE)&gt;0)</f>
        <v/>
      </c>
    </row>
    <row r="15992" spans="13:13" x14ac:dyDescent="0.55000000000000004">
      <c r="M15992" t="str">
        <f>IF($A15992="","",COUNTIFS(D_MFA!$A$2:$A$20001,$C15992,D_MFA!$B$2:$B$20001,TRUE)&gt;0)</f>
        <v/>
      </c>
    </row>
    <row r="15993" spans="13:13" x14ac:dyDescent="0.55000000000000004">
      <c r="M15993" t="str">
        <f>IF($A15993="","",COUNTIFS(D_MFA!$A$2:$A$20001,$C15993,D_MFA!$B$2:$B$20001,TRUE)&gt;0)</f>
        <v/>
      </c>
    </row>
    <row r="15994" spans="13:13" x14ac:dyDescent="0.55000000000000004">
      <c r="M15994" t="str">
        <f>IF($A15994="","",COUNTIFS(D_MFA!$A$2:$A$20001,$C15994,D_MFA!$B$2:$B$20001,TRUE)&gt;0)</f>
        <v/>
      </c>
    </row>
    <row r="15995" spans="13:13" x14ac:dyDescent="0.55000000000000004">
      <c r="M15995" t="str">
        <f>IF($A15995="","",COUNTIFS(D_MFA!$A$2:$A$20001,$C15995,D_MFA!$B$2:$B$20001,TRUE)&gt;0)</f>
        <v/>
      </c>
    </row>
    <row r="15996" spans="13:13" x14ac:dyDescent="0.55000000000000004">
      <c r="M15996" t="str">
        <f>IF($A15996="","",COUNTIFS(D_MFA!$A$2:$A$20001,$C15996,D_MFA!$B$2:$B$20001,TRUE)&gt;0)</f>
        <v/>
      </c>
    </row>
    <row r="15997" spans="13:13" x14ac:dyDescent="0.55000000000000004">
      <c r="M15997" t="str">
        <f>IF($A15997="","",COUNTIFS(D_MFA!$A$2:$A$20001,$C15997,D_MFA!$B$2:$B$20001,TRUE)&gt;0)</f>
        <v/>
      </c>
    </row>
    <row r="15998" spans="13:13" x14ac:dyDescent="0.55000000000000004">
      <c r="M15998" t="str">
        <f>IF($A15998="","",COUNTIFS(D_MFA!$A$2:$A$20001,$C15998,D_MFA!$B$2:$B$20001,TRUE)&gt;0)</f>
        <v/>
      </c>
    </row>
    <row r="15999" spans="13:13" x14ac:dyDescent="0.55000000000000004">
      <c r="M15999" t="str">
        <f>IF($A15999="","",COUNTIFS(D_MFA!$A$2:$A$20001,$C15999,D_MFA!$B$2:$B$20001,TRUE)&gt;0)</f>
        <v/>
      </c>
    </row>
    <row r="16000" spans="13:13" x14ac:dyDescent="0.55000000000000004">
      <c r="M16000" t="str">
        <f>IF($A16000="","",COUNTIFS(D_MFA!$A$2:$A$20001,$C16000,D_MFA!$B$2:$B$20001,TRUE)&gt;0)</f>
        <v/>
      </c>
    </row>
    <row r="16001" spans="13:13" x14ac:dyDescent="0.55000000000000004">
      <c r="M16001" t="str">
        <f>IF($A16001="","",COUNTIFS(D_MFA!$A$2:$A$20001,$C16001,D_MFA!$B$2:$B$20001,TRUE)&gt;0)</f>
        <v/>
      </c>
    </row>
    <row r="16002" spans="13:13" x14ac:dyDescent="0.55000000000000004">
      <c r="M16002" t="str">
        <f>IF($A16002="","",COUNTIFS(D_MFA!$A$2:$A$20001,$C16002,D_MFA!$B$2:$B$20001,TRUE)&gt;0)</f>
        <v/>
      </c>
    </row>
    <row r="16003" spans="13:13" x14ac:dyDescent="0.55000000000000004">
      <c r="M16003" t="str">
        <f>IF($A16003="","",COUNTIFS(D_MFA!$A$2:$A$20001,$C16003,D_MFA!$B$2:$B$20001,TRUE)&gt;0)</f>
        <v/>
      </c>
    </row>
    <row r="16004" spans="13:13" x14ac:dyDescent="0.55000000000000004">
      <c r="M16004" t="str">
        <f>IF($A16004="","",COUNTIFS(D_MFA!$A$2:$A$20001,$C16004,D_MFA!$B$2:$B$20001,TRUE)&gt;0)</f>
        <v/>
      </c>
    </row>
    <row r="16005" spans="13:13" x14ac:dyDescent="0.55000000000000004">
      <c r="M16005" t="str">
        <f>IF($A16005="","",COUNTIFS(D_MFA!$A$2:$A$20001,$C16005,D_MFA!$B$2:$B$20001,TRUE)&gt;0)</f>
        <v/>
      </c>
    </row>
    <row r="16006" spans="13:13" x14ac:dyDescent="0.55000000000000004">
      <c r="M16006" t="str">
        <f>IF($A16006="","",COUNTIFS(D_MFA!$A$2:$A$20001,$C16006,D_MFA!$B$2:$B$20001,TRUE)&gt;0)</f>
        <v/>
      </c>
    </row>
    <row r="16007" spans="13:13" x14ac:dyDescent="0.55000000000000004">
      <c r="M16007" t="str">
        <f>IF($A16007="","",COUNTIFS(D_MFA!$A$2:$A$20001,$C16007,D_MFA!$B$2:$B$20001,TRUE)&gt;0)</f>
        <v/>
      </c>
    </row>
    <row r="16008" spans="13:13" x14ac:dyDescent="0.55000000000000004">
      <c r="M16008" t="str">
        <f>IF($A16008="","",COUNTIFS(D_MFA!$A$2:$A$20001,$C16008,D_MFA!$B$2:$B$20001,TRUE)&gt;0)</f>
        <v/>
      </c>
    </row>
    <row r="16009" spans="13:13" x14ac:dyDescent="0.55000000000000004">
      <c r="M16009" t="str">
        <f>IF($A16009="","",COUNTIFS(D_MFA!$A$2:$A$20001,$C16009,D_MFA!$B$2:$B$20001,TRUE)&gt;0)</f>
        <v/>
      </c>
    </row>
    <row r="16010" spans="13:13" x14ac:dyDescent="0.55000000000000004">
      <c r="M16010" t="str">
        <f>IF($A16010="","",COUNTIFS(D_MFA!$A$2:$A$20001,$C16010,D_MFA!$B$2:$B$20001,TRUE)&gt;0)</f>
        <v/>
      </c>
    </row>
    <row r="16011" spans="13:13" x14ac:dyDescent="0.55000000000000004">
      <c r="M16011" t="str">
        <f>IF($A16011="","",COUNTIFS(D_MFA!$A$2:$A$20001,$C16011,D_MFA!$B$2:$B$20001,TRUE)&gt;0)</f>
        <v/>
      </c>
    </row>
    <row r="16012" spans="13:13" x14ac:dyDescent="0.55000000000000004">
      <c r="M16012" t="str">
        <f>IF($A16012="","",COUNTIFS(D_MFA!$A$2:$A$20001,$C16012,D_MFA!$B$2:$B$20001,TRUE)&gt;0)</f>
        <v/>
      </c>
    </row>
    <row r="16013" spans="13:13" x14ac:dyDescent="0.55000000000000004">
      <c r="M16013" t="str">
        <f>IF($A16013="","",COUNTIFS(D_MFA!$A$2:$A$20001,$C16013,D_MFA!$B$2:$B$20001,TRUE)&gt;0)</f>
        <v/>
      </c>
    </row>
    <row r="16014" spans="13:13" x14ac:dyDescent="0.55000000000000004">
      <c r="M16014" t="str">
        <f>IF($A16014="","",COUNTIFS(D_MFA!$A$2:$A$20001,$C16014,D_MFA!$B$2:$B$20001,TRUE)&gt;0)</f>
        <v/>
      </c>
    </row>
    <row r="16015" spans="13:13" x14ac:dyDescent="0.55000000000000004">
      <c r="M16015" t="str">
        <f>IF($A16015="","",COUNTIFS(D_MFA!$A$2:$A$20001,$C16015,D_MFA!$B$2:$B$20001,TRUE)&gt;0)</f>
        <v/>
      </c>
    </row>
    <row r="16016" spans="13:13" x14ac:dyDescent="0.55000000000000004">
      <c r="M16016" t="str">
        <f>IF($A16016="","",COUNTIFS(D_MFA!$A$2:$A$20001,$C16016,D_MFA!$B$2:$B$20001,TRUE)&gt;0)</f>
        <v/>
      </c>
    </row>
    <row r="16017" spans="13:13" x14ac:dyDescent="0.55000000000000004">
      <c r="M16017" t="str">
        <f>IF($A16017="","",COUNTIFS(D_MFA!$A$2:$A$20001,$C16017,D_MFA!$B$2:$B$20001,TRUE)&gt;0)</f>
        <v/>
      </c>
    </row>
    <row r="16018" spans="13:13" x14ac:dyDescent="0.55000000000000004">
      <c r="M16018" t="str">
        <f>IF($A16018="","",COUNTIFS(D_MFA!$A$2:$A$20001,$C16018,D_MFA!$B$2:$B$20001,TRUE)&gt;0)</f>
        <v/>
      </c>
    </row>
    <row r="16019" spans="13:13" x14ac:dyDescent="0.55000000000000004">
      <c r="M16019" t="str">
        <f>IF($A16019="","",COUNTIFS(D_MFA!$A$2:$A$20001,$C16019,D_MFA!$B$2:$B$20001,TRUE)&gt;0)</f>
        <v/>
      </c>
    </row>
    <row r="16020" spans="13:13" x14ac:dyDescent="0.55000000000000004">
      <c r="M16020" t="str">
        <f>IF($A16020="","",COUNTIFS(D_MFA!$A$2:$A$20001,$C16020,D_MFA!$B$2:$B$20001,TRUE)&gt;0)</f>
        <v/>
      </c>
    </row>
    <row r="16021" spans="13:13" x14ac:dyDescent="0.55000000000000004">
      <c r="M16021" t="str">
        <f>IF($A16021="","",COUNTIFS(D_MFA!$A$2:$A$20001,$C16021,D_MFA!$B$2:$B$20001,TRUE)&gt;0)</f>
        <v/>
      </c>
    </row>
    <row r="16022" spans="13:13" x14ac:dyDescent="0.55000000000000004">
      <c r="M16022" t="str">
        <f>IF($A16022="","",COUNTIFS(D_MFA!$A$2:$A$20001,$C16022,D_MFA!$B$2:$B$20001,TRUE)&gt;0)</f>
        <v/>
      </c>
    </row>
    <row r="16023" spans="13:13" x14ac:dyDescent="0.55000000000000004">
      <c r="M16023" t="str">
        <f>IF($A16023="","",COUNTIFS(D_MFA!$A$2:$A$20001,$C16023,D_MFA!$B$2:$B$20001,TRUE)&gt;0)</f>
        <v/>
      </c>
    </row>
    <row r="16024" spans="13:13" x14ac:dyDescent="0.55000000000000004">
      <c r="M16024" t="str">
        <f>IF($A16024="","",COUNTIFS(D_MFA!$A$2:$A$20001,$C16024,D_MFA!$B$2:$B$20001,TRUE)&gt;0)</f>
        <v/>
      </c>
    </row>
    <row r="16025" spans="13:13" x14ac:dyDescent="0.55000000000000004">
      <c r="M16025" t="str">
        <f>IF($A16025="","",COUNTIFS(D_MFA!$A$2:$A$20001,$C16025,D_MFA!$B$2:$B$20001,TRUE)&gt;0)</f>
        <v/>
      </c>
    </row>
    <row r="16026" spans="13:13" x14ac:dyDescent="0.55000000000000004">
      <c r="M16026" t="str">
        <f>IF($A16026="","",COUNTIFS(D_MFA!$A$2:$A$20001,$C16026,D_MFA!$B$2:$B$20001,TRUE)&gt;0)</f>
        <v/>
      </c>
    </row>
    <row r="16027" spans="13:13" x14ac:dyDescent="0.55000000000000004">
      <c r="M16027" t="str">
        <f>IF($A16027="","",COUNTIFS(D_MFA!$A$2:$A$20001,$C16027,D_MFA!$B$2:$B$20001,TRUE)&gt;0)</f>
        <v/>
      </c>
    </row>
    <row r="16028" spans="13:13" x14ac:dyDescent="0.55000000000000004">
      <c r="M16028" t="str">
        <f>IF($A16028="","",COUNTIFS(D_MFA!$A$2:$A$20001,$C16028,D_MFA!$B$2:$B$20001,TRUE)&gt;0)</f>
        <v/>
      </c>
    </row>
    <row r="16029" spans="13:13" x14ac:dyDescent="0.55000000000000004">
      <c r="M16029" t="str">
        <f>IF($A16029="","",COUNTIFS(D_MFA!$A$2:$A$20001,$C16029,D_MFA!$B$2:$B$20001,TRUE)&gt;0)</f>
        <v/>
      </c>
    </row>
    <row r="16030" spans="13:13" x14ac:dyDescent="0.55000000000000004">
      <c r="M16030" t="str">
        <f>IF($A16030="","",COUNTIFS(D_MFA!$A$2:$A$20001,$C16030,D_MFA!$B$2:$B$20001,TRUE)&gt;0)</f>
        <v/>
      </c>
    </row>
    <row r="16031" spans="13:13" x14ac:dyDescent="0.55000000000000004">
      <c r="M16031" t="str">
        <f>IF($A16031="","",COUNTIFS(D_MFA!$A$2:$A$20001,$C16031,D_MFA!$B$2:$B$20001,TRUE)&gt;0)</f>
        <v/>
      </c>
    </row>
    <row r="16032" spans="13:13" x14ac:dyDescent="0.55000000000000004">
      <c r="M16032" t="str">
        <f>IF($A16032="","",COUNTIFS(D_MFA!$A$2:$A$20001,$C16032,D_MFA!$B$2:$B$20001,TRUE)&gt;0)</f>
        <v/>
      </c>
    </row>
    <row r="16033" spans="13:13" x14ac:dyDescent="0.55000000000000004">
      <c r="M16033" t="str">
        <f>IF($A16033="","",COUNTIFS(D_MFA!$A$2:$A$20001,$C16033,D_MFA!$B$2:$B$20001,TRUE)&gt;0)</f>
        <v/>
      </c>
    </row>
    <row r="16034" spans="13:13" x14ac:dyDescent="0.55000000000000004">
      <c r="M16034" t="str">
        <f>IF($A16034="","",COUNTIFS(D_MFA!$A$2:$A$20001,$C16034,D_MFA!$B$2:$B$20001,TRUE)&gt;0)</f>
        <v/>
      </c>
    </row>
    <row r="16035" spans="13:13" x14ac:dyDescent="0.55000000000000004">
      <c r="M16035" t="str">
        <f>IF($A16035="","",COUNTIFS(D_MFA!$A$2:$A$20001,$C16035,D_MFA!$B$2:$B$20001,TRUE)&gt;0)</f>
        <v/>
      </c>
    </row>
    <row r="16036" spans="13:13" x14ac:dyDescent="0.55000000000000004">
      <c r="M16036" t="str">
        <f>IF($A16036="","",COUNTIFS(D_MFA!$A$2:$A$20001,$C16036,D_MFA!$B$2:$B$20001,TRUE)&gt;0)</f>
        <v/>
      </c>
    </row>
    <row r="16037" spans="13:13" x14ac:dyDescent="0.55000000000000004">
      <c r="M16037" t="str">
        <f>IF($A16037="","",COUNTIFS(D_MFA!$A$2:$A$20001,$C16037,D_MFA!$B$2:$B$20001,TRUE)&gt;0)</f>
        <v/>
      </c>
    </row>
    <row r="16038" spans="13:13" x14ac:dyDescent="0.55000000000000004">
      <c r="M16038" t="str">
        <f>IF($A16038="","",COUNTIFS(D_MFA!$A$2:$A$20001,$C16038,D_MFA!$B$2:$B$20001,TRUE)&gt;0)</f>
        <v/>
      </c>
    </row>
    <row r="16039" spans="13:13" x14ac:dyDescent="0.55000000000000004">
      <c r="M16039" t="str">
        <f>IF($A16039="","",COUNTIFS(D_MFA!$A$2:$A$20001,$C16039,D_MFA!$B$2:$B$20001,TRUE)&gt;0)</f>
        <v/>
      </c>
    </row>
    <row r="16040" spans="13:13" x14ac:dyDescent="0.55000000000000004">
      <c r="M16040" t="str">
        <f>IF($A16040="","",COUNTIFS(D_MFA!$A$2:$A$20001,$C16040,D_MFA!$B$2:$B$20001,TRUE)&gt;0)</f>
        <v/>
      </c>
    </row>
    <row r="16041" spans="13:13" x14ac:dyDescent="0.55000000000000004">
      <c r="M16041" t="str">
        <f>IF($A16041="","",COUNTIFS(D_MFA!$A$2:$A$20001,$C16041,D_MFA!$B$2:$B$20001,TRUE)&gt;0)</f>
        <v/>
      </c>
    </row>
    <row r="16042" spans="13:13" x14ac:dyDescent="0.55000000000000004">
      <c r="M16042" t="str">
        <f>IF($A16042="","",COUNTIFS(D_MFA!$A$2:$A$20001,$C16042,D_MFA!$B$2:$B$20001,TRUE)&gt;0)</f>
        <v/>
      </c>
    </row>
    <row r="16043" spans="13:13" x14ac:dyDescent="0.55000000000000004">
      <c r="M16043" t="str">
        <f>IF($A16043="","",COUNTIFS(D_MFA!$A$2:$A$20001,$C16043,D_MFA!$B$2:$B$20001,TRUE)&gt;0)</f>
        <v/>
      </c>
    </row>
    <row r="16044" spans="13:13" x14ac:dyDescent="0.55000000000000004">
      <c r="M16044" t="str">
        <f>IF($A16044="","",COUNTIFS(D_MFA!$A$2:$A$20001,$C16044,D_MFA!$B$2:$B$20001,TRUE)&gt;0)</f>
        <v/>
      </c>
    </row>
    <row r="16045" spans="13:13" x14ac:dyDescent="0.55000000000000004">
      <c r="M16045" t="str">
        <f>IF($A16045="","",COUNTIFS(D_MFA!$A$2:$A$20001,$C16045,D_MFA!$B$2:$B$20001,TRUE)&gt;0)</f>
        <v/>
      </c>
    </row>
    <row r="16046" spans="13:13" x14ac:dyDescent="0.55000000000000004">
      <c r="M16046" t="str">
        <f>IF($A16046="","",COUNTIFS(D_MFA!$A$2:$A$20001,$C16046,D_MFA!$B$2:$B$20001,TRUE)&gt;0)</f>
        <v/>
      </c>
    </row>
    <row r="16047" spans="13:13" x14ac:dyDescent="0.55000000000000004">
      <c r="M16047" t="str">
        <f>IF($A16047="","",COUNTIFS(D_MFA!$A$2:$A$20001,$C16047,D_MFA!$B$2:$B$20001,TRUE)&gt;0)</f>
        <v/>
      </c>
    </row>
    <row r="16048" spans="13:13" x14ac:dyDescent="0.55000000000000004">
      <c r="M16048" t="str">
        <f>IF($A16048="","",COUNTIFS(D_MFA!$A$2:$A$20001,$C16048,D_MFA!$B$2:$B$20001,TRUE)&gt;0)</f>
        <v/>
      </c>
    </row>
    <row r="16049" spans="13:13" x14ac:dyDescent="0.55000000000000004">
      <c r="M16049" t="str">
        <f>IF($A16049="","",COUNTIFS(D_MFA!$A$2:$A$20001,$C16049,D_MFA!$B$2:$B$20001,TRUE)&gt;0)</f>
        <v/>
      </c>
    </row>
    <row r="16050" spans="13:13" x14ac:dyDescent="0.55000000000000004">
      <c r="M16050" t="str">
        <f>IF($A16050="","",COUNTIFS(D_MFA!$A$2:$A$20001,$C16050,D_MFA!$B$2:$B$20001,TRUE)&gt;0)</f>
        <v/>
      </c>
    </row>
    <row r="16051" spans="13:13" x14ac:dyDescent="0.55000000000000004">
      <c r="M16051" t="str">
        <f>IF($A16051="","",COUNTIFS(D_MFA!$A$2:$A$20001,$C16051,D_MFA!$B$2:$B$20001,TRUE)&gt;0)</f>
        <v/>
      </c>
    </row>
    <row r="16052" spans="13:13" x14ac:dyDescent="0.55000000000000004">
      <c r="M16052" t="str">
        <f>IF($A16052="","",COUNTIFS(D_MFA!$A$2:$A$20001,$C16052,D_MFA!$B$2:$B$20001,TRUE)&gt;0)</f>
        <v/>
      </c>
    </row>
    <row r="16053" spans="13:13" x14ac:dyDescent="0.55000000000000004">
      <c r="M16053" t="str">
        <f>IF($A16053="","",COUNTIFS(D_MFA!$A$2:$A$20001,$C16053,D_MFA!$B$2:$B$20001,TRUE)&gt;0)</f>
        <v/>
      </c>
    </row>
    <row r="16054" spans="13:13" x14ac:dyDescent="0.55000000000000004">
      <c r="M16054" t="str">
        <f>IF($A16054="","",COUNTIFS(D_MFA!$A$2:$A$20001,$C16054,D_MFA!$B$2:$B$20001,TRUE)&gt;0)</f>
        <v/>
      </c>
    </row>
    <row r="16055" spans="13:13" x14ac:dyDescent="0.55000000000000004">
      <c r="M16055" t="str">
        <f>IF($A16055="","",COUNTIFS(D_MFA!$A$2:$A$20001,$C16055,D_MFA!$B$2:$B$20001,TRUE)&gt;0)</f>
        <v/>
      </c>
    </row>
    <row r="16056" spans="13:13" x14ac:dyDescent="0.55000000000000004">
      <c r="M16056" t="str">
        <f>IF($A16056="","",COUNTIFS(D_MFA!$A$2:$A$20001,$C16056,D_MFA!$B$2:$B$20001,TRUE)&gt;0)</f>
        <v/>
      </c>
    </row>
    <row r="16057" spans="13:13" x14ac:dyDescent="0.55000000000000004">
      <c r="M16057" t="str">
        <f>IF($A16057="","",COUNTIFS(D_MFA!$A$2:$A$20001,$C16057,D_MFA!$B$2:$B$20001,TRUE)&gt;0)</f>
        <v/>
      </c>
    </row>
    <row r="16058" spans="13:13" x14ac:dyDescent="0.55000000000000004">
      <c r="M16058" t="str">
        <f>IF($A16058="","",COUNTIFS(D_MFA!$A$2:$A$20001,$C16058,D_MFA!$B$2:$B$20001,TRUE)&gt;0)</f>
        <v/>
      </c>
    </row>
    <row r="16059" spans="13:13" x14ac:dyDescent="0.55000000000000004">
      <c r="M16059" t="str">
        <f>IF($A16059="","",COUNTIFS(D_MFA!$A$2:$A$20001,$C16059,D_MFA!$B$2:$B$20001,TRUE)&gt;0)</f>
        <v/>
      </c>
    </row>
    <row r="16060" spans="13:13" x14ac:dyDescent="0.55000000000000004">
      <c r="M16060" t="str">
        <f>IF($A16060="","",COUNTIFS(D_MFA!$A$2:$A$20001,$C16060,D_MFA!$B$2:$B$20001,TRUE)&gt;0)</f>
        <v/>
      </c>
    </row>
    <row r="16061" spans="13:13" x14ac:dyDescent="0.55000000000000004">
      <c r="M16061" t="str">
        <f>IF($A16061="","",COUNTIFS(D_MFA!$A$2:$A$20001,$C16061,D_MFA!$B$2:$B$20001,TRUE)&gt;0)</f>
        <v/>
      </c>
    </row>
    <row r="16062" spans="13:13" x14ac:dyDescent="0.55000000000000004">
      <c r="M16062" t="str">
        <f>IF($A16062="","",COUNTIFS(D_MFA!$A$2:$A$20001,$C16062,D_MFA!$B$2:$B$20001,TRUE)&gt;0)</f>
        <v/>
      </c>
    </row>
    <row r="16063" spans="13:13" x14ac:dyDescent="0.55000000000000004">
      <c r="M16063" t="str">
        <f>IF($A16063="","",COUNTIFS(D_MFA!$A$2:$A$20001,$C16063,D_MFA!$B$2:$B$20001,TRUE)&gt;0)</f>
        <v/>
      </c>
    </row>
    <row r="16064" spans="13:13" x14ac:dyDescent="0.55000000000000004">
      <c r="M16064" t="str">
        <f>IF($A16064="","",COUNTIFS(D_MFA!$A$2:$A$20001,$C16064,D_MFA!$B$2:$B$20001,TRUE)&gt;0)</f>
        <v/>
      </c>
    </row>
    <row r="16065" spans="13:13" x14ac:dyDescent="0.55000000000000004">
      <c r="M16065" t="str">
        <f>IF($A16065="","",COUNTIFS(D_MFA!$A$2:$A$20001,$C16065,D_MFA!$B$2:$B$20001,TRUE)&gt;0)</f>
        <v/>
      </c>
    </row>
    <row r="16066" spans="13:13" x14ac:dyDescent="0.55000000000000004">
      <c r="M16066" t="str">
        <f>IF($A16066="","",COUNTIFS(D_MFA!$A$2:$A$20001,$C16066,D_MFA!$B$2:$B$20001,TRUE)&gt;0)</f>
        <v/>
      </c>
    </row>
    <row r="16067" spans="13:13" x14ac:dyDescent="0.55000000000000004">
      <c r="M16067" t="str">
        <f>IF($A16067="","",COUNTIFS(D_MFA!$A$2:$A$20001,$C16067,D_MFA!$B$2:$B$20001,TRUE)&gt;0)</f>
        <v/>
      </c>
    </row>
    <row r="16068" spans="13:13" x14ac:dyDescent="0.55000000000000004">
      <c r="M16068" t="str">
        <f>IF($A16068="","",COUNTIFS(D_MFA!$A$2:$A$20001,$C16068,D_MFA!$B$2:$B$20001,TRUE)&gt;0)</f>
        <v/>
      </c>
    </row>
    <row r="16069" spans="13:13" x14ac:dyDescent="0.55000000000000004">
      <c r="M16069" t="str">
        <f>IF($A16069="","",COUNTIFS(D_MFA!$A$2:$A$20001,$C16069,D_MFA!$B$2:$B$20001,TRUE)&gt;0)</f>
        <v/>
      </c>
    </row>
    <row r="16070" spans="13:13" x14ac:dyDescent="0.55000000000000004">
      <c r="M16070" t="str">
        <f>IF($A16070="","",COUNTIFS(D_MFA!$A$2:$A$20001,$C16070,D_MFA!$B$2:$B$20001,TRUE)&gt;0)</f>
        <v/>
      </c>
    </row>
    <row r="16071" spans="13:13" x14ac:dyDescent="0.55000000000000004">
      <c r="M16071" t="str">
        <f>IF($A16071="","",COUNTIFS(D_MFA!$A$2:$A$20001,$C16071,D_MFA!$B$2:$B$20001,TRUE)&gt;0)</f>
        <v/>
      </c>
    </row>
    <row r="16072" spans="13:13" x14ac:dyDescent="0.55000000000000004">
      <c r="M16072" t="str">
        <f>IF($A16072="","",COUNTIFS(D_MFA!$A$2:$A$20001,$C16072,D_MFA!$B$2:$B$20001,TRUE)&gt;0)</f>
        <v/>
      </c>
    </row>
    <row r="16073" spans="13:13" x14ac:dyDescent="0.55000000000000004">
      <c r="M16073" t="str">
        <f>IF($A16073="","",COUNTIFS(D_MFA!$A$2:$A$20001,$C16073,D_MFA!$B$2:$B$20001,TRUE)&gt;0)</f>
        <v/>
      </c>
    </row>
    <row r="16074" spans="13:13" x14ac:dyDescent="0.55000000000000004">
      <c r="M16074" t="str">
        <f>IF($A16074="","",COUNTIFS(D_MFA!$A$2:$A$20001,$C16074,D_MFA!$B$2:$B$20001,TRUE)&gt;0)</f>
        <v/>
      </c>
    </row>
    <row r="16075" spans="13:13" x14ac:dyDescent="0.55000000000000004">
      <c r="M16075" t="str">
        <f>IF($A16075="","",COUNTIFS(D_MFA!$A$2:$A$20001,$C16075,D_MFA!$B$2:$B$20001,TRUE)&gt;0)</f>
        <v/>
      </c>
    </row>
    <row r="16076" spans="13:13" x14ac:dyDescent="0.55000000000000004">
      <c r="M16076" t="str">
        <f>IF($A16076="","",COUNTIFS(D_MFA!$A$2:$A$20001,$C16076,D_MFA!$B$2:$B$20001,TRUE)&gt;0)</f>
        <v/>
      </c>
    </row>
    <row r="16077" spans="13:13" x14ac:dyDescent="0.55000000000000004">
      <c r="M16077" t="str">
        <f>IF($A16077="","",COUNTIFS(D_MFA!$A$2:$A$20001,$C16077,D_MFA!$B$2:$B$20001,TRUE)&gt;0)</f>
        <v/>
      </c>
    </row>
    <row r="16078" spans="13:13" x14ac:dyDescent="0.55000000000000004">
      <c r="M16078" t="str">
        <f>IF($A16078="","",COUNTIFS(D_MFA!$A$2:$A$20001,$C16078,D_MFA!$B$2:$B$20001,TRUE)&gt;0)</f>
        <v/>
      </c>
    </row>
    <row r="16079" spans="13:13" x14ac:dyDescent="0.55000000000000004">
      <c r="M16079" t="str">
        <f>IF($A16079="","",COUNTIFS(D_MFA!$A$2:$A$20001,$C16079,D_MFA!$B$2:$B$20001,TRUE)&gt;0)</f>
        <v/>
      </c>
    </row>
    <row r="16080" spans="13:13" x14ac:dyDescent="0.55000000000000004">
      <c r="M16080" t="str">
        <f>IF($A16080="","",COUNTIFS(D_MFA!$A$2:$A$20001,$C16080,D_MFA!$B$2:$B$20001,TRUE)&gt;0)</f>
        <v/>
      </c>
    </row>
    <row r="16081" spans="13:13" x14ac:dyDescent="0.55000000000000004">
      <c r="M16081" t="str">
        <f>IF($A16081="","",COUNTIFS(D_MFA!$A$2:$A$20001,$C16081,D_MFA!$B$2:$B$20001,TRUE)&gt;0)</f>
        <v/>
      </c>
    </row>
    <row r="16082" spans="13:13" x14ac:dyDescent="0.55000000000000004">
      <c r="M16082" t="str">
        <f>IF($A16082="","",COUNTIFS(D_MFA!$A$2:$A$20001,$C16082,D_MFA!$B$2:$B$20001,TRUE)&gt;0)</f>
        <v/>
      </c>
    </row>
    <row r="16083" spans="13:13" x14ac:dyDescent="0.55000000000000004">
      <c r="M16083" t="str">
        <f>IF($A16083="","",COUNTIFS(D_MFA!$A$2:$A$20001,$C16083,D_MFA!$B$2:$B$20001,TRUE)&gt;0)</f>
        <v/>
      </c>
    </row>
    <row r="16084" spans="13:13" x14ac:dyDescent="0.55000000000000004">
      <c r="M16084" t="str">
        <f>IF($A16084="","",COUNTIFS(D_MFA!$A$2:$A$20001,$C16084,D_MFA!$B$2:$B$20001,TRUE)&gt;0)</f>
        <v/>
      </c>
    </row>
    <row r="16085" spans="13:13" x14ac:dyDescent="0.55000000000000004">
      <c r="M16085" t="str">
        <f>IF($A16085="","",COUNTIFS(D_MFA!$A$2:$A$20001,$C16085,D_MFA!$B$2:$B$20001,TRUE)&gt;0)</f>
        <v/>
      </c>
    </row>
    <row r="16086" spans="13:13" x14ac:dyDescent="0.55000000000000004">
      <c r="M16086" t="str">
        <f>IF($A16086="","",COUNTIFS(D_MFA!$A$2:$A$20001,$C16086,D_MFA!$B$2:$B$20001,TRUE)&gt;0)</f>
        <v/>
      </c>
    </row>
    <row r="16087" spans="13:13" x14ac:dyDescent="0.55000000000000004">
      <c r="M16087" t="str">
        <f>IF($A16087="","",COUNTIFS(D_MFA!$A$2:$A$20001,$C16087,D_MFA!$B$2:$B$20001,TRUE)&gt;0)</f>
        <v/>
      </c>
    </row>
    <row r="16088" spans="13:13" x14ac:dyDescent="0.55000000000000004">
      <c r="M16088" t="str">
        <f>IF($A16088="","",COUNTIFS(D_MFA!$A$2:$A$20001,$C16088,D_MFA!$B$2:$B$20001,TRUE)&gt;0)</f>
        <v/>
      </c>
    </row>
    <row r="16089" spans="13:13" x14ac:dyDescent="0.55000000000000004">
      <c r="M16089" t="str">
        <f>IF($A16089="","",COUNTIFS(D_MFA!$A$2:$A$20001,$C16089,D_MFA!$B$2:$B$20001,TRUE)&gt;0)</f>
        <v/>
      </c>
    </row>
    <row r="16090" spans="13:13" x14ac:dyDescent="0.55000000000000004">
      <c r="M16090" t="str">
        <f>IF($A16090="","",COUNTIFS(D_MFA!$A$2:$A$20001,$C16090,D_MFA!$B$2:$B$20001,TRUE)&gt;0)</f>
        <v/>
      </c>
    </row>
    <row r="16091" spans="13:13" x14ac:dyDescent="0.55000000000000004">
      <c r="M16091" t="str">
        <f>IF($A16091="","",COUNTIFS(D_MFA!$A$2:$A$20001,$C16091,D_MFA!$B$2:$B$20001,TRUE)&gt;0)</f>
        <v/>
      </c>
    </row>
    <row r="16092" spans="13:13" x14ac:dyDescent="0.55000000000000004">
      <c r="M16092" t="str">
        <f>IF($A16092="","",COUNTIFS(D_MFA!$A$2:$A$20001,$C16092,D_MFA!$B$2:$B$20001,TRUE)&gt;0)</f>
        <v/>
      </c>
    </row>
    <row r="16093" spans="13:13" x14ac:dyDescent="0.55000000000000004">
      <c r="M16093" t="str">
        <f>IF($A16093="","",COUNTIFS(D_MFA!$A$2:$A$20001,$C16093,D_MFA!$B$2:$B$20001,TRUE)&gt;0)</f>
        <v/>
      </c>
    </row>
    <row r="16094" spans="13:13" x14ac:dyDescent="0.55000000000000004">
      <c r="M16094" t="str">
        <f>IF($A16094="","",COUNTIFS(D_MFA!$A$2:$A$20001,$C16094,D_MFA!$B$2:$B$20001,TRUE)&gt;0)</f>
        <v/>
      </c>
    </row>
    <row r="16095" spans="13:13" x14ac:dyDescent="0.55000000000000004">
      <c r="M16095" t="str">
        <f>IF($A16095="","",COUNTIFS(D_MFA!$A$2:$A$20001,$C16095,D_MFA!$B$2:$B$20001,TRUE)&gt;0)</f>
        <v/>
      </c>
    </row>
    <row r="16096" spans="13:13" x14ac:dyDescent="0.55000000000000004">
      <c r="M16096" t="str">
        <f>IF($A16096="","",COUNTIFS(D_MFA!$A$2:$A$20001,$C16096,D_MFA!$B$2:$B$20001,TRUE)&gt;0)</f>
        <v/>
      </c>
    </row>
    <row r="16097" spans="13:13" x14ac:dyDescent="0.55000000000000004">
      <c r="M16097" t="str">
        <f>IF($A16097="","",COUNTIFS(D_MFA!$A$2:$A$20001,$C16097,D_MFA!$B$2:$B$20001,TRUE)&gt;0)</f>
        <v/>
      </c>
    </row>
    <row r="16098" spans="13:13" x14ac:dyDescent="0.55000000000000004">
      <c r="M16098" t="str">
        <f>IF($A16098="","",COUNTIFS(D_MFA!$A$2:$A$20001,$C16098,D_MFA!$B$2:$B$20001,TRUE)&gt;0)</f>
        <v/>
      </c>
    </row>
    <row r="16099" spans="13:13" x14ac:dyDescent="0.55000000000000004">
      <c r="M16099" t="str">
        <f>IF($A16099="","",COUNTIFS(D_MFA!$A$2:$A$20001,$C16099,D_MFA!$B$2:$B$20001,TRUE)&gt;0)</f>
        <v/>
      </c>
    </row>
    <row r="16100" spans="13:13" x14ac:dyDescent="0.55000000000000004">
      <c r="M16100" t="str">
        <f>IF($A16100="","",COUNTIFS(D_MFA!$A$2:$A$20001,$C16100,D_MFA!$B$2:$B$20001,TRUE)&gt;0)</f>
        <v/>
      </c>
    </row>
    <row r="16101" spans="13:13" x14ac:dyDescent="0.55000000000000004">
      <c r="M16101" t="str">
        <f>IF($A16101="","",COUNTIFS(D_MFA!$A$2:$A$20001,$C16101,D_MFA!$B$2:$B$20001,TRUE)&gt;0)</f>
        <v/>
      </c>
    </row>
    <row r="16102" spans="13:13" x14ac:dyDescent="0.55000000000000004">
      <c r="M16102" t="str">
        <f>IF($A16102="","",COUNTIFS(D_MFA!$A$2:$A$20001,$C16102,D_MFA!$B$2:$B$20001,TRUE)&gt;0)</f>
        <v/>
      </c>
    </row>
    <row r="16103" spans="13:13" x14ac:dyDescent="0.55000000000000004">
      <c r="M16103" t="str">
        <f>IF($A16103="","",COUNTIFS(D_MFA!$A$2:$A$20001,$C16103,D_MFA!$B$2:$B$20001,TRUE)&gt;0)</f>
        <v/>
      </c>
    </row>
    <row r="16104" spans="13:13" x14ac:dyDescent="0.55000000000000004">
      <c r="M16104" t="str">
        <f>IF($A16104="","",COUNTIFS(D_MFA!$A$2:$A$20001,$C16104,D_MFA!$B$2:$B$20001,TRUE)&gt;0)</f>
        <v/>
      </c>
    </row>
    <row r="16105" spans="13:13" x14ac:dyDescent="0.55000000000000004">
      <c r="M16105" t="str">
        <f>IF($A16105="","",COUNTIFS(D_MFA!$A$2:$A$20001,$C16105,D_MFA!$B$2:$B$20001,TRUE)&gt;0)</f>
        <v/>
      </c>
    </row>
    <row r="16106" spans="13:13" x14ac:dyDescent="0.55000000000000004">
      <c r="M16106" t="str">
        <f>IF($A16106="","",COUNTIFS(D_MFA!$A$2:$A$20001,$C16106,D_MFA!$B$2:$B$20001,TRUE)&gt;0)</f>
        <v/>
      </c>
    </row>
    <row r="16107" spans="13:13" x14ac:dyDescent="0.55000000000000004">
      <c r="M16107" t="str">
        <f>IF($A16107="","",COUNTIFS(D_MFA!$A$2:$A$20001,$C16107,D_MFA!$B$2:$B$20001,TRUE)&gt;0)</f>
        <v/>
      </c>
    </row>
    <row r="16108" spans="13:13" x14ac:dyDescent="0.55000000000000004">
      <c r="M16108" t="str">
        <f>IF($A16108="","",COUNTIFS(D_MFA!$A$2:$A$20001,$C16108,D_MFA!$B$2:$B$20001,TRUE)&gt;0)</f>
        <v/>
      </c>
    </row>
    <row r="16109" spans="13:13" x14ac:dyDescent="0.55000000000000004">
      <c r="M16109" t="str">
        <f>IF($A16109="","",COUNTIFS(D_MFA!$A$2:$A$20001,$C16109,D_MFA!$B$2:$B$20001,TRUE)&gt;0)</f>
        <v/>
      </c>
    </row>
    <row r="16110" spans="13:13" x14ac:dyDescent="0.55000000000000004">
      <c r="M16110" t="str">
        <f>IF($A16110="","",COUNTIFS(D_MFA!$A$2:$A$20001,$C16110,D_MFA!$B$2:$B$20001,TRUE)&gt;0)</f>
        <v/>
      </c>
    </row>
    <row r="16111" spans="13:13" x14ac:dyDescent="0.55000000000000004">
      <c r="M16111" t="str">
        <f>IF($A16111="","",COUNTIFS(D_MFA!$A$2:$A$20001,$C16111,D_MFA!$B$2:$B$20001,TRUE)&gt;0)</f>
        <v/>
      </c>
    </row>
    <row r="16112" spans="13:13" x14ac:dyDescent="0.55000000000000004">
      <c r="M16112" t="str">
        <f>IF($A16112="","",COUNTIFS(D_MFA!$A$2:$A$20001,$C16112,D_MFA!$B$2:$B$20001,TRUE)&gt;0)</f>
        <v/>
      </c>
    </row>
    <row r="16113" spans="13:13" x14ac:dyDescent="0.55000000000000004">
      <c r="M16113" t="str">
        <f>IF($A16113="","",COUNTIFS(D_MFA!$A$2:$A$20001,$C16113,D_MFA!$B$2:$B$20001,TRUE)&gt;0)</f>
        <v/>
      </c>
    </row>
    <row r="16114" spans="13:13" x14ac:dyDescent="0.55000000000000004">
      <c r="M16114" t="str">
        <f>IF($A16114="","",COUNTIFS(D_MFA!$A$2:$A$20001,$C16114,D_MFA!$B$2:$B$20001,TRUE)&gt;0)</f>
        <v/>
      </c>
    </row>
    <row r="16115" spans="13:13" x14ac:dyDescent="0.55000000000000004">
      <c r="M16115" t="str">
        <f>IF($A16115="","",COUNTIFS(D_MFA!$A$2:$A$20001,$C16115,D_MFA!$B$2:$B$20001,TRUE)&gt;0)</f>
        <v/>
      </c>
    </row>
    <row r="16116" spans="13:13" x14ac:dyDescent="0.55000000000000004">
      <c r="M16116" t="str">
        <f>IF($A16116="","",COUNTIFS(D_MFA!$A$2:$A$20001,$C16116,D_MFA!$B$2:$B$20001,TRUE)&gt;0)</f>
        <v/>
      </c>
    </row>
    <row r="16117" spans="13:13" x14ac:dyDescent="0.55000000000000004">
      <c r="M16117" t="str">
        <f>IF($A16117="","",COUNTIFS(D_MFA!$A$2:$A$20001,$C16117,D_MFA!$B$2:$B$20001,TRUE)&gt;0)</f>
        <v/>
      </c>
    </row>
    <row r="16118" spans="13:13" x14ac:dyDescent="0.55000000000000004">
      <c r="M16118" t="str">
        <f>IF($A16118="","",COUNTIFS(D_MFA!$A$2:$A$20001,$C16118,D_MFA!$B$2:$B$20001,TRUE)&gt;0)</f>
        <v/>
      </c>
    </row>
    <row r="16119" spans="13:13" x14ac:dyDescent="0.55000000000000004">
      <c r="M16119" t="str">
        <f>IF($A16119="","",COUNTIFS(D_MFA!$A$2:$A$20001,$C16119,D_MFA!$B$2:$B$20001,TRUE)&gt;0)</f>
        <v/>
      </c>
    </row>
    <row r="16120" spans="13:13" x14ac:dyDescent="0.55000000000000004">
      <c r="M16120" t="str">
        <f>IF($A16120="","",COUNTIFS(D_MFA!$A$2:$A$20001,$C16120,D_MFA!$B$2:$B$20001,TRUE)&gt;0)</f>
        <v/>
      </c>
    </row>
    <row r="16121" spans="13:13" x14ac:dyDescent="0.55000000000000004">
      <c r="M16121" t="str">
        <f>IF($A16121="","",COUNTIFS(D_MFA!$A$2:$A$20001,$C16121,D_MFA!$B$2:$B$20001,TRUE)&gt;0)</f>
        <v/>
      </c>
    </row>
    <row r="16122" spans="13:13" x14ac:dyDescent="0.55000000000000004">
      <c r="M16122" t="str">
        <f>IF($A16122="","",COUNTIFS(D_MFA!$A$2:$A$20001,$C16122,D_MFA!$B$2:$B$20001,TRUE)&gt;0)</f>
        <v/>
      </c>
    </row>
    <row r="16123" spans="13:13" x14ac:dyDescent="0.55000000000000004">
      <c r="M16123" t="str">
        <f>IF($A16123="","",COUNTIFS(D_MFA!$A$2:$A$20001,$C16123,D_MFA!$B$2:$B$20001,TRUE)&gt;0)</f>
        <v/>
      </c>
    </row>
    <row r="16124" spans="13:13" x14ac:dyDescent="0.55000000000000004">
      <c r="M16124" t="str">
        <f>IF($A16124="","",COUNTIFS(D_MFA!$A$2:$A$20001,$C16124,D_MFA!$B$2:$B$20001,TRUE)&gt;0)</f>
        <v/>
      </c>
    </row>
    <row r="16125" spans="13:13" x14ac:dyDescent="0.55000000000000004">
      <c r="M16125" t="str">
        <f>IF($A16125="","",COUNTIFS(D_MFA!$A$2:$A$20001,$C16125,D_MFA!$B$2:$B$20001,TRUE)&gt;0)</f>
        <v/>
      </c>
    </row>
    <row r="16126" spans="13:13" x14ac:dyDescent="0.55000000000000004">
      <c r="M16126" t="str">
        <f>IF($A16126="","",COUNTIFS(D_MFA!$A$2:$A$20001,$C16126,D_MFA!$B$2:$B$20001,TRUE)&gt;0)</f>
        <v/>
      </c>
    </row>
    <row r="16127" spans="13:13" x14ac:dyDescent="0.55000000000000004">
      <c r="M16127" t="str">
        <f>IF($A16127="","",COUNTIFS(D_MFA!$A$2:$A$20001,$C16127,D_MFA!$B$2:$B$20001,TRUE)&gt;0)</f>
        <v/>
      </c>
    </row>
    <row r="16128" spans="13:13" x14ac:dyDescent="0.55000000000000004">
      <c r="M16128" t="str">
        <f>IF($A16128="","",COUNTIFS(D_MFA!$A$2:$A$20001,$C16128,D_MFA!$B$2:$B$20001,TRUE)&gt;0)</f>
        <v/>
      </c>
    </row>
    <row r="16129" spans="13:13" x14ac:dyDescent="0.55000000000000004">
      <c r="M16129" t="str">
        <f>IF($A16129="","",COUNTIFS(D_MFA!$A$2:$A$20001,$C16129,D_MFA!$B$2:$B$20001,TRUE)&gt;0)</f>
        <v/>
      </c>
    </row>
    <row r="16130" spans="13:13" x14ac:dyDescent="0.55000000000000004">
      <c r="M16130" t="str">
        <f>IF($A16130="","",COUNTIFS(D_MFA!$A$2:$A$20001,$C16130,D_MFA!$B$2:$B$20001,TRUE)&gt;0)</f>
        <v/>
      </c>
    </row>
    <row r="16131" spans="13:13" x14ac:dyDescent="0.55000000000000004">
      <c r="M16131" t="str">
        <f>IF($A16131="","",COUNTIFS(D_MFA!$A$2:$A$20001,$C16131,D_MFA!$B$2:$B$20001,TRUE)&gt;0)</f>
        <v/>
      </c>
    </row>
    <row r="16132" spans="13:13" x14ac:dyDescent="0.55000000000000004">
      <c r="M16132" t="str">
        <f>IF($A16132="","",COUNTIFS(D_MFA!$A$2:$A$20001,$C16132,D_MFA!$B$2:$B$20001,TRUE)&gt;0)</f>
        <v/>
      </c>
    </row>
    <row r="16133" spans="13:13" x14ac:dyDescent="0.55000000000000004">
      <c r="M16133" t="str">
        <f>IF($A16133="","",COUNTIFS(D_MFA!$A$2:$A$20001,$C16133,D_MFA!$B$2:$B$20001,TRUE)&gt;0)</f>
        <v/>
      </c>
    </row>
    <row r="16134" spans="13:13" x14ac:dyDescent="0.55000000000000004">
      <c r="M16134" t="str">
        <f>IF($A16134="","",COUNTIFS(D_MFA!$A$2:$A$20001,$C16134,D_MFA!$B$2:$B$20001,TRUE)&gt;0)</f>
        <v/>
      </c>
    </row>
    <row r="16135" spans="13:13" x14ac:dyDescent="0.55000000000000004">
      <c r="M16135" t="str">
        <f>IF($A16135="","",COUNTIFS(D_MFA!$A$2:$A$20001,$C16135,D_MFA!$B$2:$B$20001,TRUE)&gt;0)</f>
        <v/>
      </c>
    </row>
    <row r="16136" spans="13:13" x14ac:dyDescent="0.55000000000000004">
      <c r="M16136" t="str">
        <f>IF($A16136="","",COUNTIFS(D_MFA!$A$2:$A$20001,$C16136,D_MFA!$B$2:$B$20001,TRUE)&gt;0)</f>
        <v/>
      </c>
    </row>
    <row r="16137" spans="13:13" x14ac:dyDescent="0.55000000000000004">
      <c r="M16137" t="str">
        <f>IF($A16137="","",COUNTIFS(D_MFA!$A$2:$A$20001,$C16137,D_MFA!$B$2:$B$20001,TRUE)&gt;0)</f>
        <v/>
      </c>
    </row>
    <row r="16138" spans="13:13" x14ac:dyDescent="0.55000000000000004">
      <c r="M16138" t="str">
        <f>IF($A16138="","",COUNTIFS(D_MFA!$A$2:$A$20001,$C16138,D_MFA!$B$2:$B$20001,TRUE)&gt;0)</f>
        <v/>
      </c>
    </row>
    <row r="16139" spans="13:13" x14ac:dyDescent="0.55000000000000004">
      <c r="M16139" t="str">
        <f>IF($A16139="","",COUNTIFS(D_MFA!$A$2:$A$20001,$C16139,D_MFA!$B$2:$B$20001,TRUE)&gt;0)</f>
        <v/>
      </c>
    </row>
    <row r="16140" spans="13:13" x14ac:dyDescent="0.55000000000000004">
      <c r="M16140" t="str">
        <f>IF($A16140="","",COUNTIFS(D_MFA!$A$2:$A$20001,$C16140,D_MFA!$B$2:$B$20001,TRUE)&gt;0)</f>
        <v/>
      </c>
    </row>
    <row r="16141" spans="13:13" x14ac:dyDescent="0.55000000000000004">
      <c r="M16141" t="str">
        <f>IF($A16141="","",COUNTIFS(D_MFA!$A$2:$A$20001,$C16141,D_MFA!$B$2:$B$20001,TRUE)&gt;0)</f>
        <v/>
      </c>
    </row>
    <row r="16142" spans="13:13" x14ac:dyDescent="0.55000000000000004">
      <c r="M16142" t="str">
        <f>IF($A16142="","",COUNTIFS(D_MFA!$A$2:$A$20001,$C16142,D_MFA!$B$2:$B$20001,TRUE)&gt;0)</f>
        <v/>
      </c>
    </row>
    <row r="16143" spans="13:13" x14ac:dyDescent="0.55000000000000004">
      <c r="M16143" t="str">
        <f>IF($A16143="","",COUNTIFS(D_MFA!$A$2:$A$20001,$C16143,D_MFA!$B$2:$B$20001,TRUE)&gt;0)</f>
        <v/>
      </c>
    </row>
    <row r="16144" spans="13:13" x14ac:dyDescent="0.55000000000000004">
      <c r="M16144" t="str">
        <f>IF($A16144="","",COUNTIFS(D_MFA!$A$2:$A$20001,$C16144,D_MFA!$B$2:$B$20001,TRUE)&gt;0)</f>
        <v/>
      </c>
    </row>
    <row r="16145" spans="13:13" x14ac:dyDescent="0.55000000000000004">
      <c r="M16145" t="str">
        <f>IF($A16145="","",COUNTIFS(D_MFA!$A$2:$A$20001,$C16145,D_MFA!$B$2:$B$20001,TRUE)&gt;0)</f>
        <v/>
      </c>
    </row>
    <row r="16146" spans="13:13" x14ac:dyDescent="0.55000000000000004">
      <c r="M16146" t="str">
        <f>IF($A16146="","",COUNTIFS(D_MFA!$A$2:$A$20001,$C16146,D_MFA!$B$2:$B$20001,TRUE)&gt;0)</f>
        <v/>
      </c>
    </row>
    <row r="16147" spans="13:13" x14ac:dyDescent="0.55000000000000004">
      <c r="M16147" t="str">
        <f>IF($A16147="","",COUNTIFS(D_MFA!$A$2:$A$20001,$C16147,D_MFA!$B$2:$B$20001,TRUE)&gt;0)</f>
        <v/>
      </c>
    </row>
    <row r="16148" spans="13:13" x14ac:dyDescent="0.55000000000000004">
      <c r="M16148" t="str">
        <f>IF($A16148="","",COUNTIFS(D_MFA!$A$2:$A$20001,$C16148,D_MFA!$B$2:$B$20001,TRUE)&gt;0)</f>
        <v/>
      </c>
    </row>
    <row r="16149" spans="13:13" x14ac:dyDescent="0.55000000000000004">
      <c r="M16149" t="str">
        <f>IF($A16149="","",COUNTIFS(D_MFA!$A$2:$A$20001,$C16149,D_MFA!$B$2:$B$20001,TRUE)&gt;0)</f>
        <v/>
      </c>
    </row>
    <row r="16150" spans="13:13" x14ac:dyDescent="0.55000000000000004">
      <c r="M16150" t="str">
        <f>IF($A16150="","",COUNTIFS(D_MFA!$A$2:$A$20001,$C16150,D_MFA!$B$2:$B$20001,TRUE)&gt;0)</f>
        <v/>
      </c>
    </row>
    <row r="16151" spans="13:13" x14ac:dyDescent="0.55000000000000004">
      <c r="M16151" t="str">
        <f>IF($A16151="","",COUNTIFS(D_MFA!$A$2:$A$20001,$C16151,D_MFA!$B$2:$B$20001,TRUE)&gt;0)</f>
        <v/>
      </c>
    </row>
    <row r="16152" spans="13:13" x14ac:dyDescent="0.55000000000000004">
      <c r="M16152" t="str">
        <f>IF($A16152="","",COUNTIFS(D_MFA!$A$2:$A$20001,$C16152,D_MFA!$B$2:$B$20001,TRUE)&gt;0)</f>
        <v/>
      </c>
    </row>
    <row r="16153" spans="13:13" x14ac:dyDescent="0.55000000000000004">
      <c r="M16153" t="str">
        <f>IF($A16153="","",COUNTIFS(D_MFA!$A$2:$A$20001,$C16153,D_MFA!$B$2:$B$20001,TRUE)&gt;0)</f>
        <v/>
      </c>
    </row>
    <row r="16154" spans="13:13" x14ac:dyDescent="0.55000000000000004">
      <c r="M16154" t="str">
        <f>IF($A16154="","",COUNTIFS(D_MFA!$A$2:$A$20001,$C16154,D_MFA!$B$2:$B$20001,TRUE)&gt;0)</f>
        <v/>
      </c>
    </row>
    <row r="16155" spans="13:13" x14ac:dyDescent="0.55000000000000004">
      <c r="M16155" t="str">
        <f>IF($A16155="","",COUNTIFS(D_MFA!$A$2:$A$20001,$C16155,D_MFA!$B$2:$B$20001,TRUE)&gt;0)</f>
        <v/>
      </c>
    </row>
    <row r="16156" spans="13:13" x14ac:dyDescent="0.55000000000000004">
      <c r="M16156" t="str">
        <f>IF($A16156="","",COUNTIFS(D_MFA!$A$2:$A$20001,$C16156,D_MFA!$B$2:$B$20001,TRUE)&gt;0)</f>
        <v/>
      </c>
    </row>
    <row r="16157" spans="13:13" x14ac:dyDescent="0.55000000000000004">
      <c r="M16157" t="str">
        <f>IF($A16157="","",COUNTIFS(D_MFA!$A$2:$A$20001,$C16157,D_MFA!$B$2:$B$20001,TRUE)&gt;0)</f>
        <v/>
      </c>
    </row>
    <row r="16158" spans="13:13" x14ac:dyDescent="0.55000000000000004">
      <c r="M16158" t="str">
        <f>IF($A16158="","",COUNTIFS(D_MFA!$A$2:$A$20001,$C16158,D_MFA!$B$2:$B$20001,TRUE)&gt;0)</f>
        <v/>
      </c>
    </row>
    <row r="16159" spans="13:13" x14ac:dyDescent="0.55000000000000004">
      <c r="M16159" t="str">
        <f>IF($A16159="","",COUNTIFS(D_MFA!$A$2:$A$20001,$C16159,D_MFA!$B$2:$B$20001,TRUE)&gt;0)</f>
        <v/>
      </c>
    </row>
    <row r="16160" spans="13:13" x14ac:dyDescent="0.55000000000000004">
      <c r="M16160" t="str">
        <f>IF($A16160="","",COUNTIFS(D_MFA!$A$2:$A$20001,$C16160,D_MFA!$B$2:$B$20001,TRUE)&gt;0)</f>
        <v/>
      </c>
    </row>
    <row r="16161" spans="13:13" x14ac:dyDescent="0.55000000000000004">
      <c r="M16161" t="str">
        <f>IF($A16161="","",COUNTIFS(D_MFA!$A$2:$A$20001,$C16161,D_MFA!$B$2:$B$20001,TRUE)&gt;0)</f>
        <v/>
      </c>
    </row>
    <row r="16162" spans="13:13" x14ac:dyDescent="0.55000000000000004">
      <c r="M16162" t="str">
        <f>IF($A16162="","",COUNTIFS(D_MFA!$A$2:$A$20001,$C16162,D_MFA!$B$2:$B$20001,TRUE)&gt;0)</f>
        <v/>
      </c>
    </row>
    <row r="16163" spans="13:13" x14ac:dyDescent="0.55000000000000004">
      <c r="M16163" t="str">
        <f>IF($A16163="","",COUNTIFS(D_MFA!$A$2:$A$20001,$C16163,D_MFA!$B$2:$B$20001,TRUE)&gt;0)</f>
        <v/>
      </c>
    </row>
    <row r="16164" spans="13:13" x14ac:dyDescent="0.55000000000000004">
      <c r="M16164" t="str">
        <f>IF($A16164="","",COUNTIFS(D_MFA!$A$2:$A$20001,$C16164,D_MFA!$B$2:$B$20001,TRUE)&gt;0)</f>
        <v/>
      </c>
    </row>
    <row r="16165" spans="13:13" x14ac:dyDescent="0.55000000000000004">
      <c r="M16165" t="str">
        <f>IF($A16165="","",COUNTIFS(D_MFA!$A$2:$A$20001,$C16165,D_MFA!$B$2:$B$20001,TRUE)&gt;0)</f>
        <v/>
      </c>
    </row>
    <row r="16166" spans="13:13" x14ac:dyDescent="0.55000000000000004">
      <c r="M16166" t="str">
        <f>IF($A16166="","",COUNTIFS(D_MFA!$A$2:$A$20001,$C16166,D_MFA!$B$2:$B$20001,TRUE)&gt;0)</f>
        <v/>
      </c>
    </row>
    <row r="16167" spans="13:13" x14ac:dyDescent="0.55000000000000004">
      <c r="M16167" t="str">
        <f>IF($A16167="","",COUNTIFS(D_MFA!$A$2:$A$20001,$C16167,D_MFA!$B$2:$B$20001,TRUE)&gt;0)</f>
        <v/>
      </c>
    </row>
    <row r="16168" spans="13:13" x14ac:dyDescent="0.55000000000000004">
      <c r="M16168" t="str">
        <f>IF($A16168="","",COUNTIFS(D_MFA!$A$2:$A$20001,$C16168,D_MFA!$B$2:$B$20001,TRUE)&gt;0)</f>
        <v/>
      </c>
    </row>
    <row r="16169" spans="13:13" x14ac:dyDescent="0.55000000000000004">
      <c r="M16169" t="str">
        <f>IF($A16169="","",COUNTIFS(D_MFA!$A$2:$A$20001,$C16169,D_MFA!$B$2:$B$20001,TRUE)&gt;0)</f>
        <v/>
      </c>
    </row>
    <row r="16170" spans="13:13" x14ac:dyDescent="0.55000000000000004">
      <c r="M16170" t="str">
        <f>IF($A16170="","",COUNTIFS(D_MFA!$A$2:$A$20001,$C16170,D_MFA!$B$2:$B$20001,TRUE)&gt;0)</f>
        <v/>
      </c>
    </row>
    <row r="16171" spans="13:13" x14ac:dyDescent="0.55000000000000004">
      <c r="M16171" t="str">
        <f>IF($A16171="","",COUNTIFS(D_MFA!$A$2:$A$20001,$C16171,D_MFA!$B$2:$B$20001,TRUE)&gt;0)</f>
        <v/>
      </c>
    </row>
    <row r="16172" spans="13:13" x14ac:dyDescent="0.55000000000000004">
      <c r="M16172" t="str">
        <f>IF($A16172="","",COUNTIFS(D_MFA!$A$2:$A$20001,$C16172,D_MFA!$B$2:$B$20001,TRUE)&gt;0)</f>
        <v/>
      </c>
    </row>
    <row r="16173" spans="13:13" x14ac:dyDescent="0.55000000000000004">
      <c r="M16173" t="str">
        <f>IF($A16173="","",COUNTIFS(D_MFA!$A$2:$A$20001,$C16173,D_MFA!$B$2:$B$20001,TRUE)&gt;0)</f>
        <v/>
      </c>
    </row>
    <row r="16174" spans="13:13" x14ac:dyDescent="0.55000000000000004">
      <c r="M16174" t="str">
        <f>IF($A16174="","",COUNTIFS(D_MFA!$A$2:$A$20001,$C16174,D_MFA!$B$2:$B$20001,TRUE)&gt;0)</f>
        <v/>
      </c>
    </row>
    <row r="16175" spans="13:13" x14ac:dyDescent="0.55000000000000004">
      <c r="M16175" t="str">
        <f>IF($A16175="","",COUNTIFS(D_MFA!$A$2:$A$20001,$C16175,D_MFA!$B$2:$B$20001,TRUE)&gt;0)</f>
        <v/>
      </c>
    </row>
    <row r="16176" spans="13:13" x14ac:dyDescent="0.55000000000000004">
      <c r="M16176" t="str">
        <f>IF($A16176="","",COUNTIFS(D_MFA!$A$2:$A$20001,$C16176,D_MFA!$B$2:$B$20001,TRUE)&gt;0)</f>
        <v/>
      </c>
    </row>
    <row r="16177" spans="13:13" x14ac:dyDescent="0.55000000000000004">
      <c r="M16177" t="str">
        <f>IF($A16177="","",COUNTIFS(D_MFA!$A$2:$A$20001,$C16177,D_MFA!$B$2:$B$20001,TRUE)&gt;0)</f>
        <v/>
      </c>
    </row>
    <row r="16178" spans="13:13" x14ac:dyDescent="0.55000000000000004">
      <c r="M16178" t="str">
        <f>IF($A16178="","",COUNTIFS(D_MFA!$A$2:$A$20001,$C16178,D_MFA!$B$2:$B$20001,TRUE)&gt;0)</f>
        <v/>
      </c>
    </row>
    <row r="16179" spans="13:13" x14ac:dyDescent="0.55000000000000004">
      <c r="M16179" t="str">
        <f>IF($A16179="","",COUNTIFS(D_MFA!$A$2:$A$20001,$C16179,D_MFA!$B$2:$B$20001,TRUE)&gt;0)</f>
        <v/>
      </c>
    </row>
    <row r="16180" spans="13:13" x14ac:dyDescent="0.55000000000000004">
      <c r="M16180" t="str">
        <f>IF($A16180="","",COUNTIFS(D_MFA!$A$2:$A$20001,$C16180,D_MFA!$B$2:$B$20001,TRUE)&gt;0)</f>
        <v/>
      </c>
    </row>
    <row r="16181" spans="13:13" x14ac:dyDescent="0.55000000000000004">
      <c r="M16181" t="str">
        <f>IF($A16181="","",COUNTIFS(D_MFA!$A$2:$A$20001,$C16181,D_MFA!$B$2:$B$20001,TRUE)&gt;0)</f>
        <v/>
      </c>
    </row>
    <row r="16182" spans="13:13" x14ac:dyDescent="0.55000000000000004">
      <c r="M16182" t="str">
        <f>IF($A16182="","",COUNTIFS(D_MFA!$A$2:$A$20001,$C16182,D_MFA!$B$2:$B$20001,TRUE)&gt;0)</f>
        <v/>
      </c>
    </row>
    <row r="16183" spans="13:13" x14ac:dyDescent="0.55000000000000004">
      <c r="M16183" t="str">
        <f>IF($A16183="","",COUNTIFS(D_MFA!$A$2:$A$20001,$C16183,D_MFA!$B$2:$B$20001,TRUE)&gt;0)</f>
        <v/>
      </c>
    </row>
    <row r="16184" spans="13:13" x14ac:dyDescent="0.55000000000000004">
      <c r="M16184" t="str">
        <f>IF($A16184="","",COUNTIFS(D_MFA!$A$2:$A$20001,$C16184,D_MFA!$B$2:$B$20001,TRUE)&gt;0)</f>
        <v/>
      </c>
    </row>
    <row r="16185" spans="13:13" x14ac:dyDescent="0.55000000000000004">
      <c r="M16185" t="str">
        <f>IF($A16185="","",COUNTIFS(D_MFA!$A$2:$A$20001,$C16185,D_MFA!$B$2:$B$20001,TRUE)&gt;0)</f>
        <v/>
      </c>
    </row>
    <row r="16186" spans="13:13" x14ac:dyDescent="0.55000000000000004">
      <c r="M16186" t="str">
        <f>IF($A16186="","",COUNTIFS(D_MFA!$A$2:$A$20001,$C16186,D_MFA!$B$2:$B$20001,TRUE)&gt;0)</f>
        <v/>
      </c>
    </row>
    <row r="16187" spans="13:13" x14ac:dyDescent="0.55000000000000004">
      <c r="M16187" t="str">
        <f>IF($A16187="","",COUNTIFS(D_MFA!$A$2:$A$20001,$C16187,D_MFA!$B$2:$B$20001,TRUE)&gt;0)</f>
        <v/>
      </c>
    </row>
    <row r="16188" spans="13:13" x14ac:dyDescent="0.55000000000000004">
      <c r="M16188" t="str">
        <f>IF($A16188="","",COUNTIFS(D_MFA!$A$2:$A$20001,$C16188,D_MFA!$B$2:$B$20001,TRUE)&gt;0)</f>
        <v/>
      </c>
    </row>
    <row r="16189" spans="13:13" x14ac:dyDescent="0.55000000000000004">
      <c r="M16189" t="str">
        <f>IF($A16189="","",COUNTIFS(D_MFA!$A$2:$A$20001,$C16189,D_MFA!$B$2:$B$20001,TRUE)&gt;0)</f>
        <v/>
      </c>
    </row>
    <row r="16190" spans="13:13" x14ac:dyDescent="0.55000000000000004">
      <c r="M16190" t="str">
        <f>IF($A16190="","",COUNTIFS(D_MFA!$A$2:$A$20001,$C16190,D_MFA!$B$2:$B$20001,TRUE)&gt;0)</f>
        <v/>
      </c>
    </row>
    <row r="16191" spans="13:13" x14ac:dyDescent="0.55000000000000004">
      <c r="M16191" t="str">
        <f>IF($A16191="","",COUNTIFS(D_MFA!$A$2:$A$20001,$C16191,D_MFA!$B$2:$B$20001,TRUE)&gt;0)</f>
        <v/>
      </c>
    </row>
    <row r="16192" spans="13:13" x14ac:dyDescent="0.55000000000000004">
      <c r="M16192" t="str">
        <f>IF($A16192="","",COUNTIFS(D_MFA!$A$2:$A$20001,$C16192,D_MFA!$B$2:$B$20001,TRUE)&gt;0)</f>
        <v/>
      </c>
    </row>
    <row r="16193" spans="13:13" x14ac:dyDescent="0.55000000000000004">
      <c r="M16193" t="str">
        <f>IF($A16193="","",COUNTIFS(D_MFA!$A$2:$A$20001,$C16193,D_MFA!$B$2:$B$20001,TRUE)&gt;0)</f>
        <v/>
      </c>
    </row>
    <row r="16194" spans="13:13" x14ac:dyDescent="0.55000000000000004">
      <c r="M16194" t="str">
        <f>IF($A16194="","",COUNTIFS(D_MFA!$A$2:$A$20001,$C16194,D_MFA!$B$2:$B$20001,TRUE)&gt;0)</f>
        <v/>
      </c>
    </row>
    <row r="16195" spans="13:13" x14ac:dyDescent="0.55000000000000004">
      <c r="M16195" t="str">
        <f>IF($A16195="","",COUNTIFS(D_MFA!$A$2:$A$20001,$C16195,D_MFA!$B$2:$B$20001,TRUE)&gt;0)</f>
        <v/>
      </c>
    </row>
    <row r="16196" spans="13:13" x14ac:dyDescent="0.55000000000000004">
      <c r="M16196" t="str">
        <f>IF($A16196="","",COUNTIFS(D_MFA!$A$2:$A$20001,$C16196,D_MFA!$B$2:$B$20001,TRUE)&gt;0)</f>
        <v/>
      </c>
    </row>
    <row r="16197" spans="13:13" x14ac:dyDescent="0.55000000000000004">
      <c r="M16197" t="str">
        <f>IF($A16197="","",COUNTIFS(D_MFA!$A$2:$A$20001,$C16197,D_MFA!$B$2:$B$20001,TRUE)&gt;0)</f>
        <v/>
      </c>
    </row>
    <row r="16198" spans="13:13" x14ac:dyDescent="0.55000000000000004">
      <c r="M16198" t="str">
        <f>IF($A16198="","",COUNTIFS(D_MFA!$A$2:$A$20001,$C16198,D_MFA!$B$2:$B$20001,TRUE)&gt;0)</f>
        <v/>
      </c>
    </row>
    <row r="16199" spans="13:13" x14ac:dyDescent="0.55000000000000004">
      <c r="M16199" t="str">
        <f>IF($A16199="","",COUNTIFS(D_MFA!$A$2:$A$20001,$C16199,D_MFA!$B$2:$B$20001,TRUE)&gt;0)</f>
        <v/>
      </c>
    </row>
    <row r="16200" spans="13:13" x14ac:dyDescent="0.55000000000000004">
      <c r="M16200" t="str">
        <f>IF($A16200="","",COUNTIFS(D_MFA!$A$2:$A$20001,$C16200,D_MFA!$B$2:$B$20001,TRUE)&gt;0)</f>
        <v/>
      </c>
    </row>
    <row r="16201" spans="13:13" x14ac:dyDescent="0.55000000000000004">
      <c r="M16201" t="str">
        <f>IF($A16201="","",COUNTIFS(D_MFA!$A$2:$A$20001,$C16201,D_MFA!$B$2:$B$20001,TRUE)&gt;0)</f>
        <v/>
      </c>
    </row>
    <row r="16202" spans="13:13" x14ac:dyDescent="0.55000000000000004">
      <c r="M16202" t="str">
        <f>IF($A16202="","",COUNTIFS(D_MFA!$A$2:$A$20001,$C16202,D_MFA!$B$2:$B$20001,TRUE)&gt;0)</f>
        <v/>
      </c>
    </row>
    <row r="16203" spans="13:13" x14ac:dyDescent="0.55000000000000004">
      <c r="M16203" t="str">
        <f>IF($A16203="","",COUNTIFS(D_MFA!$A$2:$A$20001,$C16203,D_MFA!$B$2:$B$20001,TRUE)&gt;0)</f>
        <v/>
      </c>
    </row>
    <row r="16204" spans="13:13" x14ac:dyDescent="0.55000000000000004">
      <c r="M16204" t="str">
        <f>IF($A16204="","",COUNTIFS(D_MFA!$A$2:$A$20001,$C16204,D_MFA!$B$2:$B$20001,TRUE)&gt;0)</f>
        <v/>
      </c>
    </row>
    <row r="16205" spans="13:13" x14ac:dyDescent="0.55000000000000004">
      <c r="M16205" t="str">
        <f>IF($A16205="","",COUNTIFS(D_MFA!$A$2:$A$20001,$C16205,D_MFA!$B$2:$B$20001,TRUE)&gt;0)</f>
        <v/>
      </c>
    </row>
    <row r="16206" spans="13:13" x14ac:dyDescent="0.55000000000000004">
      <c r="M16206" t="str">
        <f>IF($A16206="","",COUNTIFS(D_MFA!$A$2:$A$20001,$C16206,D_MFA!$B$2:$B$20001,TRUE)&gt;0)</f>
        <v/>
      </c>
    </row>
    <row r="16207" spans="13:13" x14ac:dyDescent="0.55000000000000004">
      <c r="M16207" t="str">
        <f>IF($A16207="","",COUNTIFS(D_MFA!$A$2:$A$20001,$C16207,D_MFA!$B$2:$B$20001,TRUE)&gt;0)</f>
        <v/>
      </c>
    </row>
    <row r="16208" spans="13:13" x14ac:dyDescent="0.55000000000000004">
      <c r="M16208" t="str">
        <f>IF($A16208="","",COUNTIFS(D_MFA!$A$2:$A$20001,$C16208,D_MFA!$B$2:$B$20001,TRUE)&gt;0)</f>
        <v/>
      </c>
    </row>
    <row r="16209" spans="13:13" x14ac:dyDescent="0.55000000000000004">
      <c r="M16209" t="str">
        <f>IF($A16209="","",COUNTIFS(D_MFA!$A$2:$A$20001,$C16209,D_MFA!$B$2:$B$20001,TRUE)&gt;0)</f>
        <v/>
      </c>
    </row>
    <row r="16210" spans="13:13" x14ac:dyDescent="0.55000000000000004">
      <c r="M16210" t="str">
        <f>IF($A16210="","",COUNTIFS(D_MFA!$A$2:$A$20001,$C16210,D_MFA!$B$2:$B$20001,TRUE)&gt;0)</f>
        <v/>
      </c>
    </row>
    <row r="16211" spans="13:13" x14ac:dyDescent="0.55000000000000004">
      <c r="M16211" t="str">
        <f>IF($A16211="","",COUNTIFS(D_MFA!$A$2:$A$20001,$C16211,D_MFA!$B$2:$B$20001,TRUE)&gt;0)</f>
        <v/>
      </c>
    </row>
    <row r="16212" spans="13:13" x14ac:dyDescent="0.55000000000000004">
      <c r="M16212" t="str">
        <f>IF($A16212="","",COUNTIFS(D_MFA!$A$2:$A$20001,$C16212,D_MFA!$B$2:$B$20001,TRUE)&gt;0)</f>
        <v/>
      </c>
    </row>
    <row r="16213" spans="13:13" x14ac:dyDescent="0.55000000000000004">
      <c r="M16213" t="str">
        <f>IF($A16213="","",COUNTIFS(D_MFA!$A$2:$A$20001,$C16213,D_MFA!$B$2:$B$20001,TRUE)&gt;0)</f>
        <v/>
      </c>
    </row>
    <row r="16214" spans="13:13" x14ac:dyDescent="0.55000000000000004">
      <c r="M16214" t="str">
        <f>IF($A16214="","",COUNTIFS(D_MFA!$A$2:$A$20001,$C16214,D_MFA!$B$2:$B$20001,TRUE)&gt;0)</f>
        <v/>
      </c>
    </row>
    <row r="16215" spans="13:13" x14ac:dyDescent="0.55000000000000004">
      <c r="M16215" t="str">
        <f>IF($A16215="","",COUNTIFS(D_MFA!$A$2:$A$20001,$C16215,D_MFA!$B$2:$B$20001,TRUE)&gt;0)</f>
        <v/>
      </c>
    </row>
    <row r="16216" spans="13:13" x14ac:dyDescent="0.55000000000000004">
      <c r="M16216" t="str">
        <f>IF($A16216="","",COUNTIFS(D_MFA!$A$2:$A$20001,$C16216,D_MFA!$B$2:$B$20001,TRUE)&gt;0)</f>
        <v/>
      </c>
    </row>
    <row r="16217" spans="13:13" x14ac:dyDescent="0.55000000000000004">
      <c r="M16217" t="str">
        <f>IF($A16217="","",COUNTIFS(D_MFA!$A$2:$A$20001,$C16217,D_MFA!$B$2:$B$20001,TRUE)&gt;0)</f>
        <v/>
      </c>
    </row>
    <row r="16218" spans="13:13" x14ac:dyDescent="0.55000000000000004">
      <c r="M16218" t="str">
        <f>IF($A16218="","",COUNTIFS(D_MFA!$A$2:$A$20001,$C16218,D_MFA!$B$2:$B$20001,TRUE)&gt;0)</f>
        <v/>
      </c>
    </row>
    <row r="16219" spans="13:13" x14ac:dyDescent="0.55000000000000004">
      <c r="M16219" t="str">
        <f>IF($A16219="","",COUNTIFS(D_MFA!$A$2:$A$20001,$C16219,D_MFA!$B$2:$B$20001,TRUE)&gt;0)</f>
        <v/>
      </c>
    </row>
    <row r="16220" spans="13:13" x14ac:dyDescent="0.55000000000000004">
      <c r="M16220" t="str">
        <f>IF($A16220="","",COUNTIFS(D_MFA!$A$2:$A$20001,$C16220,D_MFA!$B$2:$B$20001,TRUE)&gt;0)</f>
        <v/>
      </c>
    </row>
    <row r="16221" spans="13:13" x14ac:dyDescent="0.55000000000000004">
      <c r="M16221" t="str">
        <f>IF($A16221="","",COUNTIFS(D_MFA!$A$2:$A$20001,$C16221,D_MFA!$B$2:$B$20001,TRUE)&gt;0)</f>
        <v/>
      </c>
    </row>
    <row r="16222" spans="13:13" x14ac:dyDescent="0.55000000000000004">
      <c r="M16222" t="str">
        <f>IF($A16222="","",COUNTIFS(D_MFA!$A$2:$A$20001,$C16222,D_MFA!$B$2:$B$20001,TRUE)&gt;0)</f>
        <v/>
      </c>
    </row>
    <row r="16223" spans="13:13" x14ac:dyDescent="0.55000000000000004">
      <c r="M16223" t="str">
        <f>IF($A16223="","",COUNTIFS(D_MFA!$A$2:$A$20001,$C16223,D_MFA!$B$2:$B$20001,TRUE)&gt;0)</f>
        <v/>
      </c>
    </row>
    <row r="16224" spans="13:13" x14ac:dyDescent="0.55000000000000004">
      <c r="M16224" t="str">
        <f>IF($A16224="","",COUNTIFS(D_MFA!$A$2:$A$20001,$C16224,D_MFA!$B$2:$B$20001,TRUE)&gt;0)</f>
        <v/>
      </c>
    </row>
    <row r="16225" spans="13:13" x14ac:dyDescent="0.55000000000000004">
      <c r="M16225" t="str">
        <f>IF($A16225="","",COUNTIFS(D_MFA!$A$2:$A$20001,$C16225,D_MFA!$B$2:$B$20001,TRUE)&gt;0)</f>
        <v/>
      </c>
    </row>
    <row r="16226" spans="13:13" x14ac:dyDescent="0.55000000000000004">
      <c r="M16226" t="str">
        <f>IF($A16226="","",COUNTIFS(D_MFA!$A$2:$A$20001,$C16226,D_MFA!$B$2:$B$20001,TRUE)&gt;0)</f>
        <v/>
      </c>
    </row>
    <row r="16227" spans="13:13" x14ac:dyDescent="0.55000000000000004">
      <c r="M16227" t="str">
        <f>IF($A16227="","",COUNTIFS(D_MFA!$A$2:$A$20001,$C16227,D_MFA!$B$2:$B$20001,TRUE)&gt;0)</f>
        <v/>
      </c>
    </row>
    <row r="16228" spans="13:13" x14ac:dyDescent="0.55000000000000004">
      <c r="M16228" t="str">
        <f>IF($A16228="","",COUNTIFS(D_MFA!$A$2:$A$20001,$C16228,D_MFA!$B$2:$B$20001,TRUE)&gt;0)</f>
        <v/>
      </c>
    </row>
    <row r="16229" spans="13:13" x14ac:dyDescent="0.55000000000000004">
      <c r="M16229" t="str">
        <f>IF($A16229="","",COUNTIFS(D_MFA!$A$2:$A$20001,$C16229,D_MFA!$B$2:$B$20001,TRUE)&gt;0)</f>
        <v/>
      </c>
    </row>
    <row r="16230" spans="13:13" x14ac:dyDescent="0.55000000000000004">
      <c r="M16230" t="str">
        <f>IF($A16230="","",COUNTIFS(D_MFA!$A$2:$A$20001,$C16230,D_MFA!$B$2:$B$20001,TRUE)&gt;0)</f>
        <v/>
      </c>
    </row>
    <row r="16231" spans="13:13" x14ac:dyDescent="0.55000000000000004">
      <c r="M16231" t="str">
        <f>IF($A16231="","",COUNTIFS(D_MFA!$A$2:$A$20001,$C16231,D_MFA!$B$2:$B$20001,TRUE)&gt;0)</f>
        <v/>
      </c>
    </row>
    <row r="16232" spans="13:13" x14ac:dyDescent="0.55000000000000004">
      <c r="M16232" t="str">
        <f>IF($A16232="","",COUNTIFS(D_MFA!$A$2:$A$20001,$C16232,D_MFA!$B$2:$B$20001,TRUE)&gt;0)</f>
        <v/>
      </c>
    </row>
    <row r="16233" spans="13:13" x14ac:dyDescent="0.55000000000000004">
      <c r="M16233" t="str">
        <f>IF($A16233="","",COUNTIFS(D_MFA!$A$2:$A$20001,$C16233,D_MFA!$B$2:$B$20001,TRUE)&gt;0)</f>
        <v/>
      </c>
    </row>
    <row r="16234" spans="13:13" x14ac:dyDescent="0.55000000000000004">
      <c r="M16234" t="str">
        <f>IF($A16234="","",COUNTIFS(D_MFA!$A$2:$A$20001,$C16234,D_MFA!$B$2:$B$20001,TRUE)&gt;0)</f>
        <v/>
      </c>
    </row>
    <row r="16235" spans="13:13" x14ac:dyDescent="0.55000000000000004">
      <c r="M16235" t="str">
        <f>IF($A16235="","",COUNTIFS(D_MFA!$A$2:$A$20001,$C16235,D_MFA!$B$2:$B$20001,TRUE)&gt;0)</f>
        <v/>
      </c>
    </row>
    <row r="16236" spans="13:13" x14ac:dyDescent="0.55000000000000004">
      <c r="M16236" t="str">
        <f>IF($A16236="","",COUNTIFS(D_MFA!$A$2:$A$20001,$C16236,D_MFA!$B$2:$B$20001,TRUE)&gt;0)</f>
        <v/>
      </c>
    </row>
    <row r="16237" spans="13:13" x14ac:dyDescent="0.55000000000000004">
      <c r="M16237" t="str">
        <f>IF($A16237="","",COUNTIFS(D_MFA!$A$2:$A$20001,$C16237,D_MFA!$B$2:$B$20001,TRUE)&gt;0)</f>
        <v/>
      </c>
    </row>
    <row r="16238" spans="13:13" x14ac:dyDescent="0.55000000000000004">
      <c r="M16238" t="str">
        <f>IF($A16238="","",COUNTIFS(D_MFA!$A$2:$A$20001,$C16238,D_MFA!$B$2:$B$20001,TRUE)&gt;0)</f>
        <v/>
      </c>
    </row>
    <row r="16239" spans="13:13" x14ac:dyDescent="0.55000000000000004">
      <c r="M16239" t="str">
        <f>IF($A16239="","",COUNTIFS(D_MFA!$A$2:$A$20001,$C16239,D_MFA!$B$2:$B$20001,TRUE)&gt;0)</f>
        <v/>
      </c>
    </row>
    <row r="16240" spans="13:13" x14ac:dyDescent="0.55000000000000004">
      <c r="M16240" t="str">
        <f>IF($A16240="","",COUNTIFS(D_MFA!$A$2:$A$20001,$C16240,D_MFA!$B$2:$B$20001,TRUE)&gt;0)</f>
        <v/>
      </c>
    </row>
    <row r="16241" spans="13:13" x14ac:dyDescent="0.55000000000000004">
      <c r="M16241" t="str">
        <f>IF($A16241="","",COUNTIFS(D_MFA!$A$2:$A$20001,$C16241,D_MFA!$B$2:$B$20001,TRUE)&gt;0)</f>
        <v/>
      </c>
    </row>
    <row r="16242" spans="13:13" x14ac:dyDescent="0.55000000000000004">
      <c r="M16242" t="str">
        <f>IF($A16242="","",COUNTIFS(D_MFA!$A$2:$A$20001,$C16242,D_MFA!$B$2:$B$20001,TRUE)&gt;0)</f>
        <v/>
      </c>
    </row>
    <row r="16243" spans="13:13" x14ac:dyDescent="0.55000000000000004">
      <c r="M16243" t="str">
        <f>IF($A16243="","",COUNTIFS(D_MFA!$A$2:$A$20001,$C16243,D_MFA!$B$2:$B$20001,TRUE)&gt;0)</f>
        <v/>
      </c>
    </row>
    <row r="16244" spans="13:13" x14ac:dyDescent="0.55000000000000004">
      <c r="M16244" t="str">
        <f>IF($A16244="","",COUNTIFS(D_MFA!$A$2:$A$20001,$C16244,D_MFA!$B$2:$B$20001,TRUE)&gt;0)</f>
        <v/>
      </c>
    </row>
    <row r="16245" spans="13:13" x14ac:dyDescent="0.55000000000000004">
      <c r="M16245" t="str">
        <f>IF($A16245="","",COUNTIFS(D_MFA!$A$2:$A$20001,$C16245,D_MFA!$B$2:$B$20001,TRUE)&gt;0)</f>
        <v/>
      </c>
    </row>
    <row r="16246" spans="13:13" x14ac:dyDescent="0.55000000000000004">
      <c r="M16246" t="str">
        <f>IF($A16246="","",COUNTIFS(D_MFA!$A$2:$A$20001,$C16246,D_MFA!$B$2:$B$20001,TRUE)&gt;0)</f>
        <v/>
      </c>
    </row>
    <row r="16247" spans="13:13" x14ac:dyDescent="0.55000000000000004">
      <c r="M16247" t="str">
        <f>IF($A16247="","",COUNTIFS(D_MFA!$A$2:$A$20001,$C16247,D_MFA!$B$2:$B$20001,TRUE)&gt;0)</f>
        <v/>
      </c>
    </row>
    <row r="16248" spans="13:13" x14ac:dyDescent="0.55000000000000004">
      <c r="M16248" t="str">
        <f>IF($A16248="","",COUNTIFS(D_MFA!$A$2:$A$20001,$C16248,D_MFA!$B$2:$B$20001,TRUE)&gt;0)</f>
        <v/>
      </c>
    </row>
    <row r="16249" spans="13:13" x14ac:dyDescent="0.55000000000000004">
      <c r="M16249" t="str">
        <f>IF($A16249="","",COUNTIFS(D_MFA!$A$2:$A$20001,$C16249,D_MFA!$B$2:$B$20001,TRUE)&gt;0)</f>
        <v/>
      </c>
    </row>
    <row r="16250" spans="13:13" x14ac:dyDescent="0.55000000000000004">
      <c r="M16250" t="str">
        <f>IF($A16250="","",COUNTIFS(D_MFA!$A$2:$A$20001,$C16250,D_MFA!$B$2:$B$20001,TRUE)&gt;0)</f>
        <v/>
      </c>
    </row>
    <row r="16251" spans="13:13" x14ac:dyDescent="0.55000000000000004">
      <c r="M16251" t="str">
        <f>IF($A16251="","",COUNTIFS(D_MFA!$A$2:$A$20001,$C16251,D_MFA!$B$2:$B$20001,TRUE)&gt;0)</f>
        <v/>
      </c>
    </row>
    <row r="16252" spans="13:13" x14ac:dyDescent="0.55000000000000004">
      <c r="M16252" t="str">
        <f>IF($A16252="","",COUNTIFS(D_MFA!$A$2:$A$20001,$C16252,D_MFA!$B$2:$B$20001,TRUE)&gt;0)</f>
        <v/>
      </c>
    </row>
    <row r="16253" spans="13:13" x14ac:dyDescent="0.55000000000000004">
      <c r="M16253" t="str">
        <f>IF($A16253="","",COUNTIFS(D_MFA!$A$2:$A$20001,$C16253,D_MFA!$B$2:$B$20001,TRUE)&gt;0)</f>
        <v/>
      </c>
    </row>
    <row r="16254" spans="13:13" x14ac:dyDescent="0.55000000000000004">
      <c r="M16254" t="str">
        <f>IF($A16254="","",COUNTIFS(D_MFA!$A$2:$A$20001,$C16254,D_MFA!$B$2:$B$20001,TRUE)&gt;0)</f>
        <v/>
      </c>
    </row>
    <row r="16255" spans="13:13" x14ac:dyDescent="0.55000000000000004">
      <c r="M16255" t="str">
        <f>IF($A16255="","",COUNTIFS(D_MFA!$A$2:$A$20001,$C16255,D_MFA!$B$2:$B$20001,TRUE)&gt;0)</f>
        <v/>
      </c>
    </row>
    <row r="16256" spans="13:13" x14ac:dyDescent="0.55000000000000004">
      <c r="M16256" t="str">
        <f>IF($A16256="","",COUNTIFS(D_MFA!$A$2:$A$20001,$C16256,D_MFA!$B$2:$B$20001,TRUE)&gt;0)</f>
        <v/>
      </c>
    </row>
    <row r="16257" spans="13:13" x14ac:dyDescent="0.55000000000000004">
      <c r="M16257" t="str">
        <f>IF($A16257="","",COUNTIFS(D_MFA!$A$2:$A$20001,$C16257,D_MFA!$B$2:$B$20001,TRUE)&gt;0)</f>
        <v/>
      </c>
    </row>
    <row r="16258" spans="13:13" x14ac:dyDescent="0.55000000000000004">
      <c r="M16258" t="str">
        <f>IF($A16258="","",COUNTIFS(D_MFA!$A$2:$A$20001,$C16258,D_MFA!$B$2:$B$20001,TRUE)&gt;0)</f>
        <v/>
      </c>
    </row>
    <row r="16259" spans="13:13" x14ac:dyDescent="0.55000000000000004">
      <c r="M16259" t="str">
        <f>IF($A16259="","",COUNTIFS(D_MFA!$A$2:$A$20001,$C16259,D_MFA!$B$2:$B$20001,TRUE)&gt;0)</f>
        <v/>
      </c>
    </row>
    <row r="16260" spans="13:13" x14ac:dyDescent="0.55000000000000004">
      <c r="M16260" t="str">
        <f>IF($A16260="","",COUNTIFS(D_MFA!$A$2:$A$20001,$C16260,D_MFA!$B$2:$B$20001,TRUE)&gt;0)</f>
        <v/>
      </c>
    </row>
    <row r="16261" spans="13:13" x14ac:dyDescent="0.55000000000000004">
      <c r="M16261" t="str">
        <f>IF($A16261="","",COUNTIFS(D_MFA!$A$2:$A$20001,$C16261,D_MFA!$B$2:$B$20001,TRUE)&gt;0)</f>
        <v/>
      </c>
    </row>
    <row r="16262" spans="13:13" x14ac:dyDescent="0.55000000000000004">
      <c r="M16262" t="str">
        <f>IF($A16262="","",COUNTIFS(D_MFA!$A$2:$A$20001,$C16262,D_MFA!$B$2:$B$20001,TRUE)&gt;0)</f>
        <v/>
      </c>
    </row>
    <row r="16263" spans="13:13" x14ac:dyDescent="0.55000000000000004">
      <c r="M16263" t="str">
        <f>IF($A16263="","",COUNTIFS(D_MFA!$A$2:$A$20001,$C16263,D_MFA!$B$2:$B$20001,TRUE)&gt;0)</f>
        <v/>
      </c>
    </row>
    <row r="16264" spans="13:13" x14ac:dyDescent="0.55000000000000004">
      <c r="M16264" t="str">
        <f>IF($A16264="","",COUNTIFS(D_MFA!$A$2:$A$20001,$C16264,D_MFA!$B$2:$B$20001,TRUE)&gt;0)</f>
        <v/>
      </c>
    </row>
    <row r="16265" spans="13:13" x14ac:dyDescent="0.55000000000000004">
      <c r="M16265" t="str">
        <f>IF($A16265="","",COUNTIFS(D_MFA!$A$2:$A$20001,$C16265,D_MFA!$B$2:$B$20001,TRUE)&gt;0)</f>
        <v/>
      </c>
    </row>
    <row r="16266" spans="13:13" x14ac:dyDescent="0.55000000000000004">
      <c r="M16266" t="str">
        <f>IF($A16266="","",COUNTIFS(D_MFA!$A$2:$A$20001,$C16266,D_MFA!$B$2:$B$20001,TRUE)&gt;0)</f>
        <v/>
      </c>
    </row>
    <row r="16267" spans="13:13" x14ac:dyDescent="0.55000000000000004">
      <c r="M16267" t="str">
        <f>IF($A16267="","",COUNTIFS(D_MFA!$A$2:$A$20001,$C16267,D_MFA!$B$2:$B$20001,TRUE)&gt;0)</f>
        <v/>
      </c>
    </row>
    <row r="16268" spans="13:13" x14ac:dyDescent="0.55000000000000004">
      <c r="M16268" t="str">
        <f>IF($A16268="","",COUNTIFS(D_MFA!$A$2:$A$20001,$C16268,D_MFA!$B$2:$B$20001,TRUE)&gt;0)</f>
        <v/>
      </c>
    </row>
    <row r="16269" spans="13:13" x14ac:dyDescent="0.55000000000000004">
      <c r="M16269" t="str">
        <f>IF($A16269="","",COUNTIFS(D_MFA!$A$2:$A$20001,$C16269,D_MFA!$B$2:$B$20001,TRUE)&gt;0)</f>
        <v/>
      </c>
    </row>
    <row r="16270" spans="13:13" x14ac:dyDescent="0.55000000000000004">
      <c r="M16270" t="str">
        <f>IF($A16270="","",COUNTIFS(D_MFA!$A$2:$A$20001,$C16270,D_MFA!$B$2:$B$20001,TRUE)&gt;0)</f>
        <v/>
      </c>
    </row>
    <row r="16271" spans="13:13" x14ac:dyDescent="0.55000000000000004">
      <c r="M16271" t="str">
        <f>IF($A16271="","",COUNTIFS(D_MFA!$A$2:$A$20001,$C16271,D_MFA!$B$2:$B$20001,TRUE)&gt;0)</f>
        <v/>
      </c>
    </row>
    <row r="16272" spans="13:13" x14ac:dyDescent="0.55000000000000004">
      <c r="M16272" t="str">
        <f>IF($A16272="","",COUNTIFS(D_MFA!$A$2:$A$20001,$C16272,D_MFA!$B$2:$B$20001,TRUE)&gt;0)</f>
        <v/>
      </c>
    </row>
    <row r="16273" spans="13:13" x14ac:dyDescent="0.55000000000000004">
      <c r="M16273" t="str">
        <f>IF($A16273="","",COUNTIFS(D_MFA!$A$2:$A$20001,$C16273,D_MFA!$B$2:$B$20001,TRUE)&gt;0)</f>
        <v/>
      </c>
    </row>
    <row r="16274" spans="13:13" x14ac:dyDescent="0.55000000000000004">
      <c r="M16274" t="str">
        <f>IF($A16274="","",COUNTIFS(D_MFA!$A$2:$A$20001,$C16274,D_MFA!$B$2:$B$20001,TRUE)&gt;0)</f>
        <v/>
      </c>
    </row>
    <row r="16275" spans="13:13" x14ac:dyDescent="0.55000000000000004">
      <c r="M16275" t="str">
        <f>IF($A16275="","",COUNTIFS(D_MFA!$A$2:$A$20001,$C16275,D_MFA!$B$2:$B$20001,TRUE)&gt;0)</f>
        <v/>
      </c>
    </row>
    <row r="16276" spans="13:13" x14ac:dyDescent="0.55000000000000004">
      <c r="M16276" t="str">
        <f>IF($A16276="","",COUNTIFS(D_MFA!$A$2:$A$20001,$C16276,D_MFA!$B$2:$B$20001,TRUE)&gt;0)</f>
        <v/>
      </c>
    </row>
    <row r="16277" spans="13:13" x14ac:dyDescent="0.55000000000000004">
      <c r="M16277" t="str">
        <f>IF($A16277="","",COUNTIFS(D_MFA!$A$2:$A$20001,$C16277,D_MFA!$B$2:$B$20001,TRUE)&gt;0)</f>
        <v/>
      </c>
    </row>
    <row r="16278" spans="13:13" x14ac:dyDescent="0.55000000000000004">
      <c r="M16278" t="str">
        <f>IF($A16278="","",COUNTIFS(D_MFA!$A$2:$A$20001,$C16278,D_MFA!$B$2:$B$20001,TRUE)&gt;0)</f>
        <v/>
      </c>
    </row>
    <row r="16279" spans="13:13" x14ac:dyDescent="0.55000000000000004">
      <c r="M16279" t="str">
        <f>IF($A16279="","",COUNTIFS(D_MFA!$A$2:$A$20001,$C16279,D_MFA!$B$2:$B$20001,TRUE)&gt;0)</f>
        <v/>
      </c>
    </row>
    <row r="16280" spans="13:13" x14ac:dyDescent="0.55000000000000004">
      <c r="M16280" t="str">
        <f>IF($A16280="","",COUNTIFS(D_MFA!$A$2:$A$20001,$C16280,D_MFA!$B$2:$B$20001,TRUE)&gt;0)</f>
        <v/>
      </c>
    </row>
    <row r="16281" spans="13:13" x14ac:dyDescent="0.55000000000000004">
      <c r="M16281" t="str">
        <f>IF($A16281="","",COUNTIFS(D_MFA!$A$2:$A$20001,$C16281,D_MFA!$B$2:$B$20001,TRUE)&gt;0)</f>
        <v/>
      </c>
    </row>
    <row r="16282" spans="13:13" x14ac:dyDescent="0.55000000000000004">
      <c r="M16282" t="str">
        <f>IF($A16282="","",COUNTIFS(D_MFA!$A$2:$A$20001,$C16282,D_MFA!$B$2:$B$20001,TRUE)&gt;0)</f>
        <v/>
      </c>
    </row>
    <row r="16283" spans="13:13" x14ac:dyDescent="0.55000000000000004">
      <c r="M16283" t="str">
        <f>IF($A16283="","",COUNTIFS(D_MFA!$A$2:$A$20001,$C16283,D_MFA!$B$2:$B$20001,TRUE)&gt;0)</f>
        <v/>
      </c>
    </row>
    <row r="16284" spans="13:13" x14ac:dyDescent="0.55000000000000004">
      <c r="M16284" t="str">
        <f>IF($A16284="","",COUNTIFS(D_MFA!$A$2:$A$20001,$C16284,D_MFA!$B$2:$B$20001,TRUE)&gt;0)</f>
        <v/>
      </c>
    </row>
    <row r="16285" spans="13:13" x14ac:dyDescent="0.55000000000000004">
      <c r="M16285" t="str">
        <f>IF($A16285="","",COUNTIFS(D_MFA!$A$2:$A$20001,$C16285,D_MFA!$B$2:$B$20001,TRUE)&gt;0)</f>
        <v/>
      </c>
    </row>
    <row r="16286" spans="13:13" x14ac:dyDescent="0.55000000000000004">
      <c r="M16286" t="str">
        <f>IF($A16286="","",COUNTIFS(D_MFA!$A$2:$A$20001,$C16286,D_MFA!$B$2:$B$20001,TRUE)&gt;0)</f>
        <v/>
      </c>
    </row>
    <row r="16287" spans="13:13" x14ac:dyDescent="0.55000000000000004">
      <c r="M16287" t="str">
        <f>IF($A16287="","",COUNTIFS(D_MFA!$A$2:$A$20001,$C16287,D_MFA!$B$2:$B$20001,TRUE)&gt;0)</f>
        <v/>
      </c>
    </row>
    <row r="16288" spans="13:13" x14ac:dyDescent="0.55000000000000004">
      <c r="M16288" t="str">
        <f>IF($A16288="","",COUNTIFS(D_MFA!$A$2:$A$20001,$C16288,D_MFA!$B$2:$B$20001,TRUE)&gt;0)</f>
        <v/>
      </c>
    </row>
    <row r="16289" spans="13:13" x14ac:dyDescent="0.55000000000000004">
      <c r="M16289" t="str">
        <f>IF($A16289="","",COUNTIFS(D_MFA!$A$2:$A$20001,$C16289,D_MFA!$B$2:$B$20001,TRUE)&gt;0)</f>
        <v/>
      </c>
    </row>
    <row r="16290" spans="13:13" x14ac:dyDescent="0.55000000000000004">
      <c r="M16290" t="str">
        <f>IF($A16290="","",COUNTIFS(D_MFA!$A$2:$A$20001,$C16290,D_MFA!$B$2:$B$20001,TRUE)&gt;0)</f>
        <v/>
      </c>
    </row>
    <row r="16291" spans="13:13" x14ac:dyDescent="0.55000000000000004">
      <c r="M16291" t="str">
        <f>IF($A16291="","",COUNTIFS(D_MFA!$A$2:$A$20001,$C16291,D_MFA!$B$2:$B$20001,TRUE)&gt;0)</f>
        <v/>
      </c>
    </row>
    <row r="16292" spans="13:13" x14ac:dyDescent="0.55000000000000004">
      <c r="M16292" t="str">
        <f>IF($A16292="","",COUNTIFS(D_MFA!$A$2:$A$20001,$C16292,D_MFA!$B$2:$B$20001,TRUE)&gt;0)</f>
        <v/>
      </c>
    </row>
    <row r="16293" spans="13:13" x14ac:dyDescent="0.55000000000000004">
      <c r="M16293" t="str">
        <f>IF($A16293="","",COUNTIFS(D_MFA!$A$2:$A$20001,$C16293,D_MFA!$B$2:$B$20001,TRUE)&gt;0)</f>
        <v/>
      </c>
    </row>
    <row r="16294" spans="13:13" x14ac:dyDescent="0.55000000000000004">
      <c r="M16294" t="str">
        <f>IF($A16294="","",COUNTIFS(D_MFA!$A$2:$A$20001,$C16294,D_MFA!$B$2:$B$20001,TRUE)&gt;0)</f>
        <v/>
      </c>
    </row>
    <row r="16295" spans="13:13" x14ac:dyDescent="0.55000000000000004">
      <c r="M16295" t="str">
        <f>IF($A16295="","",COUNTIFS(D_MFA!$A$2:$A$20001,$C16295,D_MFA!$B$2:$B$20001,TRUE)&gt;0)</f>
        <v/>
      </c>
    </row>
    <row r="16296" spans="13:13" x14ac:dyDescent="0.55000000000000004">
      <c r="M16296" t="str">
        <f>IF($A16296="","",COUNTIFS(D_MFA!$A$2:$A$20001,$C16296,D_MFA!$B$2:$B$20001,TRUE)&gt;0)</f>
        <v/>
      </c>
    </row>
    <row r="16297" spans="13:13" x14ac:dyDescent="0.55000000000000004">
      <c r="M16297" t="str">
        <f>IF($A16297="","",COUNTIFS(D_MFA!$A$2:$A$20001,$C16297,D_MFA!$B$2:$B$20001,TRUE)&gt;0)</f>
        <v/>
      </c>
    </row>
    <row r="16298" spans="13:13" x14ac:dyDescent="0.55000000000000004">
      <c r="M16298" t="str">
        <f>IF($A16298="","",COUNTIFS(D_MFA!$A$2:$A$20001,$C16298,D_MFA!$B$2:$B$20001,TRUE)&gt;0)</f>
        <v/>
      </c>
    </row>
    <row r="16299" spans="13:13" x14ac:dyDescent="0.55000000000000004">
      <c r="M16299" t="str">
        <f>IF($A16299="","",COUNTIFS(D_MFA!$A$2:$A$20001,$C16299,D_MFA!$B$2:$B$20001,TRUE)&gt;0)</f>
        <v/>
      </c>
    </row>
    <row r="16300" spans="13:13" x14ac:dyDescent="0.55000000000000004">
      <c r="M16300" t="str">
        <f>IF($A16300="","",COUNTIFS(D_MFA!$A$2:$A$20001,$C16300,D_MFA!$B$2:$B$20001,TRUE)&gt;0)</f>
        <v/>
      </c>
    </row>
    <row r="16301" spans="13:13" x14ac:dyDescent="0.55000000000000004">
      <c r="M16301" t="str">
        <f>IF($A16301="","",COUNTIFS(D_MFA!$A$2:$A$20001,$C16301,D_MFA!$B$2:$B$20001,TRUE)&gt;0)</f>
        <v/>
      </c>
    </row>
    <row r="16302" spans="13:13" x14ac:dyDescent="0.55000000000000004">
      <c r="M16302" t="str">
        <f>IF($A16302="","",COUNTIFS(D_MFA!$A$2:$A$20001,$C16302,D_MFA!$B$2:$B$20001,TRUE)&gt;0)</f>
        <v/>
      </c>
    </row>
    <row r="16303" spans="13:13" x14ac:dyDescent="0.55000000000000004">
      <c r="M16303" t="str">
        <f>IF($A16303="","",COUNTIFS(D_MFA!$A$2:$A$20001,$C16303,D_MFA!$B$2:$B$20001,TRUE)&gt;0)</f>
        <v/>
      </c>
    </row>
    <row r="16304" spans="13:13" x14ac:dyDescent="0.55000000000000004">
      <c r="M16304" t="str">
        <f>IF($A16304="","",COUNTIFS(D_MFA!$A$2:$A$20001,$C16304,D_MFA!$B$2:$B$20001,TRUE)&gt;0)</f>
        <v/>
      </c>
    </row>
    <row r="16305" spans="13:13" x14ac:dyDescent="0.55000000000000004">
      <c r="M16305" t="str">
        <f>IF($A16305="","",COUNTIFS(D_MFA!$A$2:$A$20001,$C16305,D_MFA!$B$2:$B$20001,TRUE)&gt;0)</f>
        <v/>
      </c>
    </row>
    <row r="16306" spans="13:13" x14ac:dyDescent="0.55000000000000004">
      <c r="M16306" t="str">
        <f>IF($A16306="","",COUNTIFS(D_MFA!$A$2:$A$20001,$C16306,D_MFA!$B$2:$B$20001,TRUE)&gt;0)</f>
        <v/>
      </c>
    </row>
    <row r="16307" spans="13:13" x14ac:dyDescent="0.55000000000000004">
      <c r="M16307" t="str">
        <f>IF($A16307="","",COUNTIFS(D_MFA!$A$2:$A$20001,$C16307,D_MFA!$B$2:$B$20001,TRUE)&gt;0)</f>
        <v/>
      </c>
    </row>
    <row r="16308" spans="13:13" x14ac:dyDescent="0.55000000000000004">
      <c r="M16308" t="str">
        <f>IF($A16308="","",COUNTIFS(D_MFA!$A$2:$A$20001,$C16308,D_MFA!$B$2:$B$20001,TRUE)&gt;0)</f>
        <v/>
      </c>
    </row>
    <row r="16309" spans="13:13" x14ac:dyDescent="0.55000000000000004">
      <c r="M16309" t="str">
        <f>IF($A16309="","",COUNTIFS(D_MFA!$A$2:$A$20001,$C16309,D_MFA!$B$2:$B$20001,TRUE)&gt;0)</f>
        <v/>
      </c>
    </row>
    <row r="16310" spans="13:13" x14ac:dyDescent="0.55000000000000004">
      <c r="M16310" t="str">
        <f>IF($A16310="","",COUNTIFS(D_MFA!$A$2:$A$20001,$C16310,D_MFA!$B$2:$B$20001,TRUE)&gt;0)</f>
        <v/>
      </c>
    </row>
    <row r="16311" spans="13:13" x14ac:dyDescent="0.55000000000000004">
      <c r="M16311" t="str">
        <f>IF($A16311="","",COUNTIFS(D_MFA!$A$2:$A$20001,$C16311,D_MFA!$B$2:$B$20001,TRUE)&gt;0)</f>
        <v/>
      </c>
    </row>
    <row r="16312" spans="13:13" x14ac:dyDescent="0.55000000000000004">
      <c r="M16312" t="str">
        <f>IF($A16312="","",COUNTIFS(D_MFA!$A$2:$A$20001,$C16312,D_MFA!$B$2:$B$20001,TRUE)&gt;0)</f>
        <v/>
      </c>
    </row>
    <row r="16313" spans="13:13" x14ac:dyDescent="0.55000000000000004">
      <c r="M16313" t="str">
        <f>IF($A16313="","",COUNTIFS(D_MFA!$A$2:$A$20001,$C16313,D_MFA!$B$2:$B$20001,TRUE)&gt;0)</f>
        <v/>
      </c>
    </row>
    <row r="16314" spans="13:13" x14ac:dyDescent="0.55000000000000004">
      <c r="M16314" t="str">
        <f>IF($A16314="","",COUNTIFS(D_MFA!$A$2:$A$20001,$C16314,D_MFA!$B$2:$B$20001,TRUE)&gt;0)</f>
        <v/>
      </c>
    </row>
    <row r="16315" spans="13:13" x14ac:dyDescent="0.55000000000000004">
      <c r="M16315" t="str">
        <f>IF($A16315="","",COUNTIFS(D_MFA!$A$2:$A$20001,$C16315,D_MFA!$B$2:$B$20001,TRUE)&gt;0)</f>
        <v/>
      </c>
    </row>
    <row r="16316" spans="13:13" x14ac:dyDescent="0.55000000000000004">
      <c r="M16316" t="str">
        <f>IF($A16316="","",COUNTIFS(D_MFA!$A$2:$A$20001,$C16316,D_MFA!$B$2:$B$20001,TRUE)&gt;0)</f>
        <v/>
      </c>
    </row>
    <row r="16317" spans="13:13" x14ac:dyDescent="0.55000000000000004">
      <c r="M16317" t="str">
        <f>IF($A16317="","",COUNTIFS(D_MFA!$A$2:$A$20001,$C16317,D_MFA!$B$2:$B$20001,TRUE)&gt;0)</f>
        <v/>
      </c>
    </row>
    <row r="16318" spans="13:13" x14ac:dyDescent="0.55000000000000004">
      <c r="M16318" t="str">
        <f>IF($A16318="","",COUNTIFS(D_MFA!$A$2:$A$20001,$C16318,D_MFA!$B$2:$B$20001,TRUE)&gt;0)</f>
        <v/>
      </c>
    </row>
    <row r="16319" spans="13:13" x14ac:dyDescent="0.55000000000000004">
      <c r="M16319" t="str">
        <f>IF($A16319="","",COUNTIFS(D_MFA!$A$2:$A$20001,$C16319,D_MFA!$B$2:$B$20001,TRUE)&gt;0)</f>
        <v/>
      </c>
    </row>
    <row r="16320" spans="13:13" x14ac:dyDescent="0.55000000000000004">
      <c r="M16320" t="str">
        <f>IF($A16320="","",COUNTIFS(D_MFA!$A$2:$A$20001,$C16320,D_MFA!$B$2:$B$20001,TRUE)&gt;0)</f>
        <v/>
      </c>
    </row>
    <row r="16321" spans="13:13" x14ac:dyDescent="0.55000000000000004">
      <c r="M16321" t="str">
        <f>IF($A16321="","",COUNTIFS(D_MFA!$A$2:$A$20001,$C16321,D_MFA!$B$2:$B$20001,TRUE)&gt;0)</f>
        <v/>
      </c>
    </row>
    <row r="16322" spans="13:13" x14ac:dyDescent="0.55000000000000004">
      <c r="M16322" t="str">
        <f>IF($A16322="","",COUNTIFS(D_MFA!$A$2:$A$20001,$C16322,D_MFA!$B$2:$B$20001,TRUE)&gt;0)</f>
        <v/>
      </c>
    </row>
    <row r="16323" spans="13:13" x14ac:dyDescent="0.55000000000000004">
      <c r="M16323" t="str">
        <f>IF($A16323="","",COUNTIFS(D_MFA!$A$2:$A$20001,$C16323,D_MFA!$B$2:$B$20001,TRUE)&gt;0)</f>
        <v/>
      </c>
    </row>
    <row r="16324" spans="13:13" x14ac:dyDescent="0.55000000000000004">
      <c r="M16324" t="str">
        <f>IF($A16324="","",COUNTIFS(D_MFA!$A$2:$A$20001,$C16324,D_MFA!$B$2:$B$20001,TRUE)&gt;0)</f>
        <v/>
      </c>
    </row>
    <row r="16325" spans="13:13" x14ac:dyDescent="0.55000000000000004">
      <c r="M16325" t="str">
        <f>IF($A16325="","",COUNTIFS(D_MFA!$A$2:$A$20001,$C16325,D_MFA!$B$2:$B$20001,TRUE)&gt;0)</f>
        <v/>
      </c>
    </row>
    <row r="16326" spans="13:13" x14ac:dyDescent="0.55000000000000004">
      <c r="M16326" t="str">
        <f>IF($A16326="","",COUNTIFS(D_MFA!$A$2:$A$20001,$C16326,D_MFA!$B$2:$B$20001,TRUE)&gt;0)</f>
        <v/>
      </c>
    </row>
    <row r="16327" spans="13:13" x14ac:dyDescent="0.55000000000000004">
      <c r="M16327" t="str">
        <f>IF($A16327="","",COUNTIFS(D_MFA!$A$2:$A$20001,$C16327,D_MFA!$B$2:$B$20001,TRUE)&gt;0)</f>
        <v/>
      </c>
    </row>
    <row r="16328" spans="13:13" x14ac:dyDescent="0.55000000000000004">
      <c r="M16328" t="str">
        <f>IF($A16328="","",COUNTIFS(D_MFA!$A$2:$A$20001,$C16328,D_MFA!$B$2:$B$20001,TRUE)&gt;0)</f>
        <v/>
      </c>
    </row>
    <row r="16329" spans="13:13" x14ac:dyDescent="0.55000000000000004">
      <c r="M16329" t="str">
        <f>IF($A16329="","",COUNTIFS(D_MFA!$A$2:$A$20001,$C16329,D_MFA!$B$2:$B$20001,TRUE)&gt;0)</f>
        <v/>
      </c>
    </row>
    <row r="16330" spans="13:13" x14ac:dyDescent="0.55000000000000004">
      <c r="M16330" t="str">
        <f>IF($A16330="","",COUNTIFS(D_MFA!$A$2:$A$20001,$C16330,D_MFA!$B$2:$B$20001,TRUE)&gt;0)</f>
        <v/>
      </c>
    </row>
    <row r="16331" spans="13:13" x14ac:dyDescent="0.55000000000000004">
      <c r="M16331" t="str">
        <f>IF($A16331="","",COUNTIFS(D_MFA!$A$2:$A$20001,$C16331,D_MFA!$B$2:$B$20001,TRUE)&gt;0)</f>
        <v/>
      </c>
    </row>
    <row r="16332" spans="13:13" x14ac:dyDescent="0.55000000000000004">
      <c r="M16332" t="str">
        <f>IF($A16332="","",COUNTIFS(D_MFA!$A$2:$A$20001,$C16332,D_MFA!$B$2:$B$20001,TRUE)&gt;0)</f>
        <v/>
      </c>
    </row>
    <row r="16333" spans="13:13" x14ac:dyDescent="0.55000000000000004">
      <c r="M16333" t="str">
        <f>IF($A16333="","",COUNTIFS(D_MFA!$A$2:$A$20001,$C16333,D_MFA!$B$2:$B$20001,TRUE)&gt;0)</f>
        <v/>
      </c>
    </row>
    <row r="16334" spans="13:13" x14ac:dyDescent="0.55000000000000004">
      <c r="M16334" t="str">
        <f>IF($A16334="","",COUNTIFS(D_MFA!$A$2:$A$20001,$C16334,D_MFA!$B$2:$B$20001,TRUE)&gt;0)</f>
        <v/>
      </c>
    </row>
    <row r="16335" spans="13:13" x14ac:dyDescent="0.55000000000000004">
      <c r="M16335" t="str">
        <f>IF($A16335="","",COUNTIFS(D_MFA!$A$2:$A$20001,$C16335,D_MFA!$B$2:$B$20001,TRUE)&gt;0)</f>
        <v/>
      </c>
    </row>
    <row r="16336" spans="13:13" x14ac:dyDescent="0.55000000000000004">
      <c r="M16336" t="str">
        <f>IF($A16336="","",COUNTIFS(D_MFA!$A$2:$A$20001,$C16336,D_MFA!$B$2:$B$20001,TRUE)&gt;0)</f>
        <v/>
      </c>
    </row>
    <row r="16337" spans="13:13" x14ac:dyDescent="0.55000000000000004">
      <c r="M16337" t="str">
        <f>IF($A16337="","",COUNTIFS(D_MFA!$A$2:$A$20001,$C16337,D_MFA!$B$2:$B$20001,TRUE)&gt;0)</f>
        <v/>
      </c>
    </row>
    <row r="16338" spans="13:13" x14ac:dyDescent="0.55000000000000004">
      <c r="M16338" t="str">
        <f>IF($A16338="","",COUNTIFS(D_MFA!$A$2:$A$20001,$C16338,D_MFA!$B$2:$B$20001,TRUE)&gt;0)</f>
        <v/>
      </c>
    </row>
    <row r="16339" spans="13:13" x14ac:dyDescent="0.55000000000000004">
      <c r="M16339" t="str">
        <f>IF($A16339="","",COUNTIFS(D_MFA!$A$2:$A$20001,$C16339,D_MFA!$B$2:$B$20001,TRUE)&gt;0)</f>
        <v/>
      </c>
    </row>
    <row r="16340" spans="13:13" x14ac:dyDescent="0.55000000000000004">
      <c r="M16340" t="str">
        <f>IF($A16340="","",COUNTIFS(D_MFA!$A$2:$A$20001,$C16340,D_MFA!$B$2:$B$20001,TRUE)&gt;0)</f>
        <v/>
      </c>
    </row>
    <row r="16341" spans="13:13" x14ac:dyDescent="0.55000000000000004">
      <c r="M16341" t="str">
        <f>IF($A16341="","",COUNTIFS(D_MFA!$A$2:$A$20001,$C16341,D_MFA!$B$2:$B$20001,TRUE)&gt;0)</f>
        <v/>
      </c>
    </row>
    <row r="16342" spans="13:13" x14ac:dyDescent="0.55000000000000004">
      <c r="M16342" t="str">
        <f>IF($A16342="","",COUNTIFS(D_MFA!$A$2:$A$20001,$C16342,D_MFA!$B$2:$B$20001,TRUE)&gt;0)</f>
        <v/>
      </c>
    </row>
    <row r="16343" spans="13:13" x14ac:dyDescent="0.55000000000000004">
      <c r="M16343" t="str">
        <f>IF($A16343="","",COUNTIFS(D_MFA!$A$2:$A$20001,$C16343,D_MFA!$B$2:$B$20001,TRUE)&gt;0)</f>
        <v/>
      </c>
    </row>
    <row r="16344" spans="13:13" x14ac:dyDescent="0.55000000000000004">
      <c r="M16344" t="str">
        <f>IF($A16344="","",COUNTIFS(D_MFA!$A$2:$A$20001,$C16344,D_MFA!$B$2:$B$20001,TRUE)&gt;0)</f>
        <v/>
      </c>
    </row>
    <row r="16345" spans="13:13" x14ac:dyDescent="0.55000000000000004">
      <c r="M16345" t="str">
        <f>IF($A16345="","",COUNTIFS(D_MFA!$A$2:$A$20001,$C16345,D_MFA!$B$2:$B$20001,TRUE)&gt;0)</f>
        <v/>
      </c>
    </row>
    <row r="16346" spans="13:13" x14ac:dyDescent="0.55000000000000004">
      <c r="M16346" t="str">
        <f>IF($A16346="","",COUNTIFS(D_MFA!$A$2:$A$20001,$C16346,D_MFA!$B$2:$B$20001,TRUE)&gt;0)</f>
        <v/>
      </c>
    </row>
    <row r="16347" spans="13:13" x14ac:dyDescent="0.55000000000000004">
      <c r="M16347" t="str">
        <f>IF($A16347="","",COUNTIFS(D_MFA!$A$2:$A$20001,$C16347,D_MFA!$B$2:$B$20001,TRUE)&gt;0)</f>
        <v/>
      </c>
    </row>
    <row r="16348" spans="13:13" x14ac:dyDescent="0.55000000000000004">
      <c r="M16348" t="str">
        <f>IF($A16348="","",COUNTIFS(D_MFA!$A$2:$A$20001,$C16348,D_MFA!$B$2:$B$20001,TRUE)&gt;0)</f>
        <v/>
      </c>
    </row>
    <row r="16349" spans="13:13" x14ac:dyDescent="0.55000000000000004">
      <c r="M16349" t="str">
        <f>IF($A16349="","",COUNTIFS(D_MFA!$A$2:$A$20001,$C16349,D_MFA!$B$2:$B$20001,TRUE)&gt;0)</f>
        <v/>
      </c>
    </row>
    <row r="16350" spans="13:13" x14ac:dyDescent="0.55000000000000004">
      <c r="M16350" t="str">
        <f>IF($A16350="","",COUNTIFS(D_MFA!$A$2:$A$20001,$C16350,D_MFA!$B$2:$B$20001,TRUE)&gt;0)</f>
        <v/>
      </c>
    </row>
    <row r="16351" spans="13:13" x14ac:dyDescent="0.55000000000000004">
      <c r="M16351" t="str">
        <f>IF($A16351="","",COUNTIFS(D_MFA!$A$2:$A$20001,$C16351,D_MFA!$B$2:$B$20001,TRUE)&gt;0)</f>
        <v/>
      </c>
    </row>
    <row r="16352" spans="13:13" x14ac:dyDescent="0.55000000000000004">
      <c r="M16352" t="str">
        <f>IF($A16352="","",COUNTIFS(D_MFA!$A$2:$A$20001,$C16352,D_MFA!$B$2:$B$20001,TRUE)&gt;0)</f>
        <v/>
      </c>
    </row>
    <row r="16353" spans="13:13" x14ac:dyDescent="0.55000000000000004">
      <c r="M16353" t="str">
        <f>IF($A16353="","",COUNTIFS(D_MFA!$A$2:$A$20001,$C16353,D_MFA!$B$2:$B$20001,TRUE)&gt;0)</f>
        <v/>
      </c>
    </row>
    <row r="16354" spans="13:13" x14ac:dyDescent="0.55000000000000004">
      <c r="M16354" t="str">
        <f>IF($A16354="","",COUNTIFS(D_MFA!$A$2:$A$20001,$C16354,D_MFA!$B$2:$B$20001,TRUE)&gt;0)</f>
        <v/>
      </c>
    </row>
    <row r="16355" spans="13:13" x14ac:dyDescent="0.55000000000000004">
      <c r="M16355" t="str">
        <f>IF($A16355="","",COUNTIFS(D_MFA!$A$2:$A$20001,$C16355,D_MFA!$B$2:$B$20001,TRUE)&gt;0)</f>
        <v/>
      </c>
    </row>
    <row r="16356" spans="13:13" x14ac:dyDescent="0.55000000000000004">
      <c r="M16356" t="str">
        <f>IF($A16356="","",COUNTIFS(D_MFA!$A$2:$A$20001,$C16356,D_MFA!$B$2:$B$20001,TRUE)&gt;0)</f>
        <v/>
      </c>
    </row>
    <row r="16357" spans="13:13" x14ac:dyDescent="0.55000000000000004">
      <c r="M16357" t="str">
        <f>IF($A16357="","",COUNTIFS(D_MFA!$A$2:$A$20001,$C16357,D_MFA!$B$2:$B$20001,TRUE)&gt;0)</f>
        <v/>
      </c>
    </row>
    <row r="16358" spans="13:13" x14ac:dyDescent="0.55000000000000004">
      <c r="M16358" t="str">
        <f>IF($A16358="","",COUNTIFS(D_MFA!$A$2:$A$20001,$C16358,D_MFA!$B$2:$B$20001,TRUE)&gt;0)</f>
        <v/>
      </c>
    </row>
    <row r="16359" spans="13:13" x14ac:dyDescent="0.55000000000000004">
      <c r="M16359" t="str">
        <f>IF($A16359="","",COUNTIFS(D_MFA!$A$2:$A$20001,$C16359,D_MFA!$B$2:$B$20001,TRUE)&gt;0)</f>
        <v/>
      </c>
    </row>
    <row r="16360" spans="13:13" x14ac:dyDescent="0.55000000000000004">
      <c r="M16360" t="str">
        <f>IF($A16360="","",COUNTIFS(D_MFA!$A$2:$A$20001,$C16360,D_MFA!$B$2:$B$20001,TRUE)&gt;0)</f>
        <v/>
      </c>
    </row>
    <row r="16361" spans="13:13" x14ac:dyDescent="0.55000000000000004">
      <c r="M16361" t="str">
        <f>IF($A16361="","",COUNTIFS(D_MFA!$A$2:$A$20001,$C16361,D_MFA!$B$2:$B$20001,TRUE)&gt;0)</f>
        <v/>
      </c>
    </row>
    <row r="16362" spans="13:13" x14ac:dyDescent="0.55000000000000004">
      <c r="M16362" t="str">
        <f>IF($A16362="","",COUNTIFS(D_MFA!$A$2:$A$20001,$C16362,D_MFA!$B$2:$B$20001,TRUE)&gt;0)</f>
        <v/>
      </c>
    </row>
    <row r="16363" spans="13:13" x14ac:dyDescent="0.55000000000000004">
      <c r="M16363" t="str">
        <f>IF($A16363="","",COUNTIFS(D_MFA!$A$2:$A$20001,$C16363,D_MFA!$B$2:$B$20001,TRUE)&gt;0)</f>
        <v/>
      </c>
    </row>
    <row r="16364" spans="13:13" x14ac:dyDescent="0.55000000000000004">
      <c r="M16364" t="str">
        <f>IF($A16364="","",COUNTIFS(D_MFA!$A$2:$A$20001,$C16364,D_MFA!$B$2:$B$20001,TRUE)&gt;0)</f>
        <v/>
      </c>
    </row>
    <row r="16365" spans="13:13" x14ac:dyDescent="0.55000000000000004">
      <c r="M16365" t="str">
        <f>IF($A16365="","",COUNTIFS(D_MFA!$A$2:$A$20001,$C16365,D_MFA!$B$2:$B$20001,TRUE)&gt;0)</f>
        <v/>
      </c>
    </row>
    <row r="16366" spans="13:13" x14ac:dyDescent="0.55000000000000004">
      <c r="M16366" t="str">
        <f>IF($A16366="","",COUNTIFS(D_MFA!$A$2:$A$20001,$C16366,D_MFA!$B$2:$B$20001,TRUE)&gt;0)</f>
        <v/>
      </c>
    </row>
    <row r="16367" spans="13:13" x14ac:dyDescent="0.55000000000000004">
      <c r="M16367" t="str">
        <f>IF($A16367="","",COUNTIFS(D_MFA!$A$2:$A$20001,$C16367,D_MFA!$B$2:$B$20001,TRUE)&gt;0)</f>
        <v/>
      </c>
    </row>
    <row r="16368" spans="13:13" x14ac:dyDescent="0.55000000000000004">
      <c r="M16368" t="str">
        <f>IF($A16368="","",COUNTIFS(D_MFA!$A$2:$A$20001,$C16368,D_MFA!$B$2:$B$20001,TRUE)&gt;0)</f>
        <v/>
      </c>
    </row>
    <row r="16369" spans="13:13" x14ac:dyDescent="0.55000000000000004">
      <c r="M16369" t="str">
        <f>IF($A16369="","",COUNTIFS(D_MFA!$A$2:$A$20001,$C16369,D_MFA!$B$2:$B$20001,TRUE)&gt;0)</f>
        <v/>
      </c>
    </row>
    <row r="16370" spans="13:13" x14ac:dyDescent="0.55000000000000004">
      <c r="M16370" t="str">
        <f>IF($A16370="","",COUNTIFS(D_MFA!$A$2:$A$20001,$C16370,D_MFA!$B$2:$B$20001,TRUE)&gt;0)</f>
        <v/>
      </c>
    </row>
    <row r="16371" spans="13:13" x14ac:dyDescent="0.55000000000000004">
      <c r="M16371" t="str">
        <f>IF($A16371="","",COUNTIFS(D_MFA!$A$2:$A$20001,$C16371,D_MFA!$B$2:$B$20001,TRUE)&gt;0)</f>
        <v/>
      </c>
    </row>
    <row r="16372" spans="13:13" x14ac:dyDescent="0.55000000000000004">
      <c r="M16372" t="str">
        <f>IF($A16372="","",COUNTIFS(D_MFA!$A$2:$A$20001,$C16372,D_MFA!$B$2:$B$20001,TRUE)&gt;0)</f>
        <v/>
      </c>
    </row>
    <row r="16373" spans="13:13" x14ac:dyDescent="0.55000000000000004">
      <c r="M16373" t="str">
        <f>IF($A16373="","",COUNTIFS(D_MFA!$A$2:$A$20001,$C16373,D_MFA!$B$2:$B$20001,TRUE)&gt;0)</f>
        <v/>
      </c>
    </row>
    <row r="16374" spans="13:13" x14ac:dyDescent="0.55000000000000004">
      <c r="M16374" t="str">
        <f>IF($A16374="","",COUNTIFS(D_MFA!$A$2:$A$20001,$C16374,D_MFA!$B$2:$B$20001,TRUE)&gt;0)</f>
        <v/>
      </c>
    </row>
    <row r="16375" spans="13:13" x14ac:dyDescent="0.55000000000000004">
      <c r="M16375" t="str">
        <f>IF($A16375="","",COUNTIFS(D_MFA!$A$2:$A$20001,$C16375,D_MFA!$B$2:$B$20001,TRUE)&gt;0)</f>
        <v/>
      </c>
    </row>
    <row r="16376" spans="13:13" x14ac:dyDescent="0.55000000000000004">
      <c r="M16376" t="str">
        <f>IF($A16376="","",COUNTIFS(D_MFA!$A$2:$A$20001,$C16376,D_MFA!$B$2:$B$20001,TRUE)&gt;0)</f>
        <v/>
      </c>
    </row>
    <row r="16377" spans="13:13" x14ac:dyDescent="0.55000000000000004">
      <c r="M16377" t="str">
        <f>IF($A16377="","",COUNTIFS(D_MFA!$A$2:$A$20001,$C16377,D_MFA!$B$2:$B$20001,TRUE)&gt;0)</f>
        <v/>
      </c>
    </row>
    <row r="16378" spans="13:13" x14ac:dyDescent="0.55000000000000004">
      <c r="M16378" t="str">
        <f>IF($A16378="","",COUNTIFS(D_MFA!$A$2:$A$20001,$C16378,D_MFA!$B$2:$B$20001,TRUE)&gt;0)</f>
        <v/>
      </c>
    </row>
    <row r="16379" spans="13:13" x14ac:dyDescent="0.55000000000000004">
      <c r="M16379" t="str">
        <f>IF($A16379="","",COUNTIFS(D_MFA!$A$2:$A$20001,$C16379,D_MFA!$B$2:$B$20001,TRUE)&gt;0)</f>
        <v/>
      </c>
    </row>
    <row r="16380" spans="13:13" x14ac:dyDescent="0.55000000000000004">
      <c r="M16380" t="str">
        <f>IF($A16380="","",COUNTIFS(D_MFA!$A$2:$A$20001,$C16380,D_MFA!$B$2:$B$20001,TRUE)&gt;0)</f>
        <v/>
      </c>
    </row>
    <row r="16381" spans="13:13" x14ac:dyDescent="0.55000000000000004">
      <c r="M16381" t="str">
        <f>IF($A16381="","",COUNTIFS(D_MFA!$A$2:$A$20001,$C16381,D_MFA!$B$2:$B$20001,TRUE)&gt;0)</f>
        <v/>
      </c>
    </row>
    <row r="16382" spans="13:13" x14ac:dyDescent="0.55000000000000004">
      <c r="M16382" t="str">
        <f>IF($A16382="","",COUNTIFS(D_MFA!$A$2:$A$20001,$C16382,D_MFA!$B$2:$B$20001,TRUE)&gt;0)</f>
        <v/>
      </c>
    </row>
    <row r="16383" spans="13:13" x14ac:dyDescent="0.55000000000000004">
      <c r="M16383" t="str">
        <f>IF($A16383="","",COUNTIFS(D_MFA!$A$2:$A$20001,$C16383,D_MFA!$B$2:$B$20001,TRUE)&gt;0)</f>
        <v/>
      </c>
    </row>
    <row r="16384" spans="13:13" x14ac:dyDescent="0.55000000000000004">
      <c r="M16384" t="str">
        <f>IF($A16384="","",COUNTIFS(D_MFA!$A$2:$A$20001,$C16384,D_MFA!$B$2:$B$20001,TRUE)&gt;0)</f>
        <v/>
      </c>
    </row>
    <row r="16385" spans="13:13" x14ac:dyDescent="0.55000000000000004">
      <c r="M16385" t="str">
        <f>IF($A16385="","",COUNTIFS(D_MFA!$A$2:$A$20001,$C16385,D_MFA!$B$2:$B$20001,TRUE)&gt;0)</f>
        <v/>
      </c>
    </row>
    <row r="16386" spans="13:13" x14ac:dyDescent="0.55000000000000004">
      <c r="M16386" t="str">
        <f>IF($A16386="","",COUNTIFS(D_MFA!$A$2:$A$20001,$C16386,D_MFA!$B$2:$B$20001,TRUE)&gt;0)</f>
        <v/>
      </c>
    </row>
    <row r="16387" spans="13:13" x14ac:dyDescent="0.55000000000000004">
      <c r="M16387" t="str">
        <f>IF($A16387="","",COUNTIFS(D_MFA!$A$2:$A$20001,$C16387,D_MFA!$B$2:$B$20001,TRUE)&gt;0)</f>
        <v/>
      </c>
    </row>
    <row r="16388" spans="13:13" x14ac:dyDescent="0.55000000000000004">
      <c r="M16388" t="str">
        <f>IF($A16388="","",COUNTIFS(D_MFA!$A$2:$A$20001,$C16388,D_MFA!$B$2:$B$20001,TRUE)&gt;0)</f>
        <v/>
      </c>
    </row>
    <row r="16389" spans="13:13" x14ac:dyDescent="0.55000000000000004">
      <c r="M16389" t="str">
        <f>IF($A16389="","",COUNTIFS(D_MFA!$A$2:$A$20001,$C16389,D_MFA!$B$2:$B$20001,TRUE)&gt;0)</f>
        <v/>
      </c>
    </row>
    <row r="16390" spans="13:13" x14ac:dyDescent="0.55000000000000004">
      <c r="M16390" t="str">
        <f>IF($A16390="","",COUNTIFS(D_MFA!$A$2:$A$20001,$C16390,D_MFA!$B$2:$B$20001,TRUE)&gt;0)</f>
        <v/>
      </c>
    </row>
    <row r="16391" spans="13:13" x14ac:dyDescent="0.55000000000000004">
      <c r="M16391" t="str">
        <f>IF($A16391="","",COUNTIFS(D_MFA!$A$2:$A$20001,$C16391,D_MFA!$B$2:$B$20001,TRUE)&gt;0)</f>
        <v/>
      </c>
    </row>
    <row r="16392" spans="13:13" x14ac:dyDescent="0.55000000000000004">
      <c r="M16392" t="str">
        <f>IF($A16392="","",COUNTIFS(D_MFA!$A$2:$A$20001,$C16392,D_MFA!$B$2:$B$20001,TRUE)&gt;0)</f>
        <v/>
      </c>
    </row>
    <row r="16393" spans="13:13" x14ac:dyDescent="0.55000000000000004">
      <c r="M16393" t="str">
        <f>IF($A16393="","",COUNTIFS(D_MFA!$A$2:$A$20001,$C16393,D_MFA!$B$2:$B$20001,TRUE)&gt;0)</f>
        <v/>
      </c>
    </row>
    <row r="16394" spans="13:13" x14ac:dyDescent="0.55000000000000004">
      <c r="M16394" t="str">
        <f>IF($A16394="","",COUNTIFS(D_MFA!$A$2:$A$20001,$C16394,D_MFA!$B$2:$B$20001,TRUE)&gt;0)</f>
        <v/>
      </c>
    </row>
    <row r="16395" spans="13:13" x14ac:dyDescent="0.55000000000000004">
      <c r="M16395" t="str">
        <f>IF($A16395="","",COUNTIFS(D_MFA!$A$2:$A$20001,$C16395,D_MFA!$B$2:$B$20001,TRUE)&gt;0)</f>
        <v/>
      </c>
    </row>
    <row r="16396" spans="13:13" x14ac:dyDescent="0.55000000000000004">
      <c r="M16396" t="str">
        <f>IF($A16396="","",COUNTIFS(D_MFA!$A$2:$A$20001,$C16396,D_MFA!$B$2:$B$20001,TRUE)&gt;0)</f>
        <v/>
      </c>
    </row>
    <row r="16397" spans="13:13" x14ac:dyDescent="0.55000000000000004">
      <c r="M16397" t="str">
        <f>IF($A16397="","",COUNTIFS(D_MFA!$A$2:$A$20001,$C16397,D_MFA!$B$2:$B$20001,TRUE)&gt;0)</f>
        <v/>
      </c>
    </row>
    <row r="16398" spans="13:13" x14ac:dyDescent="0.55000000000000004">
      <c r="M16398" t="str">
        <f>IF($A16398="","",COUNTIFS(D_MFA!$A$2:$A$20001,$C16398,D_MFA!$B$2:$B$20001,TRUE)&gt;0)</f>
        <v/>
      </c>
    </row>
    <row r="16399" spans="13:13" x14ac:dyDescent="0.55000000000000004">
      <c r="M16399" t="str">
        <f>IF($A16399="","",COUNTIFS(D_MFA!$A$2:$A$20001,$C16399,D_MFA!$B$2:$B$20001,TRUE)&gt;0)</f>
        <v/>
      </c>
    </row>
    <row r="16400" spans="13:13" x14ac:dyDescent="0.55000000000000004">
      <c r="M16400" t="str">
        <f>IF($A16400="","",COUNTIFS(D_MFA!$A$2:$A$20001,$C16400,D_MFA!$B$2:$B$20001,TRUE)&gt;0)</f>
        <v/>
      </c>
    </row>
    <row r="16401" spans="13:13" x14ac:dyDescent="0.55000000000000004">
      <c r="M16401" t="str">
        <f>IF($A16401="","",COUNTIFS(D_MFA!$A$2:$A$20001,$C16401,D_MFA!$B$2:$B$20001,TRUE)&gt;0)</f>
        <v/>
      </c>
    </row>
    <row r="16402" spans="13:13" x14ac:dyDescent="0.55000000000000004">
      <c r="M16402" t="str">
        <f>IF($A16402="","",COUNTIFS(D_MFA!$A$2:$A$20001,$C16402,D_MFA!$B$2:$B$20001,TRUE)&gt;0)</f>
        <v/>
      </c>
    </row>
    <row r="16403" spans="13:13" x14ac:dyDescent="0.55000000000000004">
      <c r="M16403" t="str">
        <f>IF($A16403="","",COUNTIFS(D_MFA!$A$2:$A$20001,$C16403,D_MFA!$B$2:$B$20001,TRUE)&gt;0)</f>
        <v/>
      </c>
    </row>
    <row r="16404" spans="13:13" x14ac:dyDescent="0.55000000000000004">
      <c r="M16404" t="str">
        <f>IF($A16404="","",COUNTIFS(D_MFA!$A$2:$A$20001,$C16404,D_MFA!$B$2:$B$20001,TRUE)&gt;0)</f>
        <v/>
      </c>
    </row>
    <row r="16405" spans="13:13" x14ac:dyDescent="0.55000000000000004">
      <c r="M16405" t="str">
        <f>IF($A16405="","",COUNTIFS(D_MFA!$A$2:$A$20001,$C16405,D_MFA!$B$2:$B$20001,TRUE)&gt;0)</f>
        <v/>
      </c>
    </row>
    <row r="16406" spans="13:13" x14ac:dyDescent="0.55000000000000004">
      <c r="M16406" t="str">
        <f>IF($A16406="","",COUNTIFS(D_MFA!$A$2:$A$20001,$C16406,D_MFA!$B$2:$B$20001,TRUE)&gt;0)</f>
        <v/>
      </c>
    </row>
    <row r="16407" spans="13:13" x14ac:dyDescent="0.55000000000000004">
      <c r="M16407" t="str">
        <f>IF($A16407="","",COUNTIFS(D_MFA!$A$2:$A$20001,$C16407,D_MFA!$B$2:$B$20001,TRUE)&gt;0)</f>
        <v/>
      </c>
    </row>
    <row r="16408" spans="13:13" x14ac:dyDescent="0.55000000000000004">
      <c r="M16408" t="str">
        <f>IF($A16408="","",COUNTIFS(D_MFA!$A$2:$A$20001,$C16408,D_MFA!$B$2:$B$20001,TRUE)&gt;0)</f>
        <v/>
      </c>
    </row>
    <row r="16409" spans="13:13" x14ac:dyDescent="0.55000000000000004">
      <c r="M16409" t="str">
        <f>IF($A16409="","",COUNTIFS(D_MFA!$A$2:$A$20001,$C16409,D_MFA!$B$2:$B$20001,TRUE)&gt;0)</f>
        <v/>
      </c>
    </row>
    <row r="16410" spans="13:13" x14ac:dyDescent="0.55000000000000004">
      <c r="M16410" t="str">
        <f>IF($A16410="","",COUNTIFS(D_MFA!$A$2:$A$20001,$C16410,D_MFA!$B$2:$B$20001,TRUE)&gt;0)</f>
        <v/>
      </c>
    </row>
    <row r="16411" spans="13:13" x14ac:dyDescent="0.55000000000000004">
      <c r="M16411" t="str">
        <f>IF($A16411="","",COUNTIFS(D_MFA!$A$2:$A$20001,$C16411,D_MFA!$B$2:$B$20001,TRUE)&gt;0)</f>
        <v/>
      </c>
    </row>
    <row r="16412" spans="13:13" x14ac:dyDescent="0.55000000000000004">
      <c r="M16412" t="str">
        <f>IF($A16412="","",COUNTIFS(D_MFA!$A$2:$A$20001,$C16412,D_MFA!$B$2:$B$20001,TRUE)&gt;0)</f>
        <v/>
      </c>
    </row>
    <row r="16413" spans="13:13" x14ac:dyDescent="0.55000000000000004">
      <c r="M16413" t="str">
        <f>IF($A16413="","",COUNTIFS(D_MFA!$A$2:$A$20001,$C16413,D_MFA!$B$2:$B$20001,TRUE)&gt;0)</f>
        <v/>
      </c>
    </row>
    <row r="16414" spans="13:13" x14ac:dyDescent="0.55000000000000004">
      <c r="M16414" t="str">
        <f>IF($A16414="","",COUNTIFS(D_MFA!$A$2:$A$20001,$C16414,D_MFA!$B$2:$B$20001,TRUE)&gt;0)</f>
        <v/>
      </c>
    </row>
    <row r="16415" spans="13:13" x14ac:dyDescent="0.55000000000000004">
      <c r="M16415" t="str">
        <f>IF($A16415="","",COUNTIFS(D_MFA!$A$2:$A$20001,$C16415,D_MFA!$B$2:$B$20001,TRUE)&gt;0)</f>
        <v/>
      </c>
    </row>
    <row r="16416" spans="13:13" x14ac:dyDescent="0.55000000000000004">
      <c r="M16416" t="str">
        <f>IF($A16416="","",COUNTIFS(D_MFA!$A$2:$A$20001,$C16416,D_MFA!$B$2:$B$20001,TRUE)&gt;0)</f>
        <v/>
      </c>
    </row>
    <row r="16417" spans="13:13" x14ac:dyDescent="0.55000000000000004">
      <c r="M16417" t="str">
        <f>IF($A16417="","",COUNTIFS(D_MFA!$A$2:$A$20001,$C16417,D_MFA!$B$2:$B$20001,TRUE)&gt;0)</f>
        <v/>
      </c>
    </row>
    <row r="16418" spans="13:13" x14ac:dyDescent="0.55000000000000004">
      <c r="M16418" t="str">
        <f>IF($A16418="","",COUNTIFS(D_MFA!$A$2:$A$20001,$C16418,D_MFA!$B$2:$B$20001,TRUE)&gt;0)</f>
        <v/>
      </c>
    </row>
    <row r="16419" spans="13:13" x14ac:dyDescent="0.55000000000000004">
      <c r="M16419" t="str">
        <f>IF($A16419="","",COUNTIFS(D_MFA!$A$2:$A$20001,$C16419,D_MFA!$B$2:$B$20001,TRUE)&gt;0)</f>
        <v/>
      </c>
    </row>
    <row r="16420" spans="13:13" x14ac:dyDescent="0.55000000000000004">
      <c r="M16420" t="str">
        <f>IF($A16420="","",COUNTIFS(D_MFA!$A$2:$A$20001,$C16420,D_MFA!$B$2:$B$20001,TRUE)&gt;0)</f>
        <v/>
      </c>
    </row>
    <row r="16421" spans="13:13" x14ac:dyDescent="0.55000000000000004">
      <c r="M16421" t="str">
        <f>IF($A16421="","",COUNTIFS(D_MFA!$A$2:$A$20001,$C16421,D_MFA!$B$2:$B$20001,TRUE)&gt;0)</f>
        <v/>
      </c>
    </row>
    <row r="16422" spans="13:13" x14ac:dyDescent="0.55000000000000004">
      <c r="M16422" t="str">
        <f>IF($A16422="","",COUNTIFS(D_MFA!$A$2:$A$20001,$C16422,D_MFA!$B$2:$B$20001,TRUE)&gt;0)</f>
        <v/>
      </c>
    </row>
    <row r="16423" spans="13:13" x14ac:dyDescent="0.55000000000000004">
      <c r="M16423" t="str">
        <f>IF($A16423="","",COUNTIFS(D_MFA!$A$2:$A$20001,$C16423,D_MFA!$B$2:$B$20001,TRUE)&gt;0)</f>
        <v/>
      </c>
    </row>
    <row r="16424" spans="13:13" x14ac:dyDescent="0.55000000000000004">
      <c r="M16424" t="str">
        <f>IF($A16424="","",COUNTIFS(D_MFA!$A$2:$A$20001,$C16424,D_MFA!$B$2:$B$20001,TRUE)&gt;0)</f>
        <v/>
      </c>
    </row>
    <row r="16425" spans="13:13" x14ac:dyDescent="0.55000000000000004">
      <c r="M16425" t="str">
        <f>IF($A16425="","",COUNTIFS(D_MFA!$A$2:$A$20001,$C16425,D_MFA!$B$2:$B$20001,TRUE)&gt;0)</f>
        <v/>
      </c>
    </row>
    <row r="16426" spans="13:13" x14ac:dyDescent="0.55000000000000004">
      <c r="M16426" t="str">
        <f>IF($A16426="","",COUNTIFS(D_MFA!$A$2:$A$20001,$C16426,D_MFA!$B$2:$B$20001,TRUE)&gt;0)</f>
        <v/>
      </c>
    </row>
    <row r="16427" spans="13:13" x14ac:dyDescent="0.55000000000000004">
      <c r="M16427" t="str">
        <f>IF($A16427="","",COUNTIFS(D_MFA!$A$2:$A$20001,$C16427,D_MFA!$B$2:$B$20001,TRUE)&gt;0)</f>
        <v/>
      </c>
    </row>
    <row r="16428" spans="13:13" x14ac:dyDescent="0.55000000000000004">
      <c r="M16428" t="str">
        <f>IF($A16428="","",COUNTIFS(D_MFA!$A$2:$A$20001,$C16428,D_MFA!$B$2:$B$20001,TRUE)&gt;0)</f>
        <v/>
      </c>
    </row>
    <row r="16429" spans="13:13" x14ac:dyDescent="0.55000000000000004">
      <c r="M16429" t="str">
        <f>IF($A16429="","",COUNTIFS(D_MFA!$A$2:$A$20001,$C16429,D_MFA!$B$2:$B$20001,TRUE)&gt;0)</f>
        <v/>
      </c>
    </row>
    <row r="16430" spans="13:13" x14ac:dyDescent="0.55000000000000004">
      <c r="M16430" t="str">
        <f>IF($A16430="","",COUNTIFS(D_MFA!$A$2:$A$20001,$C16430,D_MFA!$B$2:$B$20001,TRUE)&gt;0)</f>
        <v/>
      </c>
    </row>
    <row r="16431" spans="13:13" x14ac:dyDescent="0.55000000000000004">
      <c r="M16431" t="str">
        <f>IF($A16431="","",COUNTIFS(D_MFA!$A$2:$A$20001,$C16431,D_MFA!$B$2:$B$20001,TRUE)&gt;0)</f>
        <v/>
      </c>
    </row>
    <row r="16432" spans="13:13" x14ac:dyDescent="0.55000000000000004">
      <c r="M16432" t="str">
        <f>IF($A16432="","",COUNTIFS(D_MFA!$A$2:$A$20001,$C16432,D_MFA!$B$2:$B$20001,TRUE)&gt;0)</f>
        <v/>
      </c>
    </row>
    <row r="16433" spans="13:13" x14ac:dyDescent="0.55000000000000004">
      <c r="M16433" t="str">
        <f>IF($A16433="","",COUNTIFS(D_MFA!$A$2:$A$20001,$C16433,D_MFA!$B$2:$B$20001,TRUE)&gt;0)</f>
        <v/>
      </c>
    </row>
    <row r="16434" spans="13:13" x14ac:dyDescent="0.55000000000000004">
      <c r="M16434" t="str">
        <f>IF($A16434="","",COUNTIFS(D_MFA!$A$2:$A$20001,$C16434,D_MFA!$B$2:$B$20001,TRUE)&gt;0)</f>
        <v/>
      </c>
    </row>
    <row r="16435" spans="13:13" x14ac:dyDescent="0.55000000000000004">
      <c r="M16435" t="str">
        <f>IF($A16435="","",COUNTIFS(D_MFA!$A$2:$A$20001,$C16435,D_MFA!$B$2:$B$20001,TRUE)&gt;0)</f>
        <v/>
      </c>
    </row>
    <row r="16436" spans="13:13" x14ac:dyDescent="0.55000000000000004">
      <c r="M16436" t="str">
        <f>IF($A16436="","",COUNTIFS(D_MFA!$A$2:$A$20001,$C16436,D_MFA!$B$2:$B$20001,TRUE)&gt;0)</f>
        <v/>
      </c>
    </row>
    <row r="16437" spans="13:13" x14ac:dyDescent="0.55000000000000004">
      <c r="M16437" t="str">
        <f>IF($A16437="","",COUNTIFS(D_MFA!$A$2:$A$20001,$C16437,D_MFA!$B$2:$B$20001,TRUE)&gt;0)</f>
        <v/>
      </c>
    </row>
    <row r="16438" spans="13:13" x14ac:dyDescent="0.55000000000000004">
      <c r="M16438" t="str">
        <f>IF($A16438="","",COUNTIFS(D_MFA!$A$2:$A$20001,$C16438,D_MFA!$B$2:$B$20001,TRUE)&gt;0)</f>
        <v/>
      </c>
    </row>
    <row r="16439" spans="13:13" x14ac:dyDescent="0.55000000000000004">
      <c r="M16439" t="str">
        <f>IF($A16439="","",COUNTIFS(D_MFA!$A$2:$A$20001,$C16439,D_MFA!$B$2:$B$20001,TRUE)&gt;0)</f>
        <v/>
      </c>
    </row>
    <row r="16440" spans="13:13" x14ac:dyDescent="0.55000000000000004">
      <c r="M16440" t="str">
        <f>IF($A16440="","",COUNTIFS(D_MFA!$A$2:$A$20001,$C16440,D_MFA!$B$2:$B$20001,TRUE)&gt;0)</f>
        <v/>
      </c>
    </row>
    <row r="16441" spans="13:13" x14ac:dyDescent="0.55000000000000004">
      <c r="M16441" t="str">
        <f>IF($A16441="","",COUNTIFS(D_MFA!$A$2:$A$20001,$C16441,D_MFA!$B$2:$B$20001,TRUE)&gt;0)</f>
        <v/>
      </c>
    </row>
    <row r="16442" spans="13:13" x14ac:dyDescent="0.55000000000000004">
      <c r="M16442" t="str">
        <f>IF($A16442="","",COUNTIFS(D_MFA!$A$2:$A$20001,$C16442,D_MFA!$B$2:$B$20001,TRUE)&gt;0)</f>
        <v/>
      </c>
    </row>
    <row r="16443" spans="13:13" x14ac:dyDescent="0.55000000000000004">
      <c r="M16443" t="str">
        <f>IF($A16443="","",COUNTIFS(D_MFA!$A$2:$A$20001,$C16443,D_MFA!$B$2:$B$20001,TRUE)&gt;0)</f>
        <v/>
      </c>
    </row>
    <row r="16444" spans="13:13" x14ac:dyDescent="0.55000000000000004">
      <c r="M16444" t="str">
        <f>IF($A16444="","",COUNTIFS(D_MFA!$A$2:$A$20001,$C16444,D_MFA!$B$2:$B$20001,TRUE)&gt;0)</f>
        <v/>
      </c>
    </row>
    <row r="16445" spans="13:13" x14ac:dyDescent="0.55000000000000004">
      <c r="M16445" t="str">
        <f>IF($A16445="","",COUNTIFS(D_MFA!$A$2:$A$20001,$C16445,D_MFA!$B$2:$B$20001,TRUE)&gt;0)</f>
        <v/>
      </c>
    </row>
    <row r="16446" spans="13:13" x14ac:dyDescent="0.55000000000000004">
      <c r="M16446" t="str">
        <f>IF($A16446="","",COUNTIFS(D_MFA!$A$2:$A$20001,$C16446,D_MFA!$B$2:$B$20001,TRUE)&gt;0)</f>
        <v/>
      </c>
    </row>
    <row r="16447" spans="13:13" x14ac:dyDescent="0.55000000000000004">
      <c r="M16447" t="str">
        <f>IF($A16447="","",COUNTIFS(D_MFA!$A$2:$A$20001,$C16447,D_MFA!$B$2:$B$20001,TRUE)&gt;0)</f>
        <v/>
      </c>
    </row>
    <row r="16448" spans="13:13" x14ac:dyDescent="0.55000000000000004">
      <c r="M16448" t="str">
        <f>IF($A16448="","",COUNTIFS(D_MFA!$A$2:$A$20001,$C16448,D_MFA!$B$2:$B$20001,TRUE)&gt;0)</f>
        <v/>
      </c>
    </row>
    <row r="16449" spans="13:13" x14ac:dyDescent="0.55000000000000004">
      <c r="M16449" t="str">
        <f>IF($A16449="","",COUNTIFS(D_MFA!$A$2:$A$20001,$C16449,D_MFA!$B$2:$B$20001,TRUE)&gt;0)</f>
        <v/>
      </c>
    </row>
    <row r="16450" spans="13:13" x14ac:dyDescent="0.55000000000000004">
      <c r="M16450" t="str">
        <f>IF($A16450="","",COUNTIFS(D_MFA!$A$2:$A$20001,$C16450,D_MFA!$B$2:$B$20001,TRUE)&gt;0)</f>
        <v/>
      </c>
    </row>
    <row r="16451" spans="13:13" x14ac:dyDescent="0.55000000000000004">
      <c r="M16451" t="str">
        <f>IF($A16451="","",COUNTIFS(D_MFA!$A$2:$A$20001,$C16451,D_MFA!$B$2:$B$20001,TRUE)&gt;0)</f>
        <v/>
      </c>
    </row>
    <row r="16452" spans="13:13" x14ac:dyDescent="0.55000000000000004">
      <c r="M16452" t="str">
        <f>IF($A16452="","",COUNTIFS(D_MFA!$A$2:$A$20001,$C16452,D_MFA!$B$2:$B$20001,TRUE)&gt;0)</f>
        <v/>
      </c>
    </row>
    <row r="16453" spans="13:13" x14ac:dyDescent="0.55000000000000004">
      <c r="M16453" t="str">
        <f>IF($A16453="","",COUNTIFS(D_MFA!$A$2:$A$20001,$C16453,D_MFA!$B$2:$B$20001,TRUE)&gt;0)</f>
        <v/>
      </c>
    </row>
    <row r="16454" spans="13:13" x14ac:dyDescent="0.55000000000000004">
      <c r="M16454" t="str">
        <f>IF($A16454="","",COUNTIFS(D_MFA!$A$2:$A$20001,$C16454,D_MFA!$B$2:$B$20001,TRUE)&gt;0)</f>
        <v/>
      </c>
    </row>
    <row r="16455" spans="13:13" x14ac:dyDescent="0.55000000000000004">
      <c r="M16455" t="str">
        <f>IF($A16455="","",COUNTIFS(D_MFA!$A$2:$A$20001,$C16455,D_MFA!$B$2:$B$20001,TRUE)&gt;0)</f>
        <v/>
      </c>
    </row>
    <row r="16456" spans="13:13" x14ac:dyDescent="0.55000000000000004">
      <c r="M16456" t="str">
        <f>IF($A16456="","",COUNTIFS(D_MFA!$A$2:$A$20001,$C16456,D_MFA!$B$2:$B$20001,TRUE)&gt;0)</f>
        <v/>
      </c>
    </row>
    <row r="16457" spans="13:13" x14ac:dyDescent="0.55000000000000004">
      <c r="M16457" t="str">
        <f>IF($A16457="","",COUNTIFS(D_MFA!$A$2:$A$20001,$C16457,D_MFA!$B$2:$B$20001,TRUE)&gt;0)</f>
        <v/>
      </c>
    </row>
    <row r="16458" spans="13:13" x14ac:dyDescent="0.55000000000000004">
      <c r="M16458" t="str">
        <f>IF($A16458="","",COUNTIFS(D_MFA!$A$2:$A$20001,$C16458,D_MFA!$B$2:$B$20001,TRUE)&gt;0)</f>
        <v/>
      </c>
    </row>
    <row r="16459" spans="13:13" x14ac:dyDescent="0.55000000000000004">
      <c r="M16459" t="str">
        <f>IF($A16459="","",COUNTIFS(D_MFA!$A$2:$A$20001,$C16459,D_MFA!$B$2:$B$20001,TRUE)&gt;0)</f>
        <v/>
      </c>
    </row>
    <row r="16460" spans="13:13" x14ac:dyDescent="0.55000000000000004">
      <c r="M16460" t="str">
        <f>IF($A16460="","",COUNTIFS(D_MFA!$A$2:$A$20001,$C16460,D_MFA!$B$2:$B$20001,TRUE)&gt;0)</f>
        <v/>
      </c>
    </row>
    <row r="16461" spans="13:13" x14ac:dyDescent="0.55000000000000004">
      <c r="M16461" t="str">
        <f>IF($A16461="","",COUNTIFS(D_MFA!$A$2:$A$20001,$C16461,D_MFA!$B$2:$B$20001,TRUE)&gt;0)</f>
        <v/>
      </c>
    </row>
    <row r="16462" spans="13:13" x14ac:dyDescent="0.55000000000000004">
      <c r="M16462" t="str">
        <f>IF($A16462="","",COUNTIFS(D_MFA!$A$2:$A$20001,$C16462,D_MFA!$B$2:$B$20001,TRUE)&gt;0)</f>
        <v/>
      </c>
    </row>
    <row r="16463" spans="13:13" x14ac:dyDescent="0.55000000000000004">
      <c r="M16463" t="str">
        <f>IF($A16463="","",COUNTIFS(D_MFA!$A$2:$A$20001,$C16463,D_MFA!$B$2:$B$20001,TRUE)&gt;0)</f>
        <v/>
      </c>
    </row>
    <row r="16464" spans="13:13" x14ac:dyDescent="0.55000000000000004">
      <c r="M16464" t="str">
        <f>IF($A16464="","",COUNTIFS(D_MFA!$A$2:$A$20001,$C16464,D_MFA!$B$2:$B$20001,TRUE)&gt;0)</f>
        <v/>
      </c>
    </row>
    <row r="16465" spans="13:13" x14ac:dyDescent="0.55000000000000004">
      <c r="M16465" t="str">
        <f>IF($A16465="","",COUNTIFS(D_MFA!$A$2:$A$20001,$C16465,D_MFA!$B$2:$B$20001,TRUE)&gt;0)</f>
        <v/>
      </c>
    </row>
    <row r="16466" spans="13:13" x14ac:dyDescent="0.55000000000000004">
      <c r="M16466" t="str">
        <f>IF($A16466="","",COUNTIFS(D_MFA!$A$2:$A$20001,$C16466,D_MFA!$B$2:$B$20001,TRUE)&gt;0)</f>
        <v/>
      </c>
    </row>
    <row r="16467" spans="13:13" x14ac:dyDescent="0.55000000000000004">
      <c r="M16467" t="str">
        <f>IF($A16467="","",COUNTIFS(D_MFA!$A$2:$A$20001,$C16467,D_MFA!$B$2:$B$20001,TRUE)&gt;0)</f>
        <v/>
      </c>
    </row>
    <row r="16468" spans="13:13" x14ac:dyDescent="0.55000000000000004">
      <c r="M16468" t="str">
        <f>IF($A16468="","",COUNTIFS(D_MFA!$A$2:$A$20001,$C16468,D_MFA!$B$2:$B$20001,TRUE)&gt;0)</f>
        <v/>
      </c>
    </row>
    <row r="16469" spans="13:13" x14ac:dyDescent="0.55000000000000004">
      <c r="M16469" t="str">
        <f>IF($A16469="","",COUNTIFS(D_MFA!$A$2:$A$20001,$C16469,D_MFA!$B$2:$B$20001,TRUE)&gt;0)</f>
        <v/>
      </c>
    </row>
    <row r="16470" spans="13:13" x14ac:dyDescent="0.55000000000000004">
      <c r="M16470" t="str">
        <f>IF($A16470="","",COUNTIFS(D_MFA!$A$2:$A$20001,$C16470,D_MFA!$B$2:$B$20001,TRUE)&gt;0)</f>
        <v/>
      </c>
    </row>
    <row r="16471" spans="13:13" x14ac:dyDescent="0.55000000000000004">
      <c r="M16471" t="str">
        <f>IF($A16471="","",COUNTIFS(D_MFA!$A$2:$A$20001,$C16471,D_MFA!$B$2:$B$20001,TRUE)&gt;0)</f>
        <v/>
      </c>
    </row>
    <row r="16472" spans="13:13" x14ac:dyDescent="0.55000000000000004">
      <c r="M16472" t="str">
        <f>IF($A16472="","",COUNTIFS(D_MFA!$A$2:$A$20001,$C16472,D_MFA!$B$2:$B$20001,TRUE)&gt;0)</f>
        <v/>
      </c>
    </row>
    <row r="16473" spans="13:13" x14ac:dyDescent="0.55000000000000004">
      <c r="M16473" t="str">
        <f>IF($A16473="","",COUNTIFS(D_MFA!$A$2:$A$20001,$C16473,D_MFA!$B$2:$B$20001,TRUE)&gt;0)</f>
        <v/>
      </c>
    </row>
    <row r="16474" spans="13:13" x14ac:dyDescent="0.55000000000000004">
      <c r="M16474" t="str">
        <f>IF($A16474="","",COUNTIFS(D_MFA!$A$2:$A$20001,$C16474,D_MFA!$B$2:$B$20001,TRUE)&gt;0)</f>
        <v/>
      </c>
    </row>
    <row r="16475" spans="13:13" x14ac:dyDescent="0.55000000000000004">
      <c r="M16475" t="str">
        <f>IF($A16475="","",COUNTIFS(D_MFA!$A$2:$A$20001,$C16475,D_MFA!$B$2:$B$20001,TRUE)&gt;0)</f>
        <v/>
      </c>
    </row>
    <row r="16476" spans="13:13" x14ac:dyDescent="0.55000000000000004">
      <c r="M16476" t="str">
        <f>IF($A16476="","",COUNTIFS(D_MFA!$A$2:$A$20001,$C16476,D_MFA!$B$2:$B$20001,TRUE)&gt;0)</f>
        <v/>
      </c>
    </row>
    <row r="16477" spans="13:13" x14ac:dyDescent="0.55000000000000004">
      <c r="M16477" t="str">
        <f>IF($A16477="","",COUNTIFS(D_MFA!$A$2:$A$20001,$C16477,D_MFA!$B$2:$B$20001,TRUE)&gt;0)</f>
        <v/>
      </c>
    </row>
    <row r="16478" spans="13:13" x14ac:dyDescent="0.55000000000000004">
      <c r="M16478" t="str">
        <f>IF($A16478="","",COUNTIFS(D_MFA!$A$2:$A$20001,$C16478,D_MFA!$B$2:$B$20001,TRUE)&gt;0)</f>
        <v/>
      </c>
    </row>
    <row r="16479" spans="13:13" x14ac:dyDescent="0.55000000000000004">
      <c r="M16479" t="str">
        <f>IF($A16479="","",COUNTIFS(D_MFA!$A$2:$A$20001,$C16479,D_MFA!$B$2:$B$20001,TRUE)&gt;0)</f>
        <v/>
      </c>
    </row>
    <row r="16480" spans="13:13" x14ac:dyDescent="0.55000000000000004">
      <c r="M16480" t="str">
        <f>IF($A16480="","",COUNTIFS(D_MFA!$A$2:$A$20001,$C16480,D_MFA!$B$2:$B$20001,TRUE)&gt;0)</f>
        <v/>
      </c>
    </row>
    <row r="16481" spans="13:13" x14ac:dyDescent="0.55000000000000004">
      <c r="M16481" t="str">
        <f>IF($A16481="","",COUNTIFS(D_MFA!$A$2:$A$20001,$C16481,D_MFA!$B$2:$B$20001,TRUE)&gt;0)</f>
        <v/>
      </c>
    </row>
    <row r="16482" spans="13:13" x14ac:dyDescent="0.55000000000000004">
      <c r="M16482" t="str">
        <f>IF($A16482="","",COUNTIFS(D_MFA!$A$2:$A$20001,$C16482,D_MFA!$B$2:$B$20001,TRUE)&gt;0)</f>
        <v/>
      </c>
    </row>
    <row r="16483" spans="13:13" x14ac:dyDescent="0.55000000000000004">
      <c r="M16483" t="str">
        <f>IF($A16483="","",COUNTIFS(D_MFA!$A$2:$A$20001,$C16483,D_MFA!$B$2:$B$20001,TRUE)&gt;0)</f>
        <v/>
      </c>
    </row>
    <row r="16484" spans="13:13" x14ac:dyDescent="0.55000000000000004">
      <c r="M16484" t="str">
        <f>IF($A16484="","",COUNTIFS(D_MFA!$A$2:$A$20001,$C16484,D_MFA!$B$2:$B$20001,TRUE)&gt;0)</f>
        <v/>
      </c>
    </row>
    <row r="16485" spans="13:13" x14ac:dyDescent="0.55000000000000004">
      <c r="M16485" t="str">
        <f>IF($A16485="","",COUNTIFS(D_MFA!$A$2:$A$20001,$C16485,D_MFA!$B$2:$B$20001,TRUE)&gt;0)</f>
        <v/>
      </c>
    </row>
    <row r="16486" spans="13:13" x14ac:dyDescent="0.55000000000000004">
      <c r="M16486" t="str">
        <f>IF($A16486="","",COUNTIFS(D_MFA!$A$2:$A$20001,$C16486,D_MFA!$B$2:$B$20001,TRUE)&gt;0)</f>
        <v/>
      </c>
    </row>
    <row r="16487" spans="13:13" x14ac:dyDescent="0.55000000000000004">
      <c r="M16487" t="str">
        <f>IF($A16487="","",COUNTIFS(D_MFA!$A$2:$A$20001,$C16487,D_MFA!$B$2:$B$20001,TRUE)&gt;0)</f>
        <v/>
      </c>
    </row>
    <row r="16488" spans="13:13" x14ac:dyDescent="0.55000000000000004">
      <c r="M16488" t="str">
        <f>IF($A16488="","",COUNTIFS(D_MFA!$A$2:$A$20001,$C16488,D_MFA!$B$2:$B$20001,TRUE)&gt;0)</f>
        <v/>
      </c>
    </row>
    <row r="16489" spans="13:13" x14ac:dyDescent="0.55000000000000004">
      <c r="M16489" t="str">
        <f>IF($A16489="","",COUNTIFS(D_MFA!$A$2:$A$20001,$C16489,D_MFA!$B$2:$B$20001,TRUE)&gt;0)</f>
        <v/>
      </c>
    </row>
    <row r="16490" spans="13:13" x14ac:dyDescent="0.55000000000000004">
      <c r="M16490" t="str">
        <f>IF($A16490="","",COUNTIFS(D_MFA!$A$2:$A$20001,$C16490,D_MFA!$B$2:$B$20001,TRUE)&gt;0)</f>
        <v/>
      </c>
    </row>
    <row r="16491" spans="13:13" x14ac:dyDescent="0.55000000000000004">
      <c r="M16491" t="str">
        <f>IF($A16491="","",COUNTIFS(D_MFA!$A$2:$A$20001,$C16491,D_MFA!$B$2:$B$20001,TRUE)&gt;0)</f>
        <v/>
      </c>
    </row>
    <row r="16492" spans="13:13" x14ac:dyDescent="0.55000000000000004">
      <c r="M16492" t="str">
        <f>IF($A16492="","",COUNTIFS(D_MFA!$A$2:$A$20001,$C16492,D_MFA!$B$2:$B$20001,TRUE)&gt;0)</f>
        <v/>
      </c>
    </row>
    <row r="16493" spans="13:13" x14ac:dyDescent="0.55000000000000004">
      <c r="M16493" t="str">
        <f>IF($A16493="","",COUNTIFS(D_MFA!$A$2:$A$20001,$C16493,D_MFA!$B$2:$B$20001,TRUE)&gt;0)</f>
        <v/>
      </c>
    </row>
    <row r="16494" spans="13:13" x14ac:dyDescent="0.55000000000000004">
      <c r="M16494" t="str">
        <f>IF($A16494="","",COUNTIFS(D_MFA!$A$2:$A$20001,$C16494,D_MFA!$B$2:$B$20001,TRUE)&gt;0)</f>
        <v/>
      </c>
    </row>
    <row r="16495" spans="13:13" x14ac:dyDescent="0.55000000000000004">
      <c r="M16495" t="str">
        <f>IF($A16495="","",COUNTIFS(D_MFA!$A$2:$A$20001,$C16495,D_MFA!$B$2:$B$20001,TRUE)&gt;0)</f>
        <v/>
      </c>
    </row>
    <row r="16496" spans="13:13" x14ac:dyDescent="0.55000000000000004">
      <c r="M16496" t="str">
        <f>IF($A16496="","",COUNTIFS(D_MFA!$A$2:$A$20001,$C16496,D_MFA!$B$2:$B$20001,TRUE)&gt;0)</f>
        <v/>
      </c>
    </row>
    <row r="16497" spans="13:13" x14ac:dyDescent="0.55000000000000004">
      <c r="M16497" t="str">
        <f>IF($A16497="","",COUNTIFS(D_MFA!$A$2:$A$20001,$C16497,D_MFA!$B$2:$B$20001,TRUE)&gt;0)</f>
        <v/>
      </c>
    </row>
    <row r="16498" spans="13:13" x14ac:dyDescent="0.55000000000000004">
      <c r="M16498" t="str">
        <f>IF($A16498="","",COUNTIFS(D_MFA!$A$2:$A$20001,$C16498,D_MFA!$B$2:$B$20001,TRUE)&gt;0)</f>
        <v/>
      </c>
    </row>
    <row r="16499" spans="13:13" x14ac:dyDescent="0.55000000000000004">
      <c r="M16499" t="str">
        <f>IF($A16499="","",COUNTIFS(D_MFA!$A$2:$A$20001,$C16499,D_MFA!$B$2:$B$20001,TRUE)&gt;0)</f>
        <v/>
      </c>
    </row>
    <row r="16500" spans="13:13" x14ac:dyDescent="0.55000000000000004">
      <c r="M16500" t="str">
        <f>IF($A16500="","",COUNTIFS(D_MFA!$A$2:$A$20001,$C16500,D_MFA!$B$2:$B$20001,TRUE)&gt;0)</f>
        <v/>
      </c>
    </row>
    <row r="16501" spans="13:13" x14ac:dyDescent="0.55000000000000004">
      <c r="M16501" t="str">
        <f>IF($A16501="","",COUNTIFS(D_MFA!$A$2:$A$20001,$C16501,D_MFA!$B$2:$B$20001,TRUE)&gt;0)</f>
        <v/>
      </c>
    </row>
    <row r="16502" spans="13:13" x14ac:dyDescent="0.55000000000000004">
      <c r="M16502" t="str">
        <f>IF($A16502="","",COUNTIFS(D_MFA!$A$2:$A$20001,$C16502,D_MFA!$B$2:$B$20001,TRUE)&gt;0)</f>
        <v/>
      </c>
    </row>
    <row r="16503" spans="13:13" x14ac:dyDescent="0.55000000000000004">
      <c r="M16503" t="str">
        <f>IF($A16503="","",COUNTIFS(D_MFA!$A$2:$A$20001,$C16503,D_MFA!$B$2:$B$20001,TRUE)&gt;0)</f>
        <v/>
      </c>
    </row>
    <row r="16504" spans="13:13" x14ac:dyDescent="0.55000000000000004">
      <c r="M16504" t="str">
        <f>IF($A16504="","",COUNTIFS(D_MFA!$A$2:$A$20001,$C16504,D_MFA!$B$2:$B$20001,TRUE)&gt;0)</f>
        <v/>
      </c>
    </row>
    <row r="16505" spans="13:13" x14ac:dyDescent="0.55000000000000004">
      <c r="M16505" t="str">
        <f>IF($A16505="","",COUNTIFS(D_MFA!$A$2:$A$20001,$C16505,D_MFA!$B$2:$B$20001,TRUE)&gt;0)</f>
        <v/>
      </c>
    </row>
    <row r="16506" spans="13:13" x14ac:dyDescent="0.55000000000000004">
      <c r="M16506" t="str">
        <f>IF($A16506="","",COUNTIFS(D_MFA!$A$2:$A$20001,$C16506,D_MFA!$B$2:$B$20001,TRUE)&gt;0)</f>
        <v/>
      </c>
    </row>
    <row r="16507" spans="13:13" x14ac:dyDescent="0.55000000000000004">
      <c r="M16507" t="str">
        <f>IF($A16507="","",COUNTIFS(D_MFA!$A$2:$A$20001,$C16507,D_MFA!$B$2:$B$20001,TRUE)&gt;0)</f>
        <v/>
      </c>
    </row>
    <row r="16508" spans="13:13" x14ac:dyDescent="0.55000000000000004">
      <c r="M16508" t="str">
        <f>IF($A16508="","",COUNTIFS(D_MFA!$A$2:$A$20001,$C16508,D_MFA!$B$2:$B$20001,TRUE)&gt;0)</f>
        <v/>
      </c>
    </row>
    <row r="16509" spans="13:13" x14ac:dyDescent="0.55000000000000004">
      <c r="M16509" t="str">
        <f>IF($A16509="","",COUNTIFS(D_MFA!$A$2:$A$20001,$C16509,D_MFA!$B$2:$B$20001,TRUE)&gt;0)</f>
        <v/>
      </c>
    </row>
    <row r="16510" spans="13:13" x14ac:dyDescent="0.55000000000000004">
      <c r="M16510" t="str">
        <f>IF($A16510="","",COUNTIFS(D_MFA!$A$2:$A$20001,$C16510,D_MFA!$B$2:$B$20001,TRUE)&gt;0)</f>
        <v/>
      </c>
    </row>
    <row r="16511" spans="13:13" x14ac:dyDescent="0.55000000000000004">
      <c r="M16511" t="str">
        <f>IF($A16511="","",COUNTIFS(D_MFA!$A$2:$A$20001,$C16511,D_MFA!$B$2:$B$20001,TRUE)&gt;0)</f>
        <v/>
      </c>
    </row>
    <row r="16512" spans="13:13" x14ac:dyDescent="0.55000000000000004">
      <c r="M16512" t="str">
        <f>IF($A16512="","",COUNTIFS(D_MFA!$A$2:$A$20001,$C16512,D_MFA!$B$2:$B$20001,TRUE)&gt;0)</f>
        <v/>
      </c>
    </row>
    <row r="16513" spans="13:13" x14ac:dyDescent="0.55000000000000004">
      <c r="M16513" t="str">
        <f>IF($A16513="","",COUNTIFS(D_MFA!$A$2:$A$20001,$C16513,D_MFA!$B$2:$B$20001,TRUE)&gt;0)</f>
        <v/>
      </c>
    </row>
    <row r="16514" spans="13:13" x14ac:dyDescent="0.55000000000000004">
      <c r="M16514" t="str">
        <f>IF($A16514="","",COUNTIFS(D_MFA!$A$2:$A$20001,$C16514,D_MFA!$B$2:$B$20001,TRUE)&gt;0)</f>
        <v/>
      </c>
    </row>
    <row r="16515" spans="13:13" x14ac:dyDescent="0.55000000000000004">
      <c r="M16515" t="str">
        <f>IF($A16515="","",COUNTIFS(D_MFA!$A$2:$A$20001,$C16515,D_MFA!$B$2:$B$20001,TRUE)&gt;0)</f>
        <v/>
      </c>
    </row>
    <row r="16516" spans="13:13" x14ac:dyDescent="0.55000000000000004">
      <c r="M16516" t="str">
        <f>IF($A16516="","",COUNTIFS(D_MFA!$A$2:$A$20001,$C16516,D_MFA!$B$2:$B$20001,TRUE)&gt;0)</f>
        <v/>
      </c>
    </row>
    <row r="16517" spans="13:13" x14ac:dyDescent="0.55000000000000004">
      <c r="M16517" t="str">
        <f>IF($A16517="","",COUNTIFS(D_MFA!$A$2:$A$20001,$C16517,D_MFA!$B$2:$B$20001,TRUE)&gt;0)</f>
        <v/>
      </c>
    </row>
    <row r="16518" spans="13:13" x14ac:dyDescent="0.55000000000000004">
      <c r="M16518" t="str">
        <f>IF($A16518="","",COUNTIFS(D_MFA!$A$2:$A$20001,$C16518,D_MFA!$B$2:$B$20001,TRUE)&gt;0)</f>
        <v/>
      </c>
    </row>
    <row r="16519" spans="13:13" x14ac:dyDescent="0.55000000000000004">
      <c r="M16519" t="str">
        <f>IF($A16519="","",COUNTIFS(D_MFA!$A$2:$A$20001,$C16519,D_MFA!$B$2:$B$20001,TRUE)&gt;0)</f>
        <v/>
      </c>
    </row>
    <row r="16520" spans="13:13" x14ac:dyDescent="0.55000000000000004">
      <c r="M16520" t="str">
        <f>IF($A16520="","",COUNTIFS(D_MFA!$A$2:$A$20001,$C16520,D_MFA!$B$2:$B$20001,TRUE)&gt;0)</f>
        <v/>
      </c>
    </row>
    <row r="16521" spans="13:13" x14ac:dyDescent="0.55000000000000004">
      <c r="M16521" t="str">
        <f>IF($A16521="","",COUNTIFS(D_MFA!$A$2:$A$20001,$C16521,D_MFA!$B$2:$B$20001,TRUE)&gt;0)</f>
        <v/>
      </c>
    </row>
    <row r="16522" spans="13:13" x14ac:dyDescent="0.55000000000000004">
      <c r="M16522" t="str">
        <f>IF($A16522="","",COUNTIFS(D_MFA!$A$2:$A$20001,$C16522,D_MFA!$B$2:$B$20001,TRUE)&gt;0)</f>
        <v/>
      </c>
    </row>
    <row r="16523" spans="13:13" x14ac:dyDescent="0.55000000000000004">
      <c r="M16523" t="str">
        <f>IF($A16523="","",COUNTIFS(D_MFA!$A$2:$A$20001,$C16523,D_MFA!$B$2:$B$20001,TRUE)&gt;0)</f>
        <v/>
      </c>
    </row>
    <row r="16524" spans="13:13" x14ac:dyDescent="0.55000000000000004">
      <c r="M16524" t="str">
        <f>IF($A16524="","",COUNTIFS(D_MFA!$A$2:$A$20001,$C16524,D_MFA!$B$2:$B$20001,TRUE)&gt;0)</f>
        <v/>
      </c>
    </row>
    <row r="16525" spans="13:13" x14ac:dyDescent="0.55000000000000004">
      <c r="M16525" t="str">
        <f>IF($A16525="","",COUNTIFS(D_MFA!$A$2:$A$20001,$C16525,D_MFA!$B$2:$B$20001,TRUE)&gt;0)</f>
        <v/>
      </c>
    </row>
    <row r="16526" spans="13:13" x14ac:dyDescent="0.55000000000000004">
      <c r="M16526" t="str">
        <f>IF($A16526="","",COUNTIFS(D_MFA!$A$2:$A$20001,$C16526,D_MFA!$B$2:$B$20001,TRUE)&gt;0)</f>
        <v/>
      </c>
    </row>
    <row r="16527" spans="13:13" x14ac:dyDescent="0.55000000000000004">
      <c r="M16527" t="str">
        <f>IF($A16527="","",COUNTIFS(D_MFA!$A$2:$A$20001,$C16527,D_MFA!$B$2:$B$20001,TRUE)&gt;0)</f>
        <v/>
      </c>
    </row>
    <row r="16528" spans="13:13" x14ac:dyDescent="0.55000000000000004">
      <c r="M16528" t="str">
        <f>IF($A16528="","",COUNTIFS(D_MFA!$A$2:$A$20001,$C16528,D_MFA!$B$2:$B$20001,TRUE)&gt;0)</f>
        <v/>
      </c>
    </row>
    <row r="16529" spans="13:13" x14ac:dyDescent="0.55000000000000004">
      <c r="M16529" t="str">
        <f>IF($A16529="","",COUNTIFS(D_MFA!$A$2:$A$20001,$C16529,D_MFA!$B$2:$B$20001,TRUE)&gt;0)</f>
        <v/>
      </c>
    </row>
    <row r="16530" spans="13:13" x14ac:dyDescent="0.55000000000000004">
      <c r="M16530" t="str">
        <f>IF($A16530="","",COUNTIFS(D_MFA!$A$2:$A$20001,$C16530,D_MFA!$B$2:$B$20001,TRUE)&gt;0)</f>
        <v/>
      </c>
    </row>
    <row r="16531" spans="13:13" x14ac:dyDescent="0.55000000000000004">
      <c r="M16531" t="str">
        <f>IF($A16531="","",COUNTIFS(D_MFA!$A$2:$A$20001,$C16531,D_MFA!$B$2:$B$20001,TRUE)&gt;0)</f>
        <v/>
      </c>
    </row>
    <row r="16532" spans="13:13" x14ac:dyDescent="0.55000000000000004">
      <c r="M16532" t="str">
        <f>IF($A16532="","",COUNTIFS(D_MFA!$A$2:$A$20001,$C16532,D_MFA!$B$2:$B$20001,TRUE)&gt;0)</f>
        <v/>
      </c>
    </row>
    <row r="16533" spans="13:13" x14ac:dyDescent="0.55000000000000004">
      <c r="M16533" t="str">
        <f>IF($A16533="","",COUNTIFS(D_MFA!$A$2:$A$20001,$C16533,D_MFA!$B$2:$B$20001,TRUE)&gt;0)</f>
        <v/>
      </c>
    </row>
    <row r="16534" spans="13:13" x14ac:dyDescent="0.55000000000000004">
      <c r="M16534" t="str">
        <f>IF($A16534="","",COUNTIFS(D_MFA!$A$2:$A$20001,$C16534,D_MFA!$B$2:$B$20001,TRUE)&gt;0)</f>
        <v/>
      </c>
    </row>
    <row r="16535" spans="13:13" x14ac:dyDescent="0.55000000000000004">
      <c r="M16535" t="str">
        <f>IF($A16535="","",COUNTIFS(D_MFA!$A$2:$A$20001,$C16535,D_MFA!$B$2:$B$20001,TRUE)&gt;0)</f>
        <v/>
      </c>
    </row>
    <row r="16536" spans="13:13" x14ac:dyDescent="0.55000000000000004">
      <c r="M16536" t="str">
        <f>IF($A16536="","",COUNTIFS(D_MFA!$A$2:$A$20001,$C16536,D_MFA!$B$2:$B$20001,TRUE)&gt;0)</f>
        <v/>
      </c>
    </row>
    <row r="16537" spans="13:13" x14ac:dyDescent="0.55000000000000004">
      <c r="M16537" t="str">
        <f>IF($A16537="","",COUNTIFS(D_MFA!$A$2:$A$20001,$C16537,D_MFA!$B$2:$B$20001,TRUE)&gt;0)</f>
        <v/>
      </c>
    </row>
    <row r="16538" spans="13:13" x14ac:dyDescent="0.55000000000000004">
      <c r="M16538" t="str">
        <f>IF($A16538="","",COUNTIFS(D_MFA!$A$2:$A$20001,$C16538,D_MFA!$B$2:$B$20001,TRUE)&gt;0)</f>
        <v/>
      </c>
    </row>
    <row r="16539" spans="13:13" x14ac:dyDescent="0.55000000000000004">
      <c r="M16539" t="str">
        <f>IF($A16539="","",COUNTIFS(D_MFA!$A$2:$A$20001,$C16539,D_MFA!$B$2:$B$20001,TRUE)&gt;0)</f>
        <v/>
      </c>
    </row>
    <row r="16540" spans="13:13" x14ac:dyDescent="0.55000000000000004">
      <c r="M16540" t="str">
        <f>IF($A16540="","",COUNTIFS(D_MFA!$A$2:$A$20001,$C16540,D_MFA!$B$2:$B$20001,TRUE)&gt;0)</f>
        <v/>
      </c>
    </row>
    <row r="16541" spans="13:13" x14ac:dyDescent="0.55000000000000004">
      <c r="M16541" t="str">
        <f>IF($A16541="","",COUNTIFS(D_MFA!$A$2:$A$20001,$C16541,D_MFA!$B$2:$B$20001,TRUE)&gt;0)</f>
        <v/>
      </c>
    </row>
    <row r="16542" spans="13:13" x14ac:dyDescent="0.55000000000000004">
      <c r="M16542" t="str">
        <f>IF($A16542="","",COUNTIFS(D_MFA!$A$2:$A$20001,$C16542,D_MFA!$B$2:$B$20001,TRUE)&gt;0)</f>
        <v/>
      </c>
    </row>
    <row r="16543" spans="13:13" x14ac:dyDescent="0.55000000000000004">
      <c r="M16543" t="str">
        <f>IF($A16543="","",COUNTIFS(D_MFA!$A$2:$A$20001,$C16543,D_MFA!$B$2:$B$20001,TRUE)&gt;0)</f>
        <v/>
      </c>
    </row>
    <row r="16544" spans="13:13" x14ac:dyDescent="0.55000000000000004">
      <c r="M16544" t="str">
        <f>IF($A16544="","",COUNTIFS(D_MFA!$A$2:$A$20001,$C16544,D_MFA!$B$2:$B$20001,TRUE)&gt;0)</f>
        <v/>
      </c>
    </row>
    <row r="16545" spans="13:13" x14ac:dyDescent="0.55000000000000004">
      <c r="M16545" t="str">
        <f>IF($A16545="","",COUNTIFS(D_MFA!$A$2:$A$20001,$C16545,D_MFA!$B$2:$B$20001,TRUE)&gt;0)</f>
        <v/>
      </c>
    </row>
    <row r="16546" spans="13:13" x14ac:dyDescent="0.55000000000000004">
      <c r="M16546" t="str">
        <f>IF($A16546="","",COUNTIFS(D_MFA!$A$2:$A$20001,$C16546,D_MFA!$B$2:$B$20001,TRUE)&gt;0)</f>
        <v/>
      </c>
    </row>
    <row r="16547" spans="13:13" x14ac:dyDescent="0.55000000000000004">
      <c r="M16547" t="str">
        <f>IF($A16547="","",COUNTIFS(D_MFA!$A$2:$A$20001,$C16547,D_MFA!$B$2:$B$20001,TRUE)&gt;0)</f>
        <v/>
      </c>
    </row>
    <row r="16548" spans="13:13" x14ac:dyDescent="0.55000000000000004">
      <c r="M16548" t="str">
        <f>IF($A16548="","",COUNTIFS(D_MFA!$A$2:$A$20001,$C16548,D_MFA!$B$2:$B$20001,TRUE)&gt;0)</f>
        <v/>
      </c>
    </row>
    <row r="16549" spans="13:13" x14ac:dyDescent="0.55000000000000004">
      <c r="M16549" t="str">
        <f>IF($A16549="","",COUNTIFS(D_MFA!$A$2:$A$20001,$C16549,D_MFA!$B$2:$B$20001,TRUE)&gt;0)</f>
        <v/>
      </c>
    </row>
    <row r="16550" spans="13:13" x14ac:dyDescent="0.55000000000000004">
      <c r="M16550" t="str">
        <f>IF($A16550="","",COUNTIFS(D_MFA!$A$2:$A$20001,$C16550,D_MFA!$B$2:$B$20001,TRUE)&gt;0)</f>
        <v/>
      </c>
    </row>
    <row r="16551" spans="13:13" x14ac:dyDescent="0.55000000000000004">
      <c r="M16551" t="str">
        <f>IF($A16551="","",COUNTIFS(D_MFA!$A$2:$A$20001,$C16551,D_MFA!$B$2:$B$20001,TRUE)&gt;0)</f>
        <v/>
      </c>
    </row>
    <row r="16552" spans="13:13" x14ac:dyDescent="0.55000000000000004">
      <c r="M16552" t="str">
        <f>IF($A16552="","",COUNTIFS(D_MFA!$A$2:$A$20001,$C16552,D_MFA!$B$2:$B$20001,TRUE)&gt;0)</f>
        <v/>
      </c>
    </row>
    <row r="16553" spans="13:13" x14ac:dyDescent="0.55000000000000004">
      <c r="M16553" t="str">
        <f>IF($A16553="","",COUNTIFS(D_MFA!$A$2:$A$20001,$C16553,D_MFA!$B$2:$B$20001,TRUE)&gt;0)</f>
        <v/>
      </c>
    </row>
    <row r="16554" spans="13:13" x14ac:dyDescent="0.55000000000000004">
      <c r="M16554" t="str">
        <f>IF($A16554="","",COUNTIFS(D_MFA!$A$2:$A$20001,$C16554,D_MFA!$B$2:$B$20001,TRUE)&gt;0)</f>
        <v/>
      </c>
    </row>
    <row r="16555" spans="13:13" x14ac:dyDescent="0.55000000000000004">
      <c r="M16555" t="str">
        <f>IF($A16555="","",COUNTIFS(D_MFA!$A$2:$A$20001,$C16555,D_MFA!$B$2:$B$20001,TRUE)&gt;0)</f>
        <v/>
      </c>
    </row>
    <row r="16556" spans="13:13" x14ac:dyDescent="0.55000000000000004">
      <c r="M16556" t="str">
        <f>IF($A16556="","",COUNTIFS(D_MFA!$A$2:$A$20001,$C16556,D_MFA!$B$2:$B$20001,TRUE)&gt;0)</f>
        <v/>
      </c>
    </row>
    <row r="16557" spans="13:13" x14ac:dyDescent="0.55000000000000004">
      <c r="M16557" t="str">
        <f>IF($A16557="","",COUNTIFS(D_MFA!$A$2:$A$20001,$C16557,D_MFA!$B$2:$B$20001,TRUE)&gt;0)</f>
        <v/>
      </c>
    </row>
    <row r="16558" spans="13:13" x14ac:dyDescent="0.55000000000000004">
      <c r="M16558" t="str">
        <f>IF($A16558="","",COUNTIFS(D_MFA!$A$2:$A$20001,$C16558,D_MFA!$B$2:$B$20001,TRUE)&gt;0)</f>
        <v/>
      </c>
    </row>
    <row r="16559" spans="13:13" x14ac:dyDescent="0.55000000000000004">
      <c r="M16559" t="str">
        <f>IF($A16559="","",COUNTIFS(D_MFA!$A$2:$A$20001,$C16559,D_MFA!$B$2:$B$20001,TRUE)&gt;0)</f>
        <v/>
      </c>
    </row>
    <row r="16560" spans="13:13" x14ac:dyDescent="0.55000000000000004">
      <c r="M16560" t="str">
        <f>IF($A16560="","",COUNTIFS(D_MFA!$A$2:$A$20001,$C16560,D_MFA!$B$2:$B$20001,TRUE)&gt;0)</f>
        <v/>
      </c>
    </row>
    <row r="16561" spans="13:13" x14ac:dyDescent="0.55000000000000004">
      <c r="M16561" t="str">
        <f>IF($A16561="","",COUNTIFS(D_MFA!$A$2:$A$20001,$C16561,D_MFA!$B$2:$B$20001,TRUE)&gt;0)</f>
        <v/>
      </c>
    </row>
    <row r="16562" spans="13:13" x14ac:dyDescent="0.55000000000000004">
      <c r="M16562" t="str">
        <f>IF($A16562="","",COUNTIFS(D_MFA!$A$2:$A$20001,$C16562,D_MFA!$B$2:$B$20001,TRUE)&gt;0)</f>
        <v/>
      </c>
    </row>
    <row r="16563" spans="13:13" x14ac:dyDescent="0.55000000000000004">
      <c r="M16563" t="str">
        <f>IF($A16563="","",COUNTIFS(D_MFA!$A$2:$A$20001,$C16563,D_MFA!$B$2:$B$20001,TRUE)&gt;0)</f>
        <v/>
      </c>
    </row>
    <row r="16564" spans="13:13" x14ac:dyDescent="0.55000000000000004">
      <c r="M16564" t="str">
        <f>IF($A16564="","",COUNTIFS(D_MFA!$A$2:$A$20001,$C16564,D_MFA!$B$2:$B$20001,TRUE)&gt;0)</f>
        <v/>
      </c>
    </row>
    <row r="16565" spans="13:13" x14ac:dyDescent="0.55000000000000004">
      <c r="M16565" t="str">
        <f>IF($A16565="","",COUNTIFS(D_MFA!$A$2:$A$20001,$C16565,D_MFA!$B$2:$B$20001,TRUE)&gt;0)</f>
        <v/>
      </c>
    </row>
    <row r="16566" spans="13:13" x14ac:dyDescent="0.55000000000000004">
      <c r="M16566" t="str">
        <f>IF($A16566="","",COUNTIFS(D_MFA!$A$2:$A$20001,$C16566,D_MFA!$B$2:$B$20001,TRUE)&gt;0)</f>
        <v/>
      </c>
    </row>
    <row r="16567" spans="13:13" x14ac:dyDescent="0.55000000000000004">
      <c r="M16567" t="str">
        <f>IF($A16567="","",COUNTIFS(D_MFA!$A$2:$A$20001,$C16567,D_MFA!$B$2:$B$20001,TRUE)&gt;0)</f>
        <v/>
      </c>
    </row>
    <row r="16568" spans="13:13" x14ac:dyDescent="0.55000000000000004">
      <c r="M16568" t="str">
        <f>IF($A16568="","",COUNTIFS(D_MFA!$A$2:$A$20001,$C16568,D_MFA!$B$2:$B$20001,TRUE)&gt;0)</f>
        <v/>
      </c>
    </row>
    <row r="16569" spans="13:13" x14ac:dyDescent="0.55000000000000004">
      <c r="M16569" t="str">
        <f>IF($A16569="","",COUNTIFS(D_MFA!$A$2:$A$20001,$C16569,D_MFA!$B$2:$B$20001,TRUE)&gt;0)</f>
        <v/>
      </c>
    </row>
    <row r="16570" spans="13:13" x14ac:dyDescent="0.55000000000000004">
      <c r="M16570" t="str">
        <f>IF($A16570="","",COUNTIFS(D_MFA!$A$2:$A$20001,$C16570,D_MFA!$B$2:$B$20001,TRUE)&gt;0)</f>
        <v/>
      </c>
    </row>
    <row r="16571" spans="13:13" x14ac:dyDescent="0.55000000000000004">
      <c r="M16571" t="str">
        <f>IF($A16571="","",COUNTIFS(D_MFA!$A$2:$A$20001,$C16571,D_MFA!$B$2:$B$20001,TRUE)&gt;0)</f>
        <v/>
      </c>
    </row>
    <row r="16572" spans="13:13" x14ac:dyDescent="0.55000000000000004">
      <c r="M16572" t="str">
        <f>IF($A16572="","",COUNTIFS(D_MFA!$A$2:$A$20001,$C16572,D_MFA!$B$2:$B$20001,TRUE)&gt;0)</f>
        <v/>
      </c>
    </row>
    <row r="16573" spans="13:13" x14ac:dyDescent="0.55000000000000004">
      <c r="M16573" t="str">
        <f>IF($A16573="","",COUNTIFS(D_MFA!$A$2:$A$20001,$C16573,D_MFA!$B$2:$B$20001,TRUE)&gt;0)</f>
        <v/>
      </c>
    </row>
    <row r="16574" spans="13:13" x14ac:dyDescent="0.55000000000000004">
      <c r="M16574" t="str">
        <f>IF($A16574="","",COUNTIFS(D_MFA!$A$2:$A$20001,$C16574,D_MFA!$B$2:$B$20001,TRUE)&gt;0)</f>
        <v/>
      </c>
    </row>
    <row r="16575" spans="13:13" x14ac:dyDescent="0.55000000000000004">
      <c r="M16575" t="str">
        <f>IF($A16575="","",COUNTIFS(D_MFA!$A$2:$A$20001,$C16575,D_MFA!$B$2:$B$20001,TRUE)&gt;0)</f>
        <v/>
      </c>
    </row>
    <row r="16576" spans="13:13" x14ac:dyDescent="0.55000000000000004">
      <c r="M16576" t="str">
        <f>IF($A16576="","",COUNTIFS(D_MFA!$A$2:$A$20001,$C16576,D_MFA!$B$2:$B$20001,TRUE)&gt;0)</f>
        <v/>
      </c>
    </row>
    <row r="16577" spans="13:13" x14ac:dyDescent="0.55000000000000004">
      <c r="M16577" t="str">
        <f>IF($A16577="","",COUNTIFS(D_MFA!$A$2:$A$20001,$C16577,D_MFA!$B$2:$B$20001,TRUE)&gt;0)</f>
        <v/>
      </c>
    </row>
    <row r="16578" spans="13:13" x14ac:dyDescent="0.55000000000000004">
      <c r="M16578" t="str">
        <f>IF($A16578="","",COUNTIFS(D_MFA!$A$2:$A$20001,$C16578,D_MFA!$B$2:$B$20001,TRUE)&gt;0)</f>
        <v/>
      </c>
    </row>
    <row r="16579" spans="13:13" x14ac:dyDescent="0.55000000000000004">
      <c r="M16579" t="str">
        <f>IF($A16579="","",COUNTIFS(D_MFA!$A$2:$A$20001,$C16579,D_MFA!$B$2:$B$20001,TRUE)&gt;0)</f>
        <v/>
      </c>
    </row>
    <row r="16580" spans="13:13" x14ac:dyDescent="0.55000000000000004">
      <c r="M16580" t="str">
        <f>IF($A16580="","",COUNTIFS(D_MFA!$A$2:$A$20001,$C16580,D_MFA!$B$2:$B$20001,TRUE)&gt;0)</f>
        <v/>
      </c>
    </row>
    <row r="16581" spans="13:13" x14ac:dyDescent="0.55000000000000004">
      <c r="M16581" t="str">
        <f>IF($A16581="","",COUNTIFS(D_MFA!$A$2:$A$20001,$C16581,D_MFA!$B$2:$B$20001,TRUE)&gt;0)</f>
        <v/>
      </c>
    </row>
    <row r="16582" spans="13:13" x14ac:dyDescent="0.55000000000000004">
      <c r="M16582" t="str">
        <f>IF($A16582="","",COUNTIFS(D_MFA!$A$2:$A$20001,$C16582,D_MFA!$B$2:$B$20001,TRUE)&gt;0)</f>
        <v/>
      </c>
    </row>
    <row r="16583" spans="13:13" x14ac:dyDescent="0.55000000000000004">
      <c r="M16583" t="str">
        <f>IF($A16583="","",COUNTIFS(D_MFA!$A$2:$A$20001,$C16583,D_MFA!$B$2:$B$20001,TRUE)&gt;0)</f>
        <v/>
      </c>
    </row>
    <row r="16584" spans="13:13" x14ac:dyDescent="0.55000000000000004">
      <c r="M16584" t="str">
        <f>IF($A16584="","",COUNTIFS(D_MFA!$A$2:$A$20001,$C16584,D_MFA!$B$2:$B$20001,TRUE)&gt;0)</f>
        <v/>
      </c>
    </row>
    <row r="16585" spans="13:13" x14ac:dyDescent="0.55000000000000004">
      <c r="M16585" t="str">
        <f>IF($A16585="","",COUNTIFS(D_MFA!$A$2:$A$20001,$C16585,D_MFA!$B$2:$B$20001,TRUE)&gt;0)</f>
        <v/>
      </c>
    </row>
    <row r="16586" spans="13:13" x14ac:dyDescent="0.55000000000000004">
      <c r="M16586" t="str">
        <f>IF($A16586="","",COUNTIFS(D_MFA!$A$2:$A$20001,$C16586,D_MFA!$B$2:$B$20001,TRUE)&gt;0)</f>
        <v/>
      </c>
    </row>
    <row r="16587" spans="13:13" x14ac:dyDescent="0.55000000000000004">
      <c r="M16587" t="str">
        <f>IF($A16587="","",COUNTIFS(D_MFA!$A$2:$A$20001,$C16587,D_MFA!$B$2:$B$20001,TRUE)&gt;0)</f>
        <v/>
      </c>
    </row>
    <row r="16588" spans="13:13" x14ac:dyDescent="0.55000000000000004">
      <c r="M16588" t="str">
        <f>IF($A16588="","",COUNTIFS(D_MFA!$A$2:$A$20001,$C16588,D_MFA!$B$2:$B$20001,TRUE)&gt;0)</f>
        <v/>
      </c>
    </row>
    <row r="16589" spans="13:13" x14ac:dyDescent="0.55000000000000004">
      <c r="M16589" t="str">
        <f>IF($A16589="","",COUNTIFS(D_MFA!$A$2:$A$20001,$C16589,D_MFA!$B$2:$B$20001,TRUE)&gt;0)</f>
        <v/>
      </c>
    </row>
    <row r="16590" spans="13:13" x14ac:dyDescent="0.55000000000000004">
      <c r="M16590" t="str">
        <f>IF($A16590="","",COUNTIFS(D_MFA!$A$2:$A$20001,$C16590,D_MFA!$B$2:$B$20001,TRUE)&gt;0)</f>
        <v/>
      </c>
    </row>
    <row r="16591" spans="13:13" x14ac:dyDescent="0.55000000000000004">
      <c r="M16591" t="str">
        <f>IF($A16591="","",COUNTIFS(D_MFA!$A$2:$A$20001,$C16591,D_MFA!$B$2:$B$20001,TRUE)&gt;0)</f>
        <v/>
      </c>
    </row>
    <row r="16592" spans="13:13" x14ac:dyDescent="0.55000000000000004">
      <c r="M16592" t="str">
        <f>IF($A16592="","",COUNTIFS(D_MFA!$A$2:$A$20001,$C16592,D_MFA!$B$2:$B$20001,TRUE)&gt;0)</f>
        <v/>
      </c>
    </row>
    <row r="16593" spans="13:13" x14ac:dyDescent="0.55000000000000004">
      <c r="M16593" t="str">
        <f>IF($A16593="","",COUNTIFS(D_MFA!$A$2:$A$20001,$C16593,D_MFA!$B$2:$B$20001,TRUE)&gt;0)</f>
        <v/>
      </c>
    </row>
    <row r="16594" spans="13:13" x14ac:dyDescent="0.55000000000000004">
      <c r="M16594" t="str">
        <f>IF($A16594="","",COUNTIFS(D_MFA!$A$2:$A$20001,$C16594,D_MFA!$B$2:$B$20001,TRUE)&gt;0)</f>
        <v/>
      </c>
    </row>
    <row r="16595" spans="13:13" x14ac:dyDescent="0.55000000000000004">
      <c r="M16595" t="str">
        <f>IF($A16595="","",COUNTIFS(D_MFA!$A$2:$A$20001,$C16595,D_MFA!$B$2:$B$20001,TRUE)&gt;0)</f>
        <v/>
      </c>
    </row>
    <row r="16596" spans="13:13" x14ac:dyDescent="0.55000000000000004">
      <c r="M16596" t="str">
        <f>IF($A16596="","",COUNTIFS(D_MFA!$A$2:$A$20001,$C16596,D_MFA!$B$2:$B$20001,TRUE)&gt;0)</f>
        <v/>
      </c>
    </row>
    <row r="16597" spans="13:13" x14ac:dyDescent="0.55000000000000004">
      <c r="M16597" t="str">
        <f>IF($A16597="","",COUNTIFS(D_MFA!$A$2:$A$20001,$C16597,D_MFA!$B$2:$B$20001,TRUE)&gt;0)</f>
        <v/>
      </c>
    </row>
    <row r="16598" spans="13:13" x14ac:dyDescent="0.55000000000000004">
      <c r="M16598" t="str">
        <f>IF($A16598="","",COUNTIFS(D_MFA!$A$2:$A$20001,$C16598,D_MFA!$B$2:$B$20001,TRUE)&gt;0)</f>
        <v/>
      </c>
    </row>
    <row r="16599" spans="13:13" x14ac:dyDescent="0.55000000000000004">
      <c r="M16599" t="str">
        <f>IF($A16599="","",COUNTIFS(D_MFA!$A$2:$A$20001,$C16599,D_MFA!$B$2:$B$20001,TRUE)&gt;0)</f>
        <v/>
      </c>
    </row>
    <row r="16600" spans="13:13" x14ac:dyDescent="0.55000000000000004">
      <c r="M16600" t="str">
        <f>IF($A16600="","",COUNTIFS(D_MFA!$A$2:$A$20001,$C16600,D_MFA!$B$2:$B$20001,TRUE)&gt;0)</f>
        <v/>
      </c>
    </row>
    <row r="16601" spans="13:13" x14ac:dyDescent="0.55000000000000004">
      <c r="M16601" t="str">
        <f>IF($A16601="","",COUNTIFS(D_MFA!$A$2:$A$20001,$C16601,D_MFA!$B$2:$B$20001,TRUE)&gt;0)</f>
        <v/>
      </c>
    </row>
    <row r="16602" spans="13:13" x14ac:dyDescent="0.55000000000000004">
      <c r="M16602" t="str">
        <f>IF($A16602="","",COUNTIFS(D_MFA!$A$2:$A$20001,$C16602,D_MFA!$B$2:$B$20001,TRUE)&gt;0)</f>
        <v/>
      </c>
    </row>
    <row r="16603" spans="13:13" x14ac:dyDescent="0.55000000000000004">
      <c r="M16603" t="str">
        <f>IF($A16603="","",COUNTIFS(D_MFA!$A$2:$A$20001,$C16603,D_MFA!$B$2:$B$20001,TRUE)&gt;0)</f>
        <v/>
      </c>
    </row>
    <row r="16604" spans="13:13" x14ac:dyDescent="0.55000000000000004">
      <c r="M16604" t="str">
        <f>IF($A16604="","",COUNTIFS(D_MFA!$A$2:$A$20001,$C16604,D_MFA!$B$2:$B$20001,TRUE)&gt;0)</f>
        <v/>
      </c>
    </row>
    <row r="16605" spans="13:13" x14ac:dyDescent="0.55000000000000004">
      <c r="M16605" t="str">
        <f>IF($A16605="","",COUNTIFS(D_MFA!$A$2:$A$20001,$C16605,D_MFA!$B$2:$B$20001,TRUE)&gt;0)</f>
        <v/>
      </c>
    </row>
    <row r="16606" spans="13:13" x14ac:dyDescent="0.55000000000000004">
      <c r="M16606" t="str">
        <f>IF($A16606="","",COUNTIFS(D_MFA!$A$2:$A$20001,$C16606,D_MFA!$B$2:$B$20001,TRUE)&gt;0)</f>
        <v/>
      </c>
    </row>
    <row r="16607" spans="13:13" x14ac:dyDescent="0.55000000000000004">
      <c r="M16607" t="str">
        <f>IF($A16607="","",COUNTIFS(D_MFA!$A$2:$A$20001,$C16607,D_MFA!$B$2:$B$20001,TRUE)&gt;0)</f>
        <v/>
      </c>
    </row>
    <row r="16608" spans="13:13" x14ac:dyDescent="0.55000000000000004">
      <c r="M16608" t="str">
        <f>IF($A16608="","",COUNTIFS(D_MFA!$A$2:$A$20001,$C16608,D_MFA!$B$2:$B$20001,TRUE)&gt;0)</f>
        <v/>
      </c>
    </row>
    <row r="16609" spans="13:13" x14ac:dyDescent="0.55000000000000004">
      <c r="M16609" t="str">
        <f>IF($A16609="","",COUNTIFS(D_MFA!$A$2:$A$20001,$C16609,D_MFA!$B$2:$B$20001,TRUE)&gt;0)</f>
        <v/>
      </c>
    </row>
    <row r="16610" spans="13:13" x14ac:dyDescent="0.55000000000000004">
      <c r="M16610" t="str">
        <f>IF($A16610="","",COUNTIFS(D_MFA!$A$2:$A$20001,$C16610,D_MFA!$B$2:$B$20001,TRUE)&gt;0)</f>
        <v/>
      </c>
    </row>
    <row r="16611" spans="13:13" x14ac:dyDescent="0.55000000000000004">
      <c r="M16611" t="str">
        <f>IF($A16611="","",COUNTIFS(D_MFA!$A$2:$A$20001,$C16611,D_MFA!$B$2:$B$20001,TRUE)&gt;0)</f>
        <v/>
      </c>
    </row>
    <row r="16612" spans="13:13" x14ac:dyDescent="0.55000000000000004">
      <c r="M16612" t="str">
        <f>IF($A16612="","",COUNTIFS(D_MFA!$A$2:$A$20001,$C16612,D_MFA!$B$2:$B$20001,TRUE)&gt;0)</f>
        <v/>
      </c>
    </row>
    <row r="16613" spans="13:13" x14ac:dyDescent="0.55000000000000004">
      <c r="M16613" t="str">
        <f>IF($A16613="","",COUNTIFS(D_MFA!$A$2:$A$20001,$C16613,D_MFA!$B$2:$B$20001,TRUE)&gt;0)</f>
        <v/>
      </c>
    </row>
    <row r="16614" spans="13:13" x14ac:dyDescent="0.55000000000000004">
      <c r="M16614" t="str">
        <f>IF($A16614="","",COUNTIFS(D_MFA!$A$2:$A$20001,$C16614,D_MFA!$B$2:$B$20001,TRUE)&gt;0)</f>
        <v/>
      </c>
    </row>
    <row r="16615" spans="13:13" x14ac:dyDescent="0.55000000000000004">
      <c r="M16615" t="str">
        <f>IF($A16615="","",COUNTIFS(D_MFA!$A$2:$A$20001,$C16615,D_MFA!$B$2:$B$20001,TRUE)&gt;0)</f>
        <v/>
      </c>
    </row>
    <row r="16616" spans="13:13" x14ac:dyDescent="0.55000000000000004">
      <c r="M16616" t="str">
        <f>IF($A16616="","",COUNTIFS(D_MFA!$A$2:$A$20001,$C16616,D_MFA!$B$2:$B$20001,TRUE)&gt;0)</f>
        <v/>
      </c>
    </row>
    <row r="16617" spans="13:13" x14ac:dyDescent="0.55000000000000004">
      <c r="M16617" t="str">
        <f>IF($A16617="","",COUNTIFS(D_MFA!$A$2:$A$20001,$C16617,D_MFA!$B$2:$B$20001,TRUE)&gt;0)</f>
        <v/>
      </c>
    </row>
    <row r="16618" spans="13:13" x14ac:dyDescent="0.55000000000000004">
      <c r="M16618" t="str">
        <f>IF($A16618="","",COUNTIFS(D_MFA!$A$2:$A$20001,$C16618,D_MFA!$B$2:$B$20001,TRUE)&gt;0)</f>
        <v/>
      </c>
    </row>
    <row r="16619" spans="13:13" x14ac:dyDescent="0.55000000000000004">
      <c r="M16619" t="str">
        <f>IF($A16619="","",COUNTIFS(D_MFA!$A$2:$A$20001,$C16619,D_MFA!$B$2:$B$20001,TRUE)&gt;0)</f>
        <v/>
      </c>
    </row>
    <row r="16620" spans="13:13" x14ac:dyDescent="0.55000000000000004">
      <c r="M16620" t="str">
        <f>IF($A16620="","",COUNTIFS(D_MFA!$A$2:$A$20001,$C16620,D_MFA!$B$2:$B$20001,TRUE)&gt;0)</f>
        <v/>
      </c>
    </row>
    <row r="16621" spans="13:13" x14ac:dyDescent="0.55000000000000004">
      <c r="M16621" t="str">
        <f>IF($A16621="","",COUNTIFS(D_MFA!$A$2:$A$20001,$C16621,D_MFA!$B$2:$B$20001,TRUE)&gt;0)</f>
        <v/>
      </c>
    </row>
    <row r="16622" spans="13:13" x14ac:dyDescent="0.55000000000000004">
      <c r="M16622" t="str">
        <f>IF($A16622="","",COUNTIFS(D_MFA!$A$2:$A$20001,$C16622,D_MFA!$B$2:$B$20001,TRUE)&gt;0)</f>
        <v/>
      </c>
    </row>
    <row r="16623" spans="13:13" x14ac:dyDescent="0.55000000000000004">
      <c r="M16623" t="str">
        <f>IF($A16623="","",COUNTIFS(D_MFA!$A$2:$A$20001,$C16623,D_MFA!$B$2:$B$20001,TRUE)&gt;0)</f>
        <v/>
      </c>
    </row>
    <row r="16624" spans="13:13" x14ac:dyDescent="0.55000000000000004">
      <c r="M16624" t="str">
        <f>IF($A16624="","",COUNTIFS(D_MFA!$A$2:$A$20001,$C16624,D_MFA!$B$2:$B$20001,TRUE)&gt;0)</f>
        <v/>
      </c>
    </row>
    <row r="16625" spans="13:13" x14ac:dyDescent="0.55000000000000004">
      <c r="M16625" t="str">
        <f>IF($A16625="","",COUNTIFS(D_MFA!$A$2:$A$20001,$C16625,D_MFA!$B$2:$B$20001,TRUE)&gt;0)</f>
        <v/>
      </c>
    </row>
    <row r="16626" spans="13:13" x14ac:dyDescent="0.55000000000000004">
      <c r="M16626" t="str">
        <f>IF($A16626="","",COUNTIFS(D_MFA!$A$2:$A$20001,$C16626,D_MFA!$B$2:$B$20001,TRUE)&gt;0)</f>
        <v/>
      </c>
    </row>
    <row r="16627" spans="13:13" x14ac:dyDescent="0.55000000000000004">
      <c r="M16627" t="str">
        <f>IF($A16627="","",COUNTIFS(D_MFA!$A$2:$A$20001,$C16627,D_MFA!$B$2:$B$20001,TRUE)&gt;0)</f>
        <v/>
      </c>
    </row>
    <row r="16628" spans="13:13" x14ac:dyDescent="0.55000000000000004">
      <c r="M16628" t="str">
        <f>IF($A16628="","",COUNTIFS(D_MFA!$A$2:$A$20001,$C16628,D_MFA!$B$2:$B$20001,TRUE)&gt;0)</f>
        <v/>
      </c>
    </row>
    <row r="16629" spans="13:13" x14ac:dyDescent="0.55000000000000004">
      <c r="M16629" t="str">
        <f>IF($A16629="","",COUNTIFS(D_MFA!$A$2:$A$20001,$C16629,D_MFA!$B$2:$B$20001,TRUE)&gt;0)</f>
        <v/>
      </c>
    </row>
    <row r="16630" spans="13:13" x14ac:dyDescent="0.55000000000000004">
      <c r="M16630" t="str">
        <f>IF($A16630="","",COUNTIFS(D_MFA!$A$2:$A$20001,$C16630,D_MFA!$B$2:$B$20001,TRUE)&gt;0)</f>
        <v/>
      </c>
    </row>
    <row r="16631" spans="13:13" x14ac:dyDescent="0.55000000000000004">
      <c r="M16631" t="str">
        <f>IF($A16631="","",COUNTIFS(D_MFA!$A$2:$A$20001,$C16631,D_MFA!$B$2:$B$20001,TRUE)&gt;0)</f>
        <v/>
      </c>
    </row>
    <row r="16632" spans="13:13" x14ac:dyDescent="0.55000000000000004">
      <c r="M16632" t="str">
        <f>IF($A16632="","",COUNTIFS(D_MFA!$A$2:$A$20001,$C16632,D_MFA!$B$2:$B$20001,TRUE)&gt;0)</f>
        <v/>
      </c>
    </row>
    <row r="16633" spans="13:13" x14ac:dyDescent="0.55000000000000004">
      <c r="M16633" t="str">
        <f>IF($A16633="","",COUNTIFS(D_MFA!$A$2:$A$20001,$C16633,D_MFA!$B$2:$B$20001,TRUE)&gt;0)</f>
        <v/>
      </c>
    </row>
    <row r="16634" spans="13:13" x14ac:dyDescent="0.55000000000000004">
      <c r="M16634" t="str">
        <f>IF($A16634="","",COUNTIFS(D_MFA!$A$2:$A$20001,$C16634,D_MFA!$B$2:$B$20001,TRUE)&gt;0)</f>
        <v/>
      </c>
    </row>
    <row r="16635" spans="13:13" x14ac:dyDescent="0.55000000000000004">
      <c r="M16635" t="str">
        <f>IF($A16635="","",COUNTIFS(D_MFA!$A$2:$A$20001,$C16635,D_MFA!$B$2:$B$20001,TRUE)&gt;0)</f>
        <v/>
      </c>
    </row>
    <row r="16636" spans="13:13" x14ac:dyDescent="0.55000000000000004">
      <c r="M16636" t="str">
        <f>IF($A16636="","",COUNTIFS(D_MFA!$A$2:$A$20001,$C16636,D_MFA!$B$2:$B$20001,TRUE)&gt;0)</f>
        <v/>
      </c>
    </row>
    <row r="16637" spans="13:13" x14ac:dyDescent="0.55000000000000004">
      <c r="M16637" t="str">
        <f>IF($A16637="","",COUNTIFS(D_MFA!$A$2:$A$20001,$C16637,D_MFA!$B$2:$B$20001,TRUE)&gt;0)</f>
        <v/>
      </c>
    </row>
    <row r="16638" spans="13:13" x14ac:dyDescent="0.55000000000000004">
      <c r="M16638" t="str">
        <f>IF($A16638="","",COUNTIFS(D_MFA!$A$2:$A$20001,$C16638,D_MFA!$B$2:$B$20001,TRUE)&gt;0)</f>
        <v/>
      </c>
    </row>
    <row r="16639" spans="13:13" x14ac:dyDescent="0.55000000000000004">
      <c r="M16639" t="str">
        <f>IF($A16639="","",COUNTIFS(D_MFA!$A$2:$A$20001,$C16639,D_MFA!$B$2:$B$20001,TRUE)&gt;0)</f>
        <v/>
      </c>
    </row>
    <row r="16640" spans="13:13" x14ac:dyDescent="0.55000000000000004">
      <c r="M16640" t="str">
        <f>IF($A16640="","",COUNTIFS(D_MFA!$A$2:$A$20001,$C16640,D_MFA!$B$2:$B$20001,TRUE)&gt;0)</f>
        <v/>
      </c>
    </row>
    <row r="16641" spans="13:13" x14ac:dyDescent="0.55000000000000004">
      <c r="M16641" t="str">
        <f>IF($A16641="","",COUNTIFS(D_MFA!$A$2:$A$20001,$C16641,D_MFA!$B$2:$B$20001,TRUE)&gt;0)</f>
        <v/>
      </c>
    </row>
    <row r="16642" spans="13:13" x14ac:dyDescent="0.55000000000000004">
      <c r="M16642" t="str">
        <f>IF($A16642="","",COUNTIFS(D_MFA!$A$2:$A$20001,$C16642,D_MFA!$B$2:$B$20001,TRUE)&gt;0)</f>
        <v/>
      </c>
    </row>
    <row r="16643" spans="13:13" x14ac:dyDescent="0.55000000000000004">
      <c r="M16643" t="str">
        <f>IF($A16643="","",COUNTIFS(D_MFA!$A$2:$A$20001,$C16643,D_MFA!$B$2:$B$20001,TRUE)&gt;0)</f>
        <v/>
      </c>
    </row>
    <row r="16644" spans="13:13" x14ac:dyDescent="0.55000000000000004">
      <c r="M16644" t="str">
        <f>IF($A16644="","",COUNTIFS(D_MFA!$A$2:$A$20001,$C16644,D_MFA!$B$2:$B$20001,TRUE)&gt;0)</f>
        <v/>
      </c>
    </row>
    <row r="16645" spans="13:13" x14ac:dyDescent="0.55000000000000004">
      <c r="M16645" t="str">
        <f>IF($A16645="","",COUNTIFS(D_MFA!$A$2:$A$20001,$C16645,D_MFA!$B$2:$B$20001,TRUE)&gt;0)</f>
        <v/>
      </c>
    </row>
    <row r="16646" spans="13:13" x14ac:dyDescent="0.55000000000000004">
      <c r="M16646" t="str">
        <f>IF($A16646="","",COUNTIFS(D_MFA!$A$2:$A$20001,$C16646,D_MFA!$B$2:$B$20001,TRUE)&gt;0)</f>
        <v/>
      </c>
    </row>
    <row r="16647" spans="13:13" x14ac:dyDescent="0.55000000000000004">
      <c r="M16647" t="str">
        <f>IF($A16647="","",COUNTIFS(D_MFA!$A$2:$A$20001,$C16647,D_MFA!$B$2:$B$20001,TRUE)&gt;0)</f>
        <v/>
      </c>
    </row>
    <row r="16648" spans="13:13" x14ac:dyDescent="0.55000000000000004">
      <c r="M16648" t="str">
        <f>IF($A16648="","",COUNTIFS(D_MFA!$A$2:$A$20001,$C16648,D_MFA!$B$2:$B$20001,TRUE)&gt;0)</f>
        <v/>
      </c>
    </row>
    <row r="16649" spans="13:13" x14ac:dyDescent="0.55000000000000004">
      <c r="M16649" t="str">
        <f>IF($A16649="","",COUNTIFS(D_MFA!$A$2:$A$20001,$C16649,D_MFA!$B$2:$B$20001,TRUE)&gt;0)</f>
        <v/>
      </c>
    </row>
    <row r="16650" spans="13:13" x14ac:dyDescent="0.55000000000000004">
      <c r="M16650" t="str">
        <f>IF($A16650="","",COUNTIFS(D_MFA!$A$2:$A$20001,$C16650,D_MFA!$B$2:$B$20001,TRUE)&gt;0)</f>
        <v/>
      </c>
    </row>
    <row r="16651" spans="13:13" x14ac:dyDescent="0.55000000000000004">
      <c r="M16651" t="str">
        <f>IF($A16651="","",COUNTIFS(D_MFA!$A$2:$A$20001,$C16651,D_MFA!$B$2:$B$20001,TRUE)&gt;0)</f>
        <v/>
      </c>
    </row>
    <row r="16652" spans="13:13" x14ac:dyDescent="0.55000000000000004">
      <c r="M16652" t="str">
        <f>IF($A16652="","",COUNTIFS(D_MFA!$A$2:$A$20001,$C16652,D_MFA!$B$2:$B$20001,TRUE)&gt;0)</f>
        <v/>
      </c>
    </row>
    <row r="16653" spans="13:13" x14ac:dyDescent="0.55000000000000004">
      <c r="M16653" t="str">
        <f>IF($A16653="","",COUNTIFS(D_MFA!$A$2:$A$20001,$C16653,D_MFA!$B$2:$B$20001,TRUE)&gt;0)</f>
        <v/>
      </c>
    </row>
    <row r="16654" spans="13:13" x14ac:dyDescent="0.55000000000000004">
      <c r="M16654" t="str">
        <f>IF($A16654="","",COUNTIFS(D_MFA!$A$2:$A$20001,$C16654,D_MFA!$B$2:$B$20001,TRUE)&gt;0)</f>
        <v/>
      </c>
    </row>
    <row r="16655" spans="13:13" x14ac:dyDescent="0.55000000000000004">
      <c r="M16655" t="str">
        <f>IF($A16655="","",COUNTIFS(D_MFA!$A$2:$A$20001,$C16655,D_MFA!$B$2:$B$20001,TRUE)&gt;0)</f>
        <v/>
      </c>
    </row>
    <row r="16656" spans="13:13" x14ac:dyDescent="0.55000000000000004">
      <c r="M16656" t="str">
        <f>IF($A16656="","",COUNTIFS(D_MFA!$A$2:$A$20001,$C16656,D_MFA!$B$2:$B$20001,TRUE)&gt;0)</f>
        <v/>
      </c>
    </row>
    <row r="16657" spans="13:13" x14ac:dyDescent="0.55000000000000004">
      <c r="M16657" t="str">
        <f>IF($A16657="","",COUNTIFS(D_MFA!$A$2:$A$20001,$C16657,D_MFA!$B$2:$B$20001,TRUE)&gt;0)</f>
        <v/>
      </c>
    </row>
    <row r="16658" spans="13:13" x14ac:dyDescent="0.55000000000000004">
      <c r="M16658" t="str">
        <f>IF($A16658="","",COUNTIFS(D_MFA!$A$2:$A$20001,$C16658,D_MFA!$B$2:$B$20001,TRUE)&gt;0)</f>
        <v/>
      </c>
    </row>
    <row r="16659" spans="13:13" x14ac:dyDescent="0.55000000000000004">
      <c r="M16659" t="str">
        <f>IF($A16659="","",COUNTIFS(D_MFA!$A$2:$A$20001,$C16659,D_MFA!$B$2:$B$20001,TRUE)&gt;0)</f>
        <v/>
      </c>
    </row>
    <row r="16660" spans="13:13" x14ac:dyDescent="0.55000000000000004">
      <c r="M16660" t="str">
        <f>IF($A16660="","",COUNTIFS(D_MFA!$A$2:$A$20001,$C16660,D_MFA!$B$2:$B$20001,TRUE)&gt;0)</f>
        <v/>
      </c>
    </row>
    <row r="16661" spans="13:13" x14ac:dyDescent="0.55000000000000004">
      <c r="M16661" t="str">
        <f>IF($A16661="","",COUNTIFS(D_MFA!$A$2:$A$20001,$C16661,D_MFA!$B$2:$B$20001,TRUE)&gt;0)</f>
        <v/>
      </c>
    </row>
    <row r="16662" spans="13:13" x14ac:dyDescent="0.55000000000000004">
      <c r="M16662" t="str">
        <f>IF($A16662="","",COUNTIFS(D_MFA!$A$2:$A$20001,$C16662,D_MFA!$B$2:$B$20001,TRUE)&gt;0)</f>
        <v/>
      </c>
    </row>
    <row r="16663" spans="13:13" x14ac:dyDescent="0.55000000000000004">
      <c r="M16663" t="str">
        <f>IF($A16663="","",COUNTIFS(D_MFA!$A$2:$A$20001,$C16663,D_MFA!$B$2:$B$20001,TRUE)&gt;0)</f>
        <v/>
      </c>
    </row>
    <row r="16664" spans="13:13" x14ac:dyDescent="0.55000000000000004">
      <c r="M16664" t="str">
        <f>IF($A16664="","",COUNTIFS(D_MFA!$A$2:$A$20001,$C16664,D_MFA!$B$2:$B$20001,TRUE)&gt;0)</f>
        <v/>
      </c>
    </row>
    <row r="16665" spans="13:13" x14ac:dyDescent="0.55000000000000004">
      <c r="M16665" t="str">
        <f>IF($A16665="","",COUNTIFS(D_MFA!$A$2:$A$20001,$C16665,D_MFA!$B$2:$B$20001,TRUE)&gt;0)</f>
        <v/>
      </c>
    </row>
    <row r="16666" spans="13:13" x14ac:dyDescent="0.55000000000000004">
      <c r="M16666" t="str">
        <f>IF($A16666="","",COUNTIFS(D_MFA!$A$2:$A$20001,$C16666,D_MFA!$B$2:$B$20001,TRUE)&gt;0)</f>
        <v/>
      </c>
    </row>
    <row r="16667" spans="13:13" x14ac:dyDescent="0.55000000000000004">
      <c r="M16667" t="str">
        <f>IF($A16667="","",COUNTIFS(D_MFA!$A$2:$A$20001,$C16667,D_MFA!$B$2:$B$20001,TRUE)&gt;0)</f>
        <v/>
      </c>
    </row>
    <row r="16668" spans="13:13" x14ac:dyDescent="0.55000000000000004">
      <c r="M16668" t="str">
        <f>IF($A16668="","",COUNTIFS(D_MFA!$A$2:$A$20001,$C16668,D_MFA!$B$2:$B$20001,TRUE)&gt;0)</f>
        <v/>
      </c>
    </row>
    <row r="16669" spans="13:13" x14ac:dyDescent="0.55000000000000004">
      <c r="M16669" t="str">
        <f>IF($A16669="","",COUNTIFS(D_MFA!$A$2:$A$20001,$C16669,D_MFA!$B$2:$B$20001,TRUE)&gt;0)</f>
        <v/>
      </c>
    </row>
    <row r="16670" spans="13:13" x14ac:dyDescent="0.55000000000000004">
      <c r="M16670" t="str">
        <f>IF($A16670="","",COUNTIFS(D_MFA!$A$2:$A$20001,$C16670,D_MFA!$B$2:$B$20001,TRUE)&gt;0)</f>
        <v/>
      </c>
    </row>
    <row r="16671" spans="13:13" x14ac:dyDescent="0.55000000000000004">
      <c r="M16671" t="str">
        <f>IF($A16671="","",COUNTIFS(D_MFA!$A$2:$A$20001,$C16671,D_MFA!$B$2:$B$20001,TRUE)&gt;0)</f>
        <v/>
      </c>
    </row>
    <row r="16672" spans="13:13" x14ac:dyDescent="0.55000000000000004">
      <c r="M16672" t="str">
        <f>IF($A16672="","",COUNTIFS(D_MFA!$A$2:$A$20001,$C16672,D_MFA!$B$2:$B$20001,TRUE)&gt;0)</f>
        <v/>
      </c>
    </row>
    <row r="16673" spans="13:13" x14ac:dyDescent="0.55000000000000004">
      <c r="M16673" t="str">
        <f>IF($A16673="","",COUNTIFS(D_MFA!$A$2:$A$20001,$C16673,D_MFA!$B$2:$B$20001,TRUE)&gt;0)</f>
        <v/>
      </c>
    </row>
    <row r="16674" spans="13:13" x14ac:dyDescent="0.55000000000000004">
      <c r="M16674" t="str">
        <f>IF($A16674="","",COUNTIFS(D_MFA!$A$2:$A$20001,$C16674,D_MFA!$B$2:$B$20001,TRUE)&gt;0)</f>
        <v/>
      </c>
    </row>
    <row r="16675" spans="13:13" x14ac:dyDescent="0.55000000000000004">
      <c r="M16675" t="str">
        <f>IF($A16675="","",COUNTIFS(D_MFA!$A$2:$A$20001,$C16675,D_MFA!$B$2:$B$20001,TRUE)&gt;0)</f>
        <v/>
      </c>
    </row>
    <row r="16676" spans="13:13" x14ac:dyDescent="0.55000000000000004">
      <c r="M16676" t="str">
        <f>IF($A16676="","",COUNTIFS(D_MFA!$A$2:$A$20001,$C16676,D_MFA!$B$2:$B$20001,TRUE)&gt;0)</f>
        <v/>
      </c>
    </row>
    <row r="16677" spans="13:13" x14ac:dyDescent="0.55000000000000004">
      <c r="M16677" t="str">
        <f>IF($A16677="","",COUNTIFS(D_MFA!$A$2:$A$20001,$C16677,D_MFA!$B$2:$B$20001,TRUE)&gt;0)</f>
        <v/>
      </c>
    </row>
    <row r="16678" spans="13:13" x14ac:dyDescent="0.55000000000000004">
      <c r="M16678" t="str">
        <f>IF($A16678="","",COUNTIFS(D_MFA!$A$2:$A$20001,$C16678,D_MFA!$B$2:$B$20001,TRUE)&gt;0)</f>
        <v/>
      </c>
    </row>
    <row r="16679" spans="13:13" x14ac:dyDescent="0.55000000000000004">
      <c r="M16679" t="str">
        <f>IF($A16679="","",COUNTIFS(D_MFA!$A$2:$A$20001,$C16679,D_MFA!$B$2:$B$20001,TRUE)&gt;0)</f>
        <v/>
      </c>
    </row>
    <row r="16680" spans="13:13" x14ac:dyDescent="0.55000000000000004">
      <c r="M16680" t="str">
        <f>IF($A16680="","",COUNTIFS(D_MFA!$A$2:$A$20001,$C16680,D_MFA!$B$2:$B$20001,TRUE)&gt;0)</f>
        <v/>
      </c>
    </row>
    <row r="16681" spans="13:13" x14ac:dyDescent="0.55000000000000004">
      <c r="M16681" t="str">
        <f>IF($A16681="","",COUNTIFS(D_MFA!$A$2:$A$20001,$C16681,D_MFA!$B$2:$B$20001,TRUE)&gt;0)</f>
        <v/>
      </c>
    </row>
    <row r="16682" spans="13:13" x14ac:dyDescent="0.55000000000000004">
      <c r="M16682" t="str">
        <f>IF($A16682="","",COUNTIFS(D_MFA!$A$2:$A$20001,$C16682,D_MFA!$B$2:$B$20001,TRUE)&gt;0)</f>
        <v/>
      </c>
    </row>
    <row r="16683" spans="13:13" x14ac:dyDescent="0.55000000000000004">
      <c r="M16683" t="str">
        <f>IF($A16683="","",COUNTIFS(D_MFA!$A$2:$A$20001,$C16683,D_MFA!$B$2:$B$20001,TRUE)&gt;0)</f>
        <v/>
      </c>
    </row>
    <row r="16684" spans="13:13" x14ac:dyDescent="0.55000000000000004">
      <c r="M16684" t="str">
        <f>IF($A16684="","",COUNTIFS(D_MFA!$A$2:$A$20001,$C16684,D_MFA!$B$2:$B$20001,TRUE)&gt;0)</f>
        <v/>
      </c>
    </row>
    <row r="16685" spans="13:13" x14ac:dyDescent="0.55000000000000004">
      <c r="M16685" t="str">
        <f>IF($A16685="","",COUNTIFS(D_MFA!$A$2:$A$20001,$C16685,D_MFA!$B$2:$B$20001,TRUE)&gt;0)</f>
        <v/>
      </c>
    </row>
    <row r="16686" spans="13:13" x14ac:dyDescent="0.55000000000000004">
      <c r="M16686" t="str">
        <f>IF($A16686="","",COUNTIFS(D_MFA!$A$2:$A$20001,$C16686,D_MFA!$B$2:$B$20001,TRUE)&gt;0)</f>
        <v/>
      </c>
    </row>
    <row r="16687" spans="13:13" x14ac:dyDescent="0.55000000000000004">
      <c r="M16687" t="str">
        <f>IF($A16687="","",COUNTIFS(D_MFA!$A$2:$A$20001,$C16687,D_MFA!$B$2:$B$20001,TRUE)&gt;0)</f>
        <v/>
      </c>
    </row>
    <row r="16688" spans="13:13" x14ac:dyDescent="0.55000000000000004">
      <c r="M16688" t="str">
        <f>IF($A16688="","",COUNTIFS(D_MFA!$A$2:$A$20001,$C16688,D_MFA!$B$2:$B$20001,TRUE)&gt;0)</f>
        <v/>
      </c>
    </row>
    <row r="16689" spans="13:13" x14ac:dyDescent="0.55000000000000004">
      <c r="M16689" t="str">
        <f>IF($A16689="","",COUNTIFS(D_MFA!$A$2:$A$20001,$C16689,D_MFA!$B$2:$B$20001,TRUE)&gt;0)</f>
        <v/>
      </c>
    </row>
    <row r="16690" spans="13:13" x14ac:dyDescent="0.55000000000000004">
      <c r="M16690" t="str">
        <f>IF($A16690="","",COUNTIFS(D_MFA!$A$2:$A$20001,$C16690,D_MFA!$B$2:$B$20001,TRUE)&gt;0)</f>
        <v/>
      </c>
    </row>
    <row r="16691" spans="13:13" x14ac:dyDescent="0.55000000000000004">
      <c r="M16691" t="str">
        <f>IF($A16691="","",COUNTIFS(D_MFA!$A$2:$A$20001,$C16691,D_MFA!$B$2:$B$20001,TRUE)&gt;0)</f>
        <v/>
      </c>
    </row>
    <row r="16692" spans="13:13" x14ac:dyDescent="0.55000000000000004">
      <c r="M16692" t="str">
        <f>IF($A16692="","",COUNTIFS(D_MFA!$A$2:$A$20001,$C16692,D_MFA!$B$2:$B$20001,TRUE)&gt;0)</f>
        <v/>
      </c>
    </row>
    <row r="16693" spans="13:13" x14ac:dyDescent="0.55000000000000004">
      <c r="M16693" t="str">
        <f>IF($A16693="","",COUNTIFS(D_MFA!$A$2:$A$20001,$C16693,D_MFA!$B$2:$B$20001,TRUE)&gt;0)</f>
        <v/>
      </c>
    </row>
    <row r="16694" spans="13:13" x14ac:dyDescent="0.55000000000000004">
      <c r="M16694" t="str">
        <f>IF($A16694="","",COUNTIFS(D_MFA!$A$2:$A$20001,$C16694,D_MFA!$B$2:$B$20001,TRUE)&gt;0)</f>
        <v/>
      </c>
    </row>
    <row r="16695" spans="13:13" x14ac:dyDescent="0.55000000000000004">
      <c r="M16695" t="str">
        <f>IF($A16695="","",COUNTIFS(D_MFA!$A$2:$A$20001,$C16695,D_MFA!$B$2:$B$20001,TRUE)&gt;0)</f>
        <v/>
      </c>
    </row>
    <row r="16696" spans="13:13" x14ac:dyDescent="0.55000000000000004">
      <c r="M16696" t="str">
        <f>IF($A16696="","",COUNTIFS(D_MFA!$A$2:$A$20001,$C16696,D_MFA!$B$2:$B$20001,TRUE)&gt;0)</f>
        <v/>
      </c>
    </row>
    <row r="16697" spans="13:13" x14ac:dyDescent="0.55000000000000004">
      <c r="M16697" t="str">
        <f>IF($A16697="","",COUNTIFS(D_MFA!$A$2:$A$20001,$C16697,D_MFA!$B$2:$B$20001,TRUE)&gt;0)</f>
        <v/>
      </c>
    </row>
    <row r="16698" spans="13:13" x14ac:dyDescent="0.55000000000000004">
      <c r="M16698" t="str">
        <f>IF($A16698="","",COUNTIFS(D_MFA!$A$2:$A$20001,$C16698,D_MFA!$B$2:$B$20001,TRUE)&gt;0)</f>
        <v/>
      </c>
    </row>
    <row r="16699" spans="13:13" x14ac:dyDescent="0.55000000000000004">
      <c r="M16699" t="str">
        <f>IF($A16699="","",COUNTIFS(D_MFA!$A$2:$A$20001,$C16699,D_MFA!$B$2:$B$20001,TRUE)&gt;0)</f>
        <v/>
      </c>
    </row>
    <row r="16700" spans="13:13" x14ac:dyDescent="0.55000000000000004">
      <c r="M16700" t="str">
        <f>IF($A16700="","",COUNTIFS(D_MFA!$A$2:$A$20001,$C16700,D_MFA!$B$2:$B$20001,TRUE)&gt;0)</f>
        <v/>
      </c>
    </row>
    <row r="16701" spans="13:13" x14ac:dyDescent="0.55000000000000004">
      <c r="M16701" t="str">
        <f>IF($A16701="","",COUNTIFS(D_MFA!$A$2:$A$20001,$C16701,D_MFA!$B$2:$B$20001,TRUE)&gt;0)</f>
        <v/>
      </c>
    </row>
    <row r="16702" spans="13:13" x14ac:dyDescent="0.55000000000000004">
      <c r="M16702" t="str">
        <f>IF($A16702="","",COUNTIFS(D_MFA!$A$2:$A$20001,$C16702,D_MFA!$B$2:$B$20001,TRUE)&gt;0)</f>
        <v/>
      </c>
    </row>
    <row r="16703" spans="13:13" x14ac:dyDescent="0.55000000000000004">
      <c r="M16703" t="str">
        <f>IF($A16703="","",COUNTIFS(D_MFA!$A$2:$A$20001,$C16703,D_MFA!$B$2:$B$20001,TRUE)&gt;0)</f>
        <v/>
      </c>
    </row>
    <row r="16704" spans="13:13" x14ac:dyDescent="0.55000000000000004">
      <c r="M16704" t="str">
        <f>IF($A16704="","",COUNTIFS(D_MFA!$A$2:$A$20001,$C16704,D_MFA!$B$2:$B$20001,TRUE)&gt;0)</f>
        <v/>
      </c>
    </row>
    <row r="16705" spans="13:13" x14ac:dyDescent="0.55000000000000004">
      <c r="M16705" t="str">
        <f>IF($A16705="","",COUNTIFS(D_MFA!$A$2:$A$20001,$C16705,D_MFA!$B$2:$B$20001,TRUE)&gt;0)</f>
        <v/>
      </c>
    </row>
    <row r="16706" spans="13:13" x14ac:dyDescent="0.55000000000000004">
      <c r="M16706" t="str">
        <f>IF($A16706="","",COUNTIFS(D_MFA!$A$2:$A$20001,$C16706,D_MFA!$B$2:$B$20001,TRUE)&gt;0)</f>
        <v/>
      </c>
    </row>
    <row r="16707" spans="13:13" x14ac:dyDescent="0.55000000000000004">
      <c r="M16707" t="str">
        <f>IF($A16707="","",COUNTIFS(D_MFA!$A$2:$A$20001,$C16707,D_MFA!$B$2:$B$20001,TRUE)&gt;0)</f>
        <v/>
      </c>
    </row>
    <row r="16708" spans="13:13" x14ac:dyDescent="0.55000000000000004">
      <c r="M16708" t="str">
        <f>IF($A16708="","",COUNTIFS(D_MFA!$A$2:$A$20001,$C16708,D_MFA!$B$2:$B$20001,TRUE)&gt;0)</f>
        <v/>
      </c>
    </row>
    <row r="16709" spans="13:13" x14ac:dyDescent="0.55000000000000004">
      <c r="M16709" t="str">
        <f>IF($A16709="","",COUNTIFS(D_MFA!$A$2:$A$20001,$C16709,D_MFA!$B$2:$B$20001,TRUE)&gt;0)</f>
        <v/>
      </c>
    </row>
    <row r="16710" spans="13:13" x14ac:dyDescent="0.55000000000000004">
      <c r="M16710" t="str">
        <f>IF($A16710="","",COUNTIFS(D_MFA!$A$2:$A$20001,$C16710,D_MFA!$B$2:$B$20001,TRUE)&gt;0)</f>
        <v/>
      </c>
    </row>
    <row r="16711" spans="13:13" x14ac:dyDescent="0.55000000000000004">
      <c r="M16711" t="str">
        <f>IF($A16711="","",COUNTIFS(D_MFA!$A$2:$A$20001,$C16711,D_MFA!$B$2:$B$20001,TRUE)&gt;0)</f>
        <v/>
      </c>
    </row>
    <row r="16712" spans="13:13" x14ac:dyDescent="0.55000000000000004">
      <c r="M16712" t="str">
        <f>IF($A16712="","",COUNTIFS(D_MFA!$A$2:$A$20001,$C16712,D_MFA!$B$2:$B$20001,TRUE)&gt;0)</f>
        <v/>
      </c>
    </row>
    <row r="16713" spans="13:13" x14ac:dyDescent="0.55000000000000004">
      <c r="M16713" t="str">
        <f>IF($A16713="","",COUNTIFS(D_MFA!$A$2:$A$20001,$C16713,D_MFA!$B$2:$B$20001,TRUE)&gt;0)</f>
        <v/>
      </c>
    </row>
    <row r="16714" spans="13:13" x14ac:dyDescent="0.55000000000000004">
      <c r="M16714" t="str">
        <f>IF($A16714="","",COUNTIFS(D_MFA!$A$2:$A$20001,$C16714,D_MFA!$B$2:$B$20001,TRUE)&gt;0)</f>
        <v/>
      </c>
    </row>
    <row r="16715" spans="13:13" x14ac:dyDescent="0.55000000000000004">
      <c r="M16715" t="str">
        <f>IF($A16715="","",COUNTIFS(D_MFA!$A$2:$A$20001,$C16715,D_MFA!$B$2:$B$20001,TRUE)&gt;0)</f>
        <v/>
      </c>
    </row>
    <row r="16716" spans="13:13" x14ac:dyDescent="0.55000000000000004">
      <c r="M16716" t="str">
        <f>IF($A16716="","",COUNTIFS(D_MFA!$A$2:$A$20001,$C16716,D_MFA!$B$2:$B$20001,TRUE)&gt;0)</f>
        <v/>
      </c>
    </row>
    <row r="16717" spans="13:13" x14ac:dyDescent="0.55000000000000004">
      <c r="M16717" t="str">
        <f>IF($A16717="","",COUNTIFS(D_MFA!$A$2:$A$20001,$C16717,D_MFA!$B$2:$B$20001,TRUE)&gt;0)</f>
        <v/>
      </c>
    </row>
    <row r="16718" spans="13:13" x14ac:dyDescent="0.55000000000000004">
      <c r="M16718" t="str">
        <f>IF($A16718="","",COUNTIFS(D_MFA!$A$2:$A$20001,$C16718,D_MFA!$B$2:$B$20001,TRUE)&gt;0)</f>
        <v/>
      </c>
    </row>
    <row r="16719" spans="13:13" x14ac:dyDescent="0.55000000000000004">
      <c r="M16719" t="str">
        <f>IF($A16719="","",COUNTIFS(D_MFA!$A$2:$A$20001,$C16719,D_MFA!$B$2:$B$20001,TRUE)&gt;0)</f>
        <v/>
      </c>
    </row>
    <row r="16720" spans="13:13" x14ac:dyDescent="0.55000000000000004">
      <c r="M16720" t="str">
        <f>IF($A16720="","",COUNTIFS(D_MFA!$A$2:$A$20001,$C16720,D_MFA!$B$2:$B$20001,TRUE)&gt;0)</f>
        <v/>
      </c>
    </row>
    <row r="16721" spans="13:13" x14ac:dyDescent="0.55000000000000004">
      <c r="M16721" t="str">
        <f>IF($A16721="","",COUNTIFS(D_MFA!$A$2:$A$20001,$C16721,D_MFA!$B$2:$B$20001,TRUE)&gt;0)</f>
        <v/>
      </c>
    </row>
    <row r="16722" spans="13:13" x14ac:dyDescent="0.55000000000000004">
      <c r="M16722" t="str">
        <f>IF($A16722="","",COUNTIFS(D_MFA!$A$2:$A$20001,$C16722,D_MFA!$B$2:$B$20001,TRUE)&gt;0)</f>
        <v/>
      </c>
    </row>
    <row r="16723" spans="13:13" x14ac:dyDescent="0.55000000000000004">
      <c r="M16723" t="str">
        <f>IF($A16723="","",COUNTIFS(D_MFA!$A$2:$A$20001,$C16723,D_MFA!$B$2:$B$20001,TRUE)&gt;0)</f>
        <v/>
      </c>
    </row>
    <row r="16724" spans="13:13" x14ac:dyDescent="0.55000000000000004">
      <c r="M16724" t="str">
        <f>IF($A16724="","",COUNTIFS(D_MFA!$A$2:$A$20001,$C16724,D_MFA!$B$2:$B$20001,TRUE)&gt;0)</f>
        <v/>
      </c>
    </row>
    <row r="16725" spans="13:13" x14ac:dyDescent="0.55000000000000004">
      <c r="M16725" t="str">
        <f>IF($A16725="","",COUNTIFS(D_MFA!$A$2:$A$20001,$C16725,D_MFA!$B$2:$B$20001,TRUE)&gt;0)</f>
        <v/>
      </c>
    </row>
    <row r="16726" spans="13:13" x14ac:dyDescent="0.55000000000000004">
      <c r="M16726" t="str">
        <f>IF($A16726="","",COUNTIFS(D_MFA!$A$2:$A$20001,$C16726,D_MFA!$B$2:$B$20001,TRUE)&gt;0)</f>
        <v/>
      </c>
    </row>
    <row r="16727" spans="13:13" x14ac:dyDescent="0.55000000000000004">
      <c r="M16727" t="str">
        <f>IF($A16727="","",COUNTIFS(D_MFA!$A$2:$A$20001,$C16727,D_MFA!$B$2:$B$20001,TRUE)&gt;0)</f>
        <v/>
      </c>
    </row>
    <row r="16728" spans="13:13" x14ac:dyDescent="0.55000000000000004">
      <c r="M16728" t="str">
        <f>IF($A16728="","",COUNTIFS(D_MFA!$A$2:$A$20001,$C16728,D_MFA!$B$2:$B$20001,TRUE)&gt;0)</f>
        <v/>
      </c>
    </row>
    <row r="16729" spans="13:13" x14ac:dyDescent="0.55000000000000004">
      <c r="M16729" t="str">
        <f>IF($A16729="","",COUNTIFS(D_MFA!$A$2:$A$20001,$C16729,D_MFA!$B$2:$B$20001,TRUE)&gt;0)</f>
        <v/>
      </c>
    </row>
    <row r="16730" spans="13:13" x14ac:dyDescent="0.55000000000000004">
      <c r="M16730" t="str">
        <f>IF($A16730="","",COUNTIFS(D_MFA!$A$2:$A$20001,$C16730,D_MFA!$B$2:$B$20001,TRUE)&gt;0)</f>
        <v/>
      </c>
    </row>
    <row r="16731" spans="13:13" x14ac:dyDescent="0.55000000000000004">
      <c r="M16731" t="str">
        <f>IF($A16731="","",COUNTIFS(D_MFA!$A$2:$A$20001,$C16731,D_MFA!$B$2:$B$20001,TRUE)&gt;0)</f>
        <v/>
      </c>
    </row>
    <row r="16732" spans="13:13" x14ac:dyDescent="0.55000000000000004">
      <c r="M16732" t="str">
        <f>IF($A16732="","",COUNTIFS(D_MFA!$A$2:$A$20001,$C16732,D_MFA!$B$2:$B$20001,TRUE)&gt;0)</f>
        <v/>
      </c>
    </row>
    <row r="16733" spans="13:13" x14ac:dyDescent="0.55000000000000004">
      <c r="M16733" t="str">
        <f>IF($A16733="","",COUNTIFS(D_MFA!$A$2:$A$20001,$C16733,D_MFA!$B$2:$B$20001,TRUE)&gt;0)</f>
        <v/>
      </c>
    </row>
    <row r="16734" spans="13:13" x14ac:dyDescent="0.55000000000000004">
      <c r="M16734" t="str">
        <f>IF($A16734="","",COUNTIFS(D_MFA!$A$2:$A$20001,$C16734,D_MFA!$B$2:$B$20001,TRUE)&gt;0)</f>
        <v/>
      </c>
    </row>
    <row r="16735" spans="13:13" x14ac:dyDescent="0.55000000000000004">
      <c r="M16735" t="str">
        <f>IF($A16735="","",COUNTIFS(D_MFA!$A$2:$A$20001,$C16735,D_MFA!$B$2:$B$20001,TRUE)&gt;0)</f>
        <v/>
      </c>
    </row>
    <row r="16736" spans="13:13" x14ac:dyDescent="0.55000000000000004">
      <c r="M16736" t="str">
        <f>IF($A16736="","",COUNTIFS(D_MFA!$A$2:$A$20001,$C16736,D_MFA!$B$2:$B$20001,TRUE)&gt;0)</f>
        <v/>
      </c>
    </row>
    <row r="16737" spans="13:13" x14ac:dyDescent="0.55000000000000004">
      <c r="M16737" t="str">
        <f>IF($A16737="","",COUNTIFS(D_MFA!$A$2:$A$20001,$C16737,D_MFA!$B$2:$B$20001,TRUE)&gt;0)</f>
        <v/>
      </c>
    </row>
    <row r="16738" spans="13:13" x14ac:dyDescent="0.55000000000000004">
      <c r="M16738" t="str">
        <f>IF($A16738="","",COUNTIFS(D_MFA!$A$2:$A$20001,$C16738,D_MFA!$B$2:$B$20001,TRUE)&gt;0)</f>
        <v/>
      </c>
    </row>
    <row r="16739" spans="13:13" x14ac:dyDescent="0.55000000000000004">
      <c r="M16739" t="str">
        <f>IF($A16739="","",COUNTIFS(D_MFA!$A$2:$A$20001,$C16739,D_MFA!$B$2:$B$20001,TRUE)&gt;0)</f>
        <v/>
      </c>
    </row>
    <row r="16740" spans="13:13" x14ac:dyDescent="0.55000000000000004">
      <c r="M16740" t="str">
        <f>IF($A16740="","",COUNTIFS(D_MFA!$A$2:$A$20001,$C16740,D_MFA!$B$2:$B$20001,TRUE)&gt;0)</f>
        <v/>
      </c>
    </row>
    <row r="16741" spans="13:13" x14ac:dyDescent="0.55000000000000004">
      <c r="M16741" t="str">
        <f>IF($A16741="","",COUNTIFS(D_MFA!$A$2:$A$20001,$C16741,D_MFA!$B$2:$B$20001,TRUE)&gt;0)</f>
        <v/>
      </c>
    </row>
    <row r="16742" spans="13:13" x14ac:dyDescent="0.55000000000000004">
      <c r="M16742" t="str">
        <f>IF($A16742="","",COUNTIFS(D_MFA!$A$2:$A$20001,$C16742,D_MFA!$B$2:$B$20001,TRUE)&gt;0)</f>
        <v/>
      </c>
    </row>
    <row r="16743" spans="13:13" x14ac:dyDescent="0.55000000000000004">
      <c r="M16743" t="str">
        <f>IF($A16743="","",COUNTIFS(D_MFA!$A$2:$A$20001,$C16743,D_MFA!$B$2:$B$20001,TRUE)&gt;0)</f>
        <v/>
      </c>
    </row>
    <row r="16744" spans="13:13" x14ac:dyDescent="0.55000000000000004">
      <c r="M16744" t="str">
        <f>IF($A16744="","",COUNTIFS(D_MFA!$A$2:$A$20001,$C16744,D_MFA!$B$2:$B$20001,TRUE)&gt;0)</f>
        <v/>
      </c>
    </row>
    <row r="16745" spans="13:13" x14ac:dyDescent="0.55000000000000004">
      <c r="M16745" t="str">
        <f>IF($A16745="","",COUNTIFS(D_MFA!$A$2:$A$20001,$C16745,D_MFA!$B$2:$B$20001,TRUE)&gt;0)</f>
        <v/>
      </c>
    </row>
    <row r="16746" spans="13:13" x14ac:dyDescent="0.55000000000000004">
      <c r="M16746" t="str">
        <f>IF($A16746="","",COUNTIFS(D_MFA!$A$2:$A$20001,$C16746,D_MFA!$B$2:$B$20001,TRUE)&gt;0)</f>
        <v/>
      </c>
    </row>
    <row r="16747" spans="13:13" x14ac:dyDescent="0.55000000000000004">
      <c r="M16747" t="str">
        <f>IF($A16747="","",COUNTIFS(D_MFA!$A$2:$A$20001,$C16747,D_MFA!$B$2:$B$20001,TRUE)&gt;0)</f>
        <v/>
      </c>
    </row>
    <row r="16748" spans="13:13" x14ac:dyDescent="0.55000000000000004">
      <c r="M16748" t="str">
        <f>IF($A16748="","",COUNTIFS(D_MFA!$A$2:$A$20001,$C16748,D_MFA!$B$2:$B$20001,TRUE)&gt;0)</f>
        <v/>
      </c>
    </row>
    <row r="16749" spans="13:13" x14ac:dyDescent="0.55000000000000004">
      <c r="M16749" t="str">
        <f>IF($A16749="","",COUNTIFS(D_MFA!$A$2:$A$20001,$C16749,D_MFA!$B$2:$B$20001,TRUE)&gt;0)</f>
        <v/>
      </c>
    </row>
    <row r="16750" spans="13:13" x14ac:dyDescent="0.55000000000000004">
      <c r="M16750" t="str">
        <f>IF($A16750="","",COUNTIFS(D_MFA!$A$2:$A$20001,$C16750,D_MFA!$B$2:$B$20001,TRUE)&gt;0)</f>
        <v/>
      </c>
    </row>
    <row r="16751" spans="13:13" x14ac:dyDescent="0.55000000000000004">
      <c r="M16751" t="str">
        <f>IF($A16751="","",COUNTIFS(D_MFA!$A$2:$A$20001,$C16751,D_MFA!$B$2:$B$20001,TRUE)&gt;0)</f>
        <v/>
      </c>
    </row>
    <row r="16752" spans="13:13" x14ac:dyDescent="0.55000000000000004">
      <c r="M16752" t="str">
        <f>IF($A16752="","",COUNTIFS(D_MFA!$A$2:$A$20001,$C16752,D_MFA!$B$2:$B$20001,TRUE)&gt;0)</f>
        <v/>
      </c>
    </row>
    <row r="16753" spans="13:13" x14ac:dyDescent="0.55000000000000004">
      <c r="M16753" t="str">
        <f>IF($A16753="","",COUNTIFS(D_MFA!$A$2:$A$20001,$C16753,D_MFA!$B$2:$B$20001,TRUE)&gt;0)</f>
        <v/>
      </c>
    </row>
    <row r="16754" spans="13:13" x14ac:dyDescent="0.55000000000000004">
      <c r="M16754" t="str">
        <f>IF($A16754="","",COUNTIFS(D_MFA!$A$2:$A$20001,$C16754,D_MFA!$B$2:$B$20001,TRUE)&gt;0)</f>
        <v/>
      </c>
    </row>
    <row r="16755" spans="13:13" x14ac:dyDescent="0.55000000000000004">
      <c r="M16755" t="str">
        <f>IF($A16755="","",COUNTIFS(D_MFA!$A$2:$A$20001,$C16755,D_MFA!$B$2:$B$20001,TRUE)&gt;0)</f>
        <v/>
      </c>
    </row>
    <row r="16756" spans="13:13" x14ac:dyDescent="0.55000000000000004">
      <c r="M16756" t="str">
        <f>IF($A16756="","",COUNTIFS(D_MFA!$A$2:$A$20001,$C16756,D_MFA!$B$2:$B$20001,TRUE)&gt;0)</f>
        <v/>
      </c>
    </row>
    <row r="16757" spans="13:13" x14ac:dyDescent="0.55000000000000004">
      <c r="M16757" t="str">
        <f>IF($A16757="","",COUNTIFS(D_MFA!$A$2:$A$20001,$C16757,D_MFA!$B$2:$B$20001,TRUE)&gt;0)</f>
        <v/>
      </c>
    </row>
    <row r="16758" spans="13:13" x14ac:dyDescent="0.55000000000000004">
      <c r="M16758" t="str">
        <f>IF($A16758="","",COUNTIFS(D_MFA!$A$2:$A$20001,$C16758,D_MFA!$B$2:$B$20001,TRUE)&gt;0)</f>
        <v/>
      </c>
    </row>
    <row r="16759" spans="13:13" x14ac:dyDescent="0.55000000000000004">
      <c r="M16759" t="str">
        <f>IF($A16759="","",COUNTIFS(D_MFA!$A$2:$A$20001,$C16759,D_MFA!$B$2:$B$20001,TRUE)&gt;0)</f>
        <v/>
      </c>
    </row>
    <row r="16760" spans="13:13" x14ac:dyDescent="0.55000000000000004">
      <c r="M16760" t="str">
        <f>IF($A16760="","",COUNTIFS(D_MFA!$A$2:$A$20001,$C16760,D_MFA!$B$2:$B$20001,TRUE)&gt;0)</f>
        <v/>
      </c>
    </row>
    <row r="16761" spans="13:13" x14ac:dyDescent="0.55000000000000004">
      <c r="M16761" t="str">
        <f>IF($A16761="","",COUNTIFS(D_MFA!$A$2:$A$20001,$C16761,D_MFA!$B$2:$B$20001,TRUE)&gt;0)</f>
        <v/>
      </c>
    </row>
    <row r="16762" spans="13:13" x14ac:dyDescent="0.55000000000000004">
      <c r="M16762" t="str">
        <f>IF($A16762="","",COUNTIFS(D_MFA!$A$2:$A$20001,$C16762,D_MFA!$B$2:$B$20001,TRUE)&gt;0)</f>
        <v/>
      </c>
    </row>
    <row r="16763" spans="13:13" x14ac:dyDescent="0.55000000000000004">
      <c r="M16763" t="str">
        <f>IF($A16763="","",COUNTIFS(D_MFA!$A$2:$A$20001,$C16763,D_MFA!$B$2:$B$20001,TRUE)&gt;0)</f>
        <v/>
      </c>
    </row>
    <row r="16764" spans="13:13" x14ac:dyDescent="0.55000000000000004">
      <c r="M16764" t="str">
        <f>IF($A16764="","",COUNTIFS(D_MFA!$A$2:$A$20001,$C16764,D_MFA!$B$2:$B$20001,TRUE)&gt;0)</f>
        <v/>
      </c>
    </row>
    <row r="16765" spans="13:13" x14ac:dyDescent="0.55000000000000004">
      <c r="M16765" t="str">
        <f>IF($A16765="","",COUNTIFS(D_MFA!$A$2:$A$20001,$C16765,D_MFA!$B$2:$B$20001,TRUE)&gt;0)</f>
        <v/>
      </c>
    </row>
    <row r="16766" spans="13:13" x14ac:dyDescent="0.55000000000000004">
      <c r="M16766" t="str">
        <f>IF($A16766="","",COUNTIFS(D_MFA!$A$2:$A$20001,$C16766,D_MFA!$B$2:$B$20001,TRUE)&gt;0)</f>
        <v/>
      </c>
    </row>
    <row r="16767" spans="13:13" x14ac:dyDescent="0.55000000000000004">
      <c r="M16767" t="str">
        <f>IF($A16767="","",COUNTIFS(D_MFA!$A$2:$A$20001,$C16767,D_MFA!$B$2:$B$20001,TRUE)&gt;0)</f>
        <v/>
      </c>
    </row>
    <row r="16768" spans="13:13" x14ac:dyDescent="0.55000000000000004">
      <c r="M16768" t="str">
        <f>IF($A16768="","",COUNTIFS(D_MFA!$A$2:$A$20001,$C16768,D_MFA!$B$2:$B$20001,TRUE)&gt;0)</f>
        <v/>
      </c>
    </row>
    <row r="16769" spans="13:13" x14ac:dyDescent="0.55000000000000004">
      <c r="M16769" t="str">
        <f>IF($A16769="","",COUNTIFS(D_MFA!$A$2:$A$20001,$C16769,D_MFA!$B$2:$B$20001,TRUE)&gt;0)</f>
        <v/>
      </c>
    </row>
    <row r="16770" spans="13:13" x14ac:dyDescent="0.55000000000000004">
      <c r="M16770" t="str">
        <f>IF($A16770="","",COUNTIFS(D_MFA!$A$2:$A$20001,$C16770,D_MFA!$B$2:$B$20001,TRUE)&gt;0)</f>
        <v/>
      </c>
    </row>
    <row r="16771" spans="13:13" x14ac:dyDescent="0.55000000000000004">
      <c r="M16771" t="str">
        <f>IF($A16771="","",COUNTIFS(D_MFA!$A$2:$A$20001,$C16771,D_MFA!$B$2:$B$20001,TRUE)&gt;0)</f>
        <v/>
      </c>
    </row>
    <row r="16772" spans="13:13" x14ac:dyDescent="0.55000000000000004">
      <c r="M16772" t="str">
        <f>IF($A16772="","",COUNTIFS(D_MFA!$A$2:$A$20001,$C16772,D_MFA!$B$2:$B$20001,TRUE)&gt;0)</f>
        <v/>
      </c>
    </row>
    <row r="16773" spans="13:13" x14ac:dyDescent="0.55000000000000004">
      <c r="M16773" t="str">
        <f>IF($A16773="","",COUNTIFS(D_MFA!$A$2:$A$20001,$C16773,D_MFA!$B$2:$B$20001,TRUE)&gt;0)</f>
        <v/>
      </c>
    </row>
    <row r="16774" spans="13:13" x14ac:dyDescent="0.55000000000000004">
      <c r="M16774" t="str">
        <f>IF($A16774="","",COUNTIFS(D_MFA!$A$2:$A$20001,$C16774,D_MFA!$B$2:$B$20001,TRUE)&gt;0)</f>
        <v/>
      </c>
    </row>
    <row r="16775" spans="13:13" x14ac:dyDescent="0.55000000000000004">
      <c r="M16775" t="str">
        <f>IF($A16775="","",COUNTIFS(D_MFA!$A$2:$A$20001,$C16775,D_MFA!$B$2:$B$20001,TRUE)&gt;0)</f>
        <v/>
      </c>
    </row>
    <row r="16776" spans="13:13" x14ac:dyDescent="0.55000000000000004">
      <c r="M16776" t="str">
        <f>IF($A16776="","",COUNTIFS(D_MFA!$A$2:$A$20001,$C16776,D_MFA!$B$2:$B$20001,TRUE)&gt;0)</f>
        <v/>
      </c>
    </row>
    <row r="16777" spans="13:13" x14ac:dyDescent="0.55000000000000004">
      <c r="M16777" t="str">
        <f>IF($A16777="","",COUNTIFS(D_MFA!$A$2:$A$20001,$C16777,D_MFA!$B$2:$B$20001,TRUE)&gt;0)</f>
        <v/>
      </c>
    </row>
    <row r="16778" spans="13:13" x14ac:dyDescent="0.55000000000000004">
      <c r="M16778" t="str">
        <f>IF($A16778="","",COUNTIFS(D_MFA!$A$2:$A$20001,$C16778,D_MFA!$B$2:$B$20001,TRUE)&gt;0)</f>
        <v/>
      </c>
    </row>
    <row r="16779" spans="13:13" x14ac:dyDescent="0.55000000000000004">
      <c r="M16779" t="str">
        <f>IF($A16779="","",COUNTIFS(D_MFA!$A$2:$A$20001,$C16779,D_MFA!$B$2:$B$20001,TRUE)&gt;0)</f>
        <v/>
      </c>
    </row>
    <row r="16780" spans="13:13" x14ac:dyDescent="0.55000000000000004">
      <c r="M16780" t="str">
        <f>IF($A16780="","",COUNTIFS(D_MFA!$A$2:$A$20001,$C16780,D_MFA!$B$2:$B$20001,TRUE)&gt;0)</f>
        <v/>
      </c>
    </row>
    <row r="16781" spans="13:13" x14ac:dyDescent="0.55000000000000004">
      <c r="M16781" t="str">
        <f>IF($A16781="","",COUNTIFS(D_MFA!$A$2:$A$20001,$C16781,D_MFA!$B$2:$B$20001,TRUE)&gt;0)</f>
        <v/>
      </c>
    </row>
    <row r="16782" spans="13:13" x14ac:dyDescent="0.55000000000000004">
      <c r="M16782" t="str">
        <f>IF($A16782="","",COUNTIFS(D_MFA!$A$2:$A$20001,$C16782,D_MFA!$B$2:$B$20001,TRUE)&gt;0)</f>
        <v/>
      </c>
    </row>
    <row r="16783" spans="13:13" x14ac:dyDescent="0.55000000000000004">
      <c r="M16783" t="str">
        <f>IF($A16783="","",COUNTIFS(D_MFA!$A$2:$A$20001,$C16783,D_MFA!$B$2:$B$20001,TRUE)&gt;0)</f>
        <v/>
      </c>
    </row>
    <row r="16784" spans="13:13" x14ac:dyDescent="0.55000000000000004">
      <c r="M16784" t="str">
        <f>IF($A16784="","",COUNTIFS(D_MFA!$A$2:$A$20001,$C16784,D_MFA!$B$2:$B$20001,TRUE)&gt;0)</f>
        <v/>
      </c>
    </row>
    <row r="16785" spans="13:13" x14ac:dyDescent="0.55000000000000004">
      <c r="M16785" t="str">
        <f>IF($A16785="","",COUNTIFS(D_MFA!$A$2:$A$20001,$C16785,D_MFA!$B$2:$B$20001,TRUE)&gt;0)</f>
        <v/>
      </c>
    </row>
    <row r="16786" spans="13:13" x14ac:dyDescent="0.55000000000000004">
      <c r="M16786" t="str">
        <f>IF($A16786="","",COUNTIFS(D_MFA!$A$2:$A$20001,$C16786,D_MFA!$B$2:$B$20001,TRUE)&gt;0)</f>
        <v/>
      </c>
    </row>
    <row r="16787" spans="13:13" x14ac:dyDescent="0.55000000000000004">
      <c r="M16787" t="str">
        <f>IF($A16787="","",COUNTIFS(D_MFA!$A$2:$A$20001,$C16787,D_MFA!$B$2:$B$20001,TRUE)&gt;0)</f>
        <v/>
      </c>
    </row>
    <row r="16788" spans="13:13" x14ac:dyDescent="0.55000000000000004">
      <c r="M16788" t="str">
        <f>IF($A16788="","",COUNTIFS(D_MFA!$A$2:$A$20001,$C16788,D_MFA!$B$2:$B$20001,TRUE)&gt;0)</f>
        <v/>
      </c>
    </row>
    <row r="16789" spans="13:13" x14ac:dyDescent="0.55000000000000004">
      <c r="M16789" t="str">
        <f>IF($A16789="","",COUNTIFS(D_MFA!$A$2:$A$20001,$C16789,D_MFA!$B$2:$B$20001,TRUE)&gt;0)</f>
        <v/>
      </c>
    </row>
    <row r="16790" spans="13:13" x14ac:dyDescent="0.55000000000000004">
      <c r="M16790" t="str">
        <f>IF($A16790="","",COUNTIFS(D_MFA!$A$2:$A$20001,$C16790,D_MFA!$B$2:$B$20001,TRUE)&gt;0)</f>
        <v/>
      </c>
    </row>
    <row r="16791" spans="13:13" x14ac:dyDescent="0.55000000000000004">
      <c r="M16791" t="str">
        <f>IF($A16791="","",COUNTIFS(D_MFA!$A$2:$A$20001,$C16791,D_MFA!$B$2:$B$20001,TRUE)&gt;0)</f>
        <v/>
      </c>
    </row>
    <row r="16792" spans="13:13" x14ac:dyDescent="0.55000000000000004">
      <c r="M16792" t="str">
        <f>IF($A16792="","",COUNTIFS(D_MFA!$A$2:$A$20001,$C16792,D_MFA!$B$2:$B$20001,TRUE)&gt;0)</f>
        <v/>
      </c>
    </row>
    <row r="16793" spans="13:13" x14ac:dyDescent="0.55000000000000004">
      <c r="M16793" t="str">
        <f>IF($A16793="","",COUNTIFS(D_MFA!$A$2:$A$20001,$C16793,D_MFA!$B$2:$B$20001,TRUE)&gt;0)</f>
        <v/>
      </c>
    </row>
    <row r="16794" spans="13:13" x14ac:dyDescent="0.55000000000000004">
      <c r="M16794" t="str">
        <f>IF($A16794="","",COUNTIFS(D_MFA!$A$2:$A$20001,$C16794,D_MFA!$B$2:$B$20001,TRUE)&gt;0)</f>
        <v/>
      </c>
    </row>
    <row r="16795" spans="13:13" x14ac:dyDescent="0.55000000000000004">
      <c r="M16795" t="str">
        <f>IF($A16795="","",COUNTIFS(D_MFA!$A$2:$A$20001,$C16795,D_MFA!$B$2:$B$20001,TRUE)&gt;0)</f>
        <v/>
      </c>
    </row>
    <row r="16796" spans="13:13" x14ac:dyDescent="0.55000000000000004">
      <c r="M16796" t="str">
        <f>IF($A16796="","",COUNTIFS(D_MFA!$A$2:$A$20001,$C16796,D_MFA!$B$2:$B$20001,TRUE)&gt;0)</f>
        <v/>
      </c>
    </row>
    <row r="16797" spans="13:13" x14ac:dyDescent="0.55000000000000004">
      <c r="M16797" t="str">
        <f>IF($A16797="","",COUNTIFS(D_MFA!$A$2:$A$20001,$C16797,D_MFA!$B$2:$B$20001,TRUE)&gt;0)</f>
        <v/>
      </c>
    </row>
    <row r="16798" spans="13:13" x14ac:dyDescent="0.55000000000000004">
      <c r="M16798" t="str">
        <f>IF($A16798="","",COUNTIFS(D_MFA!$A$2:$A$20001,$C16798,D_MFA!$B$2:$B$20001,TRUE)&gt;0)</f>
        <v/>
      </c>
    </row>
    <row r="16799" spans="13:13" x14ac:dyDescent="0.55000000000000004">
      <c r="M16799" t="str">
        <f>IF($A16799="","",COUNTIFS(D_MFA!$A$2:$A$20001,$C16799,D_MFA!$B$2:$B$20001,TRUE)&gt;0)</f>
        <v/>
      </c>
    </row>
    <row r="16800" spans="13:13" x14ac:dyDescent="0.55000000000000004">
      <c r="M16800" t="str">
        <f>IF($A16800="","",COUNTIFS(D_MFA!$A$2:$A$20001,$C16800,D_MFA!$B$2:$B$20001,TRUE)&gt;0)</f>
        <v/>
      </c>
    </row>
    <row r="16801" spans="13:13" x14ac:dyDescent="0.55000000000000004">
      <c r="M16801" t="str">
        <f>IF($A16801="","",COUNTIFS(D_MFA!$A$2:$A$20001,$C16801,D_MFA!$B$2:$B$20001,TRUE)&gt;0)</f>
        <v/>
      </c>
    </row>
    <row r="16802" spans="13:13" x14ac:dyDescent="0.55000000000000004">
      <c r="M16802" t="str">
        <f>IF($A16802="","",COUNTIFS(D_MFA!$A$2:$A$20001,$C16802,D_MFA!$B$2:$B$20001,TRUE)&gt;0)</f>
        <v/>
      </c>
    </row>
    <row r="16803" spans="13:13" x14ac:dyDescent="0.55000000000000004">
      <c r="M16803" t="str">
        <f>IF($A16803="","",COUNTIFS(D_MFA!$A$2:$A$20001,$C16803,D_MFA!$B$2:$B$20001,TRUE)&gt;0)</f>
        <v/>
      </c>
    </row>
    <row r="16804" spans="13:13" x14ac:dyDescent="0.55000000000000004">
      <c r="M16804" t="str">
        <f>IF($A16804="","",COUNTIFS(D_MFA!$A$2:$A$20001,$C16804,D_MFA!$B$2:$B$20001,TRUE)&gt;0)</f>
        <v/>
      </c>
    </row>
    <row r="16805" spans="13:13" x14ac:dyDescent="0.55000000000000004">
      <c r="M16805" t="str">
        <f>IF($A16805="","",COUNTIFS(D_MFA!$A$2:$A$20001,$C16805,D_MFA!$B$2:$B$20001,TRUE)&gt;0)</f>
        <v/>
      </c>
    </row>
    <row r="16806" spans="13:13" x14ac:dyDescent="0.55000000000000004">
      <c r="M16806" t="str">
        <f>IF($A16806="","",COUNTIFS(D_MFA!$A$2:$A$20001,$C16806,D_MFA!$B$2:$B$20001,TRUE)&gt;0)</f>
        <v/>
      </c>
    </row>
    <row r="16807" spans="13:13" x14ac:dyDescent="0.55000000000000004">
      <c r="M16807" t="str">
        <f>IF($A16807="","",COUNTIFS(D_MFA!$A$2:$A$20001,$C16807,D_MFA!$B$2:$B$20001,TRUE)&gt;0)</f>
        <v/>
      </c>
    </row>
    <row r="16808" spans="13:13" x14ac:dyDescent="0.55000000000000004">
      <c r="M16808" t="str">
        <f>IF($A16808="","",COUNTIFS(D_MFA!$A$2:$A$20001,$C16808,D_MFA!$B$2:$B$20001,TRUE)&gt;0)</f>
        <v/>
      </c>
    </row>
    <row r="16809" spans="13:13" x14ac:dyDescent="0.55000000000000004">
      <c r="M16809" t="str">
        <f>IF($A16809="","",COUNTIFS(D_MFA!$A$2:$A$20001,$C16809,D_MFA!$B$2:$B$20001,TRUE)&gt;0)</f>
        <v/>
      </c>
    </row>
    <row r="16810" spans="13:13" x14ac:dyDescent="0.55000000000000004">
      <c r="M16810" t="str">
        <f>IF($A16810="","",COUNTIFS(D_MFA!$A$2:$A$20001,$C16810,D_MFA!$B$2:$B$20001,TRUE)&gt;0)</f>
        <v/>
      </c>
    </row>
    <row r="16811" spans="13:13" x14ac:dyDescent="0.55000000000000004">
      <c r="M16811" t="str">
        <f>IF($A16811="","",COUNTIFS(D_MFA!$A$2:$A$20001,$C16811,D_MFA!$B$2:$B$20001,TRUE)&gt;0)</f>
        <v/>
      </c>
    </row>
    <row r="16812" spans="13:13" x14ac:dyDescent="0.55000000000000004">
      <c r="M16812" t="str">
        <f>IF($A16812="","",COUNTIFS(D_MFA!$A$2:$A$20001,$C16812,D_MFA!$B$2:$B$20001,TRUE)&gt;0)</f>
        <v/>
      </c>
    </row>
    <row r="16813" spans="13:13" x14ac:dyDescent="0.55000000000000004">
      <c r="M16813" t="str">
        <f>IF($A16813="","",COUNTIFS(D_MFA!$A$2:$A$20001,$C16813,D_MFA!$B$2:$B$20001,TRUE)&gt;0)</f>
        <v/>
      </c>
    </row>
    <row r="16814" spans="13:13" x14ac:dyDescent="0.55000000000000004">
      <c r="M16814" t="str">
        <f>IF($A16814="","",COUNTIFS(D_MFA!$A$2:$A$20001,$C16814,D_MFA!$B$2:$B$20001,TRUE)&gt;0)</f>
        <v/>
      </c>
    </row>
    <row r="16815" spans="13:13" x14ac:dyDescent="0.55000000000000004">
      <c r="M16815" t="str">
        <f>IF($A16815="","",COUNTIFS(D_MFA!$A$2:$A$20001,$C16815,D_MFA!$B$2:$B$20001,TRUE)&gt;0)</f>
        <v/>
      </c>
    </row>
    <row r="16816" spans="13:13" x14ac:dyDescent="0.55000000000000004">
      <c r="M16816" t="str">
        <f>IF($A16816="","",COUNTIFS(D_MFA!$A$2:$A$20001,$C16816,D_MFA!$B$2:$B$20001,TRUE)&gt;0)</f>
        <v/>
      </c>
    </row>
    <row r="16817" spans="13:13" x14ac:dyDescent="0.55000000000000004">
      <c r="M16817" t="str">
        <f>IF($A16817="","",COUNTIFS(D_MFA!$A$2:$A$20001,$C16817,D_MFA!$B$2:$B$20001,TRUE)&gt;0)</f>
        <v/>
      </c>
    </row>
    <row r="16818" spans="13:13" x14ac:dyDescent="0.55000000000000004">
      <c r="M16818" t="str">
        <f>IF($A16818="","",COUNTIFS(D_MFA!$A$2:$A$20001,$C16818,D_MFA!$B$2:$B$20001,TRUE)&gt;0)</f>
        <v/>
      </c>
    </row>
    <row r="16819" spans="13:13" x14ac:dyDescent="0.55000000000000004">
      <c r="M16819" t="str">
        <f>IF($A16819="","",COUNTIFS(D_MFA!$A$2:$A$20001,$C16819,D_MFA!$B$2:$B$20001,TRUE)&gt;0)</f>
        <v/>
      </c>
    </row>
    <row r="16820" spans="13:13" x14ac:dyDescent="0.55000000000000004">
      <c r="M16820" t="str">
        <f>IF($A16820="","",COUNTIFS(D_MFA!$A$2:$A$20001,$C16820,D_MFA!$B$2:$B$20001,TRUE)&gt;0)</f>
        <v/>
      </c>
    </row>
    <row r="16821" spans="13:13" x14ac:dyDescent="0.55000000000000004">
      <c r="M16821" t="str">
        <f>IF($A16821="","",COUNTIFS(D_MFA!$A$2:$A$20001,$C16821,D_MFA!$B$2:$B$20001,TRUE)&gt;0)</f>
        <v/>
      </c>
    </row>
    <row r="16822" spans="13:13" x14ac:dyDescent="0.55000000000000004">
      <c r="M16822" t="str">
        <f>IF($A16822="","",COUNTIFS(D_MFA!$A$2:$A$20001,$C16822,D_MFA!$B$2:$B$20001,TRUE)&gt;0)</f>
        <v/>
      </c>
    </row>
    <row r="16823" spans="13:13" x14ac:dyDescent="0.55000000000000004">
      <c r="M16823" t="str">
        <f>IF($A16823="","",COUNTIFS(D_MFA!$A$2:$A$20001,$C16823,D_MFA!$B$2:$B$20001,TRUE)&gt;0)</f>
        <v/>
      </c>
    </row>
    <row r="16824" spans="13:13" x14ac:dyDescent="0.55000000000000004">
      <c r="M16824" t="str">
        <f>IF($A16824="","",COUNTIFS(D_MFA!$A$2:$A$20001,$C16824,D_MFA!$B$2:$B$20001,TRUE)&gt;0)</f>
        <v/>
      </c>
    </row>
    <row r="16825" spans="13:13" x14ac:dyDescent="0.55000000000000004">
      <c r="M16825" t="str">
        <f>IF($A16825="","",COUNTIFS(D_MFA!$A$2:$A$20001,$C16825,D_MFA!$B$2:$B$20001,TRUE)&gt;0)</f>
        <v/>
      </c>
    </row>
    <row r="16826" spans="13:13" x14ac:dyDescent="0.55000000000000004">
      <c r="M16826" t="str">
        <f>IF($A16826="","",COUNTIFS(D_MFA!$A$2:$A$20001,$C16826,D_MFA!$B$2:$B$20001,TRUE)&gt;0)</f>
        <v/>
      </c>
    </row>
    <row r="16827" spans="13:13" x14ac:dyDescent="0.55000000000000004">
      <c r="M16827" t="str">
        <f>IF($A16827="","",COUNTIFS(D_MFA!$A$2:$A$20001,$C16827,D_MFA!$B$2:$B$20001,TRUE)&gt;0)</f>
        <v/>
      </c>
    </row>
    <row r="16828" spans="13:13" x14ac:dyDescent="0.55000000000000004">
      <c r="M16828" t="str">
        <f>IF($A16828="","",COUNTIFS(D_MFA!$A$2:$A$20001,$C16828,D_MFA!$B$2:$B$20001,TRUE)&gt;0)</f>
        <v/>
      </c>
    </row>
    <row r="16829" spans="13:13" x14ac:dyDescent="0.55000000000000004">
      <c r="M16829" t="str">
        <f>IF($A16829="","",COUNTIFS(D_MFA!$A$2:$A$20001,$C16829,D_MFA!$B$2:$B$20001,TRUE)&gt;0)</f>
        <v/>
      </c>
    </row>
    <row r="16830" spans="13:13" x14ac:dyDescent="0.55000000000000004">
      <c r="M16830" t="str">
        <f>IF($A16830="","",COUNTIFS(D_MFA!$A$2:$A$20001,$C16830,D_MFA!$B$2:$B$20001,TRUE)&gt;0)</f>
        <v/>
      </c>
    </row>
    <row r="16831" spans="13:13" x14ac:dyDescent="0.55000000000000004">
      <c r="M16831" t="str">
        <f>IF($A16831="","",COUNTIFS(D_MFA!$A$2:$A$20001,$C16831,D_MFA!$B$2:$B$20001,TRUE)&gt;0)</f>
        <v/>
      </c>
    </row>
    <row r="16832" spans="13:13" x14ac:dyDescent="0.55000000000000004">
      <c r="M16832" t="str">
        <f>IF($A16832="","",COUNTIFS(D_MFA!$A$2:$A$20001,$C16832,D_MFA!$B$2:$B$20001,TRUE)&gt;0)</f>
        <v/>
      </c>
    </row>
    <row r="16833" spans="13:13" x14ac:dyDescent="0.55000000000000004">
      <c r="M16833" t="str">
        <f>IF($A16833="","",COUNTIFS(D_MFA!$A$2:$A$20001,$C16833,D_MFA!$B$2:$B$20001,TRUE)&gt;0)</f>
        <v/>
      </c>
    </row>
    <row r="16834" spans="13:13" x14ac:dyDescent="0.55000000000000004">
      <c r="M16834" t="str">
        <f>IF($A16834="","",COUNTIFS(D_MFA!$A$2:$A$20001,$C16834,D_MFA!$B$2:$B$20001,TRUE)&gt;0)</f>
        <v/>
      </c>
    </row>
    <row r="16835" spans="13:13" x14ac:dyDescent="0.55000000000000004">
      <c r="M16835" t="str">
        <f>IF($A16835="","",COUNTIFS(D_MFA!$A$2:$A$20001,$C16835,D_MFA!$B$2:$B$20001,TRUE)&gt;0)</f>
        <v/>
      </c>
    </row>
    <row r="16836" spans="13:13" x14ac:dyDescent="0.55000000000000004">
      <c r="M16836" t="str">
        <f>IF($A16836="","",COUNTIFS(D_MFA!$A$2:$A$20001,$C16836,D_MFA!$B$2:$B$20001,TRUE)&gt;0)</f>
        <v/>
      </c>
    </row>
    <row r="16837" spans="13:13" x14ac:dyDescent="0.55000000000000004">
      <c r="M16837" t="str">
        <f>IF($A16837="","",COUNTIFS(D_MFA!$A$2:$A$20001,$C16837,D_MFA!$B$2:$B$20001,TRUE)&gt;0)</f>
        <v/>
      </c>
    </row>
    <row r="16838" spans="13:13" x14ac:dyDescent="0.55000000000000004">
      <c r="M16838" t="str">
        <f>IF($A16838="","",COUNTIFS(D_MFA!$A$2:$A$20001,$C16838,D_MFA!$B$2:$B$20001,TRUE)&gt;0)</f>
        <v/>
      </c>
    </row>
    <row r="16839" spans="13:13" x14ac:dyDescent="0.55000000000000004">
      <c r="M16839" t="str">
        <f>IF($A16839="","",COUNTIFS(D_MFA!$A$2:$A$20001,$C16839,D_MFA!$B$2:$B$20001,TRUE)&gt;0)</f>
        <v/>
      </c>
    </row>
    <row r="16840" spans="13:13" x14ac:dyDescent="0.55000000000000004">
      <c r="M16840" t="str">
        <f>IF($A16840="","",COUNTIFS(D_MFA!$A$2:$A$20001,$C16840,D_MFA!$B$2:$B$20001,TRUE)&gt;0)</f>
        <v/>
      </c>
    </row>
    <row r="16841" spans="13:13" x14ac:dyDescent="0.55000000000000004">
      <c r="M16841" t="str">
        <f>IF($A16841="","",COUNTIFS(D_MFA!$A$2:$A$20001,$C16841,D_MFA!$B$2:$B$20001,TRUE)&gt;0)</f>
        <v/>
      </c>
    </row>
    <row r="16842" spans="13:13" x14ac:dyDescent="0.55000000000000004">
      <c r="M16842" t="str">
        <f>IF($A16842="","",COUNTIFS(D_MFA!$A$2:$A$20001,$C16842,D_MFA!$B$2:$B$20001,TRUE)&gt;0)</f>
        <v/>
      </c>
    </row>
    <row r="16843" spans="13:13" x14ac:dyDescent="0.55000000000000004">
      <c r="M16843" t="str">
        <f>IF($A16843="","",COUNTIFS(D_MFA!$A$2:$A$20001,$C16843,D_MFA!$B$2:$B$20001,TRUE)&gt;0)</f>
        <v/>
      </c>
    </row>
    <row r="16844" spans="13:13" x14ac:dyDescent="0.55000000000000004">
      <c r="M16844" t="str">
        <f>IF($A16844="","",COUNTIFS(D_MFA!$A$2:$A$20001,$C16844,D_MFA!$B$2:$B$20001,TRUE)&gt;0)</f>
        <v/>
      </c>
    </row>
    <row r="16845" spans="13:13" x14ac:dyDescent="0.55000000000000004">
      <c r="M16845" t="str">
        <f>IF($A16845="","",COUNTIFS(D_MFA!$A$2:$A$20001,$C16845,D_MFA!$B$2:$B$20001,TRUE)&gt;0)</f>
        <v/>
      </c>
    </row>
    <row r="16846" spans="13:13" x14ac:dyDescent="0.55000000000000004">
      <c r="M16846" t="str">
        <f>IF($A16846="","",COUNTIFS(D_MFA!$A$2:$A$20001,$C16846,D_MFA!$B$2:$B$20001,TRUE)&gt;0)</f>
        <v/>
      </c>
    </row>
    <row r="16847" spans="13:13" x14ac:dyDescent="0.55000000000000004">
      <c r="M16847" t="str">
        <f>IF($A16847="","",COUNTIFS(D_MFA!$A$2:$A$20001,$C16847,D_MFA!$B$2:$B$20001,TRUE)&gt;0)</f>
        <v/>
      </c>
    </row>
    <row r="16848" spans="13:13" x14ac:dyDescent="0.55000000000000004">
      <c r="M16848" t="str">
        <f>IF($A16848="","",COUNTIFS(D_MFA!$A$2:$A$20001,$C16848,D_MFA!$B$2:$B$20001,TRUE)&gt;0)</f>
        <v/>
      </c>
    </row>
    <row r="16849" spans="13:13" x14ac:dyDescent="0.55000000000000004">
      <c r="M16849" t="str">
        <f>IF($A16849="","",COUNTIFS(D_MFA!$A$2:$A$20001,$C16849,D_MFA!$B$2:$B$20001,TRUE)&gt;0)</f>
        <v/>
      </c>
    </row>
    <row r="16850" spans="13:13" x14ac:dyDescent="0.55000000000000004">
      <c r="M16850" t="str">
        <f>IF($A16850="","",COUNTIFS(D_MFA!$A$2:$A$20001,$C16850,D_MFA!$B$2:$B$20001,TRUE)&gt;0)</f>
        <v/>
      </c>
    </row>
    <row r="16851" spans="13:13" x14ac:dyDescent="0.55000000000000004">
      <c r="M16851" t="str">
        <f>IF($A16851="","",COUNTIFS(D_MFA!$A$2:$A$20001,$C16851,D_MFA!$B$2:$B$20001,TRUE)&gt;0)</f>
        <v/>
      </c>
    </row>
    <row r="16852" spans="13:13" x14ac:dyDescent="0.55000000000000004">
      <c r="M16852" t="str">
        <f>IF($A16852="","",COUNTIFS(D_MFA!$A$2:$A$20001,$C16852,D_MFA!$B$2:$B$20001,TRUE)&gt;0)</f>
        <v/>
      </c>
    </row>
    <row r="16853" spans="13:13" x14ac:dyDescent="0.55000000000000004">
      <c r="M16853" t="str">
        <f>IF($A16853="","",COUNTIFS(D_MFA!$A$2:$A$20001,$C16853,D_MFA!$B$2:$B$20001,TRUE)&gt;0)</f>
        <v/>
      </c>
    </row>
    <row r="16854" spans="13:13" x14ac:dyDescent="0.55000000000000004">
      <c r="M16854" t="str">
        <f>IF($A16854="","",COUNTIFS(D_MFA!$A$2:$A$20001,$C16854,D_MFA!$B$2:$B$20001,TRUE)&gt;0)</f>
        <v/>
      </c>
    </row>
    <row r="16855" spans="13:13" x14ac:dyDescent="0.55000000000000004">
      <c r="M16855" t="str">
        <f>IF($A16855="","",COUNTIFS(D_MFA!$A$2:$A$20001,$C16855,D_MFA!$B$2:$B$20001,TRUE)&gt;0)</f>
        <v/>
      </c>
    </row>
    <row r="16856" spans="13:13" x14ac:dyDescent="0.55000000000000004">
      <c r="M16856" t="str">
        <f>IF($A16856="","",COUNTIFS(D_MFA!$A$2:$A$20001,$C16856,D_MFA!$B$2:$B$20001,TRUE)&gt;0)</f>
        <v/>
      </c>
    </row>
    <row r="16857" spans="13:13" x14ac:dyDescent="0.55000000000000004">
      <c r="M16857" t="str">
        <f>IF($A16857="","",COUNTIFS(D_MFA!$A$2:$A$20001,$C16857,D_MFA!$B$2:$B$20001,TRUE)&gt;0)</f>
        <v/>
      </c>
    </row>
    <row r="16858" spans="13:13" x14ac:dyDescent="0.55000000000000004">
      <c r="M16858" t="str">
        <f>IF($A16858="","",COUNTIFS(D_MFA!$A$2:$A$20001,$C16858,D_MFA!$B$2:$B$20001,TRUE)&gt;0)</f>
        <v/>
      </c>
    </row>
    <row r="16859" spans="13:13" x14ac:dyDescent="0.55000000000000004">
      <c r="M16859" t="str">
        <f>IF($A16859="","",COUNTIFS(D_MFA!$A$2:$A$20001,$C16859,D_MFA!$B$2:$B$20001,TRUE)&gt;0)</f>
        <v/>
      </c>
    </row>
    <row r="16860" spans="13:13" x14ac:dyDescent="0.55000000000000004">
      <c r="M16860" t="str">
        <f>IF($A16860="","",COUNTIFS(D_MFA!$A$2:$A$20001,$C16860,D_MFA!$B$2:$B$20001,TRUE)&gt;0)</f>
        <v/>
      </c>
    </row>
    <row r="16861" spans="13:13" x14ac:dyDescent="0.55000000000000004">
      <c r="M16861" t="str">
        <f>IF($A16861="","",COUNTIFS(D_MFA!$A$2:$A$20001,$C16861,D_MFA!$B$2:$B$20001,TRUE)&gt;0)</f>
        <v/>
      </c>
    </row>
    <row r="16862" spans="13:13" x14ac:dyDescent="0.55000000000000004">
      <c r="M16862" t="str">
        <f>IF($A16862="","",COUNTIFS(D_MFA!$A$2:$A$20001,$C16862,D_MFA!$B$2:$B$20001,TRUE)&gt;0)</f>
        <v/>
      </c>
    </row>
    <row r="16863" spans="13:13" x14ac:dyDescent="0.55000000000000004">
      <c r="M16863" t="str">
        <f>IF($A16863="","",COUNTIFS(D_MFA!$A$2:$A$20001,$C16863,D_MFA!$B$2:$B$20001,TRUE)&gt;0)</f>
        <v/>
      </c>
    </row>
    <row r="16864" spans="13:13" x14ac:dyDescent="0.55000000000000004">
      <c r="M16864" t="str">
        <f>IF($A16864="","",COUNTIFS(D_MFA!$A$2:$A$20001,$C16864,D_MFA!$B$2:$B$20001,TRUE)&gt;0)</f>
        <v/>
      </c>
    </row>
    <row r="16865" spans="13:13" x14ac:dyDescent="0.55000000000000004">
      <c r="M16865" t="str">
        <f>IF($A16865="","",COUNTIFS(D_MFA!$A$2:$A$20001,$C16865,D_MFA!$B$2:$B$20001,TRUE)&gt;0)</f>
        <v/>
      </c>
    </row>
    <row r="16866" spans="13:13" x14ac:dyDescent="0.55000000000000004">
      <c r="M16866" t="str">
        <f>IF($A16866="","",COUNTIFS(D_MFA!$A$2:$A$20001,$C16866,D_MFA!$B$2:$B$20001,TRUE)&gt;0)</f>
        <v/>
      </c>
    </row>
    <row r="16867" spans="13:13" x14ac:dyDescent="0.55000000000000004">
      <c r="M16867" t="str">
        <f>IF($A16867="","",COUNTIFS(D_MFA!$A$2:$A$20001,$C16867,D_MFA!$B$2:$B$20001,TRUE)&gt;0)</f>
        <v/>
      </c>
    </row>
    <row r="16868" spans="13:13" x14ac:dyDescent="0.55000000000000004">
      <c r="M16868" t="str">
        <f>IF($A16868="","",COUNTIFS(D_MFA!$A$2:$A$20001,$C16868,D_MFA!$B$2:$B$20001,TRUE)&gt;0)</f>
        <v/>
      </c>
    </row>
    <row r="16869" spans="13:13" x14ac:dyDescent="0.55000000000000004">
      <c r="M16869" t="str">
        <f>IF($A16869="","",COUNTIFS(D_MFA!$A$2:$A$20001,$C16869,D_MFA!$B$2:$B$20001,TRUE)&gt;0)</f>
        <v/>
      </c>
    </row>
    <row r="16870" spans="13:13" x14ac:dyDescent="0.55000000000000004">
      <c r="M16870" t="str">
        <f>IF($A16870="","",COUNTIFS(D_MFA!$A$2:$A$20001,$C16870,D_MFA!$B$2:$B$20001,TRUE)&gt;0)</f>
        <v/>
      </c>
    </row>
    <row r="16871" spans="13:13" x14ac:dyDescent="0.55000000000000004">
      <c r="M16871" t="str">
        <f>IF($A16871="","",COUNTIFS(D_MFA!$A$2:$A$20001,$C16871,D_MFA!$B$2:$B$20001,TRUE)&gt;0)</f>
        <v/>
      </c>
    </row>
    <row r="16872" spans="13:13" x14ac:dyDescent="0.55000000000000004">
      <c r="M16872" t="str">
        <f>IF($A16872="","",COUNTIFS(D_MFA!$A$2:$A$20001,$C16872,D_MFA!$B$2:$B$20001,TRUE)&gt;0)</f>
        <v/>
      </c>
    </row>
    <row r="16873" spans="13:13" x14ac:dyDescent="0.55000000000000004">
      <c r="M16873" t="str">
        <f>IF($A16873="","",COUNTIFS(D_MFA!$A$2:$A$20001,$C16873,D_MFA!$B$2:$B$20001,TRUE)&gt;0)</f>
        <v/>
      </c>
    </row>
    <row r="16874" spans="13:13" x14ac:dyDescent="0.55000000000000004">
      <c r="M16874" t="str">
        <f>IF($A16874="","",COUNTIFS(D_MFA!$A$2:$A$20001,$C16874,D_MFA!$B$2:$B$20001,TRUE)&gt;0)</f>
        <v/>
      </c>
    </row>
    <row r="16875" spans="13:13" x14ac:dyDescent="0.55000000000000004">
      <c r="M16875" t="str">
        <f>IF($A16875="","",COUNTIFS(D_MFA!$A$2:$A$20001,$C16875,D_MFA!$B$2:$B$20001,TRUE)&gt;0)</f>
        <v/>
      </c>
    </row>
    <row r="16876" spans="13:13" x14ac:dyDescent="0.55000000000000004">
      <c r="M16876" t="str">
        <f>IF($A16876="","",COUNTIFS(D_MFA!$A$2:$A$20001,$C16876,D_MFA!$B$2:$B$20001,TRUE)&gt;0)</f>
        <v/>
      </c>
    </row>
    <row r="16877" spans="13:13" x14ac:dyDescent="0.55000000000000004">
      <c r="M16877" t="str">
        <f>IF($A16877="","",COUNTIFS(D_MFA!$A$2:$A$20001,$C16877,D_MFA!$B$2:$B$20001,TRUE)&gt;0)</f>
        <v/>
      </c>
    </row>
    <row r="16878" spans="13:13" x14ac:dyDescent="0.55000000000000004">
      <c r="M16878" t="str">
        <f>IF($A16878="","",COUNTIFS(D_MFA!$A$2:$A$20001,$C16878,D_MFA!$B$2:$B$20001,TRUE)&gt;0)</f>
        <v/>
      </c>
    </row>
    <row r="16879" spans="13:13" x14ac:dyDescent="0.55000000000000004">
      <c r="M16879" t="str">
        <f>IF($A16879="","",COUNTIFS(D_MFA!$A$2:$A$20001,$C16879,D_MFA!$B$2:$B$20001,TRUE)&gt;0)</f>
        <v/>
      </c>
    </row>
    <row r="16880" spans="13:13" x14ac:dyDescent="0.55000000000000004">
      <c r="M16880" t="str">
        <f>IF($A16880="","",COUNTIFS(D_MFA!$A$2:$A$20001,$C16880,D_MFA!$B$2:$B$20001,TRUE)&gt;0)</f>
        <v/>
      </c>
    </row>
    <row r="16881" spans="13:13" x14ac:dyDescent="0.55000000000000004">
      <c r="M16881" t="str">
        <f>IF($A16881="","",COUNTIFS(D_MFA!$A$2:$A$20001,$C16881,D_MFA!$B$2:$B$20001,TRUE)&gt;0)</f>
        <v/>
      </c>
    </row>
    <row r="16882" spans="13:13" x14ac:dyDescent="0.55000000000000004">
      <c r="M16882" t="str">
        <f>IF($A16882="","",COUNTIFS(D_MFA!$A$2:$A$20001,$C16882,D_MFA!$B$2:$B$20001,TRUE)&gt;0)</f>
        <v/>
      </c>
    </row>
    <row r="16883" spans="13:13" x14ac:dyDescent="0.55000000000000004">
      <c r="M16883" t="str">
        <f>IF($A16883="","",COUNTIFS(D_MFA!$A$2:$A$20001,$C16883,D_MFA!$B$2:$B$20001,TRUE)&gt;0)</f>
        <v/>
      </c>
    </row>
    <row r="16884" spans="13:13" x14ac:dyDescent="0.55000000000000004">
      <c r="M16884" t="str">
        <f>IF($A16884="","",COUNTIFS(D_MFA!$A$2:$A$20001,$C16884,D_MFA!$B$2:$B$20001,TRUE)&gt;0)</f>
        <v/>
      </c>
    </row>
    <row r="16885" spans="13:13" x14ac:dyDescent="0.55000000000000004">
      <c r="M16885" t="str">
        <f>IF($A16885="","",COUNTIFS(D_MFA!$A$2:$A$20001,$C16885,D_MFA!$B$2:$B$20001,TRUE)&gt;0)</f>
        <v/>
      </c>
    </row>
    <row r="16886" spans="13:13" x14ac:dyDescent="0.55000000000000004">
      <c r="M16886" t="str">
        <f>IF($A16886="","",COUNTIFS(D_MFA!$A$2:$A$20001,$C16886,D_MFA!$B$2:$B$20001,TRUE)&gt;0)</f>
        <v/>
      </c>
    </row>
    <row r="16887" spans="13:13" x14ac:dyDescent="0.55000000000000004">
      <c r="M16887" t="str">
        <f>IF($A16887="","",COUNTIFS(D_MFA!$A$2:$A$20001,$C16887,D_MFA!$B$2:$B$20001,TRUE)&gt;0)</f>
        <v/>
      </c>
    </row>
    <row r="16888" spans="13:13" x14ac:dyDescent="0.55000000000000004">
      <c r="M16888" t="str">
        <f>IF($A16888="","",COUNTIFS(D_MFA!$A$2:$A$20001,$C16888,D_MFA!$B$2:$B$20001,TRUE)&gt;0)</f>
        <v/>
      </c>
    </row>
    <row r="16889" spans="13:13" x14ac:dyDescent="0.55000000000000004">
      <c r="M16889" t="str">
        <f>IF($A16889="","",COUNTIFS(D_MFA!$A$2:$A$20001,$C16889,D_MFA!$B$2:$B$20001,TRUE)&gt;0)</f>
        <v/>
      </c>
    </row>
    <row r="16890" spans="13:13" x14ac:dyDescent="0.55000000000000004">
      <c r="M16890" t="str">
        <f>IF($A16890="","",COUNTIFS(D_MFA!$A$2:$A$20001,$C16890,D_MFA!$B$2:$B$20001,TRUE)&gt;0)</f>
        <v/>
      </c>
    </row>
    <row r="16891" spans="13:13" x14ac:dyDescent="0.55000000000000004">
      <c r="M16891" t="str">
        <f>IF($A16891="","",COUNTIFS(D_MFA!$A$2:$A$20001,$C16891,D_MFA!$B$2:$B$20001,TRUE)&gt;0)</f>
        <v/>
      </c>
    </row>
    <row r="16892" spans="13:13" x14ac:dyDescent="0.55000000000000004">
      <c r="M16892" t="str">
        <f>IF($A16892="","",COUNTIFS(D_MFA!$A$2:$A$20001,$C16892,D_MFA!$B$2:$B$20001,TRUE)&gt;0)</f>
        <v/>
      </c>
    </row>
    <row r="16893" spans="13:13" x14ac:dyDescent="0.55000000000000004">
      <c r="M16893" t="str">
        <f>IF($A16893="","",COUNTIFS(D_MFA!$A$2:$A$20001,$C16893,D_MFA!$B$2:$B$20001,TRUE)&gt;0)</f>
        <v/>
      </c>
    </row>
    <row r="16894" spans="13:13" x14ac:dyDescent="0.55000000000000004">
      <c r="M16894" t="str">
        <f>IF($A16894="","",COUNTIFS(D_MFA!$A$2:$A$20001,$C16894,D_MFA!$B$2:$B$20001,TRUE)&gt;0)</f>
        <v/>
      </c>
    </row>
    <row r="16895" spans="13:13" x14ac:dyDescent="0.55000000000000004">
      <c r="M16895" t="str">
        <f>IF($A16895="","",COUNTIFS(D_MFA!$A$2:$A$20001,$C16895,D_MFA!$B$2:$B$20001,TRUE)&gt;0)</f>
        <v/>
      </c>
    </row>
    <row r="16896" spans="13:13" x14ac:dyDescent="0.55000000000000004">
      <c r="M16896" t="str">
        <f>IF($A16896="","",COUNTIFS(D_MFA!$A$2:$A$20001,$C16896,D_MFA!$B$2:$B$20001,TRUE)&gt;0)</f>
        <v/>
      </c>
    </row>
    <row r="16897" spans="13:13" x14ac:dyDescent="0.55000000000000004">
      <c r="M16897" t="str">
        <f>IF($A16897="","",COUNTIFS(D_MFA!$A$2:$A$20001,$C16897,D_MFA!$B$2:$B$20001,TRUE)&gt;0)</f>
        <v/>
      </c>
    </row>
    <row r="16898" spans="13:13" x14ac:dyDescent="0.55000000000000004">
      <c r="M16898" t="str">
        <f>IF($A16898="","",COUNTIFS(D_MFA!$A$2:$A$20001,$C16898,D_MFA!$B$2:$B$20001,TRUE)&gt;0)</f>
        <v/>
      </c>
    </row>
    <row r="16899" spans="13:13" x14ac:dyDescent="0.55000000000000004">
      <c r="M16899" t="str">
        <f>IF($A16899="","",COUNTIFS(D_MFA!$A$2:$A$20001,$C16899,D_MFA!$B$2:$B$20001,TRUE)&gt;0)</f>
        <v/>
      </c>
    </row>
    <row r="16900" spans="13:13" x14ac:dyDescent="0.55000000000000004">
      <c r="M16900" t="str">
        <f>IF($A16900="","",COUNTIFS(D_MFA!$A$2:$A$20001,$C16900,D_MFA!$B$2:$B$20001,TRUE)&gt;0)</f>
        <v/>
      </c>
    </row>
    <row r="16901" spans="13:13" x14ac:dyDescent="0.55000000000000004">
      <c r="M16901" t="str">
        <f>IF($A16901="","",COUNTIFS(D_MFA!$A$2:$A$20001,$C16901,D_MFA!$B$2:$B$20001,TRUE)&gt;0)</f>
        <v/>
      </c>
    </row>
    <row r="16902" spans="13:13" x14ac:dyDescent="0.55000000000000004">
      <c r="M16902" t="str">
        <f>IF($A16902="","",COUNTIFS(D_MFA!$A$2:$A$20001,$C16902,D_MFA!$B$2:$B$20001,TRUE)&gt;0)</f>
        <v/>
      </c>
    </row>
    <row r="16903" spans="13:13" x14ac:dyDescent="0.55000000000000004">
      <c r="M16903" t="str">
        <f>IF($A16903="","",COUNTIFS(D_MFA!$A$2:$A$20001,$C16903,D_MFA!$B$2:$B$20001,TRUE)&gt;0)</f>
        <v/>
      </c>
    </row>
    <row r="16904" spans="13:13" x14ac:dyDescent="0.55000000000000004">
      <c r="M16904" t="str">
        <f>IF($A16904="","",COUNTIFS(D_MFA!$A$2:$A$20001,$C16904,D_MFA!$B$2:$B$20001,TRUE)&gt;0)</f>
        <v/>
      </c>
    </row>
    <row r="16905" spans="13:13" x14ac:dyDescent="0.55000000000000004">
      <c r="M16905" t="str">
        <f>IF($A16905="","",COUNTIFS(D_MFA!$A$2:$A$20001,$C16905,D_MFA!$B$2:$B$20001,TRUE)&gt;0)</f>
        <v/>
      </c>
    </row>
    <row r="16906" spans="13:13" x14ac:dyDescent="0.55000000000000004">
      <c r="M16906" t="str">
        <f>IF($A16906="","",COUNTIFS(D_MFA!$A$2:$A$20001,$C16906,D_MFA!$B$2:$B$20001,TRUE)&gt;0)</f>
        <v/>
      </c>
    </row>
    <row r="16907" spans="13:13" x14ac:dyDescent="0.55000000000000004">
      <c r="M16907" t="str">
        <f>IF($A16907="","",COUNTIFS(D_MFA!$A$2:$A$20001,$C16907,D_MFA!$B$2:$B$20001,TRUE)&gt;0)</f>
        <v/>
      </c>
    </row>
    <row r="16908" spans="13:13" x14ac:dyDescent="0.55000000000000004">
      <c r="M16908" t="str">
        <f>IF($A16908="","",COUNTIFS(D_MFA!$A$2:$A$20001,$C16908,D_MFA!$B$2:$B$20001,TRUE)&gt;0)</f>
        <v/>
      </c>
    </row>
    <row r="16909" spans="13:13" x14ac:dyDescent="0.55000000000000004">
      <c r="M16909" t="str">
        <f>IF($A16909="","",COUNTIFS(D_MFA!$A$2:$A$20001,$C16909,D_MFA!$B$2:$B$20001,TRUE)&gt;0)</f>
        <v/>
      </c>
    </row>
    <row r="16910" spans="13:13" x14ac:dyDescent="0.55000000000000004">
      <c r="M16910" t="str">
        <f>IF($A16910="","",COUNTIFS(D_MFA!$A$2:$A$20001,$C16910,D_MFA!$B$2:$B$20001,TRUE)&gt;0)</f>
        <v/>
      </c>
    </row>
    <row r="16911" spans="13:13" x14ac:dyDescent="0.55000000000000004">
      <c r="M16911" t="str">
        <f>IF($A16911="","",COUNTIFS(D_MFA!$A$2:$A$20001,$C16911,D_MFA!$B$2:$B$20001,TRUE)&gt;0)</f>
        <v/>
      </c>
    </row>
    <row r="16912" spans="13:13" x14ac:dyDescent="0.55000000000000004">
      <c r="M16912" t="str">
        <f>IF($A16912="","",COUNTIFS(D_MFA!$A$2:$A$20001,$C16912,D_MFA!$B$2:$B$20001,TRUE)&gt;0)</f>
        <v/>
      </c>
    </row>
    <row r="16913" spans="13:13" x14ac:dyDescent="0.55000000000000004">
      <c r="M16913" t="str">
        <f>IF($A16913="","",COUNTIFS(D_MFA!$A$2:$A$20001,$C16913,D_MFA!$B$2:$B$20001,TRUE)&gt;0)</f>
        <v/>
      </c>
    </row>
    <row r="16914" spans="13:13" x14ac:dyDescent="0.55000000000000004">
      <c r="M16914" t="str">
        <f>IF($A16914="","",COUNTIFS(D_MFA!$A$2:$A$20001,$C16914,D_MFA!$B$2:$B$20001,TRUE)&gt;0)</f>
        <v/>
      </c>
    </row>
    <row r="16915" spans="13:13" x14ac:dyDescent="0.55000000000000004">
      <c r="M16915" t="str">
        <f>IF($A16915="","",COUNTIFS(D_MFA!$A$2:$A$20001,$C16915,D_MFA!$B$2:$B$20001,TRUE)&gt;0)</f>
        <v/>
      </c>
    </row>
    <row r="16916" spans="13:13" x14ac:dyDescent="0.55000000000000004">
      <c r="M16916" t="str">
        <f>IF($A16916="","",COUNTIFS(D_MFA!$A$2:$A$20001,$C16916,D_MFA!$B$2:$B$20001,TRUE)&gt;0)</f>
        <v/>
      </c>
    </row>
    <row r="16917" spans="13:13" x14ac:dyDescent="0.55000000000000004">
      <c r="M16917" t="str">
        <f>IF($A16917="","",COUNTIFS(D_MFA!$A$2:$A$20001,$C16917,D_MFA!$B$2:$B$20001,TRUE)&gt;0)</f>
        <v/>
      </c>
    </row>
    <row r="16918" spans="13:13" x14ac:dyDescent="0.55000000000000004">
      <c r="M16918" t="str">
        <f>IF($A16918="","",COUNTIFS(D_MFA!$A$2:$A$20001,$C16918,D_MFA!$B$2:$B$20001,TRUE)&gt;0)</f>
        <v/>
      </c>
    </row>
    <row r="16919" spans="13:13" x14ac:dyDescent="0.55000000000000004">
      <c r="M16919" t="str">
        <f>IF($A16919="","",COUNTIFS(D_MFA!$A$2:$A$20001,$C16919,D_MFA!$B$2:$B$20001,TRUE)&gt;0)</f>
        <v/>
      </c>
    </row>
    <row r="16920" spans="13:13" x14ac:dyDescent="0.55000000000000004">
      <c r="M16920" t="str">
        <f>IF($A16920="","",COUNTIFS(D_MFA!$A$2:$A$20001,$C16920,D_MFA!$B$2:$B$20001,TRUE)&gt;0)</f>
        <v/>
      </c>
    </row>
    <row r="16921" spans="13:13" x14ac:dyDescent="0.55000000000000004">
      <c r="M16921" t="str">
        <f>IF($A16921="","",COUNTIFS(D_MFA!$A$2:$A$20001,$C16921,D_MFA!$B$2:$B$20001,TRUE)&gt;0)</f>
        <v/>
      </c>
    </row>
    <row r="16922" spans="13:13" x14ac:dyDescent="0.55000000000000004">
      <c r="M16922" t="str">
        <f>IF($A16922="","",COUNTIFS(D_MFA!$A$2:$A$20001,$C16922,D_MFA!$B$2:$B$20001,TRUE)&gt;0)</f>
        <v/>
      </c>
    </row>
    <row r="16923" spans="13:13" x14ac:dyDescent="0.55000000000000004">
      <c r="M16923" t="str">
        <f>IF($A16923="","",COUNTIFS(D_MFA!$A$2:$A$20001,$C16923,D_MFA!$B$2:$B$20001,TRUE)&gt;0)</f>
        <v/>
      </c>
    </row>
    <row r="16924" spans="13:13" x14ac:dyDescent="0.55000000000000004">
      <c r="M16924" t="str">
        <f>IF($A16924="","",COUNTIFS(D_MFA!$A$2:$A$20001,$C16924,D_MFA!$B$2:$B$20001,TRUE)&gt;0)</f>
        <v/>
      </c>
    </row>
    <row r="16925" spans="13:13" x14ac:dyDescent="0.55000000000000004">
      <c r="M16925" t="str">
        <f>IF($A16925="","",COUNTIFS(D_MFA!$A$2:$A$20001,$C16925,D_MFA!$B$2:$B$20001,TRUE)&gt;0)</f>
        <v/>
      </c>
    </row>
    <row r="16926" spans="13:13" x14ac:dyDescent="0.55000000000000004">
      <c r="M16926" t="str">
        <f>IF($A16926="","",COUNTIFS(D_MFA!$A$2:$A$20001,$C16926,D_MFA!$B$2:$B$20001,TRUE)&gt;0)</f>
        <v/>
      </c>
    </row>
    <row r="16927" spans="13:13" x14ac:dyDescent="0.55000000000000004">
      <c r="M16927" t="str">
        <f>IF($A16927="","",COUNTIFS(D_MFA!$A$2:$A$20001,$C16927,D_MFA!$B$2:$B$20001,TRUE)&gt;0)</f>
        <v/>
      </c>
    </row>
    <row r="16928" spans="13:13" x14ac:dyDescent="0.55000000000000004">
      <c r="M16928" t="str">
        <f>IF($A16928="","",COUNTIFS(D_MFA!$A$2:$A$20001,$C16928,D_MFA!$B$2:$B$20001,TRUE)&gt;0)</f>
        <v/>
      </c>
    </row>
    <row r="16929" spans="13:13" x14ac:dyDescent="0.55000000000000004">
      <c r="M16929" t="str">
        <f>IF($A16929="","",COUNTIFS(D_MFA!$A$2:$A$20001,$C16929,D_MFA!$B$2:$B$20001,TRUE)&gt;0)</f>
        <v/>
      </c>
    </row>
    <row r="16930" spans="13:13" x14ac:dyDescent="0.55000000000000004">
      <c r="M16930" t="str">
        <f>IF($A16930="","",COUNTIFS(D_MFA!$A$2:$A$20001,$C16930,D_MFA!$B$2:$B$20001,TRUE)&gt;0)</f>
        <v/>
      </c>
    </row>
    <row r="16931" spans="13:13" x14ac:dyDescent="0.55000000000000004">
      <c r="M16931" t="str">
        <f>IF($A16931="","",COUNTIFS(D_MFA!$A$2:$A$20001,$C16931,D_MFA!$B$2:$B$20001,TRUE)&gt;0)</f>
        <v/>
      </c>
    </row>
    <row r="16932" spans="13:13" x14ac:dyDescent="0.55000000000000004">
      <c r="M16932" t="str">
        <f>IF($A16932="","",COUNTIFS(D_MFA!$A$2:$A$20001,$C16932,D_MFA!$B$2:$B$20001,TRUE)&gt;0)</f>
        <v/>
      </c>
    </row>
    <row r="16933" spans="13:13" x14ac:dyDescent="0.55000000000000004">
      <c r="M16933" t="str">
        <f>IF($A16933="","",COUNTIFS(D_MFA!$A$2:$A$20001,$C16933,D_MFA!$B$2:$B$20001,TRUE)&gt;0)</f>
        <v/>
      </c>
    </row>
    <row r="16934" spans="13:13" x14ac:dyDescent="0.55000000000000004">
      <c r="M16934" t="str">
        <f>IF($A16934="","",COUNTIFS(D_MFA!$A$2:$A$20001,$C16934,D_MFA!$B$2:$B$20001,TRUE)&gt;0)</f>
        <v/>
      </c>
    </row>
    <row r="16935" spans="13:13" x14ac:dyDescent="0.55000000000000004">
      <c r="M16935" t="str">
        <f>IF($A16935="","",COUNTIFS(D_MFA!$A$2:$A$20001,$C16935,D_MFA!$B$2:$B$20001,TRUE)&gt;0)</f>
        <v/>
      </c>
    </row>
    <row r="16936" spans="13:13" x14ac:dyDescent="0.55000000000000004">
      <c r="M16936" t="str">
        <f>IF($A16936="","",COUNTIFS(D_MFA!$A$2:$A$20001,$C16936,D_MFA!$B$2:$B$20001,TRUE)&gt;0)</f>
        <v/>
      </c>
    </row>
    <row r="16937" spans="13:13" x14ac:dyDescent="0.55000000000000004">
      <c r="M16937" t="str">
        <f>IF($A16937="","",COUNTIFS(D_MFA!$A$2:$A$20001,$C16937,D_MFA!$B$2:$B$20001,TRUE)&gt;0)</f>
        <v/>
      </c>
    </row>
    <row r="16938" spans="13:13" x14ac:dyDescent="0.55000000000000004">
      <c r="M16938" t="str">
        <f>IF($A16938="","",COUNTIFS(D_MFA!$A$2:$A$20001,$C16938,D_MFA!$B$2:$B$20001,TRUE)&gt;0)</f>
        <v/>
      </c>
    </row>
    <row r="16939" spans="13:13" x14ac:dyDescent="0.55000000000000004">
      <c r="M16939" t="str">
        <f>IF($A16939="","",COUNTIFS(D_MFA!$A$2:$A$20001,$C16939,D_MFA!$B$2:$B$20001,TRUE)&gt;0)</f>
        <v/>
      </c>
    </row>
    <row r="16940" spans="13:13" x14ac:dyDescent="0.55000000000000004">
      <c r="M16940" t="str">
        <f>IF($A16940="","",COUNTIFS(D_MFA!$A$2:$A$20001,$C16940,D_MFA!$B$2:$B$20001,TRUE)&gt;0)</f>
        <v/>
      </c>
    </row>
    <row r="16941" spans="13:13" x14ac:dyDescent="0.55000000000000004">
      <c r="M16941" t="str">
        <f>IF($A16941="","",COUNTIFS(D_MFA!$A$2:$A$20001,$C16941,D_MFA!$B$2:$B$20001,TRUE)&gt;0)</f>
        <v/>
      </c>
    </row>
    <row r="16942" spans="13:13" x14ac:dyDescent="0.55000000000000004">
      <c r="M16942" t="str">
        <f>IF($A16942="","",COUNTIFS(D_MFA!$A$2:$A$20001,$C16942,D_MFA!$B$2:$B$20001,TRUE)&gt;0)</f>
        <v/>
      </c>
    </row>
    <row r="16943" spans="13:13" x14ac:dyDescent="0.55000000000000004">
      <c r="M16943" t="str">
        <f>IF($A16943="","",COUNTIFS(D_MFA!$A$2:$A$20001,$C16943,D_MFA!$B$2:$B$20001,TRUE)&gt;0)</f>
        <v/>
      </c>
    </row>
    <row r="16944" spans="13:13" x14ac:dyDescent="0.55000000000000004">
      <c r="M16944" t="str">
        <f>IF($A16944="","",COUNTIFS(D_MFA!$A$2:$A$20001,$C16944,D_MFA!$B$2:$B$20001,TRUE)&gt;0)</f>
        <v/>
      </c>
    </row>
    <row r="16945" spans="13:13" x14ac:dyDescent="0.55000000000000004">
      <c r="M16945" t="str">
        <f>IF($A16945="","",COUNTIFS(D_MFA!$A$2:$A$20001,$C16945,D_MFA!$B$2:$B$20001,TRUE)&gt;0)</f>
        <v/>
      </c>
    </row>
    <row r="16946" spans="13:13" x14ac:dyDescent="0.55000000000000004">
      <c r="M16946" t="str">
        <f>IF($A16946="","",COUNTIFS(D_MFA!$A$2:$A$20001,$C16946,D_MFA!$B$2:$B$20001,TRUE)&gt;0)</f>
        <v/>
      </c>
    </row>
    <row r="16947" spans="13:13" x14ac:dyDescent="0.55000000000000004">
      <c r="M16947" t="str">
        <f>IF($A16947="","",COUNTIFS(D_MFA!$A$2:$A$20001,$C16947,D_MFA!$B$2:$B$20001,TRUE)&gt;0)</f>
        <v/>
      </c>
    </row>
    <row r="16948" spans="13:13" x14ac:dyDescent="0.55000000000000004">
      <c r="M16948" t="str">
        <f>IF($A16948="","",COUNTIFS(D_MFA!$A$2:$A$20001,$C16948,D_MFA!$B$2:$B$20001,TRUE)&gt;0)</f>
        <v/>
      </c>
    </row>
    <row r="16949" spans="13:13" x14ac:dyDescent="0.55000000000000004">
      <c r="M16949" t="str">
        <f>IF($A16949="","",COUNTIFS(D_MFA!$A$2:$A$20001,$C16949,D_MFA!$B$2:$B$20001,TRUE)&gt;0)</f>
        <v/>
      </c>
    </row>
    <row r="16950" spans="13:13" x14ac:dyDescent="0.55000000000000004">
      <c r="M16950" t="str">
        <f>IF($A16950="","",COUNTIFS(D_MFA!$A$2:$A$20001,$C16950,D_MFA!$B$2:$B$20001,TRUE)&gt;0)</f>
        <v/>
      </c>
    </row>
    <row r="16951" spans="13:13" x14ac:dyDescent="0.55000000000000004">
      <c r="M16951" t="str">
        <f>IF($A16951="","",COUNTIFS(D_MFA!$A$2:$A$20001,$C16951,D_MFA!$B$2:$B$20001,TRUE)&gt;0)</f>
        <v/>
      </c>
    </row>
    <row r="16952" spans="13:13" x14ac:dyDescent="0.55000000000000004">
      <c r="M16952" t="str">
        <f>IF($A16952="","",COUNTIFS(D_MFA!$A$2:$A$20001,$C16952,D_MFA!$B$2:$B$20001,TRUE)&gt;0)</f>
        <v/>
      </c>
    </row>
    <row r="16953" spans="13:13" x14ac:dyDescent="0.55000000000000004">
      <c r="M16953" t="str">
        <f>IF($A16953="","",COUNTIFS(D_MFA!$A$2:$A$20001,$C16953,D_MFA!$B$2:$B$20001,TRUE)&gt;0)</f>
        <v/>
      </c>
    </row>
    <row r="16954" spans="13:13" x14ac:dyDescent="0.55000000000000004">
      <c r="M16954" t="str">
        <f>IF($A16954="","",COUNTIFS(D_MFA!$A$2:$A$20001,$C16954,D_MFA!$B$2:$B$20001,TRUE)&gt;0)</f>
        <v/>
      </c>
    </row>
    <row r="16955" spans="13:13" x14ac:dyDescent="0.55000000000000004">
      <c r="M16955" t="str">
        <f>IF($A16955="","",COUNTIFS(D_MFA!$A$2:$A$20001,$C16955,D_MFA!$B$2:$B$20001,TRUE)&gt;0)</f>
        <v/>
      </c>
    </row>
    <row r="16956" spans="13:13" x14ac:dyDescent="0.55000000000000004">
      <c r="M16956" t="str">
        <f>IF($A16956="","",COUNTIFS(D_MFA!$A$2:$A$20001,$C16956,D_MFA!$B$2:$B$20001,TRUE)&gt;0)</f>
        <v/>
      </c>
    </row>
    <row r="16957" spans="13:13" x14ac:dyDescent="0.55000000000000004">
      <c r="M16957" t="str">
        <f>IF($A16957="","",COUNTIFS(D_MFA!$A$2:$A$20001,$C16957,D_MFA!$B$2:$B$20001,TRUE)&gt;0)</f>
        <v/>
      </c>
    </row>
    <row r="16958" spans="13:13" x14ac:dyDescent="0.55000000000000004">
      <c r="M16958" t="str">
        <f>IF($A16958="","",COUNTIFS(D_MFA!$A$2:$A$20001,$C16958,D_MFA!$B$2:$B$20001,TRUE)&gt;0)</f>
        <v/>
      </c>
    </row>
    <row r="16959" spans="13:13" x14ac:dyDescent="0.55000000000000004">
      <c r="M16959" t="str">
        <f>IF($A16959="","",COUNTIFS(D_MFA!$A$2:$A$20001,$C16959,D_MFA!$B$2:$B$20001,TRUE)&gt;0)</f>
        <v/>
      </c>
    </row>
    <row r="16960" spans="13:13" x14ac:dyDescent="0.55000000000000004">
      <c r="M16960" t="str">
        <f>IF($A16960="","",COUNTIFS(D_MFA!$A$2:$A$20001,$C16960,D_MFA!$B$2:$B$20001,TRUE)&gt;0)</f>
        <v/>
      </c>
    </row>
    <row r="16961" spans="13:13" x14ac:dyDescent="0.55000000000000004">
      <c r="M16961" t="str">
        <f>IF($A16961="","",COUNTIFS(D_MFA!$A$2:$A$20001,$C16961,D_MFA!$B$2:$B$20001,TRUE)&gt;0)</f>
        <v/>
      </c>
    </row>
    <row r="16962" spans="13:13" x14ac:dyDescent="0.55000000000000004">
      <c r="M16962" t="str">
        <f>IF($A16962="","",COUNTIFS(D_MFA!$A$2:$A$20001,$C16962,D_MFA!$B$2:$B$20001,TRUE)&gt;0)</f>
        <v/>
      </c>
    </row>
    <row r="16963" spans="13:13" x14ac:dyDescent="0.55000000000000004">
      <c r="M16963" t="str">
        <f>IF($A16963="","",COUNTIFS(D_MFA!$A$2:$A$20001,$C16963,D_MFA!$B$2:$B$20001,TRUE)&gt;0)</f>
        <v/>
      </c>
    </row>
    <row r="16964" spans="13:13" x14ac:dyDescent="0.55000000000000004">
      <c r="M16964" t="str">
        <f>IF($A16964="","",COUNTIFS(D_MFA!$A$2:$A$20001,$C16964,D_MFA!$B$2:$B$20001,TRUE)&gt;0)</f>
        <v/>
      </c>
    </row>
    <row r="16965" spans="13:13" x14ac:dyDescent="0.55000000000000004">
      <c r="M16965" t="str">
        <f>IF($A16965="","",COUNTIFS(D_MFA!$A$2:$A$20001,$C16965,D_MFA!$B$2:$B$20001,TRUE)&gt;0)</f>
        <v/>
      </c>
    </row>
    <row r="16966" spans="13:13" x14ac:dyDescent="0.55000000000000004">
      <c r="M16966" t="str">
        <f>IF($A16966="","",COUNTIFS(D_MFA!$A$2:$A$20001,$C16966,D_MFA!$B$2:$B$20001,TRUE)&gt;0)</f>
        <v/>
      </c>
    </row>
    <row r="16967" spans="13:13" x14ac:dyDescent="0.55000000000000004">
      <c r="M16967" t="str">
        <f>IF($A16967="","",COUNTIFS(D_MFA!$A$2:$A$20001,$C16967,D_MFA!$B$2:$B$20001,TRUE)&gt;0)</f>
        <v/>
      </c>
    </row>
    <row r="16968" spans="13:13" x14ac:dyDescent="0.55000000000000004">
      <c r="M16968" t="str">
        <f>IF($A16968="","",COUNTIFS(D_MFA!$A$2:$A$20001,$C16968,D_MFA!$B$2:$B$20001,TRUE)&gt;0)</f>
        <v/>
      </c>
    </row>
    <row r="16969" spans="13:13" x14ac:dyDescent="0.55000000000000004">
      <c r="M16969" t="str">
        <f>IF($A16969="","",COUNTIFS(D_MFA!$A$2:$A$20001,$C16969,D_MFA!$B$2:$B$20001,TRUE)&gt;0)</f>
        <v/>
      </c>
    </row>
    <row r="16970" spans="13:13" x14ac:dyDescent="0.55000000000000004">
      <c r="M16970" t="str">
        <f>IF($A16970="","",COUNTIFS(D_MFA!$A$2:$A$20001,$C16970,D_MFA!$B$2:$B$20001,TRUE)&gt;0)</f>
        <v/>
      </c>
    </row>
    <row r="16971" spans="13:13" x14ac:dyDescent="0.55000000000000004">
      <c r="M16971" t="str">
        <f>IF($A16971="","",COUNTIFS(D_MFA!$A$2:$A$20001,$C16971,D_MFA!$B$2:$B$20001,TRUE)&gt;0)</f>
        <v/>
      </c>
    </row>
    <row r="16972" spans="13:13" x14ac:dyDescent="0.55000000000000004">
      <c r="M16972" t="str">
        <f>IF($A16972="","",COUNTIFS(D_MFA!$A$2:$A$20001,$C16972,D_MFA!$B$2:$B$20001,TRUE)&gt;0)</f>
        <v/>
      </c>
    </row>
    <row r="16973" spans="13:13" x14ac:dyDescent="0.55000000000000004">
      <c r="M16973" t="str">
        <f>IF($A16973="","",COUNTIFS(D_MFA!$A$2:$A$20001,$C16973,D_MFA!$B$2:$B$20001,TRUE)&gt;0)</f>
        <v/>
      </c>
    </row>
    <row r="16974" spans="13:13" x14ac:dyDescent="0.55000000000000004">
      <c r="M16974" t="str">
        <f>IF($A16974="","",COUNTIFS(D_MFA!$A$2:$A$20001,$C16974,D_MFA!$B$2:$B$20001,TRUE)&gt;0)</f>
        <v/>
      </c>
    </row>
    <row r="16975" spans="13:13" x14ac:dyDescent="0.55000000000000004">
      <c r="M16975" t="str">
        <f>IF($A16975="","",COUNTIFS(D_MFA!$A$2:$A$20001,$C16975,D_MFA!$B$2:$B$20001,TRUE)&gt;0)</f>
        <v/>
      </c>
    </row>
    <row r="16976" spans="13:13" x14ac:dyDescent="0.55000000000000004">
      <c r="M16976" t="str">
        <f>IF($A16976="","",COUNTIFS(D_MFA!$A$2:$A$20001,$C16976,D_MFA!$B$2:$B$20001,TRUE)&gt;0)</f>
        <v/>
      </c>
    </row>
    <row r="16977" spans="13:13" x14ac:dyDescent="0.55000000000000004">
      <c r="M16977" t="str">
        <f>IF($A16977="","",COUNTIFS(D_MFA!$A$2:$A$20001,$C16977,D_MFA!$B$2:$B$20001,TRUE)&gt;0)</f>
        <v/>
      </c>
    </row>
    <row r="16978" spans="13:13" x14ac:dyDescent="0.55000000000000004">
      <c r="M16978" t="str">
        <f>IF($A16978="","",COUNTIFS(D_MFA!$A$2:$A$20001,$C16978,D_MFA!$B$2:$B$20001,TRUE)&gt;0)</f>
        <v/>
      </c>
    </row>
    <row r="16979" spans="13:13" x14ac:dyDescent="0.55000000000000004">
      <c r="M16979" t="str">
        <f>IF($A16979="","",COUNTIFS(D_MFA!$A$2:$A$20001,$C16979,D_MFA!$B$2:$B$20001,TRUE)&gt;0)</f>
        <v/>
      </c>
    </row>
    <row r="16980" spans="13:13" x14ac:dyDescent="0.55000000000000004">
      <c r="M16980" t="str">
        <f>IF($A16980="","",COUNTIFS(D_MFA!$A$2:$A$20001,$C16980,D_MFA!$B$2:$B$20001,TRUE)&gt;0)</f>
        <v/>
      </c>
    </row>
    <row r="16981" spans="13:13" x14ac:dyDescent="0.55000000000000004">
      <c r="M16981" t="str">
        <f>IF($A16981="","",COUNTIFS(D_MFA!$A$2:$A$20001,$C16981,D_MFA!$B$2:$B$20001,TRUE)&gt;0)</f>
        <v/>
      </c>
    </row>
    <row r="16982" spans="13:13" x14ac:dyDescent="0.55000000000000004">
      <c r="M16982" t="str">
        <f>IF($A16982="","",COUNTIFS(D_MFA!$A$2:$A$20001,$C16982,D_MFA!$B$2:$B$20001,TRUE)&gt;0)</f>
        <v/>
      </c>
    </row>
    <row r="16983" spans="13:13" x14ac:dyDescent="0.55000000000000004">
      <c r="M16983" t="str">
        <f>IF($A16983="","",COUNTIFS(D_MFA!$A$2:$A$20001,$C16983,D_MFA!$B$2:$B$20001,TRUE)&gt;0)</f>
        <v/>
      </c>
    </row>
    <row r="16984" spans="13:13" x14ac:dyDescent="0.55000000000000004">
      <c r="M16984" t="str">
        <f>IF($A16984="","",COUNTIFS(D_MFA!$A$2:$A$20001,$C16984,D_MFA!$B$2:$B$20001,TRUE)&gt;0)</f>
        <v/>
      </c>
    </row>
    <row r="16985" spans="13:13" x14ac:dyDescent="0.55000000000000004">
      <c r="M16985" t="str">
        <f>IF($A16985="","",COUNTIFS(D_MFA!$A$2:$A$20001,$C16985,D_MFA!$B$2:$B$20001,TRUE)&gt;0)</f>
        <v/>
      </c>
    </row>
    <row r="16986" spans="13:13" x14ac:dyDescent="0.55000000000000004">
      <c r="M16986" t="str">
        <f>IF($A16986="","",COUNTIFS(D_MFA!$A$2:$A$20001,$C16986,D_MFA!$B$2:$B$20001,TRUE)&gt;0)</f>
        <v/>
      </c>
    </row>
    <row r="16987" spans="13:13" x14ac:dyDescent="0.55000000000000004">
      <c r="M16987" t="str">
        <f>IF($A16987="","",COUNTIFS(D_MFA!$A$2:$A$20001,$C16987,D_MFA!$B$2:$B$20001,TRUE)&gt;0)</f>
        <v/>
      </c>
    </row>
    <row r="16988" spans="13:13" x14ac:dyDescent="0.55000000000000004">
      <c r="M16988" t="str">
        <f>IF($A16988="","",COUNTIFS(D_MFA!$A$2:$A$20001,$C16988,D_MFA!$B$2:$B$20001,TRUE)&gt;0)</f>
        <v/>
      </c>
    </row>
    <row r="16989" spans="13:13" x14ac:dyDescent="0.55000000000000004">
      <c r="M16989" t="str">
        <f>IF($A16989="","",COUNTIFS(D_MFA!$A$2:$A$20001,$C16989,D_MFA!$B$2:$B$20001,TRUE)&gt;0)</f>
        <v/>
      </c>
    </row>
    <row r="16990" spans="13:13" x14ac:dyDescent="0.55000000000000004">
      <c r="M16990" t="str">
        <f>IF($A16990="","",COUNTIFS(D_MFA!$A$2:$A$20001,$C16990,D_MFA!$B$2:$B$20001,TRUE)&gt;0)</f>
        <v/>
      </c>
    </row>
    <row r="16991" spans="13:13" x14ac:dyDescent="0.55000000000000004">
      <c r="M16991" t="str">
        <f>IF($A16991="","",COUNTIFS(D_MFA!$A$2:$A$20001,$C16991,D_MFA!$B$2:$B$20001,TRUE)&gt;0)</f>
        <v/>
      </c>
    </row>
    <row r="16992" spans="13:13" x14ac:dyDescent="0.55000000000000004">
      <c r="M16992" t="str">
        <f>IF($A16992="","",COUNTIFS(D_MFA!$A$2:$A$20001,$C16992,D_MFA!$B$2:$B$20001,TRUE)&gt;0)</f>
        <v/>
      </c>
    </row>
    <row r="16993" spans="13:13" x14ac:dyDescent="0.55000000000000004">
      <c r="M16993" t="str">
        <f>IF($A16993="","",COUNTIFS(D_MFA!$A$2:$A$20001,$C16993,D_MFA!$B$2:$B$20001,TRUE)&gt;0)</f>
        <v/>
      </c>
    </row>
    <row r="16994" spans="13:13" x14ac:dyDescent="0.55000000000000004">
      <c r="M16994" t="str">
        <f>IF($A16994="","",COUNTIFS(D_MFA!$A$2:$A$20001,$C16994,D_MFA!$B$2:$B$20001,TRUE)&gt;0)</f>
        <v/>
      </c>
    </row>
    <row r="16995" spans="13:13" x14ac:dyDescent="0.55000000000000004">
      <c r="M16995" t="str">
        <f>IF($A16995="","",COUNTIFS(D_MFA!$A$2:$A$20001,$C16995,D_MFA!$B$2:$B$20001,TRUE)&gt;0)</f>
        <v/>
      </c>
    </row>
    <row r="16996" spans="13:13" x14ac:dyDescent="0.55000000000000004">
      <c r="M16996" t="str">
        <f>IF($A16996="","",COUNTIFS(D_MFA!$A$2:$A$20001,$C16996,D_MFA!$B$2:$B$20001,TRUE)&gt;0)</f>
        <v/>
      </c>
    </row>
    <row r="16997" spans="13:13" x14ac:dyDescent="0.55000000000000004">
      <c r="M16997" t="str">
        <f>IF($A16997="","",COUNTIFS(D_MFA!$A$2:$A$20001,$C16997,D_MFA!$B$2:$B$20001,TRUE)&gt;0)</f>
        <v/>
      </c>
    </row>
    <row r="16998" spans="13:13" x14ac:dyDescent="0.55000000000000004">
      <c r="M16998" t="str">
        <f>IF($A16998="","",COUNTIFS(D_MFA!$A$2:$A$20001,$C16998,D_MFA!$B$2:$B$20001,TRUE)&gt;0)</f>
        <v/>
      </c>
    </row>
    <row r="16999" spans="13:13" x14ac:dyDescent="0.55000000000000004">
      <c r="M16999" t="str">
        <f>IF($A16999="","",COUNTIFS(D_MFA!$A$2:$A$20001,$C16999,D_MFA!$B$2:$B$20001,TRUE)&gt;0)</f>
        <v/>
      </c>
    </row>
    <row r="17000" spans="13:13" x14ac:dyDescent="0.55000000000000004">
      <c r="M17000" t="str">
        <f>IF($A17000="","",COUNTIFS(D_MFA!$A$2:$A$20001,$C17000,D_MFA!$B$2:$B$20001,TRUE)&gt;0)</f>
        <v/>
      </c>
    </row>
    <row r="17001" spans="13:13" x14ac:dyDescent="0.55000000000000004">
      <c r="M17001" t="str">
        <f>IF($A17001="","",COUNTIFS(D_MFA!$A$2:$A$20001,$C17001,D_MFA!$B$2:$B$20001,TRUE)&gt;0)</f>
        <v/>
      </c>
    </row>
    <row r="17002" spans="13:13" x14ac:dyDescent="0.55000000000000004">
      <c r="M17002" t="str">
        <f>IF($A17002="","",COUNTIFS(D_MFA!$A$2:$A$20001,$C17002,D_MFA!$B$2:$B$20001,TRUE)&gt;0)</f>
        <v/>
      </c>
    </row>
    <row r="17003" spans="13:13" x14ac:dyDescent="0.55000000000000004">
      <c r="M17003" t="str">
        <f>IF($A17003="","",COUNTIFS(D_MFA!$A$2:$A$20001,$C17003,D_MFA!$B$2:$B$20001,TRUE)&gt;0)</f>
        <v/>
      </c>
    </row>
    <row r="17004" spans="13:13" x14ac:dyDescent="0.55000000000000004">
      <c r="M17004" t="str">
        <f>IF($A17004="","",COUNTIFS(D_MFA!$A$2:$A$20001,$C17004,D_MFA!$B$2:$B$20001,TRUE)&gt;0)</f>
        <v/>
      </c>
    </row>
    <row r="17005" spans="13:13" x14ac:dyDescent="0.55000000000000004">
      <c r="M17005" t="str">
        <f>IF($A17005="","",COUNTIFS(D_MFA!$A$2:$A$20001,$C17005,D_MFA!$B$2:$B$20001,TRUE)&gt;0)</f>
        <v/>
      </c>
    </row>
    <row r="17006" spans="13:13" x14ac:dyDescent="0.55000000000000004">
      <c r="M17006" t="str">
        <f>IF($A17006="","",COUNTIFS(D_MFA!$A$2:$A$20001,$C17006,D_MFA!$B$2:$B$20001,TRUE)&gt;0)</f>
        <v/>
      </c>
    </row>
    <row r="17007" spans="13:13" x14ac:dyDescent="0.55000000000000004">
      <c r="M17007" t="str">
        <f>IF($A17007="","",COUNTIFS(D_MFA!$A$2:$A$20001,$C17007,D_MFA!$B$2:$B$20001,TRUE)&gt;0)</f>
        <v/>
      </c>
    </row>
    <row r="17008" spans="13:13" x14ac:dyDescent="0.55000000000000004">
      <c r="M17008" t="str">
        <f>IF($A17008="","",COUNTIFS(D_MFA!$A$2:$A$20001,$C17008,D_MFA!$B$2:$B$20001,TRUE)&gt;0)</f>
        <v/>
      </c>
    </row>
    <row r="17009" spans="13:13" x14ac:dyDescent="0.55000000000000004">
      <c r="M17009" t="str">
        <f>IF($A17009="","",COUNTIFS(D_MFA!$A$2:$A$20001,$C17009,D_MFA!$B$2:$B$20001,TRUE)&gt;0)</f>
        <v/>
      </c>
    </row>
    <row r="17010" spans="13:13" x14ac:dyDescent="0.55000000000000004">
      <c r="M17010" t="str">
        <f>IF($A17010="","",COUNTIFS(D_MFA!$A$2:$A$20001,$C17010,D_MFA!$B$2:$B$20001,TRUE)&gt;0)</f>
        <v/>
      </c>
    </row>
    <row r="17011" spans="13:13" x14ac:dyDescent="0.55000000000000004">
      <c r="M17011" t="str">
        <f>IF($A17011="","",COUNTIFS(D_MFA!$A$2:$A$20001,$C17011,D_MFA!$B$2:$B$20001,TRUE)&gt;0)</f>
        <v/>
      </c>
    </row>
    <row r="17012" spans="13:13" x14ac:dyDescent="0.55000000000000004">
      <c r="M17012" t="str">
        <f>IF($A17012="","",COUNTIFS(D_MFA!$A$2:$A$20001,$C17012,D_MFA!$B$2:$B$20001,TRUE)&gt;0)</f>
        <v/>
      </c>
    </row>
    <row r="17013" spans="13:13" x14ac:dyDescent="0.55000000000000004">
      <c r="M17013" t="str">
        <f>IF($A17013="","",COUNTIFS(D_MFA!$A$2:$A$20001,$C17013,D_MFA!$B$2:$B$20001,TRUE)&gt;0)</f>
        <v/>
      </c>
    </row>
    <row r="17014" spans="13:13" x14ac:dyDescent="0.55000000000000004">
      <c r="M17014" t="str">
        <f>IF($A17014="","",COUNTIFS(D_MFA!$A$2:$A$20001,$C17014,D_MFA!$B$2:$B$20001,TRUE)&gt;0)</f>
        <v/>
      </c>
    </row>
    <row r="17015" spans="13:13" x14ac:dyDescent="0.55000000000000004">
      <c r="M17015" t="str">
        <f>IF($A17015="","",COUNTIFS(D_MFA!$A$2:$A$20001,$C17015,D_MFA!$B$2:$B$20001,TRUE)&gt;0)</f>
        <v/>
      </c>
    </row>
    <row r="17016" spans="13:13" x14ac:dyDescent="0.55000000000000004">
      <c r="M17016" t="str">
        <f>IF($A17016="","",COUNTIFS(D_MFA!$A$2:$A$20001,$C17016,D_MFA!$B$2:$B$20001,TRUE)&gt;0)</f>
        <v/>
      </c>
    </row>
    <row r="17017" spans="13:13" x14ac:dyDescent="0.55000000000000004">
      <c r="M17017" t="str">
        <f>IF($A17017="","",COUNTIFS(D_MFA!$A$2:$A$20001,$C17017,D_MFA!$B$2:$B$20001,TRUE)&gt;0)</f>
        <v/>
      </c>
    </row>
    <row r="17018" spans="13:13" x14ac:dyDescent="0.55000000000000004">
      <c r="M17018" t="str">
        <f>IF($A17018="","",COUNTIFS(D_MFA!$A$2:$A$20001,$C17018,D_MFA!$B$2:$B$20001,TRUE)&gt;0)</f>
        <v/>
      </c>
    </row>
    <row r="17019" spans="13:13" x14ac:dyDescent="0.55000000000000004">
      <c r="M17019" t="str">
        <f>IF($A17019="","",COUNTIFS(D_MFA!$A$2:$A$20001,$C17019,D_MFA!$B$2:$B$20001,TRUE)&gt;0)</f>
        <v/>
      </c>
    </row>
    <row r="17020" spans="13:13" x14ac:dyDescent="0.55000000000000004">
      <c r="M17020" t="str">
        <f>IF($A17020="","",COUNTIFS(D_MFA!$A$2:$A$20001,$C17020,D_MFA!$B$2:$B$20001,TRUE)&gt;0)</f>
        <v/>
      </c>
    </row>
    <row r="17021" spans="13:13" x14ac:dyDescent="0.55000000000000004">
      <c r="M17021" t="str">
        <f>IF($A17021="","",COUNTIFS(D_MFA!$A$2:$A$20001,$C17021,D_MFA!$B$2:$B$20001,TRUE)&gt;0)</f>
        <v/>
      </c>
    </row>
    <row r="17022" spans="13:13" x14ac:dyDescent="0.55000000000000004">
      <c r="M17022" t="str">
        <f>IF($A17022="","",COUNTIFS(D_MFA!$A$2:$A$20001,$C17022,D_MFA!$B$2:$B$20001,TRUE)&gt;0)</f>
        <v/>
      </c>
    </row>
    <row r="17023" spans="13:13" x14ac:dyDescent="0.55000000000000004">
      <c r="M17023" t="str">
        <f>IF($A17023="","",COUNTIFS(D_MFA!$A$2:$A$20001,$C17023,D_MFA!$B$2:$B$20001,TRUE)&gt;0)</f>
        <v/>
      </c>
    </row>
    <row r="17024" spans="13:13" x14ac:dyDescent="0.55000000000000004">
      <c r="M17024" t="str">
        <f>IF($A17024="","",COUNTIFS(D_MFA!$A$2:$A$20001,$C17024,D_MFA!$B$2:$B$20001,TRUE)&gt;0)</f>
        <v/>
      </c>
    </row>
    <row r="17025" spans="13:13" x14ac:dyDescent="0.55000000000000004">
      <c r="M17025" t="str">
        <f>IF($A17025="","",COUNTIFS(D_MFA!$A$2:$A$20001,$C17025,D_MFA!$B$2:$B$20001,TRUE)&gt;0)</f>
        <v/>
      </c>
    </row>
    <row r="17026" spans="13:13" x14ac:dyDescent="0.55000000000000004">
      <c r="M17026" t="str">
        <f>IF($A17026="","",COUNTIFS(D_MFA!$A$2:$A$20001,$C17026,D_MFA!$B$2:$B$20001,TRUE)&gt;0)</f>
        <v/>
      </c>
    </row>
    <row r="17027" spans="13:13" x14ac:dyDescent="0.55000000000000004">
      <c r="M17027" t="str">
        <f>IF($A17027="","",COUNTIFS(D_MFA!$A$2:$A$20001,$C17027,D_MFA!$B$2:$B$20001,TRUE)&gt;0)</f>
        <v/>
      </c>
    </row>
    <row r="17028" spans="13:13" x14ac:dyDescent="0.55000000000000004">
      <c r="M17028" t="str">
        <f>IF($A17028="","",COUNTIFS(D_MFA!$A$2:$A$20001,$C17028,D_MFA!$B$2:$B$20001,TRUE)&gt;0)</f>
        <v/>
      </c>
    </row>
    <row r="17029" spans="13:13" x14ac:dyDescent="0.55000000000000004">
      <c r="M17029" t="str">
        <f>IF($A17029="","",COUNTIFS(D_MFA!$A$2:$A$20001,$C17029,D_MFA!$B$2:$B$20001,TRUE)&gt;0)</f>
        <v/>
      </c>
    </row>
    <row r="17030" spans="13:13" x14ac:dyDescent="0.55000000000000004">
      <c r="M17030" t="str">
        <f>IF($A17030="","",COUNTIFS(D_MFA!$A$2:$A$20001,$C17030,D_MFA!$B$2:$B$20001,TRUE)&gt;0)</f>
        <v/>
      </c>
    </row>
    <row r="17031" spans="13:13" x14ac:dyDescent="0.55000000000000004">
      <c r="M17031" t="str">
        <f>IF($A17031="","",COUNTIFS(D_MFA!$A$2:$A$20001,$C17031,D_MFA!$B$2:$B$20001,TRUE)&gt;0)</f>
        <v/>
      </c>
    </row>
    <row r="17032" spans="13:13" x14ac:dyDescent="0.55000000000000004">
      <c r="M17032" t="str">
        <f>IF($A17032="","",COUNTIFS(D_MFA!$A$2:$A$20001,$C17032,D_MFA!$B$2:$B$20001,TRUE)&gt;0)</f>
        <v/>
      </c>
    </row>
    <row r="17033" spans="13:13" x14ac:dyDescent="0.55000000000000004">
      <c r="M17033" t="str">
        <f>IF($A17033="","",COUNTIFS(D_MFA!$A$2:$A$20001,$C17033,D_MFA!$B$2:$B$20001,TRUE)&gt;0)</f>
        <v/>
      </c>
    </row>
    <row r="17034" spans="13:13" x14ac:dyDescent="0.55000000000000004">
      <c r="M17034" t="str">
        <f>IF($A17034="","",COUNTIFS(D_MFA!$A$2:$A$20001,$C17034,D_MFA!$B$2:$B$20001,TRUE)&gt;0)</f>
        <v/>
      </c>
    </row>
    <row r="17035" spans="13:13" x14ac:dyDescent="0.55000000000000004">
      <c r="M17035" t="str">
        <f>IF($A17035="","",COUNTIFS(D_MFA!$A$2:$A$20001,$C17035,D_MFA!$B$2:$B$20001,TRUE)&gt;0)</f>
        <v/>
      </c>
    </row>
    <row r="17036" spans="13:13" x14ac:dyDescent="0.55000000000000004">
      <c r="M17036" t="str">
        <f>IF($A17036="","",COUNTIFS(D_MFA!$A$2:$A$20001,$C17036,D_MFA!$B$2:$B$20001,TRUE)&gt;0)</f>
        <v/>
      </c>
    </row>
    <row r="17037" spans="13:13" x14ac:dyDescent="0.55000000000000004">
      <c r="M17037" t="str">
        <f>IF($A17037="","",COUNTIFS(D_MFA!$A$2:$A$20001,$C17037,D_MFA!$B$2:$B$20001,TRUE)&gt;0)</f>
        <v/>
      </c>
    </row>
    <row r="17038" spans="13:13" x14ac:dyDescent="0.55000000000000004">
      <c r="M17038" t="str">
        <f>IF($A17038="","",COUNTIFS(D_MFA!$A$2:$A$20001,$C17038,D_MFA!$B$2:$B$20001,TRUE)&gt;0)</f>
        <v/>
      </c>
    </row>
    <row r="17039" spans="13:13" x14ac:dyDescent="0.55000000000000004">
      <c r="M17039" t="str">
        <f>IF($A17039="","",COUNTIFS(D_MFA!$A$2:$A$20001,$C17039,D_MFA!$B$2:$B$20001,TRUE)&gt;0)</f>
        <v/>
      </c>
    </row>
    <row r="17040" spans="13:13" x14ac:dyDescent="0.55000000000000004">
      <c r="M17040" t="str">
        <f>IF($A17040="","",COUNTIFS(D_MFA!$A$2:$A$20001,$C17040,D_MFA!$B$2:$B$20001,TRUE)&gt;0)</f>
        <v/>
      </c>
    </row>
    <row r="17041" spans="13:13" x14ac:dyDescent="0.55000000000000004">
      <c r="M17041" t="str">
        <f>IF($A17041="","",COUNTIFS(D_MFA!$A$2:$A$20001,$C17041,D_MFA!$B$2:$B$20001,TRUE)&gt;0)</f>
        <v/>
      </c>
    </row>
    <row r="17042" spans="13:13" x14ac:dyDescent="0.55000000000000004">
      <c r="M17042" t="str">
        <f>IF($A17042="","",COUNTIFS(D_MFA!$A$2:$A$20001,$C17042,D_MFA!$B$2:$B$20001,TRUE)&gt;0)</f>
        <v/>
      </c>
    </row>
    <row r="17043" spans="13:13" x14ac:dyDescent="0.55000000000000004">
      <c r="M17043" t="str">
        <f>IF($A17043="","",COUNTIFS(D_MFA!$A$2:$A$20001,$C17043,D_MFA!$B$2:$B$20001,TRUE)&gt;0)</f>
        <v/>
      </c>
    </row>
    <row r="17044" spans="13:13" x14ac:dyDescent="0.55000000000000004">
      <c r="M17044" t="str">
        <f>IF($A17044="","",COUNTIFS(D_MFA!$A$2:$A$20001,$C17044,D_MFA!$B$2:$B$20001,TRUE)&gt;0)</f>
        <v/>
      </c>
    </row>
    <row r="17045" spans="13:13" x14ac:dyDescent="0.55000000000000004">
      <c r="M17045" t="str">
        <f>IF($A17045="","",COUNTIFS(D_MFA!$A$2:$A$20001,$C17045,D_MFA!$B$2:$B$20001,TRUE)&gt;0)</f>
        <v/>
      </c>
    </row>
    <row r="17046" spans="13:13" x14ac:dyDescent="0.55000000000000004">
      <c r="M17046" t="str">
        <f>IF($A17046="","",COUNTIFS(D_MFA!$A$2:$A$20001,$C17046,D_MFA!$B$2:$B$20001,TRUE)&gt;0)</f>
        <v/>
      </c>
    </row>
    <row r="17047" spans="13:13" x14ac:dyDescent="0.55000000000000004">
      <c r="M17047" t="str">
        <f>IF($A17047="","",COUNTIFS(D_MFA!$A$2:$A$20001,$C17047,D_MFA!$B$2:$B$20001,TRUE)&gt;0)</f>
        <v/>
      </c>
    </row>
    <row r="17048" spans="13:13" x14ac:dyDescent="0.55000000000000004">
      <c r="M17048" t="str">
        <f>IF($A17048="","",COUNTIFS(D_MFA!$A$2:$A$20001,$C17048,D_MFA!$B$2:$B$20001,TRUE)&gt;0)</f>
        <v/>
      </c>
    </row>
    <row r="17049" spans="13:13" x14ac:dyDescent="0.55000000000000004">
      <c r="M17049" t="str">
        <f>IF($A17049="","",COUNTIFS(D_MFA!$A$2:$A$20001,$C17049,D_MFA!$B$2:$B$20001,TRUE)&gt;0)</f>
        <v/>
      </c>
    </row>
    <row r="17050" spans="13:13" x14ac:dyDescent="0.55000000000000004">
      <c r="M17050" t="str">
        <f>IF($A17050="","",COUNTIFS(D_MFA!$A$2:$A$20001,$C17050,D_MFA!$B$2:$B$20001,TRUE)&gt;0)</f>
        <v/>
      </c>
    </row>
    <row r="17051" spans="13:13" x14ac:dyDescent="0.55000000000000004">
      <c r="M17051" t="str">
        <f>IF($A17051="","",COUNTIFS(D_MFA!$A$2:$A$20001,$C17051,D_MFA!$B$2:$B$20001,TRUE)&gt;0)</f>
        <v/>
      </c>
    </row>
    <row r="17052" spans="13:13" x14ac:dyDescent="0.55000000000000004">
      <c r="M17052" t="str">
        <f>IF($A17052="","",COUNTIFS(D_MFA!$A$2:$A$20001,$C17052,D_MFA!$B$2:$B$20001,TRUE)&gt;0)</f>
        <v/>
      </c>
    </row>
    <row r="17053" spans="13:13" x14ac:dyDescent="0.55000000000000004">
      <c r="M17053" t="str">
        <f>IF($A17053="","",COUNTIFS(D_MFA!$A$2:$A$20001,$C17053,D_MFA!$B$2:$B$20001,TRUE)&gt;0)</f>
        <v/>
      </c>
    </row>
    <row r="17054" spans="13:13" x14ac:dyDescent="0.55000000000000004">
      <c r="M17054" t="str">
        <f>IF($A17054="","",COUNTIFS(D_MFA!$A$2:$A$20001,$C17054,D_MFA!$B$2:$B$20001,TRUE)&gt;0)</f>
        <v/>
      </c>
    </row>
    <row r="17055" spans="13:13" x14ac:dyDescent="0.55000000000000004">
      <c r="M17055" t="str">
        <f>IF($A17055="","",COUNTIFS(D_MFA!$A$2:$A$20001,$C17055,D_MFA!$B$2:$B$20001,TRUE)&gt;0)</f>
        <v/>
      </c>
    </row>
    <row r="17056" spans="13:13" x14ac:dyDescent="0.55000000000000004">
      <c r="M17056" t="str">
        <f>IF($A17056="","",COUNTIFS(D_MFA!$A$2:$A$20001,$C17056,D_MFA!$B$2:$B$20001,TRUE)&gt;0)</f>
        <v/>
      </c>
    </row>
    <row r="17057" spans="13:13" x14ac:dyDescent="0.55000000000000004">
      <c r="M17057" t="str">
        <f>IF($A17057="","",COUNTIFS(D_MFA!$A$2:$A$20001,$C17057,D_MFA!$B$2:$B$20001,TRUE)&gt;0)</f>
        <v/>
      </c>
    </row>
    <row r="17058" spans="13:13" x14ac:dyDescent="0.55000000000000004">
      <c r="M17058" t="str">
        <f>IF($A17058="","",COUNTIFS(D_MFA!$A$2:$A$20001,$C17058,D_MFA!$B$2:$B$20001,TRUE)&gt;0)</f>
        <v/>
      </c>
    </row>
    <row r="17059" spans="13:13" x14ac:dyDescent="0.55000000000000004">
      <c r="M17059" t="str">
        <f>IF($A17059="","",COUNTIFS(D_MFA!$A$2:$A$20001,$C17059,D_MFA!$B$2:$B$20001,TRUE)&gt;0)</f>
        <v/>
      </c>
    </row>
    <row r="17060" spans="13:13" x14ac:dyDescent="0.55000000000000004">
      <c r="M17060" t="str">
        <f>IF($A17060="","",COUNTIFS(D_MFA!$A$2:$A$20001,$C17060,D_MFA!$B$2:$B$20001,TRUE)&gt;0)</f>
        <v/>
      </c>
    </row>
    <row r="17061" spans="13:13" x14ac:dyDescent="0.55000000000000004">
      <c r="M17061" t="str">
        <f>IF($A17061="","",COUNTIFS(D_MFA!$A$2:$A$20001,$C17061,D_MFA!$B$2:$B$20001,TRUE)&gt;0)</f>
        <v/>
      </c>
    </row>
    <row r="17062" spans="13:13" x14ac:dyDescent="0.55000000000000004">
      <c r="M17062" t="str">
        <f>IF($A17062="","",COUNTIFS(D_MFA!$A$2:$A$20001,$C17062,D_MFA!$B$2:$B$20001,TRUE)&gt;0)</f>
        <v/>
      </c>
    </row>
    <row r="17063" spans="13:13" x14ac:dyDescent="0.55000000000000004">
      <c r="M17063" t="str">
        <f>IF($A17063="","",COUNTIFS(D_MFA!$A$2:$A$20001,$C17063,D_MFA!$B$2:$B$20001,TRUE)&gt;0)</f>
        <v/>
      </c>
    </row>
    <row r="17064" spans="13:13" x14ac:dyDescent="0.55000000000000004">
      <c r="M17064" t="str">
        <f>IF($A17064="","",COUNTIFS(D_MFA!$A$2:$A$20001,$C17064,D_MFA!$B$2:$B$20001,TRUE)&gt;0)</f>
        <v/>
      </c>
    </row>
    <row r="17065" spans="13:13" x14ac:dyDescent="0.55000000000000004">
      <c r="M17065" t="str">
        <f>IF($A17065="","",COUNTIFS(D_MFA!$A$2:$A$20001,$C17065,D_MFA!$B$2:$B$20001,TRUE)&gt;0)</f>
        <v/>
      </c>
    </row>
    <row r="17066" spans="13:13" x14ac:dyDescent="0.55000000000000004">
      <c r="M17066" t="str">
        <f>IF($A17066="","",COUNTIFS(D_MFA!$A$2:$A$20001,$C17066,D_MFA!$B$2:$B$20001,TRUE)&gt;0)</f>
        <v/>
      </c>
    </row>
    <row r="17067" spans="13:13" x14ac:dyDescent="0.55000000000000004">
      <c r="M17067" t="str">
        <f>IF($A17067="","",COUNTIFS(D_MFA!$A$2:$A$20001,$C17067,D_MFA!$B$2:$B$20001,TRUE)&gt;0)</f>
        <v/>
      </c>
    </row>
    <row r="17068" spans="13:13" x14ac:dyDescent="0.55000000000000004">
      <c r="M17068" t="str">
        <f>IF($A17068="","",COUNTIFS(D_MFA!$A$2:$A$20001,$C17068,D_MFA!$B$2:$B$20001,TRUE)&gt;0)</f>
        <v/>
      </c>
    </row>
    <row r="17069" spans="13:13" x14ac:dyDescent="0.55000000000000004">
      <c r="M17069" t="str">
        <f>IF($A17069="","",COUNTIFS(D_MFA!$A$2:$A$20001,$C17069,D_MFA!$B$2:$B$20001,TRUE)&gt;0)</f>
        <v/>
      </c>
    </row>
    <row r="17070" spans="13:13" x14ac:dyDescent="0.55000000000000004">
      <c r="M17070" t="str">
        <f>IF($A17070="","",COUNTIFS(D_MFA!$A$2:$A$20001,$C17070,D_MFA!$B$2:$B$20001,TRUE)&gt;0)</f>
        <v/>
      </c>
    </row>
    <row r="17071" spans="13:13" x14ac:dyDescent="0.55000000000000004">
      <c r="M17071" t="str">
        <f>IF($A17071="","",COUNTIFS(D_MFA!$A$2:$A$20001,$C17071,D_MFA!$B$2:$B$20001,TRUE)&gt;0)</f>
        <v/>
      </c>
    </row>
    <row r="17072" spans="13:13" x14ac:dyDescent="0.55000000000000004">
      <c r="M17072" t="str">
        <f>IF($A17072="","",COUNTIFS(D_MFA!$A$2:$A$20001,$C17072,D_MFA!$B$2:$B$20001,TRUE)&gt;0)</f>
        <v/>
      </c>
    </row>
    <row r="17073" spans="13:13" x14ac:dyDescent="0.55000000000000004">
      <c r="M17073" t="str">
        <f>IF($A17073="","",COUNTIFS(D_MFA!$A$2:$A$20001,$C17073,D_MFA!$B$2:$B$20001,TRUE)&gt;0)</f>
        <v/>
      </c>
    </row>
    <row r="17074" spans="13:13" x14ac:dyDescent="0.55000000000000004">
      <c r="M17074" t="str">
        <f>IF($A17074="","",COUNTIFS(D_MFA!$A$2:$A$20001,$C17074,D_MFA!$B$2:$B$20001,TRUE)&gt;0)</f>
        <v/>
      </c>
    </row>
    <row r="17075" spans="13:13" x14ac:dyDescent="0.55000000000000004">
      <c r="M17075" t="str">
        <f>IF($A17075="","",COUNTIFS(D_MFA!$A$2:$A$20001,$C17075,D_MFA!$B$2:$B$20001,TRUE)&gt;0)</f>
        <v/>
      </c>
    </row>
    <row r="17076" spans="13:13" x14ac:dyDescent="0.55000000000000004">
      <c r="M17076" t="str">
        <f>IF($A17076="","",COUNTIFS(D_MFA!$A$2:$A$20001,$C17076,D_MFA!$B$2:$B$20001,TRUE)&gt;0)</f>
        <v/>
      </c>
    </row>
    <row r="17077" spans="13:13" x14ac:dyDescent="0.55000000000000004">
      <c r="M17077" t="str">
        <f>IF($A17077="","",COUNTIFS(D_MFA!$A$2:$A$20001,$C17077,D_MFA!$B$2:$B$20001,TRUE)&gt;0)</f>
        <v/>
      </c>
    </row>
    <row r="17078" spans="13:13" x14ac:dyDescent="0.55000000000000004">
      <c r="M17078" t="str">
        <f>IF($A17078="","",COUNTIFS(D_MFA!$A$2:$A$20001,$C17078,D_MFA!$B$2:$B$20001,TRUE)&gt;0)</f>
        <v/>
      </c>
    </row>
    <row r="17079" spans="13:13" x14ac:dyDescent="0.55000000000000004">
      <c r="M17079" t="str">
        <f>IF($A17079="","",COUNTIFS(D_MFA!$A$2:$A$20001,$C17079,D_MFA!$B$2:$B$20001,TRUE)&gt;0)</f>
        <v/>
      </c>
    </row>
    <row r="17080" spans="13:13" x14ac:dyDescent="0.55000000000000004">
      <c r="M17080" t="str">
        <f>IF($A17080="","",COUNTIFS(D_MFA!$A$2:$A$20001,$C17080,D_MFA!$B$2:$B$20001,TRUE)&gt;0)</f>
        <v/>
      </c>
    </row>
    <row r="17081" spans="13:13" x14ac:dyDescent="0.55000000000000004">
      <c r="M17081" t="str">
        <f>IF($A17081="","",COUNTIFS(D_MFA!$A$2:$A$20001,$C17081,D_MFA!$B$2:$B$20001,TRUE)&gt;0)</f>
        <v/>
      </c>
    </row>
    <row r="17082" spans="13:13" x14ac:dyDescent="0.55000000000000004">
      <c r="M17082" t="str">
        <f>IF($A17082="","",COUNTIFS(D_MFA!$A$2:$A$20001,$C17082,D_MFA!$B$2:$B$20001,TRUE)&gt;0)</f>
        <v/>
      </c>
    </row>
    <row r="17083" spans="13:13" x14ac:dyDescent="0.55000000000000004">
      <c r="M17083" t="str">
        <f>IF($A17083="","",COUNTIFS(D_MFA!$A$2:$A$20001,$C17083,D_MFA!$B$2:$B$20001,TRUE)&gt;0)</f>
        <v/>
      </c>
    </row>
    <row r="17084" spans="13:13" x14ac:dyDescent="0.55000000000000004">
      <c r="M17084" t="str">
        <f>IF($A17084="","",COUNTIFS(D_MFA!$A$2:$A$20001,$C17084,D_MFA!$B$2:$B$20001,TRUE)&gt;0)</f>
        <v/>
      </c>
    </row>
    <row r="17085" spans="13:13" x14ac:dyDescent="0.55000000000000004">
      <c r="M17085" t="str">
        <f>IF($A17085="","",COUNTIFS(D_MFA!$A$2:$A$20001,$C17085,D_MFA!$B$2:$B$20001,TRUE)&gt;0)</f>
        <v/>
      </c>
    </row>
    <row r="17086" spans="13:13" x14ac:dyDescent="0.55000000000000004">
      <c r="M17086" t="str">
        <f>IF($A17086="","",COUNTIFS(D_MFA!$A$2:$A$20001,$C17086,D_MFA!$B$2:$B$20001,TRUE)&gt;0)</f>
        <v/>
      </c>
    </row>
    <row r="17087" spans="13:13" x14ac:dyDescent="0.55000000000000004">
      <c r="M17087" t="str">
        <f>IF($A17087="","",COUNTIFS(D_MFA!$A$2:$A$20001,$C17087,D_MFA!$B$2:$B$20001,TRUE)&gt;0)</f>
        <v/>
      </c>
    </row>
    <row r="17088" spans="13:13" x14ac:dyDescent="0.55000000000000004">
      <c r="M17088" t="str">
        <f>IF($A17088="","",COUNTIFS(D_MFA!$A$2:$A$20001,$C17088,D_MFA!$B$2:$B$20001,TRUE)&gt;0)</f>
        <v/>
      </c>
    </row>
    <row r="17089" spans="13:13" x14ac:dyDescent="0.55000000000000004">
      <c r="M17089" t="str">
        <f>IF($A17089="","",COUNTIFS(D_MFA!$A$2:$A$20001,$C17089,D_MFA!$B$2:$B$20001,TRUE)&gt;0)</f>
        <v/>
      </c>
    </row>
    <row r="17090" spans="13:13" x14ac:dyDescent="0.55000000000000004">
      <c r="M17090" t="str">
        <f>IF($A17090="","",COUNTIFS(D_MFA!$A$2:$A$20001,$C17090,D_MFA!$B$2:$B$20001,TRUE)&gt;0)</f>
        <v/>
      </c>
    </row>
    <row r="17091" spans="13:13" x14ac:dyDescent="0.55000000000000004">
      <c r="M17091" t="str">
        <f>IF($A17091="","",COUNTIFS(D_MFA!$A$2:$A$20001,$C17091,D_MFA!$B$2:$B$20001,TRUE)&gt;0)</f>
        <v/>
      </c>
    </row>
    <row r="17092" spans="13:13" x14ac:dyDescent="0.55000000000000004">
      <c r="M17092" t="str">
        <f>IF($A17092="","",COUNTIFS(D_MFA!$A$2:$A$20001,$C17092,D_MFA!$B$2:$B$20001,TRUE)&gt;0)</f>
        <v/>
      </c>
    </row>
    <row r="17093" spans="13:13" x14ac:dyDescent="0.55000000000000004">
      <c r="M17093" t="str">
        <f>IF($A17093="","",COUNTIFS(D_MFA!$A$2:$A$20001,$C17093,D_MFA!$B$2:$B$20001,TRUE)&gt;0)</f>
        <v/>
      </c>
    </row>
    <row r="17094" spans="13:13" x14ac:dyDescent="0.55000000000000004">
      <c r="M17094" t="str">
        <f>IF($A17094="","",COUNTIFS(D_MFA!$A$2:$A$20001,$C17094,D_MFA!$B$2:$B$20001,TRUE)&gt;0)</f>
        <v/>
      </c>
    </row>
    <row r="17095" spans="13:13" x14ac:dyDescent="0.55000000000000004">
      <c r="M17095" t="str">
        <f>IF($A17095="","",COUNTIFS(D_MFA!$A$2:$A$20001,$C17095,D_MFA!$B$2:$B$20001,TRUE)&gt;0)</f>
        <v/>
      </c>
    </row>
    <row r="17096" spans="13:13" x14ac:dyDescent="0.55000000000000004">
      <c r="M17096" t="str">
        <f>IF($A17096="","",COUNTIFS(D_MFA!$A$2:$A$20001,$C17096,D_MFA!$B$2:$B$20001,TRUE)&gt;0)</f>
        <v/>
      </c>
    </row>
    <row r="17097" spans="13:13" x14ac:dyDescent="0.55000000000000004">
      <c r="M17097" t="str">
        <f>IF($A17097="","",COUNTIFS(D_MFA!$A$2:$A$20001,$C17097,D_MFA!$B$2:$B$20001,TRUE)&gt;0)</f>
        <v/>
      </c>
    </row>
    <row r="17098" spans="13:13" x14ac:dyDescent="0.55000000000000004">
      <c r="M17098" t="str">
        <f>IF($A17098="","",COUNTIFS(D_MFA!$A$2:$A$20001,$C17098,D_MFA!$B$2:$B$20001,TRUE)&gt;0)</f>
        <v/>
      </c>
    </row>
    <row r="17099" spans="13:13" x14ac:dyDescent="0.55000000000000004">
      <c r="M17099" t="str">
        <f>IF($A17099="","",COUNTIFS(D_MFA!$A$2:$A$20001,$C17099,D_MFA!$B$2:$B$20001,TRUE)&gt;0)</f>
        <v/>
      </c>
    </row>
    <row r="17100" spans="13:13" x14ac:dyDescent="0.55000000000000004">
      <c r="M17100" t="str">
        <f>IF($A17100="","",COUNTIFS(D_MFA!$A$2:$A$20001,$C17100,D_MFA!$B$2:$B$20001,TRUE)&gt;0)</f>
        <v/>
      </c>
    </row>
    <row r="17101" spans="13:13" x14ac:dyDescent="0.55000000000000004">
      <c r="M17101" t="str">
        <f>IF($A17101="","",COUNTIFS(D_MFA!$A$2:$A$20001,$C17101,D_MFA!$B$2:$B$20001,TRUE)&gt;0)</f>
        <v/>
      </c>
    </row>
    <row r="17102" spans="13:13" x14ac:dyDescent="0.55000000000000004">
      <c r="M17102" t="str">
        <f>IF($A17102="","",COUNTIFS(D_MFA!$A$2:$A$20001,$C17102,D_MFA!$B$2:$B$20001,TRUE)&gt;0)</f>
        <v/>
      </c>
    </row>
    <row r="17103" spans="13:13" x14ac:dyDescent="0.55000000000000004">
      <c r="M17103" t="str">
        <f>IF($A17103="","",COUNTIFS(D_MFA!$A$2:$A$20001,$C17103,D_MFA!$B$2:$B$20001,TRUE)&gt;0)</f>
        <v/>
      </c>
    </row>
    <row r="17104" spans="13:13" x14ac:dyDescent="0.55000000000000004">
      <c r="M17104" t="str">
        <f>IF($A17104="","",COUNTIFS(D_MFA!$A$2:$A$20001,$C17104,D_MFA!$B$2:$B$20001,TRUE)&gt;0)</f>
        <v/>
      </c>
    </row>
    <row r="17105" spans="13:13" x14ac:dyDescent="0.55000000000000004">
      <c r="M17105" t="str">
        <f>IF($A17105="","",COUNTIFS(D_MFA!$A$2:$A$20001,$C17105,D_MFA!$B$2:$B$20001,TRUE)&gt;0)</f>
        <v/>
      </c>
    </row>
    <row r="17106" spans="13:13" x14ac:dyDescent="0.55000000000000004">
      <c r="M17106" t="str">
        <f>IF($A17106="","",COUNTIFS(D_MFA!$A$2:$A$20001,$C17106,D_MFA!$B$2:$B$20001,TRUE)&gt;0)</f>
        <v/>
      </c>
    </row>
    <row r="17107" spans="13:13" x14ac:dyDescent="0.55000000000000004">
      <c r="M17107" t="str">
        <f>IF($A17107="","",COUNTIFS(D_MFA!$A$2:$A$20001,$C17107,D_MFA!$B$2:$B$20001,TRUE)&gt;0)</f>
        <v/>
      </c>
    </row>
    <row r="17108" spans="13:13" x14ac:dyDescent="0.55000000000000004">
      <c r="M17108" t="str">
        <f>IF($A17108="","",COUNTIFS(D_MFA!$A$2:$A$20001,$C17108,D_MFA!$B$2:$B$20001,TRUE)&gt;0)</f>
        <v/>
      </c>
    </row>
    <row r="17109" spans="13:13" x14ac:dyDescent="0.55000000000000004">
      <c r="M17109" t="str">
        <f>IF($A17109="","",COUNTIFS(D_MFA!$A$2:$A$20001,$C17109,D_MFA!$B$2:$B$20001,TRUE)&gt;0)</f>
        <v/>
      </c>
    </row>
    <row r="17110" spans="13:13" x14ac:dyDescent="0.55000000000000004">
      <c r="M17110" t="str">
        <f>IF($A17110="","",COUNTIFS(D_MFA!$A$2:$A$20001,$C17110,D_MFA!$B$2:$B$20001,TRUE)&gt;0)</f>
        <v/>
      </c>
    </row>
    <row r="17111" spans="13:13" x14ac:dyDescent="0.55000000000000004">
      <c r="M17111" t="str">
        <f>IF($A17111="","",COUNTIFS(D_MFA!$A$2:$A$20001,$C17111,D_MFA!$B$2:$B$20001,TRUE)&gt;0)</f>
        <v/>
      </c>
    </row>
    <row r="17112" spans="13:13" x14ac:dyDescent="0.55000000000000004">
      <c r="M17112" t="str">
        <f>IF($A17112="","",COUNTIFS(D_MFA!$A$2:$A$20001,$C17112,D_MFA!$B$2:$B$20001,TRUE)&gt;0)</f>
        <v/>
      </c>
    </row>
    <row r="17113" spans="13:13" x14ac:dyDescent="0.55000000000000004">
      <c r="M17113" t="str">
        <f>IF($A17113="","",COUNTIFS(D_MFA!$A$2:$A$20001,$C17113,D_MFA!$B$2:$B$20001,TRUE)&gt;0)</f>
        <v/>
      </c>
    </row>
    <row r="17114" spans="13:13" x14ac:dyDescent="0.55000000000000004">
      <c r="M17114" t="str">
        <f>IF($A17114="","",COUNTIFS(D_MFA!$A$2:$A$20001,$C17114,D_MFA!$B$2:$B$20001,TRUE)&gt;0)</f>
        <v/>
      </c>
    </row>
    <row r="17115" spans="13:13" x14ac:dyDescent="0.55000000000000004">
      <c r="M17115" t="str">
        <f>IF($A17115="","",COUNTIFS(D_MFA!$A$2:$A$20001,$C17115,D_MFA!$B$2:$B$20001,TRUE)&gt;0)</f>
        <v/>
      </c>
    </row>
    <row r="17116" spans="13:13" x14ac:dyDescent="0.55000000000000004">
      <c r="M17116" t="str">
        <f>IF($A17116="","",COUNTIFS(D_MFA!$A$2:$A$20001,$C17116,D_MFA!$B$2:$B$20001,TRUE)&gt;0)</f>
        <v/>
      </c>
    </row>
    <row r="17117" spans="13:13" x14ac:dyDescent="0.55000000000000004">
      <c r="M17117" t="str">
        <f>IF($A17117="","",COUNTIFS(D_MFA!$A$2:$A$20001,$C17117,D_MFA!$B$2:$B$20001,TRUE)&gt;0)</f>
        <v/>
      </c>
    </row>
    <row r="17118" spans="13:13" x14ac:dyDescent="0.55000000000000004">
      <c r="M17118" t="str">
        <f>IF($A17118="","",COUNTIFS(D_MFA!$A$2:$A$20001,$C17118,D_MFA!$B$2:$B$20001,TRUE)&gt;0)</f>
        <v/>
      </c>
    </row>
    <row r="17119" spans="13:13" x14ac:dyDescent="0.55000000000000004">
      <c r="M17119" t="str">
        <f>IF($A17119="","",COUNTIFS(D_MFA!$A$2:$A$20001,$C17119,D_MFA!$B$2:$B$20001,TRUE)&gt;0)</f>
        <v/>
      </c>
    </row>
    <row r="17120" spans="13:13" x14ac:dyDescent="0.55000000000000004">
      <c r="M17120" t="str">
        <f>IF($A17120="","",COUNTIFS(D_MFA!$A$2:$A$20001,$C17120,D_MFA!$B$2:$B$20001,TRUE)&gt;0)</f>
        <v/>
      </c>
    </row>
    <row r="17121" spans="13:13" x14ac:dyDescent="0.55000000000000004">
      <c r="M17121" t="str">
        <f>IF($A17121="","",COUNTIFS(D_MFA!$A$2:$A$20001,$C17121,D_MFA!$B$2:$B$20001,TRUE)&gt;0)</f>
        <v/>
      </c>
    </row>
    <row r="17122" spans="13:13" x14ac:dyDescent="0.55000000000000004">
      <c r="M17122" t="str">
        <f>IF($A17122="","",COUNTIFS(D_MFA!$A$2:$A$20001,$C17122,D_MFA!$B$2:$B$20001,TRUE)&gt;0)</f>
        <v/>
      </c>
    </row>
    <row r="17123" spans="13:13" x14ac:dyDescent="0.55000000000000004">
      <c r="M17123" t="str">
        <f>IF($A17123="","",COUNTIFS(D_MFA!$A$2:$A$20001,$C17123,D_MFA!$B$2:$B$20001,TRUE)&gt;0)</f>
        <v/>
      </c>
    </row>
    <row r="17124" spans="13:13" x14ac:dyDescent="0.55000000000000004">
      <c r="M17124" t="str">
        <f>IF($A17124="","",COUNTIFS(D_MFA!$A$2:$A$20001,$C17124,D_MFA!$B$2:$B$20001,TRUE)&gt;0)</f>
        <v/>
      </c>
    </row>
    <row r="17125" spans="13:13" x14ac:dyDescent="0.55000000000000004">
      <c r="M17125" t="str">
        <f>IF($A17125="","",COUNTIFS(D_MFA!$A$2:$A$20001,$C17125,D_MFA!$B$2:$B$20001,TRUE)&gt;0)</f>
        <v/>
      </c>
    </row>
    <row r="17126" spans="13:13" x14ac:dyDescent="0.55000000000000004">
      <c r="M17126" t="str">
        <f>IF($A17126="","",COUNTIFS(D_MFA!$A$2:$A$20001,$C17126,D_MFA!$B$2:$B$20001,TRUE)&gt;0)</f>
        <v/>
      </c>
    </row>
    <row r="17127" spans="13:13" x14ac:dyDescent="0.55000000000000004">
      <c r="M17127" t="str">
        <f>IF($A17127="","",COUNTIFS(D_MFA!$A$2:$A$20001,$C17127,D_MFA!$B$2:$B$20001,TRUE)&gt;0)</f>
        <v/>
      </c>
    </row>
    <row r="17128" spans="13:13" x14ac:dyDescent="0.55000000000000004">
      <c r="M17128" t="str">
        <f>IF($A17128="","",COUNTIFS(D_MFA!$A$2:$A$20001,$C17128,D_MFA!$B$2:$B$20001,TRUE)&gt;0)</f>
        <v/>
      </c>
    </row>
    <row r="17129" spans="13:13" x14ac:dyDescent="0.55000000000000004">
      <c r="M17129" t="str">
        <f>IF($A17129="","",COUNTIFS(D_MFA!$A$2:$A$20001,$C17129,D_MFA!$B$2:$B$20001,TRUE)&gt;0)</f>
        <v/>
      </c>
    </row>
    <row r="17130" spans="13:13" x14ac:dyDescent="0.55000000000000004">
      <c r="M17130" t="str">
        <f>IF($A17130="","",COUNTIFS(D_MFA!$A$2:$A$20001,$C17130,D_MFA!$B$2:$B$20001,TRUE)&gt;0)</f>
        <v/>
      </c>
    </row>
    <row r="17131" spans="13:13" x14ac:dyDescent="0.55000000000000004">
      <c r="M17131" t="str">
        <f>IF($A17131="","",COUNTIFS(D_MFA!$A$2:$A$20001,$C17131,D_MFA!$B$2:$B$20001,TRUE)&gt;0)</f>
        <v/>
      </c>
    </row>
    <row r="17132" spans="13:13" x14ac:dyDescent="0.55000000000000004">
      <c r="M17132" t="str">
        <f>IF($A17132="","",COUNTIFS(D_MFA!$A$2:$A$20001,$C17132,D_MFA!$B$2:$B$20001,TRUE)&gt;0)</f>
        <v/>
      </c>
    </row>
    <row r="17133" spans="13:13" x14ac:dyDescent="0.55000000000000004">
      <c r="M17133" t="str">
        <f>IF($A17133="","",COUNTIFS(D_MFA!$A$2:$A$20001,$C17133,D_MFA!$B$2:$B$20001,TRUE)&gt;0)</f>
        <v/>
      </c>
    </row>
    <row r="17134" spans="13:13" x14ac:dyDescent="0.55000000000000004">
      <c r="M17134" t="str">
        <f>IF($A17134="","",COUNTIFS(D_MFA!$A$2:$A$20001,$C17134,D_MFA!$B$2:$B$20001,TRUE)&gt;0)</f>
        <v/>
      </c>
    </row>
    <row r="17135" spans="13:13" x14ac:dyDescent="0.55000000000000004">
      <c r="M17135" t="str">
        <f>IF($A17135="","",COUNTIFS(D_MFA!$A$2:$A$20001,$C17135,D_MFA!$B$2:$B$20001,TRUE)&gt;0)</f>
        <v/>
      </c>
    </row>
    <row r="17136" spans="13:13" x14ac:dyDescent="0.55000000000000004">
      <c r="M17136" t="str">
        <f>IF($A17136="","",COUNTIFS(D_MFA!$A$2:$A$20001,$C17136,D_MFA!$B$2:$B$20001,TRUE)&gt;0)</f>
        <v/>
      </c>
    </row>
    <row r="17137" spans="13:13" x14ac:dyDescent="0.55000000000000004">
      <c r="M17137" t="str">
        <f>IF($A17137="","",COUNTIFS(D_MFA!$A$2:$A$20001,$C17137,D_MFA!$B$2:$B$20001,TRUE)&gt;0)</f>
        <v/>
      </c>
    </row>
    <row r="17138" spans="13:13" x14ac:dyDescent="0.55000000000000004">
      <c r="M17138" t="str">
        <f>IF($A17138="","",COUNTIFS(D_MFA!$A$2:$A$20001,$C17138,D_MFA!$B$2:$B$20001,TRUE)&gt;0)</f>
        <v/>
      </c>
    </row>
    <row r="17139" spans="13:13" x14ac:dyDescent="0.55000000000000004">
      <c r="M17139" t="str">
        <f>IF($A17139="","",COUNTIFS(D_MFA!$A$2:$A$20001,$C17139,D_MFA!$B$2:$B$20001,TRUE)&gt;0)</f>
        <v/>
      </c>
    </row>
    <row r="17140" spans="13:13" x14ac:dyDescent="0.55000000000000004">
      <c r="M17140" t="str">
        <f>IF($A17140="","",COUNTIFS(D_MFA!$A$2:$A$20001,$C17140,D_MFA!$B$2:$B$20001,TRUE)&gt;0)</f>
        <v/>
      </c>
    </row>
    <row r="17141" spans="13:13" x14ac:dyDescent="0.55000000000000004">
      <c r="M17141" t="str">
        <f>IF($A17141="","",COUNTIFS(D_MFA!$A$2:$A$20001,$C17141,D_MFA!$B$2:$B$20001,TRUE)&gt;0)</f>
        <v/>
      </c>
    </row>
    <row r="17142" spans="13:13" x14ac:dyDescent="0.55000000000000004">
      <c r="M17142" t="str">
        <f>IF($A17142="","",COUNTIFS(D_MFA!$A$2:$A$20001,$C17142,D_MFA!$B$2:$B$20001,TRUE)&gt;0)</f>
        <v/>
      </c>
    </row>
    <row r="17143" spans="13:13" x14ac:dyDescent="0.55000000000000004">
      <c r="M17143" t="str">
        <f>IF($A17143="","",COUNTIFS(D_MFA!$A$2:$A$20001,$C17143,D_MFA!$B$2:$B$20001,TRUE)&gt;0)</f>
        <v/>
      </c>
    </row>
    <row r="17144" spans="13:13" x14ac:dyDescent="0.55000000000000004">
      <c r="M17144" t="str">
        <f>IF($A17144="","",COUNTIFS(D_MFA!$A$2:$A$20001,$C17144,D_MFA!$B$2:$B$20001,TRUE)&gt;0)</f>
        <v/>
      </c>
    </row>
    <row r="17145" spans="13:13" x14ac:dyDescent="0.55000000000000004">
      <c r="M17145" t="str">
        <f>IF($A17145="","",COUNTIFS(D_MFA!$A$2:$A$20001,$C17145,D_MFA!$B$2:$B$20001,TRUE)&gt;0)</f>
        <v/>
      </c>
    </row>
    <row r="17146" spans="13:13" x14ac:dyDescent="0.55000000000000004">
      <c r="M17146" t="str">
        <f>IF($A17146="","",COUNTIFS(D_MFA!$A$2:$A$20001,$C17146,D_MFA!$B$2:$B$20001,TRUE)&gt;0)</f>
        <v/>
      </c>
    </row>
    <row r="17147" spans="13:13" x14ac:dyDescent="0.55000000000000004">
      <c r="M17147" t="str">
        <f>IF($A17147="","",COUNTIFS(D_MFA!$A$2:$A$20001,$C17147,D_MFA!$B$2:$B$20001,TRUE)&gt;0)</f>
        <v/>
      </c>
    </row>
    <row r="17148" spans="13:13" x14ac:dyDescent="0.55000000000000004">
      <c r="M17148" t="str">
        <f>IF($A17148="","",COUNTIFS(D_MFA!$A$2:$A$20001,$C17148,D_MFA!$B$2:$B$20001,TRUE)&gt;0)</f>
        <v/>
      </c>
    </row>
    <row r="17149" spans="13:13" x14ac:dyDescent="0.55000000000000004">
      <c r="M17149" t="str">
        <f>IF($A17149="","",COUNTIFS(D_MFA!$A$2:$A$20001,$C17149,D_MFA!$B$2:$B$20001,TRUE)&gt;0)</f>
        <v/>
      </c>
    </row>
    <row r="17150" spans="13:13" x14ac:dyDescent="0.55000000000000004">
      <c r="M17150" t="str">
        <f>IF($A17150="","",COUNTIFS(D_MFA!$A$2:$A$20001,$C17150,D_MFA!$B$2:$B$20001,TRUE)&gt;0)</f>
        <v/>
      </c>
    </row>
    <row r="17151" spans="13:13" x14ac:dyDescent="0.55000000000000004">
      <c r="M17151" t="str">
        <f>IF($A17151="","",COUNTIFS(D_MFA!$A$2:$A$20001,$C17151,D_MFA!$B$2:$B$20001,TRUE)&gt;0)</f>
        <v/>
      </c>
    </row>
    <row r="17152" spans="13:13" x14ac:dyDescent="0.55000000000000004">
      <c r="M17152" t="str">
        <f>IF($A17152="","",COUNTIFS(D_MFA!$A$2:$A$20001,$C17152,D_MFA!$B$2:$B$20001,TRUE)&gt;0)</f>
        <v/>
      </c>
    </row>
    <row r="17153" spans="13:13" x14ac:dyDescent="0.55000000000000004">
      <c r="M17153" t="str">
        <f>IF($A17153="","",COUNTIFS(D_MFA!$A$2:$A$20001,$C17153,D_MFA!$B$2:$B$20001,TRUE)&gt;0)</f>
        <v/>
      </c>
    </row>
    <row r="17154" spans="13:13" x14ac:dyDescent="0.55000000000000004">
      <c r="M17154" t="str">
        <f>IF($A17154="","",COUNTIFS(D_MFA!$A$2:$A$20001,$C17154,D_MFA!$B$2:$B$20001,TRUE)&gt;0)</f>
        <v/>
      </c>
    </row>
    <row r="17155" spans="13:13" x14ac:dyDescent="0.55000000000000004">
      <c r="M17155" t="str">
        <f>IF($A17155="","",COUNTIFS(D_MFA!$A$2:$A$20001,$C17155,D_MFA!$B$2:$B$20001,TRUE)&gt;0)</f>
        <v/>
      </c>
    </row>
    <row r="17156" spans="13:13" x14ac:dyDescent="0.55000000000000004">
      <c r="M17156" t="str">
        <f>IF($A17156="","",COUNTIFS(D_MFA!$A$2:$A$20001,$C17156,D_MFA!$B$2:$B$20001,TRUE)&gt;0)</f>
        <v/>
      </c>
    </row>
    <row r="17157" spans="13:13" x14ac:dyDescent="0.55000000000000004">
      <c r="M17157" t="str">
        <f>IF($A17157="","",COUNTIFS(D_MFA!$A$2:$A$20001,$C17157,D_MFA!$B$2:$B$20001,TRUE)&gt;0)</f>
        <v/>
      </c>
    </row>
    <row r="17158" spans="13:13" x14ac:dyDescent="0.55000000000000004">
      <c r="M17158" t="str">
        <f>IF($A17158="","",COUNTIFS(D_MFA!$A$2:$A$20001,$C17158,D_MFA!$B$2:$B$20001,TRUE)&gt;0)</f>
        <v/>
      </c>
    </row>
    <row r="17159" spans="13:13" x14ac:dyDescent="0.55000000000000004">
      <c r="M17159" t="str">
        <f>IF($A17159="","",COUNTIFS(D_MFA!$A$2:$A$20001,$C17159,D_MFA!$B$2:$B$20001,TRUE)&gt;0)</f>
        <v/>
      </c>
    </row>
    <row r="17160" spans="13:13" x14ac:dyDescent="0.55000000000000004">
      <c r="M17160" t="str">
        <f>IF($A17160="","",COUNTIFS(D_MFA!$A$2:$A$20001,$C17160,D_MFA!$B$2:$B$20001,TRUE)&gt;0)</f>
        <v/>
      </c>
    </row>
    <row r="17161" spans="13:13" x14ac:dyDescent="0.55000000000000004">
      <c r="M17161" t="str">
        <f>IF($A17161="","",COUNTIFS(D_MFA!$A$2:$A$20001,$C17161,D_MFA!$B$2:$B$20001,TRUE)&gt;0)</f>
        <v/>
      </c>
    </row>
    <row r="17162" spans="13:13" x14ac:dyDescent="0.55000000000000004">
      <c r="M17162" t="str">
        <f>IF($A17162="","",COUNTIFS(D_MFA!$A$2:$A$20001,$C17162,D_MFA!$B$2:$B$20001,TRUE)&gt;0)</f>
        <v/>
      </c>
    </row>
    <row r="17163" spans="13:13" x14ac:dyDescent="0.55000000000000004">
      <c r="M17163" t="str">
        <f>IF($A17163="","",COUNTIFS(D_MFA!$A$2:$A$20001,$C17163,D_MFA!$B$2:$B$20001,TRUE)&gt;0)</f>
        <v/>
      </c>
    </row>
    <row r="17164" spans="13:13" x14ac:dyDescent="0.55000000000000004">
      <c r="M17164" t="str">
        <f>IF($A17164="","",COUNTIFS(D_MFA!$A$2:$A$20001,$C17164,D_MFA!$B$2:$B$20001,TRUE)&gt;0)</f>
        <v/>
      </c>
    </row>
    <row r="17165" spans="13:13" x14ac:dyDescent="0.55000000000000004">
      <c r="M17165" t="str">
        <f>IF($A17165="","",COUNTIFS(D_MFA!$A$2:$A$20001,$C17165,D_MFA!$B$2:$B$20001,TRUE)&gt;0)</f>
        <v/>
      </c>
    </row>
    <row r="17166" spans="13:13" x14ac:dyDescent="0.55000000000000004">
      <c r="M17166" t="str">
        <f>IF($A17166="","",COUNTIFS(D_MFA!$A$2:$A$20001,$C17166,D_MFA!$B$2:$B$20001,TRUE)&gt;0)</f>
        <v/>
      </c>
    </row>
    <row r="17167" spans="13:13" x14ac:dyDescent="0.55000000000000004">
      <c r="M17167" t="str">
        <f>IF($A17167="","",COUNTIFS(D_MFA!$A$2:$A$20001,$C17167,D_MFA!$B$2:$B$20001,TRUE)&gt;0)</f>
        <v/>
      </c>
    </row>
    <row r="17168" spans="13:13" x14ac:dyDescent="0.55000000000000004">
      <c r="M17168" t="str">
        <f>IF($A17168="","",COUNTIFS(D_MFA!$A$2:$A$20001,$C17168,D_MFA!$B$2:$B$20001,TRUE)&gt;0)</f>
        <v/>
      </c>
    </row>
    <row r="17169" spans="13:13" x14ac:dyDescent="0.55000000000000004">
      <c r="M17169" t="str">
        <f>IF($A17169="","",COUNTIFS(D_MFA!$A$2:$A$20001,$C17169,D_MFA!$B$2:$B$20001,TRUE)&gt;0)</f>
        <v/>
      </c>
    </row>
    <row r="17170" spans="13:13" x14ac:dyDescent="0.55000000000000004">
      <c r="M17170" t="str">
        <f>IF($A17170="","",COUNTIFS(D_MFA!$A$2:$A$20001,$C17170,D_MFA!$B$2:$B$20001,TRUE)&gt;0)</f>
        <v/>
      </c>
    </row>
    <row r="17171" spans="13:13" x14ac:dyDescent="0.55000000000000004">
      <c r="M17171" t="str">
        <f>IF($A17171="","",COUNTIFS(D_MFA!$A$2:$A$20001,$C17171,D_MFA!$B$2:$B$20001,TRUE)&gt;0)</f>
        <v/>
      </c>
    </row>
    <row r="17172" spans="13:13" x14ac:dyDescent="0.55000000000000004">
      <c r="M17172" t="str">
        <f>IF($A17172="","",COUNTIFS(D_MFA!$A$2:$A$20001,$C17172,D_MFA!$B$2:$B$20001,TRUE)&gt;0)</f>
        <v/>
      </c>
    </row>
    <row r="17173" spans="13:13" x14ac:dyDescent="0.55000000000000004">
      <c r="M17173" t="str">
        <f>IF($A17173="","",COUNTIFS(D_MFA!$A$2:$A$20001,$C17173,D_MFA!$B$2:$B$20001,TRUE)&gt;0)</f>
        <v/>
      </c>
    </row>
    <row r="17174" spans="13:13" x14ac:dyDescent="0.55000000000000004">
      <c r="M17174" t="str">
        <f>IF($A17174="","",COUNTIFS(D_MFA!$A$2:$A$20001,$C17174,D_MFA!$B$2:$B$20001,TRUE)&gt;0)</f>
        <v/>
      </c>
    </row>
    <row r="17175" spans="13:13" x14ac:dyDescent="0.55000000000000004">
      <c r="M17175" t="str">
        <f>IF($A17175="","",COUNTIFS(D_MFA!$A$2:$A$20001,$C17175,D_MFA!$B$2:$B$20001,TRUE)&gt;0)</f>
        <v/>
      </c>
    </row>
    <row r="17176" spans="13:13" x14ac:dyDescent="0.55000000000000004">
      <c r="M17176" t="str">
        <f>IF($A17176="","",COUNTIFS(D_MFA!$A$2:$A$20001,$C17176,D_MFA!$B$2:$B$20001,TRUE)&gt;0)</f>
        <v/>
      </c>
    </row>
    <row r="17177" spans="13:13" x14ac:dyDescent="0.55000000000000004">
      <c r="M17177" t="str">
        <f>IF($A17177="","",COUNTIFS(D_MFA!$A$2:$A$20001,$C17177,D_MFA!$B$2:$B$20001,TRUE)&gt;0)</f>
        <v/>
      </c>
    </row>
    <row r="17178" spans="13:13" x14ac:dyDescent="0.55000000000000004">
      <c r="M17178" t="str">
        <f>IF($A17178="","",COUNTIFS(D_MFA!$A$2:$A$20001,$C17178,D_MFA!$B$2:$B$20001,TRUE)&gt;0)</f>
        <v/>
      </c>
    </row>
    <row r="17179" spans="13:13" x14ac:dyDescent="0.55000000000000004">
      <c r="M17179" t="str">
        <f>IF($A17179="","",COUNTIFS(D_MFA!$A$2:$A$20001,$C17179,D_MFA!$B$2:$B$20001,TRUE)&gt;0)</f>
        <v/>
      </c>
    </row>
    <row r="17180" spans="13:13" x14ac:dyDescent="0.55000000000000004">
      <c r="M17180" t="str">
        <f>IF($A17180="","",COUNTIFS(D_MFA!$A$2:$A$20001,$C17180,D_MFA!$B$2:$B$20001,TRUE)&gt;0)</f>
        <v/>
      </c>
    </row>
    <row r="17181" spans="13:13" x14ac:dyDescent="0.55000000000000004">
      <c r="M17181" t="str">
        <f>IF($A17181="","",COUNTIFS(D_MFA!$A$2:$A$20001,$C17181,D_MFA!$B$2:$B$20001,TRUE)&gt;0)</f>
        <v/>
      </c>
    </row>
    <row r="17182" spans="13:13" x14ac:dyDescent="0.55000000000000004">
      <c r="M17182" t="str">
        <f>IF($A17182="","",COUNTIFS(D_MFA!$A$2:$A$20001,$C17182,D_MFA!$B$2:$B$20001,TRUE)&gt;0)</f>
        <v/>
      </c>
    </row>
    <row r="17183" spans="13:13" x14ac:dyDescent="0.55000000000000004">
      <c r="M17183" t="str">
        <f>IF($A17183="","",COUNTIFS(D_MFA!$A$2:$A$20001,$C17183,D_MFA!$B$2:$B$20001,TRUE)&gt;0)</f>
        <v/>
      </c>
    </row>
    <row r="17184" spans="13:13" x14ac:dyDescent="0.55000000000000004">
      <c r="M17184" t="str">
        <f>IF($A17184="","",COUNTIFS(D_MFA!$A$2:$A$20001,$C17184,D_MFA!$B$2:$B$20001,TRUE)&gt;0)</f>
        <v/>
      </c>
    </row>
    <row r="17185" spans="13:13" x14ac:dyDescent="0.55000000000000004">
      <c r="M17185" t="str">
        <f>IF($A17185="","",COUNTIFS(D_MFA!$A$2:$A$20001,$C17185,D_MFA!$B$2:$B$20001,TRUE)&gt;0)</f>
        <v/>
      </c>
    </row>
    <row r="17186" spans="13:13" x14ac:dyDescent="0.55000000000000004">
      <c r="M17186" t="str">
        <f>IF($A17186="","",COUNTIFS(D_MFA!$A$2:$A$20001,$C17186,D_MFA!$B$2:$B$20001,TRUE)&gt;0)</f>
        <v/>
      </c>
    </row>
    <row r="17187" spans="13:13" x14ac:dyDescent="0.55000000000000004">
      <c r="M17187" t="str">
        <f>IF($A17187="","",COUNTIFS(D_MFA!$A$2:$A$20001,$C17187,D_MFA!$B$2:$B$20001,TRUE)&gt;0)</f>
        <v/>
      </c>
    </row>
    <row r="17188" spans="13:13" x14ac:dyDescent="0.55000000000000004">
      <c r="M17188" t="str">
        <f>IF($A17188="","",COUNTIFS(D_MFA!$A$2:$A$20001,$C17188,D_MFA!$B$2:$B$20001,TRUE)&gt;0)</f>
        <v/>
      </c>
    </row>
    <row r="17189" spans="13:13" x14ac:dyDescent="0.55000000000000004">
      <c r="M17189" t="str">
        <f>IF($A17189="","",COUNTIFS(D_MFA!$A$2:$A$20001,$C17189,D_MFA!$B$2:$B$20001,TRUE)&gt;0)</f>
        <v/>
      </c>
    </row>
    <row r="17190" spans="13:13" x14ac:dyDescent="0.55000000000000004">
      <c r="M17190" t="str">
        <f>IF($A17190="","",COUNTIFS(D_MFA!$A$2:$A$20001,$C17190,D_MFA!$B$2:$B$20001,TRUE)&gt;0)</f>
        <v/>
      </c>
    </row>
    <row r="17191" spans="13:13" x14ac:dyDescent="0.55000000000000004">
      <c r="M17191" t="str">
        <f>IF($A17191="","",COUNTIFS(D_MFA!$A$2:$A$20001,$C17191,D_MFA!$B$2:$B$20001,TRUE)&gt;0)</f>
        <v/>
      </c>
    </row>
    <row r="17192" spans="13:13" x14ac:dyDescent="0.55000000000000004">
      <c r="M17192" t="str">
        <f>IF($A17192="","",COUNTIFS(D_MFA!$A$2:$A$20001,$C17192,D_MFA!$B$2:$B$20001,TRUE)&gt;0)</f>
        <v/>
      </c>
    </row>
    <row r="17193" spans="13:13" x14ac:dyDescent="0.55000000000000004">
      <c r="M17193" t="str">
        <f>IF($A17193="","",COUNTIFS(D_MFA!$A$2:$A$20001,$C17193,D_MFA!$B$2:$B$20001,TRUE)&gt;0)</f>
        <v/>
      </c>
    </row>
    <row r="17194" spans="13:13" x14ac:dyDescent="0.55000000000000004">
      <c r="M17194" t="str">
        <f>IF($A17194="","",COUNTIFS(D_MFA!$A$2:$A$20001,$C17194,D_MFA!$B$2:$B$20001,TRUE)&gt;0)</f>
        <v/>
      </c>
    </row>
    <row r="17195" spans="13:13" x14ac:dyDescent="0.55000000000000004">
      <c r="M17195" t="str">
        <f>IF($A17195="","",COUNTIFS(D_MFA!$A$2:$A$20001,$C17195,D_MFA!$B$2:$B$20001,TRUE)&gt;0)</f>
        <v/>
      </c>
    </row>
    <row r="17196" spans="13:13" x14ac:dyDescent="0.55000000000000004">
      <c r="M17196" t="str">
        <f>IF($A17196="","",COUNTIFS(D_MFA!$A$2:$A$20001,$C17196,D_MFA!$B$2:$B$20001,TRUE)&gt;0)</f>
        <v/>
      </c>
    </row>
    <row r="17197" spans="13:13" x14ac:dyDescent="0.55000000000000004">
      <c r="M17197" t="str">
        <f>IF($A17197="","",COUNTIFS(D_MFA!$A$2:$A$20001,$C17197,D_MFA!$B$2:$B$20001,TRUE)&gt;0)</f>
        <v/>
      </c>
    </row>
    <row r="17198" spans="13:13" x14ac:dyDescent="0.55000000000000004">
      <c r="M17198" t="str">
        <f>IF($A17198="","",COUNTIFS(D_MFA!$A$2:$A$20001,$C17198,D_MFA!$B$2:$B$20001,TRUE)&gt;0)</f>
        <v/>
      </c>
    </row>
    <row r="17199" spans="13:13" x14ac:dyDescent="0.55000000000000004">
      <c r="M17199" t="str">
        <f>IF($A17199="","",COUNTIFS(D_MFA!$A$2:$A$20001,$C17199,D_MFA!$B$2:$B$20001,TRUE)&gt;0)</f>
        <v/>
      </c>
    </row>
    <row r="17200" spans="13:13" x14ac:dyDescent="0.55000000000000004">
      <c r="M17200" t="str">
        <f>IF($A17200="","",COUNTIFS(D_MFA!$A$2:$A$20001,$C17200,D_MFA!$B$2:$B$20001,TRUE)&gt;0)</f>
        <v/>
      </c>
    </row>
    <row r="17201" spans="13:13" x14ac:dyDescent="0.55000000000000004">
      <c r="M17201" t="str">
        <f>IF($A17201="","",COUNTIFS(D_MFA!$A$2:$A$20001,$C17201,D_MFA!$B$2:$B$20001,TRUE)&gt;0)</f>
        <v/>
      </c>
    </row>
    <row r="17202" spans="13:13" x14ac:dyDescent="0.55000000000000004">
      <c r="M17202" t="str">
        <f>IF($A17202="","",COUNTIFS(D_MFA!$A$2:$A$20001,$C17202,D_MFA!$B$2:$B$20001,TRUE)&gt;0)</f>
        <v/>
      </c>
    </row>
    <row r="17203" spans="13:13" x14ac:dyDescent="0.55000000000000004">
      <c r="M17203" t="str">
        <f>IF($A17203="","",COUNTIFS(D_MFA!$A$2:$A$20001,$C17203,D_MFA!$B$2:$B$20001,TRUE)&gt;0)</f>
        <v/>
      </c>
    </row>
    <row r="17204" spans="13:13" x14ac:dyDescent="0.55000000000000004">
      <c r="M17204" t="str">
        <f>IF($A17204="","",COUNTIFS(D_MFA!$A$2:$A$20001,$C17204,D_MFA!$B$2:$B$20001,TRUE)&gt;0)</f>
        <v/>
      </c>
    </row>
    <row r="17205" spans="13:13" x14ac:dyDescent="0.55000000000000004">
      <c r="M17205" t="str">
        <f>IF($A17205="","",COUNTIFS(D_MFA!$A$2:$A$20001,$C17205,D_MFA!$B$2:$B$20001,TRUE)&gt;0)</f>
        <v/>
      </c>
    </row>
    <row r="17206" spans="13:13" x14ac:dyDescent="0.55000000000000004">
      <c r="M17206" t="str">
        <f>IF($A17206="","",COUNTIFS(D_MFA!$A$2:$A$20001,$C17206,D_MFA!$B$2:$B$20001,TRUE)&gt;0)</f>
        <v/>
      </c>
    </row>
    <row r="17207" spans="13:13" x14ac:dyDescent="0.55000000000000004">
      <c r="M17207" t="str">
        <f>IF($A17207="","",COUNTIFS(D_MFA!$A$2:$A$20001,$C17207,D_MFA!$B$2:$B$20001,TRUE)&gt;0)</f>
        <v/>
      </c>
    </row>
    <row r="17208" spans="13:13" x14ac:dyDescent="0.55000000000000004">
      <c r="M17208" t="str">
        <f>IF($A17208="","",COUNTIFS(D_MFA!$A$2:$A$20001,$C17208,D_MFA!$B$2:$B$20001,TRUE)&gt;0)</f>
        <v/>
      </c>
    </row>
    <row r="17209" spans="13:13" x14ac:dyDescent="0.55000000000000004">
      <c r="M17209" t="str">
        <f>IF($A17209="","",COUNTIFS(D_MFA!$A$2:$A$20001,$C17209,D_MFA!$B$2:$B$20001,TRUE)&gt;0)</f>
        <v/>
      </c>
    </row>
    <row r="17210" spans="13:13" x14ac:dyDescent="0.55000000000000004">
      <c r="M17210" t="str">
        <f>IF($A17210="","",COUNTIFS(D_MFA!$A$2:$A$20001,$C17210,D_MFA!$B$2:$B$20001,TRUE)&gt;0)</f>
        <v/>
      </c>
    </row>
    <row r="17211" spans="13:13" x14ac:dyDescent="0.55000000000000004">
      <c r="M17211" t="str">
        <f>IF($A17211="","",COUNTIFS(D_MFA!$A$2:$A$20001,$C17211,D_MFA!$B$2:$B$20001,TRUE)&gt;0)</f>
        <v/>
      </c>
    </row>
    <row r="17212" spans="13:13" x14ac:dyDescent="0.55000000000000004">
      <c r="M17212" t="str">
        <f>IF($A17212="","",COUNTIFS(D_MFA!$A$2:$A$20001,$C17212,D_MFA!$B$2:$B$20001,TRUE)&gt;0)</f>
        <v/>
      </c>
    </row>
    <row r="17213" spans="13:13" x14ac:dyDescent="0.55000000000000004">
      <c r="M17213" t="str">
        <f>IF($A17213="","",COUNTIFS(D_MFA!$A$2:$A$20001,$C17213,D_MFA!$B$2:$B$20001,TRUE)&gt;0)</f>
        <v/>
      </c>
    </row>
    <row r="17214" spans="13:13" x14ac:dyDescent="0.55000000000000004">
      <c r="M17214" t="str">
        <f>IF($A17214="","",COUNTIFS(D_MFA!$A$2:$A$20001,$C17214,D_MFA!$B$2:$B$20001,TRUE)&gt;0)</f>
        <v/>
      </c>
    </row>
    <row r="17215" spans="13:13" x14ac:dyDescent="0.55000000000000004">
      <c r="M17215" t="str">
        <f>IF($A17215="","",COUNTIFS(D_MFA!$A$2:$A$20001,$C17215,D_MFA!$B$2:$B$20001,TRUE)&gt;0)</f>
        <v/>
      </c>
    </row>
    <row r="17216" spans="13:13" x14ac:dyDescent="0.55000000000000004">
      <c r="M17216" t="str">
        <f>IF($A17216="","",COUNTIFS(D_MFA!$A$2:$A$20001,$C17216,D_MFA!$B$2:$B$20001,TRUE)&gt;0)</f>
        <v/>
      </c>
    </row>
    <row r="17217" spans="13:13" x14ac:dyDescent="0.55000000000000004">
      <c r="M17217" t="str">
        <f>IF($A17217="","",COUNTIFS(D_MFA!$A$2:$A$20001,$C17217,D_MFA!$B$2:$B$20001,TRUE)&gt;0)</f>
        <v/>
      </c>
    </row>
    <row r="17218" spans="13:13" x14ac:dyDescent="0.55000000000000004">
      <c r="M17218" t="str">
        <f>IF($A17218="","",COUNTIFS(D_MFA!$A$2:$A$20001,$C17218,D_MFA!$B$2:$B$20001,TRUE)&gt;0)</f>
        <v/>
      </c>
    </row>
    <row r="17219" spans="13:13" x14ac:dyDescent="0.55000000000000004">
      <c r="M17219" t="str">
        <f>IF($A17219="","",COUNTIFS(D_MFA!$A$2:$A$20001,$C17219,D_MFA!$B$2:$B$20001,TRUE)&gt;0)</f>
        <v/>
      </c>
    </row>
    <row r="17220" spans="13:13" x14ac:dyDescent="0.55000000000000004">
      <c r="M17220" t="str">
        <f>IF($A17220="","",COUNTIFS(D_MFA!$A$2:$A$20001,$C17220,D_MFA!$B$2:$B$20001,TRUE)&gt;0)</f>
        <v/>
      </c>
    </row>
    <row r="17221" spans="13:13" x14ac:dyDescent="0.55000000000000004">
      <c r="M17221" t="str">
        <f>IF($A17221="","",COUNTIFS(D_MFA!$A$2:$A$20001,$C17221,D_MFA!$B$2:$B$20001,TRUE)&gt;0)</f>
        <v/>
      </c>
    </row>
    <row r="17222" spans="13:13" x14ac:dyDescent="0.55000000000000004">
      <c r="M17222" t="str">
        <f>IF($A17222="","",COUNTIFS(D_MFA!$A$2:$A$20001,$C17222,D_MFA!$B$2:$B$20001,TRUE)&gt;0)</f>
        <v/>
      </c>
    </row>
    <row r="17223" spans="13:13" x14ac:dyDescent="0.55000000000000004">
      <c r="M17223" t="str">
        <f>IF($A17223="","",COUNTIFS(D_MFA!$A$2:$A$20001,$C17223,D_MFA!$B$2:$B$20001,TRUE)&gt;0)</f>
        <v/>
      </c>
    </row>
    <row r="17224" spans="13:13" x14ac:dyDescent="0.55000000000000004">
      <c r="M17224" t="str">
        <f>IF($A17224="","",COUNTIFS(D_MFA!$A$2:$A$20001,$C17224,D_MFA!$B$2:$B$20001,TRUE)&gt;0)</f>
        <v/>
      </c>
    </row>
    <row r="17225" spans="13:13" x14ac:dyDescent="0.55000000000000004">
      <c r="M17225" t="str">
        <f>IF($A17225="","",COUNTIFS(D_MFA!$A$2:$A$20001,$C17225,D_MFA!$B$2:$B$20001,TRUE)&gt;0)</f>
        <v/>
      </c>
    </row>
    <row r="17226" spans="13:13" x14ac:dyDescent="0.55000000000000004">
      <c r="M17226" t="str">
        <f>IF($A17226="","",COUNTIFS(D_MFA!$A$2:$A$20001,$C17226,D_MFA!$B$2:$B$20001,TRUE)&gt;0)</f>
        <v/>
      </c>
    </row>
    <row r="17227" spans="13:13" x14ac:dyDescent="0.55000000000000004">
      <c r="M17227" t="str">
        <f>IF($A17227="","",COUNTIFS(D_MFA!$A$2:$A$20001,$C17227,D_MFA!$B$2:$B$20001,TRUE)&gt;0)</f>
        <v/>
      </c>
    </row>
    <row r="17228" spans="13:13" x14ac:dyDescent="0.55000000000000004">
      <c r="M17228" t="str">
        <f>IF($A17228="","",COUNTIFS(D_MFA!$A$2:$A$20001,$C17228,D_MFA!$B$2:$B$20001,TRUE)&gt;0)</f>
        <v/>
      </c>
    </row>
    <row r="17229" spans="13:13" x14ac:dyDescent="0.55000000000000004">
      <c r="M17229" t="str">
        <f>IF($A17229="","",COUNTIFS(D_MFA!$A$2:$A$20001,$C17229,D_MFA!$B$2:$B$20001,TRUE)&gt;0)</f>
        <v/>
      </c>
    </row>
    <row r="17230" spans="13:13" x14ac:dyDescent="0.55000000000000004">
      <c r="M17230" t="str">
        <f>IF($A17230="","",COUNTIFS(D_MFA!$A$2:$A$20001,$C17230,D_MFA!$B$2:$B$20001,TRUE)&gt;0)</f>
        <v/>
      </c>
    </row>
    <row r="17231" spans="13:13" x14ac:dyDescent="0.55000000000000004">
      <c r="M17231" t="str">
        <f>IF($A17231="","",COUNTIFS(D_MFA!$A$2:$A$20001,$C17231,D_MFA!$B$2:$B$20001,TRUE)&gt;0)</f>
        <v/>
      </c>
    </row>
    <row r="17232" spans="13:13" x14ac:dyDescent="0.55000000000000004">
      <c r="M17232" t="str">
        <f>IF($A17232="","",COUNTIFS(D_MFA!$A$2:$A$20001,$C17232,D_MFA!$B$2:$B$20001,TRUE)&gt;0)</f>
        <v/>
      </c>
    </row>
    <row r="17233" spans="13:13" x14ac:dyDescent="0.55000000000000004">
      <c r="M17233" t="str">
        <f>IF($A17233="","",COUNTIFS(D_MFA!$A$2:$A$20001,$C17233,D_MFA!$B$2:$B$20001,TRUE)&gt;0)</f>
        <v/>
      </c>
    </row>
    <row r="17234" spans="13:13" x14ac:dyDescent="0.55000000000000004">
      <c r="M17234" t="str">
        <f>IF($A17234="","",COUNTIFS(D_MFA!$A$2:$A$20001,$C17234,D_MFA!$B$2:$B$20001,TRUE)&gt;0)</f>
        <v/>
      </c>
    </row>
    <row r="17235" spans="13:13" x14ac:dyDescent="0.55000000000000004">
      <c r="M17235" t="str">
        <f>IF($A17235="","",COUNTIFS(D_MFA!$A$2:$A$20001,$C17235,D_MFA!$B$2:$B$20001,TRUE)&gt;0)</f>
        <v/>
      </c>
    </row>
    <row r="17236" spans="13:13" x14ac:dyDescent="0.55000000000000004">
      <c r="M17236" t="str">
        <f>IF($A17236="","",COUNTIFS(D_MFA!$A$2:$A$20001,$C17236,D_MFA!$B$2:$B$20001,TRUE)&gt;0)</f>
        <v/>
      </c>
    </row>
    <row r="17237" spans="13:13" x14ac:dyDescent="0.55000000000000004">
      <c r="M17237" t="str">
        <f>IF($A17237="","",COUNTIFS(D_MFA!$A$2:$A$20001,$C17237,D_MFA!$B$2:$B$20001,TRUE)&gt;0)</f>
        <v/>
      </c>
    </row>
    <row r="17238" spans="13:13" x14ac:dyDescent="0.55000000000000004">
      <c r="M17238" t="str">
        <f>IF($A17238="","",COUNTIFS(D_MFA!$A$2:$A$20001,$C17238,D_MFA!$B$2:$B$20001,TRUE)&gt;0)</f>
        <v/>
      </c>
    </row>
    <row r="17239" spans="13:13" x14ac:dyDescent="0.55000000000000004">
      <c r="M17239" t="str">
        <f>IF($A17239="","",COUNTIFS(D_MFA!$A$2:$A$20001,$C17239,D_MFA!$B$2:$B$20001,TRUE)&gt;0)</f>
        <v/>
      </c>
    </row>
    <row r="17240" spans="13:13" x14ac:dyDescent="0.55000000000000004">
      <c r="M17240" t="str">
        <f>IF($A17240="","",COUNTIFS(D_MFA!$A$2:$A$20001,$C17240,D_MFA!$B$2:$B$20001,TRUE)&gt;0)</f>
        <v/>
      </c>
    </row>
    <row r="17241" spans="13:13" x14ac:dyDescent="0.55000000000000004">
      <c r="M17241" t="str">
        <f>IF($A17241="","",COUNTIFS(D_MFA!$A$2:$A$20001,$C17241,D_MFA!$B$2:$B$20001,TRUE)&gt;0)</f>
        <v/>
      </c>
    </row>
    <row r="17242" spans="13:13" x14ac:dyDescent="0.55000000000000004">
      <c r="M17242" t="str">
        <f>IF($A17242="","",COUNTIFS(D_MFA!$A$2:$A$20001,$C17242,D_MFA!$B$2:$B$20001,TRUE)&gt;0)</f>
        <v/>
      </c>
    </row>
    <row r="17243" spans="13:13" x14ac:dyDescent="0.55000000000000004">
      <c r="M17243" t="str">
        <f>IF($A17243="","",COUNTIFS(D_MFA!$A$2:$A$20001,$C17243,D_MFA!$B$2:$B$20001,TRUE)&gt;0)</f>
        <v/>
      </c>
    </row>
    <row r="17244" spans="13:13" x14ac:dyDescent="0.55000000000000004">
      <c r="M17244" t="str">
        <f>IF($A17244="","",COUNTIFS(D_MFA!$A$2:$A$20001,$C17244,D_MFA!$B$2:$B$20001,TRUE)&gt;0)</f>
        <v/>
      </c>
    </row>
    <row r="17245" spans="13:13" x14ac:dyDescent="0.55000000000000004">
      <c r="M17245" t="str">
        <f>IF($A17245="","",COUNTIFS(D_MFA!$A$2:$A$20001,$C17245,D_MFA!$B$2:$B$20001,TRUE)&gt;0)</f>
        <v/>
      </c>
    </row>
    <row r="17246" spans="13:13" x14ac:dyDescent="0.55000000000000004">
      <c r="M17246" t="str">
        <f>IF($A17246="","",COUNTIFS(D_MFA!$A$2:$A$20001,$C17246,D_MFA!$B$2:$B$20001,TRUE)&gt;0)</f>
        <v/>
      </c>
    </row>
    <row r="17247" spans="13:13" x14ac:dyDescent="0.55000000000000004">
      <c r="M17247" t="str">
        <f>IF($A17247="","",COUNTIFS(D_MFA!$A$2:$A$20001,$C17247,D_MFA!$B$2:$B$20001,TRUE)&gt;0)</f>
        <v/>
      </c>
    </row>
    <row r="17248" spans="13:13" x14ac:dyDescent="0.55000000000000004">
      <c r="M17248" t="str">
        <f>IF($A17248="","",COUNTIFS(D_MFA!$A$2:$A$20001,$C17248,D_MFA!$B$2:$B$20001,TRUE)&gt;0)</f>
        <v/>
      </c>
    </row>
    <row r="17249" spans="13:13" x14ac:dyDescent="0.55000000000000004">
      <c r="M17249" t="str">
        <f>IF($A17249="","",COUNTIFS(D_MFA!$A$2:$A$20001,$C17249,D_MFA!$B$2:$B$20001,TRUE)&gt;0)</f>
        <v/>
      </c>
    </row>
    <row r="17250" spans="13:13" x14ac:dyDescent="0.55000000000000004">
      <c r="M17250" t="str">
        <f>IF($A17250="","",COUNTIFS(D_MFA!$A$2:$A$20001,$C17250,D_MFA!$B$2:$B$20001,TRUE)&gt;0)</f>
        <v/>
      </c>
    </row>
    <row r="17251" spans="13:13" x14ac:dyDescent="0.55000000000000004">
      <c r="M17251" t="str">
        <f>IF($A17251="","",COUNTIFS(D_MFA!$A$2:$A$20001,$C17251,D_MFA!$B$2:$B$20001,TRUE)&gt;0)</f>
        <v/>
      </c>
    </row>
    <row r="17252" spans="13:13" x14ac:dyDescent="0.55000000000000004">
      <c r="M17252" t="str">
        <f>IF($A17252="","",COUNTIFS(D_MFA!$A$2:$A$20001,$C17252,D_MFA!$B$2:$B$20001,TRUE)&gt;0)</f>
        <v/>
      </c>
    </row>
    <row r="17253" spans="13:13" x14ac:dyDescent="0.55000000000000004">
      <c r="M17253" t="str">
        <f>IF($A17253="","",COUNTIFS(D_MFA!$A$2:$A$20001,$C17253,D_MFA!$B$2:$B$20001,TRUE)&gt;0)</f>
        <v/>
      </c>
    </row>
    <row r="17254" spans="13:13" x14ac:dyDescent="0.55000000000000004">
      <c r="M17254" t="str">
        <f>IF($A17254="","",COUNTIFS(D_MFA!$A$2:$A$20001,$C17254,D_MFA!$B$2:$B$20001,TRUE)&gt;0)</f>
        <v/>
      </c>
    </row>
    <row r="17255" spans="13:13" x14ac:dyDescent="0.55000000000000004">
      <c r="M17255" t="str">
        <f>IF($A17255="","",COUNTIFS(D_MFA!$A$2:$A$20001,$C17255,D_MFA!$B$2:$B$20001,TRUE)&gt;0)</f>
        <v/>
      </c>
    </row>
    <row r="17256" spans="13:13" x14ac:dyDescent="0.55000000000000004">
      <c r="M17256" t="str">
        <f>IF($A17256="","",COUNTIFS(D_MFA!$A$2:$A$20001,$C17256,D_MFA!$B$2:$B$20001,TRUE)&gt;0)</f>
        <v/>
      </c>
    </row>
    <row r="17257" spans="13:13" x14ac:dyDescent="0.55000000000000004">
      <c r="M17257" t="str">
        <f>IF($A17257="","",COUNTIFS(D_MFA!$A$2:$A$20001,$C17257,D_MFA!$B$2:$B$20001,TRUE)&gt;0)</f>
        <v/>
      </c>
    </row>
    <row r="17258" spans="13:13" x14ac:dyDescent="0.55000000000000004">
      <c r="M17258" t="str">
        <f>IF($A17258="","",COUNTIFS(D_MFA!$A$2:$A$20001,$C17258,D_MFA!$B$2:$B$20001,TRUE)&gt;0)</f>
        <v/>
      </c>
    </row>
    <row r="17259" spans="13:13" x14ac:dyDescent="0.55000000000000004">
      <c r="M17259" t="str">
        <f>IF($A17259="","",COUNTIFS(D_MFA!$A$2:$A$20001,$C17259,D_MFA!$B$2:$B$20001,TRUE)&gt;0)</f>
        <v/>
      </c>
    </row>
    <row r="17260" spans="13:13" x14ac:dyDescent="0.55000000000000004">
      <c r="M17260" t="str">
        <f>IF($A17260="","",COUNTIFS(D_MFA!$A$2:$A$20001,$C17260,D_MFA!$B$2:$B$20001,TRUE)&gt;0)</f>
        <v/>
      </c>
    </row>
    <row r="17261" spans="13:13" x14ac:dyDescent="0.55000000000000004">
      <c r="M17261" t="str">
        <f>IF($A17261="","",COUNTIFS(D_MFA!$A$2:$A$20001,$C17261,D_MFA!$B$2:$B$20001,TRUE)&gt;0)</f>
        <v/>
      </c>
    </row>
    <row r="17262" spans="13:13" x14ac:dyDescent="0.55000000000000004">
      <c r="M17262" t="str">
        <f>IF($A17262="","",COUNTIFS(D_MFA!$A$2:$A$20001,$C17262,D_MFA!$B$2:$B$20001,TRUE)&gt;0)</f>
        <v/>
      </c>
    </row>
    <row r="17263" spans="13:13" x14ac:dyDescent="0.55000000000000004">
      <c r="M17263" t="str">
        <f>IF($A17263="","",COUNTIFS(D_MFA!$A$2:$A$20001,$C17263,D_MFA!$B$2:$B$20001,TRUE)&gt;0)</f>
        <v/>
      </c>
    </row>
    <row r="17264" spans="13:13" x14ac:dyDescent="0.55000000000000004">
      <c r="M17264" t="str">
        <f>IF($A17264="","",COUNTIFS(D_MFA!$A$2:$A$20001,$C17264,D_MFA!$B$2:$B$20001,TRUE)&gt;0)</f>
        <v/>
      </c>
    </row>
    <row r="17265" spans="13:13" x14ac:dyDescent="0.55000000000000004">
      <c r="M17265" t="str">
        <f>IF($A17265="","",COUNTIFS(D_MFA!$A$2:$A$20001,$C17265,D_MFA!$B$2:$B$20001,TRUE)&gt;0)</f>
        <v/>
      </c>
    </row>
    <row r="17266" spans="13:13" x14ac:dyDescent="0.55000000000000004">
      <c r="M17266" t="str">
        <f>IF($A17266="","",COUNTIFS(D_MFA!$A$2:$A$20001,$C17266,D_MFA!$B$2:$B$20001,TRUE)&gt;0)</f>
        <v/>
      </c>
    </row>
    <row r="17267" spans="13:13" x14ac:dyDescent="0.55000000000000004">
      <c r="M17267" t="str">
        <f>IF($A17267="","",COUNTIFS(D_MFA!$A$2:$A$20001,$C17267,D_MFA!$B$2:$B$20001,TRUE)&gt;0)</f>
        <v/>
      </c>
    </row>
    <row r="17268" spans="13:13" x14ac:dyDescent="0.55000000000000004">
      <c r="M17268" t="str">
        <f>IF($A17268="","",COUNTIFS(D_MFA!$A$2:$A$20001,$C17268,D_MFA!$B$2:$B$20001,TRUE)&gt;0)</f>
        <v/>
      </c>
    </row>
    <row r="17269" spans="13:13" x14ac:dyDescent="0.55000000000000004">
      <c r="M17269" t="str">
        <f>IF($A17269="","",COUNTIFS(D_MFA!$A$2:$A$20001,$C17269,D_MFA!$B$2:$B$20001,TRUE)&gt;0)</f>
        <v/>
      </c>
    </row>
    <row r="17270" spans="13:13" x14ac:dyDescent="0.55000000000000004">
      <c r="M17270" t="str">
        <f>IF($A17270="","",COUNTIFS(D_MFA!$A$2:$A$20001,$C17270,D_MFA!$B$2:$B$20001,TRUE)&gt;0)</f>
        <v/>
      </c>
    </row>
    <row r="17271" spans="13:13" x14ac:dyDescent="0.55000000000000004">
      <c r="M17271" t="str">
        <f>IF($A17271="","",COUNTIFS(D_MFA!$A$2:$A$20001,$C17271,D_MFA!$B$2:$B$20001,TRUE)&gt;0)</f>
        <v/>
      </c>
    </row>
    <row r="17272" spans="13:13" x14ac:dyDescent="0.55000000000000004">
      <c r="M17272" t="str">
        <f>IF($A17272="","",COUNTIFS(D_MFA!$A$2:$A$20001,$C17272,D_MFA!$B$2:$B$20001,TRUE)&gt;0)</f>
        <v/>
      </c>
    </row>
    <row r="17273" spans="13:13" x14ac:dyDescent="0.55000000000000004">
      <c r="M17273" t="str">
        <f>IF($A17273="","",COUNTIFS(D_MFA!$A$2:$A$20001,$C17273,D_MFA!$B$2:$B$20001,TRUE)&gt;0)</f>
        <v/>
      </c>
    </row>
    <row r="17274" spans="13:13" x14ac:dyDescent="0.55000000000000004">
      <c r="M17274" t="str">
        <f>IF($A17274="","",COUNTIFS(D_MFA!$A$2:$A$20001,$C17274,D_MFA!$B$2:$B$20001,TRUE)&gt;0)</f>
        <v/>
      </c>
    </row>
    <row r="17275" spans="13:13" x14ac:dyDescent="0.55000000000000004">
      <c r="M17275" t="str">
        <f>IF($A17275="","",COUNTIFS(D_MFA!$A$2:$A$20001,$C17275,D_MFA!$B$2:$B$20001,TRUE)&gt;0)</f>
        <v/>
      </c>
    </row>
    <row r="17276" spans="13:13" x14ac:dyDescent="0.55000000000000004">
      <c r="M17276" t="str">
        <f>IF($A17276="","",COUNTIFS(D_MFA!$A$2:$A$20001,$C17276,D_MFA!$B$2:$B$20001,TRUE)&gt;0)</f>
        <v/>
      </c>
    </row>
    <row r="17277" spans="13:13" x14ac:dyDescent="0.55000000000000004">
      <c r="M17277" t="str">
        <f>IF($A17277="","",COUNTIFS(D_MFA!$A$2:$A$20001,$C17277,D_MFA!$B$2:$B$20001,TRUE)&gt;0)</f>
        <v/>
      </c>
    </row>
    <row r="17278" spans="13:13" x14ac:dyDescent="0.55000000000000004">
      <c r="M17278" t="str">
        <f>IF($A17278="","",COUNTIFS(D_MFA!$A$2:$A$20001,$C17278,D_MFA!$B$2:$B$20001,TRUE)&gt;0)</f>
        <v/>
      </c>
    </row>
    <row r="17279" spans="13:13" x14ac:dyDescent="0.55000000000000004">
      <c r="M17279" t="str">
        <f>IF($A17279="","",COUNTIFS(D_MFA!$A$2:$A$20001,$C17279,D_MFA!$B$2:$B$20001,TRUE)&gt;0)</f>
        <v/>
      </c>
    </row>
    <row r="17280" spans="13:13" x14ac:dyDescent="0.55000000000000004">
      <c r="M17280" t="str">
        <f>IF($A17280="","",COUNTIFS(D_MFA!$A$2:$A$20001,$C17280,D_MFA!$B$2:$B$20001,TRUE)&gt;0)</f>
        <v/>
      </c>
    </row>
    <row r="17281" spans="13:13" x14ac:dyDescent="0.55000000000000004">
      <c r="M17281" t="str">
        <f>IF($A17281="","",COUNTIFS(D_MFA!$A$2:$A$20001,$C17281,D_MFA!$B$2:$B$20001,TRUE)&gt;0)</f>
        <v/>
      </c>
    </row>
    <row r="17282" spans="13:13" x14ac:dyDescent="0.55000000000000004">
      <c r="M17282" t="str">
        <f>IF($A17282="","",COUNTIFS(D_MFA!$A$2:$A$20001,$C17282,D_MFA!$B$2:$B$20001,TRUE)&gt;0)</f>
        <v/>
      </c>
    </row>
    <row r="17283" spans="13:13" x14ac:dyDescent="0.55000000000000004">
      <c r="M17283" t="str">
        <f>IF($A17283="","",COUNTIFS(D_MFA!$A$2:$A$20001,$C17283,D_MFA!$B$2:$B$20001,TRUE)&gt;0)</f>
        <v/>
      </c>
    </row>
    <row r="17284" spans="13:13" x14ac:dyDescent="0.55000000000000004">
      <c r="M17284" t="str">
        <f>IF($A17284="","",COUNTIFS(D_MFA!$A$2:$A$20001,$C17284,D_MFA!$B$2:$B$20001,TRUE)&gt;0)</f>
        <v/>
      </c>
    </row>
    <row r="17285" spans="13:13" x14ac:dyDescent="0.55000000000000004">
      <c r="M17285" t="str">
        <f>IF($A17285="","",COUNTIFS(D_MFA!$A$2:$A$20001,$C17285,D_MFA!$B$2:$B$20001,TRUE)&gt;0)</f>
        <v/>
      </c>
    </row>
    <row r="17286" spans="13:13" x14ac:dyDescent="0.55000000000000004">
      <c r="M17286" t="str">
        <f>IF($A17286="","",COUNTIFS(D_MFA!$A$2:$A$20001,$C17286,D_MFA!$B$2:$B$20001,TRUE)&gt;0)</f>
        <v/>
      </c>
    </row>
    <row r="17287" spans="13:13" x14ac:dyDescent="0.55000000000000004">
      <c r="M17287" t="str">
        <f>IF($A17287="","",COUNTIFS(D_MFA!$A$2:$A$20001,$C17287,D_MFA!$B$2:$B$20001,TRUE)&gt;0)</f>
        <v/>
      </c>
    </row>
    <row r="17288" spans="13:13" x14ac:dyDescent="0.55000000000000004">
      <c r="M17288" t="str">
        <f>IF($A17288="","",COUNTIFS(D_MFA!$A$2:$A$20001,$C17288,D_MFA!$B$2:$B$20001,TRUE)&gt;0)</f>
        <v/>
      </c>
    </row>
    <row r="17289" spans="13:13" x14ac:dyDescent="0.55000000000000004">
      <c r="M17289" t="str">
        <f>IF($A17289="","",COUNTIFS(D_MFA!$A$2:$A$20001,$C17289,D_MFA!$B$2:$B$20001,TRUE)&gt;0)</f>
        <v/>
      </c>
    </row>
    <row r="17290" spans="13:13" x14ac:dyDescent="0.55000000000000004">
      <c r="M17290" t="str">
        <f>IF($A17290="","",COUNTIFS(D_MFA!$A$2:$A$20001,$C17290,D_MFA!$B$2:$B$20001,TRUE)&gt;0)</f>
        <v/>
      </c>
    </row>
    <row r="17291" spans="13:13" x14ac:dyDescent="0.55000000000000004">
      <c r="M17291" t="str">
        <f>IF($A17291="","",COUNTIFS(D_MFA!$A$2:$A$20001,$C17291,D_MFA!$B$2:$B$20001,TRUE)&gt;0)</f>
        <v/>
      </c>
    </row>
    <row r="17292" spans="13:13" x14ac:dyDescent="0.55000000000000004">
      <c r="M17292" t="str">
        <f>IF($A17292="","",COUNTIFS(D_MFA!$A$2:$A$20001,$C17292,D_MFA!$B$2:$B$20001,TRUE)&gt;0)</f>
        <v/>
      </c>
    </row>
    <row r="17293" spans="13:13" x14ac:dyDescent="0.55000000000000004">
      <c r="M17293" t="str">
        <f>IF($A17293="","",COUNTIFS(D_MFA!$A$2:$A$20001,$C17293,D_MFA!$B$2:$B$20001,TRUE)&gt;0)</f>
        <v/>
      </c>
    </row>
    <row r="17294" spans="13:13" x14ac:dyDescent="0.55000000000000004">
      <c r="M17294" t="str">
        <f>IF($A17294="","",COUNTIFS(D_MFA!$A$2:$A$20001,$C17294,D_MFA!$B$2:$B$20001,TRUE)&gt;0)</f>
        <v/>
      </c>
    </row>
    <row r="17295" spans="13:13" x14ac:dyDescent="0.55000000000000004">
      <c r="M17295" t="str">
        <f>IF($A17295="","",COUNTIFS(D_MFA!$A$2:$A$20001,$C17295,D_MFA!$B$2:$B$20001,TRUE)&gt;0)</f>
        <v/>
      </c>
    </row>
    <row r="17296" spans="13:13" x14ac:dyDescent="0.55000000000000004">
      <c r="M17296" t="str">
        <f>IF($A17296="","",COUNTIFS(D_MFA!$A$2:$A$20001,$C17296,D_MFA!$B$2:$B$20001,TRUE)&gt;0)</f>
        <v/>
      </c>
    </row>
    <row r="17297" spans="13:13" x14ac:dyDescent="0.55000000000000004">
      <c r="M17297" t="str">
        <f>IF($A17297="","",COUNTIFS(D_MFA!$A$2:$A$20001,$C17297,D_MFA!$B$2:$B$20001,TRUE)&gt;0)</f>
        <v/>
      </c>
    </row>
    <row r="17298" spans="13:13" x14ac:dyDescent="0.55000000000000004">
      <c r="M17298" t="str">
        <f>IF($A17298="","",COUNTIFS(D_MFA!$A$2:$A$20001,$C17298,D_MFA!$B$2:$B$20001,TRUE)&gt;0)</f>
        <v/>
      </c>
    </row>
    <row r="17299" spans="13:13" x14ac:dyDescent="0.55000000000000004">
      <c r="M17299" t="str">
        <f>IF($A17299="","",COUNTIFS(D_MFA!$A$2:$A$20001,$C17299,D_MFA!$B$2:$B$20001,TRUE)&gt;0)</f>
        <v/>
      </c>
    </row>
    <row r="17300" spans="13:13" x14ac:dyDescent="0.55000000000000004">
      <c r="M17300" t="str">
        <f>IF($A17300="","",COUNTIFS(D_MFA!$A$2:$A$20001,$C17300,D_MFA!$B$2:$B$20001,TRUE)&gt;0)</f>
        <v/>
      </c>
    </row>
    <row r="17301" spans="13:13" x14ac:dyDescent="0.55000000000000004">
      <c r="M17301" t="str">
        <f>IF($A17301="","",COUNTIFS(D_MFA!$A$2:$A$20001,$C17301,D_MFA!$B$2:$B$20001,TRUE)&gt;0)</f>
        <v/>
      </c>
    </row>
    <row r="17302" spans="13:13" x14ac:dyDescent="0.55000000000000004">
      <c r="M17302" t="str">
        <f>IF($A17302="","",COUNTIFS(D_MFA!$A$2:$A$20001,$C17302,D_MFA!$B$2:$B$20001,TRUE)&gt;0)</f>
        <v/>
      </c>
    </row>
    <row r="17303" spans="13:13" x14ac:dyDescent="0.55000000000000004">
      <c r="M17303" t="str">
        <f>IF($A17303="","",COUNTIFS(D_MFA!$A$2:$A$20001,$C17303,D_MFA!$B$2:$B$20001,TRUE)&gt;0)</f>
        <v/>
      </c>
    </row>
    <row r="17304" spans="13:13" x14ac:dyDescent="0.55000000000000004">
      <c r="M17304" t="str">
        <f>IF($A17304="","",COUNTIFS(D_MFA!$A$2:$A$20001,$C17304,D_MFA!$B$2:$B$20001,TRUE)&gt;0)</f>
        <v/>
      </c>
    </row>
    <row r="17305" spans="13:13" x14ac:dyDescent="0.55000000000000004">
      <c r="M17305" t="str">
        <f>IF($A17305="","",COUNTIFS(D_MFA!$A$2:$A$20001,$C17305,D_MFA!$B$2:$B$20001,TRUE)&gt;0)</f>
        <v/>
      </c>
    </row>
    <row r="17306" spans="13:13" x14ac:dyDescent="0.55000000000000004">
      <c r="M17306" t="str">
        <f>IF($A17306="","",COUNTIFS(D_MFA!$A$2:$A$20001,$C17306,D_MFA!$B$2:$B$20001,TRUE)&gt;0)</f>
        <v/>
      </c>
    </row>
    <row r="17307" spans="13:13" x14ac:dyDescent="0.55000000000000004">
      <c r="M17307" t="str">
        <f>IF($A17307="","",COUNTIFS(D_MFA!$A$2:$A$20001,$C17307,D_MFA!$B$2:$B$20001,TRUE)&gt;0)</f>
        <v/>
      </c>
    </row>
    <row r="17308" spans="13:13" x14ac:dyDescent="0.55000000000000004">
      <c r="M17308" t="str">
        <f>IF($A17308="","",COUNTIFS(D_MFA!$A$2:$A$20001,$C17308,D_MFA!$B$2:$B$20001,TRUE)&gt;0)</f>
        <v/>
      </c>
    </row>
    <row r="17309" spans="13:13" x14ac:dyDescent="0.55000000000000004">
      <c r="M17309" t="str">
        <f>IF($A17309="","",COUNTIFS(D_MFA!$A$2:$A$20001,$C17309,D_MFA!$B$2:$B$20001,TRUE)&gt;0)</f>
        <v/>
      </c>
    </row>
    <row r="17310" spans="13:13" x14ac:dyDescent="0.55000000000000004">
      <c r="M17310" t="str">
        <f>IF($A17310="","",COUNTIFS(D_MFA!$A$2:$A$20001,$C17310,D_MFA!$B$2:$B$20001,TRUE)&gt;0)</f>
        <v/>
      </c>
    </row>
    <row r="17311" spans="13:13" x14ac:dyDescent="0.55000000000000004">
      <c r="M17311" t="str">
        <f>IF($A17311="","",COUNTIFS(D_MFA!$A$2:$A$20001,$C17311,D_MFA!$B$2:$B$20001,TRUE)&gt;0)</f>
        <v/>
      </c>
    </row>
    <row r="17312" spans="13:13" x14ac:dyDescent="0.55000000000000004">
      <c r="M17312" t="str">
        <f>IF($A17312="","",COUNTIFS(D_MFA!$A$2:$A$20001,$C17312,D_MFA!$B$2:$B$20001,TRUE)&gt;0)</f>
        <v/>
      </c>
    </row>
    <row r="17313" spans="13:13" x14ac:dyDescent="0.55000000000000004">
      <c r="M17313" t="str">
        <f>IF($A17313="","",COUNTIFS(D_MFA!$A$2:$A$20001,$C17313,D_MFA!$B$2:$B$20001,TRUE)&gt;0)</f>
        <v/>
      </c>
    </row>
    <row r="17314" spans="13:13" x14ac:dyDescent="0.55000000000000004">
      <c r="M17314" t="str">
        <f>IF($A17314="","",COUNTIFS(D_MFA!$A$2:$A$20001,$C17314,D_MFA!$B$2:$B$20001,TRUE)&gt;0)</f>
        <v/>
      </c>
    </row>
    <row r="17315" spans="13:13" x14ac:dyDescent="0.55000000000000004">
      <c r="M17315" t="str">
        <f>IF($A17315="","",COUNTIFS(D_MFA!$A$2:$A$20001,$C17315,D_MFA!$B$2:$B$20001,TRUE)&gt;0)</f>
        <v/>
      </c>
    </row>
    <row r="17316" spans="13:13" x14ac:dyDescent="0.55000000000000004">
      <c r="M17316" t="str">
        <f>IF($A17316="","",COUNTIFS(D_MFA!$A$2:$A$20001,$C17316,D_MFA!$B$2:$B$20001,TRUE)&gt;0)</f>
        <v/>
      </c>
    </row>
    <row r="17317" spans="13:13" x14ac:dyDescent="0.55000000000000004">
      <c r="M17317" t="str">
        <f>IF($A17317="","",COUNTIFS(D_MFA!$A$2:$A$20001,$C17317,D_MFA!$B$2:$B$20001,TRUE)&gt;0)</f>
        <v/>
      </c>
    </row>
    <row r="17318" spans="13:13" x14ac:dyDescent="0.55000000000000004">
      <c r="M17318" t="str">
        <f>IF($A17318="","",COUNTIFS(D_MFA!$A$2:$A$20001,$C17318,D_MFA!$B$2:$B$20001,TRUE)&gt;0)</f>
        <v/>
      </c>
    </row>
    <row r="17319" spans="13:13" x14ac:dyDescent="0.55000000000000004">
      <c r="M17319" t="str">
        <f>IF($A17319="","",COUNTIFS(D_MFA!$A$2:$A$20001,$C17319,D_MFA!$B$2:$B$20001,TRUE)&gt;0)</f>
        <v/>
      </c>
    </row>
    <row r="17320" spans="13:13" x14ac:dyDescent="0.55000000000000004">
      <c r="M17320" t="str">
        <f>IF($A17320="","",COUNTIFS(D_MFA!$A$2:$A$20001,$C17320,D_MFA!$B$2:$B$20001,TRUE)&gt;0)</f>
        <v/>
      </c>
    </row>
    <row r="17321" spans="13:13" x14ac:dyDescent="0.55000000000000004">
      <c r="M17321" t="str">
        <f>IF($A17321="","",COUNTIFS(D_MFA!$A$2:$A$20001,$C17321,D_MFA!$B$2:$B$20001,TRUE)&gt;0)</f>
        <v/>
      </c>
    </row>
    <row r="17322" spans="13:13" x14ac:dyDescent="0.55000000000000004">
      <c r="M17322" t="str">
        <f>IF($A17322="","",COUNTIFS(D_MFA!$A$2:$A$20001,$C17322,D_MFA!$B$2:$B$20001,TRUE)&gt;0)</f>
        <v/>
      </c>
    </row>
    <row r="17323" spans="13:13" x14ac:dyDescent="0.55000000000000004">
      <c r="M17323" t="str">
        <f>IF($A17323="","",COUNTIFS(D_MFA!$A$2:$A$20001,$C17323,D_MFA!$B$2:$B$20001,TRUE)&gt;0)</f>
        <v/>
      </c>
    </row>
    <row r="17324" spans="13:13" x14ac:dyDescent="0.55000000000000004">
      <c r="M17324" t="str">
        <f>IF($A17324="","",COUNTIFS(D_MFA!$A$2:$A$20001,$C17324,D_MFA!$B$2:$B$20001,TRUE)&gt;0)</f>
        <v/>
      </c>
    </row>
    <row r="17325" spans="13:13" x14ac:dyDescent="0.55000000000000004">
      <c r="M17325" t="str">
        <f>IF($A17325="","",COUNTIFS(D_MFA!$A$2:$A$20001,$C17325,D_MFA!$B$2:$B$20001,TRUE)&gt;0)</f>
        <v/>
      </c>
    </row>
    <row r="17326" spans="13:13" x14ac:dyDescent="0.55000000000000004">
      <c r="M17326" t="str">
        <f>IF($A17326="","",COUNTIFS(D_MFA!$A$2:$A$20001,$C17326,D_MFA!$B$2:$B$20001,TRUE)&gt;0)</f>
        <v/>
      </c>
    </row>
    <row r="17327" spans="13:13" x14ac:dyDescent="0.55000000000000004">
      <c r="M17327" t="str">
        <f>IF($A17327="","",COUNTIFS(D_MFA!$A$2:$A$20001,$C17327,D_MFA!$B$2:$B$20001,TRUE)&gt;0)</f>
        <v/>
      </c>
    </row>
    <row r="17328" spans="13:13" x14ac:dyDescent="0.55000000000000004">
      <c r="M17328" t="str">
        <f>IF($A17328="","",COUNTIFS(D_MFA!$A$2:$A$20001,$C17328,D_MFA!$B$2:$B$20001,TRUE)&gt;0)</f>
        <v/>
      </c>
    </row>
    <row r="17329" spans="13:13" x14ac:dyDescent="0.55000000000000004">
      <c r="M17329" t="str">
        <f>IF($A17329="","",COUNTIFS(D_MFA!$A$2:$A$20001,$C17329,D_MFA!$B$2:$B$20001,TRUE)&gt;0)</f>
        <v/>
      </c>
    </row>
    <row r="17330" spans="13:13" x14ac:dyDescent="0.55000000000000004">
      <c r="M17330" t="str">
        <f>IF($A17330="","",COUNTIFS(D_MFA!$A$2:$A$20001,$C17330,D_MFA!$B$2:$B$20001,TRUE)&gt;0)</f>
        <v/>
      </c>
    </row>
    <row r="17331" spans="13:13" x14ac:dyDescent="0.55000000000000004">
      <c r="M17331" t="str">
        <f>IF($A17331="","",COUNTIFS(D_MFA!$A$2:$A$20001,$C17331,D_MFA!$B$2:$B$20001,TRUE)&gt;0)</f>
        <v/>
      </c>
    </row>
    <row r="17332" spans="13:13" x14ac:dyDescent="0.55000000000000004">
      <c r="M17332" t="str">
        <f>IF($A17332="","",COUNTIFS(D_MFA!$A$2:$A$20001,$C17332,D_MFA!$B$2:$B$20001,TRUE)&gt;0)</f>
        <v/>
      </c>
    </row>
    <row r="17333" spans="13:13" x14ac:dyDescent="0.55000000000000004">
      <c r="M17333" t="str">
        <f>IF($A17333="","",COUNTIFS(D_MFA!$A$2:$A$20001,$C17333,D_MFA!$B$2:$B$20001,TRUE)&gt;0)</f>
        <v/>
      </c>
    </row>
    <row r="17334" spans="13:13" x14ac:dyDescent="0.55000000000000004">
      <c r="M17334" t="str">
        <f>IF($A17334="","",COUNTIFS(D_MFA!$A$2:$A$20001,$C17334,D_MFA!$B$2:$B$20001,TRUE)&gt;0)</f>
        <v/>
      </c>
    </row>
    <row r="17335" spans="13:13" x14ac:dyDescent="0.55000000000000004">
      <c r="M17335" t="str">
        <f>IF($A17335="","",COUNTIFS(D_MFA!$A$2:$A$20001,$C17335,D_MFA!$B$2:$B$20001,TRUE)&gt;0)</f>
        <v/>
      </c>
    </row>
    <row r="17336" spans="13:13" x14ac:dyDescent="0.55000000000000004">
      <c r="M17336" t="str">
        <f>IF($A17336="","",COUNTIFS(D_MFA!$A$2:$A$20001,$C17336,D_MFA!$B$2:$B$20001,TRUE)&gt;0)</f>
        <v/>
      </c>
    </row>
    <row r="17337" spans="13:13" x14ac:dyDescent="0.55000000000000004">
      <c r="M17337" t="str">
        <f>IF($A17337="","",COUNTIFS(D_MFA!$A$2:$A$20001,$C17337,D_MFA!$B$2:$B$20001,TRUE)&gt;0)</f>
        <v/>
      </c>
    </row>
    <row r="17338" spans="13:13" x14ac:dyDescent="0.55000000000000004">
      <c r="M17338" t="str">
        <f>IF($A17338="","",COUNTIFS(D_MFA!$A$2:$A$20001,$C17338,D_MFA!$B$2:$B$20001,TRUE)&gt;0)</f>
        <v/>
      </c>
    </row>
    <row r="17339" spans="13:13" x14ac:dyDescent="0.55000000000000004">
      <c r="M17339" t="str">
        <f>IF($A17339="","",COUNTIFS(D_MFA!$A$2:$A$20001,$C17339,D_MFA!$B$2:$B$20001,TRUE)&gt;0)</f>
        <v/>
      </c>
    </row>
    <row r="17340" spans="13:13" x14ac:dyDescent="0.55000000000000004">
      <c r="M17340" t="str">
        <f>IF($A17340="","",COUNTIFS(D_MFA!$A$2:$A$20001,$C17340,D_MFA!$B$2:$B$20001,TRUE)&gt;0)</f>
        <v/>
      </c>
    </row>
    <row r="17341" spans="13:13" x14ac:dyDescent="0.55000000000000004">
      <c r="M17341" t="str">
        <f>IF($A17341="","",COUNTIFS(D_MFA!$A$2:$A$20001,$C17341,D_MFA!$B$2:$B$20001,TRUE)&gt;0)</f>
        <v/>
      </c>
    </row>
    <row r="17342" spans="13:13" x14ac:dyDescent="0.55000000000000004">
      <c r="M17342" t="str">
        <f>IF($A17342="","",COUNTIFS(D_MFA!$A$2:$A$20001,$C17342,D_MFA!$B$2:$B$20001,TRUE)&gt;0)</f>
        <v/>
      </c>
    </row>
    <row r="17343" spans="13:13" x14ac:dyDescent="0.55000000000000004">
      <c r="M17343" t="str">
        <f>IF($A17343="","",COUNTIFS(D_MFA!$A$2:$A$20001,$C17343,D_MFA!$B$2:$B$20001,TRUE)&gt;0)</f>
        <v/>
      </c>
    </row>
    <row r="17344" spans="13:13" x14ac:dyDescent="0.55000000000000004">
      <c r="M17344" t="str">
        <f>IF($A17344="","",COUNTIFS(D_MFA!$A$2:$A$20001,$C17344,D_MFA!$B$2:$B$20001,TRUE)&gt;0)</f>
        <v/>
      </c>
    </row>
    <row r="17345" spans="13:13" x14ac:dyDescent="0.55000000000000004">
      <c r="M17345" t="str">
        <f>IF($A17345="","",COUNTIFS(D_MFA!$A$2:$A$20001,$C17345,D_MFA!$B$2:$B$20001,TRUE)&gt;0)</f>
        <v/>
      </c>
    </row>
    <row r="17346" spans="13:13" x14ac:dyDescent="0.55000000000000004">
      <c r="M17346" t="str">
        <f>IF($A17346="","",COUNTIFS(D_MFA!$A$2:$A$20001,$C17346,D_MFA!$B$2:$B$20001,TRUE)&gt;0)</f>
        <v/>
      </c>
    </row>
    <row r="17347" spans="13:13" x14ac:dyDescent="0.55000000000000004">
      <c r="M17347" t="str">
        <f>IF($A17347="","",COUNTIFS(D_MFA!$A$2:$A$20001,$C17347,D_MFA!$B$2:$B$20001,TRUE)&gt;0)</f>
        <v/>
      </c>
    </row>
    <row r="17348" spans="13:13" x14ac:dyDescent="0.55000000000000004">
      <c r="M17348" t="str">
        <f>IF($A17348="","",COUNTIFS(D_MFA!$A$2:$A$20001,$C17348,D_MFA!$B$2:$B$20001,TRUE)&gt;0)</f>
        <v/>
      </c>
    </row>
    <row r="17349" spans="13:13" x14ac:dyDescent="0.55000000000000004">
      <c r="M17349" t="str">
        <f>IF($A17349="","",COUNTIFS(D_MFA!$A$2:$A$20001,$C17349,D_MFA!$B$2:$B$20001,TRUE)&gt;0)</f>
        <v/>
      </c>
    </row>
    <row r="17350" spans="13:13" x14ac:dyDescent="0.55000000000000004">
      <c r="M17350" t="str">
        <f>IF($A17350="","",COUNTIFS(D_MFA!$A$2:$A$20001,$C17350,D_MFA!$B$2:$B$20001,TRUE)&gt;0)</f>
        <v/>
      </c>
    </row>
    <row r="17351" spans="13:13" x14ac:dyDescent="0.55000000000000004">
      <c r="M17351" t="str">
        <f>IF($A17351="","",COUNTIFS(D_MFA!$A$2:$A$20001,$C17351,D_MFA!$B$2:$B$20001,TRUE)&gt;0)</f>
        <v/>
      </c>
    </row>
    <row r="17352" spans="13:13" x14ac:dyDescent="0.55000000000000004">
      <c r="M17352" t="str">
        <f>IF($A17352="","",COUNTIFS(D_MFA!$A$2:$A$20001,$C17352,D_MFA!$B$2:$B$20001,TRUE)&gt;0)</f>
        <v/>
      </c>
    </row>
    <row r="17353" spans="13:13" x14ac:dyDescent="0.55000000000000004">
      <c r="M17353" t="str">
        <f>IF($A17353="","",COUNTIFS(D_MFA!$A$2:$A$20001,$C17353,D_MFA!$B$2:$B$20001,TRUE)&gt;0)</f>
        <v/>
      </c>
    </row>
    <row r="17354" spans="13:13" x14ac:dyDescent="0.55000000000000004">
      <c r="M17354" t="str">
        <f>IF($A17354="","",COUNTIFS(D_MFA!$A$2:$A$20001,$C17354,D_MFA!$B$2:$B$20001,TRUE)&gt;0)</f>
        <v/>
      </c>
    </row>
    <row r="17355" spans="13:13" x14ac:dyDescent="0.55000000000000004">
      <c r="M17355" t="str">
        <f>IF($A17355="","",COUNTIFS(D_MFA!$A$2:$A$20001,$C17355,D_MFA!$B$2:$B$20001,TRUE)&gt;0)</f>
        <v/>
      </c>
    </row>
    <row r="17356" spans="13:13" x14ac:dyDescent="0.55000000000000004">
      <c r="M17356" t="str">
        <f>IF($A17356="","",COUNTIFS(D_MFA!$A$2:$A$20001,$C17356,D_MFA!$B$2:$B$20001,TRUE)&gt;0)</f>
        <v/>
      </c>
    </row>
    <row r="17357" spans="13:13" x14ac:dyDescent="0.55000000000000004">
      <c r="M17357" t="str">
        <f>IF($A17357="","",COUNTIFS(D_MFA!$A$2:$A$20001,$C17357,D_MFA!$B$2:$B$20001,TRUE)&gt;0)</f>
        <v/>
      </c>
    </row>
    <row r="17358" spans="13:13" x14ac:dyDescent="0.55000000000000004">
      <c r="M17358" t="str">
        <f>IF($A17358="","",COUNTIFS(D_MFA!$A$2:$A$20001,$C17358,D_MFA!$B$2:$B$20001,TRUE)&gt;0)</f>
        <v/>
      </c>
    </row>
    <row r="17359" spans="13:13" x14ac:dyDescent="0.55000000000000004">
      <c r="M17359" t="str">
        <f>IF($A17359="","",COUNTIFS(D_MFA!$A$2:$A$20001,$C17359,D_MFA!$B$2:$B$20001,TRUE)&gt;0)</f>
        <v/>
      </c>
    </row>
    <row r="17360" spans="13:13" x14ac:dyDescent="0.55000000000000004">
      <c r="M17360" t="str">
        <f>IF($A17360="","",COUNTIFS(D_MFA!$A$2:$A$20001,$C17360,D_MFA!$B$2:$B$20001,TRUE)&gt;0)</f>
        <v/>
      </c>
    </row>
    <row r="17361" spans="13:13" x14ac:dyDescent="0.55000000000000004">
      <c r="M17361" t="str">
        <f>IF($A17361="","",COUNTIFS(D_MFA!$A$2:$A$20001,$C17361,D_MFA!$B$2:$B$20001,TRUE)&gt;0)</f>
        <v/>
      </c>
    </row>
    <row r="17362" spans="13:13" x14ac:dyDescent="0.55000000000000004">
      <c r="M17362" t="str">
        <f>IF($A17362="","",COUNTIFS(D_MFA!$A$2:$A$20001,$C17362,D_MFA!$B$2:$B$20001,TRUE)&gt;0)</f>
        <v/>
      </c>
    </row>
    <row r="17363" spans="13:13" x14ac:dyDescent="0.55000000000000004">
      <c r="M17363" t="str">
        <f>IF($A17363="","",COUNTIFS(D_MFA!$A$2:$A$20001,$C17363,D_MFA!$B$2:$B$20001,TRUE)&gt;0)</f>
        <v/>
      </c>
    </row>
    <row r="17364" spans="13:13" x14ac:dyDescent="0.55000000000000004">
      <c r="M17364" t="str">
        <f>IF($A17364="","",COUNTIFS(D_MFA!$A$2:$A$20001,$C17364,D_MFA!$B$2:$B$20001,TRUE)&gt;0)</f>
        <v/>
      </c>
    </row>
    <row r="17365" spans="13:13" x14ac:dyDescent="0.55000000000000004">
      <c r="M17365" t="str">
        <f>IF($A17365="","",COUNTIFS(D_MFA!$A$2:$A$20001,$C17365,D_MFA!$B$2:$B$20001,TRUE)&gt;0)</f>
        <v/>
      </c>
    </row>
    <row r="17366" spans="13:13" x14ac:dyDescent="0.55000000000000004">
      <c r="M17366" t="str">
        <f>IF($A17366="","",COUNTIFS(D_MFA!$A$2:$A$20001,$C17366,D_MFA!$B$2:$B$20001,TRUE)&gt;0)</f>
        <v/>
      </c>
    </row>
    <row r="17367" spans="13:13" x14ac:dyDescent="0.55000000000000004">
      <c r="M17367" t="str">
        <f>IF($A17367="","",COUNTIFS(D_MFA!$A$2:$A$20001,$C17367,D_MFA!$B$2:$B$20001,TRUE)&gt;0)</f>
        <v/>
      </c>
    </row>
    <row r="17368" spans="13:13" x14ac:dyDescent="0.55000000000000004">
      <c r="M17368" t="str">
        <f>IF($A17368="","",COUNTIFS(D_MFA!$A$2:$A$20001,$C17368,D_MFA!$B$2:$B$20001,TRUE)&gt;0)</f>
        <v/>
      </c>
    </row>
    <row r="17369" spans="13:13" x14ac:dyDescent="0.55000000000000004">
      <c r="M17369" t="str">
        <f>IF($A17369="","",COUNTIFS(D_MFA!$A$2:$A$20001,$C17369,D_MFA!$B$2:$B$20001,TRUE)&gt;0)</f>
        <v/>
      </c>
    </row>
    <row r="17370" spans="13:13" x14ac:dyDescent="0.55000000000000004">
      <c r="M17370" t="str">
        <f>IF($A17370="","",COUNTIFS(D_MFA!$A$2:$A$20001,$C17370,D_MFA!$B$2:$B$20001,TRUE)&gt;0)</f>
        <v/>
      </c>
    </row>
    <row r="17371" spans="13:13" x14ac:dyDescent="0.55000000000000004">
      <c r="M17371" t="str">
        <f>IF($A17371="","",COUNTIFS(D_MFA!$A$2:$A$20001,$C17371,D_MFA!$B$2:$B$20001,TRUE)&gt;0)</f>
        <v/>
      </c>
    </row>
    <row r="17372" spans="13:13" x14ac:dyDescent="0.55000000000000004">
      <c r="M17372" t="str">
        <f>IF($A17372="","",COUNTIFS(D_MFA!$A$2:$A$20001,$C17372,D_MFA!$B$2:$B$20001,TRUE)&gt;0)</f>
        <v/>
      </c>
    </row>
    <row r="17373" spans="13:13" x14ac:dyDescent="0.55000000000000004">
      <c r="M17373" t="str">
        <f>IF($A17373="","",COUNTIFS(D_MFA!$A$2:$A$20001,$C17373,D_MFA!$B$2:$B$20001,TRUE)&gt;0)</f>
        <v/>
      </c>
    </row>
    <row r="17374" spans="13:13" x14ac:dyDescent="0.55000000000000004">
      <c r="M17374" t="str">
        <f>IF($A17374="","",COUNTIFS(D_MFA!$A$2:$A$20001,$C17374,D_MFA!$B$2:$B$20001,TRUE)&gt;0)</f>
        <v/>
      </c>
    </row>
    <row r="17375" spans="13:13" x14ac:dyDescent="0.55000000000000004">
      <c r="M17375" t="str">
        <f>IF($A17375="","",COUNTIFS(D_MFA!$A$2:$A$20001,$C17375,D_MFA!$B$2:$B$20001,TRUE)&gt;0)</f>
        <v/>
      </c>
    </row>
    <row r="17376" spans="13:13" x14ac:dyDescent="0.55000000000000004">
      <c r="M17376" t="str">
        <f>IF($A17376="","",COUNTIFS(D_MFA!$A$2:$A$20001,$C17376,D_MFA!$B$2:$B$20001,TRUE)&gt;0)</f>
        <v/>
      </c>
    </row>
    <row r="17377" spans="13:13" x14ac:dyDescent="0.55000000000000004">
      <c r="M17377" t="str">
        <f>IF($A17377="","",COUNTIFS(D_MFA!$A$2:$A$20001,$C17377,D_MFA!$B$2:$B$20001,TRUE)&gt;0)</f>
        <v/>
      </c>
    </row>
    <row r="17378" spans="13:13" x14ac:dyDescent="0.55000000000000004">
      <c r="M17378" t="str">
        <f>IF($A17378="","",COUNTIFS(D_MFA!$A$2:$A$20001,$C17378,D_MFA!$B$2:$B$20001,TRUE)&gt;0)</f>
        <v/>
      </c>
    </row>
    <row r="17379" spans="13:13" x14ac:dyDescent="0.55000000000000004">
      <c r="M17379" t="str">
        <f>IF($A17379="","",COUNTIFS(D_MFA!$A$2:$A$20001,$C17379,D_MFA!$B$2:$B$20001,TRUE)&gt;0)</f>
        <v/>
      </c>
    </row>
    <row r="17380" spans="13:13" x14ac:dyDescent="0.55000000000000004">
      <c r="M17380" t="str">
        <f>IF($A17380="","",COUNTIFS(D_MFA!$A$2:$A$20001,$C17380,D_MFA!$B$2:$B$20001,TRUE)&gt;0)</f>
        <v/>
      </c>
    </row>
    <row r="17381" spans="13:13" x14ac:dyDescent="0.55000000000000004">
      <c r="M17381" t="str">
        <f>IF($A17381="","",COUNTIFS(D_MFA!$A$2:$A$20001,$C17381,D_MFA!$B$2:$B$20001,TRUE)&gt;0)</f>
        <v/>
      </c>
    </row>
    <row r="17382" spans="13:13" x14ac:dyDescent="0.55000000000000004">
      <c r="M17382" t="str">
        <f>IF($A17382="","",COUNTIFS(D_MFA!$A$2:$A$20001,$C17382,D_MFA!$B$2:$B$20001,TRUE)&gt;0)</f>
        <v/>
      </c>
    </row>
    <row r="17383" spans="13:13" x14ac:dyDescent="0.55000000000000004">
      <c r="M17383" t="str">
        <f>IF($A17383="","",COUNTIFS(D_MFA!$A$2:$A$20001,$C17383,D_MFA!$B$2:$B$20001,TRUE)&gt;0)</f>
        <v/>
      </c>
    </row>
    <row r="17384" spans="13:13" x14ac:dyDescent="0.55000000000000004">
      <c r="M17384" t="str">
        <f>IF($A17384="","",COUNTIFS(D_MFA!$A$2:$A$20001,$C17384,D_MFA!$B$2:$B$20001,TRUE)&gt;0)</f>
        <v/>
      </c>
    </row>
    <row r="17385" spans="13:13" x14ac:dyDescent="0.55000000000000004">
      <c r="M17385" t="str">
        <f>IF($A17385="","",COUNTIFS(D_MFA!$A$2:$A$20001,$C17385,D_MFA!$B$2:$B$20001,TRUE)&gt;0)</f>
        <v/>
      </c>
    </row>
    <row r="17386" spans="13:13" x14ac:dyDescent="0.55000000000000004">
      <c r="M17386" t="str">
        <f>IF($A17386="","",COUNTIFS(D_MFA!$A$2:$A$20001,$C17386,D_MFA!$B$2:$B$20001,TRUE)&gt;0)</f>
        <v/>
      </c>
    </row>
    <row r="17387" spans="13:13" x14ac:dyDescent="0.55000000000000004">
      <c r="M17387" t="str">
        <f>IF($A17387="","",COUNTIFS(D_MFA!$A$2:$A$20001,$C17387,D_MFA!$B$2:$B$20001,TRUE)&gt;0)</f>
        <v/>
      </c>
    </row>
    <row r="17388" spans="13:13" x14ac:dyDescent="0.55000000000000004">
      <c r="M17388" t="str">
        <f>IF($A17388="","",COUNTIFS(D_MFA!$A$2:$A$20001,$C17388,D_MFA!$B$2:$B$20001,TRUE)&gt;0)</f>
        <v/>
      </c>
    </row>
    <row r="17389" spans="13:13" x14ac:dyDescent="0.55000000000000004">
      <c r="M17389" t="str">
        <f>IF($A17389="","",COUNTIFS(D_MFA!$A$2:$A$20001,$C17389,D_MFA!$B$2:$B$20001,TRUE)&gt;0)</f>
        <v/>
      </c>
    </row>
    <row r="17390" spans="13:13" x14ac:dyDescent="0.55000000000000004">
      <c r="M17390" t="str">
        <f>IF($A17390="","",COUNTIFS(D_MFA!$A$2:$A$20001,$C17390,D_MFA!$B$2:$B$20001,TRUE)&gt;0)</f>
        <v/>
      </c>
    </row>
    <row r="17391" spans="13:13" x14ac:dyDescent="0.55000000000000004">
      <c r="M17391" t="str">
        <f>IF($A17391="","",COUNTIFS(D_MFA!$A$2:$A$20001,$C17391,D_MFA!$B$2:$B$20001,TRUE)&gt;0)</f>
        <v/>
      </c>
    </row>
    <row r="17392" spans="13:13" x14ac:dyDescent="0.55000000000000004">
      <c r="M17392" t="str">
        <f>IF($A17392="","",COUNTIFS(D_MFA!$A$2:$A$20001,$C17392,D_MFA!$B$2:$B$20001,TRUE)&gt;0)</f>
        <v/>
      </c>
    </row>
    <row r="17393" spans="13:13" x14ac:dyDescent="0.55000000000000004">
      <c r="M17393" t="str">
        <f>IF($A17393="","",COUNTIFS(D_MFA!$A$2:$A$20001,$C17393,D_MFA!$B$2:$B$20001,TRUE)&gt;0)</f>
        <v/>
      </c>
    </row>
    <row r="17394" spans="13:13" x14ac:dyDescent="0.55000000000000004">
      <c r="M17394" t="str">
        <f>IF($A17394="","",COUNTIFS(D_MFA!$A$2:$A$20001,$C17394,D_MFA!$B$2:$B$20001,TRUE)&gt;0)</f>
        <v/>
      </c>
    </row>
    <row r="17395" spans="13:13" x14ac:dyDescent="0.55000000000000004">
      <c r="M17395" t="str">
        <f>IF($A17395="","",COUNTIFS(D_MFA!$A$2:$A$20001,$C17395,D_MFA!$B$2:$B$20001,TRUE)&gt;0)</f>
        <v/>
      </c>
    </row>
    <row r="17396" spans="13:13" x14ac:dyDescent="0.55000000000000004">
      <c r="M17396" t="str">
        <f>IF($A17396="","",COUNTIFS(D_MFA!$A$2:$A$20001,$C17396,D_MFA!$B$2:$B$20001,TRUE)&gt;0)</f>
        <v/>
      </c>
    </row>
    <row r="17397" spans="13:13" x14ac:dyDescent="0.55000000000000004">
      <c r="M17397" t="str">
        <f>IF($A17397="","",COUNTIFS(D_MFA!$A$2:$A$20001,$C17397,D_MFA!$B$2:$B$20001,TRUE)&gt;0)</f>
        <v/>
      </c>
    </row>
    <row r="17398" spans="13:13" x14ac:dyDescent="0.55000000000000004">
      <c r="M17398" t="str">
        <f>IF($A17398="","",COUNTIFS(D_MFA!$A$2:$A$20001,$C17398,D_MFA!$B$2:$B$20001,TRUE)&gt;0)</f>
        <v/>
      </c>
    </row>
    <row r="17399" spans="13:13" x14ac:dyDescent="0.55000000000000004">
      <c r="M17399" t="str">
        <f>IF($A17399="","",COUNTIFS(D_MFA!$A$2:$A$20001,$C17399,D_MFA!$B$2:$B$20001,TRUE)&gt;0)</f>
        <v/>
      </c>
    </row>
    <row r="17400" spans="13:13" x14ac:dyDescent="0.55000000000000004">
      <c r="M17400" t="str">
        <f>IF($A17400="","",COUNTIFS(D_MFA!$A$2:$A$20001,$C17400,D_MFA!$B$2:$B$20001,TRUE)&gt;0)</f>
        <v/>
      </c>
    </row>
    <row r="17401" spans="13:13" x14ac:dyDescent="0.55000000000000004">
      <c r="M17401" t="str">
        <f>IF($A17401="","",COUNTIFS(D_MFA!$A$2:$A$20001,$C17401,D_MFA!$B$2:$B$20001,TRUE)&gt;0)</f>
        <v/>
      </c>
    </row>
    <row r="17402" spans="13:13" x14ac:dyDescent="0.55000000000000004">
      <c r="M17402" t="str">
        <f>IF($A17402="","",COUNTIFS(D_MFA!$A$2:$A$20001,$C17402,D_MFA!$B$2:$B$20001,TRUE)&gt;0)</f>
        <v/>
      </c>
    </row>
    <row r="17403" spans="13:13" x14ac:dyDescent="0.55000000000000004">
      <c r="M17403" t="str">
        <f>IF($A17403="","",COUNTIFS(D_MFA!$A$2:$A$20001,$C17403,D_MFA!$B$2:$B$20001,TRUE)&gt;0)</f>
        <v/>
      </c>
    </row>
    <row r="17404" spans="13:13" x14ac:dyDescent="0.55000000000000004">
      <c r="M17404" t="str">
        <f>IF($A17404="","",COUNTIFS(D_MFA!$A$2:$A$20001,$C17404,D_MFA!$B$2:$B$20001,TRUE)&gt;0)</f>
        <v/>
      </c>
    </row>
    <row r="17405" spans="13:13" x14ac:dyDescent="0.55000000000000004">
      <c r="M17405" t="str">
        <f>IF($A17405="","",COUNTIFS(D_MFA!$A$2:$A$20001,$C17405,D_MFA!$B$2:$B$20001,TRUE)&gt;0)</f>
        <v/>
      </c>
    </row>
    <row r="17406" spans="13:13" x14ac:dyDescent="0.55000000000000004">
      <c r="M17406" t="str">
        <f>IF($A17406="","",COUNTIFS(D_MFA!$A$2:$A$20001,$C17406,D_MFA!$B$2:$B$20001,TRUE)&gt;0)</f>
        <v/>
      </c>
    </row>
    <row r="17407" spans="13:13" x14ac:dyDescent="0.55000000000000004">
      <c r="M17407" t="str">
        <f>IF($A17407="","",COUNTIFS(D_MFA!$A$2:$A$20001,$C17407,D_MFA!$B$2:$B$20001,TRUE)&gt;0)</f>
        <v/>
      </c>
    </row>
    <row r="17408" spans="13:13" x14ac:dyDescent="0.55000000000000004">
      <c r="M17408" t="str">
        <f>IF($A17408="","",COUNTIFS(D_MFA!$A$2:$A$20001,$C17408,D_MFA!$B$2:$B$20001,TRUE)&gt;0)</f>
        <v/>
      </c>
    </row>
    <row r="17409" spans="13:13" x14ac:dyDescent="0.55000000000000004">
      <c r="M17409" t="str">
        <f>IF($A17409="","",COUNTIFS(D_MFA!$A$2:$A$20001,$C17409,D_MFA!$B$2:$B$20001,TRUE)&gt;0)</f>
        <v/>
      </c>
    </row>
    <row r="17410" spans="13:13" x14ac:dyDescent="0.55000000000000004">
      <c r="M17410" t="str">
        <f>IF($A17410="","",COUNTIFS(D_MFA!$A$2:$A$20001,$C17410,D_MFA!$B$2:$B$20001,TRUE)&gt;0)</f>
        <v/>
      </c>
    </row>
    <row r="17411" spans="13:13" x14ac:dyDescent="0.55000000000000004">
      <c r="M17411" t="str">
        <f>IF($A17411="","",COUNTIFS(D_MFA!$A$2:$A$20001,$C17411,D_MFA!$B$2:$B$20001,TRUE)&gt;0)</f>
        <v/>
      </c>
    </row>
    <row r="17412" spans="13:13" x14ac:dyDescent="0.55000000000000004">
      <c r="M17412" t="str">
        <f>IF($A17412="","",COUNTIFS(D_MFA!$A$2:$A$20001,$C17412,D_MFA!$B$2:$B$20001,TRUE)&gt;0)</f>
        <v/>
      </c>
    </row>
    <row r="17413" spans="13:13" x14ac:dyDescent="0.55000000000000004">
      <c r="M17413" t="str">
        <f>IF($A17413="","",COUNTIFS(D_MFA!$A$2:$A$20001,$C17413,D_MFA!$B$2:$B$20001,TRUE)&gt;0)</f>
        <v/>
      </c>
    </row>
    <row r="17414" spans="13:13" x14ac:dyDescent="0.55000000000000004">
      <c r="M17414" t="str">
        <f>IF($A17414="","",COUNTIFS(D_MFA!$A$2:$A$20001,$C17414,D_MFA!$B$2:$B$20001,TRUE)&gt;0)</f>
        <v/>
      </c>
    </row>
    <row r="17415" spans="13:13" x14ac:dyDescent="0.55000000000000004">
      <c r="M17415" t="str">
        <f>IF($A17415="","",COUNTIFS(D_MFA!$A$2:$A$20001,$C17415,D_MFA!$B$2:$B$20001,TRUE)&gt;0)</f>
        <v/>
      </c>
    </row>
    <row r="17416" spans="13:13" x14ac:dyDescent="0.55000000000000004">
      <c r="M17416" t="str">
        <f>IF($A17416="","",COUNTIFS(D_MFA!$A$2:$A$20001,$C17416,D_MFA!$B$2:$B$20001,TRUE)&gt;0)</f>
        <v/>
      </c>
    </row>
    <row r="17417" spans="13:13" x14ac:dyDescent="0.55000000000000004">
      <c r="M17417" t="str">
        <f>IF($A17417="","",COUNTIFS(D_MFA!$A$2:$A$20001,$C17417,D_MFA!$B$2:$B$20001,TRUE)&gt;0)</f>
        <v/>
      </c>
    </row>
    <row r="17418" spans="13:13" x14ac:dyDescent="0.55000000000000004">
      <c r="M17418" t="str">
        <f>IF($A17418="","",COUNTIFS(D_MFA!$A$2:$A$20001,$C17418,D_MFA!$B$2:$B$20001,TRUE)&gt;0)</f>
        <v/>
      </c>
    </row>
    <row r="17419" spans="13:13" x14ac:dyDescent="0.55000000000000004">
      <c r="M17419" t="str">
        <f>IF($A17419="","",COUNTIFS(D_MFA!$A$2:$A$20001,$C17419,D_MFA!$B$2:$B$20001,TRUE)&gt;0)</f>
        <v/>
      </c>
    </row>
    <row r="17420" spans="13:13" x14ac:dyDescent="0.55000000000000004">
      <c r="M17420" t="str">
        <f>IF($A17420="","",COUNTIFS(D_MFA!$A$2:$A$20001,$C17420,D_MFA!$B$2:$B$20001,TRUE)&gt;0)</f>
        <v/>
      </c>
    </row>
    <row r="17421" spans="13:13" x14ac:dyDescent="0.55000000000000004">
      <c r="M17421" t="str">
        <f>IF($A17421="","",COUNTIFS(D_MFA!$A$2:$A$20001,$C17421,D_MFA!$B$2:$B$20001,TRUE)&gt;0)</f>
        <v/>
      </c>
    </row>
    <row r="17422" spans="13:13" x14ac:dyDescent="0.55000000000000004">
      <c r="M17422" t="str">
        <f>IF($A17422="","",COUNTIFS(D_MFA!$A$2:$A$20001,$C17422,D_MFA!$B$2:$B$20001,TRUE)&gt;0)</f>
        <v/>
      </c>
    </row>
    <row r="17423" spans="13:13" x14ac:dyDescent="0.55000000000000004">
      <c r="M17423" t="str">
        <f>IF($A17423="","",COUNTIFS(D_MFA!$A$2:$A$20001,$C17423,D_MFA!$B$2:$B$20001,TRUE)&gt;0)</f>
        <v/>
      </c>
    </row>
    <row r="17424" spans="13:13" x14ac:dyDescent="0.55000000000000004">
      <c r="M17424" t="str">
        <f>IF($A17424="","",COUNTIFS(D_MFA!$A$2:$A$20001,$C17424,D_MFA!$B$2:$B$20001,TRUE)&gt;0)</f>
        <v/>
      </c>
    </row>
    <row r="17425" spans="13:13" x14ac:dyDescent="0.55000000000000004">
      <c r="M17425" t="str">
        <f>IF($A17425="","",COUNTIFS(D_MFA!$A$2:$A$20001,$C17425,D_MFA!$B$2:$B$20001,TRUE)&gt;0)</f>
        <v/>
      </c>
    </row>
    <row r="17426" spans="13:13" x14ac:dyDescent="0.55000000000000004">
      <c r="M17426" t="str">
        <f>IF($A17426="","",COUNTIFS(D_MFA!$A$2:$A$20001,$C17426,D_MFA!$B$2:$B$20001,TRUE)&gt;0)</f>
        <v/>
      </c>
    </row>
    <row r="17427" spans="13:13" x14ac:dyDescent="0.55000000000000004">
      <c r="M17427" t="str">
        <f>IF($A17427="","",COUNTIFS(D_MFA!$A$2:$A$20001,$C17427,D_MFA!$B$2:$B$20001,TRUE)&gt;0)</f>
        <v/>
      </c>
    </row>
    <row r="17428" spans="13:13" x14ac:dyDescent="0.55000000000000004">
      <c r="M17428" t="str">
        <f>IF($A17428="","",COUNTIFS(D_MFA!$A$2:$A$20001,$C17428,D_MFA!$B$2:$B$20001,TRUE)&gt;0)</f>
        <v/>
      </c>
    </row>
    <row r="17429" spans="13:13" x14ac:dyDescent="0.55000000000000004">
      <c r="M17429" t="str">
        <f>IF($A17429="","",COUNTIFS(D_MFA!$A$2:$A$20001,$C17429,D_MFA!$B$2:$B$20001,TRUE)&gt;0)</f>
        <v/>
      </c>
    </row>
    <row r="17430" spans="13:13" x14ac:dyDescent="0.55000000000000004">
      <c r="M17430" t="str">
        <f>IF($A17430="","",COUNTIFS(D_MFA!$A$2:$A$20001,$C17430,D_MFA!$B$2:$B$20001,TRUE)&gt;0)</f>
        <v/>
      </c>
    </row>
    <row r="17431" spans="13:13" x14ac:dyDescent="0.55000000000000004">
      <c r="M17431" t="str">
        <f>IF($A17431="","",COUNTIFS(D_MFA!$A$2:$A$20001,$C17431,D_MFA!$B$2:$B$20001,TRUE)&gt;0)</f>
        <v/>
      </c>
    </row>
    <row r="17432" spans="13:13" x14ac:dyDescent="0.55000000000000004">
      <c r="M17432" t="str">
        <f>IF($A17432="","",COUNTIFS(D_MFA!$A$2:$A$20001,$C17432,D_MFA!$B$2:$B$20001,TRUE)&gt;0)</f>
        <v/>
      </c>
    </row>
    <row r="17433" spans="13:13" x14ac:dyDescent="0.55000000000000004">
      <c r="M17433" t="str">
        <f>IF($A17433="","",COUNTIFS(D_MFA!$A$2:$A$20001,$C17433,D_MFA!$B$2:$B$20001,TRUE)&gt;0)</f>
        <v/>
      </c>
    </row>
    <row r="17434" spans="13:13" x14ac:dyDescent="0.55000000000000004">
      <c r="M17434" t="str">
        <f>IF($A17434="","",COUNTIFS(D_MFA!$A$2:$A$20001,$C17434,D_MFA!$B$2:$B$20001,TRUE)&gt;0)</f>
        <v/>
      </c>
    </row>
    <row r="17435" spans="13:13" x14ac:dyDescent="0.55000000000000004">
      <c r="M17435" t="str">
        <f>IF($A17435="","",COUNTIFS(D_MFA!$A$2:$A$20001,$C17435,D_MFA!$B$2:$B$20001,TRUE)&gt;0)</f>
        <v/>
      </c>
    </row>
    <row r="17436" spans="13:13" x14ac:dyDescent="0.55000000000000004">
      <c r="M17436" t="str">
        <f>IF($A17436="","",COUNTIFS(D_MFA!$A$2:$A$20001,$C17436,D_MFA!$B$2:$B$20001,TRUE)&gt;0)</f>
        <v/>
      </c>
    </row>
    <row r="17437" spans="13:13" x14ac:dyDescent="0.55000000000000004">
      <c r="M17437" t="str">
        <f>IF($A17437="","",COUNTIFS(D_MFA!$A$2:$A$20001,$C17437,D_MFA!$B$2:$B$20001,TRUE)&gt;0)</f>
        <v/>
      </c>
    </row>
    <row r="17438" spans="13:13" x14ac:dyDescent="0.55000000000000004">
      <c r="M17438" t="str">
        <f>IF($A17438="","",COUNTIFS(D_MFA!$A$2:$A$20001,$C17438,D_MFA!$B$2:$B$20001,TRUE)&gt;0)</f>
        <v/>
      </c>
    </row>
    <row r="17439" spans="13:13" x14ac:dyDescent="0.55000000000000004">
      <c r="M17439" t="str">
        <f>IF($A17439="","",COUNTIFS(D_MFA!$A$2:$A$20001,$C17439,D_MFA!$B$2:$B$20001,TRUE)&gt;0)</f>
        <v/>
      </c>
    </row>
    <row r="17440" spans="13:13" x14ac:dyDescent="0.55000000000000004">
      <c r="M17440" t="str">
        <f>IF($A17440="","",COUNTIFS(D_MFA!$A$2:$A$20001,$C17440,D_MFA!$B$2:$B$20001,TRUE)&gt;0)</f>
        <v/>
      </c>
    </row>
    <row r="17441" spans="13:13" x14ac:dyDescent="0.55000000000000004">
      <c r="M17441" t="str">
        <f>IF($A17441="","",COUNTIFS(D_MFA!$A$2:$A$20001,$C17441,D_MFA!$B$2:$B$20001,TRUE)&gt;0)</f>
        <v/>
      </c>
    </row>
    <row r="17442" spans="13:13" x14ac:dyDescent="0.55000000000000004">
      <c r="M17442" t="str">
        <f>IF($A17442="","",COUNTIFS(D_MFA!$A$2:$A$20001,$C17442,D_MFA!$B$2:$B$20001,TRUE)&gt;0)</f>
        <v/>
      </c>
    </row>
    <row r="17443" spans="13:13" x14ac:dyDescent="0.55000000000000004">
      <c r="M17443" t="str">
        <f>IF($A17443="","",COUNTIFS(D_MFA!$A$2:$A$20001,$C17443,D_MFA!$B$2:$B$20001,TRUE)&gt;0)</f>
        <v/>
      </c>
    </row>
    <row r="17444" spans="13:13" x14ac:dyDescent="0.55000000000000004">
      <c r="M17444" t="str">
        <f>IF($A17444="","",COUNTIFS(D_MFA!$A$2:$A$20001,$C17444,D_MFA!$B$2:$B$20001,TRUE)&gt;0)</f>
        <v/>
      </c>
    </row>
    <row r="17445" spans="13:13" x14ac:dyDescent="0.55000000000000004">
      <c r="M17445" t="str">
        <f>IF($A17445="","",COUNTIFS(D_MFA!$A$2:$A$20001,$C17445,D_MFA!$B$2:$B$20001,TRUE)&gt;0)</f>
        <v/>
      </c>
    </row>
    <row r="17446" spans="13:13" x14ac:dyDescent="0.55000000000000004">
      <c r="M17446" t="str">
        <f>IF($A17446="","",COUNTIFS(D_MFA!$A$2:$A$20001,$C17446,D_MFA!$B$2:$B$20001,TRUE)&gt;0)</f>
        <v/>
      </c>
    </row>
    <row r="17447" spans="13:13" x14ac:dyDescent="0.55000000000000004">
      <c r="M17447" t="str">
        <f>IF($A17447="","",COUNTIFS(D_MFA!$A$2:$A$20001,$C17447,D_MFA!$B$2:$B$20001,TRUE)&gt;0)</f>
        <v/>
      </c>
    </row>
    <row r="17448" spans="13:13" x14ac:dyDescent="0.55000000000000004">
      <c r="M17448" t="str">
        <f>IF($A17448="","",COUNTIFS(D_MFA!$A$2:$A$20001,$C17448,D_MFA!$B$2:$B$20001,TRUE)&gt;0)</f>
        <v/>
      </c>
    </row>
    <row r="17449" spans="13:13" x14ac:dyDescent="0.55000000000000004">
      <c r="M17449" t="str">
        <f>IF($A17449="","",COUNTIFS(D_MFA!$A$2:$A$20001,$C17449,D_MFA!$B$2:$B$20001,TRUE)&gt;0)</f>
        <v/>
      </c>
    </row>
    <row r="17450" spans="13:13" x14ac:dyDescent="0.55000000000000004">
      <c r="M17450" t="str">
        <f>IF($A17450="","",COUNTIFS(D_MFA!$A$2:$A$20001,$C17450,D_MFA!$B$2:$B$20001,TRUE)&gt;0)</f>
        <v/>
      </c>
    </row>
    <row r="17451" spans="13:13" x14ac:dyDescent="0.55000000000000004">
      <c r="M17451" t="str">
        <f>IF($A17451="","",COUNTIFS(D_MFA!$A$2:$A$20001,$C17451,D_MFA!$B$2:$B$20001,TRUE)&gt;0)</f>
        <v/>
      </c>
    </row>
    <row r="17452" spans="13:13" x14ac:dyDescent="0.55000000000000004">
      <c r="M17452" t="str">
        <f>IF($A17452="","",COUNTIFS(D_MFA!$A$2:$A$20001,$C17452,D_MFA!$B$2:$B$20001,TRUE)&gt;0)</f>
        <v/>
      </c>
    </row>
    <row r="17453" spans="13:13" x14ac:dyDescent="0.55000000000000004">
      <c r="M17453" t="str">
        <f>IF($A17453="","",COUNTIFS(D_MFA!$A$2:$A$20001,$C17453,D_MFA!$B$2:$B$20001,TRUE)&gt;0)</f>
        <v/>
      </c>
    </row>
    <row r="17454" spans="13:13" x14ac:dyDescent="0.55000000000000004">
      <c r="M17454" t="str">
        <f>IF($A17454="","",COUNTIFS(D_MFA!$A$2:$A$20001,$C17454,D_MFA!$B$2:$B$20001,TRUE)&gt;0)</f>
        <v/>
      </c>
    </row>
    <row r="17455" spans="13:13" x14ac:dyDescent="0.55000000000000004">
      <c r="M17455" t="str">
        <f>IF($A17455="","",COUNTIFS(D_MFA!$A$2:$A$20001,$C17455,D_MFA!$B$2:$B$20001,TRUE)&gt;0)</f>
        <v/>
      </c>
    </row>
    <row r="17456" spans="13:13" x14ac:dyDescent="0.55000000000000004">
      <c r="M17456" t="str">
        <f>IF($A17456="","",COUNTIFS(D_MFA!$A$2:$A$20001,$C17456,D_MFA!$B$2:$B$20001,TRUE)&gt;0)</f>
        <v/>
      </c>
    </row>
    <row r="17457" spans="13:13" x14ac:dyDescent="0.55000000000000004">
      <c r="M17457" t="str">
        <f>IF($A17457="","",COUNTIFS(D_MFA!$A$2:$A$20001,$C17457,D_MFA!$B$2:$B$20001,TRUE)&gt;0)</f>
        <v/>
      </c>
    </row>
    <row r="17458" spans="13:13" x14ac:dyDescent="0.55000000000000004">
      <c r="M17458" t="str">
        <f>IF($A17458="","",COUNTIFS(D_MFA!$A$2:$A$20001,$C17458,D_MFA!$B$2:$B$20001,TRUE)&gt;0)</f>
        <v/>
      </c>
    </row>
    <row r="17459" spans="13:13" x14ac:dyDescent="0.55000000000000004">
      <c r="M17459" t="str">
        <f>IF($A17459="","",COUNTIFS(D_MFA!$A$2:$A$20001,$C17459,D_MFA!$B$2:$B$20001,TRUE)&gt;0)</f>
        <v/>
      </c>
    </row>
    <row r="17460" spans="13:13" x14ac:dyDescent="0.55000000000000004">
      <c r="M17460" t="str">
        <f>IF($A17460="","",COUNTIFS(D_MFA!$A$2:$A$20001,$C17460,D_MFA!$B$2:$B$20001,TRUE)&gt;0)</f>
        <v/>
      </c>
    </row>
    <row r="17461" spans="13:13" x14ac:dyDescent="0.55000000000000004">
      <c r="M17461" t="str">
        <f>IF($A17461="","",COUNTIFS(D_MFA!$A$2:$A$20001,$C17461,D_MFA!$B$2:$B$20001,TRUE)&gt;0)</f>
        <v/>
      </c>
    </row>
    <row r="17462" spans="13:13" x14ac:dyDescent="0.55000000000000004">
      <c r="M17462" t="str">
        <f>IF($A17462="","",COUNTIFS(D_MFA!$A$2:$A$20001,$C17462,D_MFA!$B$2:$B$20001,TRUE)&gt;0)</f>
        <v/>
      </c>
    </row>
    <row r="17463" spans="13:13" x14ac:dyDescent="0.55000000000000004">
      <c r="M17463" t="str">
        <f>IF($A17463="","",COUNTIFS(D_MFA!$A$2:$A$20001,$C17463,D_MFA!$B$2:$B$20001,TRUE)&gt;0)</f>
        <v/>
      </c>
    </row>
    <row r="17464" spans="13:13" x14ac:dyDescent="0.55000000000000004">
      <c r="M17464" t="str">
        <f>IF($A17464="","",COUNTIFS(D_MFA!$A$2:$A$20001,$C17464,D_MFA!$B$2:$B$20001,TRUE)&gt;0)</f>
        <v/>
      </c>
    </row>
    <row r="17465" spans="13:13" x14ac:dyDescent="0.55000000000000004">
      <c r="M17465" t="str">
        <f>IF($A17465="","",COUNTIFS(D_MFA!$A$2:$A$20001,$C17465,D_MFA!$B$2:$B$20001,TRUE)&gt;0)</f>
        <v/>
      </c>
    </row>
    <row r="17466" spans="13:13" x14ac:dyDescent="0.55000000000000004">
      <c r="M17466" t="str">
        <f>IF($A17466="","",COUNTIFS(D_MFA!$A$2:$A$20001,$C17466,D_MFA!$B$2:$B$20001,TRUE)&gt;0)</f>
        <v/>
      </c>
    </row>
    <row r="17467" spans="13:13" x14ac:dyDescent="0.55000000000000004">
      <c r="M17467" t="str">
        <f>IF($A17467="","",COUNTIFS(D_MFA!$A$2:$A$20001,$C17467,D_MFA!$B$2:$B$20001,TRUE)&gt;0)</f>
        <v/>
      </c>
    </row>
    <row r="17468" spans="13:13" x14ac:dyDescent="0.55000000000000004">
      <c r="M17468" t="str">
        <f>IF($A17468="","",COUNTIFS(D_MFA!$A$2:$A$20001,$C17468,D_MFA!$B$2:$B$20001,TRUE)&gt;0)</f>
        <v/>
      </c>
    </row>
    <row r="17469" spans="13:13" x14ac:dyDescent="0.55000000000000004">
      <c r="M17469" t="str">
        <f>IF($A17469="","",COUNTIFS(D_MFA!$A$2:$A$20001,$C17469,D_MFA!$B$2:$B$20001,TRUE)&gt;0)</f>
        <v/>
      </c>
    </row>
    <row r="17470" spans="13:13" x14ac:dyDescent="0.55000000000000004">
      <c r="M17470" t="str">
        <f>IF($A17470="","",COUNTIFS(D_MFA!$A$2:$A$20001,$C17470,D_MFA!$B$2:$B$20001,TRUE)&gt;0)</f>
        <v/>
      </c>
    </row>
    <row r="17471" spans="13:13" x14ac:dyDescent="0.55000000000000004">
      <c r="M17471" t="str">
        <f>IF($A17471="","",COUNTIFS(D_MFA!$A$2:$A$20001,$C17471,D_MFA!$B$2:$B$20001,TRUE)&gt;0)</f>
        <v/>
      </c>
    </row>
    <row r="17472" spans="13:13" x14ac:dyDescent="0.55000000000000004">
      <c r="M17472" t="str">
        <f>IF($A17472="","",COUNTIFS(D_MFA!$A$2:$A$20001,$C17472,D_MFA!$B$2:$B$20001,TRUE)&gt;0)</f>
        <v/>
      </c>
    </row>
    <row r="17473" spans="13:13" x14ac:dyDescent="0.55000000000000004">
      <c r="M17473" t="str">
        <f>IF($A17473="","",COUNTIFS(D_MFA!$A$2:$A$20001,$C17473,D_MFA!$B$2:$B$20001,TRUE)&gt;0)</f>
        <v/>
      </c>
    </row>
    <row r="17474" spans="13:13" x14ac:dyDescent="0.55000000000000004">
      <c r="M17474" t="str">
        <f>IF($A17474="","",COUNTIFS(D_MFA!$A$2:$A$20001,$C17474,D_MFA!$B$2:$B$20001,TRUE)&gt;0)</f>
        <v/>
      </c>
    </row>
    <row r="17475" spans="13:13" x14ac:dyDescent="0.55000000000000004">
      <c r="M17475" t="str">
        <f>IF($A17475="","",COUNTIFS(D_MFA!$A$2:$A$20001,$C17475,D_MFA!$B$2:$B$20001,TRUE)&gt;0)</f>
        <v/>
      </c>
    </row>
    <row r="17476" spans="13:13" x14ac:dyDescent="0.55000000000000004">
      <c r="M17476" t="str">
        <f>IF($A17476="","",COUNTIFS(D_MFA!$A$2:$A$20001,$C17476,D_MFA!$B$2:$B$20001,TRUE)&gt;0)</f>
        <v/>
      </c>
    </row>
    <row r="17477" spans="13:13" x14ac:dyDescent="0.55000000000000004">
      <c r="M17477" t="str">
        <f>IF($A17477="","",COUNTIFS(D_MFA!$A$2:$A$20001,$C17477,D_MFA!$B$2:$B$20001,TRUE)&gt;0)</f>
        <v/>
      </c>
    </row>
    <row r="17478" spans="13:13" x14ac:dyDescent="0.55000000000000004">
      <c r="M17478" t="str">
        <f>IF($A17478="","",COUNTIFS(D_MFA!$A$2:$A$20001,$C17478,D_MFA!$B$2:$B$20001,TRUE)&gt;0)</f>
        <v/>
      </c>
    </row>
    <row r="17479" spans="13:13" x14ac:dyDescent="0.55000000000000004">
      <c r="M17479" t="str">
        <f>IF($A17479="","",COUNTIFS(D_MFA!$A$2:$A$20001,$C17479,D_MFA!$B$2:$B$20001,TRUE)&gt;0)</f>
        <v/>
      </c>
    </row>
    <row r="17480" spans="13:13" x14ac:dyDescent="0.55000000000000004">
      <c r="M17480" t="str">
        <f>IF($A17480="","",COUNTIFS(D_MFA!$A$2:$A$20001,$C17480,D_MFA!$B$2:$B$20001,TRUE)&gt;0)</f>
        <v/>
      </c>
    </row>
    <row r="17481" spans="13:13" x14ac:dyDescent="0.55000000000000004">
      <c r="M17481" t="str">
        <f>IF($A17481="","",COUNTIFS(D_MFA!$A$2:$A$20001,$C17481,D_MFA!$B$2:$B$20001,TRUE)&gt;0)</f>
        <v/>
      </c>
    </row>
    <row r="17482" spans="13:13" x14ac:dyDescent="0.55000000000000004">
      <c r="M17482" t="str">
        <f>IF($A17482="","",COUNTIFS(D_MFA!$A$2:$A$20001,$C17482,D_MFA!$B$2:$B$20001,TRUE)&gt;0)</f>
        <v/>
      </c>
    </row>
    <row r="17483" spans="13:13" x14ac:dyDescent="0.55000000000000004">
      <c r="M17483" t="str">
        <f>IF($A17483="","",COUNTIFS(D_MFA!$A$2:$A$20001,$C17483,D_MFA!$B$2:$B$20001,TRUE)&gt;0)</f>
        <v/>
      </c>
    </row>
    <row r="17484" spans="13:13" x14ac:dyDescent="0.55000000000000004">
      <c r="M17484" t="str">
        <f>IF($A17484="","",COUNTIFS(D_MFA!$A$2:$A$20001,$C17484,D_MFA!$B$2:$B$20001,TRUE)&gt;0)</f>
        <v/>
      </c>
    </row>
    <row r="17485" spans="13:13" x14ac:dyDescent="0.55000000000000004">
      <c r="M17485" t="str">
        <f>IF($A17485="","",COUNTIFS(D_MFA!$A$2:$A$20001,$C17485,D_MFA!$B$2:$B$20001,TRUE)&gt;0)</f>
        <v/>
      </c>
    </row>
    <row r="17486" spans="13:13" x14ac:dyDescent="0.55000000000000004">
      <c r="M17486" t="str">
        <f>IF($A17486="","",COUNTIFS(D_MFA!$A$2:$A$20001,$C17486,D_MFA!$B$2:$B$20001,TRUE)&gt;0)</f>
        <v/>
      </c>
    </row>
    <row r="17487" spans="13:13" x14ac:dyDescent="0.55000000000000004">
      <c r="M17487" t="str">
        <f>IF($A17487="","",COUNTIFS(D_MFA!$A$2:$A$20001,$C17487,D_MFA!$B$2:$B$20001,TRUE)&gt;0)</f>
        <v/>
      </c>
    </row>
    <row r="17488" spans="13:13" x14ac:dyDescent="0.55000000000000004">
      <c r="M17488" t="str">
        <f>IF($A17488="","",COUNTIFS(D_MFA!$A$2:$A$20001,$C17488,D_MFA!$B$2:$B$20001,TRUE)&gt;0)</f>
        <v/>
      </c>
    </row>
    <row r="17489" spans="13:13" x14ac:dyDescent="0.55000000000000004">
      <c r="M17489" t="str">
        <f>IF($A17489="","",COUNTIFS(D_MFA!$A$2:$A$20001,$C17489,D_MFA!$B$2:$B$20001,TRUE)&gt;0)</f>
        <v/>
      </c>
    </row>
    <row r="17490" spans="13:13" x14ac:dyDescent="0.55000000000000004">
      <c r="M17490" t="str">
        <f>IF($A17490="","",COUNTIFS(D_MFA!$A$2:$A$20001,$C17490,D_MFA!$B$2:$B$20001,TRUE)&gt;0)</f>
        <v/>
      </c>
    </row>
    <row r="17491" spans="13:13" x14ac:dyDescent="0.55000000000000004">
      <c r="M17491" t="str">
        <f>IF($A17491="","",COUNTIFS(D_MFA!$A$2:$A$20001,$C17491,D_MFA!$B$2:$B$20001,TRUE)&gt;0)</f>
        <v/>
      </c>
    </row>
    <row r="17492" spans="13:13" x14ac:dyDescent="0.55000000000000004">
      <c r="M17492" t="str">
        <f>IF($A17492="","",COUNTIFS(D_MFA!$A$2:$A$20001,$C17492,D_MFA!$B$2:$B$20001,TRUE)&gt;0)</f>
        <v/>
      </c>
    </row>
    <row r="17493" spans="13:13" x14ac:dyDescent="0.55000000000000004">
      <c r="M17493" t="str">
        <f>IF($A17493="","",COUNTIFS(D_MFA!$A$2:$A$20001,$C17493,D_MFA!$B$2:$B$20001,TRUE)&gt;0)</f>
        <v/>
      </c>
    </row>
    <row r="17494" spans="13:13" x14ac:dyDescent="0.55000000000000004">
      <c r="M17494" t="str">
        <f>IF($A17494="","",COUNTIFS(D_MFA!$A$2:$A$20001,$C17494,D_MFA!$B$2:$B$20001,TRUE)&gt;0)</f>
        <v/>
      </c>
    </row>
    <row r="17495" spans="13:13" x14ac:dyDescent="0.55000000000000004">
      <c r="M17495" t="str">
        <f>IF($A17495="","",COUNTIFS(D_MFA!$A$2:$A$20001,$C17495,D_MFA!$B$2:$B$20001,TRUE)&gt;0)</f>
        <v/>
      </c>
    </row>
    <row r="17496" spans="13:13" x14ac:dyDescent="0.55000000000000004">
      <c r="M17496" t="str">
        <f>IF($A17496="","",COUNTIFS(D_MFA!$A$2:$A$20001,$C17496,D_MFA!$B$2:$B$20001,TRUE)&gt;0)</f>
        <v/>
      </c>
    </row>
    <row r="17497" spans="13:13" x14ac:dyDescent="0.55000000000000004">
      <c r="M17497" t="str">
        <f>IF($A17497="","",COUNTIFS(D_MFA!$A$2:$A$20001,$C17497,D_MFA!$B$2:$B$20001,TRUE)&gt;0)</f>
        <v/>
      </c>
    </row>
    <row r="17498" spans="13:13" x14ac:dyDescent="0.55000000000000004">
      <c r="M17498" t="str">
        <f>IF($A17498="","",COUNTIFS(D_MFA!$A$2:$A$20001,$C17498,D_MFA!$B$2:$B$20001,TRUE)&gt;0)</f>
        <v/>
      </c>
    </row>
    <row r="17499" spans="13:13" x14ac:dyDescent="0.55000000000000004">
      <c r="M17499" t="str">
        <f>IF($A17499="","",COUNTIFS(D_MFA!$A$2:$A$20001,$C17499,D_MFA!$B$2:$B$20001,TRUE)&gt;0)</f>
        <v/>
      </c>
    </row>
    <row r="17500" spans="13:13" x14ac:dyDescent="0.55000000000000004">
      <c r="M17500" t="str">
        <f>IF($A17500="","",COUNTIFS(D_MFA!$A$2:$A$20001,$C17500,D_MFA!$B$2:$B$20001,TRUE)&gt;0)</f>
        <v/>
      </c>
    </row>
    <row r="17501" spans="13:13" x14ac:dyDescent="0.55000000000000004">
      <c r="M17501" t="str">
        <f>IF($A17501="","",COUNTIFS(D_MFA!$A$2:$A$20001,$C17501,D_MFA!$B$2:$B$20001,TRUE)&gt;0)</f>
        <v/>
      </c>
    </row>
    <row r="17502" spans="13:13" x14ac:dyDescent="0.55000000000000004">
      <c r="M17502" t="str">
        <f>IF($A17502="","",COUNTIFS(D_MFA!$A$2:$A$20001,$C17502,D_MFA!$B$2:$B$20001,TRUE)&gt;0)</f>
        <v/>
      </c>
    </row>
    <row r="17503" spans="13:13" x14ac:dyDescent="0.55000000000000004">
      <c r="M17503" t="str">
        <f>IF($A17503="","",COUNTIFS(D_MFA!$A$2:$A$20001,$C17503,D_MFA!$B$2:$B$20001,TRUE)&gt;0)</f>
        <v/>
      </c>
    </row>
    <row r="17504" spans="13:13" x14ac:dyDescent="0.55000000000000004">
      <c r="M17504" t="str">
        <f>IF($A17504="","",COUNTIFS(D_MFA!$A$2:$A$20001,$C17504,D_MFA!$B$2:$B$20001,TRUE)&gt;0)</f>
        <v/>
      </c>
    </row>
    <row r="17505" spans="13:13" x14ac:dyDescent="0.55000000000000004">
      <c r="M17505" t="str">
        <f>IF($A17505="","",COUNTIFS(D_MFA!$A$2:$A$20001,$C17505,D_MFA!$B$2:$B$20001,TRUE)&gt;0)</f>
        <v/>
      </c>
    </row>
    <row r="17506" spans="13:13" x14ac:dyDescent="0.55000000000000004">
      <c r="M17506" t="str">
        <f>IF($A17506="","",COUNTIFS(D_MFA!$A$2:$A$20001,$C17506,D_MFA!$B$2:$B$20001,TRUE)&gt;0)</f>
        <v/>
      </c>
    </row>
    <row r="17507" spans="13:13" x14ac:dyDescent="0.55000000000000004">
      <c r="M17507" t="str">
        <f>IF($A17507="","",COUNTIFS(D_MFA!$A$2:$A$20001,$C17507,D_MFA!$B$2:$B$20001,TRUE)&gt;0)</f>
        <v/>
      </c>
    </row>
    <row r="17508" spans="13:13" x14ac:dyDescent="0.55000000000000004">
      <c r="M17508" t="str">
        <f>IF($A17508="","",COUNTIFS(D_MFA!$A$2:$A$20001,$C17508,D_MFA!$B$2:$B$20001,TRUE)&gt;0)</f>
        <v/>
      </c>
    </row>
    <row r="17509" spans="13:13" x14ac:dyDescent="0.55000000000000004">
      <c r="M17509" t="str">
        <f>IF($A17509="","",COUNTIFS(D_MFA!$A$2:$A$20001,$C17509,D_MFA!$B$2:$B$20001,TRUE)&gt;0)</f>
        <v/>
      </c>
    </row>
    <row r="17510" spans="13:13" x14ac:dyDescent="0.55000000000000004">
      <c r="M17510" t="str">
        <f>IF($A17510="","",COUNTIFS(D_MFA!$A$2:$A$20001,$C17510,D_MFA!$B$2:$B$20001,TRUE)&gt;0)</f>
        <v/>
      </c>
    </row>
    <row r="17511" spans="13:13" x14ac:dyDescent="0.55000000000000004">
      <c r="M17511" t="str">
        <f>IF($A17511="","",COUNTIFS(D_MFA!$A$2:$A$20001,$C17511,D_MFA!$B$2:$B$20001,TRUE)&gt;0)</f>
        <v/>
      </c>
    </row>
    <row r="17512" spans="13:13" x14ac:dyDescent="0.55000000000000004">
      <c r="M17512" t="str">
        <f>IF($A17512="","",COUNTIFS(D_MFA!$A$2:$A$20001,$C17512,D_MFA!$B$2:$B$20001,TRUE)&gt;0)</f>
        <v/>
      </c>
    </row>
    <row r="17513" spans="13:13" x14ac:dyDescent="0.55000000000000004">
      <c r="M17513" t="str">
        <f>IF($A17513="","",COUNTIFS(D_MFA!$A$2:$A$20001,$C17513,D_MFA!$B$2:$B$20001,TRUE)&gt;0)</f>
        <v/>
      </c>
    </row>
    <row r="17514" spans="13:13" x14ac:dyDescent="0.55000000000000004">
      <c r="M17514" t="str">
        <f>IF($A17514="","",COUNTIFS(D_MFA!$A$2:$A$20001,$C17514,D_MFA!$B$2:$B$20001,TRUE)&gt;0)</f>
        <v/>
      </c>
    </row>
    <row r="17515" spans="13:13" x14ac:dyDescent="0.55000000000000004">
      <c r="M17515" t="str">
        <f>IF($A17515="","",COUNTIFS(D_MFA!$A$2:$A$20001,$C17515,D_MFA!$B$2:$B$20001,TRUE)&gt;0)</f>
        <v/>
      </c>
    </row>
    <row r="17516" spans="13:13" x14ac:dyDescent="0.55000000000000004">
      <c r="M17516" t="str">
        <f>IF($A17516="","",COUNTIFS(D_MFA!$A$2:$A$20001,$C17516,D_MFA!$B$2:$B$20001,TRUE)&gt;0)</f>
        <v/>
      </c>
    </row>
    <row r="17517" spans="13:13" x14ac:dyDescent="0.55000000000000004">
      <c r="M17517" t="str">
        <f>IF($A17517="","",COUNTIFS(D_MFA!$A$2:$A$20001,$C17517,D_MFA!$B$2:$B$20001,TRUE)&gt;0)</f>
        <v/>
      </c>
    </row>
    <row r="17518" spans="13:13" x14ac:dyDescent="0.55000000000000004">
      <c r="M17518" t="str">
        <f>IF($A17518="","",COUNTIFS(D_MFA!$A$2:$A$20001,$C17518,D_MFA!$B$2:$B$20001,TRUE)&gt;0)</f>
        <v/>
      </c>
    </row>
    <row r="17519" spans="13:13" x14ac:dyDescent="0.55000000000000004">
      <c r="M17519" t="str">
        <f>IF($A17519="","",COUNTIFS(D_MFA!$A$2:$A$20001,$C17519,D_MFA!$B$2:$B$20001,TRUE)&gt;0)</f>
        <v/>
      </c>
    </row>
    <row r="17520" spans="13:13" x14ac:dyDescent="0.55000000000000004">
      <c r="M17520" t="str">
        <f>IF($A17520="","",COUNTIFS(D_MFA!$A$2:$A$20001,$C17520,D_MFA!$B$2:$B$20001,TRUE)&gt;0)</f>
        <v/>
      </c>
    </row>
    <row r="17521" spans="13:13" x14ac:dyDescent="0.55000000000000004">
      <c r="M17521" t="str">
        <f>IF($A17521="","",COUNTIFS(D_MFA!$A$2:$A$20001,$C17521,D_MFA!$B$2:$B$20001,TRUE)&gt;0)</f>
        <v/>
      </c>
    </row>
    <row r="17522" spans="13:13" x14ac:dyDescent="0.55000000000000004">
      <c r="M17522" t="str">
        <f>IF($A17522="","",COUNTIFS(D_MFA!$A$2:$A$20001,$C17522,D_MFA!$B$2:$B$20001,TRUE)&gt;0)</f>
        <v/>
      </c>
    </row>
    <row r="17523" spans="13:13" x14ac:dyDescent="0.55000000000000004">
      <c r="M17523" t="str">
        <f>IF($A17523="","",COUNTIFS(D_MFA!$A$2:$A$20001,$C17523,D_MFA!$B$2:$B$20001,TRUE)&gt;0)</f>
        <v/>
      </c>
    </row>
    <row r="17524" spans="13:13" x14ac:dyDescent="0.55000000000000004">
      <c r="M17524" t="str">
        <f>IF($A17524="","",COUNTIFS(D_MFA!$A$2:$A$20001,$C17524,D_MFA!$B$2:$B$20001,TRUE)&gt;0)</f>
        <v/>
      </c>
    </row>
    <row r="17525" spans="13:13" x14ac:dyDescent="0.55000000000000004">
      <c r="M17525" t="str">
        <f>IF($A17525="","",COUNTIFS(D_MFA!$A$2:$A$20001,$C17525,D_MFA!$B$2:$B$20001,TRUE)&gt;0)</f>
        <v/>
      </c>
    </row>
    <row r="17526" spans="13:13" x14ac:dyDescent="0.55000000000000004">
      <c r="M17526" t="str">
        <f>IF($A17526="","",COUNTIFS(D_MFA!$A$2:$A$20001,$C17526,D_MFA!$B$2:$B$20001,TRUE)&gt;0)</f>
        <v/>
      </c>
    </row>
    <row r="17527" spans="13:13" x14ac:dyDescent="0.55000000000000004">
      <c r="M17527" t="str">
        <f>IF($A17527="","",COUNTIFS(D_MFA!$A$2:$A$20001,$C17527,D_MFA!$B$2:$B$20001,TRUE)&gt;0)</f>
        <v/>
      </c>
    </row>
    <row r="17528" spans="13:13" x14ac:dyDescent="0.55000000000000004">
      <c r="M17528" t="str">
        <f>IF($A17528="","",COUNTIFS(D_MFA!$A$2:$A$20001,$C17528,D_MFA!$B$2:$B$20001,TRUE)&gt;0)</f>
        <v/>
      </c>
    </row>
    <row r="17529" spans="13:13" x14ac:dyDescent="0.55000000000000004">
      <c r="M17529" t="str">
        <f>IF($A17529="","",COUNTIFS(D_MFA!$A$2:$A$20001,$C17529,D_MFA!$B$2:$B$20001,TRUE)&gt;0)</f>
        <v/>
      </c>
    </row>
    <row r="17530" spans="13:13" x14ac:dyDescent="0.55000000000000004">
      <c r="M17530" t="str">
        <f>IF($A17530="","",COUNTIFS(D_MFA!$A$2:$A$20001,$C17530,D_MFA!$B$2:$B$20001,TRUE)&gt;0)</f>
        <v/>
      </c>
    </row>
    <row r="17531" spans="13:13" x14ac:dyDescent="0.55000000000000004">
      <c r="M17531" t="str">
        <f>IF($A17531="","",COUNTIFS(D_MFA!$A$2:$A$20001,$C17531,D_MFA!$B$2:$B$20001,TRUE)&gt;0)</f>
        <v/>
      </c>
    </row>
    <row r="17532" spans="13:13" x14ac:dyDescent="0.55000000000000004">
      <c r="M17532" t="str">
        <f>IF($A17532="","",COUNTIFS(D_MFA!$A$2:$A$20001,$C17532,D_MFA!$B$2:$B$20001,TRUE)&gt;0)</f>
        <v/>
      </c>
    </row>
    <row r="17533" spans="13:13" x14ac:dyDescent="0.55000000000000004">
      <c r="M17533" t="str">
        <f>IF($A17533="","",COUNTIFS(D_MFA!$A$2:$A$20001,$C17533,D_MFA!$B$2:$B$20001,TRUE)&gt;0)</f>
        <v/>
      </c>
    </row>
    <row r="17534" spans="13:13" x14ac:dyDescent="0.55000000000000004">
      <c r="M17534" t="str">
        <f>IF($A17534="","",COUNTIFS(D_MFA!$A$2:$A$20001,$C17534,D_MFA!$B$2:$B$20001,TRUE)&gt;0)</f>
        <v/>
      </c>
    </row>
    <row r="17535" spans="13:13" x14ac:dyDescent="0.55000000000000004">
      <c r="M17535" t="str">
        <f>IF($A17535="","",COUNTIFS(D_MFA!$A$2:$A$20001,$C17535,D_MFA!$B$2:$B$20001,TRUE)&gt;0)</f>
        <v/>
      </c>
    </row>
    <row r="17536" spans="13:13" x14ac:dyDescent="0.55000000000000004">
      <c r="M17536" t="str">
        <f>IF($A17536="","",COUNTIFS(D_MFA!$A$2:$A$20001,$C17536,D_MFA!$B$2:$B$20001,TRUE)&gt;0)</f>
        <v/>
      </c>
    </row>
    <row r="17537" spans="13:13" x14ac:dyDescent="0.55000000000000004">
      <c r="M17537" t="str">
        <f>IF($A17537="","",COUNTIFS(D_MFA!$A$2:$A$20001,$C17537,D_MFA!$B$2:$B$20001,TRUE)&gt;0)</f>
        <v/>
      </c>
    </row>
    <row r="17538" spans="13:13" x14ac:dyDescent="0.55000000000000004">
      <c r="M17538" t="str">
        <f>IF($A17538="","",COUNTIFS(D_MFA!$A$2:$A$20001,$C17538,D_MFA!$B$2:$B$20001,TRUE)&gt;0)</f>
        <v/>
      </c>
    </row>
    <row r="17539" spans="13:13" x14ac:dyDescent="0.55000000000000004">
      <c r="M17539" t="str">
        <f>IF($A17539="","",COUNTIFS(D_MFA!$A$2:$A$20001,$C17539,D_MFA!$B$2:$B$20001,TRUE)&gt;0)</f>
        <v/>
      </c>
    </row>
    <row r="17540" spans="13:13" x14ac:dyDescent="0.55000000000000004">
      <c r="M17540" t="str">
        <f>IF($A17540="","",COUNTIFS(D_MFA!$A$2:$A$20001,$C17540,D_MFA!$B$2:$B$20001,TRUE)&gt;0)</f>
        <v/>
      </c>
    </row>
    <row r="17541" spans="13:13" x14ac:dyDescent="0.55000000000000004">
      <c r="M17541" t="str">
        <f>IF($A17541="","",COUNTIFS(D_MFA!$A$2:$A$20001,$C17541,D_MFA!$B$2:$B$20001,TRUE)&gt;0)</f>
        <v/>
      </c>
    </row>
    <row r="17542" spans="13:13" x14ac:dyDescent="0.55000000000000004">
      <c r="M17542" t="str">
        <f>IF($A17542="","",COUNTIFS(D_MFA!$A$2:$A$20001,$C17542,D_MFA!$B$2:$B$20001,TRUE)&gt;0)</f>
        <v/>
      </c>
    </row>
    <row r="17543" spans="13:13" x14ac:dyDescent="0.55000000000000004">
      <c r="M17543" t="str">
        <f>IF($A17543="","",COUNTIFS(D_MFA!$A$2:$A$20001,$C17543,D_MFA!$B$2:$B$20001,TRUE)&gt;0)</f>
        <v/>
      </c>
    </row>
    <row r="17544" spans="13:13" x14ac:dyDescent="0.55000000000000004">
      <c r="M17544" t="str">
        <f>IF($A17544="","",COUNTIFS(D_MFA!$A$2:$A$20001,$C17544,D_MFA!$B$2:$B$20001,TRUE)&gt;0)</f>
        <v/>
      </c>
    </row>
    <row r="17545" spans="13:13" x14ac:dyDescent="0.55000000000000004">
      <c r="M17545" t="str">
        <f>IF($A17545="","",COUNTIFS(D_MFA!$A$2:$A$20001,$C17545,D_MFA!$B$2:$B$20001,TRUE)&gt;0)</f>
        <v/>
      </c>
    </row>
    <row r="17546" spans="13:13" x14ac:dyDescent="0.55000000000000004">
      <c r="M17546" t="str">
        <f>IF($A17546="","",COUNTIFS(D_MFA!$A$2:$A$20001,$C17546,D_MFA!$B$2:$B$20001,TRUE)&gt;0)</f>
        <v/>
      </c>
    </row>
    <row r="17547" spans="13:13" x14ac:dyDescent="0.55000000000000004">
      <c r="M17547" t="str">
        <f>IF($A17547="","",COUNTIFS(D_MFA!$A$2:$A$20001,$C17547,D_MFA!$B$2:$B$20001,TRUE)&gt;0)</f>
        <v/>
      </c>
    </row>
    <row r="17548" spans="13:13" x14ac:dyDescent="0.55000000000000004">
      <c r="M17548" t="str">
        <f>IF($A17548="","",COUNTIFS(D_MFA!$A$2:$A$20001,$C17548,D_MFA!$B$2:$B$20001,TRUE)&gt;0)</f>
        <v/>
      </c>
    </row>
    <row r="17549" spans="13:13" x14ac:dyDescent="0.55000000000000004">
      <c r="M17549" t="str">
        <f>IF($A17549="","",COUNTIFS(D_MFA!$A$2:$A$20001,$C17549,D_MFA!$B$2:$B$20001,TRUE)&gt;0)</f>
        <v/>
      </c>
    </row>
    <row r="17550" spans="13:13" x14ac:dyDescent="0.55000000000000004">
      <c r="M17550" t="str">
        <f>IF($A17550="","",COUNTIFS(D_MFA!$A$2:$A$20001,$C17550,D_MFA!$B$2:$B$20001,TRUE)&gt;0)</f>
        <v/>
      </c>
    </row>
    <row r="17551" spans="13:13" x14ac:dyDescent="0.55000000000000004">
      <c r="M17551" t="str">
        <f>IF($A17551="","",COUNTIFS(D_MFA!$A$2:$A$20001,$C17551,D_MFA!$B$2:$B$20001,TRUE)&gt;0)</f>
        <v/>
      </c>
    </row>
    <row r="17552" spans="13:13" x14ac:dyDescent="0.55000000000000004">
      <c r="M17552" t="str">
        <f>IF($A17552="","",COUNTIFS(D_MFA!$A$2:$A$20001,$C17552,D_MFA!$B$2:$B$20001,TRUE)&gt;0)</f>
        <v/>
      </c>
    </row>
    <row r="17553" spans="13:13" x14ac:dyDescent="0.55000000000000004">
      <c r="M17553" t="str">
        <f>IF($A17553="","",COUNTIFS(D_MFA!$A$2:$A$20001,$C17553,D_MFA!$B$2:$B$20001,TRUE)&gt;0)</f>
        <v/>
      </c>
    </row>
    <row r="17554" spans="13:13" x14ac:dyDescent="0.55000000000000004">
      <c r="M17554" t="str">
        <f>IF($A17554="","",COUNTIFS(D_MFA!$A$2:$A$20001,$C17554,D_MFA!$B$2:$B$20001,TRUE)&gt;0)</f>
        <v/>
      </c>
    </row>
    <row r="17555" spans="13:13" x14ac:dyDescent="0.55000000000000004">
      <c r="M17555" t="str">
        <f>IF($A17555="","",COUNTIFS(D_MFA!$A$2:$A$20001,$C17555,D_MFA!$B$2:$B$20001,TRUE)&gt;0)</f>
        <v/>
      </c>
    </row>
    <row r="17556" spans="13:13" x14ac:dyDescent="0.55000000000000004">
      <c r="M17556" t="str">
        <f>IF($A17556="","",COUNTIFS(D_MFA!$A$2:$A$20001,$C17556,D_MFA!$B$2:$B$20001,TRUE)&gt;0)</f>
        <v/>
      </c>
    </row>
    <row r="17557" spans="13:13" x14ac:dyDescent="0.55000000000000004">
      <c r="M17557" t="str">
        <f>IF($A17557="","",COUNTIFS(D_MFA!$A$2:$A$20001,$C17557,D_MFA!$B$2:$B$20001,TRUE)&gt;0)</f>
        <v/>
      </c>
    </row>
    <row r="17558" spans="13:13" x14ac:dyDescent="0.55000000000000004">
      <c r="M17558" t="str">
        <f>IF($A17558="","",COUNTIFS(D_MFA!$A$2:$A$20001,$C17558,D_MFA!$B$2:$B$20001,TRUE)&gt;0)</f>
        <v/>
      </c>
    </row>
    <row r="17559" spans="13:13" x14ac:dyDescent="0.55000000000000004">
      <c r="M17559" t="str">
        <f>IF($A17559="","",COUNTIFS(D_MFA!$A$2:$A$20001,$C17559,D_MFA!$B$2:$B$20001,TRUE)&gt;0)</f>
        <v/>
      </c>
    </row>
    <row r="17560" spans="13:13" x14ac:dyDescent="0.55000000000000004">
      <c r="M17560" t="str">
        <f>IF($A17560="","",COUNTIFS(D_MFA!$A$2:$A$20001,$C17560,D_MFA!$B$2:$B$20001,TRUE)&gt;0)</f>
        <v/>
      </c>
    </row>
    <row r="17561" spans="13:13" x14ac:dyDescent="0.55000000000000004">
      <c r="M17561" t="str">
        <f>IF($A17561="","",COUNTIFS(D_MFA!$A$2:$A$20001,$C17561,D_MFA!$B$2:$B$20001,TRUE)&gt;0)</f>
        <v/>
      </c>
    </row>
    <row r="17562" spans="13:13" x14ac:dyDescent="0.55000000000000004">
      <c r="M17562" t="str">
        <f>IF($A17562="","",COUNTIFS(D_MFA!$A$2:$A$20001,$C17562,D_MFA!$B$2:$B$20001,TRUE)&gt;0)</f>
        <v/>
      </c>
    </row>
    <row r="17563" spans="13:13" x14ac:dyDescent="0.55000000000000004">
      <c r="M17563" t="str">
        <f>IF($A17563="","",COUNTIFS(D_MFA!$A$2:$A$20001,$C17563,D_MFA!$B$2:$B$20001,TRUE)&gt;0)</f>
        <v/>
      </c>
    </row>
    <row r="17564" spans="13:13" x14ac:dyDescent="0.55000000000000004">
      <c r="M17564" t="str">
        <f>IF($A17564="","",COUNTIFS(D_MFA!$A$2:$A$20001,$C17564,D_MFA!$B$2:$B$20001,TRUE)&gt;0)</f>
        <v/>
      </c>
    </row>
    <row r="17565" spans="13:13" x14ac:dyDescent="0.55000000000000004">
      <c r="M17565" t="str">
        <f>IF($A17565="","",COUNTIFS(D_MFA!$A$2:$A$20001,$C17565,D_MFA!$B$2:$B$20001,TRUE)&gt;0)</f>
        <v/>
      </c>
    </row>
    <row r="17566" spans="13:13" x14ac:dyDescent="0.55000000000000004">
      <c r="M17566" t="str">
        <f>IF($A17566="","",COUNTIFS(D_MFA!$A$2:$A$20001,$C17566,D_MFA!$B$2:$B$20001,TRUE)&gt;0)</f>
        <v/>
      </c>
    </row>
    <row r="17567" spans="13:13" x14ac:dyDescent="0.55000000000000004">
      <c r="M17567" t="str">
        <f>IF($A17567="","",COUNTIFS(D_MFA!$A$2:$A$20001,$C17567,D_MFA!$B$2:$B$20001,TRUE)&gt;0)</f>
        <v/>
      </c>
    </row>
    <row r="17568" spans="13:13" x14ac:dyDescent="0.55000000000000004">
      <c r="M17568" t="str">
        <f>IF($A17568="","",COUNTIFS(D_MFA!$A$2:$A$20001,$C17568,D_MFA!$B$2:$B$20001,TRUE)&gt;0)</f>
        <v/>
      </c>
    </row>
    <row r="17569" spans="13:13" x14ac:dyDescent="0.55000000000000004">
      <c r="M17569" t="str">
        <f>IF($A17569="","",COUNTIFS(D_MFA!$A$2:$A$20001,$C17569,D_MFA!$B$2:$B$20001,TRUE)&gt;0)</f>
        <v/>
      </c>
    </row>
    <row r="17570" spans="13:13" x14ac:dyDescent="0.55000000000000004">
      <c r="M17570" t="str">
        <f>IF($A17570="","",COUNTIFS(D_MFA!$A$2:$A$20001,$C17570,D_MFA!$B$2:$B$20001,TRUE)&gt;0)</f>
        <v/>
      </c>
    </row>
    <row r="17571" spans="13:13" x14ac:dyDescent="0.55000000000000004">
      <c r="M17571" t="str">
        <f>IF($A17571="","",COUNTIFS(D_MFA!$A$2:$A$20001,$C17571,D_MFA!$B$2:$B$20001,TRUE)&gt;0)</f>
        <v/>
      </c>
    </row>
    <row r="17572" spans="13:13" x14ac:dyDescent="0.55000000000000004">
      <c r="M17572" t="str">
        <f>IF($A17572="","",COUNTIFS(D_MFA!$A$2:$A$20001,$C17572,D_MFA!$B$2:$B$20001,TRUE)&gt;0)</f>
        <v/>
      </c>
    </row>
    <row r="17573" spans="13:13" x14ac:dyDescent="0.55000000000000004">
      <c r="M17573" t="str">
        <f>IF($A17573="","",COUNTIFS(D_MFA!$A$2:$A$20001,$C17573,D_MFA!$B$2:$B$20001,TRUE)&gt;0)</f>
        <v/>
      </c>
    </row>
    <row r="17574" spans="13:13" x14ac:dyDescent="0.55000000000000004">
      <c r="M17574" t="str">
        <f>IF($A17574="","",COUNTIFS(D_MFA!$A$2:$A$20001,$C17574,D_MFA!$B$2:$B$20001,TRUE)&gt;0)</f>
        <v/>
      </c>
    </row>
    <row r="17575" spans="13:13" x14ac:dyDescent="0.55000000000000004">
      <c r="M17575" t="str">
        <f>IF($A17575="","",COUNTIFS(D_MFA!$A$2:$A$20001,$C17575,D_MFA!$B$2:$B$20001,TRUE)&gt;0)</f>
        <v/>
      </c>
    </row>
    <row r="17576" spans="13:13" x14ac:dyDescent="0.55000000000000004">
      <c r="M17576" t="str">
        <f>IF($A17576="","",COUNTIFS(D_MFA!$A$2:$A$20001,$C17576,D_MFA!$B$2:$B$20001,TRUE)&gt;0)</f>
        <v/>
      </c>
    </row>
    <row r="17577" spans="13:13" x14ac:dyDescent="0.55000000000000004">
      <c r="M17577" t="str">
        <f>IF($A17577="","",COUNTIFS(D_MFA!$A$2:$A$20001,$C17577,D_MFA!$B$2:$B$20001,TRUE)&gt;0)</f>
        <v/>
      </c>
    </row>
    <row r="17578" spans="13:13" x14ac:dyDescent="0.55000000000000004">
      <c r="M17578" t="str">
        <f>IF($A17578="","",COUNTIFS(D_MFA!$A$2:$A$20001,$C17578,D_MFA!$B$2:$B$20001,TRUE)&gt;0)</f>
        <v/>
      </c>
    </row>
    <row r="17579" spans="13:13" x14ac:dyDescent="0.55000000000000004">
      <c r="M17579" t="str">
        <f>IF($A17579="","",COUNTIFS(D_MFA!$A$2:$A$20001,$C17579,D_MFA!$B$2:$B$20001,TRUE)&gt;0)</f>
        <v/>
      </c>
    </row>
    <row r="17580" spans="13:13" x14ac:dyDescent="0.55000000000000004">
      <c r="M17580" t="str">
        <f>IF($A17580="","",COUNTIFS(D_MFA!$A$2:$A$20001,$C17580,D_MFA!$B$2:$B$20001,TRUE)&gt;0)</f>
        <v/>
      </c>
    </row>
    <row r="17581" spans="13:13" x14ac:dyDescent="0.55000000000000004">
      <c r="M17581" t="str">
        <f>IF($A17581="","",COUNTIFS(D_MFA!$A$2:$A$20001,$C17581,D_MFA!$B$2:$B$20001,TRUE)&gt;0)</f>
        <v/>
      </c>
    </row>
    <row r="17582" spans="13:13" x14ac:dyDescent="0.55000000000000004">
      <c r="M17582" t="str">
        <f>IF($A17582="","",COUNTIFS(D_MFA!$A$2:$A$20001,$C17582,D_MFA!$B$2:$B$20001,TRUE)&gt;0)</f>
        <v/>
      </c>
    </row>
    <row r="17583" spans="13:13" x14ac:dyDescent="0.55000000000000004">
      <c r="M17583" t="str">
        <f>IF($A17583="","",COUNTIFS(D_MFA!$A$2:$A$20001,$C17583,D_MFA!$B$2:$B$20001,TRUE)&gt;0)</f>
        <v/>
      </c>
    </row>
    <row r="17584" spans="13:13" x14ac:dyDescent="0.55000000000000004">
      <c r="M17584" t="str">
        <f>IF($A17584="","",COUNTIFS(D_MFA!$A$2:$A$20001,$C17584,D_MFA!$B$2:$B$20001,TRUE)&gt;0)</f>
        <v/>
      </c>
    </row>
    <row r="17585" spans="13:13" x14ac:dyDescent="0.55000000000000004">
      <c r="M17585" t="str">
        <f>IF($A17585="","",COUNTIFS(D_MFA!$A$2:$A$20001,$C17585,D_MFA!$B$2:$B$20001,TRUE)&gt;0)</f>
        <v/>
      </c>
    </row>
    <row r="17586" spans="13:13" x14ac:dyDescent="0.55000000000000004">
      <c r="M17586" t="str">
        <f>IF($A17586="","",COUNTIFS(D_MFA!$A$2:$A$20001,$C17586,D_MFA!$B$2:$B$20001,TRUE)&gt;0)</f>
        <v/>
      </c>
    </row>
    <row r="17587" spans="13:13" x14ac:dyDescent="0.55000000000000004">
      <c r="M17587" t="str">
        <f>IF($A17587="","",COUNTIFS(D_MFA!$A$2:$A$20001,$C17587,D_MFA!$B$2:$B$20001,TRUE)&gt;0)</f>
        <v/>
      </c>
    </row>
    <row r="17588" spans="13:13" x14ac:dyDescent="0.55000000000000004">
      <c r="M17588" t="str">
        <f>IF($A17588="","",COUNTIFS(D_MFA!$A$2:$A$20001,$C17588,D_MFA!$B$2:$B$20001,TRUE)&gt;0)</f>
        <v/>
      </c>
    </row>
    <row r="17589" spans="13:13" x14ac:dyDescent="0.55000000000000004">
      <c r="M17589" t="str">
        <f>IF($A17589="","",COUNTIFS(D_MFA!$A$2:$A$20001,$C17589,D_MFA!$B$2:$B$20001,TRUE)&gt;0)</f>
        <v/>
      </c>
    </row>
    <row r="17590" spans="13:13" x14ac:dyDescent="0.55000000000000004">
      <c r="M17590" t="str">
        <f>IF($A17590="","",COUNTIFS(D_MFA!$A$2:$A$20001,$C17590,D_MFA!$B$2:$B$20001,TRUE)&gt;0)</f>
        <v/>
      </c>
    </row>
    <row r="17591" spans="13:13" x14ac:dyDescent="0.55000000000000004">
      <c r="M17591" t="str">
        <f>IF($A17591="","",COUNTIFS(D_MFA!$A$2:$A$20001,$C17591,D_MFA!$B$2:$B$20001,TRUE)&gt;0)</f>
        <v/>
      </c>
    </row>
    <row r="17592" spans="13:13" x14ac:dyDescent="0.55000000000000004">
      <c r="M17592" t="str">
        <f>IF($A17592="","",COUNTIFS(D_MFA!$A$2:$A$20001,$C17592,D_MFA!$B$2:$B$20001,TRUE)&gt;0)</f>
        <v/>
      </c>
    </row>
    <row r="17593" spans="13:13" x14ac:dyDescent="0.55000000000000004">
      <c r="M17593" t="str">
        <f>IF($A17593="","",COUNTIFS(D_MFA!$A$2:$A$20001,$C17593,D_MFA!$B$2:$B$20001,TRUE)&gt;0)</f>
        <v/>
      </c>
    </row>
    <row r="17594" spans="13:13" x14ac:dyDescent="0.55000000000000004">
      <c r="M17594" t="str">
        <f>IF($A17594="","",COUNTIFS(D_MFA!$A$2:$A$20001,$C17594,D_MFA!$B$2:$B$20001,TRUE)&gt;0)</f>
        <v/>
      </c>
    </row>
    <row r="17595" spans="13:13" x14ac:dyDescent="0.55000000000000004">
      <c r="M17595" t="str">
        <f>IF($A17595="","",COUNTIFS(D_MFA!$A$2:$A$20001,$C17595,D_MFA!$B$2:$B$20001,TRUE)&gt;0)</f>
        <v/>
      </c>
    </row>
    <row r="17596" spans="13:13" x14ac:dyDescent="0.55000000000000004">
      <c r="M17596" t="str">
        <f>IF($A17596="","",COUNTIFS(D_MFA!$A$2:$A$20001,$C17596,D_MFA!$B$2:$B$20001,TRUE)&gt;0)</f>
        <v/>
      </c>
    </row>
    <row r="17597" spans="13:13" x14ac:dyDescent="0.55000000000000004">
      <c r="M17597" t="str">
        <f>IF($A17597="","",COUNTIFS(D_MFA!$A$2:$A$20001,$C17597,D_MFA!$B$2:$B$20001,TRUE)&gt;0)</f>
        <v/>
      </c>
    </row>
    <row r="17598" spans="13:13" x14ac:dyDescent="0.55000000000000004">
      <c r="M17598" t="str">
        <f>IF($A17598="","",COUNTIFS(D_MFA!$A$2:$A$20001,$C17598,D_MFA!$B$2:$B$20001,TRUE)&gt;0)</f>
        <v/>
      </c>
    </row>
    <row r="17599" spans="13:13" x14ac:dyDescent="0.55000000000000004">
      <c r="M17599" t="str">
        <f>IF($A17599="","",COUNTIFS(D_MFA!$A$2:$A$20001,$C17599,D_MFA!$B$2:$B$20001,TRUE)&gt;0)</f>
        <v/>
      </c>
    </row>
    <row r="17600" spans="13:13" x14ac:dyDescent="0.55000000000000004">
      <c r="M17600" t="str">
        <f>IF($A17600="","",COUNTIFS(D_MFA!$A$2:$A$20001,$C17600,D_MFA!$B$2:$B$20001,TRUE)&gt;0)</f>
        <v/>
      </c>
    </row>
    <row r="17601" spans="13:13" x14ac:dyDescent="0.55000000000000004">
      <c r="M17601" t="str">
        <f>IF($A17601="","",COUNTIFS(D_MFA!$A$2:$A$20001,$C17601,D_MFA!$B$2:$B$20001,TRUE)&gt;0)</f>
        <v/>
      </c>
    </row>
    <row r="17602" spans="13:13" x14ac:dyDescent="0.55000000000000004">
      <c r="M17602" t="str">
        <f>IF($A17602="","",COUNTIFS(D_MFA!$A$2:$A$20001,$C17602,D_MFA!$B$2:$B$20001,TRUE)&gt;0)</f>
        <v/>
      </c>
    </row>
    <row r="17603" spans="13:13" x14ac:dyDescent="0.55000000000000004">
      <c r="M17603" t="str">
        <f>IF($A17603="","",COUNTIFS(D_MFA!$A$2:$A$20001,$C17603,D_MFA!$B$2:$B$20001,TRUE)&gt;0)</f>
        <v/>
      </c>
    </row>
    <row r="17604" spans="13:13" x14ac:dyDescent="0.55000000000000004">
      <c r="M17604" t="str">
        <f>IF($A17604="","",COUNTIFS(D_MFA!$A$2:$A$20001,$C17604,D_MFA!$B$2:$B$20001,TRUE)&gt;0)</f>
        <v/>
      </c>
    </row>
    <row r="17605" spans="13:13" x14ac:dyDescent="0.55000000000000004">
      <c r="M17605" t="str">
        <f>IF($A17605="","",COUNTIFS(D_MFA!$A$2:$A$20001,$C17605,D_MFA!$B$2:$B$20001,TRUE)&gt;0)</f>
        <v/>
      </c>
    </row>
    <row r="17606" spans="13:13" x14ac:dyDescent="0.55000000000000004">
      <c r="M17606" t="str">
        <f>IF($A17606="","",COUNTIFS(D_MFA!$A$2:$A$20001,$C17606,D_MFA!$B$2:$B$20001,TRUE)&gt;0)</f>
        <v/>
      </c>
    </row>
    <row r="17607" spans="13:13" x14ac:dyDescent="0.55000000000000004">
      <c r="M17607" t="str">
        <f>IF($A17607="","",COUNTIFS(D_MFA!$A$2:$A$20001,$C17607,D_MFA!$B$2:$B$20001,TRUE)&gt;0)</f>
        <v/>
      </c>
    </row>
    <row r="17608" spans="13:13" x14ac:dyDescent="0.55000000000000004">
      <c r="M17608" t="str">
        <f>IF($A17608="","",COUNTIFS(D_MFA!$A$2:$A$20001,$C17608,D_MFA!$B$2:$B$20001,TRUE)&gt;0)</f>
        <v/>
      </c>
    </row>
    <row r="17609" spans="13:13" x14ac:dyDescent="0.55000000000000004">
      <c r="M17609" t="str">
        <f>IF($A17609="","",COUNTIFS(D_MFA!$A$2:$A$20001,$C17609,D_MFA!$B$2:$B$20001,TRUE)&gt;0)</f>
        <v/>
      </c>
    </row>
    <row r="17610" spans="13:13" x14ac:dyDescent="0.55000000000000004">
      <c r="M17610" t="str">
        <f>IF($A17610="","",COUNTIFS(D_MFA!$A$2:$A$20001,$C17610,D_MFA!$B$2:$B$20001,TRUE)&gt;0)</f>
        <v/>
      </c>
    </row>
    <row r="17611" spans="13:13" x14ac:dyDescent="0.55000000000000004">
      <c r="M17611" t="str">
        <f>IF($A17611="","",COUNTIFS(D_MFA!$A$2:$A$20001,$C17611,D_MFA!$B$2:$B$20001,TRUE)&gt;0)</f>
        <v/>
      </c>
    </row>
    <row r="17612" spans="13:13" x14ac:dyDescent="0.55000000000000004">
      <c r="M17612" t="str">
        <f>IF($A17612="","",COUNTIFS(D_MFA!$A$2:$A$20001,$C17612,D_MFA!$B$2:$B$20001,TRUE)&gt;0)</f>
        <v/>
      </c>
    </row>
    <row r="17613" spans="13:13" x14ac:dyDescent="0.55000000000000004">
      <c r="M17613" t="str">
        <f>IF($A17613="","",COUNTIFS(D_MFA!$A$2:$A$20001,$C17613,D_MFA!$B$2:$B$20001,TRUE)&gt;0)</f>
        <v/>
      </c>
    </row>
    <row r="17614" spans="13:13" x14ac:dyDescent="0.55000000000000004">
      <c r="M17614" t="str">
        <f>IF($A17614="","",COUNTIFS(D_MFA!$A$2:$A$20001,$C17614,D_MFA!$B$2:$B$20001,TRUE)&gt;0)</f>
        <v/>
      </c>
    </row>
    <row r="17615" spans="13:13" x14ac:dyDescent="0.55000000000000004">
      <c r="M17615" t="str">
        <f>IF($A17615="","",COUNTIFS(D_MFA!$A$2:$A$20001,$C17615,D_MFA!$B$2:$B$20001,TRUE)&gt;0)</f>
        <v/>
      </c>
    </row>
    <row r="17616" spans="13:13" x14ac:dyDescent="0.55000000000000004">
      <c r="M17616" t="str">
        <f>IF($A17616="","",COUNTIFS(D_MFA!$A$2:$A$20001,$C17616,D_MFA!$B$2:$B$20001,TRUE)&gt;0)</f>
        <v/>
      </c>
    </row>
    <row r="17617" spans="13:13" x14ac:dyDescent="0.55000000000000004">
      <c r="M17617" t="str">
        <f>IF($A17617="","",COUNTIFS(D_MFA!$A$2:$A$20001,$C17617,D_MFA!$B$2:$B$20001,TRUE)&gt;0)</f>
        <v/>
      </c>
    </row>
    <row r="17618" spans="13:13" x14ac:dyDescent="0.55000000000000004">
      <c r="M17618" t="str">
        <f>IF($A17618="","",COUNTIFS(D_MFA!$A$2:$A$20001,$C17618,D_MFA!$B$2:$B$20001,TRUE)&gt;0)</f>
        <v/>
      </c>
    </row>
    <row r="17619" spans="13:13" x14ac:dyDescent="0.55000000000000004">
      <c r="M17619" t="str">
        <f>IF($A17619="","",COUNTIFS(D_MFA!$A$2:$A$20001,$C17619,D_MFA!$B$2:$B$20001,TRUE)&gt;0)</f>
        <v/>
      </c>
    </row>
    <row r="17620" spans="13:13" x14ac:dyDescent="0.55000000000000004">
      <c r="M17620" t="str">
        <f>IF($A17620="","",COUNTIFS(D_MFA!$A$2:$A$20001,$C17620,D_MFA!$B$2:$B$20001,TRUE)&gt;0)</f>
        <v/>
      </c>
    </row>
    <row r="17621" spans="13:13" x14ac:dyDescent="0.55000000000000004">
      <c r="M17621" t="str">
        <f>IF($A17621="","",COUNTIFS(D_MFA!$A$2:$A$20001,$C17621,D_MFA!$B$2:$B$20001,TRUE)&gt;0)</f>
        <v/>
      </c>
    </row>
    <row r="17622" spans="13:13" x14ac:dyDescent="0.55000000000000004">
      <c r="M17622" t="str">
        <f>IF($A17622="","",COUNTIFS(D_MFA!$A$2:$A$20001,$C17622,D_MFA!$B$2:$B$20001,TRUE)&gt;0)</f>
        <v/>
      </c>
    </row>
    <row r="17623" spans="13:13" x14ac:dyDescent="0.55000000000000004">
      <c r="M17623" t="str">
        <f>IF($A17623="","",COUNTIFS(D_MFA!$A$2:$A$20001,$C17623,D_MFA!$B$2:$B$20001,TRUE)&gt;0)</f>
        <v/>
      </c>
    </row>
    <row r="17624" spans="13:13" x14ac:dyDescent="0.55000000000000004">
      <c r="M17624" t="str">
        <f>IF($A17624="","",COUNTIFS(D_MFA!$A$2:$A$20001,$C17624,D_MFA!$B$2:$B$20001,TRUE)&gt;0)</f>
        <v/>
      </c>
    </row>
    <row r="17625" spans="13:13" x14ac:dyDescent="0.55000000000000004">
      <c r="M17625" t="str">
        <f>IF($A17625="","",COUNTIFS(D_MFA!$A$2:$A$20001,$C17625,D_MFA!$B$2:$B$20001,TRUE)&gt;0)</f>
        <v/>
      </c>
    </row>
    <row r="17626" spans="13:13" x14ac:dyDescent="0.55000000000000004">
      <c r="M17626" t="str">
        <f>IF($A17626="","",COUNTIFS(D_MFA!$A$2:$A$20001,$C17626,D_MFA!$B$2:$B$20001,TRUE)&gt;0)</f>
        <v/>
      </c>
    </row>
    <row r="17627" spans="13:13" x14ac:dyDescent="0.55000000000000004">
      <c r="M17627" t="str">
        <f>IF($A17627="","",COUNTIFS(D_MFA!$A$2:$A$20001,$C17627,D_MFA!$B$2:$B$20001,TRUE)&gt;0)</f>
        <v/>
      </c>
    </row>
    <row r="17628" spans="13:13" x14ac:dyDescent="0.55000000000000004">
      <c r="M17628" t="str">
        <f>IF($A17628="","",COUNTIFS(D_MFA!$A$2:$A$20001,$C17628,D_MFA!$B$2:$B$20001,TRUE)&gt;0)</f>
        <v/>
      </c>
    </row>
    <row r="17629" spans="13:13" x14ac:dyDescent="0.55000000000000004">
      <c r="M17629" t="str">
        <f>IF($A17629="","",COUNTIFS(D_MFA!$A$2:$A$20001,$C17629,D_MFA!$B$2:$B$20001,TRUE)&gt;0)</f>
        <v/>
      </c>
    </row>
    <row r="17630" spans="13:13" x14ac:dyDescent="0.55000000000000004">
      <c r="M17630" t="str">
        <f>IF($A17630="","",COUNTIFS(D_MFA!$A$2:$A$20001,$C17630,D_MFA!$B$2:$B$20001,TRUE)&gt;0)</f>
        <v/>
      </c>
    </row>
    <row r="17631" spans="13:13" x14ac:dyDescent="0.55000000000000004">
      <c r="M17631" t="str">
        <f>IF($A17631="","",COUNTIFS(D_MFA!$A$2:$A$20001,$C17631,D_MFA!$B$2:$B$20001,TRUE)&gt;0)</f>
        <v/>
      </c>
    </row>
    <row r="17632" spans="13:13" x14ac:dyDescent="0.55000000000000004">
      <c r="M17632" t="str">
        <f>IF($A17632="","",COUNTIFS(D_MFA!$A$2:$A$20001,$C17632,D_MFA!$B$2:$B$20001,TRUE)&gt;0)</f>
        <v/>
      </c>
    </row>
    <row r="17633" spans="13:13" x14ac:dyDescent="0.55000000000000004">
      <c r="M17633" t="str">
        <f>IF($A17633="","",COUNTIFS(D_MFA!$A$2:$A$20001,$C17633,D_MFA!$B$2:$B$20001,TRUE)&gt;0)</f>
        <v/>
      </c>
    </row>
    <row r="17634" spans="13:13" x14ac:dyDescent="0.55000000000000004">
      <c r="M17634" t="str">
        <f>IF($A17634="","",COUNTIFS(D_MFA!$A$2:$A$20001,$C17634,D_MFA!$B$2:$B$20001,TRUE)&gt;0)</f>
        <v/>
      </c>
    </row>
    <row r="17635" spans="13:13" x14ac:dyDescent="0.55000000000000004">
      <c r="M17635" t="str">
        <f>IF($A17635="","",COUNTIFS(D_MFA!$A$2:$A$20001,$C17635,D_MFA!$B$2:$B$20001,TRUE)&gt;0)</f>
        <v/>
      </c>
    </row>
    <row r="17636" spans="13:13" x14ac:dyDescent="0.55000000000000004">
      <c r="M17636" t="str">
        <f>IF($A17636="","",COUNTIFS(D_MFA!$A$2:$A$20001,$C17636,D_MFA!$B$2:$B$20001,TRUE)&gt;0)</f>
        <v/>
      </c>
    </row>
    <row r="17637" spans="13:13" x14ac:dyDescent="0.55000000000000004">
      <c r="M17637" t="str">
        <f>IF($A17637="","",COUNTIFS(D_MFA!$A$2:$A$20001,$C17637,D_MFA!$B$2:$B$20001,TRUE)&gt;0)</f>
        <v/>
      </c>
    </row>
    <row r="17638" spans="13:13" x14ac:dyDescent="0.55000000000000004">
      <c r="M17638" t="str">
        <f>IF($A17638="","",COUNTIFS(D_MFA!$A$2:$A$20001,$C17638,D_MFA!$B$2:$B$20001,TRUE)&gt;0)</f>
        <v/>
      </c>
    </row>
    <row r="17639" spans="13:13" x14ac:dyDescent="0.55000000000000004">
      <c r="M17639" t="str">
        <f>IF($A17639="","",COUNTIFS(D_MFA!$A$2:$A$20001,$C17639,D_MFA!$B$2:$B$20001,TRUE)&gt;0)</f>
        <v/>
      </c>
    </row>
    <row r="17640" spans="13:13" x14ac:dyDescent="0.55000000000000004">
      <c r="M17640" t="str">
        <f>IF($A17640="","",COUNTIFS(D_MFA!$A$2:$A$20001,$C17640,D_MFA!$B$2:$B$20001,TRUE)&gt;0)</f>
        <v/>
      </c>
    </row>
    <row r="17641" spans="13:13" x14ac:dyDescent="0.55000000000000004">
      <c r="M17641" t="str">
        <f>IF($A17641="","",COUNTIFS(D_MFA!$A$2:$A$20001,$C17641,D_MFA!$B$2:$B$20001,TRUE)&gt;0)</f>
        <v/>
      </c>
    </row>
    <row r="17642" spans="13:13" x14ac:dyDescent="0.55000000000000004">
      <c r="M17642" t="str">
        <f>IF($A17642="","",COUNTIFS(D_MFA!$A$2:$A$20001,$C17642,D_MFA!$B$2:$B$20001,TRUE)&gt;0)</f>
        <v/>
      </c>
    </row>
    <row r="17643" spans="13:13" x14ac:dyDescent="0.55000000000000004">
      <c r="M17643" t="str">
        <f>IF($A17643="","",COUNTIFS(D_MFA!$A$2:$A$20001,$C17643,D_MFA!$B$2:$B$20001,TRUE)&gt;0)</f>
        <v/>
      </c>
    </row>
    <row r="17644" spans="13:13" x14ac:dyDescent="0.55000000000000004">
      <c r="M17644" t="str">
        <f>IF($A17644="","",COUNTIFS(D_MFA!$A$2:$A$20001,$C17644,D_MFA!$B$2:$B$20001,TRUE)&gt;0)</f>
        <v/>
      </c>
    </row>
    <row r="17645" spans="13:13" x14ac:dyDescent="0.55000000000000004">
      <c r="M17645" t="str">
        <f>IF($A17645="","",COUNTIFS(D_MFA!$A$2:$A$20001,$C17645,D_MFA!$B$2:$B$20001,TRUE)&gt;0)</f>
        <v/>
      </c>
    </row>
    <row r="17646" spans="13:13" x14ac:dyDescent="0.55000000000000004">
      <c r="M17646" t="str">
        <f>IF($A17646="","",COUNTIFS(D_MFA!$A$2:$A$20001,$C17646,D_MFA!$B$2:$B$20001,TRUE)&gt;0)</f>
        <v/>
      </c>
    </row>
    <row r="17647" spans="13:13" x14ac:dyDescent="0.55000000000000004">
      <c r="M17647" t="str">
        <f>IF($A17647="","",COUNTIFS(D_MFA!$A$2:$A$20001,$C17647,D_MFA!$B$2:$B$20001,TRUE)&gt;0)</f>
        <v/>
      </c>
    </row>
    <row r="17648" spans="13:13" x14ac:dyDescent="0.55000000000000004">
      <c r="M17648" t="str">
        <f>IF($A17648="","",COUNTIFS(D_MFA!$A$2:$A$20001,$C17648,D_MFA!$B$2:$B$20001,TRUE)&gt;0)</f>
        <v/>
      </c>
    </row>
    <row r="17649" spans="13:13" x14ac:dyDescent="0.55000000000000004">
      <c r="M17649" t="str">
        <f>IF($A17649="","",COUNTIFS(D_MFA!$A$2:$A$20001,$C17649,D_MFA!$B$2:$B$20001,TRUE)&gt;0)</f>
        <v/>
      </c>
    </row>
    <row r="17650" spans="13:13" x14ac:dyDescent="0.55000000000000004">
      <c r="M17650" t="str">
        <f>IF($A17650="","",COUNTIFS(D_MFA!$A$2:$A$20001,$C17650,D_MFA!$B$2:$B$20001,TRUE)&gt;0)</f>
        <v/>
      </c>
    </row>
    <row r="17651" spans="13:13" x14ac:dyDescent="0.55000000000000004">
      <c r="M17651" t="str">
        <f>IF($A17651="","",COUNTIFS(D_MFA!$A$2:$A$20001,$C17651,D_MFA!$B$2:$B$20001,TRUE)&gt;0)</f>
        <v/>
      </c>
    </row>
    <row r="17652" spans="13:13" x14ac:dyDescent="0.55000000000000004">
      <c r="M17652" t="str">
        <f>IF($A17652="","",COUNTIFS(D_MFA!$A$2:$A$20001,$C17652,D_MFA!$B$2:$B$20001,TRUE)&gt;0)</f>
        <v/>
      </c>
    </row>
    <row r="17653" spans="13:13" x14ac:dyDescent="0.55000000000000004">
      <c r="M17653" t="str">
        <f>IF($A17653="","",COUNTIFS(D_MFA!$A$2:$A$20001,$C17653,D_MFA!$B$2:$B$20001,TRUE)&gt;0)</f>
        <v/>
      </c>
    </row>
    <row r="17654" spans="13:13" x14ac:dyDescent="0.55000000000000004">
      <c r="M17654" t="str">
        <f>IF($A17654="","",COUNTIFS(D_MFA!$A$2:$A$20001,$C17654,D_MFA!$B$2:$B$20001,TRUE)&gt;0)</f>
        <v/>
      </c>
    </row>
    <row r="17655" spans="13:13" x14ac:dyDescent="0.55000000000000004">
      <c r="M17655" t="str">
        <f>IF($A17655="","",COUNTIFS(D_MFA!$A$2:$A$20001,$C17655,D_MFA!$B$2:$B$20001,TRUE)&gt;0)</f>
        <v/>
      </c>
    </row>
    <row r="17656" spans="13:13" x14ac:dyDescent="0.55000000000000004">
      <c r="M17656" t="str">
        <f>IF($A17656="","",COUNTIFS(D_MFA!$A$2:$A$20001,$C17656,D_MFA!$B$2:$B$20001,TRUE)&gt;0)</f>
        <v/>
      </c>
    </row>
    <row r="17657" spans="13:13" x14ac:dyDescent="0.55000000000000004">
      <c r="M17657" t="str">
        <f>IF($A17657="","",COUNTIFS(D_MFA!$A$2:$A$20001,$C17657,D_MFA!$B$2:$B$20001,TRUE)&gt;0)</f>
        <v/>
      </c>
    </row>
    <row r="17658" spans="13:13" x14ac:dyDescent="0.55000000000000004">
      <c r="M17658" t="str">
        <f>IF($A17658="","",COUNTIFS(D_MFA!$A$2:$A$20001,$C17658,D_MFA!$B$2:$B$20001,TRUE)&gt;0)</f>
        <v/>
      </c>
    </row>
    <row r="17659" spans="13:13" x14ac:dyDescent="0.55000000000000004">
      <c r="M17659" t="str">
        <f>IF($A17659="","",COUNTIFS(D_MFA!$A$2:$A$20001,$C17659,D_MFA!$B$2:$B$20001,TRUE)&gt;0)</f>
        <v/>
      </c>
    </row>
    <row r="17660" spans="13:13" x14ac:dyDescent="0.55000000000000004">
      <c r="M17660" t="str">
        <f>IF($A17660="","",COUNTIFS(D_MFA!$A$2:$A$20001,$C17660,D_MFA!$B$2:$B$20001,TRUE)&gt;0)</f>
        <v/>
      </c>
    </row>
    <row r="17661" spans="13:13" x14ac:dyDescent="0.55000000000000004">
      <c r="M17661" t="str">
        <f>IF($A17661="","",COUNTIFS(D_MFA!$A$2:$A$20001,$C17661,D_MFA!$B$2:$B$20001,TRUE)&gt;0)</f>
        <v/>
      </c>
    </row>
    <row r="17662" spans="13:13" x14ac:dyDescent="0.55000000000000004">
      <c r="M17662" t="str">
        <f>IF($A17662="","",COUNTIFS(D_MFA!$A$2:$A$20001,$C17662,D_MFA!$B$2:$B$20001,TRUE)&gt;0)</f>
        <v/>
      </c>
    </row>
    <row r="17663" spans="13:13" x14ac:dyDescent="0.55000000000000004">
      <c r="M17663" t="str">
        <f>IF($A17663="","",COUNTIFS(D_MFA!$A$2:$A$20001,$C17663,D_MFA!$B$2:$B$20001,TRUE)&gt;0)</f>
        <v/>
      </c>
    </row>
    <row r="17664" spans="13:13" x14ac:dyDescent="0.55000000000000004">
      <c r="M17664" t="str">
        <f>IF($A17664="","",COUNTIFS(D_MFA!$A$2:$A$20001,$C17664,D_MFA!$B$2:$B$20001,TRUE)&gt;0)</f>
        <v/>
      </c>
    </row>
    <row r="17665" spans="13:13" x14ac:dyDescent="0.55000000000000004">
      <c r="M17665" t="str">
        <f>IF($A17665="","",COUNTIFS(D_MFA!$A$2:$A$20001,$C17665,D_MFA!$B$2:$B$20001,TRUE)&gt;0)</f>
        <v/>
      </c>
    </row>
    <row r="17666" spans="13:13" x14ac:dyDescent="0.55000000000000004">
      <c r="M17666" t="str">
        <f>IF($A17666="","",COUNTIFS(D_MFA!$A$2:$A$20001,$C17666,D_MFA!$B$2:$B$20001,TRUE)&gt;0)</f>
        <v/>
      </c>
    </row>
    <row r="17667" spans="13:13" x14ac:dyDescent="0.55000000000000004">
      <c r="M17667" t="str">
        <f>IF($A17667="","",COUNTIFS(D_MFA!$A$2:$A$20001,$C17667,D_MFA!$B$2:$B$20001,TRUE)&gt;0)</f>
        <v/>
      </c>
    </row>
    <row r="17668" spans="13:13" x14ac:dyDescent="0.55000000000000004">
      <c r="M17668" t="str">
        <f>IF($A17668="","",COUNTIFS(D_MFA!$A$2:$A$20001,$C17668,D_MFA!$B$2:$B$20001,TRUE)&gt;0)</f>
        <v/>
      </c>
    </row>
    <row r="17669" spans="13:13" x14ac:dyDescent="0.55000000000000004">
      <c r="M17669" t="str">
        <f>IF($A17669="","",COUNTIFS(D_MFA!$A$2:$A$20001,$C17669,D_MFA!$B$2:$B$20001,TRUE)&gt;0)</f>
        <v/>
      </c>
    </row>
    <row r="17670" spans="13:13" x14ac:dyDescent="0.55000000000000004">
      <c r="M17670" t="str">
        <f>IF($A17670="","",COUNTIFS(D_MFA!$A$2:$A$20001,$C17670,D_MFA!$B$2:$B$20001,TRUE)&gt;0)</f>
        <v/>
      </c>
    </row>
    <row r="17671" spans="13:13" x14ac:dyDescent="0.55000000000000004">
      <c r="M17671" t="str">
        <f>IF($A17671="","",COUNTIFS(D_MFA!$A$2:$A$20001,$C17671,D_MFA!$B$2:$B$20001,TRUE)&gt;0)</f>
        <v/>
      </c>
    </row>
    <row r="17672" spans="13:13" x14ac:dyDescent="0.55000000000000004">
      <c r="M17672" t="str">
        <f>IF($A17672="","",COUNTIFS(D_MFA!$A$2:$A$20001,$C17672,D_MFA!$B$2:$B$20001,TRUE)&gt;0)</f>
        <v/>
      </c>
    </row>
    <row r="17673" spans="13:13" x14ac:dyDescent="0.55000000000000004">
      <c r="M17673" t="str">
        <f>IF($A17673="","",COUNTIFS(D_MFA!$A$2:$A$20001,$C17673,D_MFA!$B$2:$B$20001,TRUE)&gt;0)</f>
        <v/>
      </c>
    </row>
    <row r="17674" spans="13:13" x14ac:dyDescent="0.55000000000000004">
      <c r="M17674" t="str">
        <f>IF($A17674="","",COUNTIFS(D_MFA!$A$2:$A$20001,$C17674,D_MFA!$B$2:$B$20001,TRUE)&gt;0)</f>
        <v/>
      </c>
    </row>
    <row r="17675" spans="13:13" x14ac:dyDescent="0.55000000000000004">
      <c r="M17675" t="str">
        <f>IF($A17675="","",COUNTIFS(D_MFA!$A$2:$A$20001,$C17675,D_MFA!$B$2:$B$20001,TRUE)&gt;0)</f>
        <v/>
      </c>
    </row>
    <row r="17676" spans="13:13" x14ac:dyDescent="0.55000000000000004">
      <c r="M17676" t="str">
        <f>IF($A17676="","",COUNTIFS(D_MFA!$A$2:$A$20001,$C17676,D_MFA!$B$2:$B$20001,TRUE)&gt;0)</f>
        <v/>
      </c>
    </row>
    <row r="17677" spans="13:13" x14ac:dyDescent="0.55000000000000004">
      <c r="M17677" t="str">
        <f>IF($A17677="","",COUNTIFS(D_MFA!$A$2:$A$20001,$C17677,D_MFA!$B$2:$B$20001,TRUE)&gt;0)</f>
        <v/>
      </c>
    </row>
    <row r="17678" spans="13:13" x14ac:dyDescent="0.55000000000000004">
      <c r="M17678" t="str">
        <f>IF($A17678="","",COUNTIFS(D_MFA!$A$2:$A$20001,$C17678,D_MFA!$B$2:$B$20001,TRUE)&gt;0)</f>
        <v/>
      </c>
    </row>
    <row r="17679" spans="13:13" x14ac:dyDescent="0.55000000000000004">
      <c r="M17679" t="str">
        <f>IF($A17679="","",COUNTIFS(D_MFA!$A$2:$A$20001,$C17679,D_MFA!$B$2:$B$20001,TRUE)&gt;0)</f>
        <v/>
      </c>
    </row>
    <row r="17680" spans="13:13" x14ac:dyDescent="0.55000000000000004">
      <c r="M17680" t="str">
        <f>IF($A17680="","",COUNTIFS(D_MFA!$A$2:$A$20001,$C17680,D_MFA!$B$2:$B$20001,TRUE)&gt;0)</f>
        <v/>
      </c>
    </row>
    <row r="17681" spans="13:13" x14ac:dyDescent="0.55000000000000004">
      <c r="M17681" t="str">
        <f>IF($A17681="","",COUNTIFS(D_MFA!$A$2:$A$20001,$C17681,D_MFA!$B$2:$B$20001,TRUE)&gt;0)</f>
        <v/>
      </c>
    </row>
    <row r="17682" spans="13:13" x14ac:dyDescent="0.55000000000000004">
      <c r="M17682" t="str">
        <f>IF($A17682="","",COUNTIFS(D_MFA!$A$2:$A$20001,$C17682,D_MFA!$B$2:$B$20001,TRUE)&gt;0)</f>
        <v/>
      </c>
    </row>
    <row r="17683" spans="13:13" x14ac:dyDescent="0.55000000000000004">
      <c r="M17683" t="str">
        <f>IF($A17683="","",COUNTIFS(D_MFA!$A$2:$A$20001,$C17683,D_MFA!$B$2:$B$20001,TRUE)&gt;0)</f>
        <v/>
      </c>
    </row>
    <row r="17684" spans="13:13" x14ac:dyDescent="0.55000000000000004">
      <c r="M17684" t="str">
        <f>IF($A17684="","",COUNTIFS(D_MFA!$A$2:$A$20001,$C17684,D_MFA!$B$2:$B$20001,TRUE)&gt;0)</f>
        <v/>
      </c>
    </row>
    <row r="17685" spans="13:13" x14ac:dyDescent="0.55000000000000004">
      <c r="M17685" t="str">
        <f>IF($A17685="","",COUNTIFS(D_MFA!$A$2:$A$20001,$C17685,D_MFA!$B$2:$B$20001,TRUE)&gt;0)</f>
        <v/>
      </c>
    </row>
    <row r="17686" spans="13:13" x14ac:dyDescent="0.55000000000000004">
      <c r="M17686" t="str">
        <f>IF($A17686="","",COUNTIFS(D_MFA!$A$2:$A$20001,$C17686,D_MFA!$B$2:$B$20001,TRUE)&gt;0)</f>
        <v/>
      </c>
    </row>
    <row r="17687" spans="13:13" x14ac:dyDescent="0.55000000000000004">
      <c r="M17687" t="str">
        <f>IF($A17687="","",COUNTIFS(D_MFA!$A$2:$A$20001,$C17687,D_MFA!$B$2:$B$20001,TRUE)&gt;0)</f>
        <v/>
      </c>
    </row>
    <row r="17688" spans="13:13" x14ac:dyDescent="0.55000000000000004">
      <c r="M17688" t="str">
        <f>IF($A17688="","",COUNTIFS(D_MFA!$A$2:$A$20001,$C17688,D_MFA!$B$2:$B$20001,TRUE)&gt;0)</f>
        <v/>
      </c>
    </row>
    <row r="17689" spans="13:13" x14ac:dyDescent="0.55000000000000004">
      <c r="M17689" t="str">
        <f>IF($A17689="","",COUNTIFS(D_MFA!$A$2:$A$20001,$C17689,D_MFA!$B$2:$B$20001,TRUE)&gt;0)</f>
        <v/>
      </c>
    </row>
    <row r="17690" spans="13:13" x14ac:dyDescent="0.55000000000000004">
      <c r="M17690" t="str">
        <f>IF($A17690="","",COUNTIFS(D_MFA!$A$2:$A$20001,$C17690,D_MFA!$B$2:$B$20001,TRUE)&gt;0)</f>
        <v/>
      </c>
    </row>
    <row r="17691" spans="13:13" x14ac:dyDescent="0.55000000000000004">
      <c r="M17691" t="str">
        <f>IF($A17691="","",COUNTIFS(D_MFA!$A$2:$A$20001,$C17691,D_MFA!$B$2:$B$20001,TRUE)&gt;0)</f>
        <v/>
      </c>
    </row>
    <row r="17692" spans="13:13" x14ac:dyDescent="0.55000000000000004">
      <c r="M17692" t="str">
        <f>IF($A17692="","",COUNTIFS(D_MFA!$A$2:$A$20001,$C17692,D_MFA!$B$2:$B$20001,TRUE)&gt;0)</f>
        <v/>
      </c>
    </row>
    <row r="17693" spans="13:13" x14ac:dyDescent="0.55000000000000004">
      <c r="M17693" t="str">
        <f>IF($A17693="","",COUNTIFS(D_MFA!$A$2:$A$20001,$C17693,D_MFA!$B$2:$B$20001,TRUE)&gt;0)</f>
        <v/>
      </c>
    </row>
    <row r="17694" spans="13:13" x14ac:dyDescent="0.55000000000000004">
      <c r="M17694" t="str">
        <f>IF($A17694="","",COUNTIFS(D_MFA!$A$2:$A$20001,$C17694,D_MFA!$B$2:$B$20001,TRUE)&gt;0)</f>
        <v/>
      </c>
    </row>
    <row r="17695" spans="13:13" x14ac:dyDescent="0.55000000000000004">
      <c r="M17695" t="str">
        <f>IF($A17695="","",COUNTIFS(D_MFA!$A$2:$A$20001,$C17695,D_MFA!$B$2:$B$20001,TRUE)&gt;0)</f>
        <v/>
      </c>
    </row>
    <row r="17696" spans="13:13" x14ac:dyDescent="0.55000000000000004">
      <c r="M17696" t="str">
        <f>IF($A17696="","",COUNTIFS(D_MFA!$A$2:$A$20001,$C17696,D_MFA!$B$2:$B$20001,TRUE)&gt;0)</f>
        <v/>
      </c>
    </row>
    <row r="17697" spans="13:13" x14ac:dyDescent="0.55000000000000004">
      <c r="M17697" t="str">
        <f>IF($A17697="","",COUNTIFS(D_MFA!$A$2:$A$20001,$C17697,D_MFA!$B$2:$B$20001,TRUE)&gt;0)</f>
        <v/>
      </c>
    </row>
    <row r="17698" spans="13:13" x14ac:dyDescent="0.55000000000000004">
      <c r="M17698" t="str">
        <f>IF($A17698="","",COUNTIFS(D_MFA!$A$2:$A$20001,$C17698,D_MFA!$B$2:$B$20001,TRUE)&gt;0)</f>
        <v/>
      </c>
    </row>
    <row r="17699" spans="13:13" x14ac:dyDescent="0.55000000000000004">
      <c r="M17699" t="str">
        <f>IF($A17699="","",COUNTIFS(D_MFA!$A$2:$A$20001,$C17699,D_MFA!$B$2:$B$20001,TRUE)&gt;0)</f>
        <v/>
      </c>
    </row>
    <row r="17700" spans="13:13" x14ac:dyDescent="0.55000000000000004">
      <c r="M17700" t="str">
        <f>IF($A17700="","",COUNTIFS(D_MFA!$A$2:$A$20001,$C17700,D_MFA!$B$2:$B$20001,TRUE)&gt;0)</f>
        <v/>
      </c>
    </row>
    <row r="17701" spans="13:13" x14ac:dyDescent="0.55000000000000004">
      <c r="M17701" t="str">
        <f>IF($A17701="","",COUNTIFS(D_MFA!$A$2:$A$20001,$C17701,D_MFA!$B$2:$B$20001,TRUE)&gt;0)</f>
        <v/>
      </c>
    </row>
    <row r="17702" spans="13:13" x14ac:dyDescent="0.55000000000000004">
      <c r="M17702" t="str">
        <f>IF($A17702="","",COUNTIFS(D_MFA!$A$2:$A$20001,$C17702,D_MFA!$B$2:$B$20001,TRUE)&gt;0)</f>
        <v/>
      </c>
    </row>
    <row r="17703" spans="13:13" x14ac:dyDescent="0.55000000000000004">
      <c r="M17703" t="str">
        <f>IF($A17703="","",COUNTIFS(D_MFA!$A$2:$A$20001,$C17703,D_MFA!$B$2:$B$20001,TRUE)&gt;0)</f>
        <v/>
      </c>
    </row>
    <row r="17704" spans="13:13" x14ac:dyDescent="0.55000000000000004">
      <c r="M17704" t="str">
        <f>IF($A17704="","",COUNTIFS(D_MFA!$A$2:$A$20001,$C17704,D_MFA!$B$2:$B$20001,TRUE)&gt;0)</f>
        <v/>
      </c>
    </row>
    <row r="17705" spans="13:13" x14ac:dyDescent="0.55000000000000004">
      <c r="M17705" t="str">
        <f>IF($A17705="","",COUNTIFS(D_MFA!$A$2:$A$20001,$C17705,D_MFA!$B$2:$B$20001,TRUE)&gt;0)</f>
        <v/>
      </c>
    </row>
    <row r="17706" spans="13:13" x14ac:dyDescent="0.55000000000000004">
      <c r="M17706" t="str">
        <f>IF($A17706="","",COUNTIFS(D_MFA!$A$2:$A$20001,$C17706,D_MFA!$B$2:$B$20001,TRUE)&gt;0)</f>
        <v/>
      </c>
    </row>
    <row r="17707" spans="13:13" x14ac:dyDescent="0.55000000000000004">
      <c r="M17707" t="str">
        <f>IF($A17707="","",COUNTIFS(D_MFA!$A$2:$A$20001,$C17707,D_MFA!$B$2:$B$20001,TRUE)&gt;0)</f>
        <v/>
      </c>
    </row>
    <row r="17708" spans="13:13" x14ac:dyDescent="0.55000000000000004">
      <c r="M17708" t="str">
        <f>IF($A17708="","",COUNTIFS(D_MFA!$A$2:$A$20001,$C17708,D_MFA!$B$2:$B$20001,TRUE)&gt;0)</f>
        <v/>
      </c>
    </row>
    <row r="17709" spans="13:13" x14ac:dyDescent="0.55000000000000004">
      <c r="M17709" t="str">
        <f>IF($A17709="","",COUNTIFS(D_MFA!$A$2:$A$20001,$C17709,D_MFA!$B$2:$B$20001,TRUE)&gt;0)</f>
        <v/>
      </c>
    </row>
    <row r="17710" spans="13:13" x14ac:dyDescent="0.55000000000000004">
      <c r="M17710" t="str">
        <f>IF($A17710="","",COUNTIFS(D_MFA!$A$2:$A$20001,$C17710,D_MFA!$B$2:$B$20001,TRUE)&gt;0)</f>
        <v/>
      </c>
    </row>
    <row r="17711" spans="13:13" x14ac:dyDescent="0.55000000000000004">
      <c r="M17711" t="str">
        <f>IF($A17711="","",COUNTIFS(D_MFA!$A$2:$A$20001,$C17711,D_MFA!$B$2:$B$20001,TRUE)&gt;0)</f>
        <v/>
      </c>
    </row>
    <row r="17712" spans="13:13" x14ac:dyDescent="0.55000000000000004">
      <c r="M17712" t="str">
        <f>IF($A17712="","",COUNTIFS(D_MFA!$A$2:$A$20001,$C17712,D_MFA!$B$2:$B$20001,TRUE)&gt;0)</f>
        <v/>
      </c>
    </row>
    <row r="17713" spans="13:13" x14ac:dyDescent="0.55000000000000004">
      <c r="M17713" t="str">
        <f>IF($A17713="","",COUNTIFS(D_MFA!$A$2:$A$20001,$C17713,D_MFA!$B$2:$B$20001,TRUE)&gt;0)</f>
        <v/>
      </c>
    </row>
    <row r="17714" spans="13:13" x14ac:dyDescent="0.55000000000000004">
      <c r="M17714" t="str">
        <f>IF($A17714="","",COUNTIFS(D_MFA!$A$2:$A$20001,$C17714,D_MFA!$B$2:$B$20001,TRUE)&gt;0)</f>
        <v/>
      </c>
    </row>
    <row r="17715" spans="13:13" x14ac:dyDescent="0.55000000000000004">
      <c r="M17715" t="str">
        <f>IF($A17715="","",COUNTIFS(D_MFA!$A$2:$A$20001,$C17715,D_MFA!$B$2:$B$20001,TRUE)&gt;0)</f>
        <v/>
      </c>
    </row>
    <row r="17716" spans="13:13" x14ac:dyDescent="0.55000000000000004">
      <c r="M17716" t="str">
        <f>IF($A17716="","",COUNTIFS(D_MFA!$A$2:$A$20001,$C17716,D_MFA!$B$2:$B$20001,TRUE)&gt;0)</f>
        <v/>
      </c>
    </row>
    <row r="17717" spans="13:13" x14ac:dyDescent="0.55000000000000004">
      <c r="M17717" t="str">
        <f>IF($A17717="","",COUNTIFS(D_MFA!$A$2:$A$20001,$C17717,D_MFA!$B$2:$B$20001,TRUE)&gt;0)</f>
        <v/>
      </c>
    </row>
    <row r="17718" spans="13:13" x14ac:dyDescent="0.55000000000000004">
      <c r="M17718" t="str">
        <f>IF($A17718="","",COUNTIFS(D_MFA!$A$2:$A$20001,$C17718,D_MFA!$B$2:$B$20001,TRUE)&gt;0)</f>
        <v/>
      </c>
    </row>
    <row r="17719" spans="13:13" x14ac:dyDescent="0.55000000000000004">
      <c r="M17719" t="str">
        <f>IF($A17719="","",COUNTIFS(D_MFA!$A$2:$A$20001,$C17719,D_MFA!$B$2:$B$20001,TRUE)&gt;0)</f>
        <v/>
      </c>
    </row>
    <row r="17720" spans="13:13" x14ac:dyDescent="0.55000000000000004">
      <c r="M17720" t="str">
        <f>IF($A17720="","",COUNTIFS(D_MFA!$A$2:$A$20001,$C17720,D_MFA!$B$2:$B$20001,TRUE)&gt;0)</f>
        <v/>
      </c>
    </row>
    <row r="17721" spans="13:13" x14ac:dyDescent="0.55000000000000004">
      <c r="M17721" t="str">
        <f>IF($A17721="","",COUNTIFS(D_MFA!$A$2:$A$20001,$C17721,D_MFA!$B$2:$B$20001,TRUE)&gt;0)</f>
        <v/>
      </c>
    </row>
    <row r="17722" spans="13:13" x14ac:dyDescent="0.55000000000000004">
      <c r="M17722" t="str">
        <f>IF($A17722="","",COUNTIFS(D_MFA!$A$2:$A$20001,$C17722,D_MFA!$B$2:$B$20001,TRUE)&gt;0)</f>
        <v/>
      </c>
    </row>
    <row r="17723" spans="13:13" x14ac:dyDescent="0.55000000000000004">
      <c r="M17723" t="str">
        <f>IF($A17723="","",COUNTIFS(D_MFA!$A$2:$A$20001,$C17723,D_MFA!$B$2:$B$20001,TRUE)&gt;0)</f>
        <v/>
      </c>
    </row>
    <row r="17724" spans="13:13" x14ac:dyDescent="0.55000000000000004">
      <c r="M17724" t="str">
        <f>IF($A17724="","",COUNTIFS(D_MFA!$A$2:$A$20001,$C17724,D_MFA!$B$2:$B$20001,TRUE)&gt;0)</f>
        <v/>
      </c>
    </row>
    <row r="17725" spans="13:13" x14ac:dyDescent="0.55000000000000004">
      <c r="M17725" t="str">
        <f>IF($A17725="","",COUNTIFS(D_MFA!$A$2:$A$20001,$C17725,D_MFA!$B$2:$B$20001,TRUE)&gt;0)</f>
        <v/>
      </c>
    </row>
    <row r="17726" spans="13:13" x14ac:dyDescent="0.55000000000000004">
      <c r="M17726" t="str">
        <f>IF($A17726="","",COUNTIFS(D_MFA!$A$2:$A$20001,$C17726,D_MFA!$B$2:$B$20001,TRUE)&gt;0)</f>
        <v/>
      </c>
    </row>
    <row r="17727" spans="13:13" x14ac:dyDescent="0.55000000000000004">
      <c r="M17727" t="str">
        <f>IF($A17727="","",COUNTIFS(D_MFA!$A$2:$A$20001,$C17727,D_MFA!$B$2:$B$20001,TRUE)&gt;0)</f>
        <v/>
      </c>
    </row>
    <row r="17728" spans="13:13" x14ac:dyDescent="0.55000000000000004">
      <c r="M17728" t="str">
        <f>IF($A17728="","",COUNTIFS(D_MFA!$A$2:$A$20001,$C17728,D_MFA!$B$2:$B$20001,TRUE)&gt;0)</f>
        <v/>
      </c>
    </row>
    <row r="17729" spans="13:13" x14ac:dyDescent="0.55000000000000004">
      <c r="M17729" t="str">
        <f>IF($A17729="","",COUNTIFS(D_MFA!$A$2:$A$20001,$C17729,D_MFA!$B$2:$B$20001,TRUE)&gt;0)</f>
        <v/>
      </c>
    </row>
    <row r="17730" spans="13:13" x14ac:dyDescent="0.55000000000000004">
      <c r="M17730" t="str">
        <f>IF($A17730="","",COUNTIFS(D_MFA!$A$2:$A$20001,$C17730,D_MFA!$B$2:$B$20001,TRUE)&gt;0)</f>
        <v/>
      </c>
    </row>
    <row r="17731" spans="13:13" x14ac:dyDescent="0.55000000000000004">
      <c r="M17731" t="str">
        <f>IF($A17731="","",COUNTIFS(D_MFA!$A$2:$A$20001,$C17731,D_MFA!$B$2:$B$20001,TRUE)&gt;0)</f>
        <v/>
      </c>
    </row>
    <row r="17732" spans="13:13" x14ac:dyDescent="0.55000000000000004">
      <c r="M17732" t="str">
        <f>IF($A17732="","",COUNTIFS(D_MFA!$A$2:$A$20001,$C17732,D_MFA!$B$2:$B$20001,TRUE)&gt;0)</f>
        <v/>
      </c>
    </row>
    <row r="17733" spans="13:13" x14ac:dyDescent="0.55000000000000004">
      <c r="M17733" t="str">
        <f>IF($A17733="","",COUNTIFS(D_MFA!$A$2:$A$20001,$C17733,D_MFA!$B$2:$B$20001,TRUE)&gt;0)</f>
        <v/>
      </c>
    </row>
    <row r="17734" spans="13:13" x14ac:dyDescent="0.55000000000000004">
      <c r="M17734" t="str">
        <f>IF($A17734="","",COUNTIFS(D_MFA!$A$2:$A$20001,$C17734,D_MFA!$B$2:$B$20001,TRUE)&gt;0)</f>
        <v/>
      </c>
    </row>
    <row r="17735" spans="13:13" x14ac:dyDescent="0.55000000000000004">
      <c r="M17735" t="str">
        <f>IF($A17735="","",COUNTIFS(D_MFA!$A$2:$A$20001,$C17735,D_MFA!$B$2:$B$20001,TRUE)&gt;0)</f>
        <v/>
      </c>
    </row>
    <row r="17736" spans="13:13" x14ac:dyDescent="0.55000000000000004">
      <c r="M17736" t="str">
        <f>IF($A17736="","",COUNTIFS(D_MFA!$A$2:$A$20001,$C17736,D_MFA!$B$2:$B$20001,TRUE)&gt;0)</f>
        <v/>
      </c>
    </row>
    <row r="17737" spans="13:13" x14ac:dyDescent="0.55000000000000004">
      <c r="M17737" t="str">
        <f>IF($A17737="","",COUNTIFS(D_MFA!$A$2:$A$20001,$C17737,D_MFA!$B$2:$B$20001,TRUE)&gt;0)</f>
        <v/>
      </c>
    </row>
    <row r="17738" spans="13:13" x14ac:dyDescent="0.55000000000000004">
      <c r="M17738" t="str">
        <f>IF($A17738="","",COUNTIFS(D_MFA!$A$2:$A$20001,$C17738,D_MFA!$B$2:$B$20001,TRUE)&gt;0)</f>
        <v/>
      </c>
    </row>
    <row r="17739" spans="13:13" x14ac:dyDescent="0.55000000000000004">
      <c r="M17739" t="str">
        <f>IF($A17739="","",COUNTIFS(D_MFA!$A$2:$A$20001,$C17739,D_MFA!$B$2:$B$20001,TRUE)&gt;0)</f>
        <v/>
      </c>
    </row>
    <row r="17740" spans="13:13" x14ac:dyDescent="0.55000000000000004">
      <c r="M17740" t="str">
        <f>IF($A17740="","",COUNTIFS(D_MFA!$A$2:$A$20001,$C17740,D_MFA!$B$2:$B$20001,TRUE)&gt;0)</f>
        <v/>
      </c>
    </row>
    <row r="17741" spans="13:13" x14ac:dyDescent="0.55000000000000004">
      <c r="M17741" t="str">
        <f>IF($A17741="","",COUNTIFS(D_MFA!$A$2:$A$20001,$C17741,D_MFA!$B$2:$B$20001,TRUE)&gt;0)</f>
        <v/>
      </c>
    </row>
    <row r="17742" spans="13:13" x14ac:dyDescent="0.55000000000000004">
      <c r="M17742" t="str">
        <f>IF($A17742="","",COUNTIFS(D_MFA!$A$2:$A$20001,$C17742,D_MFA!$B$2:$B$20001,TRUE)&gt;0)</f>
        <v/>
      </c>
    </row>
    <row r="17743" spans="13:13" x14ac:dyDescent="0.55000000000000004">
      <c r="M17743" t="str">
        <f>IF($A17743="","",COUNTIFS(D_MFA!$A$2:$A$20001,$C17743,D_MFA!$B$2:$B$20001,TRUE)&gt;0)</f>
        <v/>
      </c>
    </row>
    <row r="17744" spans="13:13" x14ac:dyDescent="0.55000000000000004">
      <c r="M17744" t="str">
        <f>IF($A17744="","",COUNTIFS(D_MFA!$A$2:$A$20001,$C17744,D_MFA!$B$2:$B$20001,TRUE)&gt;0)</f>
        <v/>
      </c>
    </row>
    <row r="17745" spans="13:13" x14ac:dyDescent="0.55000000000000004">
      <c r="M17745" t="str">
        <f>IF($A17745="","",COUNTIFS(D_MFA!$A$2:$A$20001,$C17745,D_MFA!$B$2:$B$20001,TRUE)&gt;0)</f>
        <v/>
      </c>
    </row>
    <row r="17746" spans="13:13" x14ac:dyDescent="0.55000000000000004">
      <c r="M17746" t="str">
        <f>IF($A17746="","",COUNTIFS(D_MFA!$A$2:$A$20001,$C17746,D_MFA!$B$2:$B$20001,TRUE)&gt;0)</f>
        <v/>
      </c>
    </row>
    <row r="17747" spans="13:13" x14ac:dyDescent="0.55000000000000004">
      <c r="M17747" t="str">
        <f>IF($A17747="","",COUNTIFS(D_MFA!$A$2:$A$20001,$C17747,D_MFA!$B$2:$B$20001,TRUE)&gt;0)</f>
        <v/>
      </c>
    </row>
    <row r="17748" spans="13:13" x14ac:dyDescent="0.55000000000000004">
      <c r="M17748" t="str">
        <f>IF($A17748="","",COUNTIFS(D_MFA!$A$2:$A$20001,$C17748,D_MFA!$B$2:$B$20001,TRUE)&gt;0)</f>
        <v/>
      </c>
    </row>
    <row r="17749" spans="13:13" x14ac:dyDescent="0.55000000000000004">
      <c r="M17749" t="str">
        <f>IF($A17749="","",COUNTIFS(D_MFA!$A$2:$A$20001,$C17749,D_MFA!$B$2:$B$20001,TRUE)&gt;0)</f>
        <v/>
      </c>
    </row>
    <row r="17750" spans="13:13" x14ac:dyDescent="0.55000000000000004">
      <c r="M17750" t="str">
        <f>IF($A17750="","",COUNTIFS(D_MFA!$A$2:$A$20001,$C17750,D_MFA!$B$2:$B$20001,TRUE)&gt;0)</f>
        <v/>
      </c>
    </row>
    <row r="17751" spans="13:13" x14ac:dyDescent="0.55000000000000004">
      <c r="M17751" t="str">
        <f>IF($A17751="","",COUNTIFS(D_MFA!$A$2:$A$20001,$C17751,D_MFA!$B$2:$B$20001,TRUE)&gt;0)</f>
        <v/>
      </c>
    </row>
    <row r="17752" spans="13:13" x14ac:dyDescent="0.55000000000000004">
      <c r="M17752" t="str">
        <f>IF($A17752="","",COUNTIFS(D_MFA!$A$2:$A$20001,$C17752,D_MFA!$B$2:$B$20001,TRUE)&gt;0)</f>
        <v/>
      </c>
    </row>
    <row r="17753" spans="13:13" x14ac:dyDescent="0.55000000000000004">
      <c r="M17753" t="str">
        <f>IF($A17753="","",COUNTIFS(D_MFA!$A$2:$A$20001,$C17753,D_MFA!$B$2:$B$20001,TRUE)&gt;0)</f>
        <v/>
      </c>
    </row>
    <row r="17754" spans="13:13" x14ac:dyDescent="0.55000000000000004">
      <c r="M17754" t="str">
        <f>IF($A17754="","",COUNTIFS(D_MFA!$A$2:$A$20001,$C17754,D_MFA!$B$2:$B$20001,TRUE)&gt;0)</f>
        <v/>
      </c>
    </row>
    <row r="17755" spans="13:13" x14ac:dyDescent="0.55000000000000004">
      <c r="M17755" t="str">
        <f>IF($A17755="","",COUNTIFS(D_MFA!$A$2:$A$20001,$C17755,D_MFA!$B$2:$B$20001,TRUE)&gt;0)</f>
        <v/>
      </c>
    </row>
    <row r="17756" spans="13:13" x14ac:dyDescent="0.55000000000000004">
      <c r="M17756" t="str">
        <f>IF($A17756="","",COUNTIFS(D_MFA!$A$2:$A$20001,$C17756,D_MFA!$B$2:$B$20001,TRUE)&gt;0)</f>
        <v/>
      </c>
    </row>
    <row r="17757" spans="13:13" x14ac:dyDescent="0.55000000000000004">
      <c r="M17757" t="str">
        <f>IF($A17757="","",COUNTIFS(D_MFA!$A$2:$A$20001,$C17757,D_MFA!$B$2:$B$20001,TRUE)&gt;0)</f>
        <v/>
      </c>
    </row>
    <row r="17758" spans="13:13" x14ac:dyDescent="0.55000000000000004">
      <c r="M17758" t="str">
        <f>IF($A17758="","",COUNTIFS(D_MFA!$A$2:$A$20001,$C17758,D_MFA!$B$2:$B$20001,TRUE)&gt;0)</f>
        <v/>
      </c>
    </row>
    <row r="17759" spans="13:13" x14ac:dyDescent="0.55000000000000004">
      <c r="M17759" t="str">
        <f>IF($A17759="","",COUNTIFS(D_MFA!$A$2:$A$20001,$C17759,D_MFA!$B$2:$B$20001,TRUE)&gt;0)</f>
        <v/>
      </c>
    </row>
    <row r="17760" spans="13:13" x14ac:dyDescent="0.55000000000000004">
      <c r="M17760" t="str">
        <f>IF($A17760="","",COUNTIFS(D_MFA!$A$2:$A$20001,$C17760,D_MFA!$B$2:$B$20001,TRUE)&gt;0)</f>
        <v/>
      </c>
    </row>
    <row r="17761" spans="13:13" x14ac:dyDescent="0.55000000000000004">
      <c r="M17761" t="str">
        <f>IF($A17761="","",COUNTIFS(D_MFA!$A$2:$A$20001,$C17761,D_MFA!$B$2:$B$20001,TRUE)&gt;0)</f>
        <v/>
      </c>
    </row>
    <row r="17762" spans="13:13" x14ac:dyDescent="0.55000000000000004">
      <c r="M17762" t="str">
        <f>IF($A17762="","",COUNTIFS(D_MFA!$A$2:$A$20001,$C17762,D_MFA!$B$2:$B$20001,TRUE)&gt;0)</f>
        <v/>
      </c>
    </row>
    <row r="17763" spans="13:13" x14ac:dyDescent="0.55000000000000004">
      <c r="M17763" t="str">
        <f>IF($A17763="","",COUNTIFS(D_MFA!$A$2:$A$20001,$C17763,D_MFA!$B$2:$B$20001,TRUE)&gt;0)</f>
        <v/>
      </c>
    </row>
    <row r="17764" spans="13:13" x14ac:dyDescent="0.55000000000000004">
      <c r="M17764" t="str">
        <f>IF($A17764="","",COUNTIFS(D_MFA!$A$2:$A$20001,$C17764,D_MFA!$B$2:$B$20001,TRUE)&gt;0)</f>
        <v/>
      </c>
    </row>
    <row r="17765" spans="13:13" x14ac:dyDescent="0.55000000000000004">
      <c r="M17765" t="str">
        <f>IF($A17765="","",COUNTIFS(D_MFA!$A$2:$A$20001,$C17765,D_MFA!$B$2:$B$20001,TRUE)&gt;0)</f>
        <v/>
      </c>
    </row>
    <row r="17766" spans="13:13" x14ac:dyDescent="0.55000000000000004">
      <c r="M17766" t="str">
        <f>IF($A17766="","",COUNTIFS(D_MFA!$A$2:$A$20001,$C17766,D_MFA!$B$2:$B$20001,TRUE)&gt;0)</f>
        <v/>
      </c>
    </row>
    <row r="17767" spans="13:13" x14ac:dyDescent="0.55000000000000004">
      <c r="M17767" t="str">
        <f>IF($A17767="","",COUNTIFS(D_MFA!$A$2:$A$20001,$C17767,D_MFA!$B$2:$B$20001,TRUE)&gt;0)</f>
        <v/>
      </c>
    </row>
    <row r="17768" spans="13:13" x14ac:dyDescent="0.55000000000000004">
      <c r="M17768" t="str">
        <f>IF($A17768="","",COUNTIFS(D_MFA!$A$2:$A$20001,$C17768,D_MFA!$B$2:$B$20001,TRUE)&gt;0)</f>
        <v/>
      </c>
    </row>
    <row r="17769" spans="13:13" x14ac:dyDescent="0.55000000000000004">
      <c r="M17769" t="str">
        <f>IF($A17769="","",COUNTIFS(D_MFA!$A$2:$A$20001,$C17769,D_MFA!$B$2:$B$20001,TRUE)&gt;0)</f>
        <v/>
      </c>
    </row>
    <row r="17770" spans="13:13" x14ac:dyDescent="0.55000000000000004">
      <c r="M17770" t="str">
        <f>IF($A17770="","",COUNTIFS(D_MFA!$A$2:$A$20001,$C17770,D_MFA!$B$2:$B$20001,TRUE)&gt;0)</f>
        <v/>
      </c>
    </row>
    <row r="17771" spans="13:13" x14ac:dyDescent="0.55000000000000004">
      <c r="M17771" t="str">
        <f>IF($A17771="","",COUNTIFS(D_MFA!$A$2:$A$20001,$C17771,D_MFA!$B$2:$B$20001,TRUE)&gt;0)</f>
        <v/>
      </c>
    </row>
    <row r="17772" spans="13:13" x14ac:dyDescent="0.55000000000000004">
      <c r="M17772" t="str">
        <f>IF($A17772="","",COUNTIFS(D_MFA!$A$2:$A$20001,$C17772,D_MFA!$B$2:$B$20001,TRUE)&gt;0)</f>
        <v/>
      </c>
    </row>
    <row r="17773" spans="13:13" x14ac:dyDescent="0.55000000000000004">
      <c r="M17773" t="str">
        <f>IF($A17773="","",COUNTIFS(D_MFA!$A$2:$A$20001,$C17773,D_MFA!$B$2:$B$20001,TRUE)&gt;0)</f>
        <v/>
      </c>
    </row>
    <row r="17774" spans="13:13" x14ac:dyDescent="0.55000000000000004">
      <c r="M17774" t="str">
        <f>IF($A17774="","",COUNTIFS(D_MFA!$A$2:$A$20001,$C17774,D_MFA!$B$2:$B$20001,TRUE)&gt;0)</f>
        <v/>
      </c>
    </row>
    <row r="17775" spans="13:13" x14ac:dyDescent="0.55000000000000004">
      <c r="M17775" t="str">
        <f>IF($A17775="","",COUNTIFS(D_MFA!$A$2:$A$20001,$C17775,D_MFA!$B$2:$B$20001,TRUE)&gt;0)</f>
        <v/>
      </c>
    </row>
    <row r="17776" spans="13:13" x14ac:dyDescent="0.55000000000000004">
      <c r="M17776" t="str">
        <f>IF($A17776="","",COUNTIFS(D_MFA!$A$2:$A$20001,$C17776,D_MFA!$B$2:$B$20001,TRUE)&gt;0)</f>
        <v/>
      </c>
    </row>
    <row r="17777" spans="13:13" x14ac:dyDescent="0.55000000000000004">
      <c r="M17777" t="str">
        <f>IF($A17777="","",COUNTIFS(D_MFA!$A$2:$A$20001,$C17777,D_MFA!$B$2:$B$20001,TRUE)&gt;0)</f>
        <v/>
      </c>
    </row>
    <row r="17778" spans="13:13" x14ac:dyDescent="0.55000000000000004">
      <c r="M17778" t="str">
        <f>IF($A17778="","",COUNTIFS(D_MFA!$A$2:$A$20001,$C17778,D_MFA!$B$2:$B$20001,TRUE)&gt;0)</f>
        <v/>
      </c>
    </row>
    <row r="17779" spans="13:13" x14ac:dyDescent="0.55000000000000004">
      <c r="M17779" t="str">
        <f>IF($A17779="","",COUNTIFS(D_MFA!$A$2:$A$20001,$C17779,D_MFA!$B$2:$B$20001,TRUE)&gt;0)</f>
        <v/>
      </c>
    </row>
    <row r="17780" spans="13:13" x14ac:dyDescent="0.55000000000000004">
      <c r="M17780" t="str">
        <f>IF($A17780="","",COUNTIFS(D_MFA!$A$2:$A$20001,$C17780,D_MFA!$B$2:$B$20001,TRUE)&gt;0)</f>
        <v/>
      </c>
    </row>
    <row r="17781" spans="13:13" x14ac:dyDescent="0.55000000000000004">
      <c r="M17781" t="str">
        <f>IF($A17781="","",COUNTIFS(D_MFA!$A$2:$A$20001,$C17781,D_MFA!$B$2:$B$20001,TRUE)&gt;0)</f>
        <v/>
      </c>
    </row>
    <row r="17782" spans="13:13" x14ac:dyDescent="0.55000000000000004">
      <c r="M17782" t="str">
        <f>IF($A17782="","",COUNTIFS(D_MFA!$A$2:$A$20001,$C17782,D_MFA!$B$2:$B$20001,TRUE)&gt;0)</f>
        <v/>
      </c>
    </row>
    <row r="17783" spans="13:13" x14ac:dyDescent="0.55000000000000004">
      <c r="M17783" t="str">
        <f>IF($A17783="","",COUNTIFS(D_MFA!$A$2:$A$20001,$C17783,D_MFA!$B$2:$B$20001,TRUE)&gt;0)</f>
        <v/>
      </c>
    </row>
    <row r="17784" spans="13:13" x14ac:dyDescent="0.55000000000000004">
      <c r="M17784" t="str">
        <f>IF($A17784="","",COUNTIFS(D_MFA!$A$2:$A$20001,$C17784,D_MFA!$B$2:$B$20001,TRUE)&gt;0)</f>
        <v/>
      </c>
    </row>
    <row r="17785" spans="13:13" x14ac:dyDescent="0.55000000000000004">
      <c r="M17785" t="str">
        <f>IF($A17785="","",COUNTIFS(D_MFA!$A$2:$A$20001,$C17785,D_MFA!$B$2:$B$20001,TRUE)&gt;0)</f>
        <v/>
      </c>
    </row>
    <row r="17786" spans="13:13" x14ac:dyDescent="0.55000000000000004">
      <c r="M17786" t="str">
        <f>IF($A17786="","",COUNTIFS(D_MFA!$A$2:$A$20001,$C17786,D_MFA!$B$2:$B$20001,TRUE)&gt;0)</f>
        <v/>
      </c>
    </row>
    <row r="17787" spans="13:13" x14ac:dyDescent="0.55000000000000004">
      <c r="M17787" t="str">
        <f>IF($A17787="","",COUNTIFS(D_MFA!$A$2:$A$20001,$C17787,D_MFA!$B$2:$B$20001,TRUE)&gt;0)</f>
        <v/>
      </c>
    </row>
    <row r="17788" spans="13:13" x14ac:dyDescent="0.55000000000000004">
      <c r="M17788" t="str">
        <f>IF($A17788="","",COUNTIFS(D_MFA!$A$2:$A$20001,$C17788,D_MFA!$B$2:$B$20001,TRUE)&gt;0)</f>
        <v/>
      </c>
    </row>
    <row r="17789" spans="13:13" x14ac:dyDescent="0.55000000000000004">
      <c r="M17789" t="str">
        <f>IF($A17789="","",COUNTIFS(D_MFA!$A$2:$A$20001,$C17789,D_MFA!$B$2:$B$20001,TRUE)&gt;0)</f>
        <v/>
      </c>
    </row>
    <row r="17790" spans="13:13" x14ac:dyDescent="0.55000000000000004">
      <c r="M17790" t="str">
        <f>IF($A17790="","",COUNTIFS(D_MFA!$A$2:$A$20001,$C17790,D_MFA!$B$2:$B$20001,TRUE)&gt;0)</f>
        <v/>
      </c>
    </row>
    <row r="17791" spans="13:13" x14ac:dyDescent="0.55000000000000004">
      <c r="M17791" t="str">
        <f>IF($A17791="","",COUNTIFS(D_MFA!$A$2:$A$20001,$C17791,D_MFA!$B$2:$B$20001,TRUE)&gt;0)</f>
        <v/>
      </c>
    </row>
    <row r="17792" spans="13:13" x14ac:dyDescent="0.55000000000000004">
      <c r="M17792" t="str">
        <f>IF($A17792="","",COUNTIFS(D_MFA!$A$2:$A$20001,$C17792,D_MFA!$B$2:$B$20001,TRUE)&gt;0)</f>
        <v/>
      </c>
    </row>
    <row r="17793" spans="13:13" x14ac:dyDescent="0.55000000000000004">
      <c r="M17793" t="str">
        <f>IF($A17793="","",COUNTIFS(D_MFA!$A$2:$A$20001,$C17793,D_MFA!$B$2:$B$20001,TRUE)&gt;0)</f>
        <v/>
      </c>
    </row>
    <row r="17794" spans="13:13" x14ac:dyDescent="0.55000000000000004">
      <c r="M17794" t="str">
        <f>IF($A17794="","",COUNTIFS(D_MFA!$A$2:$A$20001,$C17794,D_MFA!$B$2:$B$20001,TRUE)&gt;0)</f>
        <v/>
      </c>
    </row>
    <row r="17795" spans="13:13" x14ac:dyDescent="0.55000000000000004">
      <c r="M17795" t="str">
        <f>IF($A17795="","",COUNTIFS(D_MFA!$A$2:$A$20001,$C17795,D_MFA!$B$2:$B$20001,TRUE)&gt;0)</f>
        <v/>
      </c>
    </row>
    <row r="17796" spans="13:13" x14ac:dyDescent="0.55000000000000004">
      <c r="M17796" t="str">
        <f>IF($A17796="","",COUNTIFS(D_MFA!$A$2:$A$20001,$C17796,D_MFA!$B$2:$B$20001,TRUE)&gt;0)</f>
        <v/>
      </c>
    </row>
    <row r="17797" spans="13:13" x14ac:dyDescent="0.55000000000000004">
      <c r="M17797" t="str">
        <f>IF($A17797="","",COUNTIFS(D_MFA!$A$2:$A$20001,$C17797,D_MFA!$B$2:$B$20001,TRUE)&gt;0)</f>
        <v/>
      </c>
    </row>
    <row r="17798" spans="13:13" x14ac:dyDescent="0.55000000000000004">
      <c r="M17798" t="str">
        <f>IF($A17798="","",COUNTIFS(D_MFA!$A$2:$A$20001,$C17798,D_MFA!$B$2:$B$20001,TRUE)&gt;0)</f>
        <v/>
      </c>
    </row>
    <row r="17799" spans="13:13" x14ac:dyDescent="0.55000000000000004">
      <c r="M17799" t="str">
        <f>IF($A17799="","",COUNTIFS(D_MFA!$A$2:$A$20001,$C17799,D_MFA!$B$2:$B$20001,TRUE)&gt;0)</f>
        <v/>
      </c>
    </row>
    <row r="17800" spans="13:13" x14ac:dyDescent="0.55000000000000004">
      <c r="M17800" t="str">
        <f>IF($A17800="","",COUNTIFS(D_MFA!$A$2:$A$20001,$C17800,D_MFA!$B$2:$B$20001,TRUE)&gt;0)</f>
        <v/>
      </c>
    </row>
    <row r="17801" spans="13:13" x14ac:dyDescent="0.55000000000000004">
      <c r="M17801" t="str">
        <f>IF($A17801="","",COUNTIFS(D_MFA!$A$2:$A$20001,$C17801,D_MFA!$B$2:$B$20001,TRUE)&gt;0)</f>
        <v/>
      </c>
    </row>
    <row r="17802" spans="13:13" x14ac:dyDescent="0.55000000000000004">
      <c r="M17802" t="str">
        <f>IF($A17802="","",COUNTIFS(D_MFA!$A$2:$A$20001,$C17802,D_MFA!$B$2:$B$20001,TRUE)&gt;0)</f>
        <v/>
      </c>
    </row>
    <row r="17803" spans="13:13" x14ac:dyDescent="0.55000000000000004">
      <c r="M17803" t="str">
        <f>IF($A17803="","",COUNTIFS(D_MFA!$A$2:$A$20001,$C17803,D_MFA!$B$2:$B$20001,TRUE)&gt;0)</f>
        <v/>
      </c>
    </row>
    <row r="17804" spans="13:13" x14ac:dyDescent="0.55000000000000004">
      <c r="M17804" t="str">
        <f>IF($A17804="","",COUNTIFS(D_MFA!$A$2:$A$20001,$C17804,D_MFA!$B$2:$B$20001,TRUE)&gt;0)</f>
        <v/>
      </c>
    </row>
    <row r="17805" spans="13:13" x14ac:dyDescent="0.55000000000000004">
      <c r="M17805" t="str">
        <f>IF($A17805="","",COUNTIFS(D_MFA!$A$2:$A$20001,$C17805,D_MFA!$B$2:$B$20001,TRUE)&gt;0)</f>
        <v/>
      </c>
    </row>
    <row r="17806" spans="13:13" x14ac:dyDescent="0.55000000000000004">
      <c r="M17806" t="str">
        <f>IF($A17806="","",COUNTIFS(D_MFA!$A$2:$A$20001,$C17806,D_MFA!$B$2:$B$20001,TRUE)&gt;0)</f>
        <v/>
      </c>
    </row>
    <row r="17807" spans="13:13" x14ac:dyDescent="0.55000000000000004">
      <c r="M17807" t="str">
        <f>IF($A17807="","",COUNTIFS(D_MFA!$A$2:$A$20001,$C17807,D_MFA!$B$2:$B$20001,TRUE)&gt;0)</f>
        <v/>
      </c>
    </row>
    <row r="17808" spans="13:13" x14ac:dyDescent="0.55000000000000004">
      <c r="M17808" t="str">
        <f>IF($A17808="","",COUNTIFS(D_MFA!$A$2:$A$20001,$C17808,D_MFA!$B$2:$B$20001,TRUE)&gt;0)</f>
        <v/>
      </c>
    </row>
    <row r="17809" spans="13:13" x14ac:dyDescent="0.55000000000000004">
      <c r="M17809" t="str">
        <f>IF($A17809="","",COUNTIFS(D_MFA!$A$2:$A$20001,$C17809,D_MFA!$B$2:$B$20001,TRUE)&gt;0)</f>
        <v/>
      </c>
    </row>
    <row r="17810" spans="13:13" x14ac:dyDescent="0.55000000000000004">
      <c r="M17810" t="str">
        <f>IF($A17810="","",COUNTIFS(D_MFA!$A$2:$A$20001,$C17810,D_MFA!$B$2:$B$20001,TRUE)&gt;0)</f>
        <v/>
      </c>
    </row>
    <row r="17811" spans="13:13" x14ac:dyDescent="0.55000000000000004">
      <c r="M17811" t="str">
        <f>IF($A17811="","",COUNTIFS(D_MFA!$A$2:$A$20001,$C17811,D_MFA!$B$2:$B$20001,TRUE)&gt;0)</f>
        <v/>
      </c>
    </row>
    <row r="17812" spans="13:13" x14ac:dyDescent="0.55000000000000004">
      <c r="M17812" t="str">
        <f>IF($A17812="","",COUNTIFS(D_MFA!$A$2:$A$20001,$C17812,D_MFA!$B$2:$B$20001,TRUE)&gt;0)</f>
        <v/>
      </c>
    </row>
    <row r="17813" spans="13:13" x14ac:dyDescent="0.55000000000000004">
      <c r="M17813" t="str">
        <f>IF($A17813="","",COUNTIFS(D_MFA!$A$2:$A$20001,$C17813,D_MFA!$B$2:$B$20001,TRUE)&gt;0)</f>
        <v/>
      </c>
    </row>
    <row r="17814" spans="13:13" x14ac:dyDescent="0.55000000000000004">
      <c r="M17814" t="str">
        <f>IF($A17814="","",COUNTIFS(D_MFA!$A$2:$A$20001,$C17814,D_MFA!$B$2:$B$20001,TRUE)&gt;0)</f>
        <v/>
      </c>
    </row>
    <row r="17815" spans="13:13" x14ac:dyDescent="0.55000000000000004">
      <c r="M17815" t="str">
        <f>IF($A17815="","",COUNTIFS(D_MFA!$A$2:$A$20001,$C17815,D_MFA!$B$2:$B$20001,TRUE)&gt;0)</f>
        <v/>
      </c>
    </row>
    <row r="17816" spans="13:13" x14ac:dyDescent="0.55000000000000004">
      <c r="M17816" t="str">
        <f>IF($A17816="","",COUNTIFS(D_MFA!$A$2:$A$20001,$C17816,D_MFA!$B$2:$B$20001,TRUE)&gt;0)</f>
        <v/>
      </c>
    </row>
    <row r="17817" spans="13:13" x14ac:dyDescent="0.55000000000000004">
      <c r="M17817" t="str">
        <f>IF($A17817="","",COUNTIFS(D_MFA!$A$2:$A$20001,$C17817,D_MFA!$B$2:$B$20001,TRUE)&gt;0)</f>
        <v/>
      </c>
    </row>
    <row r="17818" spans="13:13" x14ac:dyDescent="0.55000000000000004">
      <c r="M17818" t="str">
        <f>IF($A17818="","",COUNTIFS(D_MFA!$A$2:$A$20001,$C17818,D_MFA!$B$2:$B$20001,TRUE)&gt;0)</f>
        <v/>
      </c>
    </row>
    <row r="17819" spans="13:13" x14ac:dyDescent="0.55000000000000004">
      <c r="M17819" t="str">
        <f>IF($A17819="","",COUNTIFS(D_MFA!$A$2:$A$20001,$C17819,D_MFA!$B$2:$B$20001,TRUE)&gt;0)</f>
        <v/>
      </c>
    </row>
    <row r="17820" spans="13:13" x14ac:dyDescent="0.55000000000000004">
      <c r="M17820" t="str">
        <f>IF($A17820="","",COUNTIFS(D_MFA!$A$2:$A$20001,$C17820,D_MFA!$B$2:$B$20001,TRUE)&gt;0)</f>
        <v/>
      </c>
    </row>
    <row r="17821" spans="13:13" x14ac:dyDescent="0.55000000000000004">
      <c r="M17821" t="str">
        <f>IF($A17821="","",COUNTIFS(D_MFA!$A$2:$A$20001,$C17821,D_MFA!$B$2:$B$20001,TRUE)&gt;0)</f>
        <v/>
      </c>
    </row>
    <row r="17822" spans="13:13" x14ac:dyDescent="0.55000000000000004">
      <c r="M17822" t="str">
        <f>IF($A17822="","",COUNTIFS(D_MFA!$A$2:$A$20001,$C17822,D_MFA!$B$2:$B$20001,TRUE)&gt;0)</f>
        <v/>
      </c>
    </row>
    <row r="17823" spans="13:13" x14ac:dyDescent="0.55000000000000004">
      <c r="M17823" t="str">
        <f>IF($A17823="","",COUNTIFS(D_MFA!$A$2:$A$20001,$C17823,D_MFA!$B$2:$B$20001,TRUE)&gt;0)</f>
        <v/>
      </c>
    </row>
    <row r="17824" spans="13:13" x14ac:dyDescent="0.55000000000000004">
      <c r="M17824" t="str">
        <f>IF($A17824="","",COUNTIFS(D_MFA!$A$2:$A$20001,$C17824,D_MFA!$B$2:$B$20001,TRUE)&gt;0)</f>
        <v/>
      </c>
    </row>
    <row r="17825" spans="13:13" x14ac:dyDescent="0.55000000000000004">
      <c r="M17825" t="str">
        <f>IF($A17825="","",COUNTIFS(D_MFA!$A$2:$A$20001,$C17825,D_MFA!$B$2:$B$20001,TRUE)&gt;0)</f>
        <v/>
      </c>
    </row>
    <row r="17826" spans="13:13" x14ac:dyDescent="0.55000000000000004">
      <c r="M17826" t="str">
        <f>IF($A17826="","",COUNTIFS(D_MFA!$A$2:$A$20001,$C17826,D_MFA!$B$2:$B$20001,TRUE)&gt;0)</f>
        <v/>
      </c>
    </row>
    <row r="17827" spans="13:13" x14ac:dyDescent="0.55000000000000004">
      <c r="M17827" t="str">
        <f>IF($A17827="","",COUNTIFS(D_MFA!$A$2:$A$20001,$C17827,D_MFA!$B$2:$B$20001,TRUE)&gt;0)</f>
        <v/>
      </c>
    </row>
    <row r="17828" spans="13:13" x14ac:dyDescent="0.55000000000000004">
      <c r="M17828" t="str">
        <f>IF($A17828="","",COUNTIFS(D_MFA!$A$2:$A$20001,$C17828,D_MFA!$B$2:$B$20001,TRUE)&gt;0)</f>
        <v/>
      </c>
    </row>
    <row r="17829" spans="13:13" x14ac:dyDescent="0.55000000000000004">
      <c r="M17829" t="str">
        <f>IF($A17829="","",COUNTIFS(D_MFA!$A$2:$A$20001,$C17829,D_MFA!$B$2:$B$20001,TRUE)&gt;0)</f>
        <v/>
      </c>
    </row>
    <row r="17830" spans="13:13" x14ac:dyDescent="0.55000000000000004">
      <c r="M17830" t="str">
        <f>IF($A17830="","",COUNTIFS(D_MFA!$A$2:$A$20001,$C17830,D_MFA!$B$2:$B$20001,TRUE)&gt;0)</f>
        <v/>
      </c>
    </row>
    <row r="17831" spans="13:13" x14ac:dyDescent="0.55000000000000004">
      <c r="M17831" t="str">
        <f>IF($A17831="","",COUNTIFS(D_MFA!$A$2:$A$20001,$C17831,D_MFA!$B$2:$B$20001,TRUE)&gt;0)</f>
        <v/>
      </c>
    </row>
    <row r="17832" spans="13:13" x14ac:dyDescent="0.55000000000000004">
      <c r="M17832" t="str">
        <f>IF($A17832="","",COUNTIFS(D_MFA!$A$2:$A$20001,$C17832,D_MFA!$B$2:$B$20001,TRUE)&gt;0)</f>
        <v/>
      </c>
    </row>
    <row r="17833" spans="13:13" x14ac:dyDescent="0.55000000000000004">
      <c r="M17833" t="str">
        <f>IF($A17833="","",COUNTIFS(D_MFA!$A$2:$A$20001,$C17833,D_MFA!$B$2:$B$20001,TRUE)&gt;0)</f>
        <v/>
      </c>
    </row>
    <row r="17834" spans="13:13" x14ac:dyDescent="0.55000000000000004">
      <c r="M17834" t="str">
        <f>IF($A17834="","",COUNTIFS(D_MFA!$A$2:$A$20001,$C17834,D_MFA!$B$2:$B$20001,TRUE)&gt;0)</f>
        <v/>
      </c>
    </row>
    <row r="17835" spans="13:13" x14ac:dyDescent="0.55000000000000004">
      <c r="M17835" t="str">
        <f>IF($A17835="","",COUNTIFS(D_MFA!$A$2:$A$20001,$C17835,D_MFA!$B$2:$B$20001,TRUE)&gt;0)</f>
        <v/>
      </c>
    </row>
    <row r="17836" spans="13:13" x14ac:dyDescent="0.55000000000000004">
      <c r="M17836" t="str">
        <f>IF($A17836="","",COUNTIFS(D_MFA!$A$2:$A$20001,$C17836,D_MFA!$B$2:$B$20001,TRUE)&gt;0)</f>
        <v/>
      </c>
    </row>
    <row r="17837" spans="13:13" x14ac:dyDescent="0.55000000000000004">
      <c r="M17837" t="str">
        <f>IF($A17837="","",COUNTIFS(D_MFA!$A$2:$A$20001,$C17837,D_MFA!$B$2:$B$20001,TRUE)&gt;0)</f>
        <v/>
      </c>
    </row>
    <row r="17838" spans="13:13" x14ac:dyDescent="0.55000000000000004">
      <c r="M17838" t="str">
        <f>IF($A17838="","",COUNTIFS(D_MFA!$A$2:$A$20001,$C17838,D_MFA!$B$2:$B$20001,TRUE)&gt;0)</f>
        <v/>
      </c>
    </row>
    <row r="17839" spans="13:13" x14ac:dyDescent="0.55000000000000004">
      <c r="M17839" t="str">
        <f>IF($A17839="","",COUNTIFS(D_MFA!$A$2:$A$20001,$C17839,D_MFA!$B$2:$B$20001,TRUE)&gt;0)</f>
        <v/>
      </c>
    </row>
    <row r="17840" spans="13:13" x14ac:dyDescent="0.55000000000000004">
      <c r="M17840" t="str">
        <f>IF($A17840="","",COUNTIFS(D_MFA!$A$2:$A$20001,$C17840,D_MFA!$B$2:$B$20001,TRUE)&gt;0)</f>
        <v/>
      </c>
    </row>
    <row r="17841" spans="13:13" x14ac:dyDescent="0.55000000000000004">
      <c r="M17841" t="str">
        <f>IF($A17841="","",COUNTIFS(D_MFA!$A$2:$A$20001,$C17841,D_MFA!$B$2:$B$20001,TRUE)&gt;0)</f>
        <v/>
      </c>
    </row>
    <row r="17842" spans="13:13" x14ac:dyDescent="0.55000000000000004">
      <c r="M17842" t="str">
        <f>IF($A17842="","",COUNTIFS(D_MFA!$A$2:$A$20001,$C17842,D_MFA!$B$2:$B$20001,TRUE)&gt;0)</f>
        <v/>
      </c>
    </row>
    <row r="17843" spans="13:13" x14ac:dyDescent="0.55000000000000004">
      <c r="M17843" t="str">
        <f>IF($A17843="","",COUNTIFS(D_MFA!$A$2:$A$20001,$C17843,D_MFA!$B$2:$B$20001,TRUE)&gt;0)</f>
        <v/>
      </c>
    </row>
    <row r="17844" spans="13:13" x14ac:dyDescent="0.55000000000000004">
      <c r="M17844" t="str">
        <f>IF($A17844="","",COUNTIFS(D_MFA!$A$2:$A$20001,$C17844,D_MFA!$B$2:$B$20001,TRUE)&gt;0)</f>
        <v/>
      </c>
    </row>
    <row r="17845" spans="13:13" x14ac:dyDescent="0.55000000000000004">
      <c r="M17845" t="str">
        <f>IF($A17845="","",COUNTIFS(D_MFA!$A$2:$A$20001,$C17845,D_MFA!$B$2:$B$20001,TRUE)&gt;0)</f>
        <v/>
      </c>
    </row>
    <row r="17846" spans="13:13" x14ac:dyDescent="0.55000000000000004">
      <c r="M17846" t="str">
        <f>IF($A17846="","",COUNTIFS(D_MFA!$A$2:$A$20001,$C17846,D_MFA!$B$2:$B$20001,TRUE)&gt;0)</f>
        <v/>
      </c>
    </row>
    <row r="17847" spans="13:13" x14ac:dyDescent="0.55000000000000004">
      <c r="M17847" t="str">
        <f>IF($A17847="","",COUNTIFS(D_MFA!$A$2:$A$20001,$C17847,D_MFA!$B$2:$B$20001,TRUE)&gt;0)</f>
        <v/>
      </c>
    </row>
    <row r="17848" spans="13:13" x14ac:dyDescent="0.55000000000000004">
      <c r="M17848" t="str">
        <f>IF($A17848="","",COUNTIFS(D_MFA!$A$2:$A$20001,$C17848,D_MFA!$B$2:$B$20001,TRUE)&gt;0)</f>
        <v/>
      </c>
    </row>
    <row r="17849" spans="13:13" x14ac:dyDescent="0.55000000000000004">
      <c r="M17849" t="str">
        <f>IF($A17849="","",COUNTIFS(D_MFA!$A$2:$A$20001,$C17849,D_MFA!$B$2:$B$20001,TRUE)&gt;0)</f>
        <v/>
      </c>
    </row>
    <row r="17850" spans="13:13" x14ac:dyDescent="0.55000000000000004">
      <c r="M17850" t="str">
        <f>IF($A17850="","",COUNTIFS(D_MFA!$A$2:$A$20001,$C17850,D_MFA!$B$2:$B$20001,TRUE)&gt;0)</f>
        <v/>
      </c>
    </row>
    <row r="17851" spans="13:13" x14ac:dyDescent="0.55000000000000004">
      <c r="M17851" t="str">
        <f>IF($A17851="","",COUNTIFS(D_MFA!$A$2:$A$20001,$C17851,D_MFA!$B$2:$B$20001,TRUE)&gt;0)</f>
        <v/>
      </c>
    </row>
    <row r="17852" spans="13:13" x14ac:dyDescent="0.55000000000000004">
      <c r="M17852" t="str">
        <f>IF($A17852="","",COUNTIFS(D_MFA!$A$2:$A$20001,$C17852,D_MFA!$B$2:$B$20001,TRUE)&gt;0)</f>
        <v/>
      </c>
    </row>
    <row r="17853" spans="13:13" x14ac:dyDescent="0.55000000000000004">
      <c r="M17853" t="str">
        <f>IF($A17853="","",COUNTIFS(D_MFA!$A$2:$A$20001,$C17853,D_MFA!$B$2:$B$20001,TRUE)&gt;0)</f>
        <v/>
      </c>
    </row>
    <row r="17854" spans="13:13" x14ac:dyDescent="0.55000000000000004">
      <c r="M17854" t="str">
        <f>IF($A17854="","",COUNTIFS(D_MFA!$A$2:$A$20001,$C17854,D_MFA!$B$2:$B$20001,TRUE)&gt;0)</f>
        <v/>
      </c>
    </row>
    <row r="17855" spans="13:13" x14ac:dyDescent="0.55000000000000004">
      <c r="M17855" t="str">
        <f>IF($A17855="","",COUNTIFS(D_MFA!$A$2:$A$20001,$C17855,D_MFA!$B$2:$B$20001,TRUE)&gt;0)</f>
        <v/>
      </c>
    </row>
    <row r="17856" spans="13:13" x14ac:dyDescent="0.55000000000000004">
      <c r="M17856" t="str">
        <f>IF($A17856="","",COUNTIFS(D_MFA!$A$2:$A$20001,$C17856,D_MFA!$B$2:$B$20001,TRUE)&gt;0)</f>
        <v/>
      </c>
    </row>
    <row r="17857" spans="13:13" x14ac:dyDescent="0.55000000000000004">
      <c r="M17857" t="str">
        <f>IF($A17857="","",COUNTIFS(D_MFA!$A$2:$A$20001,$C17857,D_MFA!$B$2:$B$20001,TRUE)&gt;0)</f>
        <v/>
      </c>
    </row>
    <row r="17858" spans="13:13" x14ac:dyDescent="0.55000000000000004">
      <c r="M17858" t="str">
        <f>IF($A17858="","",COUNTIFS(D_MFA!$A$2:$A$20001,$C17858,D_MFA!$B$2:$B$20001,TRUE)&gt;0)</f>
        <v/>
      </c>
    </row>
    <row r="17859" spans="13:13" x14ac:dyDescent="0.55000000000000004">
      <c r="M17859" t="str">
        <f>IF($A17859="","",COUNTIFS(D_MFA!$A$2:$A$20001,$C17859,D_MFA!$B$2:$B$20001,TRUE)&gt;0)</f>
        <v/>
      </c>
    </row>
    <row r="17860" spans="13:13" x14ac:dyDescent="0.55000000000000004">
      <c r="M17860" t="str">
        <f>IF($A17860="","",COUNTIFS(D_MFA!$A$2:$A$20001,$C17860,D_MFA!$B$2:$B$20001,TRUE)&gt;0)</f>
        <v/>
      </c>
    </row>
    <row r="17861" spans="13:13" x14ac:dyDescent="0.55000000000000004">
      <c r="M17861" t="str">
        <f>IF($A17861="","",COUNTIFS(D_MFA!$A$2:$A$20001,$C17861,D_MFA!$B$2:$B$20001,TRUE)&gt;0)</f>
        <v/>
      </c>
    </row>
    <row r="17862" spans="13:13" x14ac:dyDescent="0.55000000000000004">
      <c r="M17862" t="str">
        <f>IF($A17862="","",COUNTIFS(D_MFA!$A$2:$A$20001,$C17862,D_MFA!$B$2:$B$20001,TRUE)&gt;0)</f>
        <v/>
      </c>
    </row>
    <row r="17863" spans="13:13" x14ac:dyDescent="0.55000000000000004">
      <c r="M17863" t="str">
        <f>IF($A17863="","",COUNTIFS(D_MFA!$A$2:$A$20001,$C17863,D_MFA!$B$2:$B$20001,TRUE)&gt;0)</f>
        <v/>
      </c>
    </row>
    <row r="17864" spans="13:13" x14ac:dyDescent="0.55000000000000004">
      <c r="M17864" t="str">
        <f>IF($A17864="","",COUNTIFS(D_MFA!$A$2:$A$20001,$C17864,D_MFA!$B$2:$B$20001,TRUE)&gt;0)</f>
        <v/>
      </c>
    </row>
    <row r="17865" spans="13:13" x14ac:dyDescent="0.55000000000000004">
      <c r="M17865" t="str">
        <f>IF($A17865="","",COUNTIFS(D_MFA!$A$2:$A$20001,$C17865,D_MFA!$B$2:$B$20001,TRUE)&gt;0)</f>
        <v/>
      </c>
    </row>
    <row r="17866" spans="13:13" x14ac:dyDescent="0.55000000000000004">
      <c r="M17866" t="str">
        <f>IF($A17866="","",COUNTIFS(D_MFA!$A$2:$A$20001,$C17866,D_MFA!$B$2:$B$20001,TRUE)&gt;0)</f>
        <v/>
      </c>
    </row>
    <row r="17867" spans="13:13" x14ac:dyDescent="0.55000000000000004">
      <c r="M17867" t="str">
        <f>IF($A17867="","",COUNTIFS(D_MFA!$A$2:$A$20001,$C17867,D_MFA!$B$2:$B$20001,TRUE)&gt;0)</f>
        <v/>
      </c>
    </row>
    <row r="17868" spans="13:13" x14ac:dyDescent="0.55000000000000004">
      <c r="M17868" t="str">
        <f>IF($A17868="","",COUNTIFS(D_MFA!$A$2:$A$20001,$C17868,D_MFA!$B$2:$B$20001,TRUE)&gt;0)</f>
        <v/>
      </c>
    </row>
    <row r="17869" spans="13:13" x14ac:dyDescent="0.55000000000000004">
      <c r="M17869" t="str">
        <f>IF($A17869="","",COUNTIFS(D_MFA!$A$2:$A$20001,$C17869,D_MFA!$B$2:$B$20001,TRUE)&gt;0)</f>
        <v/>
      </c>
    </row>
    <row r="17870" spans="13:13" x14ac:dyDescent="0.55000000000000004">
      <c r="M17870" t="str">
        <f>IF($A17870="","",COUNTIFS(D_MFA!$A$2:$A$20001,$C17870,D_MFA!$B$2:$B$20001,TRUE)&gt;0)</f>
        <v/>
      </c>
    </row>
    <row r="17871" spans="13:13" x14ac:dyDescent="0.55000000000000004">
      <c r="M17871" t="str">
        <f>IF($A17871="","",COUNTIFS(D_MFA!$A$2:$A$20001,$C17871,D_MFA!$B$2:$B$20001,TRUE)&gt;0)</f>
        <v/>
      </c>
    </row>
    <row r="17872" spans="13:13" x14ac:dyDescent="0.55000000000000004">
      <c r="M17872" t="str">
        <f>IF($A17872="","",COUNTIFS(D_MFA!$A$2:$A$20001,$C17872,D_MFA!$B$2:$B$20001,TRUE)&gt;0)</f>
        <v/>
      </c>
    </row>
    <row r="17873" spans="13:13" x14ac:dyDescent="0.55000000000000004">
      <c r="M17873" t="str">
        <f>IF($A17873="","",COUNTIFS(D_MFA!$A$2:$A$20001,$C17873,D_MFA!$B$2:$B$20001,TRUE)&gt;0)</f>
        <v/>
      </c>
    </row>
    <row r="17874" spans="13:13" x14ac:dyDescent="0.55000000000000004">
      <c r="M17874" t="str">
        <f>IF($A17874="","",COUNTIFS(D_MFA!$A$2:$A$20001,$C17874,D_MFA!$B$2:$B$20001,TRUE)&gt;0)</f>
        <v/>
      </c>
    </row>
    <row r="17875" spans="13:13" x14ac:dyDescent="0.55000000000000004">
      <c r="M17875" t="str">
        <f>IF($A17875="","",COUNTIFS(D_MFA!$A$2:$A$20001,$C17875,D_MFA!$B$2:$B$20001,TRUE)&gt;0)</f>
        <v/>
      </c>
    </row>
    <row r="17876" spans="13:13" x14ac:dyDescent="0.55000000000000004">
      <c r="M17876" t="str">
        <f>IF($A17876="","",COUNTIFS(D_MFA!$A$2:$A$20001,$C17876,D_MFA!$B$2:$B$20001,TRUE)&gt;0)</f>
        <v/>
      </c>
    </row>
    <row r="17877" spans="13:13" x14ac:dyDescent="0.55000000000000004">
      <c r="M17877" t="str">
        <f>IF($A17877="","",COUNTIFS(D_MFA!$A$2:$A$20001,$C17877,D_MFA!$B$2:$B$20001,TRUE)&gt;0)</f>
        <v/>
      </c>
    </row>
    <row r="17878" spans="13:13" x14ac:dyDescent="0.55000000000000004">
      <c r="M17878" t="str">
        <f>IF($A17878="","",COUNTIFS(D_MFA!$A$2:$A$20001,$C17878,D_MFA!$B$2:$B$20001,TRUE)&gt;0)</f>
        <v/>
      </c>
    </row>
    <row r="17879" spans="13:13" x14ac:dyDescent="0.55000000000000004">
      <c r="M17879" t="str">
        <f>IF($A17879="","",COUNTIFS(D_MFA!$A$2:$A$20001,$C17879,D_MFA!$B$2:$B$20001,TRUE)&gt;0)</f>
        <v/>
      </c>
    </row>
    <row r="17880" spans="13:13" x14ac:dyDescent="0.55000000000000004">
      <c r="M17880" t="str">
        <f>IF($A17880="","",COUNTIFS(D_MFA!$A$2:$A$20001,$C17880,D_MFA!$B$2:$B$20001,TRUE)&gt;0)</f>
        <v/>
      </c>
    </row>
    <row r="17881" spans="13:13" x14ac:dyDescent="0.55000000000000004">
      <c r="M17881" t="str">
        <f>IF($A17881="","",COUNTIFS(D_MFA!$A$2:$A$20001,$C17881,D_MFA!$B$2:$B$20001,TRUE)&gt;0)</f>
        <v/>
      </c>
    </row>
    <row r="17882" spans="13:13" x14ac:dyDescent="0.55000000000000004">
      <c r="M17882" t="str">
        <f>IF($A17882="","",COUNTIFS(D_MFA!$A$2:$A$20001,$C17882,D_MFA!$B$2:$B$20001,TRUE)&gt;0)</f>
        <v/>
      </c>
    </row>
    <row r="17883" spans="13:13" x14ac:dyDescent="0.55000000000000004">
      <c r="M17883" t="str">
        <f>IF($A17883="","",COUNTIFS(D_MFA!$A$2:$A$20001,$C17883,D_MFA!$B$2:$B$20001,TRUE)&gt;0)</f>
        <v/>
      </c>
    </row>
    <row r="17884" spans="13:13" x14ac:dyDescent="0.55000000000000004">
      <c r="M17884" t="str">
        <f>IF($A17884="","",COUNTIFS(D_MFA!$A$2:$A$20001,$C17884,D_MFA!$B$2:$B$20001,TRUE)&gt;0)</f>
        <v/>
      </c>
    </row>
    <row r="17885" spans="13:13" x14ac:dyDescent="0.55000000000000004">
      <c r="M17885" t="str">
        <f>IF($A17885="","",COUNTIFS(D_MFA!$A$2:$A$20001,$C17885,D_MFA!$B$2:$B$20001,TRUE)&gt;0)</f>
        <v/>
      </c>
    </row>
    <row r="17886" spans="13:13" x14ac:dyDescent="0.55000000000000004">
      <c r="M17886" t="str">
        <f>IF($A17886="","",COUNTIFS(D_MFA!$A$2:$A$20001,$C17886,D_MFA!$B$2:$B$20001,TRUE)&gt;0)</f>
        <v/>
      </c>
    </row>
    <row r="17887" spans="13:13" x14ac:dyDescent="0.55000000000000004">
      <c r="M17887" t="str">
        <f>IF($A17887="","",COUNTIFS(D_MFA!$A$2:$A$20001,$C17887,D_MFA!$B$2:$B$20001,TRUE)&gt;0)</f>
        <v/>
      </c>
    </row>
    <row r="17888" spans="13:13" x14ac:dyDescent="0.55000000000000004">
      <c r="M17888" t="str">
        <f>IF($A17888="","",COUNTIFS(D_MFA!$A$2:$A$20001,$C17888,D_MFA!$B$2:$B$20001,TRUE)&gt;0)</f>
        <v/>
      </c>
    </row>
    <row r="17889" spans="13:13" x14ac:dyDescent="0.55000000000000004">
      <c r="M17889" t="str">
        <f>IF($A17889="","",COUNTIFS(D_MFA!$A$2:$A$20001,$C17889,D_MFA!$B$2:$B$20001,TRUE)&gt;0)</f>
        <v/>
      </c>
    </row>
    <row r="17890" spans="13:13" x14ac:dyDescent="0.55000000000000004">
      <c r="M17890" t="str">
        <f>IF($A17890="","",COUNTIFS(D_MFA!$A$2:$A$20001,$C17890,D_MFA!$B$2:$B$20001,TRUE)&gt;0)</f>
        <v/>
      </c>
    </row>
    <row r="17891" spans="13:13" x14ac:dyDescent="0.55000000000000004">
      <c r="M17891" t="str">
        <f>IF($A17891="","",COUNTIFS(D_MFA!$A$2:$A$20001,$C17891,D_MFA!$B$2:$B$20001,TRUE)&gt;0)</f>
        <v/>
      </c>
    </row>
    <row r="17892" spans="13:13" x14ac:dyDescent="0.55000000000000004">
      <c r="M17892" t="str">
        <f>IF($A17892="","",COUNTIFS(D_MFA!$A$2:$A$20001,$C17892,D_MFA!$B$2:$B$20001,TRUE)&gt;0)</f>
        <v/>
      </c>
    </row>
    <row r="17893" spans="13:13" x14ac:dyDescent="0.55000000000000004">
      <c r="M17893" t="str">
        <f>IF($A17893="","",COUNTIFS(D_MFA!$A$2:$A$20001,$C17893,D_MFA!$B$2:$B$20001,TRUE)&gt;0)</f>
        <v/>
      </c>
    </row>
    <row r="17894" spans="13:13" x14ac:dyDescent="0.55000000000000004">
      <c r="M17894" t="str">
        <f>IF($A17894="","",COUNTIFS(D_MFA!$A$2:$A$20001,$C17894,D_MFA!$B$2:$B$20001,TRUE)&gt;0)</f>
        <v/>
      </c>
    </row>
    <row r="17895" spans="13:13" x14ac:dyDescent="0.55000000000000004">
      <c r="M17895" t="str">
        <f>IF($A17895="","",COUNTIFS(D_MFA!$A$2:$A$20001,$C17895,D_MFA!$B$2:$B$20001,TRUE)&gt;0)</f>
        <v/>
      </c>
    </row>
    <row r="17896" spans="13:13" x14ac:dyDescent="0.55000000000000004">
      <c r="M17896" t="str">
        <f>IF($A17896="","",COUNTIFS(D_MFA!$A$2:$A$20001,$C17896,D_MFA!$B$2:$B$20001,TRUE)&gt;0)</f>
        <v/>
      </c>
    </row>
    <row r="17897" spans="13:13" x14ac:dyDescent="0.55000000000000004">
      <c r="M17897" t="str">
        <f>IF($A17897="","",COUNTIFS(D_MFA!$A$2:$A$20001,$C17897,D_MFA!$B$2:$B$20001,TRUE)&gt;0)</f>
        <v/>
      </c>
    </row>
    <row r="17898" spans="13:13" x14ac:dyDescent="0.55000000000000004">
      <c r="M17898" t="str">
        <f>IF($A17898="","",COUNTIFS(D_MFA!$A$2:$A$20001,$C17898,D_MFA!$B$2:$B$20001,TRUE)&gt;0)</f>
        <v/>
      </c>
    </row>
    <row r="17899" spans="13:13" x14ac:dyDescent="0.55000000000000004">
      <c r="M17899" t="str">
        <f>IF($A17899="","",COUNTIFS(D_MFA!$A$2:$A$20001,$C17899,D_MFA!$B$2:$B$20001,TRUE)&gt;0)</f>
        <v/>
      </c>
    </row>
    <row r="17900" spans="13:13" x14ac:dyDescent="0.55000000000000004">
      <c r="M17900" t="str">
        <f>IF($A17900="","",COUNTIFS(D_MFA!$A$2:$A$20001,$C17900,D_MFA!$B$2:$B$20001,TRUE)&gt;0)</f>
        <v/>
      </c>
    </row>
    <row r="17901" spans="13:13" x14ac:dyDescent="0.55000000000000004">
      <c r="M17901" t="str">
        <f>IF($A17901="","",COUNTIFS(D_MFA!$A$2:$A$20001,$C17901,D_MFA!$B$2:$B$20001,TRUE)&gt;0)</f>
        <v/>
      </c>
    </row>
    <row r="17902" spans="13:13" x14ac:dyDescent="0.55000000000000004">
      <c r="M17902" t="str">
        <f>IF($A17902="","",COUNTIFS(D_MFA!$A$2:$A$20001,$C17902,D_MFA!$B$2:$B$20001,TRUE)&gt;0)</f>
        <v/>
      </c>
    </row>
    <row r="17903" spans="13:13" x14ac:dyDescent="0.55000000000000004">
      <c r="M17903" t="str">
        <f>IF($A17903="","",COUNTIFS(D_MFA!$A$2:$A$20001,$C17903,D_MFA!$B$2:$B$20001,TRUE)&gt;0)</f>
        <v/>
      </c>
    </row>
    <row r="17904" spans="13:13" x14ac:dyDescent="0.55000000000000004">
      <c r="M17904" t="str">
        <f>IF($A17904="","",COUNTIFS(D_MFA!$A$2:$A$20001,$C17904,D_MFA!$B$2:$B$20001,TRUE)&gt;0)</f>
        <v/>
      </c>
    </row>
    <row r="17905" spans="13:13" x14ac:dyDescent="0.55000000000000004">
      <c r="M17905" t="str">
        <f>IF($A17905="","",COUNTIFS(D_MFA!$A$2:$A$20001,$C17905,D_MFA!$B$2:$B$20001,TRUE)&gt;0)</f>
        <v/>
      </c>
    </row>
    <row r="17906" spans="13:13" x14ac:dyDescent="0.55000000000000004">
      <c r="M17906" t="str">
        <f>IF($A17906="","",COUNTIFS(D_MFA!$A$2:$A$20001,$C17906,D_MFA!$B$2:$B$20001,TRUE)&gt;0)</f>
        <v/>
      </c>
    </row>
    <row r="17907" spans="13:13" x14ac:dyDescent="0.55000000000000004">
      <c r="M17907" t="str">
        <f>IF($A17907="","",COUNTIFS(D_MFA!$A$2:$A$20001,$C17907,D_MFA!$B$2:$B$20001,TRUE)&gt;0)</f>
        <v/>
      </c>
    </row>
    <row r="17908" spans="13:13" x14ac:dyDescent="0.55000000000000004">
      <c r="M17908" t="str">
        <f>IF($A17908="","",COUNTIFS(D_MFA!$A$2:$A$20001,$C17908,D_MFA!$B$2:$B$20001,TRUE)&gt;0)</f>
        <v/>
      </c>
    </row>
    <row r="17909" spans="13:13" x14ac:dyDescent="0.55000000000000004">
      <c r="M17909" t="str">
        <f>IF($A17909="","",COUNTIFS(D_MFA!$A$2:$A$20001,$C17909,D_MFA!$B$2:$B$20001,TRUE)&gt;0)</f>
        <v/>
      </c>
    </row>
    <row r="17910" spans="13:13" x14ac:dyDescent="0.55000000000000004">
      <c r="M17910" t="str">
        <f>IF($A17910="","",COUNTIFS(D_MFA!$A$2:$A$20001,$C17910,D_MFA!$B$2:$B$20001,TRUE)&gt;0)</f>
        <v/>
      </c>
    </row>
    <row r="17911" spans="13:13" x14ac:dyDescent="0.55000000000000004">
      <c r="M17911" t="str">
        <f>IF($A17911="","",COUNTIFS(D_MFA!$A$2:$A$20001,$C17911,D_MFA!$B$2:$B$20001,TRUE)&gt;0)</f>
        <v/>
      </c>
    </row>
    <row r="17912" spans="13:13" x14ac:dyDescent="0.55000000000000004">
      <c r="M17912" t="str">
        <f>IF($A17912="","",COUNTIFS(D_MFA!$A$2:$A$20001,$C17912,D_MFA!$B$2:$B$20001,TRUE)&gt;0)</f>
        <v/>
      </c>
    </row>
    <row r="17913" spans="13:13" x14ac:dyDescent="0.55000000000000004">
      <c r="M17913" t="str">
        <f>IF($A17913="","",COUNTIFS(D_MFA!$A$2:$A$20001,$C17913,D_MFA!$B$2:$B$20001,TRUE)&gt;0)</f>
        <v/>
      </c>
    </row>
    <row r="17914" spans="13:13" x14ac:dyDescent="0.55000000000000004">
      <c r="M17914" t="str">
        <f>IF($A17914="","",COUNTIFS(D_MFA!$A$2:$A$20001,$C17914,D_MFA!$B$2:$B$20001,TRUE)&gt;0)</f>
        <v/>
      </c>
    </row>
    <row r="17915" spans="13:13" x14ac:dyDescent="0.55000000000000004">
      <c r="M17915" t="str">
        <f>IF($A17915="","",COUNTIFS(D_MFA!$A$2:$A$20001,$C17915,D_MFA!$B$2:$B$20001,TRUE)&gt;0)</f>
        <v/>
      </c>
    </row>
    <row r="17916" spans="13:13" x14ac:dyDescent="0.55000000000000004">
      <c r="M17916" t="str">
        <f>IF($A17916="","",COUNTIFS(D_MFA!$A$2:$A$20001,$C17916,D_MFA!$B$2:$B$20001,TRUE)&gt;0)</f>
        <v/>
      </c>
    </row>
    <row r="17917" spans="13:13" x14ac:dyDescent="0.55000000000000004">
      <c r="M17917" t="str">
        <f>IF($A17917="","",COUNTIFS(D_MFA!$A$2:$A$20001,$C17917,D_MFA!$B$2:$B$20001,TRUE)&gt;0)</f>
        <v/>
      </c>
    </row>
    <row r="17918" spans="13:13" x14ac:dyDescent="0.55000000000000004">
      <c r="M17918" t="str">
        <f>IF($A17918="","",COUNTIFS(D_MFA!$A$2:$A$20001,$C17918,D_MFA!$B$2:$B$20001,TRUE)&gt;0)</f>
        <v/>
      </c>
    </row>
    <row r="17919" spans="13:13" x14ac:dyDescent="0.55000000000000004">
      <c r="M17919" t="str">
        <f>IF($A17919="","",COUNTIFS(D_MFA!$A$2:$A$20001,$C17919,D_MFA!$B$2:$B$20001,TRUE)&gt;0)</f>
        <v/>
      </c>
    </row>
    <row r="17920" spans="13:13" x14ac:dyDescent="0.55000000000000004">
      <c r="M17920" t="str">
        <f>IF($A17920="","",COUNTIFS(D_MFA!$A$2:$A$20001,$C17920,D_MFA!$B$2:$B$20001,TRUE)&gt;0)</f>
        <v/>
      </c>
    </row>
    <row r="17921" spans="13:13" x14ac:dyDescent="0.55000000000000004">
      <c r="M17921" t="str">
        <f>IF($A17921="","",COUNTIFS(D_MFA!$A$2:$A$20001,$C17921,D_MFA!$B$2:$B$20001,TRUE)&gt;0)</f>
        <v/>
      </c>
    </row>
    <row r="17922" spans="13:13" x14ac:dyDescent="0.55000000000000004">
      <c r="M17922" t="str">
        <f>IF($A17922="","",COUNTIFS(D_MFA!$A$2:$A$20001,$C17922,D_MFA!$B$2:$B$20001,TRUE)&gt;0)</f>
        <v/>
      </c>
    </row>
    <row r="17923" spans="13:13" x14ac:dyDescent="0.55000000000000004">
      <c r="M17923" t="str">
        <f>IF($A17923="","",COUNTIFS(D_MFA!$A$2:$A$20001,$C17923,D_MFA!$B$2:$B$20001,TRUE)&gt;0)</f>
        <v/>
      </c>
    </row>
    <row r="17924" spans="13:13" x14ac:dyDescent="0.55000000000000004">
      <c r="M17924" t="str">
        <f>IF($A17924="","",COUNTIFS(D_MFA!$A$2:$A$20001,$C17924,D_MFA!$B$2:$B$20001,TRUE)&gt;0)</f>
        <v/>
      </c>
    </row>
    <row r="17925" spans="13:13" x14ac:dyDescent="0.55000000000000004">
      <c r="M17925" t="str">
        <f>IF($A17925="","",COUNTIFS(D_MFA!$A$2:$A$20001,$C17925,D_MFA!$B$2:$B$20001,TRUE)&gt;0)</f>
        <v/>
      </c>
    </row>
    <row r="17926" spans="13:13" x14ac:dyDescent="0.55000000000000004">
      <c r="M17926" t="str">
        <f>IF($A17926="","",COUNTIFS(D_MFA!$A$2:$A$20001,$C17926,D_MFA!$B$2:$B$20001,TRUE)&gt;0)</f>
        <v/>
      </c>
    </row>
    <row r="17927" spans="13:13" x14ac:dyDescent="0.55000000000000004">
      <c r="M17927" t="str">
        <f>IF($A17927="","",COUNTIFS(D_MFA!$A$2:$A$20001,$C17927,D_MFA!$B$2:$B$20001,TRUE)&gt;0)</f>
        <v/>
      </c>
    </row>
    <row r="17928" spans="13:13" x14ac:dyDescent="0.55000000000000004">
      <c r="M17928" t="str">
        <f>IF($A17928="","",COUNTIFS(D_MFA!$A$2:$A$20001,$C17928,D_MFA!$B$2:$B$20001,TRUE)&gt;0)</f>
        <v/>
      </c>
    </row>
    <row r="17929" spans="13:13" x14ac:dyDescent="0.55000000000000004">
      <c r="M17929" t="str">
        <f>IF($A17929="","",COUNTIFS(D_MFA!$A$2:$A$20001,$C17929,D_MFA!$B$2:$B$20001,TRUE)&gt;0)</f>
        <v/>
      </c>
    </row>
    <row r="17930" spans="13:13" x14ac:dyDescent="0.55000000000000004">
      <c r="M17930" t="str">
        <f>IF($A17930="","",COUNTIFS(D_MFA!$A$2:$A$20001,$C17930,D_MFA!$B$2:$B$20001,TRUE)&gt;0)</f>
        <v/>
      </c>
    </row>
    <row r="17931" spans="13:13" x14ac:dyDescent="0.55000000000000004">
      <c r="M17931" t="str">
        <f>IF($A17931="","",COUNTIFS(D_MFA!$A$2:$A$20001,$C17931,D_MFA!$B$2:$B$20001,TRUE)&gt;0)</f>
        <v/>
      </c>
    </row>
    <row r="17932" spans="13:13" x14ac:dyDescent="0.55000000000000004">
      <c r="M17932" t="str">
        <f>IF($A17932="","",COUNTIFS(D_MFA!$A$2:$A$20001,$C17932,D_MFA!$B$2:$B$20001,TRUE)&gt;0)</f>
        <v/>
      </c>
    </row>
    <row r="17933" spans="13:13" x14ac:dyDescent="0.55000000000000004">
      <c r="M17933" t="str">
        <f>IF($A17933="","",COUNTIFS(D_MFA!$A$2:$A$20001,$C17933,D_MFA!$B$2:$B$20001,TRUE)&gt;0)</f>
        <v/>
      </c>
    </row>
    <row r="17934" spans="13:13" x14ac:dyDescent="0.55000000000000004">
      <c r="M17934" t="str">
        <f>IF($A17934="","",COUNTIFS(D_MFA!$A$2:$A$20001,$C17934,D_MFA!$B$2:$B$20001,TRUE)&gt;0)</f>
        <v/>
      </c>
    </row>
    <row r="17935" spans="13:13" x14ac:dyDescent="0.55000000000000004">
      <c r="M17935" t="str">
        <f>IF($A17935="","",COUNTIFS(D_MFA!$A$2:$A$20001,$C17935,D_MFA!$B$2:$B$20001,TRUE)&gt;0)</f>
        <v/>
      </c>
    </row>
    <row r="17936" spans="13:13" x14ac:dyDescent="0.55000000000000004">
      <c r="M17936" t="str">
        <f>IF($A17936="","",COUNTIFS(D_MFA!$A$2:$A$20001,$C17936,D_MFA!$B$2:$B$20001,TRUE)&gt;0)</f>
        <v/>
      </c>
    </row>
    <row r="17937" spans="13:13" x14ac:dyDescent="0.55000000000000004">
      <c r="M17937" t="str">
        <f>IF($A17937="","",COUNTIFS(D_MFA!$A$2:$A$20001,$C17937,D_MFA!$B$2:$B$20001,TRUE)&gt;0)</f>
        <v/>
      </c>
    </row>
    <row r="17938" spans="13:13" x14ac:dyDescent="0.55000000000000004">
      <c r="M17938" t="str">
        <f>IF($A17938="","",COUNTIFS(D_MFA!$A$2:$A$20001,$C17938,D_MFA!$B$2:$B$20001,TRUE)&gt;0)</f>
        <v/>
      </c>
    </row>
    <row r="17939" spans="13:13" x14ac:dyDescent="0.55000000000000004">
      <c r="M17939" t="str">
        <f>IF($A17939="","",COUNTIFS(D_MFA!$A$2:$A$20001,$C17939,D_MFA!$B$2:$B$20001,TRUE)&gt;0)</f>
        <v/>
      </c>
    </row>
    <row r="17940" spans="13:13" x14ac:dyDescent="0.55000000000000004">
      <c r="M17940" t="str">
        <f>IF($A17940="","",COUNTIFS(D_MFA!$A$2:$A$20001,$C17940,D_MFA!$B$2:$B$20001,TRUE)&gt;0)</f>
        <v/>
      </c>
    </row>
    <row r="17941" spans="13:13" x14ac:dyDescent="0.55000000000000004">
      <c r="M17941" t="str">
        <f>IF($A17941="","",COUNTIFS(D_MFA!$A$2:$A$20001,$C17941,D_MFA!$B$2:$B$20001,TRUE)&gt;0)</f>
        <v/>
      </c>
    </row>
    <row r="17942" spans="13:13" x14ac:dyDescent="0.55000000000000004">
      <c r="M17942" t="str">
        <f>IF($A17942="","",COUNTIFS(D_MFA!$A$2:$A$20001,$C17942,D_MFA!$B$2:$B$20001,TRUE)&gt;0)</f>
        <v/>
      </c>
    </row>
    <row r="17943" spans="13:13" x14ac:dyDescent="0.55000000000000004">
      <c r="M17943" t="str">
        <f>IF($A17943="","",COUNTIFS(D_MFA!$A$2:$A$20001,$C17943,D_MFA!$B$2:$B$20001,TRUE)&gt;0)</f>
        <v/>
      </c>
    </row>
    <row r="17944" spans="13:13" x14ac:dyDescent="0.55000000000000004">
      <c r="M17944" t="str">
        <f>IF($A17944="","",COUNTIFS(D_MFA!$A$2:$A$20001,$C17944,D_MFA!$B$2:$B$20001,TRUE)&gt;0)</f>
        <v/>
      </c>
    </row>
    <row r="17945" spans="13:13" x14ac:dyDescent="0.55000000000000004">
      <c r="M17945" t="str">
        <f>IF($A17945="","",COUNTIFS(D_MFA!$A$2:$A$20001,$C17945,D_MFA!$B$2:$B$20001,TRUE)&gt;0)</f>
        <v/>
      </c>
    </row>
    <row r="17946" spans="13:13" x14ac:dyDescent="0.55000000000000004">
      <c r="M17946" t="str">
        <f>IF($A17946="","",COUNTIFS(D_MFA!$A$2:$A$20001,$C17946,D_MFA!$B$2:$B$20001,TRUE)&gt;0)</f>
        <v/>
      </c>
    </row>
    <row r="17947" spans="13:13" x14ac:dyDescent="0.55000000000000004">
      <c r="M17947" t="str">
        <f>IF($A17947="","",COUNTIFS(D_MFA!$A$2:$A$20001,$C17947,D_MFA!$B$2:$B$20001,TRUE)&gt;0)</f>
        <v/>
      </c>
    </row>
    <row r="17948" spans="13:13" x14ac:dyDescent="0.55000000000000004">
      <c r="M17948" t="str">
        <f>IF($A17948="","",COUNTIFS(D_MFA!$A$2:$A$20001,$C17948,D_MFA!$B$2:$B$20001,TRUE)&gt;0)</f>
        <v/>
      </c>
    </row>
    <row r="17949" spans="13:13" x14ac:dyDescent="0.55000000000000004">
      <c r="M17949" t="str">
        <f>IF($A17949="","",COUNTIFS(D_MFA!$A$2:$A$20001,$C17949,D_MFA!$B$2:$B$20001,TRUE)&gt;0)</f>
        <v/>
      </c>
    </row>
    <row r="17950" spans="13:13" x14ac:dyDescent="0.55000000000000004">
      <c r="M17950" t="str">
        <f>IF($A17950="","",COUNTIFS(D_MFA!$A$2:$A$20001,$C17950,D_MFA!$B$2:$B$20001,TRUE)&gt;0)</f>
        <v/>
      </c>
    </row>
    <row r="17951" spans="13:13" x14ac:dyDescent="0.55000000000000004">
      <c r="M17951" t="str">
        <f>IF($A17951="","",COUNTIFS(D_MFA!$A$2:$A$20001,$C17951,D_MFA!$B$2:$B$20001,TRUE)&gt;0)</f>
        <v/>
      </c>
    </row>
    <row r="17952" spans="13:13" x14ac:dyDescent="0.55000000000000004">
      <c r="M17952" t="str">
        <f>IF($A17952="","",COUNTIFS(D_MFA!$A$2:$A$20001,$C17952,D_MFA!$B$2:$B$20001,TRUE)&gt;0)</f>
        <v/>
      </c>
    </row>
    <row r="17953" spans="13:13" x14ac:dyDescent="0.55000000000000004">
      <c r="M17953" t="str">
        <f>IF($A17953="","",COUNTIFS(D_MFA!$A$2:$A$20001,$C17953,D_MFA!$B$2:$B$20001,TRUE)&gt;0)</f>
        <v/>
      </c>
    </row>
    <row r="17954" spans="13:13" x14ac:dyDescent="0.55000000000000004">
      <c r="M17954" t="str">
        <f>IF($A17954="","",COUNTIFS(D_MFA!$A$2:$A$20001,$C17954,D_MFA!$B$2:$B$20001,TRUE)&gt;0)</f>
        <v/>
      </c>
    </row>
    <row r="17955" spans="13:13" x14ac:dyDescent="0.55000000000000004">
      <c r="M17955" t="str">
        <f>IF($A17955="","",COUNTIFS(D_MFA!$A$2:$A$20001,$C17955,D_MFA!$B$2:$B$20001,TRUE)&gt;0)</f>
        <v/>
      </c>
    </row>
    <row r="17956" spans="13:13" x14ac:dyDescent="0.55000000000000004">
      <c r="M17956" t="str">
        <f>IF($A17956="","",COUNTIFS(D_MFA!$A$2:$A$20001,$C17956,D_MFA!$B$2:$B$20001,TRUE)&gt;0)</f>
        <v/>
      </c>
    </row>
    <row r="17957" spans="13:13" x14ac:dyDescent="0.55000000000000004">
      <c r="M17957" t="str">
        <f>IF($A17957="","",COUNTIFS(D_MFA!$A$2:$A$20001,$C17957,D_MFA!$B$2:$B$20001,TRUE)&gt;0)</f>
        <v/>
      </c>
    </row>
    <row r="17958" spans="13:13" x14ac:dyDescent="0.55000000000000004">
      <c r="M17958" t="str">
        <f>IF($A17958="","",COUNTIFS(D_MFA!$A$2:$A$20001,$C17958,D_MFA!$B$2:$B$20001,TRUE)&gt;0)</f>
        <v/>
      </c>
    </row>
    <row r="17959" spans="13:13" x14ac:dyDescent="0.55000000000000004">
      <c r="M17959" t="str">
        <f>IF($A17959="","",COUNTIFS(D_MFA!$A$2:$A$20001,$C17959,D_MFA!$B$2:$B$20001,TRUE)&gt;0)</f>
        <v/>
      </c>
    </row>
    <row r="17960" spans="13:13" x14ac:dyDescent="0.55000000000000004">
      <c r="M17960" t="str">
        <f>IF($A17960="","",COUNTIFS(D_MFA!$A$2:$A$20001,$C17960,D_MFA!$B$2:$B$20001,TRUE)&gt;0)</f>
        <v/>
      </c>
    </row>
    <row r="17961" spans="13:13" x14ac:dyDescent="0.55000000000000004">
      <c r="M17961" t="str">
        <f>IF($A17961="","",COUNTIFS(D_MFA!$A$2:$A$20001,$C17961,D_MFA!$B$2:$B$20001,TRUE)&gt;0)</f>
        <v/>
      </c>
    </row>
    <row r="17962" spans="13:13" x14ac:dyDescent="0.55000000000000004">
      <c r="M17962" t="str">
        <f>IF($A17962="","",COUNTIFS(D_MFA!$A$2:$A$20001,$C17962,D_MFA!$B$2:$B$20001,TRUE)&gt;0)</f>
        <v/>
      </c>
    </row>
    <row r="17963" spans="13:13" x14ac:dyDescent="0.55000000000000004">
      <c r="M17963" t="str">
        <f>IF($A17963="","",COUNTIFS(D_MFA!$A$2:$A$20001,$C17963,D_MFA!$B$2:$B$20001,TRUE)&gt;0)</f>
        <v/>
      </c>
    </row>
    <row r="17964" spans="13:13" x14ac:dyDescent="0.55000000000000004">
      <c r="M17964" t="str">
        <f>IF($A17964="","",COUNTIFS(D_MFA!$A$2:$A$20001,$C17964,D_MFA!$B$2:$B$20001,TRUE)&gt;0)</f>
        <v/>
      </c>
    </row>
    <row r="17965" spans="13:13" x14ac:dyDescent="0.55000000000000004">
      <c r="M17965" t="str">
        <f>IF($A17965="","",COUNTIFS(D_MFA!$A$2:$A$20001,$C17965,D_MFA!$B$2:$B$20001,TRUE)&gt;0)</f>
        <v/>
      </c>
    </row>
    <row r="17966" spans="13:13" x14ac:dyDescent="0.55000000000000004">
      <c r="M17966" t="str">
        <f>IF($A17966="","",COUNTIFS(D_MFA!$A$2:$A$20001,$C17966,D_MFA!$B$2:$B$20001,TRUE)&gt;0)</f>
        <v/>
      </c>
    </row>
    <row r="17967" spans="13:13" x14ac:dyDescent="0.55000000000000004">
      <c r="M17967" t="str">
        <f>IF($A17967="","",COUNTIFS(D_MFA!$A$2:$A$20001,$C17967,D_MFA!$B$2:$B$20001,TRUE)&gt;0)</f>
        <v/>
      </c>
    </row>
    <row r="17968" spans="13:13" x14ac:dyDescent="0.55000000000000004">
      <c r="M17968" t="str">
        <f>IF($A17968="","",COUNTIFS(D_MFA!$A$2:$A$20001,$C17968,D_MFA!$B$2:$B$20001,TRUE)&gt;0)</f>
        <v/>
      </c>
    </row>
    <row r="17969" spans="13:13" x14ac:dyDescent="0.55000000000000004">
      <c r="M17969" t="str">
        <f>IF($A17969="","",COUNTIFS(D_MFA!$A$2:$A$20001,$C17969,D_MFA!$B$2:$B$20001,TRUE)&gt;0)</f>
        <v/>
      </c>
    </row>
    <row r="17970" spans="13:13" x14ac:dyDescent="0.55000000000000004">
      <c r="M17970" t="str">
        <f>IF($A17970="","",COUNTIFS(D_MFA!$A$2:$A$20001,$C17970,D_MFA!$B$2:$B$20001,TRUE)&gt;0)</f>
        <v/>
      </c>
    </row>
    <row r="17971" spans="13:13" x14ac:dyDescent="0.55000000000000004">
      <c r="M17971" t="str">
        <f>IF($A17971="","",COUNTIFS(D_MFA!$A$2:$A$20001,$C17971,D_MFA!$B$2:$B$20001,TRUE)&gt;0)</f>
        <v/>
      </c>
    </row>
    <row r="17972" spans="13:13" x14ac:dyDescent="0.55000000000000004">
      <c r="M17972" t="str">
        <f>IF($A17972="","",COUNTIFS(D_MFA!$A$2:$A$20001,$C17972,D_MFA!$B$2:$B$20001,TRUE)&gt;0)</f>
        <v/>
      </c>
    </row>
    <row r="17973" spans="13:13" x14ac:dyDescent="0.55000000000000004">
      <c r="M17973" t="str">
        <f>IF($A17973="","",COUNTIFS(D_MFA!$A$2:$A$20001,$C17973,D_MFA!$B$2:$B$20001,TRUE)&gt;0)</f>
        <v/>
      </c>
    </row>
    <row r="17974" spans="13:13" x14ac:dyDescent="0.55000000000000004">
      <c r="M17974" t="str">
        <f>IF($A17974="","",COUNTIFS(D_MFA!$A$2:$A$20001,$C17974,D_MFA!$B$2:$B$20001,TRUE)&gt;0)</f>
        <v/>
      </c>
    </row>
    <row r="17975" spans="13:13" x14ac:dyDescent="0.55000000000000004">
      <c r="M17975" t="str">
        <f>IF($A17975="","",COUNTIFS(D_MFA!$A$2:$A$20001,$C17975,D_MFA!$B$2:$B$20001,TRUE)&gt;0)</f>
        <v/>
      </c>
    </row>
    <row r="17976" spans="13:13" x14ac:dyDescent="0.55000000000000004">
      <c r="M17976" t="str">
        <f>IF($A17976="","",COUNTIFS(D_MFA!$A$2:$A$20001,$C17976,D_MFA!$B$2:$B$20001,TRUE)&gt;0)</f>
        <v/>
      </c>
    </row>
    <row r="17977" spans="13:13" x14ac:dyDescent="0.55000000000000004">
      <c r="M17977" t="str">
        <f>IF($A17977="","",COUNTIFS(D_MFA!$A$2:$A$20001,$C17977,D_MFA!$B$2:$B$20001,TRUE)&gt;0)</f>
        <v/>
      </c>
    </row>
    <row r="17978" spans="13:13" x14ac:dyDescent="0.55000000000000004">
      <c r="M17978" t="str">
        <f>IF($A17978="","",COUNTIFS(D_MFA!$A$2:$A$20001,$C17978,D_MFA!$B$2:$B$20001,TRUE)&gt;0)</f>
        <v/>
      </c>
    </row>
    <row r="17979" spans="13:13" x14ac:dyDescent="0.55000000000000004">
      <c r="M17979" t="str">
        <f>IF($A17979="","",COUNTIFS(D_MFA!$A$2:$A$20001,$C17979,D_MFA!$B$2:$B$20001,TRUE)&gt;0)</f>
        <v/>
      </c>
    </row>
    <row r="17980" spans="13:13" x14ac:dyDescent="0.55000000000000004">
      <c r="M17980" t="str">
        <f>IF($A17980="","",COUNTIFS(D_MFA!$A$2:$A$20001,$C17980,D_MFA!$B$2:$B$20001,TRUE)&gt;0)</f>
        <v/>
      </c>
    </row>
    <row r="17981" spans="13:13" x14ac:dyDescent="0.55000000000000004">
      <c r="M17981" t="str">
        <f>IF($A17981="","",COUNTIFS(D_MFA!$A$2:$A$20001,$C17981,D_MFA!$B$2:$B$20001,TRUE)&gt;0)</f>
        <v/>
      </c>
    </row>
    <row r="17982" spans="13:13" x14ac:dyDescent="0.55000000000000004">
      <c r="M17982" t="str">
        <f>IF($A17982="","",COUNTIFS(D_MFA!$A$2:$A$20001,$C17982,D_MFA!$B$2:$B$20001,TRUE)&gt;0)</f>
        <v/>
      </c>
    </row>
    <row r="17983" spans="13:13" x14ac:dyDescent="0.55000000000000004">
      <c r="M17983" t="str">
        <f>IF($A17983="","",COUNTIFS(D_MFA!$A$2:$A$20001,$C17983,D_MFA!$B$2:$B$20001,TRUE)&gt;0)</f>
        <v/>
      </c>
    </row>
    <row r="17984" spans="13:13" x14ac:dyDescent="0.55000000000000004">
      <c r="M17984" t="str">
        <f>IF($A17984="","",COUNTIFS(D_MFA!$A$2:$A$20001,$C17984,D_MFA!$B$2:$B$20001,TRUE)&gt;0)</f>
        <v/>
      </c>
    </row>
    <row r="17985" spans="13:13" x14ac:dyDescent="0.55000000000000004">
      <c r="M17985" t="str">
        <f>IF($A17985="","",COUNTIFS(D_MFA!$A$2:$A$20001,$C17985,D_MFA!$B$2:$B$20001,TRUE)&gt;0)</f>
        <v/>
      </c>
    </row>
    <row r="17986" spans="13:13" x14ac:dyDescent="0.55000000000000004">
      <c r="M17986" t="str">
        <f>IF($A17986="","",COUNTIFS(D_MFA!$A$2:$A$20001,$C17986,D_MFA!$B$2:$B$20001,TRUE)&gt;0)</f>
        <v/>
      </c>
    </row>
    <row r="17987" spans="13:13" x14ac:dyDescent="0.55000000000000004">
      <c r="M17987" t="str">
        <f>IF($A17987="","",COUNTIFS(D_MFA!$A$2:$A$20001,$C17987,D_MFA!$B$2:$B$20001,TRUE)&gt;0)</f>
        <v/>
      </c>
    </row>
    <row r="17988" spans="13:13" x14ac:dyDescent="0.55000000000000004">
      <c r="M17988" t="str">
        <f>IF($A17988="","",COUNTIFS(D_MFA!$A$2:$A$20001,$C17988,D_MFA!$B$2:$B$20001,TRUE)&gt;0)</f>
        <v/>
      </c>
    </row>
    <row r="17989" spans="13:13" x14ac:dyDescent="0.55000000000000004">
      <c r="M17989" t="str">
        <f>IF($A17989="","",COUNTIFS(D_MFA!$A$2:$A$20001,$C17989,D_MFA!$B$2:$B$20001,TRUE)&gt;0)</f>
        <v/>
      </c>
    </row>
    <row r="17990" spans="13:13" x14ac:dyDescent="0.55000000000000004">
      <c r="M17990" t="str">
        <f>IF($A17990="","",COUNTIFS(D_MFA!$A$2:$A$20001,$C17990,D_MFA!$B$2:$B$20001,TRUE)&gt;0)</f>
        <v/>
      </c>
    </row>
    <row r="17991" spans="13:13" x14ac:dyDescent="0.55000000000000004">
      <c r="M17991" t="str">
        <f>IF($A17991="","",COUNTIFS(D_MFA!$A$2:$A$20001,$C17991,D_MFA!$B$2:$B$20001,TRUE)&gt;0)</f>
        <v/>
      </c>
    </row>
    <row r="17992" spans="13:13" x14ac:dyDescent="0.55000000000000004">
      <c r="M17992" t="str">
        <f>IF($A17992="","",COUNTIFS(D_MFA!$A$2:$A$20001,$C17992,D_MFA!$B$2:$B$20001,TRUE)&gt;0)</f>
        <v/>
      </c>
    </row>
    <row r="17993" spans="13:13" x14ac:dyDescent="0.55000000000000004">
      <c r="M17993" t="str">
        <f>IF($A17993="","",COUNTIFS(D_MFA!$A$2:$A$20001,$C17993,D_MFA!$B$2:$B$20001,TRUE)&gt;0)</f>
        <v/>
      </c>
    </row>
    <row r="17994" spans="13:13" x14ac:dyDescent="0.55000000000000004">
      <c r="M17994" t="str">
        <f>IF($A17994="","",COUNTIFS(D_MFA!$A$2:$A$20001,$C17994,D_MFA!$B$2:$B$20001,TRUE)&gt;0)</f>
        <v/>
      </c>
    </row>
    <row r="17995" spans="13:13" x14ac:dyDescent="0.55000000000000004">
      <c r="M17995" t="str">
        <f>IF($A17995="","",COUNTIFS(D_MFA!$A$2:$A$20001,$C17995,D_MFA!$B$2:$B$20001,TRUE)&gt;0)</f>
        <v/>
      </c>
    </row>
    <row r="17996" spans="13:13" x14ac:dyDescent="0.55000000000000004">
      <c r="M17996" t="str">
        <f>IF($A17996="","",COUNTIFS(D_MFA!$A$2:$A$20001,$C17996,D_MFA!$B$2:$B$20001,TRUE)&gt;0)</f>
        <v/>
      </c>
    </row>
    <row r="17997" spans="13:13" x14ac:dyDescent="0.55000000000000004">
      <c r="M17997" t="str">
        <f>IF($A17997="","",COUNTIFS(D_MFA!$A$2:$A$20001,$C17997,D_MFA!$B$2:$B$20001,TRUE)&gt;0)</f>
        <v/>
      </c>
    </row>
    <row r="17998" spans="13:13" x14ac:dyDescent="0.55000000000000004">
      <c r="M17998" t="str">
        <f>IF($A17998="","",COUNTIFS(D_MFA!$A$2:$A$20001,$C17998,D_MFA!$B$2:$B$20001,TRUE)&gt;0)</f>
        <v/>
      </c>
    </row>
    <row r="17999" spans="13:13" x14ac:dyDescent="0.55000000000000004">
      <c r="M17999" t="str">
        <f>IF($A17999="","",COUNTIFS(D_MFA!$A$2:$A$20001,$C17999,D_MFA!$B$2:$B$20001,TRUE)&gt;0)</f>
        <v/>
      </c>
    </row>
    <row r="18000" spans="13:13" x14ac:dyDescent="0.55000000000000004">
      <c r="M18000" t="str">
        <f>IF($A18000="","",COUNTIFS(D_MFA!$A$2:$A$20001,$C18000,D_MFA!$B$2:$B$20001,TRUE)&gt;0)</f>
        <v/>
      </c>
    </row>
    <row r="18001" spans="13:13" x14ac:dyDescent="0.55000000000000004">
      <c r="M18001" t="str">
        <f>IF($A18001="","",COUNTIFS(D_MFA!$A$2:$A$20001,$C18001,D_MFA!$B$2:$B$20001,TRUE)&gt;0)</f>
        <v/>
      </c>
    </row>
    <row r="18002" spans="13:13" x14ac:dyDescent="0.55000000000000004">
      <c r="M18002" t="str">
        <f>IF($A18002="","",COUNTIFS(D_MFA!$A$2:$A$20001,$C18002,D_MFA!$B$2:$B$20001,TRUE)&gt;0)</f>
        <v/>
      </c>
    </row>
    <row r="18003" spans="13:13" x14ac:dyDescent="0.55000000000000004">
      <c r="M18003" t="str">
        <f>IF($A18003="","",COUNTIFS(D_MFA!$A$2:$A$20001,$C18003,D_MFA!$B$2:$B$20001,TRUE)&gt;0)</f>
        <v/>
      </c>
    </row>
    <row r="18004" spans="13:13" x14ac:dyDescent="0.55000000000000004">
      <c r="M18004" t="str">
        <f>IF($A18004="","",COUNTIFS(D_MFA!$A$2:$A$20001,$C18004,D_MFA!$B$2:$B$20001,TRUE)&gt;0)</f>
        <v/>
      </c>
    </row>
    <row r="18005" spans="13:13" x14ac:dyDescent="0.55000000000000004">
      <c r="M18005" t="str">
        <f>IF($A18005="","",COUNTIFS(D_MFA!$A$2:$A$20001,$C18005,D_MFA!$B$2:$B$20001,TRUE)&gt;0)</f>
        <v/>
      </c>
    </row>
    <row r="18006" spans="13:13" x14ac:dyDescent="0.55000000000000004">
      <c r="M18006" t="str">
        <f>IF($A18006="","",COUNTIFS(D_MFA!$A$2:$A$20001,$C18006,D_MFA!$B$2:$B$20001,TRUE)&gt;0)</f>
        <v/>
      </c>
    </row>
    <row r="18007" spans="13:13" x14ac:dyDescent="0.55000000000000004">
      <c r="M18007" t="str">
        <f>IF($A18007="","",COUNTIFS(D_MFA!$A$2:$A$20001,$C18007,D_MFA!$B$2:$B$20001,TRUE)&gt;0)</f>
        <v/>
      </c>
    </row>
    <row r="18008" spans="13:13" x14ac:dyDescent="0.55000000000000004">
      <c r="M18008" t="str">
        <f>IF($A18008="","",COUNTIFS(D_MFA!$A$2:$A$20001,$C18008,D_MFA!$B$2:$B$20001,TRUE)&gt;0)</f>
        <v/>
      </c>
    </row>
    <row r="18009" spans="13:13" x14ac:dyDescent="0.55000000000000004">
      <c r="M18009" t="str">
        <f>IF($A18009="","",COUNTIFS(D_MFA!$A$2:$A$20001,$C18009,D_MFA!$B$2:$B$20001,TRUE)&gt;0)</f>
        <v/>
      </c>
    </row>
    <row r="18010" spans="13:13" x14ac:dyDescent="0.55000000000000004">
      <c r="M18010" t="str">
        <f>IF($A18010="","",COUNTIFS(D_MFA!$A$2:$A$20001,$C18010,D_MFA!$B$2:$B$20001,TRUE)&gt;0)</f>
        <v/>
      </c>
    </row>
    <row r="18011" spans="13:13" x14ac:dyDescent="0.55000000000000004">
      <c r="M18011" t="str">
        <f>IF($A18011="","",COUNTIFS(D_MFA!$A$2:$A$20001,$C18011,D_MFA!$B$2:$B$20001,TRUE)&gt;0)</f>
        <v/>
      </c>
    </row>
    <row r="18012" spans="13:13" x14ac:dyDescent="0.55000000000000004">
      <c r="M18012" t="str">
        <f>IF($A18012="","",COUNTIFS(D_MFA!$A$2:$A$20001,$C18012,D_MFA!$B$2:$B$20001,TRUE)&gt;0)</f>
        <v/>
      </c>
    </row>
    <row r="18013" spans="13:13" x14ac:dyDescent="0.55000000000000004">
      <c r="M18013" t="str">
        <f>IF($A18013="","",COUNTIFS(D_MFA!$A$2:$A$20001,$C18013,D_MFA!$B$2:$B$20001,TRUE)&gt;0)</f>
        <v/>
      </c>
    </row>
    <row r="18014" spans="13:13" x14ac:dyDescent="0.55000000000000004">
      <c r="M18014" t="str">
        <f>IF($A18014="","",COUNTIFS(D_MFA!$A$2:$A$20001,$C18014,D_MFA!$B$2:$B$20001,TRUE)&gt;0)</f>
        <v/>
      </c>
    </row>
    <row r="18015" spans="13:13" x14ac:dyDescent="0.55000000000000004">
      <c r="M18015" t="str">
        <f>IF($A18015="","",COUNTIFS(D_MFA!$A$2:$A$20001,$C18015,D_MFA!$B$2:$B$20001,TRUE)&gt;0)</f>
        <v/>
      </c>
    </row>
    <row r="18016" spans="13:13" x14ac:dyDescent="0.55000000000000004">
      <c r="M18016" t="str">
        <f>IF($A18016="","",COUNTIFS(D_MFA!$A$2:$A$20001,$C18016,D_MFA!$B$2:$B$20001,TRUE)&gt;0)</f>
        <v/>
      </c>
    </row>
    <row r="18017" spans="13:13" x14ac:dyDescent="0.55000000000000004">
      <c r="M18017" t="str">
        <f>IF($A18017="","",COUNTIFS(D_MFA!$A$2:$A$20001,$C18017,D_MFA!$B$2:$B$20001,TRUE)&gt;0)</f>
        <v/>
      </c>
    </row>
    <row r="18018" spans="13:13" x14ac:dyDescent="0.55000000000000004">
      <c r="M18018" t="str">
        <f>IF($A18018="","",COUNTIFS(D_MFA!$A$2:$A$20001,$C18018,D_MFA!$B$2:$B$20001,TRUE)&gt;0)</f>
        <v/>
      </c>
    </row>
    <row r="18019" spans="13:13" x14ac:dyDescent="0.55000000000000004">
      <c r="M18019" t="str">
        <f>IF($A18019="","",COUNTIFS(D_MFA!$A$2:$A$20001,$C18019,D_MFA!$B$2:$B$20001,TRUE)&gt;0)</f>
        <v/>
      </c>
    </row>
    <row r="18020" spans="13:13" x14ac:dyDescent="0.55000000000000004">
      <c r="M18020" t="str">
        <f>IF($A18020="","",COUNTIFS(D_MFA!$A$2:$A$20001,$C18020,D_MFA!$B$2:$B$20001,TRUE)&gt;0)</f>
        <v/>
      </c>
    </row>
    <row r="18021" spans="13:13" x14ac:dyDescent="0.55000000000000004">
      <c r="M18021" t="str">
        <f>IF($A18021="","",COUNTIFS(D_MFA!$A$2:$A$20001,$C18021,D_MFA!$B$2:$B$20001,TRUE)&gt;0)</f>
        <v/>
      </c>
    </row>
    <row r="18022" spans="13:13" x14ac:dyDescent="0.55000000000000004">
      <c r="M18022" t="str">
        <f>IF($A18022="","",COUNTIFS(D_MFA!$A$2:$A$20001,$C18022,D_MFA!$B$2:$B$20001,TRUE)&gt;0)</f>
        <v/>
      </c>
    </row>
    <row r="18023" spans="13:13" x14ac:dyDescent="0.55000000000000004">
      <c r="M18023" t="str">
        <f>IF($A18023="","",COUNTIFS(D_MFA!$A$2:$A$20001,$C18023,D_MFA!$B$2:$B$20001,TRUE)&gt;0)</f>
        <v/>
      </c>
    </row>
    <row r="18024" spans="13:13" x14ac:dyDescent="0.55000000000000004">
      <c r="M18024" t="str">
        <f>IF($A18024="","",COUNTIFS(D_MFA!$A$2:$A$20001,$C18024,D_MFA!$B$2:$B$20001,TRUE)&gt;0)</f>
        <v/>
      </c>
    </row>
    <row r="18025" spans="13:13" x14ac:dyDescent="0.55000000000000004">
      <c r="M18025" t="str">
        <f>IF($A18025="","",COUNTIFS(D_MFA!$A$2:$A$20001,$C18025,D_MFA!$B$2:$B$20001,TRUE)&gt;0)</f>
        <v/>
      </c>
    </row>
    <row r="18026" spans="13:13" x14ac:dyDescent="0.55000000000000004">
      <c r="M18026" t="str">
        <f>IF($A18026="","",COUNTIFS(D_MFA!$A$2:$A$20001,$C18026,D_MFA!$B$2:$B$20001,TRUE)&gt;0)</f>
        <v/>
      </c>
    </row>
    <row r="18027" spans="13:13" x14ac:dyDescent="0.55000000000000004">
      <c r="M18027" t="str">
        <f>IF($A18027="","",COUNTIFS(D_MFA!$A$2:$A$20001,$C18027,D_MFA!$B$2:$B$20001,TRUE)&gt;0)</f>
        <v/>
      </c>
    </row>
    <row r="18028" spans="13:13" x14ac:dyDescent="0.55000000000000004">
      <c r="M18028" t="str">
        <f>IF($A18028="","",COUNTIFS(D_MFA!$A$2:$A$20001,$C18028,D_MFA!$B$2:$B$20001,TRUE)&gt;0)</f>
        <v/>
      </c>
    </row>
    <row r="18029" spans="13:13" x14ac:dyDescent="0.55000000000000004">
      <c r="M18029" t="str">
        <f>IF($A18029="","",COUNTIFS(D_MFA!$A$2:$A$20001,$C18029,D_MFA!$B$2:$B$20001,TRUE)&gt;0)</f>
        <v/>
      </c>
    </row>
    <row r="18030" spans="13:13" x14ac:dyDescent="0.55000000000000004">
      <c r="M18030" t="str">
        <f>IF($A18030="","",COUNTIFS(D_MFA!$A$2:$A$20001,$C18030,D_MFA!$B$2:$B$20001,TRUE)&gt;0)</f>
        <v/>
      </c>
    </row>
    <row r="18031" spans="13:13" x14ac:dyDescent="0.55000000000000004">
      <c r="M18031" t="str">
        <f>IF($A18031="","",COUNTIFS(D_MFA!$A$2:$A$20001,$C18031,D_MFA!$B$2:$B$20001,TRUE)&gt;0)</f>
        <v/>
      </c>
    </row>
    <row r="18032" spans="13:13" x14ac:dyDescent="0.55000000000000004">
      <c r="M18032" t="str">
        <f>IF($A18032="","",COUNTIFS(D_MFA!$A$2:$A$20001,$C18032,D_MFA!$B$2:$B$20001,TRUE)&gt;0)</f>
        <v/>
      </c>
    </row>
    <row r="18033" spans="13:13" x14ac:dyDescent="0.55000000000000004">
      <c r="M18033" t="str">
        <f>IF($A18033="","",COUNTIFS(D_MFA!$A$2:$A$20001,$C18033,D_MFA!$B$2:$B$20001,TRUE)&gt;0)</f>
        <v/>
      </c>
    </row>
    <row r="18034" spans="13:13" x14ac:dyDescent="0.55000000000000004">
      <c r="M18034" t="str">
        <f>IF($A18034="","",COUNTIFS(D_MFA!$A$2:$A$20001,$C18034,D_MFA!$B$2:$B$20001,TRUE)&gt;0)</f>
        <v/>
      </c>
    </row>
    <row r="18035" spans="13:13" x14ac:dyDescent="0.55000000000000004">
      <c r="M18035" t="str">
        <f>IF($A18035="","",COUNTIFS(D_MFA!$A$2:$A$20001,$C18035,D_MFA!$B$2:$B$20001,TRUE)&gt;0)</f>
        <v/>
      </c>
    </row>
    <row r="18036" spans="13:13" x14ac:dyDescent="0.55000000000000004">
      <c r="M18036" t="str">
        <f>IF($A18036="","",COUNTIFS(D_MFA!$A$2:$A$20001,$C18036,D_MFA!$B$2:$B$20001,TRUE)&gt;0)</f>
        <v/>
      </c>
    </row>
    <row r="18037" spans="13:13" x14ac:dyDescent="0.55000000000000004">
      <c r="M18037" t="str">
        <f>IF($A18037="","",COUNTIFS(D_MFA!$A$2:$A$20001,$C18037,D_MFA!$B$2:$B$20001,TRUE)&gt;0)</f>
        <v/>
      </c>
    </row>
    <row r="18038" spans="13:13" x14ac:dyDescent="0.55000000000000004">
      <c r="M18038" t="str">
        <f>IF($A18038="","",COUNTIFS(D_MFA!$A$2:$A$20001,$C18038,D_MFA!$B$2:$B$20001,TRUE)&gt;0)</f>
        <v/>
      </c>
    </row>
    <row r="18039" spans="13:13" x14ac:dyDescent="0.55000000000000004">
      <c r="M18039" t="str">
        <f>IF($A18039="","",COUNTIFS(D_MFA!$A$2:$A$20001,$C18039,D_MFA!$B$2:$B$20001,TRUE)&gt;0)</f>
        <v/>
      </c>
    </row>
    <row r="18040" spans="13:13" x14ac:dyDescent="0.55000000000000004">
      <c r="M18040" t="str">
        <f>IF($A18040="","",COUNTIFS(D_MFA!$A$2:$A$20001,$C18040,D_MFA!$B$2:$B$20001,TRUE)&gt;0)</f>
        <v/>
      </c>
    </row>
    <row r="18041" spans="13:13" x14ac:dyDescent="0.55000000000000004">
      <c r="M18041" t="str">
        <f>IF($A18041="","",COUNTIFS(D_MFA!$A$2:$A$20001,$C18041,D_MFA!$B$2:$B$20001,TRUE)&gt;0)</f>
        <v/>
      </c>
    </row>
    <row r="18042" spans="13:13" x14ac:dyDescent="0.55000000000000004">
      <c r="M18042" t="str">
        <f>IF($A18042="","",COUNTIFS(D_MFA!$A$2:$A$20001,$C18042,D_MFA!$B$2:$B$20001,TRUE)&gt;0)</f>
        <v/>
      </c>
    </row>
    <row r="18043" spans="13:13" x14ac:dyDescent="0.55000000000000004">
      <c r="M18043" t="str">
        <f>IF($A18043="","",COUNTIFS(D_MFA!$A$2:$A$20001,$C18043,D_MFA!$B$2:$B$20001,TRUE)&gt;0)</f>
        <v/>
      </c>
    </row>
    <row r="18044" spans="13:13" x14ac:dyDescent="0.55000000000000004">
      <c r="M18044" t="str">
        <f>IF($A18044="","",COUNTIFS(D_MFA!$A$2:$A$20001,$C18044,D_MFA!$B$2:$B$20001,TRUE)&gt;0)</f>
        <v/>
      </c>
    </row>
    <row r="18045" spans="13:13" x14ac:dyDescent="0.55000000000000004">
      <c r="M18045" t="str">
        <f>IF($A18045="","",COUNTIFS(D_MFA!$A$2:$A$20001,$C18045,D_MFA!$B$2:$B$20001,TRUE)&gt;0)</f>
        <v/>
      </c>
    </row>
    <row r="18046" spans="13:13" x14ac:dyDescent="0.55000000000000004">
      <c r="M18046" t="str">
        <f>IF($A18046="","",COUNTIFS(D_MFA!$A$2:$A$20001,$C18046,D_MFA!$B$2:$B$20001,TRUE)&gt;0)</f>
        <v/>
      </c>
    </row>
    <row r="18047" spans="13:13" x14ac:dyDescent="0.55000000000000004">
      <c r="M18047" t="str">
        <f>IF($A18047="","",COUNTIFS(D_MFA!$A$2:$A$20001,$C18047,D_MFA!$B$2:$B$20001,TRUE)&gt;0)</f>
        <v/>
      </c>
    </row>
    <row r="18048" spans="13:13" x14ac:dyDescent="0.55000000000000004">
      <c r="M18048" t="str">
        <f>IF($A18048="","",COUNTIFS(D_MFA!$A$2:$A$20001,$C18048,D_MFA!$B$2:$B$20001,TRUE)&gt;0)</f>
        <v/>
      </c>
    </row>
    <row r="18049" spans="13:13" x14ac:dyDescent="0.55000000000000004">
      <c r="M18049" t="str">
        <f>IF($A18049="","",COUNTIFS(D_MFA!$A$2:$A$20001,$C18049,D_MFA!$B$2:$B$20001,TRUE)&gt;0)</f>
        <v/>
      </c>
    </row>
    <row r="18050" spans="13:13" x14ac:dyDescent="0.55000000000000004">
      <c r="M18050" t="str">
        <f>IF($A18050="","",COUNTIFS(D_MFA!$A$2:$A$20001,$C18050,D_MFA!$B$2:$B$20001,TRUE)&gt;0)</f>
        <v/>
      </c>
    </row>
    <row r="18051" spans="13:13" x14ac:dyDescent="0.55000000000000004">
      <c r="M18051" t="str">
        <f>IF($A18051="","",COUNTIFS(D_MFA!$A$2:$A$20001,$C18051,D_MFA!$B$2:$B$20001,TRUE)&gt;0)</f>
        <v/>
      </c>
    </row>
    <row r="18052" spans="13:13" x14ac:dyDescent="0.55000000000000004">
      <c r="M18052" t="str">
        <f>IF($A18052="","",COUNTIFS(D_MFA!$A$2:$A$20001,$C18052,D_MFA!$B$2:$B$20001,TRUE)&gt;0)</f>
        <v/>
      </c>
    </row>
    <row r="18053" spans="13:13" x14ac:dyDescent="0.55000000000000004">
      <c r="M18053" t="str">
        <f>IF($A18053="","",COUNTIFS(D_MFA!$A$2:$A$20001,$C18053,D_MFA!$B$2:$B$20001,TRUE)&gt;0)</f>
        <v/>
      </c>
    </row>
    <row r="18054" spans="13:13" x14ac:dyDescent="0.55000000000000004">
      <c r="M18054" t="str">
        <f>IF($A18054="","",COUNTIFS(D_MFA!$A$2:$A$20001,$C18054,D_MFA!$B$2:$B$20001,TRUE)&gt;0)</f>
        <v/>
      </c>
    </row>
    <row r="18055" spans="13:13" x14ac:dyDescent="0.55000000000000004">
      <c r="M18055" t="str">
        <f>IF($A18055="","",COUNTIFS(D_MFA!$A$2:$A$20001,$C18055,D_MFA!$B$2:$B$20001,TRUE)&gt;0)</f>
        <v/>
      </c>
    </row>
    <row r="18056" spans="13:13" x14ac:dyDescent="0.55000000000000004">
      <c r="M18056" t="str">
        <f>IF($A18056="","",COUNTIFS(D_MFA!$A$2:$A$20001,$C18056,D_MFA!$B$2:$B$20001,TRUE)&gt;0)</f>
        <v/>
      </c>
    </row>
    <row r="18057" spans="13:13" x14ac:dyDescent="0.55000000000000004">
      <c r="M18057" t="str">
        <f>IF($A18057="","",COUNTIFS(D_MFA!$A$2:$A$20001,$C18057,D_MFA!$B$2:$B$20001,TRUE)&gt;0)</f>
        <v/>
      </c>
    </row>
    <row r="18058" spans="13:13" x14ac:dyDescent="0.55000000000000004">
      <c r="M18058" t="str">
        <f>IF($A18058="","",COUNTIFS(D_MFA!$A$2:$A$20001,$C18058,D_MFA!$B$2:$B$20001,TRUE)&gt;0)</f>
        <v/>
      </c>
    </row>
    <row r="18059" spans="13:13" x14ac:dyDescent="0.55000000000000004">
      <c r="M18059" t="str">
        <f>IF($A18059="","",COUNTIFS(D_MFA!$A$2:$A$20001,$C18059,D_MFA!$B$2:$B$20001,TRUE)&gt;0)</f>
        <v/>
      </c>
    </row>
    <row r="18060" spans="13:13" x14ac:dyDescent="0.55000000000000004">
      <c r="M18060" t="str">
        <f>IF($A18060="","",COUNTIFS(D_MFA!$A$2:$A$20001,$C18060,D_MFA!$B$2:$B$20001,TRUE)&gt;0)</f>
        <v/>
      </c>
    </row>
    <row r="18061" spans="13:13" x14ac:dyDescent="0.55000000000000004">
      <c r="M18061" t="str">
        <f>IF($A18061="","",COUNTIFS(D_MFA!$A$2:$A$20001,$C18061,D_MFA!$B$2:$B$20001,TRUE)&gt;0)</f>
        <v/>
      </c>
    </row>
    <row r="18062" spans="13:13" x14ac:dyDescent="0.55000000000000004">
      <c r="M18062" t="str">
        <f>IF($A18062="","",COUNTIFS(D_MFA!$A$2:$A$20001,$C18062,D_MFA!$B$2:$B$20001,TRUE)&gt;0)</f>
        <v/>
      </c>
    </row>
    <row r="18063" spans="13:13" x14ac:dyDescent="0.55000000000000004">
      <c r="M18063" t="str">
        <f>IF($A18063="","",COUNTIFS(D_MFA!$A$2:$A$20001,$C18063,D_MFA!$B$2:$B$20001,TRUE)&gt;0)</f>
        <v/>
      </c>
    </row>
    <row r="18064" spans="13:13" x14ac:dyDescent="0.55000000000000004">
      <c r="M18064" t="str">
        <f>IF($A18064="","",COUNTIFS(D_MFA!$A$2:$A$20001,$C18064,D_MFA!$B$2:$B$20001,TRUE)&gt;0)</f>
        <v/>
      </c>
    </row>
    <row r="18065" spans="13:13" x14ac:dyDescent="0.55000000000000004">
      <c r="M18065" t="str">
        <f>IF($A18065="","",COUNTIFS(D_MFA!$A$2:$A$20001,$C18065,D_MFA!$B$2:$B$20001,TRUE)&gt;0)</f>
        <v/>
      </c>
    </row>
    <row r="18066" spans="13:13" x14ac:dyDescent="0.55000000000000004">
      <c r="M18066" t="str">
        <f>IF($A18066="","",COUNTIFS(D_MFA!$A$2:$A$20001,$C18066,D_MFA!$B$2:$B$20001,TRUE)&gt;0)</f>
        <v/>
      </c>
    </row>
    <row r="18067" spans="13:13" x14ac:dyDescent="0.55000000000000004">
      <c r="M18067" t="str">
        <f>IF($A18067="","",COUNTIFS(D_MFA!$A$2:$A$20001,$C18067,D_MFA!$B$2:$B$20001,TRUE)&gt;0)</f>
        <v/>
      </c>
    </row>
    <row r="18068" spans="13:13" x14ac:dyDescent="0.55000000000000004">
      <c r="M18068" t="str">
        <f>IF($A18068="","",COUNTIFS(D_MFA!$A$2:$A$20001,$C18068,D_MFA!$B$2:$B$20001,TRUE)&gt;0)</f>
        <v/>
      </c>
    </row>
    <row r="18069" spans="13:13" x14ac:dyDescent="0.55000000000000004">
      <c r="M18069" t="str">
        <f>IF($A18069="","",COUNTIFS(D_MFA!$A$2:$A$20001,$C18069,D_MFA!$B$2:$B$20001,TRUE)&gt;0)</f>
        <v/>
      </c>
    </row>
    <row r="18070" spans="13:13" x14ac:dyDescent="0.55000000000000004">
      <c r="M18070" t="str">
        <f>IF($A18070="","",COUNTIFS(D_MFA!$A$2:$A$20001,$C18070,D_MFA!$B$2:$B$20001,TRUE)&gt;0)</f>
        <v/>
      </c>
    </row>
    <row r="18071" spans="13:13" x14ac:dyDescent="0.55000000000000004">
      <c r="M18071" t="str">
        <f>IF($A18071="","",COUNTIFS(D_MFA!$A$2:$A$20001,$C18071,D_MFA!$B$2:$B$20001,TRUE)&gt;0)</f>
        <v/>
      </c>
    </row>
    <row r="18072" spans="13:13" x14ac:dyDescent="0.55000000000000004">
      <c r="M18072" t="str">
        <f>IF($A18072="","",COUNTIFS(D_MFA!$A$2:$A$20001,$C18072,D_MFA!$B$2:$B$20001,TRUE)&gt;0)</f>
        <v/>
      </c>
    </row>
    <row r="18073" spans="13:13" x14ac:dyDescent="0.55000000000000004">
      <c r="M18073" t="str">
        <f>IF($A18073="","",COUNTIFS(D_MFA!$A$2:$A$20001,$C18073,D_MFA!$B$2:$B$20001,TRUE)&gt;0)</f>
        <v/>
      </c>
    </row>
    <row r="18074" spans="13:13" x14ac:dyDescent="0.55000000000000004">
      <c r="M18074" t="str">
        <f>IF($A18074="","",COUNTIFS(D_MFA!$A$2:$A$20001,$C18074,D_MFA!$B$2:$B$20001,TRUE)&gt;0)</f>
        <v/>
      </c>
    </row>
    <row r="18075" spans="13:13" x14ac:dyDescent="0.55000000000000004">
      <c r="M18075" t="str">
        <f>IF($A18075="","",COUNTIFS(D_MFA!$A$2:$A$20001,$C18075,D_MFA!$B$2:$B$20001,TRUE)&gt;0)</f>
        <v/>
      </c>
    </row>
    <row r="18076" spans="13:13" x14ac:dyDescent="0.55000000000000004">
      <c r="M18076" t="str">
        <f>IF($A18076="","",COUNTIFS(D_MFA!$A$2:$A$20001,$C18076,D_MFA!$B$2:$B$20001,TRUE)&gt;0)</f>
        <v/>
      </c>
    </row>
    <row r="18077" spans="13:13" x14ac:dyDescent="0.55000000000000004">
      <c r="M18077" t="str">
        <f>IF($A18077="","",COUNTIFS(D_MFA!$A$2:$A$20001,$C18077,D_MFA!$B$2:$B$20001,TRUE)&gt;0)</f>
        <v/>
      </c>
    </row>
    <row r="18078" spans="13:13" x14ac:dyDescent="0.55000000000000004">
      <c r="M18078" t="str">
        <f>IF($A18078="","",COUNTIFS(D_MFA!$A$2:$A$20001,$C18078,D_MFA!$B$2:$B$20001,TRUE)&gt;0)</f>
        <v/>
      </c>
    </row>
    <row r="18079" spans="13:13" x14ac:dyDescent="0.55000000000000004">
      <c r="M18079" t="str">
        <f>IF($A18079="","",COUNTIFS(D_MFA!$A$2:$A$20001,$C18079,D_MFA!$B$2:$B$20001,TRUE)&gt;0)</f>
        <v/>
      </c>
    </row>
    <row r="18080" spans="13:13" x14ac:dyDescent="0.55000000000000004">
      <c r="M18080" t="str">
        <f>IF($A18080="","",COUNTIFS(D_MFA!$A$2:$A$20001,$C18080,D_MFA!$B$2:$B$20001,TRUE)&gt;0)</f>
        <v/>
      </c>
    </row>
    <row r="18081" spans="13:13" x14ac:dyDescent="0.55000000000000004">
      <c r="M18081" t="str">
        <f>IF($A18081="","",COUNTIFS(D_MFA!$A$2:$A$20001,$C18081,D_MFA!$B$2:$B$20001,TRUE)&gt;0)</f>
        <v/>
      </c>
    </row>
    <row r="18082" spans="13:13" x14ac:dyDescent="0.55000000000000004">
      <c r="M18082" t="str">
        <f>IF($A18082="","",COUNTIFS(D_MFA!$A$2:$A$20001,$C18082,D_MFA!$B$2:$B$20001,TRUE)&gt;0)</f>
        <v/>
      </c>
    </row>
    <row r="18083" spans="13:13" x14ac:dyDescent="0.55000000000000004">
      <c r="M18083" t="str">
        <f>IF($A18083="","",COUNTIFS(D_MFA!$A$2:$A$20001,$C18083,D_MFA!$B$2:$B$20001,TRUE)&gt;0)</f>
        <v/>
      </c>
    </row>
    <row r="18084" spans="13:13" x14ac:dyDescent="0.55000000000000004">
      <c r="M18084" t="str">
        <f>IF($A18084="","",COUNTIFS(D_MFA!$A$2:$A$20001,$C18084,D_MFA!$B$2:$B$20001,TRUE)&gt;0)</f>
        <v/>
      </c>
    </row>
    <row r="18085" spans="13:13" x14ac:dyDescent="0.55000000000000004">
      <c r="M18085" t="str">
        <f>IF($A18085="","",COUNTIFS(D_MFA!$A$2:$A$20001,$C18085,D_MFA!$B$2:$B$20001,TRUE)&gt;0)</f>
        <v/>
      </c>
    </row>
    <row r="18086" spans="13:13" x14ac:dyDescent="0.55000000000000004">
      <c r="M18086" t="str">
        <f>IF($A18086="","",COUNTIFS(D_MFA!$A$2:$A$20001,$C18086,D_MFA!$B$2:$B$20001,TRUE)&gt;0)</f>
        <v/>
      </c>
    </row>
    <row r="18087" spans="13:13" x14ac:dyDescent="0.55000000000000004">
      <c r="M18087" t="str">
        <f>IF($A18087="","",COUNTIFS(D_MFA!$A$2:$A$20001,$C18087,D_MFA!$B$2:$B$20001,TRUE)&gt;0)</f>
        <v/>
      </c>
    </row>
    <row r="18088" spans="13:13" x14ac:dyDescent="0.55000000000000004">
      <c r="M18088" t="str">
        <f>IF($A18088="","",COUNTIFS(D_MFA!$A$2:$A$20001,$C18088,D_MFA!$B$2:$B$20001,TRUE)&gt;0)</f>
        <v/>
      </c>
    </row>
    <row r="18089" spans="13:13" x14ac:dyDescent="0.55000000000000004">
      <c r="M18089" t="str">
        <f>IF($A18089="","",COUNTIFS(D_MFA!$A$2:$A$20001,$C18089,D_MFA!$B$2:$B$20001,TRUE)&gt;0)</f>
        <v/>
      </c>
    </row>
    <row r="18090" spans="13:13" x14ac:dyDescent="0.55000000000000004">
      <c r="M18090" t="str">
        <f>IF($A18090="","",COUNTIFS(D_MFA!$A$2:$A$20001,$C18090,D_MFA!$B$2:$B$20001,TRUE)&gt;0)</f>
        <v/>
      </c>
    </row>
    <row r="18091" spans="13:13" x14ac:dyDescent="0.55000000000000004">
      <c r="M18091" t="str">
        <f>IF($A18091="","",COUNTIFS(D_MFA!$A$2:$A$20001,$C18091,D_MFA!$B$2:$B$20001,TRUE)&gt;0)</f>
        <v/>
      </c>
    </row>
    <row r="18092" spans="13:13" x14ac:dyDescent="0.55000000000000004">
      <c r="M18092" t="str">
        <f>IF($A18092="","",COUNTIFS(D_MFA!$A$2:$A$20001,$C18092,D_MFA!$B$2:$B$20001,TRUE)&gt;0)</f>
        <v/>
      </c>
    </row>
    <row r="18093" spans="13:13" x14ac:dyDescent="0.55000000000000004">
      <c r="M18093" t="str">
        <f>IF($A18093="","",COUNTIFS(D_MFA!$A$2:$A$20001,$C18093,D_MFA!$B$2:$B$20001,TRUE)&gt;0)</f>
        <v/>
      </c>
    </row>
    <row r="18094" spans="13:13" x14ac:dyDescent="0.55000000000000004">
      <c r="M18094" t="str">
        <f>IF($A18094="","",COUNTIFS(D_MFA!$A$2:$A$20001,$C18094,D_MFA!$B$2:$B$20001,TRUE)&gt;0)</f>
        <v/>
      </c>
    </row>
    <row r="18095" spans="13:13" x14ac:dyDescent="0.55000000000000004">
      <c r="M18095" t="str">
        <f>IF($A18095="","",COUNTIFS(D_MFA!$A$2:$A$20001,$C18095,D_MFA!$B$2:$B$20001,TRUE)&gt;0)</f>
        <v/>
      </c>
    </row>
    <row r="18096" spans="13:13" x14ac:dyDescent="0.55000000000000004">
      <c r="M18096" t="str">
        <f>IF($A18096="","",COUNTIFS(D_MFA!$A$2:$A$20001,$C18096,D_MFA!$B$2:$B$20001,TRUE)&gt;0)</f>
        <v/>
      </c>
    </row>
    <row r="18097" spans="13:13" x14ac:dyDescent="0.55000000000000004">
      <c r="M18097" t="str">
        <f>IF($A18097="","",COUNTIFS(D_MFA!$A$2:$A$20001,$C18097,D_MFA!$B$2:$B$20001,TRUE)&gt;0)</f>
        <v/>
      </c>
    </row>
    <row r="18098" spans="13:13" x14ac:dyDescent="0.55000000000000004">
      <c r="M18098" t="str">
        <f>IF($A18098="","",COUNTIFS(D_MFA!$A$2:$A$20001,$C18098,D_MFA!$B$2:$B$20001,TRUE)&gt;0)</f>
        <v/>
      </c>
    </row>
    <row r="18099" spans="13:13" x14ac:dyDescent="0.55000000000000004">
      <c r="M18099" t="str">
        <f>IF($A18099="","",COUNTIFS(D_MFA!$A$2:$A$20001,$C18099,D_MFA!$B$2:$B$20001,TRUE)&gt;0)</f>
        <v/>
      </c>
    </row>
    <row r="18100" spans="13:13" x14ac:dyDescent="0.55000000000000004">
      <c r="M18100" t="str">
        <f>IF($A18100="","",COUNTIFS(D_MFA!$A$2:$A$20001,$C18100,D_MFA!$B$2:$B$20001,TRUE)&gt;0)</f>
        <v/>
      </c>
    </row>
    <row r="18101" spans="13:13" x14ac:dyDescent="0.55000000000000004">
      <c r="M18101" t="str">
        <f>IF($A18101="","",COUNTIFS(D_MFA!$A$2:$A$20001,$C18101,D_MFA!$B$2:$B$20001,TRUE)&gt;0)</f>
        <v/>
      </c>
    </row>
    <row r="18102" spans="13:13" x14ac:dyDescent="0.55000000000000004">
      <c r="M18102" t="str">
        <f>IF($A18102="","",COUNTIFS(D_MFA!$A$2:$A$20001,$C18102,D_MFA!$B$2:$B$20001,TRUE)&gt;0)</f>
        <v/>
      </c>
    </row>
    <row r="18103" spans="13:13" x14ac:dyDescent="0.55000000000000004">
      <c r="M18103" t="str">
        <f>IF($A18103="","",COUNTIFS(D_MFA!$A$2:$A$20001,$C18103,D_MFA!$B$2:$B$20001,TRUE)&gt;0)</f>
        <v/>
      </c>
    </row>
    <row r="18104" spans="13:13" x14ac:dyDescent="0.55000000000000004">
      <c r="M18104" t="str">
        <f>IF($A18104="","",COUNTIFS(D_MFA!$A$2:$A$20001,$C18104,D_MFA!$B$2:$B$20001,TRUE)&gt;0)</f>
        <v/>
      </c>
    </row>
    <row r="18105" spans="13:13" x14ac:dyDescent="0.55000000000000004">
      <c r="M18105" t="str">
        <f>IF($A18105="","",COUNTIFS(D_MFA!$A$2:$A$20001,$C18105,D_MFA!$B$2:$B$20001,TRUE)&gt;0)</f>
        <v/>
      </c>
    </row>
    <row r="18106" spans="13:13" x14ac:dyDescent="0.55000000000000004">
      <c r="M18106" t="str">
        <f>IF($A18106="","",COUNTIFS(D_MFA!$A$2:$A$20001,$C18106,D_MFA!$B$2:$B$20001,TRUE)&gt;0)</f>
        <v/>
      </c>
    </row>
    <row r="18107" spans="13:13" x14ac:dyDescent="0.55000000000000004">
      <c r="M18107" t="str">
        <f>IF($A18107="","",COUNTIFS(D_MFA!$A$2:$A$20001,$C18107,D_MFA!$B$2:$B$20001,TRUE)&gt;0)</f>
        <v/>
      </c>
    </row>
    <row r="18108" spans="13:13" x14ac:dyDescent="0.55000000000000004">
      <c r="M18108" t="str">
        <f>IF($A18108="","",COUNTIFS(D_MFA!$A$2:$A$20001,$C18108,D_MFA!$B$2:$B$20001,TRUE)&gt;0)</f>
        <v/>
      </c>
    </row>
    <row r="18109" spans="13:13" x14ac:dyDescent="0.55000000000000004">
      <c r="M18109" t="str">
        <f>IF($A18109="","",COUNTIFS(D_MFA!$A$2:$A$20001,$C18109,D_MFA!$B$2:$B$20001,TRUE)&gt;0)</f>
        <v/>
      </c>
    </row>
    <row r="18110" spans="13:13" x14ac:dyDescent="0.55000000000000004">
      <c r="M18110" t="str">
        <f>IF($A18110="","",COUNTIFS(D_MFA!$A$2:$A$20001,$C18110,D_MFA!$B$2:$B$20001,TRUE)&gt;0)</f>
        <v/>
      </c>
    </row>
    <row r="18111" spans="13:13" x14ac:dyDescent="0.55000000000000004">
      <c r="M18111" t="str">
        <f>IF($A18111="","",COUNTIFS(D_MFA!$A$2:$A$20001,$C18111,D_MFA!$B$2:$B$20001,TRUE)&gt;0)</f>
        <v/>
      </c>
    </row>
    <row r="18112" spans="13:13" x14ac:dyDescent="0.55000000000000004">
      <c r="M18112" t="str">
        <f>IF($A18112="","",COUNTIFS(D_MFA!$A$2:$A$20001,$C18112,D_MFA!$B$2:$B$20001,TRUE)&gt;0)</f>
        <v/>
      </c>
    </row>
    <row r="18113" spans="13:13" x14ac:dyDescent="0.55000000000000004">
      <c r="M18113" t="str">
        <f>IF($A18113="","",COUNTIFS(D_MFA!$A$2:$A$20001,$C18113,D_MFA!$B$2:$B$20001,TRUE)&gt;0)</f>
        <v/>
      </c>
    </row>
    <row r="18114" spans="13:13" x14ac:dyDescent="0.55000000000000004">
      <c r="M18114" t="str">
        <f>IF($A18114="","",COUNTIFS(D_MFA!$A$2:$A$20001,$C18114,D_MFA!$B$2:$B$20001,TRUE)&gt;0)</f>
        <v/>
      </c>
    </row>
    <row r="18115" spans="13:13" x14ac:dyDescent="0.55000000000000004">
      <c r="M18115" t="str">
        <f>IF($A18115="","",COUNTIFS(D_MFA!$A$2:$A$20001,$C18115,D_MFA!$B$2:$B$20001,TRUE)&gt;0)</f>
        <v/>
      </c>
    </row>
    <row r="18116" spans="13:13" x14ac:dyDescent="0.55000000000000004">
      <c r="M18116" t="str">
        <f>IF($A18116="","",COUNTIFS(D_MFA!$A$2:$A$20001,$C18116,D_MFA!$B$2:$B$20001,TRUE)&gt;0)</f>
        <v/>
      </c>
    </row>
    <row r="18117" spans="13:13" x14ac:dyDescent="0.55000000000000004">
      <c r="M18117" t="str">
        <f>IF($A18117="","",COUNTIFS(D_MFA!$A$2:$A$20001,$C18117,D_MFA!$B$2:$B$20001,TRUE)&gt;0)</f>
        <v/>
      </c>
    </row>
    <row r="18118" spans="13:13" x14ac:dyDescent="0.55000000000000004">
      <c r="M18118" t="str">
        <f>IF($A18118="","",COUNTIFS(D_MFA!$A$2:$A$20001,$C18118,D_MFA!$B$2:$B$20001,TRUE)&gt;0)</f>
        <v/>
      </c>
    </row>
    <row r="18119" spans="13:13" x14ac:dyDescent="0.55000000000000004">
      <c r="M18119" t="str">
        <f>IF($A18119="","",COUNTIFS(D_MFA!$A$2:$A$20001,$C18119,D_MFA!$B$2:$B$20001,TRUE)&gt;0)</f>
        <v/>
      </c>
    </row>
    <row r="18120" spans="13:13" x14ac:dyDescent="0.55000000000000004">
      <c r="M18120" t="str">
        <f>IF($A18120="","",COUNTIFS(D_MFA!$A$2:$A$20001,$C18120,D_MFA!$B$2:$B$20001,TRUE)&gt;0)</f>
        <v/>
      </c>
    </row>
    <row r="18121" spans="13:13" x14ac:dyDescent="0.55000000000000004">
      <c r="M18121" t="str">
        <f>IF($A18121="","",COUNTIFS(D_MFA!$A$2:$A$20001,$C18121,D_MFA!$B$2:$B$20001,TRUE)&gt;0)</f>
        <v/>
      </c>
    </row>
    <row r="18122" spans="13:13" x14ac:dyDescent="0.55000000000000004">
      <c r="M18122" t="str">
        <f>IF($A18122="","",COUNTIFS(D_MFA!$A$2:$A$20001,$C18122,D_MFA!$B$2:$B$20001,TRUE)&gt;0)</f>
        <v/>
      </c>
    </row>
    <row r="18123" spans="13:13" x14ac:dyDescent="0.55000000000000004">
      <c r="M18123" t="str">
        <f>IF($A18123="","",COUNTIFS(D_MFA!$A$2:$A$20001,$C18123,D_MFA!$B$2:$B$20001,TRUE)&gt;0)</f>
        <v/>
      </c>
    </row>
    <row r="18124" spans="13:13" x14ac:dyDescent="0.55000000000000004">
      <c r="M18124" t="str">
        <f>IF($A18124="","",COUNTIFS(D_MFA!$A$2:$A$20001,$C18124,D_MFA!$B$2:$B$20001,TRUE)&gt;0)</f>
        <v/>
      </c>
    </row>
    <row r="18125" spans="13:13" x14ac:dyDescent="0.55000000000000004">
      <c r="M18125" t="str">
        <f>IF($A18125="","",COUNTIFS(D_MFA!$A$2:$A$20001,$C18125,D_MFA!$B$2:$B$20001,TRUE)&gt;0)</f>
        <v/>
      </c>
    </row>
    <row r="18126" spans="13:13" x14ac:dyDescent="0.55000000000000004">
      <c r="M18126" t="str">
        <f>IF($A18126="","",COUNTIFS(D_MFA!$A$2:$A$20001,$C18126,D_MFA!$B$2:$B$20001,TRUE)&gt;0)</f>
        <v/>
      </c>
    </row>
    <row r="18127" spans="13:13" x14ac:dyDescent="0.55000000000000004">
      <c r="M18127" t="str">
        <f>IF($A18127="","",COUNTIFS(D_MFA!$A$2:$A$20001,$C18127,D_MFA!$B$2:$B$20001,TRUE)&gt;0)</f>
        <v/>
      </c>
    </row>
    <row r="18128" spans="13:13" x14ac:dyDescent="0.55000000000000004">
      <c r="M18128" t="str">
        <f>IF($A18128="","",COUNTIFS(D_MFA!$A$2:$A$20001,$C18128,D_MFA!$B$2:$B$20001,TRUE)&gt;0)</f>
        <v/>
      </c>
    </row>
    <row r="18129" spans="13:13" x14ac:dyDescent="0.55000000000000004">
      <c r="M18129" t="str">
        <f>IF($A18129="","",COUNTIFS(D_MFA!$A$2:$A$20001,$C18129,D_MFA!$B$2:$B$20001,TRUE)&gt;0)</f>
        <v/>
      </c>
    </row>
    <row r="18130" spans="13:13" x14ac:dyDescent="0.55000000000000004">
      <c r="M18130" t="str">
        <f>IF($A18130="","",COUNTIFS(D_MFA!$A$2:$A$20001,$C18130,D_MFA!$B$2:$B$20001,TRUE)&gt;0)</f>
        <v/>
      </c>
    </row>
    <row r="18131" spans="13:13" x14ac:dyDescent="0.55000000000000004">
      <c r="M18131" t="str">
        <f>IF($A18131="","",COUNTIFS(D_MFA!$A$2:$A$20001,$C18131,D_MFA!$B$2:$B$20001,TRUE)&gt;0)</f>
        <v/>
      </c>
    </row>
    <row r="18132" spans="13:13" x14ac:dyDescent="0.55000000000000004">
      <c r="M18132" t="str">
        <f>IF($A18132="","",COUNTIFS(D_MFA!$A$2:$A$20001,$C18132,D_MFA!$B$2:$B$20001,TRUE)&gt;0)</f>
        <v/>
      </c>
    </row>
    <row r="18133" spans="13:13" x14ac:dyDescent="0.55000000000000004">
      <c r="M18133" t="str">
        <f>IF($A18133="","",COUNTIFS(D_MFA!$A$2:$A$20001,$C18133,D_MFA!$B$2:$B$20001,TRUE)&gt;0)</f>
        <v/>
      </c>
    </row>
    <row r="18134" spans="13:13" x14ac:dyDescent="0.55000000000000004">
      <c r="M18134" t="str">
        <f>IF($A18134="","",COUNTIFS(D_MFA!$A$2:$A$20001,$C18134,D_MFA!$B$2:$B$20001,TRUE)&gt;0)</f>
        <v/>
      </c>
    </row>
    <row r="18135" spans="13:13" x14ac:dyDescent="0.55000000000000004">
      <c r="M18135" t="str">
        <f>IF($A18135="","",COUNTIFS(D_MFA!$A$2:$A$20001,$C18135,D_MFA!$B$2:$B$20001,TRUE)&gt;0)</f>
        <v/>
      </c>
    </row>
    <row r="18136" spans="13:13" x14ac:dyDescent="0.55000000000000004">
      <c r="M18136" t="str">
        <f>IF($A18136="","",COUNTIFS(D_MFA!$A$2:$A$20001,$C18136,D_MFA!$B$2:$B$20001,TRUE)&gt;0)</f>
        <v/>
      </c>
    </row>
    <row r="18137" spans="13:13" x14ac:dyDescent="0.55000000000000004">
      <c r="M18137" t="str">
        <f>IF($A18137="","",COUNTIFS(D_MFA!$A$2:$A$20001,$C18137,D_MFA!$B$2:$B$20001,TRUE)&gt;0)</f>
        <v/>
      </c>
    </row>
    <row r="18138" spans="13:13" x14ac:dyDescent="0.55000000000000004">
      <c r="M18138" t="str">
        <f>IF($A18138="","",COUNTIFS(D_MFA!$A$2:$A$20001,$C18138,D_MFA!$B$2:$B$20001,TRUE)&gt;0)</f>
        <v/>
      </c>
    </row>
    <row r="18139" spans="13:13" x14ac:dyDescent="0.55000000000000004">
      <c r="M18139" t="str">
        <f>IF($A18139="","",COUNTIFS(D_MFA!$A$2:$A$20001,$C18139,D_MFA!$B$2:$B$20001,TRUE)&gt;0)</f>
        <v/>
      </c>
    </row>
    <row r="18140" spans="13:13" x14ac:dyDescent="0.55000000000000004">
      <c r="M18140" t="str">
        <f>IF($A18140="","",COUNTIFS(D_MFA!$A$2:$A$20001,$C18140,D_MFA!$B$2:$B$20001,TRUE)&gt;0)</f>
        <v/>
      </c>
    </row>
    <row r="18141" spans="13:13" x14ac:dyDescent="0.55000000000000004">
      <c r="M18141" t="str">
        <f>IF($A18141="","",COUNTIFS(D_MFA!$A$2:$A$20001,$C18141,D_MFA!$B$2:$B$20001,TRUE)&gt;0)</f>
        <v/>
      </c>
    </row>
    <row r="18142" spans="13:13" x14ac:dyDescent="0.55000000000000004">
      <c r="M18142" t="str">
        <f>IF($A18142="","",COUNTIFS(D_MFA!$A$2:$A$20001,$C18142,D_MFA!$B$2:$B$20001,TRUE)&gt;0)</f>
        <v/>
      </c>
    </row>
    <row r="18143" spans="13:13" x14ac:dyDescent="0.55000000000000004">
      <c r="M18143" t="str">
        <f>IF($A18143="","",COUNTIFS(D_MFA!$A$2:$A$20001,$C18143,D_MFA!$B$2:$B$20001,TRUE)&gt;0)</f>
        <v/>
      </c>
    </row>
    <row r="18144" spans="13:13" x14ac:dyDescent="0.55000000000000004">
      <c r="M18144" t="str">
        <f>IF($A18144="","",COUNTIFS(D_MFA!$A$2:$A$20001,$C18144,D_MFA!$B$2:$B$20001,TRUE)&gt;0)</f>
        <v/>
      </c>
    </row>
    <row r="18145" spans="13:13" x14ac:dyDescent="0.55000000000000004">
      <c r="M18145" t="str">
        <f>IF($A18145="","",COUNTIFS(D_MFA!$A$2:$A$20001,$C18145,D_MFA!$B$2:$B$20001,TRUE)&gt;0)</f>
        <v/>
      </c>
    </row>
    <row r="18146" spans="13:13" x14ac:dyDescent="0.55000000000000004">
      <c r="M18146" t="str">
        <f>IF($A18146="","",COUNTIFS(D_MFA!$A$2:$A$20001,$C18146,D_MFA!$B$2:$B$20001,TRUE)&gt;0)</f>
        <v/>
      </c>
    </row>
    <row r="18147" spans="13:13" x14ac:dyDescent="0.55000000000000004">
      <c r="M18147" t="str">
        <f>IF($A18147="","",COUNTIFS(D_MFA!$A$2:$A$20001,$C18147,D_MFA!$B$2:$B$20001,TRUE)&gt;0)</f>
        <v/>
      </c>
    </row>
    <row r="18148" spans="13:13" x14ac:dyDescent="0.55000000000000004">
      <c r="M18148" t="str">
        <f>IF($A18148="","",COUNTIFS(D_MFA!$A$2:$A$20001,$C18148,D_MFA!$B$2:$B$20001,TRUE)&gt;0)</f>
        <v/>
      </c>
    </row>
    <row r="18149" spans="13:13" x14ac:dyDescent="0.55000000000000004">
      <c r="M18149" t="str">
        <f>IF($A18149="","",COUNTIFS(D_MFA!$A$2:$A$20001,$C18149,D_MFA!$B$2:$B$20001,TRUE)&gt;0)</f>
        <v/>
      </c>
    </row>
    <row r="18150" spans="13:13" x14ac:dyDescent="0.55000000000000004">
      <c r="M18150" t="str">
        <f>IF($A18150="","",COUNTIFS(D_MFA!$A$2:$A$20001,$C18150,D_MFA!$B$2:$B$20001,TRUE)&gt;0)</f>
        <v/>
      </c>
    </row>
    <row r="18151" spans="13:13" x14ac:dyDescent="0.55000000000000004">
      <c r="M18151" t="str">
        <f>IF($A18151="","",COUNTIFS(D_MFA!$A$2:$A$20001,$C18151,D_MFA!$B$2:$B$20001,TRUE)&gt;0)</f>
        <v/>
      </c>
    </row>
    <row r="18152" spans="13:13" x14ac:dyDescent="0.55000000000000004">
      <c r="M18152" t="str">
        <f>IF($A18152="","",COUNTIFS(D_MFA!$A$2:$A$20001,$C18152,D_MFA!$B$2:$B$20001,TRUE)&gt;0)</f>
        <v/>
      </c>
    </row>
    <row r="18153" spans="13:13" x14ac:dyDescent="0.55000000000000004">
      <c r="M18153" t="str">
        <f>IF($A18153="","",COUNTIFS(D_MFA!$A$2:$A$20001,$C18153,D_MFA!$B$2:$B$20001,TRUE)&gt;0)</f>
        <v/>
      </c>
    </row>
    <row r="18154" spans="13:13" x14ac:dyDescent="0.55000000000000004">
      <c r="M18154" t="str">
        <f>IF($A18154="","",COUNTIFS(D_MFA!$A$2:$A$20001,$C18154,D_MFA!$B$2:$B$20001,TRUE)&gt;0)</f>
        <v/>
      </c>
    </row>
    <row r="18155" spans="13:13" x14ac:dyDescent="0.55000000000000004">
      <c r="M18155" t="str">
        <f>IF($A18155="","",COUNTIFS(D_MFA!$A$2:$A$20001,$C18155,D_MFA!$B$2:$B$20001,TRUE)&gt;0)</f>
        <v/>
      </c>
    </row>
    <row r="18156" spans="13:13" x14ac:dyDescent="0.55000000000000004">
      <c r="M18156" t="str">
        <f>IF($A18156="","",COUNTIFS(D_MFA!$A$2:$A$20001,$C18156,D_MFA!$B$2:$B$20001,TRUE)&gt;0)</f>
        <v/>
      </c>
    </row>
    <row r="18157" spans="13:13" x14ac:dyDescent="0.55000000000000004">
      <c r="M18157" t="str">
        <f>IF($A18157="","",COUNTIFS(D_MFA!$A$2:$A$20001,$C18157,D_MFA!$B$2:$B$20001,TRUE)&gt;0)</f>
        <v/>
      </c>
    </row>
    <row r="18158" spans="13:13" x14ac:dyDescent="0.55000000000000004">
      <c r="M18158" t="str">
        <f>IF($A18158="","",COUNTIFS(D_MFA!$A$2:$A$20001,$C18158,D_MFA!$B$2:$B$20001,TRUE)&gt;0)</f>
        <v/>
      </c>
    </row>
    <row r="18159" spans="13:13" x14ac:dyDescent="0.55000000000000004">
      <c r="M18159" t="str">
        <f>IF($A18159="","",COUNTIFS(D_MFA!$A$2:$A$20001,$C18159,D_MFA!$B$2:$B$20001,TRUE)&gt;0)</f>
        <v/>
      </c>
    </row>
    <row r="18160" spans="13:13" x14ac:dyDescent="0.55000000000000004">
      <c r="M18160" t="str">
        <f>IF($A18160="","",COUNTIFS(D_MFA!$A$2:$A$20001,$C18160,D_MFA!$B$2:$B$20001,TRUE)&gt;0)</f>
        <v/>
      </c>
    </row>
    <row r="18161" spans="13:13" x14ac:dyDescent="0.55000000000000004">
      <c r="M18161" t="str">
        <f>IF($A18161="","",COUNTIFS(D_MFA!$A$2:$A$20001,$C18161,D_MFA!$B$2:$B$20001,TRUE)&gt;0)</f>
        <v/>
      </c>
    </row>
    <row r="18162" spans="13:13" x14ac:dyDescent="0.55000000000000004">
      <c r="M18162" t="str">
        <f>IF($A18162="","",COUNTIFS(D_MFA!$A$2:$A$20001,$C18162,D_MFA!$B$2:$B$20001,TRUE)&gt;0)</f>
        <v/>
      </c>
    </row>
    <row r="18163" spans="13:13" x14ac:dyDescent="0.55000000000000004">
      <c r="M18163" t="str">
        <f>IF($A18163="","",COUNTIFS(D_MFA!$A$2:$A$20001,$C18163,D_MFA!$B$2:$B$20001,TRUE)&gt;0)</f>
        <v/>
      </c>
    </row>
    <row r="18164" spans="13:13" x14ac:dyDescent="0.55000000000000004">
      <c r="M18164" t="str">
        <f>IF($A18164="","",COUNTIFS(D_MFA!$A$2:$A$20001,$C18164,D_MFA!$B$2:$B$20001,TRUE)&gt;0)</f>
        <v/>
      </c>
    </row>
    <row r="18165" spans="13:13" x14ac:dyDescent="0.55000000000000004">
      <c r="M18165" t="str">
        <f>IF($A18165="","",COUNTIFS(D_MFA!$A$2:$A$20001,$C18165,D_MFA!$B$2:$B$20001,TRUE)&gt;0)</f>
        <v/>
      </c>
    </row>
    <row r="18166" spans="13:13" x14ac:dyDescent="0.55000000000000004">
      <c r="M18166" t="str">
        <f>IF($A18166="","",COUNTIFS(D_MFA!$A$2:$A$20001,$C18166,D_MFA!$B$2:$B$20001,TRUE)&gt;0)</f>
        <v/>
      </c>
    </row>
    <row r="18167" spans="13:13" x14ac:dyDescent="0.55000000000000004">
      <c r="M18167" t="str">
        <f>IF($A18167="","",COUNTIFS(D_MFA!$A$2:$A$20001,$C18167,D_MFA!$B$2:$B$20001,TRUE)&gt;0)</f>
        <v/>
      </c>
    </row>
    <row r="18168" spans="13:13" x14ac:dyDescent="0.55000000000000004">
      <c r="M18168" t="str">
        <f>IF($A18168="","",COUNTIFS(D_MFA!$A$2:$A$20001,$C18168,D_MFA!$B$2:$B$20001,TRUE)&gt;0)</f>
        <v/>
      </c>
    </row>
    <row r="18169" spans="13:13" x14ac:dyDescent="0.55000000000000004">
      <c r="M18169" t="str">
        <f>IF($A18169="","",COUNTIFS(D_MFA!$A$2:$A$20001,$C18169,D_MFA!$B$2:$B$20001,TRUE)&gt;0)</f>
        <v/>
      </c>
    </row>
    <row r="18170" spans="13:13" x14ac:dyDescent="0.55000000000000004">
      <c r="M18170" t="str">
        <f>IF($A18170="","",COUNTIFS(D_MFA!$A$2:$A$20001,$C18170,D_MFA!$B$2:$B$20001,TRUE)&gt;0)</f>
        <v/>
      </c>
    </row>
    <row r="18171" spans="13:13" x14ac:dyDescent="0.55000000000000004">
      <c r="M18171" t="str">
        <f>IF($A18171="","",COUNTIFS(D_MFA!$A$2:$A$20001,$C18171,D_MFA!$B$2:$B$20001,TRUE)&gt;0)</f>
        <v/>
      </c>
    </row>
    <row r="18172" spans="13:13" x14ac:dyDescent="0.55000000000000004">
      <c r="M18172" t="str">
        <f>IF($A18172="","",COUNTIFS(D_MFA!$A$2:$A$20001,$C18172,D_MFA!$B$2:$B$20001,TRUE)&gt;0)</f>
        <v/>
      </c>
    </row>
    <row r="18173" spans="13:13" x14ac:dyDescent="0.55000000000000004">
      <c r="M18173" t="str">
        <f>IF($A18173="","",COUNTIFS(D_MFA!$A$2:$A$20001,$C18173,D_MFA!$B$2:$B$20001,TRUE)&gt;0)</f>
        <v/>
      </c>
    </row>
    <row r="18174" spans="13:13" x14ac:dyDescent="0.55000000000000004">
      <c r="M18174" t="str">
        <f>IF($A18174="","",COUNTIFS(D_MFA!$A$2:$A$20001,$C18174,D_MFA!$B$2:$B$20001,TRUE)&gt;0)</f>
        <v/>
      </c>
    </row>
    <row r="18175" spans="13:13" x14ac:dyDescent="0.55000000000000004">
      <c r="M18175" t="str">
        <f>IF($A18175="","",COUNTIFS(D_MFA!$A$2:$A$20001,$C18175,D_MFA!$B$2:$B$20001,TRUE)&gt;0)</f>
        <v/>
      </c>
    </row>
    <row r="18176" spans="13:13" x14ac:dyDescent="0.55000000000000004">
      <c r="M18176" t="str">
        <f>IF($A18176="","",COUNTIFS(D_MFA!$A$2:$A$20001,$C18176,D_MFA!$B$2:$B$20001,TRUE)&gt;0)</f>
        <v/>
      </c>
    </row>
    <row r="18177" spans="13:13" x14ac:dyDescent="0.55000000000000004">
      <c r="M18177" t="str">
        <f>IF($A18177="","",COUNTIFS(D_MFA!$A$2:$A$20001,$C18177,D_MFA!$B$2:$B$20001,TRUE)&gt;0)</f>
        <v/>
      </c>
    </row>
    <row r="18178" spans="13:13" x14ac:dyDescent="0.55000000000000004">
      <c r="M18178" t="str">
        <f>IF($A18178="","",COUNTIFS(D_MFA!$A$2:$A$20001,$C18178,D_MFA!$B$2:$B$20001,TRUE)&gt;0)</f>
        <v/>
      </c>
    </row>
    <row r="18179" spans="13:13" x14ac:dyDescent="0.55000000000000004">
      <c r="M18179" t="str">
        <f>IF($A18179="","",COUNTIFS(D_MFA!$A$2:$A$20001,$C18179,D_MFA!$B$2:$B$20001,TRUE)&gt;0)</f>
        <v/>
      </c>
    </row>
    <row r="18180" spans="13:13" x14ac:dyDescent="0.55000000000000004">
      <c r="M18180" t="str">
        <f>IF($A18180="","",COUNTIFS(D_MFA!$A$2:$A$20001,$C18180,D_MFA!$B$2:$B$20001,TRUE)&gt;0)</f>
        <v/>
      </c>
    </row>
    <row r="18181" spans="13:13" x14ac:dyDescent="0.55000000000000004">
      <c r="M18181" t="str">
        <f>IF($A18181="","",COUNTIFS(D_MFA!$A$2:$A$20001,$C18181,D_MFA!$B$2:$B$20001,TRUE)&gt;0)</f>
        <v/>
      </c>
    </row>
    <row r="18182" spans="13:13" x14ac:dyDescent="0.55000000000000004">
      <c r="M18182" t="str">
        <f>IF($A18182="","",COUNTIFS(D_MFA!$A$2:$A$20001,$C18182,D_MFA!$B$2:$B$20001,TRUE)&gt;0)</f>
        <v/>
      </c>
    </row>
    <row r="18183" spans="13:13" x14ac:dyDescent="0.55000000000000004">
      <c r="M18183" t="str">
        <f>IF($A18183="","",COUNTIFS(D_MFA!$A$2:$A$20001,$C18183,D_MFA!$B$2:$B$20001,TRUE)&gt;0)</f>
        <v/>
      </c>
    </row>
    <row r="18184" spans="13:13" x14ac:dyDescent="0.55000000000000004">
      <c r="M18184" t="str">
        <f>IF($A18184="","",COUNTIFS(D_MFA!$A$2:$A$20001,$C18184,D_MFA!$B$2:$B$20001,TRUE)&gt;0)</f>
        <v/>
      </c>
    </row>
    <row r="18185" spans="13:13" x14ac:dyDescent="0.55000000000000004">
      <c r="M18185" t="str">
        <f>IF($A18185="","",COUNTIFS(D_MFA!$A$2:$A$20001,$C18185,D_MFA!$B$2:$B$20001,TRUE)&gt;0)</f>
        <v/>
      </c>
    </row>
    <row r="18186" spans="13:13" x14ac:dyDescent="0.55000000000000004">
      <c r="M18186" t="str">
        <f>IF($A18186="","",COUNTIFS(D_MFA!$A$2:$A$20001,$C18186,D_MFA!$B$2:$B$20001,TRUE)&gt;0)</f>
        <v/>
      </c>
    </row>
    <row r="18187" spans="13:13" x14ac:dyDescent="0.55000000000000004">
      <c r="M18187" t="str">
        <f>IF($A18187="","",COUNTIFS(D_MFA!$A$2:$A$20001,$C18187,D_MFA!$B$2:$B$20001,TRUE)&gt;0)</f>
        <v/>
      </c>
    </row>
    <row r="18188" spans="13:13" x14ac:dyDescent="0.55000000000000004">
      <c r="M18188" t="str">
        <f>IF($A18188="","",COUNTIFS(D_MFA!$A$2:$A$20001,$C18188,D_MFA!$B$2:$B$20001,TRUE)&gt;0)</f>
        <v/>
      </c>
    </row>
    <row r="18189" spans="13:13" x14ac:dyDescent="0.55000000000000004">
      <c r="M18189" t="str">
        <f>IF($A18189="","",COUNTIFS(D_MFA!$A$2:$A$20001,$C18189,D_MFA!$B$2:$B$20001,TRUE)&gt;0)</f>
        <v/>
      </c>
    </row>
    <row r="18190" spans="13:13" x14ac:dyDescent="0.55000000000000004">
      <c r="M18190" t="str">
        <f>IF($A18190="","",COUNTIFS(D_MFA!$A$2:$A$20001,$C18190,D_MFA!$B$2:$B$20001,TRUE)&gt;0)</f>
        <v/>
      </c>
    </row>
    <row r="18191" spans="13:13" x14ac:dyDescent="0.55000000000000004">
      <c r="M18191" t="str">
        <f>IF($A18191="","",COUNTIFS(D_MFA!$A$2:$A$20001,$C18191,D_MFA!$B$2:$B$20001,TRUE)&gt;0)</f>
        <v/>
      </c>
    </row>
    <row r="18192" spans="13:13" x14ac:dyDescent="0.55000000000000004">
      <c r="M18192" t="str">
        <f>IF($A18192="","",COUNTIFS(D_MFA!$A$2:$A$20001,$C18192,D_MFA!$B$2:$B$20001,TRUE)&gt;0)</f>
        <v/>
      </c>
    </row>
    <row r="18193" spans="13:13" x14ac:dyDescent="0.55000000000000004">
      <c r="M18193" t="str">
        <f>IF($A18193="","",COUNTIFS(D_MFA!$A$2:$A$20001,$C18193,D_MFA!$B$2:$B$20001,TRUE)&gt;0)</f>
        <v/>
      </c>
    </row>
    <row r="18194" spans="13:13" x14ac:dyDescent="0.55000000000000004">
      <c r="M18194" t="str">
        <f>IF($A18194="","",COUNTIFS(D_MFA!$A$2:$A$20001,$C18194,D_MFA!$B$2:$B$20001,TRUE)&gt;0)</f>
        <v/>
      </c>
    </row>
    <row r="18195" spans="13:13" x14ac:dyDescent="0.55000000000000004">
      <c r="M18195" t="str">
        <f>IF($A18195="","",COUNTIFS(D_MFA!$A$2:$A$20001,$C18195,D_MFA!$B$2:$B$20001,TRUE)&gt;0)</f>
        <v/>
      </c>
    </row>
    <row r="18196" spans="13:13" x14ac:dyDescent="0.55000000000000004">
      <c r="M18196" t="str">
        <f>IF($A18196="","",COUNTIFS(D_MFA!$A$2:$A$20001,$C18196,D_MFA!$B$2:$B$20001,TRUE)&gt;0)</f>
        <v/>
      </c>
    </row>
    <row r="18197" spans="13:13" x14ac:dyDescent="0.55000000000000004">
      <c r="M18197" t="str">
        <f>IF($A18197="","",COUNTIFS(D_MFA!$A$2:$A$20001,$C18197,D_MFA!$B$2:$B$20001,TRUE)&gt;0)</f>
        <v/>
      </c>
    </row>
    <row r="18198" spans="13:13" x14ac:dyDescent="0.55000000000000004">
      <c r="M18198" t="str">
        <f>IF($A18198="","",COUNTIFS(D_MFA!$A$2:$A$20001,$C18198,D_MFA!$B$2:$B$20001,TRUE)&gt;0)</f>
        <v/>
      </c>
    </row>
    <row r="18199" spans="13:13" x14ac:dyDescent="0.55000000000000004">
      <c r="M18199" t="str">
        <f>IF($A18199="","",COUNTIFS(D_MFA!$A$2:$A$20001,$C18199,D_MFA!$B$2:$B$20001,TRUE)&gt;0)</f>
        <v/>
      </c>
    </row>
    <row r="18200" spans="13:13" x14ac:dyDescent="0.55000000000000004">
      <c r="M18200" t="str">
        <f>IF($A18200="","",COUNTIFS(D_MFA!$A$2:$A$20001,$C18200,D_MFA!$B$2:$B$20001,TRUE)&gt;0)</f>
        <v/>
      </c>
    </row>
    <row r="18201" spans="13:13" x14ac:dyDescent="0.55000000000000004">
      <c r="M18201" t="str">
        <f>IF($A18201="","",COUNTIFS(D_MFA!$A$2:$A$20001,$C18201,D_MFA!$B$2:$B$20001,TRUE)&gt;0)</f>
        <v/>
      </c>
    </row>
    <row r="18202" spans="13:13" x14ac:dyDescent="0.55000000000000004">
      <c r="M18202" t="str">
        <f>IF($A18202="","",COUNTIFS(D_MFA!$A$2:$A$20001,$C18202,D_MFA!$B$2:$B$20001,TRUE)&gt;0)</f>
        <v/>
      </c>
    </row>
    <row r="18203" spans="13:13" x14ac:dyDescent="0.55000000000000004">
      <c r="M18203" t="str">
        <f>IF($A18203="","",COUNTIFS(D_MFA!$A$2:$A$20001,$C18203,D_MFA!$B$2:$B$20001,TRUE)&gt;0)</f>
        <v/>
      </c>
    </row>
    <row r="18204" spans="13:13" x14ac:dyDescent="0.55000000000000004">
      <c r="M18204" t="str">
        <f>IF($A18204="","",COUNTIFS(D_MFA!$A$2:$A$20001,$C18204,D_MFA!$B$2:$B$20001,TRUE)&gt;0)</f>
        <v/>
      </c>
    </row>
    <row r="18205" spans="13:13" x14ac:dyDescent="0.55000000000000004">
      <c r="M18205" t="str">
        <f>IF($A18205="","",COUNTIFS(D_MFA!$A$2:$A$20001,$C18205,D_MFA!$B$2:$B$20001,TRUE)&gt;0)</f>
        <v/>
      </c>
    </row>
    <row r="18206" spans="13:13" x14ac:dyDescent="0.55000000000000004">
      <c r="M18206" t="str">
        <f>IF($A18206="","",COUNTIFS(D_MFA!$A$2:$A$20001,$C18206,D_MFA!$B$2:$B$20001,TRUE)&gt;0)</f>
        <v/>
      </c>
    </row>
    <row r="18207" spans="13:13" x14ac:dyDescent="0.55000000000000004">
      <c r="M18207" t="str">
        <f>IF($A18207="","",COUNTIFS(D_MFA!$A$2:$A$20001,$C18207,D_MFA!$B$2:$B$20001,TRUE)&gt;0)</f>
        <v/>
      </c>
    </row>
    <row r="18208" spans="13:13" x14ac:dyDescent="0.55000000000000004">
      <c r="M18208" t="str">
        <f>IF($A18208="","",COUNTIFS(D_MFA!$A$2:$A$20001,$C18208,D_MFA!$B$2:$B$20001,TRUE)&gt;0)</f>
        <v/>
      </c>
    </row>
    <row r="18209" spans="13:13" x14ac:dyDescent="0.55000000000000004">
      <c r="M18209" t="str">
        <f>IF($A18209="","",COUNTIFS(D_MFA!$A$2:$A$20001,$C18209,D_MFA!$B$2:$B$20001,TRUE)&gt;0)</f>
        <v/>
      </c>
    </row>
    <row r="18210" spans="13:13" x14ac:dyDescent="0.55000000000000004">
      <c r="M18210" t="str">
        <f>IF($A18210="","",COUNTIFS(D_MFA!$A$2:$A$20001,$C18210,D_MFA!$B$2:$B$20001,TRUE)&gt;0)</f>
        <v/>
      </c>
    </row>
    <row r="18211" spans="13:13" x14ac:dyDescent="0.55000000000000004">
      <c r="M18211" t="str">
        <f>IF($A18211="","",COUNTIFS(D_MFA!$A$2:$A$20001,$C18211,D_MFA!$B$2:$B$20001,TRUE)&gt;0)</f>
        <v/>
      </c>
    </row>
    <row r="18212" spans="13:13" x14ac:dyDescent="0.55000000000000004">
      <c r="M18212" t="str">
        <f>IF($A18212="","",COUNTIFS(D_MFA!$A$2:$A$20001,$C18212,D_MFA!$B$2:$B$20001,TRUE)&gt;0)</f>
        <v/>
      </c>
    </row>
    <row r="18213" spans="13:13" x14ac:dyDescent="0.55000000000000004">
      <c r="M18213" t="str">
        <f>IF($A18213="","",COUNTIFS(D_MFA!$A$2:$A$20001,$C18213,D_MFA!$B$2:$B$20001,TRUE)&gt;0)</f>
        <v/>
      </c>
    </row>
    <row r="18214" spans="13:13" x14ac:dyDescent="0.55000000000000004">
      <c r="M18214" t="str">
        <f>IF($A18214="","",COUNTIFS(D_MFA!$A$2:$A$20001,$C18214,D_MFA!$B$2:$B$20001,TRUE)&gt;0)</f>
        <v/>
      </c>
    </row>
    <row r="18215" spans="13:13" x14ac:dyDescent="0.55000000000000004">
      <c r="M18215" t="str">
        <f>IF($A18215="","",COUNTIFS(D_MFA!$A$2:$A$20001,$C18215,D_MFA!$B$2:$B$20001,TRUE)&gt;0)</f>
        <v/>
      </c>
    </row>
    <row r="18216" spans="13:13" x14ac:dyDescent="0.55000000000000004">
      <c r="M18216" t="str">
        <f>IF($A18216="","",COUNTIFS(D_MFA!$A$2:$A$20001,$C18216,D_MFA!$B$2:$B$20001,TRUE)&gt;0)</f>
        <v/>
      </c>
    </row>
    <row r="18217" spans="13:13" x14ac:dyDescent="0.55000000000000004">
      <c r="M18217" t="str">
        <f>IF($A18217="","",COUNTIFS(D_MFA!$A$2:$A$20001,$C18217,D_MFA!$B$2:$B$20001,TRUE)&gt;0)</f>
        <v/>
      </c>
    </row>
    <row r="18218" spans="13:13" x14ac:dyDescent="0.55000000000000004">
      <c r="M18218" t="str">
        <f>IF($A18218="","",COUNTIFS(D_MFA!$A$2:$A$20001,$C18218,D_MFA!$B$2:$B$20001,TRUE)&gt;0)</f>
        <v/>
      </c>
    </row>
    <row r="18219" spans="13:13" x14ac:dyDescent="0.55000000000000004">
      <c r="M18219" t="str">
        <f>IF($A18219="","",COUNTIFS(D_MFA!$A$2:$A$20001,$C18219,D_MFA!$B$2:$B$20001,TRUE)&gt;0)</f>
        <v/>
      </c>
    </row>
    <row r="18220" spans="13:13" x14ac:dyDescent="0.55000000000000004">
      <c r="M18220" t="str">
        <f>IF($A18220="","",COUNTIFS(D_MFA!$A$2:$A$20001,$C18220,D_MFA!$B$2:$B$20001,TRUE)&gt;0)</f>
        <v/>
      </c>
    </row>
    <row r="18221" spans="13:13" x14ac:dyDescent="0.55000000000000004">
      <c r="M18221" t="str">
        <f>IF($A18221="","",COUNTIFS(D_MFA!$A$2:$A$20001,$C18221,D_MFA!$B$2:$B$20001,TRUE)&gt;0)</f>
        <v/>
      </c>
    </row>
    <row r="18222" spans="13:13" x14ac:dyDescent="0.55000000000000004">
      <c r="M18222" t="str">
        <f>IF($A18222="","",COUNTIFS(D_MFA!$A$2:$A$20001,$C18222,D_MFA!$B$2:$B$20001,TRUE)&gt;0)</f>
        <v/>
      </c>
    </row>
    <row r="18223" spans="13:13" x14ac:dyDescent="0.55000000000000004">
      <c r="M18223" t="str">
        <f>IF($A18223="","",COUNTIFS(D_MFA!$A$2:$A$20001,$C18223,D_MFA!$B$2:$B$20001,TRUE)&gt;0)</f>
        <v/>
      </c>
    </row>
    <row r="18224" spans="13:13" x14ac:dyDescent="0.55000000000000004">
      <c r="M18224" t="str">
        <f>IF($A18224="","",COUNTIFS(D_MFA!$A$2:$A$20001,$C18224,D_MFA!$B$2:$B$20001,TRUE)&gt;0)</f>
        <v/>
      </c>
    </row>
    <row r="18225" spans="13:13" x14ac:dyDescent="0.55000000000000004">
      <c r="M18225" t="str">
        <f>IF($A18225="","",COUNTIFS(D_MFA!$A$2:$A$20001,$C18225,D_MFA!$B$2:$B$20001,TRUE)&gt;0)</f>
        <v/>
      </c>
    </row>
    <row r="18226" spans="13:13" x14ac:dyDescent="0.55000000000000004">
      <c r="M18226" t="str">
        <f>IF($A18226="","",COUNTIFS(D_MFA!$A$2:$A$20001,$C18226,D_MFA!$B$2:$B$20001,TRUE)&gt;0)</f>
        <v/>
      </c>
    </row>
    <row r="18227" spans="13:13" x14ac:dyDescent="0.55000000000000004">
      <c r="M18227" t="str">
        <f>IF($A18227="","",COUNTIFS(D_MFA!$A$2:$A$20001,$C18227,D_MFA!$B$2:$B$20001,TRUE)&gt;0)</f>
        <v/>
      </c>
    </row>
    <row r="18228" spans="13:13" x14ac:dyDescent="0.55000000000000004">
      <c r="M18228" t="str">
        <f>IF($A18228="","",COUNTIFS(D_MFA!$A$2:$A$20001,$C18228,D_MFA!$B$2:$B$20001,TRUE)&gt;0)</f>
        <v/>
      </c>
    </row>
    <row r="18229" spans="13:13" x14ac:dyDescent="0.55000000000000004">
      <c r="M18229" t="str">
        <f>IF($A18229="","",COUNTIFS(D_MFA!$A$2:$A$20001,$C18229,D_MFA!$B$2:$B$20001,TRUE)&gt;0)</f>
        <v/>
      </c>
    </row>
    <row r="18230" spans="13:13" x14ac:dyDescent="0.55000000000000004">
      <c r="M18230" t="str">
        <f>IF($A18230="","",COUNTIFS(D_MFA!$A$2:$A$20001,$C18230,D_MFA!$B$2:$B$20001,TRUE)&gt;0)</f>
        <v/>
      </c>
    </row>
    <row r="18231" spans="13:13" x14ac:dyDescent="0.55000000000000004">
      <c r="M18231" t="str">
        <f>IF($A18231="","",COUNTIFS(D_MFA!$A$2:$A$20001,$C18231,D_MFA!$B$2:$B$20001,TRUE)&gt;0)</f>
        <v/>
      </c>
    </row>
    <row r="18232" spans="13:13" x14ac:dyDescent="0.55000000000000004">
      <c r="M18232" t="str">
        <f>IF($A18232="","",COUNTIFS(D_MFA!$A$2:$A$20001,$C18232,D_MFA!$B$2:$B$20001,TRUE)&gt;0)</f>
        <v/>
      </c>
    </row>
    <row r="18233" spans="13:13" x14ac:dyDescent="0.55000000000000004">
      <c r="M18233" t="str">
        <f>IF($A18233="","",COUNTIFS(D_MFA!$A$2:$A$20001,$C18233,D_MFA!$B$2:$B$20001,TRUE)&gt;0)</f>
        <v/>
      </c>
    </row>
    <row r="18234" spans="13:13" x14ac:dyDescent="0.55000000000000004">
      <c r="M18234" t="str">
        <f>IF($A18234="","",COUNTIFS(D_MFA!$A$2:$A$20001,$C18234,D_MFA!$B$2:$B$20001,TRUE)&gt;0)</f>
        <v/>
      </c>
    </row>
    <row r="18235" spans="13:13" x14ac:dyDescent="0.55000000000000004">
      <c r="M18235" t="str">
        <f>IF($A18235="","",COUNTIFS(D_MFA!$A$2:$A$20001,$C18235,D_MFA!$B$2:$B$20001,TRUE)&gt;0)</f>
        <v/>
      </c>
    </row>
    <row r="18236" spans="13:13" x14ac:dyDescent="0.55000000000000004">
      <c r="M18236" t="str">
        <f>IF($A18236="","",COUNTIFS(D_MFA!$A$2:$A$20001,$C18236,D_MFA!$B$2:$B$20001,TRUE)&gt;0)</f>
        <v/>
      </c>
    </row>
    <row r="18237" spans="13:13" x14ac:dyDescent="0.55000000000000004">
      <c r="M18237" t="str">
        <f>IF($A18237="","",COUNTIFS(D_MFA!$A$2:$A$20001,$C18237,D_MFA!$B$2:$B$20001,TRUE)&gt;0)</f>
        <v/>
      </c>
    </row>
    <row r="18238" spans="13:13" x14ac:dyDescent="0.55000000000000004">
      <c r="M18238" t="str">
        <f>IF($A18238="","",COUNTIFS(D_MFA!$A$2:$A$20001,$C18238,D_MFA!$B$2:$B$20001,TRUE)&gt;0)</f>
        <v/>
      </c>
    </row>
    <row r="18239" spans="13:13" x14ac:dyDescent="0.55000000000000004">
      <c r="M18239" t="str">
        <f>IF($A18239="","",COUNTIFS(D_MFA!$A$2:$A$20001,$C18239,D_MFA!$B$2:$B$20001,TRUE)&gt;0)</f>
        <v/>
      </c>
    </row>
    <row r="18240" spans="13:13" x14ac:dyDescent="0.55000000000000004">
      <c r="M18240" t="str">
        <f>IF($A18240="","",COUNTIFS(D_MFA!$A$2:$A$20001,$C18240,D_MFA!$B$2:$B$20001,TRUE)&gt;0)</f>
        <v/>
      </c>
    </row>
    <row r="18241" spans="13:13" x14ac:dyDescent="0.55000000000000004">
      <c r="M18241" t="str">
        <f>IF($A18241="","",COUNTIFS(D_MFA!$A$2:$A$20001,$C18241,D_MFA!$B$2:$B$20001,TRUE)&gt;0)</f>
        <v/>
      </c>
    </row>
    <row r="18242" spans="13:13" x14ac:dyDescent="0.55000000000000004">
      <c r="M18242" t="str">
        <f>IF($A18242="","",COUNTIFS(D_MFA!$A$2:$A$20001,$C18242,D_MFA!$B$2:$B$20001,TRUE)&gt;0)</f>
        <v/>
      </c>
    </row>
    <row r="18243" spans="13:13" x14ac:dyDescent="0.55000000000000004">
      <c r="M18243" t="str">
        <f>IF($A18243="","",COUNTIFS(D_MFA!$A$2:$A$20001,$C18243,D_MFA!$B$2:$B$20001,TRUE)&gt;0)</f>
        <v/>
      </c>
    </row>
    <row r="18244" spans="13:13" x14ac:dyDescent="0.55000000000000004">
      <c r="M18244" t="str">
        <f>IF($A18244="","",COUNTIFS(D_MFA!$A$2:$A$20001,$C18244,D_MFA!$B$2:$B$20001,TRUE)&gt;0)</f>
        <v/>
      </c>
    </row>
    <row r="18245" spans="13:13" x14ac:dyDescent="0.55000000000000004">
      <c r="M18245" t="str">
        <f>IF($A18245="","",COUNTIFS(D_MFA!$A$2:$A$20001,$C18245,D_MFA!$B$2:$B$20001,TRUE)&gt;0)</f>
        <v/>
      </c>
    </row>
    <row r="18246" spans="13:13" x14ac:dyDescent="0.55000000000000004">
      <c r="M18246" t="str">
        <f>IF($A18246="","",COUNTIFS(D_MFA!$A$2:$A$20001,$C18246,D_MFA!$B$2:$B$20001,TRUE)&gt;0)</f>
        <v/>
      </c>
    </row>
    <row r="18247" spans="13:13" x14ac:dyDescent="0.55000000000000004">
      <c r="M18247" t="str">
        <f>IF($A18247="","",COUNTIFS(D_MFA!$A$2:$A$20001,$C18247,D_MFA!$B$2:$B$20001,TRUE)&gt;0)</f>
        <v/>
      </c>
    </row>
    <row r="18248" spans="13:13" x14ac:dyDescent="0.55000000000000004">
      <c r="M18248" t="str">
        <f>IF($A18248="","",COUNTIFS(D_MFA!$A$2:$A$20001,$C18248,D_MFA!$B$2:$B$20001,TRUE)&gt;0)</f>
        <v/>
      </c>
    </row>
    <row r="18249" spans="13:13" x14ac:dyDescent="0.55000000000000004">
      <c r="M18249" t="str">
        <f>IF($A18249="","",COUNTIFS(D_MFA!$A$2:$A$20001,$C18249,D_MFA!$B$2:$B$20001,TRUE)&gt;0)</f>
        <v/>
      </c>
    </row>
    <row r="18250" spans="13:13" x14ac:dyDescent="0.55000000000000004">
      <c r="M18250" t="str">
        <f>IF($A18250="","",COUNTIFS(D_MFA!$A$2:$A$20001,$C18250,D_MFA!$B$2:$B$20001,TRUE)&gt;0)</f>
        <v/>
      </c>
    </row>
    <row r="18251" spans="13:13" x14ac:dyDescent="0.55000000000000004">
      <c r="M18251" t="str">
        <f>IF($A18251="","",COUNTIFS(D_MFA!$A$2:$A$20001,$C18251,D_MFA!$B$2:$B$20001,TRUE)&gt;0)</f>
        <v/>
      </c>
    </row>
    <row r="18252" spans="13:13" x14ac:dyDescent="0.55000000000000004">
      <c r="M18252" t="str">
        <f>IF($A18252="","",COUNTIFS(D_MFA!$A$2:$A$20001,$C18252,D_MFA!$B$2:$B$20001,TRUE)&gt;0)</f>
        <v/>
      </c>
    </row>
    <row r="18253" spans="13:13" x14ac:dyDescent="0.55000000000000004">
      <c r="M18253" t="str">
        <f>IF($A18253="","",COUNTIFS(D_MFA!$A$2:$A$20001,$C18253,D_MFA!$B$2:$B$20001,TRUE)&gt;0)</f>
        <v/>
      </c>
    </row>
    <row r="18254" spans="13:13" x14ac:dyDescent="0.55000000000000004">
      <c r="M18254" t="str">
        <f>IF($A18254="","",COUNTIFS(D_MFA!$A$2:$A$20001,$C18254,D_MFA!$B$2:$B$20001,TRUE)&gt;0)</f>
        <v/>
      </c>
    </row>
    <row r="18255" spans="13:13" x14ac:dyDescent="0.55000000000000004">
      <c r="M18255" t="str">
        <f>IF($A18255="","",COUNTIFS(D_MFA!$A$2:$A$20001,$C18255,D_MFA!$B$2:$B$20001,TRUE)&gt;0)</f>
        <v/>
      </c>
    </row>
    <row r="18256" spans="13:13" x14ac:dyDescent="0.55000000000000004">
      <c r="M18256" t="str">
        <f>IF($A18256="","",COUNTIFS(D_MFA!$A$2:$A$20001,$C18256,D_MFA!$B$2:$B$20001,TRUE)&gt;0)</f>
        <v/>
      </c>
    </row>
    <row r="18257" spans="13:13" x14ac:dyDescent="0.55000000000000004">
      <c r="M18257" t="str">
        <f>IF($A18257="","",COUNTIFS(D_MFA!$A$2:$A$20001,$C18257,D_MFA!$B$2:$B$20001,TRUE)&gt;0)</f>
        <v/>
      </c>
    </row>
    <row r="18258" spans="13:13" x14ac:dyDescent="0.55000000000000004">
      <c r="M18258" t="str">
        <f>IF($A18258="","",COUNTIFS(D_MFA!$A$2:$A$20001,$C18258,D_MFA!$B$2:$B$20001,TRUE)&gt;0)</f>
        <v/>
      </c>
    </row>
    <row r="18259" spans="13:13" x14ac:dyDescent="0.55000000000000004">
      <c r="M18259" t="str">
        <f>IF($A18259="","",COUNTIFS(D_MFA!$A$2:$A$20001,$C18259,D_MFA!$B$2:$B$20001,TRUE)&gt;0)</f>
        <v/>
      </c>
    </row>
    <row r="18260" spans="13:13" x14ac:dyDescent="0.55000000000000004">
      <c r="M18260" t="str">
        <f>IF($A18260="","",COUNTIFS(D_MFA!$A$2:$A$20001,$C18260,D_MFA!$B$2:$B$20001,TRUE)&gt;0)</f>
        <v/>
      </c>
    </row>
    <row r="18261" spans="13:13" x14ac:dyDescent="0.55000000000000004">
      <c r="M18261" t="str">
        <f>IF($A18261="","",COUNTIFS(D_MFA!$A$2:$A$20001,$C18261,D_MFA!$B$2:$B$20001,TRUE)&gt;0)</f>
        <v/>
      </c>
    </row>
    <row r="18262" spans="13:13" x14ac:dyDescent="0.55000000000000004">
      <c r="M18262" t="str">
        <f>IF($A18262="","",COUNTIFS(D_MFA!$A$2:$A$20001,$C18262,D_MFA!$B$2:$B$20001,TRUE)&gt;0)</f>
        <v/>
      </c>
    </row>
    <row r="18263" spans="13:13" x14ac:dyDescent="0.55000000000000004">
      <c r="M18263" t="str">
        <f>IF($A18263="","",COUNTIFS(D_MFA!$A$2:$A$20001,$C18263,D_MFA!$B$2:$B$20001,TRUE)&gt;0)</f>
        <v/>
      </c>
    </row>
    <row r="18264" spans="13:13" x14ac:dyDescent="0.55000000000000004">
      <c r="M18264" t="str">
        <f>IF($A18264="","",COUNTIFS(D_MFA!$A$2:$A$20001,$C18264,D_MFA!$B$2:$B$20001,TRUE)&gt;0)</f>
        <v/>
      </c>
    </row>
    <row r="18265" spans="13:13" x14ac:dyDescent="0.55000000000000004">
      <c r="M18265" t="str">
        <f>IF($A18265="","",COUNTIFS(D_MFA!$A$2:$A$20001,$C18265,D_MFA!$B$2:$B$20001,TRUE)&gt;0)</f>
        <v/>
      </c>
    </row>
    <row r="18266" spans="13:13" x14ac:dyDescent="0.55000000000000004">
      <c r="M18266" t="str">
        <f>IF($A18266="","",COUNTIFS(D_MFA!$A$2:$A$20001,$C18266,D_MFA!$B$2:$B$20001,TRUE)&gt;0)</f>
        <v/>
      </c>
    </row>
    <row r="18267" spans="13:13" x14ac:dyDescent="0.55000000000000004">
      <c r="M18267" t="str">
        <f>IF($A18267="","",COUNTIFS(D_MFA!$A$2:$A$20001,$C18267,D_MFA!$B$2:$B$20001,TRUE)&gt;0)</f>
        <v/>
      </c>
    </row>
    <row r="18268" spans="13:13" x14ac:dyDescent="0.55000000000000004">
      <c r="M18268" t="str">
        <f>IF($A18268="","",COUNTIFS(D_MFA!$A$2:$A$20001,$C18268,D_MFA!$B$2:$B$20001,TRUE)&gt;0)</f>
        <v/>
      </c>
    </row>
    <row r="18269" spans="13:13" x14ac:dyDescent="0.55000000000000004">
      <c r="M18269" t="str">
        <f>IF($A18269="","",COUNTIFS(D_MFA!$A$2:$A$20001,$C18269,D_MFA!$B$2:$B$20001,TRUE)&gt;0)</f>
        <v/>
      </c>
    </row>
    <row r="18270" spans="13:13" x14ac:dyDescent="0.55000000000000004">
      <c r="M18270" t="str">
        <f>IF($A18270="","",COUNTIFS(D_MFA!$A$2:$A$20001,$C18270,D_MFA!$B$2:$B$20001,TRUE)&gt;0)</f>
        <v/>
      </c>
    </row>
    <row r="18271" spans="13:13" x14ac:dyDescent="0.55000000000000004">
      <c r="M18271" t="str">
        <f>IF($A18271="","",COUNTIFS(D_MFA!$A$2:$A$20001,$C18271,D_MFA!$B$2:$B$20001,TRUE)&gt;0)</f>
        <v/>
      </c>
    </row>
    <row r="18272" spans="13:13" x14ac:dyDescent="0.55000000000000004">
      <c r="M18272" t="str">
        <f>IF($A18272="","",COUNTIFS(D_MFA!$A$2:$A$20001,$C18272,D_MFA!$B$2:$B$20001,TRUE)&gt;0)</f>
        <v/>
      </c>
    </row>
    <row r="18273" spans="13:13" x14ac:dyDescent="0.55000000000000004">
      <c r="M18273" t="str">
        <f>IF($A18273="","",COUNTIFS(D_MFA!$A$2:$A$20001,$C18273,D_MFA!$B$2:$B$20001,TRUE)&gt;0)</f>
        <v/>
      </c>
    </row>
    <row r="18274" spans="13:13" x14ac:dyDescent="0.55000000000000004">
      <c r="M18274" t="str">
        <f>IF($A18274="","",COUNTIFS(D_MFA!$A$2:$A$20001,$C18274,D_MFA!$B$2:$B$20001,TRUE)&gt;0)</f>
        <v/>
      </c>
    </row>
    <row r="18275" spans="13:13" x14ac:dyDescent="0.55000000000000004">
      <c r="M18275" t="str">
        <f>IF($A18275="","",COUNTIFS(D_MFA!$A$2:$A$20001,$C18275,D_MFA!$B$2:$B$20001,TRUE)&gt;0)</f>
        <v/>
      </c>
    </row>
    <row r="18276" spans="13:13" x14ac:dyDescent="0.55000000000000004">
      <c r="M18276" t="str">
        <f>IF($A18276="","",COUNTIFS(D_MFA!$A$2:$A$20001,$C18276,D_MFA!$B$2:$B$20001,TRUE)&gt;0)</f>
        <v/>
      </c>
    </row>
    <row r="18277" spans="13:13" x14ac:dyDescent="0.55000000000000004">
      <c r="M18277" t="str">
        <f>IF($A18277="","",COUNTIFS(D_MFA!$A$2:$A$20001,$C18277,D_MFA!$B$2:$B$20001,TRUE)&gt;0)</f>
        <v/>
      </c>
    </row>
    <row r="18278" spans="13:13" x14ac:dyDescent="0.55000000000000004">
      <c r="M18278" t="str">
        <f>IF($A18278="","",COUNTIFS(D_MFA!$A$2:$A$20001,$C18278,D_MFA!$B$2:$B$20001,TRUE)&gt;0)</f>
        <v/>
      </c>
    </row>
    <row r="18279" spans="13:13" x14ac:dyDescent="0.55000000000000004">
      <c r="M18279" t="str">
        <f>IF($A18279="","",COUNTIFS(D_MFA!$A$2:$A$20001,$C18279,D_MFA!$B$2:$B$20001,TRUE)&gt;0)</f>
        <v/>
      </c>
    </row>
    <row r="18280" spans="13:13" x14ac:dyDescent="0.55000000000000004">
      <c r="M18280" t="str">
        <f>IF($A18280="","",COUNTIFS(D_MFA!$A$2:$A$20001,$C18280,D_MFA!$B$2:$B$20001,TRUE)&gt;0)</f>
        <v/>
      </c>
    </row>
    <row r="18281" spans="13:13" x14ac:dyDescent="0.55000000000000004">
      <c r="M18281" t="str">
        <f>IF($A18281="","",COUNTIFS(D_MFA!$A$2:$A$20001,$C18281,D_MFA!$B$2:$B$20001,TRUE)&gt;0)</f>
        <v/>
      </c>
    </row>
    <row r="18282" spans="13:13" x14ac:dyDescent="0.55000000000000004">
      <c r="M18282" t="str">
        <f>IF($A18282="","",COUNTIFS(D_MFA!$A$2:$A$20001,$C18282,D_MFA!$B$2:$B$20001,TRUE)&gt;0)</f>
        <v/>
      </c>
    </row>
    <row r="18283" spans="13:13" x14ac:dyDescent="0.55000000000000004">
      <c r="M18283" t="str">
        <f>IF($A18283="","",COUNTIFS(D_MFA!$A$2:$A$20001,$C18283,D_MFA!$B$2:$B$20001,TRUE)&gt;0)</f>
        <v/>
      </c>
    </row>
    <row r="18284" spans="13:13" x14ac:dyDescent="0.55000000000000004">
      <c r="M18284" t="str">
        <f>IF($A18284="","",COUNTIFS(D_MFA!$A$2:$A$20001,$C18284,D_MFA!$B$2:$B$20001,TRUE)&gt;0)</f>
        <v/>
      </c>
    </row>
    <row r="18285" spans="13:13" x14ac:dyDescent="0.55000000000000004">
      <c r="M18285" t="str">
        <f>IF($A18285="","",COUNTIFS(D_MFA!$A$2:$A$20001,$C18285,D_MFA!$B$2:$B$20001,TRUE)&gt;0)</f>
        <v/>
      </c>
    </row>
    <row r="18286" spans="13:13" x14ac:dyDescent="0.55000000000000004">
      <c r="M18286" t="str">
        <f>IF($A18286="","",COUNTIFS(D_MFA!$A$2:$A$20001,$C18286,D_MFA!$B$2:$B$20001,TRUE)&gt;0)</f>
        <v/>
      </c>
    </row>
    <row r="18287" spans="13:13" x14ac:dyDescent="0.55000000000000004">
      <c r="M18287" t="str">
        <f>IF($A18287="","",COUNTIFS(D_MFA!$A$2:$A$20001,$C18287,D_MFA!$B$2:$B$20001,TRUE)&gt;0)</f>
        <v/>
      </c>
    </row>
    <row r="18288" spans="13:13" x14ac:dyDescent="0.55000000000000004">
      <c r="M18288" t="str">
        <f>IF($A18288="","",COUNTIFS(D_MFA!$A$2:$A$20001,$C18288,D_MFA!$B$2:$B$20001,TRUE)&gt;0)</f>
        <v/>
      </c>
    </row>
    <row r="18289" spans="13:13" x14ac:dyDescent="0.55000000000000004">
      <c r="M18289" t="str">
        <f>IF($A18289="","",COUNTIFS(D_MFA!$A$2:$A$20001,$C18289,D_MFA!$B$2:$B$20001,TRUE)&gt;0)</f>
        <v/>
      </c>
    </row>
    <row r="18290" spans="13:13" x14ac:dyDescent="0.55000000000000004">
      <c r="M18290" t="str">
        <f>IF($A18290="","",COUNTIFS(D_MFA!$A$2:$A$20001,$C18290,D_MFA!$B$2:$B$20001,TRUE)&gt;0)</f>
        <v/>
      </c>
    </row>
    <row r="18291" spans="13:13" x14ac:dyDescent="0.55000000000000004">
      <c r="M18291" t="str">
        <f>IF($A18291="","",COUNTIFS(D_MFA!$A$2:$A$20001,$C18291,D_MFA!$B$2:$B$20001,TRUE)&gt;0)</f>
        <v/>
      </c>
    </row>
    <row r="18292" spans="13:13" x14ac:dyDescent="0.55000000000000004">
      <c r="M18292" t="str">
        <f>IF($A18292="","",COUNTIFS(D_MFA!$A$2:$A$20001,$C18292,D_MFA!$B$2:$B$20001,TRUE)&gt;0)</f>
        <v/>
      </c>
    </row>
    <row r="18293" spans="13:13" x14ac:dyDescent="0.55000000000000004">
      <c r="M18293" t="str">
        <f>IF($A18293="","",COUNTIFS(D_MFA!$A$2:$A$20001,$C18293,D_MFA!$B$2:$B$20001,TRUE)&gt;0)</f>
        <v/>
      </c>
    </row>
    <row r="18294" spans="13:13" x14ac:dyDescent="0.55000000000000004">
      <c r="M18294" t="str">
        <f>IF($A18294="","",COUNTIFS(D_MFA!$A$2:$A$20001,$C18294,D_MFA!$B$2:$B$20001,TRUE)&gt;0)</f>
        <v/>
      </c>
    </row>
    <row r="18295" spans="13:13" x14ac:dyDescent="0.55000000000000004">
      <c r="M18295" t="str">
        <f>IF($A18295="","",COUNTIFS(D_MFA!$A$2:$A$20001,$C18295,D_MFA!$B$2:$B$20001,TRUE)&gt;0)</f>
        <v/>
      </c>
    </row>
    <row r="18296" spans="13:13" x14ac:dyDescent="0.55000000000000004">
      <c r="M18296" t="str">
        <f>IF($A18296="","",COUNTIFS(D_MFA!$A$2:$A$20001,$C18296,D_MFA!$B$2:$B$20001,TRUE)&gt;0)</f>
        <v/>
      </c>
    </row>
    <row r="18297" spans="13:13" x14ac:dyDescent="0.55000000000000004">
      <c r="M18297" t="str">
        <f>IF($A18297="","",COUNTIFS(D_MFA!$A$2:$A$20001,$C18297,D_MFA!$B$2:$B$20001,TRUE)&gt;0)</f>
        <v/>
      </c>
    </row>
    <row r="18298" spans="13:13" x14ac:dyDescent="0.55000000000000004">
      <c r="M18298" t="str">
        <f>IF($A18298="","",COUNTIFS(D_MFA!$A$2:$A$20001,$C18298,D_MFA!$B$2:$B$20001,TRUE)&gt;0)</f>
        <v/>
      </c>
    </row>
    <row r="18299" spans="13:13" x14ac:dyDescent="0.55000000000000004">
      <c r="M18299" t="str">
        <f>IF($A18299="","",COUNTIFS(D_MFA!$A$2:$A$20001,$C18299,D_MFA!$B$2:$B$20001,TRUE)&gt;0)</f>
        <v/>
      </c>
    </row>
    <row r="18300" spans="13:13" x14ac:dyDescent="0.55000000000000004">
      <c r="M18300" t="str">
        <f>IF($A18300="","",COUNTIFS(D_MFA!$A$2:$A$20001,$C18300,D_MFA!$B$2:$B$20001,TRUE)&gt;0)</f>
        <v/>
      </c>
    </row>
    <row r="18301" spans="13:13" x14ac:dyDescent="0.55000000000000004">
      <c r="M18301" t="str">
        <f>IF($A18301="","",COUNTIFS(D_MFA!$A$2:$A$20001,$C18301,D_MFA!$B$2:$B$20001,TRUE)&gt;0)</f>
        <v/>
      </c>
    </row>
    <row r="18302" spans="13:13" x14ac:dyDescent="0.55000000000000004">
      <c r="M18302" t="str">
        <f>IF($A18302="","",COUNTIFS(D_MFA!$A$2:$A$20001,$C18302,D_MFA!$B$2:$B$20001,TRUE)&gt;0)</f>
        <v/>
      </c>
    </row>
    <row r="18303" spans="13:13" x14ac:dyDescent="0.55000000000000004">
      <c r="M18303" t="str">
        <f>IF($A18303="","",COUNTIFS(D_MFA!$A$2:$A$20001,$C18303,D_MFA!$B$2:$B$20001,TRUE)&gt;0)</f>
        <v/>
      </c>
    </row>
    <row r="18304" spans="13:13" x14ac:dyDescent="0.55000000000000004">
      <c r="M18304" t="str">
        <f>IF($A18304="","",COUNTIFS(D_MFA!$A$2:$A$20001,$C18304,D_MFA!$B$2:$B$20001,TRUE)&gt;0)</f>
        <v/>
      </c>
    </row>
    <row r="18305" spans="13:13" x14ac:dyDescent="0.55000000000000004">
      <c r="M18305" t="str">
        <f>IF($A18305="","",COUNTIFS(D_MFA!$A$2:$A$20001,$C18305,D_MFA!$B$2:$B$20001,TRUE)&gt;0)</f>
        <v/>
      </c>
    </row>
    <row r="18306" spans="13:13" x14ac:dyDescent="0.55000000000000004">
      <c r="M18306" t="str">
        <f>IF($A18306="","",COUNTIFS(D_MFA!$A$2:$A$20001,$C18306,D_MFA!$B$2:$B$20001,TRUE)&gt;0)</f>
        <v/>
      </c>
    </row>
    <row r="18307" spans="13:13" x14ac:dyDescent="0.55000000000000004">
      <c r="M18307" t="str">
        <f>IF($A18307="","",COUNTIFS(D_MFA!$A$2:$A$20001,$C18307,D_MFA!$B$2:$B$20001,TRUE)&gt;0)</f>
        <v/>
      </c>
    </row>
    <row r="18308" spans="13:13" x14ac:dyDescent="0.55000000000000004">
      <c r="M18308" t="str">
        <f>IF($A18308="","",COUNTIFS(D_MFA!$A$2:$A$20001,$C18308,D_MFA!$B$2:$B$20001,TRUE)&gt;0)</f>
        <v/>
      </c>
    </row>
    <row r="18309" spans="13:13" x14ac:dyDescent="0.55000000000000004">
      <c r="M18309" t="str">
        <f>IF($A18309="","",COUNTIFS(D_MFA!$A$2:$A$20001,$C18309,D_MFA!$B$2:$B$20001,TRUE)&gt;0)</f>
        <v/>
      </c>
    </row>
    <row r="18310" spans="13:13" x14ac:dyDescent="0.55000000000000004">
      <c r="M18310" t="str">
        <f>IF($A18310="","",COUNTIFS(D_MFA!$A$2:$A$20001,$C18310,D_MFA!$B$2:$B$20001,TRUE)&gt;0)</f>
        <v/>
      </c>
    </row>
    <row r="18311" spans="13:13" x14ac:dyDescent="0.55000000000000004">
      <c r="M18311" t="str">
        <f>IF($A18311="","",COUNTIFS(D_MFA!$A$2:$A$20001,$C18311,D_MFA!$B$2:$B$20001,TRUE)&gt;0)</f>
        <v/>
      </c>
    </row>
    <row r="18312" spans="13:13" x14ac:dyDescent="0.55000000000000004">
      <c r="M18312" t="str">
        <f>IF($A18312="","",COUNTIFS(D_MFA!$A$2:$A$20001,$C18312,D_MFA!$B$2:$B$20001,TRUE)&gt;0)</f>
        <v/>
      </c>
    </row>
    <row r="18313" spans="13:13" x14ac:dyDescent="0.55000000000000004">
      <c r="M18313" t="str">
        <f>IF($A18313="","",COUNTIFS(D_MFA!$A$2:$A$20001,$C18313,D_MFA!$B$2:$B$20001,TRUE)&gt;0)</f>
        <v/>
      </c>
    </row>
    <row r="18314" spans="13:13" x14ac:dyDescent="0.55000000000000004">
      <c r="M18314" t="str">
        <f>IF($A18314="","",COUNTIFS(D_MFA!$A$2:$A$20001,$C18314,D_MFA!$B$2:$B$20001,TRUE)&gt;0)</f>
        <v/>
      </c>
    </row>
    <row r="18315" spans="13:13" x14ac:dyDescent="0.55000000000000004">
      <c r="M18315" t="str">
        <f>IF($A18315="","",COUNTIFS(D_MFA!$A$2:$A$20001,$C18315,D_MFA!$B$2:$B$20001,TRUE)&gt;0)</f>
        <v/>
      </c>
    </row>
    <row r="18316" spans="13:13" x14ac:dyDescent="0.55000000000000004">
      <c r="M18316" t="str">
        <f>IF($A18316="","",COUNTIFS(D_MFA!$A$2:$A$20001,$C18316,D_MFA!$B$2:$B$20001,TRUE)&gt;0)</f>
        <v/>
      </c>
    </row>
    <row r="18317" spans="13:13" x14ac:dyDescent="0.55000000000000004">
      <c r="M18317" t="str">
        <f>IF($A18317="","",COUNTIFS(D_MFA!$A$2:$A$20001,$C18317,D_MFA!$B$2:$B$20001,TRUE)&gt;0)</f>
        <v/>
      </c>
    </row>
    <row r="18318" spans="13:13" x14ac:dyDescent="0.55000000000000004">
      <c r="M18318" t="str">
        <f>IF($A18318="","",COUNTIFS(D_MFA!$A$2:$A$20001,$C18318,D_MFA!$B$2:$B$20001,TRUE)&gt;0)</f>
        <v/>
      </c>
    </row>
    <row r="18319" spans="13:13" x14ac:dyDescent="0.55000000000000004">
      <c r="M18319" t="str">
        <f>IF($A18319="","",COUNTIFS(D_MFA!$A$2:$A$20001,$C18319,D_MFA!$B$2:$B$20001,TRUE)&gt;0)</f>
        <v/>
      </c>
    </row>
    <row r="18320" spans="13:13" x14ac:dyDescent="0.55000000000000004">
      <c r="M18320" t="str">
        <f>IF($A18320="","",COUNTIFS(D_MFA!$A$2:$A$20001,$C18320,D_MFA!$B$2:$B$20001,TRUE)&gt;0)</f>
        <v/>
      </c>
    </row>
    <row r="18321" spans="13:13" x14ac:dyDescent="0.55000000000000004">
      <c r="M18321" t="str">
        <f>IF($A18321="","",COUNTIFS(D_MFA!$A$2:$A$20001,$C18321,D_MFA!$B$2:$B$20001,TRUE)&gt;0)</f>
        <v/>
      </c>
    </row>
    <row r="18322" spans="13:13" x14ac:dyDescent="0.55000000000000004">
      <c r="M18322" t="str">
        <f>IF($A18322="","",COUNTIFS(D_MFA!$A$2:$A$20001,$C18322,D_MFA!$B$2:$B$20001,TRUE)&gt;0)</f>
        <v/>
      </c>
    </row>
    <row r="18323" spans="13:13" x14ac:dyDescent="0.55000000000000004">
      <c r="M18323" t="str">
        <f>IF($A18323="","",COUNTIFS(D_MFA!$A$2:$A$20001,$C18323,D_MFA!$B$2:$B$20001,TRUE)&gt;0)</f>
        <v/>
      </c>
    </row>
    <row r="18324" spans="13:13" x14ac:dyDescent="0.55000000000000004">
      <c r="M18324" t="str">
        <f>IF($A18324="","",COUNTIFS(D_MFA!$A$2:$A$20001,$C18324,D_MFA!$B$2:$B$20001,TRUE)&gt;0)</f>
        <v/>
      </c>
    </row>
    <row r="18325" spans="13:13" x14ac:dyDescent="0.55000000000000004">
      <c r="M18325" t="str">
        <f>IF($A18325="","",COUNTIFS(D_MFA!$A$2:$A$20001,$C18325,D_MFA!$B$2:$B$20001,TRUE)&gt;0)</f>
        <v/>
      </c>
    </row>
    <row r="18326" spans="13:13" x14ac:dyDescent="0.55000000000000004">
      <c r="M18326" t="str">
        <f>IF($A18326="","",COUNTIFS(D_MFA!$A$2:$A$20001,$C18326,D_MFA!$B$2:$B$20001,TRUE)&gt;0)</f>
        <v/>
      </c>
    </row>
    <row r="18327" spans="13:13" x14ac:dyDescent="0.55000000000000004">
      <c r="M18327" t="str">
        <f>IF($A18327="","",COUNTIFS(D_MFA!$A$2:$A$20001,$C18327,D_MFA!$B$2:$B$20001,TRUE)&gt;0)</f>
        <v/>
      </c>
    </row>
    <row r="18328" spans="13:13" x14ac:dyDescent="0.55000000000000004">
      <c r="M18328" t="str">
        <f>IF($A18328="","",COUNTIFS(D_MFA!$A$2:$A$20001,$C18328,D_MFA!$B$2:$B$20001,TRUE)&gt;0)</f>
        <v/>
      </c>
    </row>
    <row r="18329" spans="13:13" x14ac:dyDescent="0.55000000000000004">
      <c r="M18329" t="str">
        <f>IF($A18329="","",COUNTIFS(D_MFA!$A$2:$A$20001,$C18329,D_MFA!$B$2:$B$20001,TRUE)&gt;0)</f>
        <v/>
      </c>
    </row>
    <row r="18330" spans="13:13" x14ac:dyDescent="0.55000000000000004">
      <c r="M18330" t="str">
        <f>IF($A18330="","",COUNTIFS(D_MFA!$A$2:$A$20001,$C18330,D_MFA!$B$2:$B$20001,TRUE)&gt;0)</f>
        <v/>
      </c>
    </row>
    <row r="18331" spans="13:13" x14ac:dyDescent="0.55000000000000004">
      <c r="M18331" t="str">
        <f>IF($A18331="","",COUNTIFS(D_MFA!$A$2:$A$20001,$C18331,D_MFA!$B$2:$B$20001,TRUE)&gt;0)</f>
        <v/>
      </c>
    </row>
    <row r="18332" spans="13:13" x14ac:dyDescent="0.55000000000000004">
      <c r="M18332" t="str">
        <f>IF($A18332="","",COUNTIFS(D_MFA!$A$2:$A$20001,$C18332,D_MFA!$B$2:$B$20001,TRUE)&gt;0)</f>
        <v/>
      </c>
    </row>
    <row r="18333" spans="13:13" x14ac:dyDescent="0.55000000000000004">
      <c r="M18333" t="str">
        <f>IF($A18333="","",COUNTIFS(D_MFA!$A$2:$A$20001,$C18333,D_MFA!$B$2:$B$20001,TRUE)&gt;0)</f>
        <v/>
      </c>
    </row>
    <row r="18334" spans="13:13" x14ac:dyDescent="0.55000000000000004">
      <c r="M18334" t="str">
        <f>IF($A18334="","",COUNTIFS(D_MFA!$A$2:$A$20001,$C18334,D_MFA!$B$2:$B$20001,TRUE)&gt;0)</f>
        <v/>
      </c>
    </row>
    <row r="18335" spans="13:13" x14ac:dyDescent="0.55000000000000004">
      <c r="M18335" t="str">
        <f>IF($A18335="","",COUNTIFS(D_MFA!$A$2:$A$20001,$C18335,D_MFA!$B$2:$B$20001,TRUE)&gt;0)</f>
        <v/>
      </c>
    </row>
    <row r="18336" spans="13:13" x14ac:dyDescent="0.55000000000000004">
      <c r="M18336" t="str">
        <f>IF($A18336="","",COUNTIFS(D_MFA!$A$2:$A$20001,$C18336,D_MFA!$B$2:$B$20001,TRUE)&gt;0)</f>
        <v/>
      </c>
    </row>
    <row r="18337" spans="13:13" x14ac:dyDescent="0.55000000000000004">
      <c r="M18337" t="str">
        <f>IF($A18337="","",COUNTIFS(D_MFA!$A$2:$A$20001,$C18337,D_MFA!$B$2:$B$20001,TRUE)&gt;0)</f>
        <v/>
      </c>
    </row>
    <row r="18338" spans="13:13" x14ac:dyDescent="0.55000000000000004">
      <c r="M18338" t="str">
        <f>IF($A18338="","",COUNTIFS(D_MFA!$A$2:$A$20001,$C18338,D_MFA!$B$2:$B$20001,TRUE)&gt;0)</f>
        <v/>
      </c>
    </row>
    <row r="18339" spans="13:13" x14ac:dyDescent="0.55000000000000004">
      <c r="M18339" t="str">
        <f>IF($A18339="","",COUNTIFS(D_MFA!$A$2:$A$20001,$C18339,D_MFA!$B$2:$B$20001,TRUE)&gt;0)</f>
        <v/>
      </c>
    </row>
    <row r="18340" spans="13:13" x14ac:dyDescent="0.55000000000000004">
      <c r="M18340" t="str">
        <f>IF($A18340="","",COUNTIFS(D_MFA!$A$2:$A$20001,$C18340,D_MFA!$B$2:$B$20001,TRUE)&gt;0)</f>
        <v/>
      </c>
    </row>
    <row r="18341" spans="13:13" x14ac:dyDescent="0.55000000000000004">
      <c r="M18341" t="str">
        <f>IF($A18341="","",COUNTIFS(D_MFA!$A$2:$A$20001,$C18341,D_MFA!$B$2:$B$20001,TRUE)&gt;0)</f>
        <v/>
      </c>
    </row>
    <row r="18342" spans="13:13" x14ac:dyDescent="0.55000000000000004">
      <c r="M18342" t="str">
        <f>IF($A18342="","",COUNTIFS(D_MFA!$A$2:$A$20001,$C18342,D_MFA!$B$2:$B$20001,TRUE)&gt;0)</f>
        <v/>
      </c>
    </row>
    <row r="18343" spans="13:13" x14ac:dyDescent="0.55000000000000004">
      <c r="M18343" t="str">
        <f>IF($A18343="","",COUNTIFS(D_MFA!$A$2:$A$20001,$C18343,D_MFA!$B$2:$B$20001,TRUE)&gt;0)</f>
        <v/>
      </c>
    </row>
    <row r="18344" spans="13:13" x14ac:dyDescent="0.55000000000000004">
      <c r="M18344" t="str">
        <f>IF($A18344="","",COUNTIFS(D_MFA!$A$2:$A$20001,$C18344,D_MFA!$B$2:$B$20001,TRUE)&gt;0)</f>
        <v/>
      </c>
    </row>
    <row r="18345" spans="13:13" x14ac:dyDescent="0.55000000000000004">
      <c r="M18345" t="str">
        <f>IF($A18345="","",COUNTIFS(D_MFA!$A$2:$A$20001,$C18345,D_MFA!$B$2:$B$20001,TRUE)&gt;0)</f>
        <v/>
      </c>
    </row>
    <row r="18346" spans="13:13" x14ac:dyDescent="0.55000000000000004">
      <c r="M18346" t="str">
        <f>IF($A18346="","",COUNTIFS(D_MFA!$A$2:$A$20001,$C18346,D_MFA!$B$2:$B$20001,TRUE)&gt;0)</f>
        <v/>
      </c>
    </row>
    <row r="18347" spans="13:13" x14ac:dyDescent="0.55000000000000004">
      <c r="M18347" t="str">
        <f>IF($A18347="","",COUNTIFS(D_MFA!$A$2:$A$20001,$C18347,D_MFA!$B$2:$B$20001,TRUE)&gt;0)</f>
        <v/>
      </c>
    </row>
    <row r="18348" spans="13:13" x14ac:dyDescent="0.55000000000000004">
      <c r="M18348" t="str">
        <f>IF($A18348="","",COUNTIFS(D_MFA!$A$2:$A$20001,$C18348,D_MFA!$B$2:$B$20001,TRUE)&gt;0)</f>
        <v/>
      </c>
    </row>
    <row r="18349" spans="13:13" x14ac:dyDescent="0.55000000000000004">
      <c r="M18349" t="str">
        <f>IF($A18349="","",COUNTIFS(D_MFA!$A$2:$A$20001,$C18349,D_MFA!$B$2:$B$20001,TRUE)&gt;0)</f>
        <v/>
      </c>
    </row>
    <row r="18350" spans="13:13" x14ac:dyDescent="0.55000000000000004">
      <c r="M18350" t="str">
        <f>IF($A18350="","",COUNTIFS(D_MFA!$A$2:$A$20001,$C18350,D_MFA!$B$2:$B$20001,TRUE)&gt;0)</f>
        <v/>
      </c>
    </row>
    <row r="18351" spans="13:13" x14ac:dyDescent="0.55000000000000004">
      <c r="M18351" t="str">
        <f>IF($A18351="","",COUNTIFS(D_MFA!$A$2:$A$20001,$C18351,D_MFA!$B$2:$B$20001,TRUE)&gt;0)</f>
        <v/>
      </c>
    </row>
    <row r="18352" spans="13:13" x14ac:dyDescent="0.55000000000000004">
      <c r="M18352" t="str">
        <f>IF($A18352="","",COUNTIFS(D_MFA!$A$2:$A$20001,$C18352,D_MFA!$B$2:$B$20001,TRUE)&gt;0)</f>
        <v/>
      </c>
    </row>
    <row r="18353" spans="13:13" x14ac:dyDescent="0.55000000000000004">
      <c r="M18353" t="str">
        <f>IF($A18353="","",COUNTIFS(D_MFA!$A$2:$A$20001,$C18353,D_MFA!$B$2:$B$20001,TRUE)&gt;0)</f>
        <v/>
      </c>
    </row>
    <row r="18354" spans="13:13" x14ac:dyDescent="0.55000000000000004">
      <c r="M18354" t="str">
        <f>IF($A18354="","",COUNTIFS(D_MFA!$A$2:$A$20001,$C18354,D_MFA!$B$2:$B$20001,TRUE)&gt;0)</f>
        <v/>
      </c>
    </row>
    <row r="18355" spans="13:13" x14ac:dyDescent="0.55000000000000004">
      <c r="M18355" t="str">
        <f>IF($A18355="","",COUNTIFS(D_MFA!$A$2:$A$20001,$C18355,D_MFA!$B$2:$B$20001,TRUE)&gt;0)</f>
        <v/>
      </c>
    </row>
    <row r="18356" spans="13:13" x14ac:dyDescent="0.55000000000000004">
      <c r="M18356" t="str">
        <f>IF($A18356="","",COUNTIFS(D_MFA!$A$2:$A$20001,$C18356,D_MFA!$B$2:$B$20001,TRUE)&gt;0)</f>
        <v/>
      </c>
    </row>
    <row r="18357" spans="13:13" x14ac:dyDescent="0.55000000000000004">
      <c r="M18357" t="str">
        <f>IF($A18357="","",COUNTIFS(D_MFA!$A$2:$A$20001,$C18357,D_MFA!$B$2:$B$20001,TRUE)&gt;0)</f>
        <v/>
      </c>
    </row>
    <row r="18358" spans="13:13" x14ac:dyDescent="0.55000000000000004">
      <c r="M18358" t="str">
        <f>IF($A18358="","",COUNTIFS(D_MFA!$A$2:$A$20001,$C18358,D_MFA!$B$2:$B$20001,TRUE)&gt;0)</f>
        <v/>
      </c>
    </row>
    <row r="18359" spans="13:13" x14ac:dyDescent="0.55000000000000004">
      <c r="M18359" t="str">
        <f>IF($A18359="","",COUNTIFS(D_MFA!$A$2:$A$20001,$C18359,D_MFA!$B$2:$B$20001,TRUE)&gt;0)</f>
        <v/>
      </c>
    </row>
    <row r="18360" spans="13:13" x14ac:dyDescent="0.55000000000000004">
      <c r="M18360" t="str">
        <f>IF($A18360="","",COUNTIFS(D_MFA!$A$2:$A$20001,$C18360,D_MFA!$B$2:$B$20001,TRUE)&gt;0)</f>
        <v/>
      </c>
    </row>
    <row r="18361" spans="13:13" x14ac:dyDescent="0.55000000000000004">
      <c r="M18361" t="str">
        <f>IF($A18361="","",COUNTIFS(D_MFA!$A$2:$A$20001,$C18361,D_MFA!$B$2:$B$20001,TRUE)&gt;0)</f>
        <v/>
      </c>
    </row>
    <row r="18362" spans="13:13" x14ac:dyDescent="0.55000000000000004">
      <c r="M18362" t="str">
        <f>IF($A18362="","",COUNTIFS(D_MFA!$A$2:$A$20001,$C18362,D_MFA!$B$2:$B$20001,TRUE)&gt;0)</f>
        <v/>
      </c>
    </row>
    <row r="18363" spans="13:13" x14ac:dyDescent="0.55000000000000004">
      <c r="M18363" t="str">
        <f>IF($A18363="","",COUNTIFS(D_MFA!$A$2:$A$20001,$C18363,D_MFA!$B$2:$B$20001,TRUE)&gt;0)</f>
        <v/>
      </c>
    </row>
    <row r="18364" spans="13:13" x14ac:dyDescent="0.55000000000000004">
      <c r="M18364" t="str">
        <f>IF($A18364="","",COUNTIFS(D_MFA!$A$2:$A$20001,$C18364,D_MFA!$B$2:$B$20001,TRUE)&gt;0)</f>
        <v/>
      </c>
    </row>
    <row r="18365" spans="13:13" x14ac:dyDescent="0.55000000000000004">
      <c r="M18365" t="str">
        <f>IF($A18365="","",COUNTIFS(D_MFA!$A$2:$A$20001,$C18365,D_MFA!$B$2:$B$20001,TRUE)&gt;0)</f>
        <v/>
      </c>
    </row>
    <row r="18366" spans="13:13" x14ac:dyDescent="0.55000000000000004">
      <c r="M18366" t="str">
        <f>IF($A18366="","",COUNTIFS(D_MFA!$A$2:$A$20001,$C18366,D_MFA!$B$2:$B$20001,TRUE)&gt;0)</f>
        <v/>
      </c>
    </row>
    <row r="18367" spans="13:13" x14ac:dyDescent="0.55000000000000004">
      <c r="M18367" t="str">
        <f>IF($A18367="","",COUNTIFS(D_MFA!$A$2:$A$20001,$C18367,D_MFA!$B$2:$B$20001,TRUE)&gt;0)</f>
        <v/>
      </c>
    </row>
    <row r="18368" spans="13:13" x14ac:dyDescent="0.55000000000000004">
      <c r="M18368" t="str">
        <f>IF($A18368="","",COUNTIFS(D_MFA!$A$2:$A$20001,$C18368,D_MFA!$B$2:$B$20001,TRUE)&gt;0)</f>
        <v/>
      </c>
    </row>
    <row r="18369" spans="13:13" x14ac:dyDescent="0.55000000000000004">
      <c r="M18369" t="str">
        <f>IF($A18369="","",COUNTIFS(D_MFA!$A$2:$A$20001,$C18369,D_MFA!$B$2:$B$20001,TRUE)&gt;0)</f>
        <v/>
      </c>
    </row>
    <row r="18370" spans="13:13" x14ac:dyDescent="0.55000000000000004">
      <c r="M18370" t="str">
        <f>IF($A18370="","",COUNTIFS(D_MFA!$A$2:$A$20001,$C18370,D_MFA!$B$2:$B$20001,TRUE)&gt;0)</f>
        <v/>
      </c>
    </row>
    <row r="18371" spans="13:13" x14ac:dyDescent="0.55000000000000004">
      <c r="M18371" t="str">
        <f>IF($A18371="","",COUNTIFS(D_MFA!$A$2:$A$20001,$C18371,D_MFA!$B$2:$B$20001,TRUE)&gt;0)</f>
        <v/>
      </c>
    </row>
    <row r="18372" spans="13:13" x14ac:dyDescent="0.55000000000000004">
      <c r="M18372" t="str">
        <f>IF($A18372="","",COUNTIFS(D_MFA!$A$2:$A$20001,$C18372,D_MFA!$B$2:$B$20001,TRUE)&gt;0)</f>
        <v/>
      </c>
    </row>
    <row r="18373" spans="13:13" x14ac:dyDescent="0.55000000000000004">
      <c r="M18373" t="str">
        <f>IF($A18373="","",COUNTIFS(D_MFA!$A$2:$A$20001,$C18373,D_MFA!$B$2:$B$20001,TRUE)&gt;0)</f>
        <v/>
      </c>
    </row>
    <row r="18374" spans="13:13" x14ac:dyDescent="0.55000000000000004">
      <c r="M18374" t="str">
        <f>IF($A18374="","",COUNTIFS(D_MFA!$A$2:$A$20001,$C18374,D_MFA!$B$2:$B$20001,TRUE)&gt;0)</f>
        <v/>
      </c>
    </row>
    <row r="18375" spans="13:13" x14ac:dyDescent="0.55000000000000004">
      <c r="M18375" t="str">
        <f>IF($A18375="","",COUNTIFS(D_MFA!$A$2:$A$20001,$C18375,D_MFA!$B$2:$B$20001,TRUE)&gt;0)</f>
        <v/>
      </c>
    </row>
    <row r="18376" spans="13:13" x14ac:dyDescent="0.55000000000000004">
      <c r="M18376" t="str">
        <f>IF($A18376="","",COUNTIFS(D_MFA!$A$2:$A$20001,$C18376,D_MFA!$B$2:$B$20001,TRUE)&gt;0)</f>
        <v/>
      </c>
    </row>
    <row r="18377" spans="13:13" x14ac:dyDescent="0.55000000000000004">
      <c r="M18377" t="str">
        <f>IF($A18377="","",COUNTIFS(D_MFA!$A$2:$A$20001,$C18377,D_MFA!$B$2:$B$20001,TRUE)&gt;0)</f>
        <v/>
      </c>
    </row>
    <row r="18378" spans="13:13" x14ac:dyDescent="0.55000000000000004">
      <c r="M18378" t="str">
        <f>IF($A18378="","",COUNTIFS(D_MFA!$A$2:$A$20001,$C18378,D_MFA!$B$2:$B$20001,TRUE)&gt;0)</f>
        <v/>
      </c>
    </row>
    <row r="18379" spans="13:13" x14ac:dyDescent="0.55000000000000004">
      <c r="M18379" t="str">
        <f>IF($A18379="","",COUNTIFS(D_MFA!$A$2:$A$20001,$C18379,D_MFA!$B$2:$B$20001,TRUE)&gt;0)</f>
        <v/>
      </c>
    </row>
    <row r="18380" spans="13:13" x14ac:dyDescent="0.55000000000000004">
      <c r="M18380" t="str">
        <f>IF($A18380="","",COUNTIFS(D_MFA!$A$2:$A$20001,$C18380,D_MFA!$B$2:$B$20001,TRUE)&gt;0)</f>
        <v/>
      </c>
    </row>
    <row r="18381" spans="13:13" x14ac:dyDescent="0.55000000000000004">
      <c r="M18381" t="str">
        <f>IF($A18381="","",COUNTIFS(D_MFA!$A$2:$A$20001,$C18381,D_MFA!$B$2:$B$20001,TRUE)&gt;0)</f>
        <v/>
      </c>
    </row>
    <row r="18382" spans="13:13" x14ac:dyDescent="0.55000000000000004">
      <c r="M18382" t="str">
        <f>IF($A18382="","",COUNTIFS(D_MFA!$A$2:$A$20001,$C18382,D_MFA!$B$2:$B$20001,TRUE)&gt;0)</f>
        <v/>
      </c>
    </row>
    <row r="18383" spans="13:13" x14ac:dyDescent="0.55000000000000004">
      <c r="M18383" t="str">
        <f>IF($A18383="","",COUNTIFS(D_MFA!$A$2:$A$20001,$C18383,D_MFA!$B$2:$B$20001,TRUE)&gt;0)</f>
        <v/>
      </c>
    </row>
    <row r="18384" spans="13:13" x14ac:dyDescent="0.55000000000000004">
      <c r="M18384" t="str">
        <f>IF($A18384="","",COUNTIFS(D_MFA!$A$2:$A$20001,$C18384,D_MFA!$B$2:$B$20001,TRUE)&gt;0)</f>
        <v/>
      </c>
    </row>
    <row r="18385" spans="13:13" x14ac:dyDescent="0.55000000000000004">
      <c r="M18385" t="str">
        <f>IF($A18385="","",COUNTIFS(D_MFA!$A$2:$A$20001,$C18385,D_MFA!$B$2:$B$20001,TRUE)&gt;0)</f>
        <v/>
      </c>
    </row>
    <row r="18386" spans="13:13" x14ac:dyDescent="0.55000000000000004">
      <c r="M18386" t="str">
        <f>IF($A18386="","",COUNTIFS(D_MFA!$A$2:$A$20001,$C18386,D_MFA!$B$2:$B$20001,TRUE)&gt;0)</f>
        <v/>
      </c>
    </row>
    <row r="18387" spans="13:13" x14ac:dyDescent="0.55000000000000004">
      <c r="M18387" t="str">
        <f>IF($A18387="","",COUNTIFS(D_MFA!$A$2:$A$20001,$C18387,D_MFA!$B$2:$B$20001,TRUE)&gt;0)</f>
        <v/>
      </c>
    </row>
    <row r="18388" spans="13:13" x14ac:dyDescent="0.55000000000000004">
      <c r="M18388" t="str">
        <f>IF($A18388="","",COUNTIFS(D_MFA!$A$2:$A$20001,$C18388,D_MFA!$B$2:$B$20001,TRUE)&gt;0)</f>
        <v/>
      </c>
    </row>
    <row r="18389" spans="13:13" x14ac:dyDescent="0.55000000000000004">
      <c r="M18389" t="str">
        <f>IF($A18389="","",COUNTIFS(D_MFA!$A$2:$A$20001,$C18389,D_MFA!$B$2:$B$20001,TRUE)&gt;0)</f>
        <v/>
      </c>
    </row>
    <row r="18390" spans="13:13" x14ac:dyDescent="0.55000000000000004">
      <c r="M18390" t="str">
        <f>IF($A18390="","",COUNTIFS(D_MFA!$A$2:$A$20001,$C18390,D_MFA!$B$2:$B$20001,TRUE)&gt;0)</f>
        <v/>
      </c>
    </row>
    <row r="18391" spans="13:13" x14ac:dyDescent="0.55000000000000004">
      <c r="M18391" t="str">
        <f>IF($A18391="","",COUNTIFS(D_MFA!$A$2:$A$20001,$C18391,D_MFA!$B$2:$B$20001,TRUE)&gt;0)</f>
        <v/>
      </c>
    </row>
    <row r="18392" spans="13:13" x14ac:dyDescent="0.55000000000000004">
      <c r="M18392" t="str">
        <f>IF($A18392="","",COUNTIFS(D_MFA!$A$2:$A$20001,$C18392,D_MFA!$B$2:$B$20001,TRUE)&gt;0)</f>
        <v/>
      </c>
    </row>
    <row r="18393" spans="13:13" x14ac:dyDescent="0.55000000000000004">
      <c r="M18393" t="str">
        <f>IF($A18393="","",COUNTIFS(D_MFA!$A$2:$A$20001,$C18393,D_MFA!$B$2:$B$20001,TRUE)&gt;0)</f>
        <v/>
      </c>
    </row>
    <row r="18394" spans="13:13" x14ac:dyDescent="0.55000000000000004">
      <c r="M18394" t="str">
        <f>IF($A18394="","",COUNTIFS(D_MFA!$A$2:$A$20001,$C18394,D_MFA!$B$2:$B$20001,TRUE)&gt;0)</f>
        <v/>
      </c>
    </row>
    <row r="18395" spans="13:13" x14ac:dyDescent="0.55000000000000004">
      <c r="M18395" t="str">
        <f>IF($A18395="","",COUNTIFS(D_MFA!$A$2:$A$20001,$C18395,D_MFA!$B$2:$B$20001,TRUE)&gt;0)</f>
        <v/>
      </c>
    </row>
    <row r="18396" spans="13:13" x14ac:dyDescent="0.55000000000000004">
      <c r="M18396" t="str">
        <f>IF($A18396="","",COUNTIFS(D_MFA!$A$2:$A$20001,$C18396,D_MFA!$B$2:$B$20001,TRUE)&gt;0)</f>
        <v/>
      </c>
    </row>
    <row r="18397" spans="13:13" x14ac:dyDescent="0.55000000000000004">
      <c r="M18397" t="str">
        <f>IF($A18397="","",COUNTIFS(D_MFA!$A$2:$A$20001,$C18397,D_MFA!$B$2:$B$20001,TRUE)&gt;0)</f>
        <v/>
      </c>
    </row>
    <row r="18398" spans="13:13" x14ac:dyDescent="0.55000000000000004">
      <c r="M18398" t="str">
        <f>IF($A18398="","",COUNTIFS(D_MFA!$A$2:$A$20001,$C18398,D_MFA!$B$2:$B$20001,TRUE)&gt;0)</f>
        <v/>
      </c>
    </row>
    <row r="18399" spans="13:13" x14ac:dyDescent="0.55000000000000004">
      <c r="M18399" t="str">
        <f>IF($A18399="","",COUNTIFS(D_MFA!$A$2:$A$20001,$C18399,D_MFA!$B$2:$B$20001,TRUE)&gt;0)</f>
        <v/>
      </c>
    </row>
    <row r="18400" spans="13:13" x14ac:dyDescent="0.55000000000000004">
      <c r="M18400" t="str">
        <f>IF($A18400="","",COUNTIFS(D_MFA!$A$2:$A$20001,$C18400,D_MFA!$B$2:$B$20001,TRUE)&gt;0)</f>
        <v/>
      </c>
    </row>
    <row r="18401" spans="13:13" x14ac:dyDescent="0.55000000000000004">
      <c r="M18401" t="str">
        <f>IF($A18401="","",COUNTIFS(D_MFA!$A$2:$A$20001,$C18401,D_MFA!$B$2:$B$20001,TRUE)&gt;0)</f>
        <v/>
      </c>
    </row>
    <row r="18402" spans="13:13" x14ac:dyDescent="0.55000000000000004">
      <c r="M18402" t="str">
        <f>IF($A18402="","",COUNTIFS(D_MFA!$A$2:$A$20001,$C18402,D_MFA!$B$2:$B$20001,TRUE)&gt;0)</f>
        <v/>
      </c>
    </row>
    <row r="18403" spans="13:13" x14ac:dyDescent="0.55000000000000004">
      <c r="M18403" t="str">
        <f>IF($A18403="","",COUNTIFS(D_MFA!$A$2:$A$20001,$C18403,D_MFA!$B$2:$B$20001,TRUE)&gt;0)</f>
        <v/>
      </c>
    </row>
    <row r="18404" spans="13:13" x14ac:dyDescent="0.55000000000000004">
      <c r="M18404" t="str">
        <f>IF($A18404="","",COUNTIFS(D_MFA!$A$2:$A$20001,$C18404,D_MFA!$B$2:$B$20001,TRUE)&gt;0)</f>
        <v/>
      </c>
    </row>
    <row r="18405" spans="13:13" x14ac:dyDescent="0.55000000000000004">
      <c r="M18405" t="str">
        <f>IF($A18405="","",COUNTIFS(D_MFA!$A$2:$A$20001,$C18405,D_MFA!$B$2:$B$20001,TRUE)&gt;0)</f>
        <v/>
      </c>
    </row>
    <row r="18406" spans="13:13" x14ac:dyDescent="0.55000000000000004">
      <c r="M18406" t="str">
        <f>IF($A18406="","",COUNTIFS(D_MFA!$A$2:$A$20001,$C18406,D_MFA!$B$2:$B$20001,TRUE)&gt;0)</f>
        <v/>
      </c>
    </row>
    <row r="18407" spans="13:13" x14ac:dyDescent="0.55000000000000004">
      <c r="M18407" t="str">
        <f>IF($A18407="","",COUNTIFS(D_MFA!$A$2:$A$20001,$C18407,D_MFA!$B$2:$B$20001,TRUE)&gt;0)</f>
        <v/>
      </c>
    </row>
    <row r="18408" spans="13:13" x14ac:dyDescent="0.55000000000000004">
      <c r="M18408" t="str">
        <f>IF($A18408="","",COUNTIFS(D_MFA!$A$2:$A$20001,$C18408,D_MFA!$B$2:$B$20001,TRUE)&gt;0)</f>
        <v/>
      </c>
    </row>
    <row r="18409" spans="13:13" x14ac:dyDescent="0.55000000000000004">
      <c r="M18409" t="str">
        <f>IF($A18409="","",COUNTIFS(D_MFA!$A$2:$A$20001,$C18409,D_MFA!$B$2:$B$20001,TRUE)&gt;0)</f>
        <v/>
      </c>
    </row>
    <row r="18410" spans="13:13" x14ac:dyDescent="0.55000000000000004">
      <c r="M18410" t="str">
        <f>IF($A18410="","",COUNTIFS(D_MFA!$A$2:$A$20001,$C18410,D_MFA!$B$2:$B$20001,TRUE)&gt;0)</f>
        <v/>
      </c>
    </row>
    <row r="18411" spans="13:13" x14ac:dyDescent="0.55000000000000004">
      <c r="M18411" t="str">
        <f>IF($A18411="","",COUNTIFS(D_MFA!$A$2:$A$20001,$C18411,D_MFA!$B$2:$B$20001,TRUE)&gt;0)</f>
        <v/>
      </c>
    </row>
    <row r="18412" spans="13:13" x14ac:dyDescent="0.55000000000000004">
      <c r="M18412" t="str">
        <f>IF($A18412="","",COUNTIFS(D_MFA!$A$2:$A$20001,$C18412,D_MFA!$B$2:$B$20001,TRUE)&gt;0)</f>
        <v/>
      </c>
    </row>
    <row r="18413" spans="13:13" x14ac:dyDescent="0.55000000000000004">
      <c r="M18413" t="str">
        <f>IF($A18413="","",COUNTIFS(D_MFA!$A$2:$A$20001,$C18413,D_MFA!$B$2:$B$20001,TRUE)&gt;0)</f>
        <v/>
      </c>
    </row>
    <row r="18414" spans="13:13" x14ac:dyDescent="0.55000000000000004">
      <c r="M18414" t="str">
        <f>IF($A18414="","",COUNTIFS(D_MFA!$A$2:$A$20001,$C18414,D_MFA!$B$2:$B$20001,TRUE)&gt;0)</f>
        <v/>
      </c>
    </row>
    <row r="18415" spans="13:13" x14ac:dyDescent="0.55000000000000004">
      <c r="M18415" t="str">
        <f>IF($A18415="","",COUNTIFS(D_MFA!$A$2:$A$20001,$C18415,D_MFA!$B$2:$B$20001,TRUE)&gt;0)</f>
        <v/>
      </c>
    </row>
    <row r="18416" spans="13:13" x14ac:dyDescent="0.55000000000000004">
      <c r="M18416" t="str">
        <f>IF($A18416="","",COUNTIFS(D_MFA!$A$2:$A$20001,$C18416,D_MFA!$B$2:$B$20001,TRUE)&gt;0)</f>
        <v/>
      </c>
    </row>
    <row r="18417" spans="13:13" x14ac:dyDescent="0.55000000000000004">
      <c r="M18417" t="str">
        <f>IF($A18417="","",COUNTIFS(D_MFA!$A$2:$A$20001,$C18417,D_MFA!$B$2:$B$20001,TRUE)&gt;0)</f>
        <v/>
      </c>
    </row>
    <row r="18418" spans="13:13" x14ac:dyDescent="0.55000000000000004">
      <c r="M18418" t="str">
        <f>IF($A18418="","",COUNTIFS(D_MFA!$A$2:$A$20001,$C18418,D_MFA!$B$2:$B$20001,TRUE)&gt;0)</f>
        <v/>
      </c>
    </row>
    <row r="18419" spans="13:13" x14ac:dyDescent="0.55000000000000004">
      <c r="M18419" t="str">
        <f>IF($A18419="","",COUNTIFS(D_MFA!$A$2:$A$20001,$C18419,D_MFA!$B$2:$B$20001,TRUE)&gt;0)</f>
        <v/>
      </c>
    </row>
    <row r="18420" spans="13:13" x14ac:dyDescent="0.55000000000000004">
      <c r="M18420" t="str">
        <f>IF($A18420="","",COUNTIFS(D_MFA!$A$2:$A$20001,$C18420,D_MFA!$B$2:$B$20001,TRUE)&gt;0)</f>
        <v/>
      </c>
    </row>
    <row r="18421" spans="13:13" x14ac:dyDescent="0.55000000000000004">
      <c r="M18421" t="str">
        <f>IF($A18421="","",COUNTIFS(D_MFA!$A$2:$A$20001,$C18421,D_MFA!$B$2:$B$20001,TRUE)&gt;0)</f>
        <v/>
      </c>
    </row>
    <row r="18422" spans="13:13" x14ac:dyDescent="0.55000000000000004">
      <c r="M18422" t="str">
        <f>IF($A18422="","",COUNTIFS(D_MFA!$A$2:$A$20001,$C18422,D_MFA!$B$2:$B$20001,TRUE)&gt;0)</f>
        <v/>
      </c>
    </row>
    <row r="18423" spans="13:13" x14ac:dyDescent="0.55000000000000004">
      <c r="M18423" t="str">
        <f>IF($A18423="","",COUNTIFS(D_MFA!$A$2:$A$20001,$C18423,D_MFA!$B$2:$B$20001,TRUE)&gt;0)</f>
        <v/>
      </c>
    </row>
    <row r="18424" spans="13:13" x14ac:dyDescent="0.55000000000000004">
      <c r="M18424" t="str">
        <f>IF($A18424="","",COUNTIFS(D_MFA!$A$2:$A$20001,$C18424,D_MFA!$B$2:$B$20001,TRUE)&gt;0)</f>
        <v/>
      </c>
    </row>
    <row r="18425" spans="13:13" x14ac:dyDescent="0.55000000000000004">
      <c r="M18425" t="str">
        <f>IF($A18425="","",COUNTIFS(D_MFA!$A$2:$A$20001,$C18425,D_MFA!$B$2:$B$20001,TRUE)&gt;0)</f>
        <v/>
      </c>
    </row>
    <row r="18426" spans="13:13" x14ac:dyDescent="0.55000000000000004">
      <c r="M18426" t="str">
        <f>IF($A18426="","",COUNTIFS(D_MFA!$A$2:$A$20001,$C18426,D_MFA!$B$2:$B$20001,TRUE)&gt;0)</f>
        <v/>
      </c>
    </row>
    <row r="18427" spans="13:13" x14ac:dyDescent="0.55000000000000004">
      <c r="M18427" t="str">
        <f>IF($A18427="","",COUNTIFS(D_MFA!$A$2:$A$20001,$C18427,D_MFA!$B$2:$B$20001,TRUE)&gt;0)</f>
        <v/>
      </c>
    </row>
    <row r="18428" spans="13:13" x14ac:dyDescent="0.55000000000000004">
      <c r="M18428" t="str">
        <f>IF($A18428="","",COUNTIFS(D_MFA!$A$2:$A$20001,$C18428,D_MFA!$B$2:$B$20001,TRUE)&gt;0)</f>
        <v/>
      </c>
    </row>
    <row r="18429" spans="13:13" x14ac:dyDescent="0.55000000000000004">
      <c r="M18429" t="str">
        <f>IF($A18429="","",COUNTIFS(D_MFA!$A$2:$A$20001,$C18429,D_MFA!$B$2:$B$20001,TRUE)&gt;0)</f>
        <v/>
      </c>
    </row>
    <row r="18430" spans="13:13" x14ac:dyDescent="0.55000000000000004">
      <c r="M18430" t="str">
        <f>IF($A18430="","",COUNTIFS(D_MFA!$A$2:$A$20001,$C18430,D_MFA!$B$2:$B$20001,TRUE)&gt;0)</f>
        <v/>
      </c>
    </row>
    <row r="18431" spans="13:13" x14ac:dyDescent="0.55000000000000004">
      <c r="M18431" t="str">
        <f>IF($A18431="","",COUNTIFS(D_MFA!$A$2:$A$20001,$C18431,D_MFA!$B$2:$B$20001,TRUE)&gt;0)</f>
        <v/>
      </c>
    </row>
    <row r="18432" spans="13:13" x14ac:dyDescent="0.55000000000000004">
      <c r="M18432" t="str">
        <f>IF($A18432="","",COUNTIFS(D_MFA!$A$2:$A$20001,$C18432,D_MFA!$B$2:$B$20001,TRUE)&gt;0)</f>
        <v/>
      </c>
    </row>
    <row r="18433" spans="13:13" x14ac:dyDescent="0.55000000000000004">
      <c r="M18433" t="str">
        <f>IF($A18433="","",COUNTIFS(D_MFA!$A$2:$A$20001,$C18433,D_MFA!$B$2:$B$20001,TRUE)&gt;0)</f>
        <v/>
      </c>
    </row>
    <row r="18434" spans="13:13" x14ac:dyDescent="0.55000000000000004">
      <c r="M18434" t="str">
        <f>IF($A18434="","",COUNTIFS(D_MFA!$A$2:$A$20001,$C18434,D_MFA!$B$2:$B$20001,TRUE)&gt;0)</f>
        <v/>
      </c>
    </row>
    <row r="18435" spans="13:13" x14ac:dyDescent="0.55000000000000004">
      <c r="M18435" t="str">
        <f>IF($A18435="","",COUNTIFS(D_MFA!$A$2:$A$20001,$C18435,D_MFA!$B$2:$B$20001,TRUE)&gt;0)</f>
        <v/>
      </c>
    </row>
    <row r="18436" spans="13:13" x14ac:dyDescent="0.55000000000000004">
      <c r="M18436" t="str">
        <f>IF($A18436="","",COUNTIFS(D_MFA!$A$2:$A$20001,$C18436,D_MFA!$B$2:$B$20001,TRUE)&gt;0)</f>
        <v/>
      </c>
    </row>
    <row r="18437" spans="13:13" x14ac:dyDescent="0.55000000000000004">
      <c r="M18437" t="str">
        <f>IF($A18437="","",COUNTIFS(D_MFA!$A$2:$A$20001,$C18437,D_MFA!$B$2:$B$20001,TRUE)&gt;0)</f>
        <v/>
      </c>
    </row>
    <row r="18438" spans="13:13" x14ac:dyDescent="0.55000000000000004">
      <c r="M18438" t="str">
        <f>IF($A18438="","",COUNTIFS(D_MFA!$A$2:$A$20001,$C18438,D_MFA!$B$2:$B$20001,TRUE)&gt;0)</f>
        <v/>
      </c>
    </row>
    <row r="18439" spans="13:13" x14ac:dyDescent="0.55000000000000004">
      <c r="M18439" t="str">
        <f>IF($A18439="","",COUNTIFS(D_MFA!$A$2:$A$20001,$C18439,D_MFA!$B$2:$B$20001,TRUE)&gt;0)</f>
        <v/>
      </c>
    </row>
    <row r="18440" spans="13:13" x14ac:dyDescent="0.55000000000000004">
      <c r="M18440" t="str">
        <f>IF($A18440="","",COUNTIFS(D_MFA!$A$2:$A$20001,$C18440,D_MFA!$B$2:$B$20001,TRUE)&gt;0)</f>
        <v/>
      </c>
    </row>
    <row r="18441" spans="13:13" x14ac:dyDescent="0.55000000000000004">
      <c r="M18441" t="str">
        <f>IF($A18441="","",COUNTIFS(D_MFA!$A$2:$A$20001,$C18441,D_MFA!$B$2:$B$20001,TRUE)&gt;0)</f>
        <v/>
      </c>
    </row>
    <row r="18442" spans="13:13" x14ac:dyDescent="0.55000000000000004">
      <c r="M18442" t="str">
        <f>IF($A18442="","",COUNTIFS(D_MFA!$A$2:$A$20001,$C18442,D_MFA!$B$2:$B$20001,TRUE)&gt;0)</f>
        <v/>
      </c>
    </row>
    <row r="18443" spans="13:13" x14ac:dyDescent="0.55000000000000004">
      <c r="M18443" t="str">
        <f>IF($A18443="","",COUNTIFS(D_MFA!$A$2:$A$20001,$C18443,D_MFA!$B$2:$B$20001,TRUE)&gt;0)</f>
        <v/>
      </c>
    </row>
    <row r="18444" spans="13:13" x14ac:dyDescent="0.55000000000000004">
      <c r="M18444" t="str">
        <f>IF($A18444="","",COUNTIFS(D_MFA!$A$2:$A$20001,$C18444,D_MFA!$B$2:$B$20001,TRUE)&gt;0)</f>
        <v/>
      </c>
    </row>
    <row r="18445" spans="13:13" x14ac:dyDescent="0.55000000000000004">
      <c r="M18445" t="str">
        <f>IF($A18445="","",COUNTIFS(D_MFA!$A$2:$A$20001,$C18445,D_MFA!$B$2:$B$20001,TRUE)&gt;0)</f>
        <v/>
      </c>
    </row>
    <row r="18446" spans="13:13" x14ac:dyDescent="0.55000000000000004">
      <c r="M18446" t="str">
        <f>IF($A18446="","",COUNTIFS(D_MFA!$A$2:$A$20001,$C18446,D_MFA!$B$2:$B$20001,TRUE)&gt;0)</f>
        <v/>
      </c>
    </row>
    <row r="18447" spans="13:13" x14ac:dyDescent="0.55000000000000004">
      <c r="M18447" t="str">
        <f>IF($A18447="","",COUNTIFS(D_MFA!$A$2:$A$20001,$C18447,D_MFA!$B$2:$B$20001,TRUE)&gt;0)</f>
        <v/>
      </c>
    </row>
    <row r="18448" spans="13:13" x14ac:dyDescent="0.55000000000000004">
      <c r="M18448" t="str">
        <f>IF($A18448="","",COUNTIFS(D_MFA!$A$2:$A$20001,$C18448,D_MFA!$B$2:$B$20001,TRUE)&gt;0)</f>
        <v/>
      </c>
    </row>
    <row r="18449" spans="13:13" x14ac:dyDescent="0.55000000000000004">
      <c r="M18449" t="str">
        <f>IF($A18449="","",COUNTIFS(D_MFA!$A$2:$A$20001,$C18449,D_MFA!$B$2:$B$20001,TRUE)&gt;0)</f>
        <v/>
      </c>
    </row>
    <row r="18450" spans="13:13" x14ac:dyDescent="0.55000000000000004">
      <c r="M18450" t="str">
        <f>IF($A18450="","",COUNTIFS(D_MFA!$A$2:$A$20001,$C18450,D_MFA!$B$2:$B$20001,TRUE)&gt;0)</f>
        <v/>
      </c>
    </row>
    <row r="18451" spans="13:13" x14ac:dyDescent="0.55000000000000004">
      <c r="M18451" t="str">
        <f>IF($A18451="","",COUNTIFS(D_MFA!$A$2:$A$20001,$C18451,D_MFA!$B$2:$B$20001,TRUE)&gt;0)</f>
        <v/>
      </c>
    </row>
    <row r="18452" spans="13:13" x14ac:dyDescent="0.55000000000000004">
      <c r="M18452" t="str">
        <f>IF($A18452="","",COUNTIFS(D_MFA!$A$2:$A$20001,$C18452,D_MFA!$B$2:$B$20001,TRUE)&gt;0)</f>
        <v/>
      </c>
    </row>
    <row r="18453" spans="13:13" x14ac:dyDescent="0.55000000000000004">
      <c r="M18453" t="str">
        <f>IF($A18453="","",COUNTIFS(D_MFA!$A$2:$A$20001,$C18453,D_MFA!$B$2:$B$20001,TRUE)&gt;0)</f>
        <v/>
      </c>
    </row>
    <row r="18454" spans="13:13" x14ac:dyDescent="0.55000000000000004">
      <c r="M18454" t="str">
        <f>IF($A18454="","",COUNTIFS(D_MFA!$A$2:$A$20001,$C18454,D_MFA!$B$2:$B$20001,TRUE)&gt;0)</f>
        <v/>
      </c>
    </row>
    <row r="18455" spans="13:13" x14ac:dyDescent="0.55000000000000004">
      <c r="M18455" t="str">
        <f>IF($A18455="","",COUNTIFS(D_MFA!$A$2:$A$20001,$C18455,D_MFA!$B$2:$B$20001,TRUE)&gt;0)</f>
        <v/>
      </c>
    </row>
    <row r="18456" spans="13:13" x14ac:dyDescent="0.55000000000000004">
      <c r="M18456" t="str">
        <f>IF($A18456="","",COUNTIFS(D_MFA!$A$2:$A$20001,$C18456,D_MFA!$B$2:$B$20001,TRUE)&gt;0)</f>
        <v/>
      </c>
    </row>
    <row r="18457" spans="13:13" x14ac:dyDescent="0.55000000000000004">
      <c r="M18457" t="str">
        <f>IF($A18457="","",COUNTIFS(D_MFA!$A$2:$A$20001,$C18457,D_MFA!$B$2:$B$20001,TRUE)&gt;0)</f>
        <v/>
      </c>
    </row>
    <row r="18458" spans="13:13" x14ac:dyDescent="0.55000000000000004">
      <c r="M18458" t="str">
        <f>IF($A18458="","",COUNTIFS(D_MFA!$A$2:$A$20001,$C18458,D_MFA!$B$2:$B$20001,TRUE)&gt;0)</f>
        <v/>
      </c>
    </row>
    <row r="18459" spans="13:13" x14ac:dyDescent="0.55000000000000004">
      <c r="M18459" t="str">
        <f>IF($A18459="","",COUNTIFS(D_MFA!$A$2:$A$20001,$C18459,D_MFA!$B$2:$B$20001,TRUE)&gt;0)</f>
        <v/>
      </c>
    </row>
    <row r="18460" spans="13:13" x14ac:dyDescent="0.55000000000000004">
      <c r="M18460" t="str">
        <f>IF($A18460="","",COUNTIFS(D_MFA!$A$2:$A$20001,$C18460,D_MFA!$B$2:$B$20001,TRUE)&gt;0)</f>
        <v/>
      </c>
    </row>
    <row r="18461" spans="13:13" x14ac:dyDescent="0.55000000000000004">
      <c r="M18461" t="str">
        <f>IF($A18461="","",COUNTIFS(D_MFA!$A$2:$A$20001,$C18461,D_MFA!$B$2:$B$20001,TRUE)&gt;0)</f>
        <v/>
      </c>
    </row>
    <row r="18462" spans="13:13" x14ac:dyDescent="0.55000000000000004">
      <c r="M18462" t="str">
        <f>IF($A18462="","",COUNTIFS(D_MFA!$A$2:$A$20001,$C18462,D_MFA!$B$2:$B$20001,TRUE)&gt;0)</f>
        <v/>
      </c>
    </row>
    <row r="18463" spans="13:13" x14ac:dyDescent="0.55000000000000004">
      <c r="M18463" t="str">
        <f>IF($A18463="","",COUNTIFS(D_MFA!$A$2:$A$20001,$C18463,D_MFA!$B$2:$B$20001,TRUE)&gt;0)</f>
        <v/>
      </c>
    </row>
    <row r="18464" spans="13:13" x14ac:dyDescent="0.55000000000000004">
      <c r="M18464" t="str">
        <f>IF($A18464="","",COUNTIFS(D_MFA!$A$2:$A$20001,$C18464,D_MFA!$B$2:$B$20001,TRUE)&gt;0)</f>
        <v/>
      </c>
    </row>
    <row r="18465" spans="13:13" x14ac:dyDescent="0.55000000000000004">
      <c r="M18465" t="str">
        <f>IF($A18465="","",COUNTIFS(D_MFA!$A$2:$A$20001,$C18465,D_MFA!$B$2:$B$20001,TRUE)&gt;0)</f>
        <v/>
      </c>
    </row>
    <row r="18466" spans="13:13" x14ac:dyDescent="0.55000000000000004">
      <c r="M18466" t="str">
        <f>IF($A18466="","",COUNTIFS(D_MFA!$A$2:$A$20001,$C18466,D_MFA!$B$2:$B$20001,TRUE)&gt;0)</f>
        <v/>
      </c>
    </row>
    <row r="18467" spans="13:13" x14ac:dyDescent="0.55000000000000004">
      <c r="M18467" t="str">
        <f>IF($A18467="","",COUNTIFS(D_MFA!$A$2:$A$20001,$C18467,D_MFA!$B$2:$B$20001,TRUE)&gt;0)</f>
        <v/>
      </c>
    </row>
    <row r="18468" spans="13:13" x14ac:dyDescent="0.55000000000000004">
      <c r="M18468" t="str">
        <f>IF($A18468="","",COUNTIFS(D_MFA!$A$2:$A$20001,$C18468,D_MFA!$B$2:$B$20001,TRUE)&gt;0)</f>
        <v/>
      </c>
    </row>
    <row r="18469" spans="13:13" x14ac:dyDescent="0.55000000000000004">
      <c r="M18469" t="str">
        <f>IF($A18469="","",COUNTIFS(D_MFA!$A$2:$A$20001,$C18469,D_MFA!$B$2:$B$20001,TRUE)&gt;0)</f>
        <v/>
      </c>
    </row>
    <row r="18470" spans="13:13" x14ac:dyDescent="0.55000000000000004">
      <c r="M18470" t="str">
        <f>IF($A18470="","",COUNTIFS(D_MFA!$A$2:$A$20001,$C18470,D_MFA!$B$2:$B$20001,TRUE)&gt;0)</f>
        <v/>
      </c>
    </row>
    <row r="18471" spans="13:13" x14ac:dyDescent="0.55000000000000004">
      <c r="M18471" t="str">
        <f>IF($A18471="","",COUNTIFS(D_MFA!$A$2:$A$20001,$C18471,D_MFA!$B$2:$B$20001,TRUE)&gt;0)</f>
        <v/>
      </c>
    </row>
    <row r="18472" spans="13:13" x14ac:dyDescent="0.55000000000000004">
      <c r="M18472" t="str">
        <f>IF($A18472="","",COUNTIFS(D_MFA!$A$2:$A$20001,$C18472,D_MFA!$B$2:$B$20001,TRUE)&gt;0)</f>
        <v/>
      </c>
    </row>
    <row r="18473" spans="13:13" x14ac:dyDescent="0.55000000000000004">
      <c r="M18473" t="str">
        <f>IF($A18473="","",COUNTIFS(D_MFA!$A$2:$A$20001,$C18473,D_MFA!$B$2:$B$20001,TRUE)&gt;0)</f>
        <v/>
      </c>
    </row>
    <row r="18474" spans="13:13" x14ac:dyDescent="0.55000000000000004">
      <c r="M18474" t="str">
        <f>IF($A18474="","",COUNTIFS(D_MFA!$A$2:$A$20001,$C18474,D_MFA!$B$2:$B$20001,TRUE)&gt;0)</f>
        <v/>
      </c>
    </row>
    <row r="18475" spans="13:13" x14ac:dyDescent="0.55000000000000004">
      <c r="M18475" t="str">
        <f>IF($A18475="","",COUNTIFS(D_MFA!$A$2:$A$20001,$C18475,D_MFA!$B$2:$B$20001,TRUE)&gt;0)</f>
        <v/>
      </c>
    </row>
    <row r="18476" spans="13:13" x14ac:dyDescent="0.55000000000000004">
      <c r="M18476" t="str">
        <f>IF($A18476="","",COUNTIFS(D_MFA!$A$2:$A$20001,$C18476,D_MFA!$B$2:$B$20001,TRUE)&gt;0)</f>
        <v/>
      </c>
    </row>
    <row r="18477" spans="13:13" x14ac:dyDescent="0.55000000000000004">
      <c r="M18477" t="str">
        <f>IF($A18477="","",COUNTIFS(D_MFA!$A$2:$A$20001,$C18477,D_MFA!$B$2:$B$20001,TRUE)&gt;0)</f>
        <v/>
      </c>
    </row>
    <row r="18478" spans="13:13" x14ac:dyDescent="0.55000000000000004">
      <c r="M18478" t="str">
        <f>IF($A18478="","",COUNTIFS(D_MFA!$A$2:$A$20001,$C18478,D_MFA!$B$2:$B$20001,TRUE)&gt;0)</f>
        <v/>
      </c>
    </row>
    <row r="18479" spans="13:13" x14ac:dyDescent="0.55000000000000004">
      <c r="M18479" t="str">
        <f>IF($A18479="","",COUNTIFS(D_MFA!$A$2:$A$20001,$C18479,D_MFA!$B$2:$B$20001,TRUE)&gt;0)</f>
        <v/>
      </c>
    </row>
    <row r="18480" spans="13:13" x14ac:dyDescent="0.55000000000000004">
      <c r="M18480" t="str">
        <f>IF($A18480="","",COUNTIFS(D_MFA!$A$2:$A$20001,$C18480,D_MFA!$B$2:$B$20001,TRUE)&gt;0)</f>
        <v/>
      </c>
    </row>
    <row r="18481" spans="13:13" x14ac:dyDescent="0.55000000000000004">
      <c r="M18481" t="str">
        <f>IF($A18481="","",COUNTIFS(D_MFA!$A$2:$A$20001,$C18481,D_MFA!$B$2:$B$20001,TRUE)&gt;0)</f>
        <v/>
      </c>
    </row>
    <row r="18482" spans="13:13" x14ac:dyDescent="0.55000000000000004">
      <c r="M18482" t="str">
        <f>IF($A18482="","",COUNTIFS(D_MFA!$A$2:$A$20001,$C18482,D_MFA!$B$2:$B$20001,TRUE)&gt;0)</f>
        <v/>
      </c>
    </row>
    <row r="18483" spans="13:13" x14ac:dyDescent="0.55000000000000004">
      <c r="M18483" t="str">
        <f>IF($A18483="","",COUNTIFS(D_MFA!$A$2:$A$20001,$C18483,D_MFA!$B$2:$B$20001,TRUE)&gt;0)</f>
        <v/>
      </c>
    </row>
    <row r="18484" spans="13:13" x14ac:dyDescent="0.55000000000000004">
      <c r="M18484" t="str">
        <f>IF($A18484="","",COUNTIFS(D_MFA!$A$2:$A$20001,$C18484,D_MFA!$B$2:$B$20001,TRUE)&gt;0)</f>
        <v/>
      </c>
    </row>
    <row r="18485" spans="13:13" x14ac:dyDescent="0.55000000000000004">
      <c r="M18485" t="str">
        <f>IF($A18485="","",COUNTIFS(D_MFA!$A$2:$A$20001,$C18485,D_MFA!$B$2:$B$20001,TRUE)&gt;0)</f>
        <v/>
      </c>
    </row>
    <row r="18486" spans="13:13" x14ac:dyDescent="0.55000000000000004">
      <c r="M18486" t="str">
        <f>IF($A18486="","",COUNTIFS(D_MFA!$A$2:$A$20001,$C18486,D_MFA!$B$2:$B$20001,TRUE)&gt;0)</f>
        <v/>
      </c>
    </row>
    <row r="18487" spans="13:13" x14ac:dyDescent="0.55000000000000004">
      <c r="M18487" t="str">
        <f>IF($A18487="","",COUNTIFS(D_MFA!$A$2:$A$20001,$C18487,D_MFA!$B$2:$B$20001,TRUE)&gt;0)</f>
        <v/>
      </c>
    </row>
    <row r="18488" spans="13:13" x14ac:dyDescent="0.55000000000000004">
      <c r="M18488" t="str">
        <f>IF($A18488="","",COUNTIFS(D_MFA!$A$2:$A$20001,$C18488,D_MFA!$B$2:$B$20001,TRUE)&gt;0)</f>
        <v/>
      </c>
    </row>
    <row r="18489" spans="13:13" x14ac:dyDescent="0.55000000000000004">
      <c r="M18489" t="str">
        <f>IF($A18489="","",COUNTIFS(D_MFA!$A$2:$A$20001,$C18489,D_MFA!$B$2:$B$20001,TRUE)&gt;0)</f>
        <v/>
      </c>
    </row>
    <row r="18490" spans="13:13" x14ac:dyDescent="0.55000000000000004">
      <c r="M18490" t="str">
        <f>IF($A18490="","",COUNTIFS(D_MFA!$A$2:$A$20001,$C18490,D_MFA!$B$2:$B$20001,TRUE)&gt;0)</f>
        <v/>
      </c>
    </row>
    <row r="18491" spans="13:13" x14ac:dyDescent="0.55000000000000004">
      <c r="M18491" t="str">
        <f>IF($A18491="","",COUNTIFS(D_MFA!$A$2:$A$20001,$C18491,D_MFA!$B$2:$B$20001,TRUE)&gt;0)</f>
        <v/>
      </c>
    </row>
    <row r="18492" spans="13:13" x14ac:dyDescent="0.55000000000000004">
      <c r="M18492" t="str">
        <f>IF($A18492="","",COUNTIFS(D_MFA!$A$2:$A$20001,$C18492,D_MFA!$B$2:$B$20001,TRUE)&gt;0)</f>
        <v/>
      </c>
    </row>
    <row r="18493" spans="13:13" x14ac:dyDescent="0.55000000000000004">
      <c r="M18493" t="str">
        <f>IF($A18493="","",COUNTIFS(D_MFA!$A$2:$A$20001,$C18493,D_MFA!$B$2:$B$20001,TRUE)&gt;0)</f>
        <v/>
      </c>
    </row>
    <row r="18494" spans="13:13" x14ac:dyDescent="0.55000000000000004">
      <c r="M18494" t="str">
        <f>IF($A18494="","",COUNTIFS(D_MFA!$A$2:$A$20001,$C18494,D_MFA!$B$2:$B$20001,TRUE)&gt;0)</f>
        <v/>
      </c>
    </row>
    <row r="18495" spans="13:13" x14ac:dyDescent="0.55000000000000004">
      <c r="M18495" t="str">
        <f>IF($A18495="","",COUNTIFS(D_MFA!$A$2:$A$20001,$C18495,D_MFA!$B$2:$B$20001,TRUE)&gt;0)</f>
        <v/>
      </c>
    </row>
    <row r="18496" spans="13:13" x14ac:dyDescent="0.55000000000000004">
      <c r="M18496" t="str">
        <f>IF($A18496="","",COUNTIFS(D_MFA!$A$2:$A$20001,$C18496,D_MFA!$B$2:$B$20001,TRUE)&gt;0)</f>
        <v/>
      </c>
    </row>
    <row r="18497" spans="13:13" x14ac:dyDescent="0.55000000000000004">
      <c r="M18497" t="str">
        <f>IF($A18497="","",COUNTIFS(D_MFA!$A$2:$A$20001,$C18497,D_MFA!$B$2:$B$20001,TRUE)&gt;0)</f>
        <v/>
      </c>
    </row>
    <row r="18498" spans="13:13" x14ac:dyDescent="0.55000000000000004">
      <c r="M18498" t="str">
        <f>IF($A18498="","",COUNTIFS(D_MFA!$A$2:$A$20001,$C18498,D_MFA!$B$2:$B$20001,TRUE)&gt;0)</f>
        <v/>
      </c>
    </row>
    <row r="18499" spans="13:13" x14ac:dyDescent="0.55000000000000004">
      <c r="M18499" t="str">
        <f>IF($A18499="","",COUNTIFS(D_MFA!$A$2:$A$20001,$C18499,D_MFA!$B$2:$B$20001,TRUE)&gt;0)</f>
        <v/>
      </c>
    </row>
    <row r="18500" spans="13:13" x14ac:dyDescent="0.55000000000000004">
      <c r="M18500" t="str">
        <f>IF($A18500="","",COUNTIFS(D_MFA!$A$2:$A$20001,$C18500,D_MFA!$B$2:$B$20001,TRUE)&gt;0)</f>
        <v/>
      </c>
    </row>
    <row r="18501" spans="13:13" x14ac:dyDescent="0.55000000000000004">
      <c r="M18501" t="str">
        <f>IF($A18501="","",COUNTIFS(D_MFA!$A$2:$A$20001,$C18501,D_MFA!$B$2:$B$20001,TRUE)&gt;0)</f>
        <v/>
      </c>
    </row>
    <row r="18502" spans="13:13" x14ac:dyDescent="0.55000000000000004">
      <c r="M18502" t="str">
        <f>IF($A18502="","",COUNTIFS(D_MFA!$A$2:$A$20001,$C18502,D_MFA!$B$2:$B$20001,TRUE)&gt;0)</f>
        <v/>
      </c>
    </row>
    <row r="18503" spans="13:13" x14ac:dyDescent="0.55000000000000004">
      <c r="M18503" t="str">
        <f>IF($A18503="","",COUNTIFS(D_MFA!$A$2:$A$20001,$C18503,D_MFA!$B$2:$B$20001,TRUE)&gt;0)</f>
        <v/>
      </c>
    </row>
    <row r="18504" spans="13:13" x14ac:dyDescent="0.55000000000000004">
      <c r="M18504" t="str">
        <f>IF($A18504="","",COUNTIFS(D_MFA!$A$2:$A$20001,$C18504,D_MFA!$B$2:$B$20001,TRUE)&gt;0)</f>
        <v/>
      </c>
    </row>
    <row r="18505" spans="13:13" x14ac:dyDescent="0.55000000000000004">
      <c r="M18505" t="str">
        <f>IF($A18505="","",COUNTIFS(D_MFA!$A$2:$A$20001,$C18505,D_MFA!$B$2:$B$20001,TRUE)&gt;0)</f>
        <v/>
      </c>
    </row>
    <row r="18506" spans="13:13" x14ac:dyDescent="0.55000000000000004">
      <c r="M18506" t="str">
        <f>IF($A18506="","",COUNTIFS(D_MFA!$A$2:$A$20001,$C18506,D_MFA!$B$2:$B$20001,TRUE)&gt;0)</f>
        <v/>
      </c>
    </row>
    <row r="18507" spans="13:13" x14ac:dyDescent="0.55000000000000004">
      <c r="M18507" t="str">
        <f>IF($A18507="","",COUNTIFS(D_MFA!$A$2:$A$20001,$C18507,D_MFA!$B$2:$B$20001,TRUE)&gt;0)</f>
        <v/>
      </c>
    </row>
    <row r="18508" spans="13:13" x14ac:dyDescent="0.55000000000000004">
      <c r="M18508" t="str">
        <f>IF($A18508="","",COUNTIFS(D_MFA!$A$2:$A$20001,$C18508,D_MFA!$B$2:$B$20001,TRUE)&gt;0)</f>
        <v/>
      </c>
    </row>
    <row r="18509" spans="13:13" x14ac:dyDescent="0.55000000000000004">
      <c r="M18509" t="str">
        <f>IF($A18509="","",COUNTIFS(D_MFA!$A$2:$A$20001,$C18509,D_MFA!$B$2:$B$20001,TRUE)&gt;0)</f>
        <v/>
      </c>
    </row>
    <row r="18510" spans="13:13" x14ac:dyDescent="0.55000000000000004">
      <c r="M18510" t="str">
        <f>IF($A18510="","",COUNTIFS(D_MFA!$A$2:$A$20001,$C18510,D_MFA!$B$2:$B$20001,TRUE)&gt;0)</f>
        <v/>
      </c>
    </row>
    <row r="18511" spans="13:13" x14ac:dyDescent="0.55000000000000004">
      <c r="M18511" t="str">
        <f>IF($A18511="","",COUNTIFS(D_MFA!$A$2:$A$20001,$C18511,D_MFA!$B$2:$B$20001,TRUE)&gt;0)</f>
        <v/>
      </c>
    </row>
    <row r="18512" spans="13:13" x14ac:dyDescent="0.55000000000000004">
      <c r="M18512" t="str">
        <f>IF($A18512="","",COUNTIFS(D_MFA!$A$2:$A$20001,$C18512,D_MFA!$B$2:$B$20001,TRUE)&gt;0)</f>
        <v/>
      </c>
    </row>
    <row r="18513" spans="13:13" x14ac:dyDescent="0.55000000000000004">
      <c r="M18513" t="str">
        <f>IF($A18513="","",COUNTIFS(D_MFA!$A$2:$A$20001,$C18513,D_MFA!$B$2:$B$20001,TRUE)&gt;0)</f>
        <v/>
      </c>
    </row>
    <row r="18514" spans="13:13" x14ac:dyDescent="0.55000000000000004">
      <c r="M18514" t="str">
        <f>IF($A18514="","",COUNTIFS(D_MFA!$A$2:$A$20001,$C18514,D_MFA!$B$2:$B$20001,TRUE)&gt;0)</f>
        <v/>
      </c>
    </row>
    <row r="18515" spans="13:13" x14ac:dyDescent="0.55000000000000004">
      <c r="M18515" t="str">
        <f>IF($A18515="","",COUNTIFS(D_MFA!$A$2:$A$20001,$C18515,D_MFA!$B$2:$B$20001,TRUE)&gt;0)</f>
        <v/>
      </c>
    </row>
    <row r="18516" spans="13:13" x14ac:dyDescent="0.55000000000000004">
      <c r="M18516" t="str">
        <f>IF($A18516="","",COUNTIFS(D_MFA!$A$2:$A$20001,$C18516,D_MFA!$B$2:$B$20001,TRUE)&gt;0)</f>
        <v/>
      </c>
    </row>
    <row r="18517" spans="13:13" x14ac:dyDescent="0.55000000000000004">
      <c r="M18517" t="str">
        <f>IF($A18517="","",COUNTIFS(D_MFA!$A$2:$A$20001,$C18517,D_MFA!$B$2:$B$20001,TRUE)&gt;0)</f>
        <v/>
      </c>
    </row>
    <row r="18518" spans="13:13" x14ac:dyDescent="0.55000000000000004">
      <c r="M18518" t="str">
        <f>IF($A18518="","",COUNTIFS(D_MFA!$A$2:$A$20001,$C18518,D_MFA!$B$2:$B$20001,TRUE)&gt;0)</f>
        <v/>
      </c>
    </row>
    <row r="18519" spans="13:13" x14ac:dyDescent="0.55000000000000004">
      <c r="M18519" t="str">
        <f>IF($A18519="","",COUNTIFS(D_MFA!$A$2:$A$20001,$C18519,D_MFA!$B$2:$B$20001,TRUE)&gt;0)</f>
        <v/>
      </c>
    </row>
    <row r="18520" spans="13:13" x14ac:dyDescent="0.55000000000000004">
      <c r="M18520" t="str">
        <f>IF($A18520="","",COUNTIFS(D_MFA!$A$2:$A$20001,$C18520,D_MFA!$B$2:$B$20001,TRUE)&gt;0)</f>
        <v/>
      </c>
    </row>
    <row r="18521" spans="13:13" x14ac:dyDescent="0.55000000000000004">
      <c r="M18521" t="str">
        <f>IF($A18521="","",COUNTIFS(D_MFA!$A$2:$A$20001,$C18521,D_MFA!$B$2:$B$20001,TRUE)&gt;0)</f>
        <v/>
      </c>
    </row>
    <row r="18522" spans="13:13" x14ac:dyDescent="0.55000000000000004">
      <c r="M18522" t="str">
        <f>IF($A18522="","",COUNTIFS(D_MFA!$A$2:$A$20001,$C18522,D_MFA!$B$2:$B$20001,TRUE)&gt;0)</f>
        <v/>
      </c>
    </row>
    <row r="18523" spans="13:13" x14ac:dyDescent="0.55000000000000004">
      <c r="M18523" t="str">
        <f>IF($A18523="","",COUNTIFS(D_MFA!$A$2:$A$20001,$C18523,D_MFA!$B$2:$B$20001,TRUE)&gt;0)</f>
        <v/>
      </c>
    </row>
    <row r="18524" spans="13:13" x14ac:dyDescent="0.55000000000000004">
      <c r="M18524" t="str">
        <f>IF($A18524="","",COUNTIFS(D_MFA!$A$2:$A$20001,$C18524,D_MFA!$B$2:$B$20001,TRUE)&gt;0)</f>
        <v/>
      </c>
    </row>
    <row r="18525" spans="13:13" x14ac:dyDescent="0.55000000000000004">
      <c r="M18525" t="str">
        <f>IF($A18525="","",COUNTIFS(D_MFA!$A$2:$A$20001,$C18525,D_MFA!$B$2:$B$20001,TRUE)&gt;0)</f>
        <v/>
      </c>
    </row>
    <row r="18526" spans="13:13" x14ac:dyDescent="0.55000000000000004">
      <c r="M18526" t="str">
        <f>IF($A18526="","",COUNTIFS(D_MFA!$A$2:$A$20001,$C18526,D_MFA!$B$2:$B$20001,TRUE)&gt;0)</f>
        <v/>
      </c>
    </row>
    <row r="18527" spans="13:13" x14ac:dyDescent="0.55000000000000004">
      <c r="M18527" t="str">
        <f>IF($A18527="","",COUNTIFS(D_MFA!$A$2:$A$20001,$C18527,D_MFA!$B$2:$B$20001,TRUE)&gt;0)</f>
        <v/>
      </c>
    </row>
    <row r="18528" spans="13:13" x14ac:dyDescent="0.55000000000000004">
      <c r="M18528" t="str">
        <f>IF($A18528="","",COUNTIFS(D_MFA!$A$2:$A$20001,$C18528,D_MFA!$B$2:$B$20001,TRUE)&gt;0)</f>
        <v/>
      </c>
    </row>
    <row r="18529" spans="13:13" x14ac:dyDescent="0.55000000000000004">
      <c r="M18529" t="str">
        <f>IF($A18529="","",COUNTIFS(D_MFA!$A$2:$A$20001,$C18529,D_MFA!$B$2:$B$20001,TRUE)&gt;0)</f>
        <v/>
      </c>
    </row>
    <row r="18530" spans="13:13" x14ac:dyDescent="0.55000000000000004">
      <c r="M18530" t="str">
        <f>IF($A18530="","",COUNTIFS(D_MFA!$A$2:$A$20001,$C18530,D_MFA!$B$2:$B$20001,TRUE)&gt;0)</f>
        <v/>
      </c>
    </row>
    <row r="18531" spans="13:13" x14ac:dyDescent="0.55000000000000004">
      <c r="M18531" t="str">
        <f>IF($A18531="","",COUNTIFS(D_MFA!$A$2:$A$20001,$C18531,D_MFA!$B$2:$B$20001,TRUE)&gt;0)</f>
        <v/>
      </c>
    </row>
    <row r="18532" spans="13:13" x14ac:dyDescent="0.55000000000000004">
      <c r="M18532" t="str">
        <f>IF($A18532="","",COUNTIFS(D_MFA!$A$2:$A$20001,$C18532,D_MFA!$B$2:$B$20001,TRUE)&gt;0)</f>
        <v/>
      </c>
    </row>
    <row r="18533" spans="13:13" x14ac:dyDescent="0.55000000000000004">
      <c r="M18533" t="str">
        <f>IF($A18533="","",COUNTIFS(D_MFA!$A$2:$A$20001,$C18533,D_MFA!$B$2:$B$20001,TRUE)&gt;0)</f>
        <v/>
      </c>
    </row>
    <row r="18534" spans="13:13" x14ac:dyDescent="0.55000000000000004">
      <c r="M18534" t="str">
        <f>IF($A18534="","",COUNTIFS(D_MFA!$A$2:$A$20001,$C18534,D_MFA!$B$2:$B$20001,TRUE)&gt;0)</f>
        <v/>
      </c>
    </row>
    <row r="18535" spans="13:13" x14ac:dyDescent="0.55000000000000004">
      <c r="M18535" t="str">
        <f>IF($A18535="","",COUNTIFS(D_MFA!$A$2:$A$20001,$C18535,D_MFA!$B$2:$B$20001,TRUE)&gt;0)</f>
        <v/>
      </c>
    </row>
    <row r="18536" spans="13:13" x14ac:dyDescent="0.55000000000000004">
      <c r="M18536" t="str">
        <f>IF($A18536="","",COUNTIFS(D_MFA!$A$2:$A$20001,$C18536,D_MFA!$B$2:$B$20001,TRUE)&gt;0)</f>
        <v/>
      </c>
    </row>
    <row r="18537" spans="13:13" x14ac:dyDescent="0.55000000000000004">
      <c r="M18537" t="str">
        <f>IF($A18537="","",COUNTIFS(D_MFA!$A$2:$A$20001,$C18537,D_MFA!$B$2:$B$20001,TRUE)&gt;0)</f>
        <v/>
      </c>
    </row>
    <row r="18538" spans="13:13" x14ac:dyDescent="0.55000000000000004">
      <c r="M18538" t="str">
        <f>IF($A18538="","",COUNTIFS(D_MFA!$A$2:$A$20001,$C18538,D_MFA!$B$2:$B$20001,TRUE)&gt;0)</f>
        <v/>
      </c>
    </row>
    <row r="18539" spans="13:13" x14ac:dyDescent="0.55000000000000004">
      <c r="M18539" t="str">
        <f>IF($A18539="","",COUNTIFS(D_MFA!$A$2:$A$20001,$C18539,D_MFA!$B$2:$B$20001,TRUE)&gt;0)</f>
        <v/>
      </c>
    </row>
    <row r="18540" spans="13:13" x14ac:dyDescent="0.55000000000000004">
      <c r="M18540" t="str">
        <f>IF($A18540="","",COUNTIFS(D_MFA!$A$2:$A$20001,$C18540,D_MFA!$B$2:$B$20001,TRUE)&gt;0)</f>
        <v/>
      </c>
    </row>
    <row r="18541" spans="13:13" x14ac:dyDescent="0.55000000000000004">
      <c r="M18541" t="str">
        <f>IF($A18541="","",COUNTIFS(D_MFA!$A$2:$A$20001,$C18541,D_MFA!$B$2:$B$20001,TRUE)&gt;0)</f>
        <v/>
      </c>
    </row>
    <row r="18542" spans="13:13" x14ac:dyDescent="0.55000000000000004">
      <c r="M18542" t="str">
        <f>IF($A18542="","",COUNTIFS(D_MFA!$A$2:$A$20001,$C18542,D_MFA!$B$2:$B$20001,TRUE)&gt;0)</f>
        <v/>
      </c>
    </row>
    <row r="18543" spans="13:13" x14ac:dyDescent="0.55000000000000004">
      <c r="M18543" t="str">
        <f>IF($A18543="","",COUNTIFS(D_MFA!$A$2:$A$20001,$C18543,D_MFA!$B$2:$B$20001,TRUE)&gt;0)</f>
        <v/>
      </c>
    </row>
    <row r="18544" spans="13:13" x14ac:dyDescent="0.55000000000000004">
      <c r="M18544" t="str">
        <f>IF($A18544="","",COUNTIFS(D_MFA!$A$2:$A$20001,$C18544,D_MFA!$B$2:$B$20001,TRUE)&gt;0)</f>
        <v/>
      </c>
    </row>
    <row r="18545" spans="13:13" x14ac:dyDescent="0.55000000000000004">
      <c r="M18545" t="str">
        <f>IF($A18545="","",COUNTIFS(D_MFA!$A$2:$A$20001,$C18545,D_MFA!$B$2:$B$20001,TRUE)&gt;0)</f>
        <v/>
      </c>
    </row>
    <row r="18546" spans="13:13" x14ac:dyDescent="0.55000000000000004">
      <c r="M18546" t="str">
        <f>IF($A18546="","",COUNTIFS(D_MFA!$A$2:$A$20001,$C18546,D_MFA!$B$2:$B$20001,TRUE)&gt;0)</f>
        <v/>
      </c>
    </row>
    <row r="18547" spans="13:13" x14ac:dyDescent="0.55000000000000004">
      <c r="M18547" t="str">
        <f>IF($A18547="","",COUNTIFS(D_MFA!$A$2:$A$20001,$C18547,D_MFA!$B$2:$B$20001,TRUE)&gt;0)</f>
        <v/>
      </c>
    </row>
    <row r="18548" spans="13:13" x14ac:dyDescent="0.55000000000000004">
      <c r="M18548" t="str">
        <f>IF($A18548="","",COUNTIFS(D_MFA!$A$2:$A$20001,$C18548,D_MFA!$B$2:$B$20001,TRUE)&gt;0)</f>
        <v/>
      </c>
    </row>
    <row r="18549" spans="13:13" x14ac:dyDescent="0.55000000000000004">
      <c r="M18549" t="str">
        <f>IF($A18549="","",COUNTIFS(D_MFA!$A$2:$A$20001,$C18549,D_MFA!$B$2:$B$20001,TRUE)&gt;0)</f>
        <v/>
      </c>
    </row>
    <row r="18550" spans="13:13" x14ac:dyDescent="0.55000000000000004">
      <c r="M18550" t="str">
        <f>IF($A18550="","",COUNTIFS(D_MFA!$A$2:$A$20001,$C18550,D_MFA!$B$2:$B$20001,TRUE)&gt;0)</f>
        <v/>
      </c>
    </row>
    <row r="18551" spans="13:13" x14ac:dyDescent="0.55000000000000004">
      <c r="M18551" t="str">
        <f>IF($A18551="","",COUNTIFS(D_MFA!$A$2:$A$20001,$C18551,D_MFA!$B$2:$B$20001,TRUE)&gt;0)</f>
        <v/>
      </c>
    </row>
    <row r="18552" spans="13:13" x14ac:dyDescent="0.55000000000000004">
      <c r="M18552" t="str">
        <f>IF($A18552="","",COUNTIFS(D_MFA!$A$2:$A$20001,$C18552,D_MFA!$B$2:$B$20001,TRUE)&gt;0)</f>
        <v/>
      </c>
    </row>
    <row r="18553" spans="13:13" x14ac:dyDescent="0.55000000000000004">
      <c r="M18553" t="str">
        <f>IF($A18553="","",COUNTIFS(D_MFA!$A$2:$A$20001,$C18553,D_MFA!$B$2:$B$20001,TRUE)&gt;0)</f>
        <v/>
      </c>
    </row>
    <row r="18554" spans="13:13" x14ac:dyDescent="0.55000000000000004">
      <c r="M18554" t="str">
        <f>IF($A18554="","",COUNTIFS(D_MFA!$A$2:$A$20001,$C18554,D_MFA!$B$2:$B$20001,TRUE)&gt;0)</f>
        <v/>
      </c>
    </row>
    <row r="18555" spans="13:13" x14ac:dyDescent="0.55000000000000004">
      <c r="M18555" t="str">
        <f>IF($A18555="","",COUNTIFS(D_MFA!$A$2:$A$20001,$C18555,D_MFA!$B$2:$B$20001,TRUE)&gt;0)</f>
        <v/>
      </c>
    </row>
    <row r="18556" spans="13:13" x14ac:dyDescent="0.55000000000000004">
      <c r="M18556" t="str">
        <f>IF($A18556="","",COUNTIFS(D_MFA!$A$2:$A$20001,$C18556,D_MFA!$B$2:$B$20001,TRUE)&gt;0)</f>
        <v/>
      </c>
    </row>
    <row r="18557" spans="13:13" x14ac:dyDescent="0.55000000000000004">
      <c r="M18557" t="str">
        <f>IF($A18557="","",COUNTIFS(D_MFA!$A$2:$A$20001,$C18557,D_MFA!$B$2:$B$20001,TRUE)&gt;0)</f>
        <v/>
      </c>
    </row>
    <row r="18558" spans="13:13" x14ac:dyDescent="0.55000000000000004">
      <c r="M18558" t="str">
        <f>IF($A18558="","",COUNTIFS(D_MFA!$A$2:$A$20001,$C18558,D_MFA!$B$2:$B$20001,TRUE)&gt;0)</f>
        <v/>
      </c>
    </row>
    <row r="18559" spans="13:13" x14ac:dyDescent="0.55000000000000004">
      <c r="M18559" t="str">
        <f>IF($A18559="","",COUNTIFS(D_MFA!$A$2:$A$20001,$C18559,D_MFA!$B$2:$B$20001,TRUE)&gt;0)</f>
        <v/>
      </c>
    </row>
    <row r="18560" spans="13:13" x14ac:dyDescent="0.55000000000000004">
      <c r="M18560" t="str">
        <f>IF($A18560="","",COUNTIFS(D_MFA!$A$2:$A$20001,$C18560,D_MFA!$B$2:$B$20001,TRUE)&gt;0)</f>
        <v/>
      </c>
    </row>
    <row r="18561" spans="13:13" x14ac:dyDescent="0.55000000000000004">
      <c r="M18561" t="str">
        <f>IF($A18561="","",COUNTIFS(D_MFA!$A$2:$A$20001,$C18561,D_MFA!$B$2:$B$20001,TRUE)&gt;0)</f>
        <v/>
      </c>
    </row>
    <row r="18562" spans="13:13" x14ac:dyDescent="0.55000000000000004">
      <c r="M18562" t="str">
        <f>IF($A18562="","",COUNTIFS(D_MFA!$A$2:$A$20001,$C18562,D_MFA!$B$2:$B$20001,TRUE)&gt;0)</f>
        <v/>
      </c>
    </row>
    <row r="18563" spans="13:13" x14ac:dyDescent="0.55000000000000004">
      <c r="M18563" t="str">
        <f>IF($A18563="","",COUNTIFS(D_MFA!$A$2:$A$20001,$C18563,D_MFA!$B$2:$B$20001,TRUE)&gt;0)</f>
        <v/>
      </c>
    </row>
    <row r="18564" spans="13:13" x14ac:dyDescent="0.55000000000000004">
      <c r="M18564" t="str">
        <f>IF($A18564="","",COUNTIFS(D_MFA!$A$2:$A$20001,$C18564,D_MFA!$B$2:$B$20001,TRUE)&gt;0)</f>
        <v/>
      </c>
    </row>
    <row r="18565" spans="13:13" x14ac:dyDescent="0.55000000000000004">
      <c r="M18565" t="str">
        <f>IF($A18565="","",COUNTIFS(D_MFA!$A$2:$A$20001,$C18565,D_MFA!$B$2:$B$20001,TRUE)&gt;0)</f>
        <v/>
      </c>
    </row>
    <row r="18566" spans="13:13" x14ac:dyDescent="0.55000000000000004">
      <c r="M18566" t="str">
        <f>IF($A18566="","",COUNTIFS(D_MFA!$A$2:$A$20001,$C18566,D_MFA!$B$2:$B$20001,TRUE)&gt;0)</f>
        <v/>
      </c>
    </row>
    <row r="18567" spans="13:13" x14ac:dyDescent="0.55000000000000004">
      <c r="M18567" t="str">
        <f>IF($A18567="","",COUNTIFS(D_MFA!$A$2:$A$20001,$C18567,D_MFA!$B$2:$B$20001,TRUE)&gt;0)</f>
        <v/>
      </c>
    </row>
    <row r="18568" spans="13:13" x14ac:dyDescent="0.55000000000000004">
      <c r="M18568" t="str">
        <f>IF($A18568="","",COUNTIFS(D_MFA!$A$2:$A$20001,$C18568,D_MFA!$B$2:$B$20001,TRUE)&gt;0)</f>
        <v/>
      </c>
    </row>
    <row r="18569" spans="13:13" x14ac:dyDescent="0.55000000000000004">
      <c r="M18569" t="str">
        <f>IF($A18569="","",COUNTIFS(D_MFA!$A$2:$A$20001,$C18569,D_MFA!$B$2:$B$20001,TRUE)&gt;0)</f>
        <v/>
      </c>
    </row>
    <row r="18570" spans="13:13" x14ac:dyDescent="0.55000000000000004">
      <c r="M18570" t="str">
        <f>IF($A18570="","",COUNTIFS(D_MFA!$A$2:$A$20001,$C18570,D_MFA!$B$2:$B$20001,TRUE)&gt;0)</f>
        <v/>
      </c>
    </row>
    <row r="18571" spans="13:13" x14ac:dyDescent="0.55000000000000004">
      <c r="M18571" t="str">
        <f>IF($A18571="","",COUNTIFS(D_MFA!$A$2:$A$20001,$C18571,D_MFA!$B$2:$B$20001,TRUE)&gt;0)</f>
        <v/>
      </c>
    </row>
    <row r="18572" spans="13:13" x14ac:dyDescent="0.55000000000000004">
      <c r="M18572" t="str">
        <f>IF($A18572="","",COUNTIFS(D_MFA!$A$2:$A$20001,$C18572,D_MFA!$B$2:$B$20001,TRUE)&gt;0)</f>
        <v/>
      </c>
    </row>
    <row r="18573" spans="13:13" x14ac:dyDescent="0.55000000000000004">
      <c r="M18573" t="str">
        <f>IF($A18573="","",COUNTIFS(D_MFA!$A$2:$A$20001,$C18573,D_MFA!$B$2:$B$20001,TRUE)&gt;0)</f>
        <v/>
      </c>
    </row>
    <row r="18574" spans="13:13" x14ac:dyDescent="0.55000000000000004">
      <c r="M18574" t="str">
        <f>IF($A18574="","",COUNTIFS(D_MFA!$A$2:$A$20001,$C18574,D_MFA!$B$2:$B$20001,TRUE)&gt;0)</f>
        <v/>
      </c>
    </row>
    <row r="18575" spans="13:13" x14ac:dyDescent="0.55000000000000004">
      <c r="M18575" t="str">
        <f>IF($A18575="","",COUNTIFS(D_MFA!$A$2:$A$20001,$C18575,D_MFA!$B$2:$B$20001,TRUE)&gt;0)</f>
        <v/>
      </c>
    </row>
    <row r="18576" spans="13:13" x14ac:dyDescent="0.55000000000000004">
      <c r="M18576" t="str">
        <f>IF($A18576="","",COUNTIFS(D_MFA!$A$2:$A$20001,$C18576,D_MFA!$B$2:$B$20001,TRUE)&gt;0)</f>
        <v/>
      </c>
    </row>
    <row r="18577" spans="13:13" x14ac:dyDescent="0.55000000000000004">
      <c r="M18577" t="str">
        <f>IF($A18577="","",COUNTIFS(D_MFA!$A$2:$A$20001,$C18577,D_MFA!$B$2:$B$20001,TRUE)&gt;0)</f>
        <v/>
      </c>
    </row>
    <row r="18578" spans="13:13" x14ac:dyDescent="0.55000000000000004">
      <c r="M18578" t="str">
        <f>IF($A18578="","",COUNTIFS(D_MFA!$A$2:$A$20001,$C18578,D_MFA!$B$2:$B$20001,TRUE)&gt;0)</f>
        <v/>
      </c>
    </row>
    <row r="18579" spans="13:13" x14ac:dyDescent="0.55000000000000004">
      <c r="M18579" t="str">
        <f>IF($A18579="","",COUNTIFS(D_MFA!$A$2:$A$20001,$C18579,D_MFA!$B$2:$B$20001,TRUE)&gt;0)</f>
        <v/>
      </c>
    </row>
    <row r="18580" spans="13:13" x14ac:dyDescent="0.55000000000000004">
      <c r="M18580" t="str">
        <f>IF($A18580="","",COUNTIFS(D_MFA!$A$2:$A$20001,$C18580,D_MFA!$B$2:$B$20001,TRUE)&gt;0)</f>
        <v/>
      </c>
    </row>
    <row r="18581" spans="13:13" x14ac:dyDescent="0.55000000000000004">
      <c r="M18581" t="str">
        <f>IF($A18581="","",COUNTIFS(D_MFA!$A$2:$A$20001,$C18581,D_MFA!$B$2:$B$20001,TRUE)&gt;0)</f>
        <v/>
      </c>
    </row>
    <row r="18582" spans="13:13" x14ac:dyDescent="0.55000000000000004">
      <c r="M18582" t="str">
        <f>IF($A18582="","",COUNTIFS(D_MFA!$A$2:$A$20001,$C18582,D_MFA!$B$2:$B$20001,TRUE)&gt;0)</f>
        <v/>
      </c>
    </row>
    <row r="18583" spans="13:13" x14ac:dyDescent="0.55000000000000004">
      <c r="M18583" t="str">
        <f>IF($A18583="","",COUNTIFS(D_MFA!$A$2:$A$20001,$C18583,D_MFA!$B$2:$B$20001,TRUE)&gt;0)</f>
        <v/>
      </c>
    </row>
    <row r="18584" spans="13:13" x14ac:dyDescent="0.55000000000000004">
      <c r="M18584" t="str">
        <f>IF($A18584="","",COUNTIFS(D_MFA!$A$2:$A$20001,$C18584,D_MFA!$B$2:$B$20001,TRUE)&gt;0)</f>
        <v/>
      </c>
    </row>
    <row r="18585" spans="13:13" x14ac:dyDescent="0.55000000000000004">
      <c r="M18585" t="str">
        <f>IF($A18585="","",COUNTIFS(D_MFA!$A$2:$A$20001,$C18585,D_MFA!$B$2:$B$20001,TRUE)&gt;0)</f>
        <v/>
      </c>
    </row>
    <row r="18586" spans="13:13" x14ac:dyDescent="0.55000000000000004">
      <c r="M18586" t="str">
        <f>IF($A18586="","",COUNTIFS(D_MFA!$A$2:$A$20001,$C18586,D_MFA!$B$2:$B$20001,TRUE)&gt;0)</f>
        <v/>
      </c>
    </row>
    <row r="18587" spans="13:13" x14ac:dyDescent="0.55000000000000004">
      <c r="M18587" t="str">
        <f>IF($A18587="","",COUNTIFS(D_MFA!$A$2:$A$20001,$C18587,D_MFA!$B$2:$B$20001,TRUE)&gt;0)</f>
        <v/>
      </c>
    </row>
    <row r="18588" spans="13:13" x14ac:dyDescent="0.55000000000000004">
      <c r="M18588" t="str">
        <f>IF($A18588="","",COUNTIFS(D_MFA!$A$2:$A$20001,$C18588,D_MFA!$B$2:$B$20001,TRUE)&gt;0)</f>
        <v/>
      </c>
    </row>
    <row r="18589" spans="13:13" x14ac:dyDescent="0.55000000000000004">
      <c r="M18589" t="str">
        <f>IF($A18589="","",COUNTIFS(D_MFA!$A$2:$A$20001,$C18589,D_MFA!$B$2:$B$20001,TRUE)&gt;0)</f>
        <v/>
      </c>
    </row>
    <row r="18590" spans="13:13" x14ac:dyDescent="0.55000000000000004">
      <c r="M18590" t="str">
        <f>IF($A18590="","",COUNTIFS(D_MFA!$A$2:$A$20001,$C18590,D_MFA!$B$2:$B$20001,TRUE)&gt;0)</f>
        <v/>
      </c>
    </row>
    <row r="18591" spans="13:13" x14ac:dyDescent="0.55000000000000004">
      <c r="M18591" t="str">
        <f>IF($A18591="","",COUNTIFS(D_MFA!$A$2:$A$20001,$C18591,D_MFA!$B$2:$B$20001,TRUE)&gt;0)</f>
        <v/>
      </c>
    </row>
    <row r="18592" spans="13:13" x14ac:dyDescent="0.55000000000000004">
      <c r="M18592" t="str">
        <f>IF($A18592="","",COUNTIFS(D_MFA!$A$2:$A$20001,$C18592,D_MFA!$B$2:$B$20001,TRUE)&gt;0)</f>
        <v/>
      </c>
    </row>
    <row r="18593" spans="13:13" x14ac:dyDescent="0.55000000000000004">
      <c r="M18593" t="str">
        <f>IF($A18593="","",COUNTIFS(D_MFA!$A$2:$A$20001,$C18593,D_MFA!$B$2:$B$20001,TRUE)&gt;0)</f>
        <v/>
      </c>
    </row>
    <row r="18594" spans="13:13" x14ac:dyDescent="0.55000000000000004">
      <c r="M18594" t="str">
        <f>IF($A18594="","",COUNTIFS(D_MFA!$A$2:$A$20001,$C18594,D_MFA!$B$2:$B$20001,TRUE)&gt;0)</f>
        <v/>
      </c>
    </row>
    <row r="18595" spans="13:13" x14ac:dyDescent="0.55000000000000004">
      <c r="M18595" t="str">
        <f>IF($A18595="","",COUNTIFS(D_MFA!$A$2:$A$20001,$C18595,D_MFA!$B$2:$B$20001,TRUE)&gt;0)</f>
        <v/>
      </c>
    </row>
    <row r="18596" spans="13:13" x14ac:dyDescent="0.55000000000000004">
      <c r="M18596" t="str">
        <f>IF($A18596="","",COUNTIFS(D_MFA!$A$2:$A$20001,$C18596,D_MFA!$B$2:$B$20001,TRUE)&gt;0)</f>
        <v/>
      </c>
    </row>
    <row r="18597" spans="13:13" x14ac:dyDescent="0.55000000000000004">
      <c r="M18597" t="str">
        <f>IF($A18597="","",COUNTIFS(D_MFA!$A$2:$A$20001,$C18597,D_MFA!$B$2:$B$20001,TRUE)&gt;0)</f>
        <v/>
      </c>
    </row>
    <row r="18598" spans="13:13" x14ac:dyDescent="0.55000000000000004">
      <c r="M18598" t="str">
        <f>IF($A18598="","",COUNTIFS(D_MFA!$A$2:$A$20001,$C18598,D_MFA!$B$2:$B$20001,TRUE)&gt;0)</f>
        <v/>
      </c>
    </row>
    <row r="18599" spans="13:13" x14ac:dyDescent="0.55000000000000004">
      <c r="M18599" t="str">
        <f>IF($A18599="","",COUNTIFS(D_MFA!$A$2:$A$20001,$C18599,D_MFA!$B$2:$B$20001,TRUE)&gt;0)</f>
        <v/>
      </c>
    </row>
    <row r="18600" spans="13:13" x14ac:dyDescent="0.55000000000000004">
      <c r="M18600" t="str">
        <f>IF($A18600="","",COUNTIFS(D_MFA!$A$2:$A$20001,$C18600,D_MFA!$B$2:$B$20001,TRUE)&gt;0)</f>
        <v/>
      </c>
    </row>
    <row r="18601" spans="13:13" x14ac:dyDescent="0.55000000000000004">
      <c r="M18601" t="str">
        <f>IF($A18601="","",COUNTIFS(D_MFA!$A$2:$A$20001,$C18601,D_MFA!$B$2:$B$20001,TRUE)&gt;0)</f>
        <v/>
      </c>
    </row>
    <row r="18602" spans="13:13" x14ac:dyDescent="0.55000000000000004">
      <c r="M18602" t="str">
        <f>IF($A18602="","",COUNTIFS(D_MFA!$A$2:$A$20001,$C18602,D_MFA!$B$2:$B$20001,TRUE)&gt;0)</f>
        <v/>
      </c>
    </row>
    <row r="18603" spans="13:13" x14ac:dyDescent="0.55000000000000004">
      <c r="M18603" t="str">
        <f>IF($A18603="","",COUNTIFS(D_MFA!$A$2:$A$20001,$C18603,D_MFA!$B$2:$B$20001,TRUE)&gt;0)</f>
        <v/>
      </c>
    </row>
    <row r="18604" spans="13:13" x14ac:dyDescent="0.55000000000000004">
      <c r="M18604" t="str">
        <f>IF($A18604="","",COUNTIFS(D_MFA!$A$2:$A$20001,$C18604,D_MFA!$B$2:$B$20001,TRUE)&gt;0)</f>
        <v/>
      </c>
    </row>
    <row r="18605" spans="13:13" x14ac:dyDescent="0.55000000000000004">
      <c r="M18605" t="str">
        <f>IF($A18605="","",COUNTIFS(D_MFA!$A$2:$A$20001,$C18605,D_MFA!$B$2:$B$20001,TRUE)&gt;0)</f>
        <v/>
      </c>
    </row>
    <row r="18606" spans="13:13" x14ac:dyDescent="0.55000000000000004">
      <c r="M18606" t="str">
        <f>IF($A18606="","",COUNTIFS(D_MFA!$A$2:$A$20001,$C18606,D_MFA!$B$2:$B$20001,TRUE)&gt;0)</f>
        <v/>
      </c>
    </row>
    <row r="18607" spans="13:13" x14ac:dyDescent="0.55000000000000004">
      <c r="M18607" t="str">
        <f>IF($A18607="","",COUNTIFS(D_MFA!$A$2:$A$20001,$C18607,D_MFA!$B$2:$B$20001,TRUE)&gt;0)</f>
        <v/>
      </c>
    </row>
    <row r="18608" spans="13:13" x14ac:dyDescent="0.55000000000000004">
      <c r="M18608" t="str">
        <f>IF($A18608="","",COUNTIFS(D_MFA!$A$2:$A$20001,$C18608,D_MFA!$B$2:$B$20001,TRUE)&gt;0)</f>
        <v/>
      </c>
    </row>
    <row r="18609" spans="13:13" x14ac:dyDescent="0.55000000000000004">
      <c r="M18609" t="str">
        <f>IF($A18609="","",COUNTIFS(D_MFA!$A$2:$A$20001,$C18609,D_MFA!$B$2:$B$20001,TRUE)&gt;0)</f>
        <v/>
      </c>
    </row>
    <row r="18610" spans="13:13" x14ac:dyDescent="0.55000000000000004">
      <c r="M18610" t="str">
        <f>IF($A18610="","",COUNTIFS(D_MFA!$A$2:$A$20001,$C18610,D_MFA!$B$2:$B$20001,TRUE)&gt;0)</f>
        <v/>
      </c>
    </row>
    <row r="18611" spans="13:13" x14ac:dyDescent="0.55000000000000004">
      <c r="M18611" t="str">
        <f>IF($A18611="","",COUNTIFS(D_MFA!$A$2:$A$20001,$C18611,D_MFA!$B$2:$B$20001,TRUE)&gt;0)</f>
        <v/>
      </c>
    </row>
    <row r="18612" spans="13:13" x14ac:dyDescent="0.55000000000000004">
      <c r="M18612" t="str">
        <f>IF($A18612="","",COUNTIFS(D_MFA!$A$2:$A$20001,$C18612,D_MFA!$B$2:$B$20001,TRUE)&gt;0)</f>
        <v/>
      </c>
    </row>
    <row r="18613" spans="13:13" x14ac:dyDescent="0.55000000000000004">
      <c r="M18613" t="str">
        <f>IF($A18613="","",COUNTIFS(D_MFA!$A$2:$A$20001,$C18613,D_MFA!$B$2:$B$20001,TRUE)&gt;0)</f>
        <v/>
      </c>
    </row>
    <row r="18614" spans="13:13" x14ac:dyDescent="0.55000000000000004">
      <c r="M18614" t="str">
        <f>IF($A18614="","",COUNTIFS(D_MFA!$A$2:$A$20001,$C18614,D_MFA!$B$2:$B$20001,TRUE)&gt;0)</f>
        <v/>
      </c>
    </row>
    <row r="18615" spans="13:13" x14ac:dyDescent="0.55000000000000004">
      <c r="M18615" t="str">
        <f>IF($A18615="","",COUNTIFS(D_MFA!$A$2:$A$20001,$C18615,D_MFA!$B$2:$B$20001,TRUE)&gt;0)</f>
        <v/>
      </c>
    </row>
    <row r="18616" spans="13:13" x14ac:dyDescent="0.55000000000000004">
      <c r="M18616" t="str">
        <f>IF($A18616="","",COUNTIFS(D_MFA!$A$2:$A$20001,$C18616,D_MFA!$B$2:$B$20001,TRUE)&gt;0)</f>
        <v/>
      </c>
    </row>
    <row r="18617" spans="13:13" x14ac:dyDescent="0.55000000000000004">
      <c r="M18617" t="str">
        <f>IF($A18617="","",COUNTIFS(D_MFA!$A$2:$A$20001,$C18617,D_MFA!$B$2:$B$20001,TRUE)&gt;0)</f>
        <v/>
      </c>
    </row>
    <row r="18618" spans="13:13" x14ac:dyDescent="0.55000000000000004">
      <c r="M18618" t="str">
        <f>IF($A18618="","",COUNTIFS(D_MFA!$A$2:$A$20001,$C18618,D_MFA!$B$2:$B$20001,TRUE)&gt;0)</f>
        <v/>
      </c>
    </row>
    <row r="18619" spans="13:13" x14ac:dyDescent="0.55000000000000004">
      <c r="M18619" t="str">
        <f>IF($A18619="","",COUNTIFS(D_MFA!$A$2:$A$20001,$C18619,D_MFA!$B$2:$B$20001,TRUE)&gt;0)</f>
        <v/>
      </c>
    </row>
    <row r="18620" spans="13:13" x14ac:dyDescent="0.55000000000000004">
      <c r="M18620" t="str">
        <f>IF($A18620="","",COUNTIFS(D_MFA!$A$2:$A$20001,$C18620,D_MFA!$B$2:$B$20001,TRUE)&gt;0)</f>
        <v/>
      </c>
    </row>
    <row r="18621" spans="13:13" x14ac:dyDescent="0.55000000000000004">
      <c r="M18621" t="str">
        <f>IF($A18621="","",COUNTIFS(D_MFA!$A$2:$A$20001,$C18621,D_MFA!$B$2:$B$20001,TRUE)&gt;0)</f>
        <v/>
      </c>
    </row>
    <row r="18622" spans="13:13" x14ac:dyDescent="0.55000000000000004">
      <c r="M18622" t="str">
        <f>IF($A18622="","",COUNTIFS(D_MFA!$A$2:$A$20001,$C18622,D_MFA!$B$2:$B$20001,TRUE)&gt;0)</f>
        <v/>
      </c>
    </row>
    <row r="18623" spans="13:13" x14ac:dyDescent="0.55000000000000004">
      <c r="M18623" t="str">
        <f>IF($A18623="","",COUNTIFS(D_MFA!$A$2:$A$20001,$C18623,D_MFA!$B$2:$B$20001,TRUE)&gt;0)</f>
        <v/>
      </c>
    </row>
    <row r="18624" spans="13:13" x14ac:dyDescent="0.55000000000000004">
      <c r="M18624" t="str">
        <f>IF($A18624="","",COUNTIFS(D_MFA!$A$2:$A$20001,$C18624,D_MFA!$B$2:$B$20001,TRUE)&gt;0)</f>
        <v/>
      </c>
    </row>
    <row r="18625" spans="13:13" x14ac:dyDescent="0.55000000000000004">
      <c r="M18625" t="str">
        <f>IF($A18625="","",COUNTIFS(D_MFA!$A$2:$A$20001,$C18625,D_MFA!$B$2:$B$20001,TRUE)&gt;0)</f>
        <v/>
      </c>
    </row>
    <row r="18626" spans="13:13" x14ac:dyDescent="0.55000000000000004">
      <c r="M18626" t="str">
        <f>IF($A18626="","",COUNTIFS(D_MFA!$A$2:$A$20001,$C18626,D_MFA!$B$2:$B$20001,TRUE)&gt;0)</f>
        <v/>
      </c>
    </row>
    <row r="18627" spans="13:13" x14ac:dyDescent="0.55000000000000004">
      <c r="M18627" t="str">
        <f>IF($A18627="","",COUNTIFS(D_MFA!$A$2:$A$20001,$C18627,D_MFA!$B$2:$B$20001,TRUE)&gt;0)</f>
        <v/>
      </c>
    </row>
    <row r="18628" spans="13:13" x14ac:dyDescent="0.55000000000000004">
      <c r="M18628" t="str">
        <f>IF($A18628="","",COUNTIFS(D_MFA!$A$2:$A$20001,$C18628,D_MFA!$B$2:$B$20001,TRUE)&gt;0)</f>
        <v/>
      </c>
    </row>
    <row r="18629" spans="13:13" x14ac:dyDescent="0.55000000000000004">
      <c r="M18629" t="str">
        <f>IF($A18629="","",COUNTIFS(D_MFA!$A$2:$A$20001,$C18629,D_MFA!$B$2:$B$20001,TRUE)&gt;0)</f>
        <v/>
      </c>
    </row>
    <row r="18630" spans="13:13" x14ac:dyDescent="0.55000000000000004">
      <c r="M18630" t="str">
        <f>IF($A18630="","",COUNTIFS(D_MFA!$A$2:$A$20001,$C18630,D_MFA!$B$2:$B$20001,TRUE)&gt;0)</f>
        <v/>
      </c>
    </row>
    <row r="18631" spans="13:13" x14ac:dyDescent="0.55000000000000004">
      <c r="M18631" t="str">
        <f>IF($A18631="","",COUNTIFS(D_MFA!$A$2:$A$20001,$C18631,D_MFA!$B$2:$B$20001,TRUE)&gt;0)</f>
        <v/>
      </c>
    </row>
    <row r="18632" spans="13:13" x14ac:dyDescent="0.55000000000000004">
      <c r="M18632" t="str">
        <f>IF($A18632="","",COUNTIFS(D_MFA!$A$2:$A$20001,$C18632,D_MFA!$B$2:$B$20001,TRUE)&gt;0)</f>
        <v/>
      </c>
    </row>
    <row r="18633" spans="13:13" x14ac:dyDescent="0.55000000000000004">
      <c r="M18633" t="str">
        <f>IF($A18633="","",COUNTIFS(D_MFA!$A$2:$A$20001,$C18633,D_MFA!$B$2:$B$20001,TRUE)&gt;0)</f>
        <v/>
      </c>
    </row>
    <row r="18634" spans="13:13" x14ac:dyDescent="0.55000000000000004">
      <c r="M18634" t="str">
        <f>IF($A18634="","",COUNTIFS(D_MFA!$A$2:$A$20001,$C18634,D_MFA!$B$2:$B$20001,TRUE)&gt;0)</f>
        <v/>
      </c>
    </row>
    <row r="18635" spans="13:13" x14ac:dyDescent="0.55000000000000004">
      <c r="M18635" t="str">
        <f>IF($A18635="","",COUNTIFS(D_MFA!$A$2:$A$20001,$C18635,D_MFA!$B$2:$B$20001,TRUE)&gt;0)</f>
        <v/>
      </c>
    </row>
    <row r="18636" spans="13:13" x14ac:dyDescent="0.55000000000000004">
      <c r="M18636" t="str">
        <f>IF($A18636="","",COUNTIFS(D_MFA!$A$2:$A$20001,$C18636,D_MFA!$B$2:$B$20001,TRUE)&gt;0)</f>
        <v/>
      </c>
    </row>
    <row r="18637" spans="13:13" x14ac:dyDescent="0.55000000000000004">
      <c r="M18637" t="str">
        <f>IF($A18637="","",COUNTIFS(D_MFA!$A$2:$A$20001,$C18637,D_MFA!$B$2:$B$20001,TRUE)&gt;0)</f>
        <v/>
      </c>
    </row>
    <row r="18638" spans="13:13" x14ac:dyDescent="0.55000000000000004">
      <c r="M18638" t="str">
        <f>IF($A18638="","",COUNTIFS(D_MFA!$A$2:$A$20001,$C18638,D_MFA!$B$2:$B$20001,TRUE)&gt;0)</f>
        <v/>
      </c>
    </row>
    <row r="18639" spans="13:13" x14ac:dyDescent="0.55000000000000004">
      <c r="M18639" t="str">
        <f>IF($A18639="","",COUNTIFS(D_MFA!$A$2:$A$20001,$C18639,D_MFA!$B$2:$B$20001,TRUE)&gt;0)</f>
        <v/>
      </c>
    </row>
    <row r="18640" spans="13:13" x14ac:dyDescent="0.55000000000000004">
      <c r="M18640" t="str">
        <f>IF($A18640="","",COUNTIFS(D_MFA!$A$2:$A$20001,$C18640,D_MFA!$B$2:$B$20001,TRUE)&gt;0)</f>
        <v/>
      </c>
    </row>
    <row r="18641" spans="13:13" x14ac:dyDescent="0.55000000000000004">
      <c r="M18641" t="str">
        <f>IF($A18641="","",COUNTIFS(D_MFA!$A$2:$A$20001,$C18641,D_MFA!$B$2:$B$20001,TRUE)&gt;0)</f>
        <v/>
      </c>
    </row>
    <row r="18642" spans="13:13" x14ac:dyDescent="0.55000000000000004">
      <c r="M18642" t="str">
        <f>IF($A18642="","",COUNTIFS(D_MFA!$A$2:$A$20001,$C18642,D_MFA!$B$2:$B$20001,TRUE)&gt;0)</f>
        <v/>
      </c>
    </row>
    <row r="18643" spans="13:13" x14ac:dyDescent="0.55000000000000004">
      <c r="M18643" t="str">
        <f>IF($A18643="","",COUNTIFS(D_MFA!$A$2:$A$20001,$C18643,D_MFA!$B$2:$B$20001,TRUE)&gt;0)</f>
        <v/>
      </c>
    </row>
    <row r="18644" spans="13:13" x14ac:dyDescent="0.55000000000000004">
      <c r="M18644" t="str">
        <f>IF($A18644="","",COUNTIFS(D_MFA!$A$2:$A$20001,$C18644,D_MFA!$B$2:$B$20001,TRUE)&gt;0)</f>
        <v/>
      </c>
    </row>
    <row r="18645" spans="13:13" x14ac:dyDescent="0.55000000000000004">
      <c r="M18645" t="str">
        <f>IF($A18645="","",COUNTIFS(D_MFA!$A$2:$A$20001,$C18645,D_MFA!$B$2:$B$20001,TRUE)&gt;0)</f>
        <v/>
      </c>
    </row>
    <row r="18646" spans="13:13" x14ac:dyDescent="0.55000000000000004">
      <c r="M18646" t="str">
        <f>IF($A18646="","",COUNTIFS(D_MFA!$A$2:$A$20001,$C18646,D_MFA!$B$2:$B$20001,TRUE)&gt;0)</f>
        <v/>
      </c>
    </row>
    <row r="18647" spans="13:13" x14ac:dyDescent="0.55000000000000004">
      <c r="M18647" t="str">
        <f>IF($A18647="","",COUNTIFS(D_MFA!$A$2:$A$20001,$C18647,D_MFA!$B$2:$B$20001,TRUE)&gt;0)</f>
        <v/>
      </c>
    </row>
    <row r="18648" spans="13:13" x14ac:dyDescent="0.55000000000000004">
      <c r="M18648" t="str">
        <f>IF($A18648="","",COUNTIFS(D_MFA!$A$2:$A$20001,$C18648,D_MFA!$B$2:$B$20001,TRUE)&gt;0)</f>
        <v/>
      </c>
    </row>
    <row r="18649" spans="13:13" x14ac:dyDescent="0.55000000000000004">
      <c r="M18649" t="str">
        <f>IF($A18649="","",COUNTIFS(D_MFA!$A$2:$A$20001,$C18649,D_MFA!$B$2:$B$20001,TRUE)&gt;0)</f>
        <v/>
      </c>
    </row>
    <row r="18650" spans="13:13" x14ac:dyDescent="0.55000000000000004">
      <c r="M18650" t="str">
        <f>IF($A18650="","",COUNTIFS(D_MFA!$A$2:$A$20001,$C18650,D_MFA!$B$2:$B$20001,TRUE)&gt;0)</f>
        <v/>
      </c>
    </row>
    <row r="18651" spans="13:13" x14ac:dyDescent="0.55000000000000004">
      <c r="M18651" t="str">
        <f>IF($A18651="","",COUNTIFS(D_MFA!$A$2:$A$20001,$C18651,D_MFA!$B$2:$B$20001,TRUE)&gt;0)</f>
        <v/>
      </c>
    </row>
    <row r="18652" spans="13:13" x14ac:dyDescent="0.55000000000000004">
      <c r="M18652" t="str">
        <f>IF($A18652="","",COUNTIFS(D_MFA!$A$2:$A$20001,$C18652,D_MFA!$B$2:$B$20001,TRUE)&gt;0)</f>
        <v/>
      </c>
    </row>
    <row r="18653" spans="13:13" x14ac:dyDescent="0.55000000000000004">
      <c r="M18653" t="str">
        <f>IF($A18653="","",COUNTIFS(D_MFA!$A$2:$A$20001,$C18653,D_MFA!$B$2:$B$20001,TRUE)&gt;0)</f>
        <v/>
      </c>
    </row>
    <row r="18654" spans="13:13" x14ac:dyDescent="0.55000000000000004">
      <c r="M18654" t="str">
        <f>IF($A18654="","",COUNTIFS(D_MFA!$A$2:$A$20001,$C18654,D_MFA!$B$2:$B$20001,TRUE)&gt;0)</f>
        <v/>
      </c>
    </row>
    <row r="18655" spans="13:13" x14ac:dyDescent="0.55000000000000004">
      <c r="M18655" t="str">
        <f>IF($A18655="","",COUNTIFS(D_MFA!$A$2:$A$20001,$C18655,D_MFA!$B$2:$B$20001,TRUE)&gt;0)</f>
        <v/>
      </c>
    </row>
    <row r="18656" spans="13:13" x14ac:dyDescent="0.55000000000000004">
      <c r="M18656" t="str">
        <f>IF($A18656="","",COUNTIFS(D_MFA!$A$2:$A$20001,$C18656,D_MFA!$B$2:$B$20001,TRUE)&gt;0)</f>
        <v/>
      </c>
    </row>
    <row r="18657" spans="13:13" x14ac:dyDescent="0.55000000000000004">
      <c r="M18657" t="str">
        <f>IF($A18657="","",COUNTIFS(D_MFA!$A$2:$A$20001,$C18657,D_MFA!$B$2:$B$20001,TRUE)&gt;0)</f>
        <v/>
      </c>
    </row>
    <row r="18658" spans="13:13" x14ac:dyDescent="0.55000000000000004">
      <c r="M18658" t="str">
        <f>IF($A18658="","",COUNTIFS(D_MFA!$A$2:$A$20001,$C18658,D_MFA!$B$2:$B$20001,TRUE)&gt;0)</f>
        <v/>
      </c>
    </row>
    <row r="18659" spans="13:13" x14ac:dyDescent="0.55000000000000004">
      <c r="M18659" t="str">
        <f>IF($A18659="","",COUNTIFS(D_MFA!$A$2:$A$20001,$C18659,D_MFA!$B$2:$B$20001,TRUE)&gt;0)</f>
        <v/>
      </c>
    </row>
    <row r="18660" spans="13:13" x14ac:dyDescent="0.55000000000000004">
      <c r="M18660" t="str">
        <f>IF($A18660="","",COUNTIFS(D_MFA!$A$2:$A$20001,$C18660,D_MFA!$B$2:$B$20001,TRUE)&gt;0)</f>
        <v/>
      </c>
    </row>
    <row r="18661" spans="13:13" x14ac:dyDescent="0.55000000000000004">
      <c r="M18661" t="str">
        <f>IF($A18661="","",COUNTIFS(D_MFA!$A$2:$A$20001,$C18661,D_MFA!$B$2:$B$20001,TRUE)&gt;0)</f>
        <v/>
      </c>
    </row>
    <row r="18662" spans="13:13" x14ac:dyDescent="0.55000000000000004">
      <c r="M18662" t="str">
        <f>IF($A18662="","",COUNTIFS(D_MFA!$A$2:$A$20001,$C18662,D_MFA!$B$2:$B$20001,TRUE)&gt;0)</f>
        <v/>
      </c>
    </row>
    <row r="18663" spans="13:13" x14ac:dyDescent="0.55000000000000004">
      <c r="M18663" t="str">
        <f>IF($A18663="","",COUNTIFS(D_MFA!$A$2:$A$20001,$C18663,D_MFA!$B$2:$B$20001,TRUE)&gt;0)</f>
        <v/>
      </c>
    </row>
    <row r="18664" spans="13:13" x14ac:dyDescent="0.55000000000000004">
      <c r="M18664" t="str">
        <f>IF($A18664="","",COUNTIFS(D_MFA!$A$2:$A$20001,$C18664,D_MFA!$B$2:$B$20001,TRUE)&gt;0)</f>
        <v/>
      </c>
    </row>
    <row r="18665" spans="13:13" x14ac:dyDescent="0.55000000000000004">
      <c r="M18665" t="str">
        <f>IF($A18665="","",COUNTIFS(D_MFA!$A$2:$A$20001,$C18665,D_MFA!$B$2:$B$20001,TRUE)&gt;0)</f>
        <v/>
      </c>
    </row>
    <row r="18666" spans="13:13" x14ac:dyDescent="0.55000000000000004">
      <c r="M18666" t="str">
        <f>IF($A18666="","",COUNTIFS(D_MFA!$A$2:$A$20001,$C18666,D_MFA!$B$2:$B$20001,TRUE)&gt;0)</f>
        <v/>
      </c>
    </row>
    <row r="18667" spans="13:13" x14ac:dyDescent="0.55000000000000004">
      <c r="M18667" t="str">
        <f>IF($A18667="","",COUNTIFS(D_MFA!$A$2:$A$20001,$C18667,D_MFA!$B$2:$B$20001,TRUE)&gt;0)</f>
        <v/>
      </c>
    </row>
    <row r="18668" spans="13:13" x14ac:dyDescent="0.55000000000000004">
      <c r="M18668" t="str">
        <f>IF($A18668="","",COUNTIFS(D_MFA!$A$2:$A$20001,$C18668,D_MFA!$B$2:$B$20001,TRUE)&gt;0)</f>
        <v/>
      </c>
    </row>
    <row r="18669" spans="13:13" x14ac:dyDescent="0.55000000000000004">
      <c r="M18669" t="str">
        <f>IF($A18669="","",COUNTIFS(D_MFA!$A$2:$A$20001,$C18669,D_MFA!$B$2:$B$20001,TRUE)&gt;0)</f>
        <v/>
      </c>
    </row>
    <row r="18670" spans="13:13" x14ac:dyDescent="0.55000000000000004">
      <c r="M18670" t="str">
        <f>IF($A18670="","",COUNTIFS(D_MFA!$A$2:$A$20001,$C18670,D_MFA!$B$2:$B$20001,TRUE)&gt;0)</f>
        <v/>
      </c>
    </row>
    <row r="18671" spans="13:13" x14ac:dyDescent="0.55000000000000004">
      <c r="M18671" t="str">
        <f>IF($A18671="","",COUNTIFS(D_MFA!$A$2:$A$20001,$C18671,D_MFA!$B$2:$B$20001,TRUE)&gt;0)</f>
        <v/>
      </c>
    </row>
    <row r="18672" spans="13:13" x14ac:dyDescent="0.55000000000000004">
      <c r="M18672" t="str">
        <f>IF($A18672="","",COUNTIFS(D_MFA!$A$2:$A$20001,$C18672,D_MFA!$B$2:$B$20001,TRUE)&gt;0)</f>
        <v/>
      </c>
    </row>
    <row r="18673" spans="13:13" x14ac:dyDescent="0.55000000000000004">
      <c r="M18673" t="str">
        <f>IF($A18673="","",COUNTIFS(D_MFA!$A$2:$A$20001,$C18673,D_MFA!$B$2:$B$20001,TRUE)&gt;0)</f>
        <v/>
      </c>
    </row>
    <row r="18674" spans="13:13" x14ac:dyDescent="0.55000000000000004">
      <c r="M18674" t="str">
        <f>IF($A18674="","",COUNTIFS(D_MFA!$A$2:$A$20001,$C18674,D_MFA!$B$2:$B$20001,TRUE)&gt;0)</f>
        <v/>
      </c>
    </row>
    <row r="18675" spans="13:13" x14ac:dyDescent="0.55000000000000004">
      <c r="M18675" t="str">
        <f>IF($A18675="","",COUNTIFS(D_MFA!$A$2:$A$20001,$C18675,D_MFA!$B$2:$B$20001,TRUE)&gt;0)</f>
        <v/>
      </c>
    </row>
    <row r="18676" spans="13:13" x14ac:dyDescent="0.55000000000000004">
      <c r="M18676" t="str">
        <f>IF($A18676="","",COUNTIFS(D_MFA!$A$2:$A$20001,$C18676,D_MFA!$B$2:$B$20001,TRUE)&gt;0)</f>
        <v/>
      </c>
    </row>
    <row r="18677" spans="13:13" x14ac:dyDescent="0.55000000000000004">
      <c r="M18677" t="str">
        <f>IF($A18677="","",COUNTIFS(D_MFA!$A$2:$A$20001,$C18677,D_MFA!$B$2:$B$20001,TRUE)&gt;0)</f>
        <v/>
      </c>
    </row>
    <row r="18678" spans="13:13" x14ac:dyDescent="0.55000000000000004">
      <c r="M18678" t="str">
        <f>IF($A18678="","",COUNTIFS(D_MFA!$A$2:$A$20001,$C18678,D_MFA!$B$2:$B$20001,TRUE)&gt;0)</f>
        <v/>
      </c>
    </row>
    <row r="18679" spans="13:13" x14ac:dyDescent="0.55000000000000004">
      <c r="M18679" t="str">
        <f>IF($A18679="","",COUNTIFS(D_MFA!$A$2:$A$20001,$C18679,D_MFA!$B$2:$B$20001,TRUE)&gt;0)</f>
        <v/>
      </c>
    </row>
    <row r="18680" spans="13:13" x14ac:dyDescent="0.55000000000000004">
      <c r="M18680" t="str">
        <f>IF($A18680="","",COUNTIFS(D_MFA!$A$2:$A$20001,$C18680,D_MFA!$B$2:$B$20001,TRUE)&gt;0)</f>
        <v/>
      </c>
    </row>
    <row r="18681" spans="13:13" x14ac:dyDescent="0.55000000000000004">
      <c r="M18681" t="str">
        <f>IF($A18681="","",COUNTIFS(D_MFA!$A$2:$A$20001,$C18681,D_MFA!$B$2:$B$20001,TRUE)&gt;0)</f>
        <v/>
      </c>
    </row>
    <row r="18682" spans="13:13" x14ac:dyDescent="0.55000000000000004">
      <c r="M18682" t="str">
        <f>IF($A18682="","",COUNTIFS(D_MFA!$A$2:$A$20001,$C18682,D_MFA!$B$2:$B$20001,TRUE)&gt;0)</f>
        <v/>
      </c>
    </row>
    <row r="18683" spans="13:13" x14ac:dyDescent="0.55000000000000004">
      <c r="M18683" t="str">
        <f>IF($A18683="","",COUNTIFS(D_MFA!$A$2:$A$20001,$C18683,D_MFA!$B$2:$B$20001,TRUE)&gt;0)</f>
        <v/>
      </c>
    </row>
    <row r="18684" spans="13:13" x14ac:dyDescent="0.55000000000000004">
      <c r="M18684" t="str">
        <f>IF($A18684="","",COUNTIFS(D_MFA!$A$2:$A$20001,$C18684,D_MFA!$B$2:$B$20001,TRUE)&gt;0)</f>
        <v/>
      </c>
    </row>
    <row r="18685" spans="13:13" x14ac:dyDescent="0.55000000000000004">
      <c r="M18685" t="str">
        <f>IF($A18685="","",COUNTIFS(D_MFA!$A$2:$A$20001,$C18685,D_MFA!$B$2:$B$20001,TRUE)&gt;0)</f>
        <v/>
      </c>
    </row>
    <row r="18686" spans="13:13" x14ac:dyDescent="0.55000000000000004">
      <c r="M18686" t="str">
        <f>IF($A18686="","",COUNTIFS(D_MFA!$A$2:$A$20001,$C18686,D_MFA!$B$2:$B$20001,TRUE)&gt;0)</f>
        <v/>
      </c>
    </row>
    <row r="18687" spans="13:13" x14ac:dyDescent="0.55000000000000004">
      <c r="M18687" t="str">
        <f>IF($A18687="","",COUNTIFS(D_MFA!$A$2:$A$20001,$C18687,D_MFA!$B$2:$B$20001,TRUE)&gt;0)</f>
        <v/>
      </c>
    </row>
    <row r="18688" spans="13:13" x14ac:dyDescent="0.55000000000000004">
      <c r="M18688" t="str">
        <f>IF($A18688="","",COUNTIFS(D_MFA!$A$2:$A$20001,$C18688,D_MFA!$B$2:$B$20001,TRUE)&gt;0)</f>
        <v/>
      </c>
    </row>
    <row r="18689" spans="13:13" x14ac:dyDescent="0.55000000000000004">
      <c r="M18689" t="str">
        <f>IF($A18689="","",COUNTIFS(D_MFA!$A$2:$A$20001,$C18689,D_MFA!$B$2:$B$20001,TRUE)&gt;0)</f>
        <v/>
      </c>
    </row>
    <row r="18690" spans="13:13" x14ac:dyDescent="0.55000000000000004">
      <c r="M18690" t="str">
        <f>IF($A18690="","",COUNTIFS(D_MFA!$A$2:$A$20001,$C18690,D_MFA!$B$2:$B$20001,TRUE)&gt;0)</f>
        <v/>
      </c>
    </row>
    <row r="18691" spans="13:13" x14ac:dyDescent="0.55000000000000004">
      <c r="M18691" t="str">
        <f>IF($A18691="","",COUNTIFS(D_MFA!$A$2:$A$20001,$C18691,D_MFA!$B$2:$B$20001,TRUE)&gt;0)</f>
        <v/>
      </c>
    </row>
    <row r="18692" spans="13:13" x14ac:dyDescent="0.55000000000000004">
      <c r="M18692" t="str">
        <f>IF($A18692="","",COUNTIFS(D_MFA!$A$2:$A$20001,$C18692,D_MFA!$B$2:$B$20001,TRUE)&gt;0)</f>
        <v/>
      </c>
    </row>
    <row r="18693" spans="13:13" x14ac:dyDescent="0.55000000000000004">
      <c r="M18693" t="str">
        <f>IF($A18693="","",COUNTIFS(D_MFA!$A$2:$A$20001,$C18693,D_MFA!$B$2:$B$20001,TRUE)&gt;0)</f>
        <v/>
      </c>
    </row>
    <row r="18694" spans="13:13" x14ac:dyDescent="0.55000000000000004">
      <c r="M18694" t="str">
        <f>IF($A18694="","",COUNTIFS(D_MFA!$A$2:$A$20001,$C18694,D_MFA!$B$2:$B$20001,TRUE)&gt;0)</f>
        <v/>
      </c>
    </row>
    <row r="18695" spans="13:13" x14ac:dyDescent="0.55000000000000004">
      <c r="M18695" t="str">
        <f>IF($A18695="","",COUNTIFS(D_MFA!$A$2:$A$20001,$C18695,D_MFA!$B$2:$B$20001,TRUE)&gt;0)</f>
        <v/>
      </c>
    </row>
    <row r="18696" spans="13:13" x14ac:dyDescent="0.55000000000000004">
      <c r="M18696" t="str">
        <f>IF($A18696="","",COUNTIFS(D_MFA!$A$2:$A$20001,$C18696,D_MFA!$B$2:$B$20001,TRUE)&gt;0)</f>
        <v/>
      </c>
    </row>
    <row r="18697" spans="13:13" x14ac:dyDescent="0.55000000000000004">
      <c r="M18697" t="str">
        <f>IF($A18697="","",COUNTIFS(D_MFA!$A$2:$A$20001,$C18697,D_MFA!$B$2:$B$20001,TRUE)&gt;0)</f>
        <v/>
      </c>
    </row>
    <row r="18698" spans="13:13" x14ac:dyDescent="0.55000000000000004">
      <c r="M18698" t="str">
        <f>IF($A18698="","",COUNTIFS(D_MFA!$A$2:$A$20001,$C18698,D_MFA!$B$2:$B$20001,TRUE)&gt;0)</f>
        <v/>
      </c>
    </row>
    <row r="18699" spans="13:13" x14ac:dyDescent="0.55000000000000004">
      <c r="M18699" t="str">
        <f>IF($A18699="","",COUNTIFS(D_MFA!$A$2:$A$20001,$C18699,D_MFA!$B$2:$B$20001,TRUE)&gt;0)</f>
        <v/>
      </c>
    </row>
    <row r="18700" spans="13:13" x14ac:dyDescent="0.55000000000000004">
      <c r="M18700" t="str">
        <f>IF($A18700="","",COUNTIFS(D_MFA!$A$2:$A$20001,$C18700,D_MFA!$B$2:$B$20001,TRUE)&gt;0)</f>
        <v/>
      </c>
    </row>
    <row r="18701" spans="13:13" x14ac:dyDescent="0.55000000000000004">
      <c r="M18701" t="str">
        <f>IF($A18701="","",COUNTIFS(D_MFA!$A$2:$A$20001,$C18701,D_MFA!$B$2:$B$20001,TRUE)&gt;0)</f>
        <v/>
      </c>
    </row>
    <row r="18702" spans="13:13" x14ac:dyDescent="0.55000000000000004">
      <c r="M18702" t="str">
        <f>IF($A18702="","",COUNTIFS(D_MFA!$A$2:$A$20001,$C18702,D_MFA!$B$2:$B$20001,TRUE)&gt;0)</f>
        <v/>
      </c>
    </row>
    <row r="18703" spans="13:13" x14ac:dyDescent="0.55000000000000004">
      <c r="M18703" t="str">
        <f>IF($A18703="","",COUNTIFS(D_MFA!$A$2:$A$20001,$C18703,D_MFA!$B$2:$B$20001,TRUE)&gt;0)</f>
        <v/>
      </c>
    </row>
    <row r="18704" spans="13:13" x14ac:dyDescent="0.55000000000000004">
      <c r="M18704" t="str">
        <f>IF($A18704="","",COUNTIFS(D_MFA!$A$2:$A$20001,$C18704,D_MFA!$B$2:$B$20001,TRUE)&gt;0)</f>
        <v/>
      </c>
    </row>
    <row r="18705" spans="13:13" x14ac:dyDescent="0.55000000000000004">
      <c r="M18705" t="str">
        <f>IF($A18705="","",COUNTIFS(D_MFA!$A$2:$A$20001,$C18705,D_MFA!$B$2:$B$20001,TRUE)&gt;0)</f>
        <v/>
      </c>
    </row>
    <row r="18706" spans="13:13" x14ac:dyDescent="0.55000000000000004">
      <c r="M18706" t="str">
        <f>IF($A18706="","",COUNTIFS(D_MFA!$A$2:$A$20001,$C18706,D_MFA!$B$2:$B$20001,TRUE)&gt;0)</f>
        <v/>
      </c>
    </row>
    <row r="18707" spans="13:13" x14ac:dyDescent="0.55000000000000004">
      <c r="M18707" t="str">
        <f>IF($A18707="","",COUNTIFS(D_MFA!$A$2:$A$20001,$C18707,D_MFA!$B$2:$B$20001,TRUE)&gt;0)</f>
        <v/>
      </c>
    </row>
    <row r="18708" spans="13:13" x14ac:dyDescent="0.55000000000000004">
      <c r="M18708" t="str">
        <f>IF($A18708="","",COUNTIFS(D_MFA!$A$2:$A$20001,$C18708,D_MFA!$B$2:$B$20001,TRUE)&gt;0)</f>
        <v/>
      </c>
    </row>
    <row r="18709" spans="13:13" x14ac:dyDescent="0.55000000000000004">
      <c r="M18709" t="str">
        <f>IF($A18709="","",COUNTIFS(D_MFA!$A$2:$A$20001,$C18709,D_MFA!$B$2:$B$20001,TRUE)&gt;0)</f>
        <v/>
      </c>
    </row>
    <row r="18710" spans="13:13" x14ac:dyDescent="0.55000000000000004">
      <c r="M18710" t="str">
        <f>IF($A18710="","",COUNTIFS(D_MFA!$A$2:$A$20001,$C18710,D_MFA!$B$2:$B$20001,TRUE)&gt;0)</f>
        <v/>
      </c>
    </row>
    <row r="18711" spans="13:13" x14ac:dyDescent="0.55000000000000004">
      <c r="M18711" t="str">
        <f>IF($A18711="","",COUNTIFS(D_MFA!$A$2:$A$20001,$C18711,D_MFA!$B$2:$B$20001,TRUE)&gt;0)</f>
        <v/>
      </c>
    </row>
    <row r="18712" spans="13:13" x14ac:dyDescent="0.55000000000000004">
      <c r="M18712" t="str">
        <f>IF($A18712="","",COUNTIFS(D_MFA!$A$2:$A$20001,$C18712,D_MFA!$B$2:$B$20001,TRUE)&gt;0)</f>
        <v/>
      </c>
    </row>
    <row r="18713" spans="13:13" x14ac:dyDescent="0.55000000000000004">
      <c r="M18713" t="str">
        <f>IF($A18713="","",COUNTIFS(D_MFA!$A$2:$A$20001,$C18713,D_MFA!$B$2:$B$20001,TRUE)&gt;0)</f>
        <v/>
      </c>
    </row>
    <row r="18714" spans="13:13" x14ac:dyDescent="0.55000000000000004">
      <c r="M18714" t="str">
        <f>IF($A18714="","",COUNTIFS(D_MFA!$A$2:$A$20001,$C18714,D_MFA!$B$2:$B$20001,TRUE)&gt;0)</f>
        <v/>
      </c>
    </row>
    <row r="18715" spans="13:13" x14ac:dyDescent="0.55000000000000004">
      <c r="M18715" t="str">
        <f>IF($A18715="","",COUNTIFS(D_MFA!$A$2:$A$20001,$C18715,D_MFA!$B$2:$B$20001,TRUE)&gt;0)</f>
        <v/>
      </c>
    </row>
    <row r="18716" spans="13:13" x14ac:dyDescent="0.55000000000000004">
      <c r="M18716" t="str">
        <f>IF($A18716="","",COUNTIFS(D_MFA!$A$2:$A$20001,$C18716,D_MFA!$B$2:$B$20001,TRUE)&gt;0)</f>
        <v/>
      </c>
    </row>
    <row r="18717" spans="13:13" x14ac:dyDescent="0.55000000000000004">
      <c r="M18717" t="str">
        <f>IF($A18717="","",COUNTIFS(D_MFA!$A$2:$A$20001,$C18717,D_MFA!$B$2:$B$20001,TRUE)&gt;0)</f>
        <v/>
      </c>
    </row>
    <row r="18718" spans="13:13" x14ac:dyDescent="0.55000000000000004">
      <c r="M18718" t="str">
        <f>IF($A18718="","",COUNTIFS(D_MFA!$A$2:$A$20001,$C18718,D_MFA!$B$2:$B$20001,TRUE)&gt;0)</f>
        <v/>
      </c>
    </row>
    <row r="18719" spans="13:13" x14ac:dyDescent="0.55000000000000004">
      <c r="M18719" t="str">
        <f>IF($A18719="","",COUNTIFS(D_MFA!$A$2:$A$20001,$C18719,D_MFA!$B$2:$B$20001,TRUE)&gt;0)</f>
        <v/>
      </c>
    </row>
    <row r="18720" spans="13:13" x14ac:dyDescent="0.55000000000000004">
      <c r="M18720" t="str">
        <f>IF($A18720="","",COUNTIFS(D_MFA!$A$2:$A$20001,$C18720,D_MFA!$B$2:$B$20001,TRUE)&gt;0)</f>
        <v/>
      </c>
    </row>
    <row r="18721" spans="13:13" x14ac:dyDescent="0.55000000000000004">
      <c r="M18721" t="str">
        <f>IF($A18721="","",COUNTIFS(D_MFA!$A$2:$A$20001,$C18721,D_MFA!$B$2:$B$20001,TRUE)&gt;0)</f>
        <v/>
      </c>
    </row>
    <row r="18722" spans="13:13" x14ac:dyDescent="0.55000000000000004">
      <c r="M18722" t="str">
        <f>IF($A18722="","",COUNTIFS(D_MFA!$A$2:$A$20001,$C18722,D_MFA!$B$2:$B$20001,TRUE)&gt;0)</f>
        <v/>
      </c>
    </row>
    <row r="18723" spans="13:13" x14ac:dyDescent="0.55000000000000004">
      <c r="M18723" t="str">
        <f>IF($A18723="","",COUNTIFS(D_MFA!$A$2:$A$20001,$C18723,D_MFA!$B$2:$B$20001,TRUE)&gt;0)</f>
        <v/>
      </c>
    </row>
    <row r="18724" spans="13:13" x14ac:dyDescent="0.55000000000000004">
      <c r="M18724" t="str">
        <f>IF($A18724="","",COUNTIFS(D_MFA!$A$2:$A$20001,$C18724,D_MFA!$B$2:$B$20001,TRUE)&gt;0)</f>
        <v/>
      </c>
    </row>
    <row r="18725" spans="13:13" x14ac:dyDescent="0.55000000000000004">
      <c r="M18725" t="str">
        <f>IF($A18725="","",COUNTIFS(D_MFA!$A$2:$A$20001,$C18725,D_MFA!$B$2:$B$20001,TRUE)&gt;0)</f>
        <v/>
      </c>
    </row>
    <row r="18726" spans="13:13" x14ac:dyDescent="0.55000000000000004">
      <c r="M18726" t="str">
        <f>IF($A18726="","",COUNTIFS(D_MFA!$A$2:$A$20001,$C18726,D_MFA!$B$2:$B$20001,TRUE)&gt;0)</f>
        <v/>
      </c>
    </row>
    <row r="18727" spans="13:13" x14ac:dyDescent="0.55000000000000004">
      <c r="M18727" t="str">
        <f>IF($A18727="","",COUNTIFS(D_MFA!$A$2:$A$20001,$C18727,D_MFA!$B$2:$B$20001,TRUE)&gt;0)</f>
        <v/>
      </c>
    </row>
    <row r="18728" spans="13:13" x14ac:dyDescent="0.55000000000000004">
      <c r="M18728" t="str">
        <f>IF($A18728="","",COUNTIFS(D_MFA!$A$2:$A$20001,$C18728,D_MFA!$B$2:$B$20001,TRUE)&gt;0)</f>
        <v/>
      </c>
    </row>
    <row r="18729" spans="13:13" x14ac:dyDescent="0.55000000000000004">
      <c r="M18729" t="str">
        <f>IF($A18729="","",COUNTIFS(D_MFA!$A$2:$A$20001,$C18729,D_MFA!$B$2:$B$20001,TRUE)&gt;0)</f>
        <v/>
      </c>
    </row>
    <row r="18730" spans="13:13" x14ac:dyDescent="0.55000000000000004">
      <c r="M18730" t="str">
        <f>IF($A18730="","",COUNTIFS(D_MFA!$A$2:$A$20001,$C18730,D_MFA!$B$2:$B$20001,TRUE)&gt;0)</f>
        <v/>
      </c>
    </row>
    <row r="18731" spans="13:13" x14ac:dyDescent="0.55000000000000004">
      <c r="M18731" t="str">
        <f>IF($A18731="","",COUNTIFS(D_MFA!$A$2:$A$20001,$C18731,D_MFA!$B$2:$B$20001,TRUE)&gt;0)</f>
        <v/>
      </c>
    </row>
    <row r="18732" spans="13:13" x14ac:dyDescent="0.55000000000000004">
      <c r="M18732" t="str">
        <f>IF($A18732="","",COUNTIFS(D_MFA!$A$2:$A$20001,$C18732,D_MFA!$B$2:$B$20001,TRUE)&gt;0)</f>
        <v/>
      </c>
    </row>
    <row r="18733" spans="13:13" x14ac:dyDescent="0.55000000000000004">
      <c r="M18733" t="str">
        <f>IF($A18733="","",COUNTIFS(D_MFA!$A$2:$A$20001,$C18733,D_MFA!$B$2:$B$20001,TRUE)&gt;0)</f>
        <v/>
      </c>
    </row>
    <row r="18734" spans="13:13" x14ac:dyDescent="0.55000000000000004">
      <c r="M18734" t="str">
        <f>IF($A18734="","",COUNTIFS(D_MFA!$A$2:$A$20001,$C18734,D_MFA!$B$2:$B$20001,TRUE)&gt;0)</f>
        <v/>
      </c>
    </row>
    <row r="18735" spans="13:13" x14ac:dyDescent="0.55000000000000004">
      <c r="M18735" t="str">
        <f>IF($A18735="","",COUNTIFS(D_MFA!$A$2:$A$20001,$C18735,D_MFA!$B$2:$B$20001,TRUE)&gt;0)</f>
        <v/>
      </c>
    </row>
    <row r="18736" spans="13:13" x14ac:dyDescent="0.55000000000000004">
      <c r="M18736" t="str">
        <f>IF($A18736="","",COUNTIFS(D_MFA!$A$2:$A$20001,$C18736,D_MFA!$B$2:$B$20001,TRUE)&gt;0)</f>
        <v/>
      </c>
    </row>
    <row r="18737" spans="13:13" x14ac:dyDescent="0.55000000000000004">
      <c r="M18737" t="str">
        <f>IF($A18737="","",COUNTIFS(D_MFA!$A$2:$A$20001,$C18737,D_MFA!$B$2:$B$20001,TRUE)&gt;0)</f>
        <v/>
      </c>
    </row>
    <row r="18738" spans="13:13" x14ac:dyDescent="0.55000000000000004">
      <c r="M18738" t="str">
        <f>IF($A18738="","",COUNTIFS(D_MFA!$A$2:$A$20001,$C18738,D_MFA!$B$2:$B$20001,TRUE)&gt;0)</f>
        <v/>
      </c>
    </row>
    <row r="18739" spans="13:13" x14ac:dyDescent="0.55000000000000004">
      <c r="M18739" t="str">
        <f>IF($A18739="","",COUNTIFS(D_MFA!$A$2:$A$20001,$C18739,D_MFA!$B$2:$B$20001,TRUE)&gt;0)</f>
        <v/>
      </c>
    </row>
    <row r="18740" spans="13:13" x14ac:dyDescent="0.55000000000000004">
      <c r="M18740" t="str">
        <f>IF($A18740="","",COUNTIFS(D_MFA!$A$2:$A$20001,$C18740,D_MFA!$B$2:$B$20001,TRUE)&gt;0)</f>
        <v/>
      </c>
    </row>
    <row r="18741" spans="13:13" x14ac:dyDescent="0.55000000000000004">
      <c r="M18741" t="str">
        <f>IF($A18741="","",COUNTIFS(D_MFA!$A$2:$A$20001,$C18741,D_MFA!$B$2:$B$20001,TRUE)&gt;0)</f>
        <v/>
      </c>
    </row>
    <row r="18742" spans="13:13" x14ac:dyDescent="0.55000000000000004">
      <c r="M18742" t="str">
        <f>IF($A18742="","",COUNTIFS(D_MFA!$A$2:$A$20001,$C18742,D_MFA!$B$2:$B$20001,TRUE)&gt;0)</f>
        <v/>
      </c>
    </row>
    <row r="18743" spans="13:13" x14ac:dyDescent="0.55000000000000004">
      <c r="M18743" t="str">
        <f>IF($A18743="","",COUNTIFS(D_MFA!$A$2:$A$20001,$C18743,D_MFA!$B$2:$B$20001,TRUE)&gt;0)</f>
        <v/>
      </c>
    </row>
    <row r="18744" spans="13:13" x14ac:dyDescent="0.55000000000000004">
      <c r="M18744" t="str">
        <f>IF($A18744="","",COUNTIFS(D_MFA!$A$2:$A$20001,$C18744,D_MFA!$B$2:$B$20001,TRUE)&gt;0)</f>
        <v/>
      </c>
    </row>
    <row r="18745" spans="13:13" x14ac:dyDescent="0.55000000000000004">
      <c r="M18745" t="str">
        <f>IF($A18745="","",COUNTIFS(D_MFA!$A$2:$A$20001,$C18745,D_MFA!$B$2:$B$20001,TRUE)&gt;0)</f>
        <v/>
      </c>
    </row>
    <row r="18746" spans="13:13" x14ac:dyDescent="0.55000000000000004">
      <c r="M18746" t="str">
        <f>IF($A18746="","",COUNTIFS(D_MFA!$A$2:$A$20001,$C18746,D_MFA!$B$2:$B$20001,TRUE)&gt;0)</f>
        <v/>
      </c>
    </row>
    <row r="18747" spans="13:13" x14ac:dyDescent="0.55000000000000004">
      <c r="M18747" t="str">
        <f>IF($A18747="","",COUNTIFS(D_MFA!$A$2:$A$20001,$C18747,D_MFA!$B$2:$B$20001,TRUE)&gt;0)</f>
        <v/>
      </c>
    </row>
    <row r="18748" spans="13:13" x14ac:dyDescent="0.55000000000000004">
      <c r="M18748" t="str">
        <f>IF($A18748="","",COUNTIFS(D_MFA!$A$2:$A$20001,$C18748,D_MFA!$B$2:$B$20001,TRUE)&gt;0)</f>
        <v/>
      </c>
    </row>
    <row r="18749" spans="13:13" x14ac:dyDescent="0.55000000000000004">
      <c r="M18749" t="str">
        <f>IF($A18749="","",COUNTIFS(D_MFA!$A$2:$A$20001,$C18749,D_MFA!$B$2:$B$20001,TRUE)&gt;0)</f>
        <v/>
      </c>
    </row>
    <row r="18750" spans="13:13" x14ac:dyDescent="0.55000000000000004">
      <c r="M18750" t="str">
        <f>IF($A18750="","",COUNTIFS(D_MFA!$A$2:$A$20001,$C18750,D_MFA!$B$2:$B$20001,TRUE)&gt;0)</f>
        <v/>
      </c>
    </row>
    <row r="18751" spans="13:13" x14ac:dyDescent="0.55000000000000004">
      <c r="M18751" t="str">
        <f>IF($A18751="","",COUNTIFS(D_MFA!$A$2:$A$20001,$C18751,D_MFA!$B$2:$B$20001,TRUE)&gt;0)</f>
        <v/>
      </c>
    </row>
    <row r="18752" spans="13:13" x14ac:dyDescent="0.55000000000000004">
      <c r="M18752" t="str">
        <f>IF($A18752="","",COUNTIFS(D_MFA!$A$2:$A$20001,$C18752,D_MFA!$B$2:$B$20001,TRUE)&gt;0)</f>
        <v/>
      </c>
    </row>
    <row r="18753" spans="13:13" x14ac:dyDescent="0.55000000000000004">
      <c r="M18753" t="str">
        <f>IF($A18753="","",COUNTIFS(D_MFA!$A$2:$A$20001,$C18753,D_MFA!$B$2:$B$20001,TRUE)&gt;0)</f>
        <v/>
      </c>
    </row>
    <row r="18754" spans="13:13" x14ac:dyDescent="0.55000000000000004">
      <c r="M18754" t="str">
        <f>IF($A18754="","",COUNTIFS(D_MFA!$A$2:$A$20001,$C18754,D_MFA!$B$2:$B$20001,TRUE)&gt;0)</f>
        <v/>
      </c>
    </row>
    <row r="18755" spans="13:13" x14ac:dyDescent="0.55000000000000004">
      <c r="M18755" t="str">
        <f>IF($A18755="","",COUNTIFS(D_MFA!$A$2:$A$20001,$C18755,D_MFA!$B$2:$B$20001,TRUE)&gt;0)</f>
        <v/>
      </c>
    </row>
    <row r="18756" spans="13:13" x14ac:dyDescent="0.55000000000000004">
      <c r="M18756" t="str">
        <f>IF($A18756="","",COUNTIFS(D_MFA!$A$2:$A$20001,$C18756,D_MFA!$B$2:$B$20001,TRUE)&gt;0)</f>
        <v/>
      </c>
    </row>
    <row r="18757" spans="13:13" x14ac:dyDescent="0.55000000000000004">
      <c r="M18757" t="str">
        <f>IF($A18757="","",COUNTIFS(D_MFA!$A$2:$A$20001,$C18757,D_MFA!$B$2:$B$20001,TRUE)&gt;0)</f>
        <v/>
      </c>
    </row>
    <row r="18758" spans="13:13" x14ac:dyDescent="0.55000000000000004">
      <c r="M18758" t="str">
        <f>IF($A18758="","",COUNTIFS(D_MFA!$A$2:$A$20001,$C18758,D_MFA!$B$2:$B$20001,TRUE)&gt;0)</f>
        <v/>
      </c>
    </row>
    <row r="18759" spans="13:13" x14ac:dyDescent="0.55000000000000004">
      <c r="M18759" t="str">
        <f>IF($A18759="","",COUNTIFS(D_MFA!$A$2:$A$20001,$C18759,D_MFA!$B$2:$B$20001,TRUE)&gt;0)</f>
        <v/>
      </c>
    </row>
    <row r="18760" spans="13:13" x14ac:dyDescent="0.55000000000000004">
      <c r="M18760" t="str">
        <f>IF($A18760="","",COUNTIFS(D_MFA!$A$2:$A$20001,$C18760,D_MFA!$B$2:$B$20001,TRUE)&gt;0)</f>
        <v/>
      </c>
    </row>
    <row r="18761" spans="13:13" x14ac:dyDescent="0.55000000000000004">
      <c r="M18761" t="str">
        <f>IF($A18761="","",COUNTIFS(D_MFA!$A$2:$A$20001,$C18761,D_MFA!$B$2:$B$20001,TRUE)&gt;0)</f>
        <v/>
      </c>
    </row>
    <row r="18762" spans="13:13" x14ac:dyDescent="0.55000000000000004">
      <c r="M18762" t="str">
        <f>IF($A18762="","",COUNTIFS(D_MFA!$A$2:$A$20001,$C18762,D_MFA!$B$2:$B$20001,TRUE)&gt;0)</f>
        <v/>
      </c>
    </row>
    <row r="18763" spans="13:13" x14ac:dyDescent="0.55000000000000004">
      <c r="M18763" t="str">
        <f>IF($A18763="","",COUNTIFS(D_MFA!$A$2:$A$20001,$C18763,D_MFA!$B$2:$B$20001,TRUE)&gt;0)</f>
        <v/>
      </c>
    </row>
    <row r="18764" spans="13:13" x14ac:dyDescent="0.55000000000000004">
      <c r="M18764" t="str">
        <f>IF($A18764="","",COUNTIFS(D_MFA!$A$2:$A$20001,$C18764,D_MFA!$B$2:$B$20001,TRUE)&gt;0)</f>
        <v/>
      </c>
    </row>
    <row r="18765" spans="13:13" x14ac:dyDescent="0.55000000000000004">
      <c r="M18765" t="str">
        <f>IF($A18765="","",COUNTIFS(D_MFA!$A$2:$A$20001,$C18765,D_MFA!$B$2:$B$20001,TRUE)&gt;0)</f>
        <v/>
      </c>
    </row>
    <row r="18766" spans="13:13" x14ac:dyDescent="0.55000000000000004">
      <c r="M18766" t="str">
        <f>IF($A18766="","",COUNTIFS(D_MFA!$A$2:$A$20001,$C18766,D_MFA!$B$2:$B$20001,TRUE)&gt;0)</f>
        <v/>
      </c>
    </row>
    <row r="18767" spans="13:13" x14ac:dyDescent="0.55000000000000004">
      <c r="M18767" t="str">
        <f>IF($A18767="","",COUNTIFS(D_MFA!$A$2:$A$20001,$C18767,D_MFA!$B$2:$B$20001,TRUE)&gt;0)</f>
        <v/>
      </c>
    </row>
    <row r="18768" spans="13:13" x14ac:dyDescent="0.55000000000000004">
      <c r="M18768" t="str">
        <f>IF($A18768="","",COUNTIFS(D_MFA!$A$2:$A$20001,$C18768,D_MFA!$B$2:$B$20001,TRUE)&gt;0)</f>
        <v/>
      </c>
    </row>
    <row r="18769" spans="13:13" x14ac:dyDescent="0.55000000000000004">
      <c r="M18769" t="str">
        <f>IF($A18769="","",COUNTIFS(D_MFA!$A$2:$A$20001,$C18769,D_MFA!$B$2:$B$20001,TRUE)&gt;0)</f>
        <v/>
      </c>
    </row>
    <row r="18770" spans="13:13" x14ac:dyDescent="0.55000000000000004">
      <c r="M18770" t="str">
        <f>IF($A18770="","",COUNTIFS(D_MFA!$A$2:$A$20001,$C18770,D_MFA!$B$2:$B$20001,TRUE)&gt;0)</f>
        <v/>
      </c>
    </row>
    <row r="18771" spans="13:13" x14ac:dyDescent="0.55000000000000004">
      <c r="M18771" t="str">
        <f>IF($A18771="","",COUNTIFS(D_MFA!$A$2:$A$20001,$C18771,D_MFA!$B$2:$B$20001,TRUE)&gt;0)</f>
        <v/>
      </c>
    </row>
    <row r="18772" spans="13:13" x14ac:dyDescent="0.55000000000000004">
      <c r="M18772" t="str">
        <f>IF($A18772="","",COUNTIFS(D_MFA!$A$2:$A$20001,$C18772,D_MFA!$B$2:$B$20001,TRUE)&gt;0)</f>
        <v/>
      </c>
    </row>
    <row r="18773" spans="13:13" x14ac:dyDescent="0.55000000000000004">
      <c r="M18773" t="str">
        <f>IF($A18773="","",COUNTIFS(D_MFA!$A$2:$A$20001,$C18773,D_MFA!$B$2:$B$20001,TRUE)&gt;0)</f>
        <v/>
      </c>
    </row>
    <row r="18774" spans="13:13" x14ac:dyDescent="0.55000000000000004">
      <c r="M18774" t="str">
        <f>IF($A18774="","",COUNTIFS(D_MFA!$A$2:$A$20001,$C18774,D_MFA!$B$2:$B$20001,TRUE)&gt;0)</f>
        <v/>
      </c>
    </row>
    <row r="18775" spans="13:13" x14ac:dyDescent="0.55000000000000004">
      <c r="M18775" t="str">
        <f>IF($A18775="","",COUNTIFS(D_MFA!$A$2:$A$20001,$C18775,D_MFA!$B$2:$B$20001,TRUE)&gt;0)</f>
        <v/>
      </c>
    </row>
    <row r="18776" spans="13:13" x14ac:dyDescent="0.55000000000000004">
      <c r="M18776" t="str">
        <f>IF($A18776="","",COUNTIFS(D_MFA!$A$2:$A$20001,$C18776,D_MFA!$B$2:$B$20001,TRUE)&gt;0)</f>
        <v/>
      </c>
    </row>
    <row r="18777" spans="13:13" x14ac:dyDescent="0.55000000000000004">
      <c r="M18777" t="str">
        <f>IF($A18777="","",COUNTIFS(D_MFA!$A$2:$A$20001,$C18777,D_MFA!$B$2:$B$20001,TRUE)&gt;0)</f>
        <v/>
      </c>
    </row>
    <row r="18778" spans="13:13" x14ac:dyDescent="0.55000000000000004">
      <c r="M18778" t="str">
        <f>IF($A18778="","",COUNTIFS(D_MFA!$A$2:$A$20001,$C18778,D_MFA!$B$2:$B$20001,TRUE)&gt;0)</f>
        <v/>
      </c>
    </row>
    <row r="18779" spans="13:13" x14ac:dyDescent="0.55000000000000004">
      <c r="M18779" t="str">
        <f>IF($A18779="","",COUNTIFS(D_MFA!$A$2:$A$20001,$C18779,D_MFA!$B$2:$B$20001,TRUE)&gt;0)</f>
        <v/>
      </c>
    </row>
    <row r="18780" spans="13:13" x14ac:dyDescent="0.55000000000000004">
      <c r="M18780" t="str">
        <f>IF($A18780="","",COUNTIFS(D_MFA!$A$2:$A$20001,$C18780,D_MFA!$B$2:$B$20001,TRUE)&gt;0)</f>
        <v/>
      </c>
    </row>
    <row r="18781" spans="13:13" x14ac:dyDescent="0.55000000000000004">
      <c r="M18781" t="str">
        <f>IF($A18781="","",COUNTIFS(D_MFA!$A$2:$A$20001,$C18781,D_MFA!$B$2:$B$20001,TRUE)&gt;0)</f>
        <v/>
      </c>
    </row>
    <row r="18782" spans="13:13" x14ac:dyDescent="0.55000000000000004">
      <c r="M18782" t="str">
        <f>IF($A18782="","",COUNTIFS(D_MFA!$A$2:$A$20001,$C18782,D_MFA!$B$2:$B$20001,TRUE)&gt;0)</f>
        <v/>
      </c>
    </row>
    <row r="18783" spans="13:13" x14ac:dyDescent="0.55000000000000004">
      <c r="M18783" t="str">
        <f>IF($A18783="","",COUNTIFS(D_MFA!$A$2:$A$20001,$C18783,D_MFA!$B$2:$B$20001,TRUE)&gt;0)</f>
        <v/>
      </c>
    </row>
    <row r="18784" spans="13:13" x14ac:dyDescent="0.55000000000000004">
      <c r="M18784" t="str">
        <f>IF($A18784="","",COUNTIFS(D_MFA!$A$2:$A$20001,$C18784,D_MFA!$B$2:$B$20001,TRUE)&gt;0)</f>
        <v/>
      </c>
    </row>
    <row r="18785" spans="13:13" x14ac:dyDescent="0.55000000000000004">
      <c r="M18785" t="str">
        <f>IF($A18785="","",COUNTIFS(D_MFA!$A$2:$A$20001,$C18785,D_MFA!$B$2:$B$20001,TRUE)&gt;0)</f>
        <v/>
      </c>
    </row>
    <row r="18786" spans="13:13" x14ac:dyDescent="0.55000000000000004">
      <c r="M18786" t="str">
        <f>IF($A18786="","",COUNTIFS(D_MFA!$A$2:$A$20001,$C18786,D_MFA!$B$2:$B$20001,TRUE)&gt;0)</f>
        <v/>
      </c>
    </row>
    <row r="18787" spans="13:13" x14ac:dyDescent="0.55000000000000004">
      <c r="M18787" t="str">
        <f>IF($A18787="","",COUNTIFS(D_MFA!$A$2:$A$20001,$C18787,D_MFA!$B$2:$B$20001,TRUE)&gt;0)</f>
        <v/>
      </c>
    </row>
    <row r="18788" spans="13:13" x14ac:dyDescent="0.55000000000000004">
      <c r="M18788" t="str">
        <f>IF($A18788="","",COUNTIFS(D_MFA!$A$2:$A$20001,$C18788,D_MFA!$B$2:$B$20001,TRUE)&gt;0)</f>
        <v/>
      </c>
    </row>
    <row r="18789" spans="13:13" x14ac:dyDescent="0.55000000000000004">
      <c r="M18789" t="str">
        <f>IF($A18789="","",COUNTIFS(D_MFA!$A$2:$A$20001,$C18789,D_MFA!$B$2:$B$20001,TRUE)&gt;0)</f>
        <v/>
      </c>
    </row>
    <row r="18790" spans="13:13" x14ac:dyDescent="0.55000000000000004">
      <c r="M18790" t="str">
        <f>IF($A18790="","",COUNTIFS(D_MFA!$A$2:$A$20001,$C18790,D_MFA!$B$2:$B$20001,TRUE)&gt;0)</f>
        <v/>
      </c>
    </row>
    <row r="18791" spans="13:13" x14ac:dyDescent="0.55000000000000004">
      <c r="M18791" t="str">
        <f>IF($A18791="","",COUNTIFS(D_MFA!$A$2:$A$20001,$C18791,D_MFA!$B$2:$B$20001,TRUE)&gt;0)</f>
        <v/>
      </c>
    </row>
    <row r="18792" spans="13:13" x14ac:dyDescent="0.55000000000000004">
      <c r="M18792" t="str">
        <f>IF($A18792="","",COUNTIFS(D_MFA!$A$2:$A$20001,$C18792,D_MFA!$B$2:$B$20001,TRUE)&gt;0)</f>
        <v/>
      </c>
    </row>
    <row r="18793" spans="13:13" x14ac:dyDescent="0.55000000000000004">
      <c r="M18793" t="str">
        <f>IF($A18793="","",COUNTIFS(D_MFA!$A$2:$A$20001,$C18793,D_MFA!$B$2:$B$20001,TRUE)&gt;0)</f>
        <v/>
      </c>
    </row>
    <row r="18794" spans="13:13" x14ac:dyDescent="0.55000000000000004">
      <c r="M18794" t="str">
        <f>IF($A18794="","",COUNTIFS(D_MFA!$A$2:$A$20001,$C18794,D_MFA!$B$2:$B$20001,TRUE)&gt;0)</f>
        <v/>
      </c>
    </row>
    <row r="18795" spans="13:13" x14ac:dyDescent="0.55000000000000004">
      <c r="M18795" t="str">
        <f>IF($A18795="","",COUNTIFS(D_MFA!$A$2:$A$20001,$C18795,D_MFA!$B$2:$B$20001,TRUE)&gt;0)</f>
        <v/>
      </c>
    </row>
    <row r="18796" spans="13:13" x14ac:dyDescent="0.55000000000000004">
      <c r="M18796" t="str">
        <f>IF($A18796="","",COUNTIFS(D_MFA!$A$2:$A$20001,$C18796,D_MFA!$B$2:$B$20001,TRUE)&gt;0)</f>
        <v/>
      </c>
    </row>
    <row r="18797" spans="13:13" x14ac:dyDescent="0.55000000000000004">
      <c r="M18797" t="str">
        <f>IF($A18797="","",COUNTIFS(D_MFA!$A$2:$A$20001,$C18797,D_MFA!$B$2:$B$20001,TRUE)&gt;0)</f>
        <v/>
      </c>
    </row>
    <row r="18798" spans="13:13" x14ac:dyDescent="0.55000000000000004">
      <c r="M18798" t="str">
        <f>IF($A18798="","",COUNTIFS(D_MFA!$A$2:$A$20001,$C18798,D_MFA!$B$2:$B$20001,TRUE)&gt;0)</f>
        <v/>
      </c>
    </row>
    <row r="18799" spans="13:13" x14ac:dyDescent="0.55000000000000004">
      <c r="M18799" t="str">
        <f>IF($A18799="","",COUNTIFS(D_MFA!$A$2:$A$20001,$C18799,D_MFA!$B$2:$B$20001,TRUE)&gt;0)</f>
        <v/>
      </c>
    </row>
    <row r="18800" spans="13:13" x14ac:dyDescent="0.55000000000000004">
      <c r="M18800" t="str">
        <f>IF($A18800="","",COUNTIFS(D_MFA!$A$2:$A$20001,$C18800,D_MFA!$B$2:$B$20001,TRUE)&gt;0)</f>
        <v/>
      </c>
    </row>
    <row r="18801" spans="13:13" x14ac:dyDescent="0.55000000000000004">
      <c r="M18801" t="str">
        <f>IF($A18801="","",COUNTIFS(D_MFA!$A$2:$A$20001,$C18801,D_MFA!$B$2:$B$20001,TRUE)&gt;0)</f>
        <v/>
      </c>
    </row>
    <row r="18802" spans="13:13" x14ac:dyDescent="0.55000000000000004">
      <c r="M18802" t="str">
        <f>IF($A18802="","",COUNTIFS(D_MFA!$A$2:$A$20001,$C18802,D_MFA!$B$2:$B$20001,TRUE)&gt;0)</f>
        <v/>
      </c>
    </row>
    <row r="18803" spans="13:13" x14ac:dyDescent="0.55000000000000004">
      <c r="M18803" t="str">
        <f>IF($A18803="","",COUNTIFS(D_MFA!$A$2:$A$20001,$C18803,D_MFA!$B$2:$B$20001,TRUE)&gt;0)</f>
        <v/>
      </c>
    </row>
    <row r="18804" spans="13:13" x14ac:dyDescent="0.55000000000000004">
      <c r="M18804" t="str">
        <f>IF($A18804="","",COUNTIFS(D_MFA!$A$2:$A$20001,$C18804,D_MFA!$B$2:$B$20001,TRUE)&gt;0)</f>
        <v/>
      </c>
    </row>
    <row r="18805" spans="13:13" x14ac:dyDescent="0.55000000000000004">
      <c r="M18805" t="str">
        <f>IF($A18805="","",COUNTIFS(D_MFA!$A$2:$A$20001,$C18805,D_MFA!$B$2:$B$20001,TRUE)&gt;0)</f>
        <v/>
      </c>
    </row>
    <row r="18806" spans="13:13" x14ac:dyDescent="0.55000000000000004">
      <c r="M18806" t="str">
        <f>IF($A18806="","",COUNTIFS(D_MFA!$A$2:$A$20001,$C18806,D_MFA!$B$2:$B$20001,TRUE)&gt;0)</f>
        <v/>
      </c>
    </row>
    <row r="18807" spans="13:13" x14ac:dyDescent="0.55000000000000004">
      <c r="M18807" t="str">
        <f>IF($A18807="","",COUNTIFS(D_MFA!$A$2:$A$20001,$C18807,D_MFA!$B$2:$B$20001,TRUE)&gt;0)</f>
        <v/>
      </c>
    </row>
    <row r="18808" spans="13:13" x14ac:dyDescent="0.55000000000000004">
      <c r="M18808" t="str">
        <f>IF($A18808="","",COUNTIFS(D_MFA!$A$2:$A$20001,$C18808,D_MFA!$B$2:$B$20001,TRUE)&gt;0)</f>
        <v/>
      </c>
    </row>
    <row r="18809" spans="13:13" x14ac:dyDescent="0.55000000000000004">
      <c r="M18809" t="str">
        <f>IF($A18809="","",COUNTIFS(D_MFA!$A$2:$A$20001,$C18809,D_MFA!$B$2:$B$20001,TRUE)&gt;0)</f>
        <v/>
      </c>
    </row>
    <row r="18810" spans="13:13" x14ac:dyDescent="0.55000000000000004">
      <c r="M18810" t="str">
        <f>IF($A18810="","",COUNTIFS(D_MFA!$A$2:$A$20001,$C18810,D_MFA!$B$2:$B$20001,TRUE)&gt;0)</f>
        <v/>
      </c>
    </row>
    <row r="18811" spans="13:13" x14ac:dyDescent="0.55000000000000004">
      <c r="M18811" t="str">
        <f>IF($A18811="","",COUNTIFS(D_MFA!$A$2:$A$20001,$C18811,D_MFA!$B$2:$B$20001,TRUE)&gt;0)</f>
        <v/>
      </c>
    </row>
    <row r="18812" spans="13:13" x14ac:dyDescent="0.55000000000000004">
      <c r="M18812" t="str">
        <f>IF($A18812="","",COUNTIFS(D_MFA!$A$2:$A$20001,$C18812,D_MFA!$B$2:$B$20001,TRUE)&gt;0)</f>
        <v/>
      </c>
    </row>
    <row r="18813" spans="13:13" x14ac:dyDescent="0.55000000000000004">
      <c r="M18813" t="str">
        <f>IF($A18813="","",COUNTIFS(D_MFA!$A$2:$A$20001,$C18813,D_MFA!$B$2:$B$20001,TRUE)&gt;0)</f>
        <v/>
      </c>
    </row>
    <row r="18814" spans="13:13" x14ac:dyDescent="0.55000000000000004">
      <c r="M18814" t="str">
        <f>IF($A18814="","",COUNTIFS(D_MFA!$A$2:$A$20001,$C18814,D_MFA!$B$2:$B$20001,TRUE)&gt;0)</f>
        <v/>
      </c>
    </row>
    <row r="18815" spans="13:13" x14ac:dyDescent="0.55000000000000004">
      <c r="M18815" t="str">
        <f>IF($A18815="","",COUNTIFS(D_MFA!$A$2:$A$20001,$C18815,D_MFA!$B$2:$B$20001,TRUE)&gt;0)</f>
        <v/>
      </c>
    </row>
    <row r="18816" spans="13:13" x14ac:dyDescent="0.55000000000000004">
      <c r="M18816" t="str">
        <f>IF($A18816="","",COUNTIFS(D_MFA!$A$2:$A$20001,$C18816,D_MFA!$B$2:$B$20001,TRUE)&gt;0)</f>
        <v/>
      </c>
    </row>
    <row r="18817" spans="13:13" x14ac:dyDescent="0.55000000000000004">
      <c r="M18817" t="str">
        <f>IF($A18817="","",COUNTIFS(D_MFA!$A$2:$A$20001,$C18817,D_MFA!$B$2:$B$20001,TRUE)&gt;0)</f>
        <v/>
      </c>
    </row>
    <row r="18818" spans="13:13" x14ac:dyDescent="0.55000000000000004">
      <c r="M18818" t="str">
        <f>IF($A18818="","",COUNTIFS(D_MFA!$A$2:$A$20001,$C18818,D_MFA!$B$2:$B$20001,TRUE)&gt;0)</f>
        <v/>
      </c>
    </row>
    <row r="18819" spans="13:13" x14ac:dyDescent="0.55000000000000004">
      <c r="M18819" t="str">
        <f>IF($A18819="","",COUNTIFS(D_MFA!$A$2:$A$20001,$C18819,D_MFA!$B$2:$B$20001,TRUE)&gt;0)</f>
        <v/>
      </c>
    </row>
    <row r="18820" spans="13:13" x14ac:dyDescent="0.55000000000000004">
      <c r="M18820" t="str">
        <f>IF($A18820="","",COUNTIFS(D_MFA!$A$2:$A$20001,$C18820,D_MFA!$B$2:$B$20001,TRUE)&gt;0)</f>
        <v/>
      </c>
    </row>
    <row r="18821" spans="13:13" x14ac:dyDescent="0.55000000000000004">
      <c r="M18821" t="str">
        <f>IF($A18821="","",COUNTIFS(D_MFA!$A$2:$A$20001,$C18821,D_MFA!$B$2:$B$20001,TRUE)&gt;0)</f>
        <v/>
      </c>
    </row>
    <row r="18822" spans="13:13" x14ac:dyDescent="0.55000000000000004">
      <c r="M18822" t="str">
        <f>IF($A18822="","",COUNTIFS(D_MFA!$A$2:$A$20001,$C18822,D_MFA!$B$2:$B$20001,TRUE)&gt;0)</f>
        <v/>
      </c>
    </row>
    <row r="18823" spans="13:13" x14ac:dyDescent="0.55000000000000004">
      <c r="M18823" t="str">
        <f>IF($A18823="","",COUNTIFS(D_MFA!$A$2:$A$20001,$C18823,D_MFA!$B$2:$B$20001,TRUE)&gt;0)</f>
        <v/>
      </c>
    </row>
    <row r="18824" spans="13:13" x14ac:dyDescent="0.55000000000000004">
      <c r="M18824" t="str">
        <f>IF($A18824="","",COUNTIFS(D_MFA!$A$2:$A$20001,$C18824,D_MFA!$B$2:$B$20001,TRUE)&gt;0)</f>
        <v/>
      </c>
    </row>
    <row r="18825" spans="13:13" x14ac:dyDescent="0.55000000000000004">
      <c r="M18825" t="str">
        <f>IF($A18825="","",COUNTIFS(D_MFA!$A$2:$A$20001,$C18825,D_MFA!$B$2:$B$20001,TRUE)&gt;0)</f>
        <v/>
      </c>
    </row>
    <row r="18826" spans="13:13" x14ac:dyDescent="0.55000000000000004">
      <c r="M18826" t="str">
        <f>IF($A18826="","",COUNTIFS(D_MFA!$A$2:$A$20001,$C18826,D_MFA!$B$2:$B$20001,TRUE)&gt;0)</f>
        <v/>
      </c>
    </row>
    <row r="18827" spans="13:13" x14ac:dyDescent="0.55000000000000004">
      <c r="M18827" t="str">
        <f>IF($A18827="","",COUNTIFS(D_MFA!$A$2:$A$20001,$C18827,D_MFA!$B$2:$B$20001,TRUE)&gt;0)</f>
        <v/>
      </c>
    </row>
    <row r="18828" spans="13:13" x14ac:dyDescent="0.55000000000000004">
      <c r="M18828" t="str">
        <f>IF($A18828="","",COUNTIFS(D_MFA!$A$2:$A$20001,$C18828,D_MFA!$B$2:$B$20001,TRUE)&gt;0)</f>
        <v/>
      </c>
    </row>
    <row r="18829" spans="13:13" x14ac:dyDescent="0.55000000000000004">
      <c r="M18829" t="str">
        <f>IF($A18829="","",COUNTIFS(D_MFA!$A$2:$A$20001,$C18829,D_MFA!$B$2:$B$20001,TRUE)&gt;0)</f>
        <v/>
      </c>
    </row>
    <row r="18830" spans="13:13" x14ac:dyDescent="0.55000000000000004">
      <c r="M18830" t="str">
        <f>IF($A18830="","",COUNTIFS(D_MFA!$A$2:$A$20001,$C18830,D_MFA!$B$2:$B$20001,TRUE)&gt;0)</f>
        <v/>
      </c>
    </row>
    <row r="18831" spans="13:13" x14ac:dyDescent="0.55000000000000004">
      <c r="M18831" t="str">
        <f>IF($A18831="","",COUNTIFS(D_MFA!$A$2:$A$20001,$C18831,D_MFA!$B$2:$B$20001,TRUE)&gt;0)</f>
        <v/>
      </c>
    </row>
    <row r="18832" spans="13:13" x14ac:dyDescent="0.55000000000000004">
      <c r="M18832" t="str">
        <f>IF($A18832="","",COUNTIFS(D_MFA!$A$2:$A$20001,$C18832,D_MFA!$B$2:$B$20001,TRUE)&gt;0)</f>
        <v/>
      </c>
    </row>
    <row r="18833" spans="13:13" x14ac:dyDescent="0.55000000000000004">
      <c r="M18833" t="str">
        <f>IF($A18833="","",COUNTIFS(D_MFA!$A$2:$A$20001,$C18833,D_MFA!$B$2:$B$20001,TRUE)&gt;0)</f>
        <v/>
      </c>
    </row>
    <row r="18834" spans="13:13" x14ac:dyDescent="0.55000000000000004">
      <c r="M18834" t="str">
        <f>IF($A18834="","",COUNTIFS(D_MFA!$A$2:$A$20001,$C18834,D_MFA!$B$2:$B$20001,TRUE)&gt;0)</f>
        <v/>
      </c>
    </row>
    <row r="18835" spans="13:13" x14ac:dyDescent="0.55000000000000004">
      <c r="M18835" t="str">
        <f>IF($A18835="","",COUNTIFS(D_MFA!$A$2:$A$20001,$C18835,D_MFA!$B$2:$B$20001,TRUE)&gt;0)</f>
        <v/>
      </c>
    </row>
    <row r="18836" spans="13:13" x14ac:dyDescent="0.55000000000000004">
      <c r="M18836" t="str">
        <f>IF($A18836="","",COUNTIFS(D_MFA!$A$2:$A$20001,$C18836,D_MFA!$B$2:$B$20001,TRUE)&gt;0)</f>
        <v/>
      </c>
    </row>
    <row r="18837" spans="13:13" x14ac:dyDescent="0.55000000000000004">
      <c r="M18837" t="str">
        <f>IF($A18837="","",COUNTIFS(D_MFA!$A$2:$A$20001,$C18837,D_MFA!$B$2:$B$20001,TRUE)&gt;0)</f>
        <v/>
      </c>
    </row>
    <row r="18838" spans="13:13" x14ac:dyDescent="0.55000000000000004">
      <c r="M18838" t="str">
        <f>IF($A18838="","",COUNTIFS(D_MFA!$A$2:$A$20001,$C18838,D_MFA!$B$2:$B$20001,TRUE)&gt;0)</f>
        <v/>
      </c>
    </row>
    <row r="18839" spans="13:13" x14ac:dyDescent="0.55000000000000004">
      <c r="M18839" t="str">
        <f>IF($A18839="","",COUNTIFS(D_MFA!$A$2:$A$20001,$C18839,D_MFA!$B$2:$B$20001,TRUE)&gt;0)</f>
        <v/>
      </c>
    </row>
    <row r="18840" spans="13:13" x14ac:dyDescent="0.55000000000000004">
      <c r="M18840" t="str">
        <f>IF($A18840="","",COUNTIFS(D_MFA!$A$2:$A$20001,$C18840,D_MFA!$B$2:$B$20001,TRUE)&gt;0)</f>
        <v/>
      </c>
    </row>
    <row r="18841" spans="13:13" x14ac:dyDescent="0.55000000000000004">
      <c r="M18841" t="str">
        <f>IF($A18841="","",COUNTIFS(D_MFA!$A$2:$A$20001,$C18841,D_MFA!$B$2:$B$20001,TRUE)&gt;0)</f>
        <v/>
      </c>
    </row>
    <row r="18842" spans="13:13" x14ac:dyDescent="0.55000000000000004">
      <c r="M18842" t="str">
        <f>IF($A18842="","",COUNTIFS(D_MFA!$A$2:$A$20001,$C18842,D_MFA!$B$2:$B$20001,TRUE)&gt;0)</f>
        <v/>
      </c>
    </row>
    <row r="18843" spans="13:13" x14ac:dyDescent="0.55000000000000004">
      <c r="M18843" t="str">
        <f>IF($A18843="","",COUNTIFS(D_MFA!$A$2:$A$20001,$C18843,D_MFA!$B$2:$B$20001,TRUE)&gt;0)</f>
        <v/>
      </c>
    </row>
    <row r="18844" spans="13:13" x14ac:dyDescent="0.55000000000000004">
      <c r="M18844" t="str">
        <f>IF($A18844="","",COUNTIFS(D_MFA!$A$2:$A$20001,$C18844,D_MFA!$B$2:$B$20001,TRUE)&gt;0)</f>
        <v/>
      </c>
    </row>
    <row r="18845" spans="13:13" x14ac:dyDescent="0.55000000000000004">
      <c r="M18845" t="str">
        <f>IF($A18845="","",COUNTIFS(D_MFA!$A$2:$A$20001,$C18845,D_MFA!$B$2:$B$20001,TRUE)&gt;0)</f>
        <v/>
      </c>
    </row>
    <row r="18846" spans="13:13" x14ac:dyDescent="0.55000000000000004">
      <c r="M18846" t="str">
        <f>IF($A18846="","",COUNTIFS(D_MFA!$A$2:$A$20001,$C18846,D_MFA!$B$2:$B$20001,TRUE)&gt;0)</f>
        <v/>
      </c>
    </row>
    <row r="18847" spans="13:13" x14ac:dyDescent="0.55000000000000004">
      <c r="M18847" t="str">
        <f>IF($A18847="","",COUNTIFS(D_MFA!$A$2:$A$20001,$C18847,D_MFA!$B$2:$B$20001,TRUE)&gt;0)</f>
        <v/>
      </c>
    </row>
    <row r="18848" spans="13:13" x14ac:dyDescent="0.55000000000000004">
      <c r="M18848" t="str">
        <f>IF($A18848="","",COUNTIFS(D_MFA!$A$2:$A$20001,$C18848,D_MFA!$B$2:$B$20001,TRUE)&gt;0)</f>
        <v/>
      </c>
    </row>
    <row r="18849" spans="13:13" x14ac:dyDescent="0.55000000000000004">
      <c r="M18849" t="str">
        <f>IF($A18849="","",COUNTIFS(D_MFA!$A$2:$A$20001,$C18849,D_MFA!$B$2:$B$20001,TRUE)&gt;0)</f>
        <v/>
      </c>
    </row>
    <row r="18850" spans="13:13" x14ac:dyDescent="0.55000000000000004">
      <c r="M18850" t="str">
        <f>IF($A18850="","",COUNTIFS(D_MFA!$A$2:$A$20001,$C18850,D_MFA!$B$2:$B$20001,TRUE)&gt;0)</f>
        <v/>
      </c>
    </row>
    <row r="18851" spans="13:13" x14ac:dyDescent="0.55000000000000004">
      <c r="M18851" t="str">
        <f>IF($A18851="","",COUNTIFS(D_MFA!$A$2:$A$20001,$C18851,D_MFA!$B$2:$B$20001,TRUE)&gt;0)</f>
        <v/>
      </c>
    </row>
    <row r="18852" spans="13:13" x14ac:dyDescent="0.55000000000000004">
      <c r="M18852" t="str">
        <f>IF($A18852="","",COUNTIFS(D_MFA!$A$2:$A$20001,$C18852,D_MFA!$B$2:$B$20001,TRUE)&gt;0)</f>
        <v/>
      </c>
    </row>
    <row r="18853" spans="13:13" x14ac:dyDescent="0.55000000000000004">
      <c r="M18853" t="str">
        <f>IF($A18853="","",COUNTIFS(D_MFA!$A$2:$A$20001,$C18853,D_MFA!$B$2:$B$20001,TRUE)&gt;0)</f>
        <v/>
      </c>
    </row>
    <row r="18854" spans="13:13" x14ac:dyDescent="0.55000000000000004">
      <c r="M18854" t="str">
        <f>IF($A18854="","",COUNTIFS(D_MFA!$A$2:$A$20001,$C18854,D_MFA!$B$2:$B$20001,TRUE)&gt;0)</f>
        <v/>
      </c>
    </row>
    <row r="18855" spans="13:13" x14ac:dyDescent="0.55000000000000004">
      <c r="M18855" t="str">
        <f>IF($A18855="","",COUNTIFS(D_MFA!$A$2:$A$20001,$C18855,D_MFA!$B$2:$B$20001,TRUE)&gt;0)</f>
        <v/>
      </c>
    </row>
    <row r="18856" spans="13:13" x14ac:dyDescent="0.55000000000000004">
      <c r="M18856" t="str">
        <f>IF($A18856="","",COUNTIFS(D_MFA!$A$2:$A$20001,$C18856,D_MFA!$B$2:$B$20001,TRUE)&gt;0)</f>
        <v/>
      </c>
    </row>
    <row r="18857" spans="13:13" x14ac:dyDescent="0.55000000000000004">
      <c r="M18857" t="str">
        <f>IF($A18857="","",COUNTIFS(D_MFA!$A$2:$A$20001,$C18857,D_MFA!$B$2:$B$20001,TRUE)&gt;0)</f>
        <v/>
      </c>
    </row>
    <row r="18858" spans="13:13" x14ac:dyDescent="0.55000000000000004">
      <c r="M18858" t="str">
        <f>IF($A18858="","",COUNTIFS(D_MFA!$A$2:$A$20001,$C18858,D_MFA!$B$2:$B$20001,TRUE)&gt;0)</f>
        <v/>
      </c>
    </row>
    <row r="18859" spans="13:13" x14ac:dyDescent="0.55000000000000004">
      <c r="M18859" t="str">
        <f>IF($A18859="","",COUNTIFS(D_MFA!$A$2:$A$20001,$C18859,D_MFA!$B$2:$B$20001,TRUE)&gt;0)</f>
        <v/>
      </c>
    </row>
    <row r="18860" spans="13:13" x14ac:dyDescent="0.55000000000000004">
      <c r="M18860" t="str">
        <f>IF($A18860="","",COUNTIFS(D_MFA!$A$2:$A$20001,$C18860,D_MFA!$B$2:$B$20001,TRUE)&gt;0)</f>
        <v/>
      </c>
    </row>
    <row r="18861" spans="13:13" x14ac:dyDescent="0.55000000000000004">
      <c r="M18861" t="str">
        <f>IF($A18861="","",COUNTIFS(D_MFA!$A$2:$A$20001,$C18861,D_MFA!$B$2:$B$20001,TRUE)&gt;0)</f>
        <v/>
      </c>
    </row>
    <row r="18862" spans="13:13" x14ac:dyDescent="0.55000000000000004">
      <c r="M18862" t="str">
        <f>IF($A18862="","",COUNTIFS(D_MFA!$A$2:$A$20001,$C18862,D_MFA!$B$2:$B$20001,TRUE)&gt;0)</f>
        <v/>
      </c>
    </row>
    <row r="18863" spans="13:13" x14ac:dyDescent="0.55000000000000004">
      <c r="M18863" t="str">
        <f>IF($A18863="","",COUNTIFS(D_MFA!$A$2:$A$20001,$C18863,D_MFA!$B$2:$B$20001,TRUE)&gt;0)</f>
        <v/>
      </c>
    </row>
    <row r="18864" spans="13:13" x14ac:dyDescent="0.55000000000000004">
      <c r="M18864" t="str">
        <f>IF($A18864="","",COUNTIFS(D_MFA!$A$2:$A$20001,$C18864,D_MFA!$B$2:$B$20001,TRUE)&gt;0)</f>
        <v/>
      </c>
    </row>
    <row r="18865" spans="13:13" x14ac:dyDescent="0.55000000000000004">
      <c r="M18865" t="str">
        <f>IF($A18865="","",COUNTIFS(D_MFA!$A$2:$A$20001,$C18865,D_MFA!$B$2:$B$20001,TRUE)&gt;0)</f>
        <v/>
      </c>
    </row>
    <row r="18866" spans="13:13" x14ac:dyDescent="0.55000000000000004">
      <c r="M18866" t="str">
        <f>IF($A18866="","",COUNTIFS(D_MFA!$A$2:$A$20001,$C18866,D_MFA!$B$2:$B$20001,TRUE)&gt;0)</f>
        <v/>
      </c>
    </row>
    <row r="18867" spans="13:13" x14ac:dyDescent="0.55000000000000004">
      <c r="M18867" t="str">
        <f>IF($A18867="","",COUNTIFS(D_MFA!$A$2:$A$20001,$C18867,D_MFA!$B$2:$B$20001,TRUE)&gt;0)</f>
        <v/>
      </c>
    </row>
    <row r="18868" spans="13:13" x14ac:dyDescent="0.55000000000000004">
      <c r="M18868" t="str">
        <f>IF($A18868="","",COUNTIFS(D_MFA!$A$2:$A$20001,$C18868,D_MFA!$B$2:$B$20001,TRUE)&gt;0)</f>
        <v/>
      </c>
    </row>
    <row r="18869" spans="13:13" x14ac:dyDescent="0.55000000000000004">
      <c r="M18869" t="str">
        <f>IF($A18869="","",COUNTIFS(D_MFA!$A$2:$A$20001,$C18869,D_MFA!$B$2:$B$20001,TRUE)&gt;0)</f>
        <v/>
      </c>
    </row>
    <row r="18870" spans="13:13" x14ac:dyDescent="0.55000000000000004">
      <c r="M18870" t="str">
        <f>IF($A18870="","",COUNTIFS(D_MFA!$A$2:$A$20001,$C18870,D_MFA!$B$2:$B$20001,TRUE)&gt;0)</f>
        <v/>
      </c>
    </row>
    <row r="18871" spans="13:13" x14ac:dyDescent="0.55000000000000004">
      <c r="M18871" t="str">
        <f>IF($A18871="","",COUNTIFS(D_MFA!$A$2:$A$20001,$C18871,D_MFA!$B$2:$B$20001,TRUE)&gt;0)</f>
        <v/>
      </c>
    </row>
    <row r="18872" spans="13:13" x14ac:dyDescent="0.55000000000000004">
      <c r="M18872" t="str">
        <f>IF($A18872="","",COUNTIFS(D_MFA!$A$2:$A$20001,$C18872,D_MFA!$B$2:$B$20001,TRUE)&gt;0)</f>
        <v/>
      </c>
    </row>
    <row r="18873" spans="13:13" x14ac:dyDescent="0.55000000000000004">
      <c r="M18873" t="str">
        <f>IF($A18873="","",COUNTIFS(D_MFA!$A$2:$A$20001,$C18873,D_MFA!$B$2:$B$20001,TRUE)&gt;0)</f>
        <v/>
      </c>
    </row>
    <row r="18874" spans="13:13" x14ac:dyDescent="0.55000000000000004">
      <c r="M18874" t="str">
        <f>IF($A18874="","",COUNTIFS(D_MFA!$A$2:$A$20001,$C18874,D_MFA!$B$2:$B$20001,TRUE)&gt;0)</f>
        <v/>
      </c>
    </row>
    <row r="18875" spans="13:13" x14ac:dyDescent="0.55000000000000004">
      <c r="M18875" t="str">
        <f>IF($A18875="","",COUNTIFS(D_MFA!$A$2:$A$20001,$C18875,D_MFA!$B$2:$B$20001,TRUE)&gt;0)</f>
        <v/>
      </c>
    </row>
    <row r="18876" spans="13:13" x14ac:dyDescent="0.55000000000000004">
      <c r="M18876" t="str">
        <f>IF($A18876="","",COUNTIFS(D_MFA!$A$2:$A$20001,$C18876,D_MFA!$B$2:$B$20001,TRUE)&gt;0)</f>
        <v/>
      </c>
    </row>
    <row r="18877" spans="13:13" x14ac:dyDescent="0.55000000000000004">
      <c r="M18877" t="str">
        <f>IF($A18877="","",COUNTIFS(D_MFA!$A$2:$A$20001,$C18877,D_MFA!$B$2:$B$20001,TRUE)&gt;0)</f>
        <v/>
      </c>
    </row>
    <row r="18878" spans="13:13" x14ac:dyDescent="0.55000000000000004">
      <c r="M18878" t="str">
        <f>IF($A18878="","",COUNTIFS(D_MFA!$A$2:$A$20001,$C18878,D_MFA!$B$2:$B$20001,TRUE)&gt;0)</f>
        <v/>
      </c>
    </row>
    <row r="18879" spans="13:13" x14ac:dyDescent="0.55000000000000004">
      <c r="M18879" t="str">
        <f>IF($A18879="","",COUNTIFS(D_MFA!$A$2:$A$20001,$C18879,D_MFA!$B$2:$B$20001,TRUE)&gt;0)</f>
        <v/>
      </c>
    </row>
    <row r="18880" spans="13:13" x14ac:dyDescent="0.55000000000000004">
      <c r="M18880" t="str">
        <f>IF($A18880="","",COUNTIFS(D_MFA!$A$2:$A$20001,$C18880,D_MFA!$B$2:$B$20001,TRUE)&gt;0)</f>
        <v/>
      </c>
    </row>
    <row r="18881" spans="13:13" x14ac:dyDescent="0.55000000000000004">
      <c r="M18881" t="str">
        <f>IF($A18881="","",COUNTIFS(D_MFA!$A$2:$A$20001,$C18881,D_MFA!$B$2:$B$20001,TRUE)&gt;0)</f>
        <v/>
      </c>
    </row>
    <row r="18882" spans="13:13" x14ac:dyDescent="0.55000000000000004">
      <c r="M18882" t="str">
        <f>IF($A18882="","",COUNTIFS(D_MFA!$A$2:$A$20001,$C18882,D_MFA!$B$2:$B$20001,TRUE)&gt;0)</f>
        <v/>
      </c>
    </row>
    <row r="18883" spans="13:13" x14ac:dyDescent="0.55000000000000004">
      <c r="M18883" t="str">
        <f>IF($A18883="","",COUNTIFS(D_MFA!$A$2:$A$20001,$C18883,D_MFA!$B$2:$B$20001,TRUE)&gt;0)</f>
        <v/>
      </c>
    </row>
    <row r="18884" spans="13:13" x14ac:dyDescent="0.55000000000000004">
      <c r="M18884" t="str">
        <f>IF($A18884="","",COUNTIFS(D_MFA!$A$2:$A$20001,$C18884,D_MFA!$B$2:$B$20001,TRUE)&gt;0)</f>
        <v/>
      </c>
    </row>
    <row r="18885" spans="13:13" x14ac:dyDescent="0.55000000000000004">
      <c r="M18885" t="str">
        <f>IF($A18885="","",COUNTIFS(D_MFA!$A$2:$A$20001,$C18885,D_MFA!$B$2:$B$20001,TRUE)&gt;0)</f>
        <v/>
      </c>
    </row>
    <row r="18886" spans="13:13" x14ac:dyDescent="0.55000000000000004">
      <c r="M18886" t="str">
        <f>IF($A18886="","",COUNTIFS(D_MFA!$A$2:$A$20001,$C18886,D_MFA!$B$2:$B$20001,TRUE)&gt;0)</f>
        <v/>
      </c>
    </row>
    <row r="18887" spans="13:13" x14ac:dyDescent="0.55000000000000004">
      <c r="M18887" t="str">
        <f>IF($A18887="","",COUNTIFS(D_MFA!$A$2:$A$20001,$C18887,D_MFA!$B$2:$B$20001,TRUE)&gt;0)</f>
        <v/>
      </c>
    </row>
    <row r="18888" spans="13:13" x14ac:dyDescent="0.55000000000000004">
      <c r="M18888" t="str">
        <f>IF($A18888="","",COUNTIFS(D_MFA!$A$2:$A$20001,$C18888,D_MFA!$B$2:$B$20001,TRUE)&gt;0)</f>
        <v/>
      </c>
    </row>
    <row r="18889" spans="13:13" x14ac:dyDescent="0.55000000000000004">
      <c r="M18889" t="str">
        <f>IF($A18889="","",COUNTIFS(D_MFA!$A$2:$A$20001,$C18889,D_MFA!$B$2:$B$20001,TRUE)&gt;0)</f>
        <v/>
      </c>
    </row>
    <row r="18890" spans="13:13" x14ac:dyDescent="0.55000000000000004">
      <c r="M18890" t="str">
        <f>IF($A18890="","",COUNTIFS(D_MFA!$A$2:$A$20001,$C18890,D_MFA!$B$2:$B$20001,TRUE)&gt;0)</f>
        <v/>
      </c>
    </row>
    <row r="18891" spans="13:13" x14ac:dyDescent="0.55000000000000004">
      <c r="M18891" t="str">
        <f>IF($A18891="","",COUNTIFS(D_MFA!$A$2:$A$20001,$C18891,D_MFA!$B$2:$B$20001,TRUE)&gt;0)</f>
        <v/>
      </c>
    </row>
    <row r="18892" spans="13:13" x14ac:dyDescent="0.55000000000000004">
      <c r="M18892" t="str">
        <f>IF($A18892="","",COUNTIFS(D_MFA!$A$2:$A$20001,$C18892,D_MFA!$B$2:$B$20001,TRUE)&gt;0)</f>
        <v/>
      </c>
    </row>
    <row r="18893" spans="13:13" x14ac:dyDescent="0.55000000000000004">
      <c r="M18893" t="str">
        <f>IF($A18893="","",COUNTIFS(D_MFA!$A$2:$A$20001,$C18893,D_MFA!$B$2:$B$20001,TRUE)&gt;0)</f>
        <v/>
      </c>
    </row>
    <row r="18894" spans="13:13" x14ac:dyDescent="0.55000000000000004">
      <c r="M18894" t="str">
        <f>IF($A18894="","",COUNTIFS(D_MFA!$A$2:$A$20001,$C18894,D_MFA!$B$2:$B$20001,TRUE)&gt;0)</f>
        <v/>
      </c>
    </row>
    <row r="18895" spans="13:13" x14ac:dyDescent="0.55000000000000004">
      <c r="M18895" t="str">
        <f>IF($A18895="","",COUNTIFS(D_MFA!$A$2:$A$20001,$C18895,D_MFA!$B$2:$B$20001,TRUE)&gt;0)</f>
        <v/>
      </c>
    </row>
    <row r="18896" spans="13:13" x14ac:dyDescent="0.55000000000000004">
      <c r="M18896" t="str">
        <f>IF($A18896="","",COUNTIFS(D_MFA!$A$2:$A$20001,$C18896,D_MFA!$B$2:$B$20001,TRUE)&gt;0)</f>
        <v/>
      </c>
    </row>
    <row r="18897" spans="13:13" x14ac:dyDescent="0.55000000000000004">
      <c r="M18897" t="str">
        <f>IF($A18897="","",COUNTIFS(D_MFA!$A$2:$A$20001,$C18897,D_MFA!$B$2:$B$20001,TRUE)&gt;0)</f>
        <v/>
      </c>
    </row>
    <row r="18898" spans="13:13" x14ac:dyDescent="0.55000000000000004">
      <c r="M18898" t="str">
        <f>IF($A18898="","",COUNTIFS(D_MFA!$A$2:$A$20001,$C18898,D_MFA!$B$2:$B$20001,TRUE)&gt;0)</f>
        <v/>
      </c>
    </row>
    <row r="18899" spans="13:13" x14ac:dyDescent="0.55000000000000004">
      <c r="M18899" t="str">
        <f>IF($A18899="","",COUNTIFS(D_MFA!$A$2:$A$20001,$C18899,D_MFA!$B$2:$B$20001,TRUE)&gt;0)</f>
        <v/>
      </c>
    </row>
    <row r="18900" spans="13:13" x14ac:dyDescent="0.55000000000000004">
      <c r="M18900" t="str">
        <f>IF($A18900="","",COUNTIFS(D_MFA!$A$2:$A$20001,$C18900,D_MFA!$B$2:$B$20001,TRUE)&gt;0)</f>
        <v/>
      </c>
    </row>
    <row r="18901" spans="13:13" x14ac:dyDescent="0.55000000000000004">
      <c r="M18901" t="str">
        <f>IF($A18901="","",COUNTIFS(D_MFA!$A$2:$A$20001,$C18901,D_MFA!$B$2:$B$20001,TRUE)&gt;0)</f>
        <v/>
      </c>
    </row>
    <row r="18902" spans="13:13" x14ac:dyDescent="0.55000000000000004">
      <c r="M18902" t="str">
        <f>IF($A18902="","",COUNTIFS(D_MFA!$A$2:$A$20001,$C18902,D_MFA!$B$2:$B$20001,TRUE)&gt;0)</f>
        <v/>
      </c>
    </row>
    <row r="18903" spans="13:13" x14ac:dyDescent="0.55000000000000004">
      <c r="M18903" t="str">
        <f>IF($A18903="","",COUNTIFS(D_MFA!$A$2:$A$20001,$C18903,D_MFA!$B$2:$B$20001,TRUE)&gt;0)</f>
        <v/>
      </c>
    </row>
    <row r="18904" spans="13:13" x14ac:dyDescent="0.55000000000000004">
      <c r="M18904" t="str">
        <f>IF($A18904="","",COUNTIFS(D_MFA!$A$2:$A$20001,$C18904,D_MFA!$B$2:$B$20001,TRUE)&gt;0)</f>
        <v/>
      </c>
    </row>
    <row r="18905" spans="13:13" x14ac:dyDescent="0.55000000000000004">
      <c r="M18905" t="str">
        <f>IF($A18905="","",COUNTIFS(D_MFA!$A$2:$A$20001,$C18905,D_MFA!$B$2:$B$20001,TRUE)&gt;0)</f>
        <v/>
      </c>
    </row>
    <row r="18906" spans="13:13" x14ac:dyDescent="0.55000000000000004">
      <c r="M18906" t="str">
        <f>IF($A18906="","",COUNTIFS(D_MFA!$A$2:$A$20001,$C18906,D_MFA!$B$2:$B$20001,TRUE)&gt;0)</f>
        <v/>
      </c>
    </row>
    <row r="18907" spans="13:13" x14ac:dyDescent="0.55000000000000004">
      <c r="M18907" t="str">
        <f>IF($A18907="","",COUNTIFS(D_MFA!$A$2:$A$20001,$C18907,D_MFA!$B$2:$B$20001,TRUE)&gt;0)</f>
        <v/>
      </c>
    </row>
    <row r="18908" spans="13:13" x14ac:dyDescent="0.55000000000000004">
      <c r="M18908" t="str">
        <f>IF($A18908="","",COUNTIFS(D_MFA!$A$2:$A$20001,$C18908,D_MFA!$B$2:$B$20001,TRUE)&gt;0)</f>
        <v/>
      </c>
    </row>
    <row r="18909" spans="13:13" x14ac:dyDescent="0.55000000000000004">
      <c r="M18909" t="str">
        <f>IF($A18909="","",COUNTIFS(D_MFA!$A$2:$A$20001,$C18909,D_MFA!$B$2:$B$20001,TRUE)&gt;0)</f>
        <v/>
      </c>
    </row>
    <row r="18910" spans="13:13" x14ac:dyDescent="0.55000000000000004">
      <c r="M18910" t="str">
        <f>IF($A18910="","",COUNTIFS(D_MFA!$A$2:$A$20001,$C18910,D_MFA!$B$2:$B$20001,TRUE)&gt;0)</f>
        <v/>
      </c>
    </row>
    <row r="18911" spans="13:13" x14ac:dyDescent="0.55000000000000004">
      <c r="M18911" t="str">
        <f>IF($A18911="","",COUNTIFS(D_MFA!$A$2:$A$20001,$C18911,D_MFA!$B$2:$B$20001,TRUE)&gt;0)</f>
        <v/>
      </c>
    </row>
    <row r="18912" spans="13:13" x14ac:dyDescent="0.55000000000000004">
      <c r="M18912" t="str">
        <f>IF($A18912="","",COUNTIFS(D_MFA!$A$2:$A$20001,$C18912,D_MFA!$B$2:$B$20001,TRUE)&gt;0)</f>
        <v/>
      </c>
    </row>
    <row r="18913" spans="13:13" x14ac:dyDescent="0.55000000000000004">
      <c r="M18913" t="str">
        <f>IF($A18913="","",COUNTIFS(D_MFA!$A$2:$A$20001,$C18913,D_MFA!$B$2:$B$20001,TRUE)&gt;0)</f>
        <v/>
      </c>
    </row>
    <row r="18914" spans="13:13" x14ac:dyDescent="0.55000000000000004">
      <c r="M18914" t="str">
        <f>IF($A18914="","",COUNTIFS(D_MFA!$A$2:$A$20001,$C18914,D_MFA!$B$2:$B$20001,TRUE)&gt;0)</f>
        <v/>
      </c>
    </row>
    <row r="18915" spans="13:13" x14ac:dyDescent="0.55000000000000004">
      <c r="M18915" t="str">
        <f>IF($A18915="","",COUNTIFS(D_MFA!$A$2:$A$20001,$C18915,D_MFA!$B$2:$B$20001,TRUE)&gt;0)</f>
        <v/>
      </c>
    </row>
    <row r="18916" spans="13:13" x14ac:dyDescent="0.55000000000000004">
      <c r="M18916" t="str">
        <f>IF($A18916="","",COUNTIFS(D_MFA!$A$2:$A$20001,$C18916,D_MFA!$B$2:$B$20001,TRUE)&gt;0)</f>
        <v/>
      </c>
    </row>
    <row r="18917" spans="13:13" x14ac:dyDescent="0.55000000000000004">
      <c r="M18917" t="str">
        <f>IF($A18917="","",COUNTIFS(D_MFA!$A$2:$A$20001,$C18917,D_MFA!$B$2:$B$20001,TRUE)&gt;0)</f>
        <v/>
      </c>
    </row>
    <row r="18918" spans="13:13" x14ac:dyDescent="0.55000000000000004">
      <c r="M18918" t="str">
        <f>IF($A18918="","",COUNTIFS(D_MFA!$A$2:$A$20001,$C18918,D_MFA!$B$2:$B$20001,TRUE)&gt;0)</f>
        <v/>
      </c>
    </row>
    <row r="18919" spans="13:13" x14ac:dyDescent="0.55000000000000004">
      <c r="M18919" t="str">
        <f>IF($A18919="","",COUNTIFS(D_MFA!$A$2:$A$20001,$C18919,D_MFA!$B$2:$B$20001,TRUE)&gt;0)</f>
        <v/>
      </c>
    </row>
    <row r="18920" spans="13:13" x14ac:dyDescent="0.55000000000000004">
      <c r="M18920" t="str">
        <f>IF($A18920="","",COUNTIFS(D_MFA!$A$2:$A$20001,$C18920,D_MFA!$B$2:$B$20001,TRUE)&gt;0)</f>
        <v/>
      </c>
    </row>
    <row r="18921" spans="13:13" x14ac:dyDescent="0.55000000000000004">
      <c r="M18921" t="str">
        <f>IF($A18921="","",COUNTIFS(D_MFA!$A$2:$A$20001,$C18921,D_MFA!$B$2:$B$20001,TRUE)&gt;0)</f>
        <v/>
      </c>
    </row>
    <row r="18922" spans="13:13" x14ac:dyDescent="0.55000000000000004">
      <c r="M18922" t="str">
        <f>IF($A18922="","",COUNTIFS(D_MFA!$A$2:$A$20001,$C18922,D_MFA!$B$2:$B$20001,TRUE)&gt;0)</f>
        <v/>
      </c>
    </row>
    <row r="18923" spans="13:13" x14ac:dyDescent="0.55000000000000004">
      <c r="M18923" t="str">
        <f>IF($A18923="","",COUNTIFS(D_MFA!$A$2:$A$20001,$C18923,D_MFA!$B$2:$B$20001,TRUE)&gt;0)</f>
        <v/>
      </c>
    </row>
    <row r="18924" spans="13:13" x14ac:dyDescent="0.55000000000000004">
      <c r="M18924" t="str">
        <f>IF($A18924="","",COUNTIFS(D_MFA!$A$2:$A$20001,$C18924,D_MFA!$B$2:$B$20001,TRUE)&gt;0)</f>
        <v/>
      </c>
    </row>
    <row r="18925" spans="13:13" x14ac:dyDescent="0.55000000000000004">
      <c r="M18925" t="str">
        <f>IF($A18925="","",COUNTIFS(D_MFA!$A$2:$A$20001,$C18925,D_MFA!$B$2:$B$20001,TRUE)&gt;0)</f>
        <v/>
      </c>
    </row>
    <row r="18926" spans="13:13" x14ac:dyDescent="0.55000000000000004">
      <c r="M18926" t="str">
        <f>IF($A18926="","",COUNTIFS(D_MFA!$A$2:$A$20001,$C18926,D_MFA!$B$2:$B$20001,TRUE)&gt;0)</f>
        <v/>
      </c>
    </row>
    <row r="18927" spans="13:13" x14ac:dyDescent="0.55000000000000004">
      <c r="M18927" t="str">
        <f>IF($A18927="","",COUNTIFS(D_MFA!$A$2:$A$20001,$C18927,D_MFA!$B$2:$B$20001,TRUE)&gt;0)</f>
        <v/>
      </c>
    </row>
    <row r="18928" spans="13:13" x14ac:dyDescent="0.55000000000000004">
      <c r="M18928" t="str">
        <f>IF($A18928="","",COUNTIFS(D_MFA!$A$2:$A$20001,$C18928,D_MFA!$B$2:$B$20001,TRUE)&gt;0)</f>
        <v/>
      </c>
    </row>
    <row r="18929" spans="13:13" x14ac:dyDescent="0.55000000000000004">
      <c r="M18929" t="str">
        <f>IF($A18929="","",COUNTIFS(D_MFA!$A$2:$A$20001,$C18929,D_MFA!$B$2:$B$20001,TRUE)&gt;0)</f>
        <v/>
      </c>
    </row>
    <row r="18930" spans="13:13" x14ac:dyDescent="0.55000000000000004">
      <c r="M18930" t="str">
        <f>IF($A18930="","",COUNTIFS(D_MFA!$A$2:$A$20001,$C18930,D_MFA!$B$2:$B$20001,TRUE)&gt;0)</f>
        <v/>
      </c>
    </row>
    <row r="18931" spans="13:13" x14ac:dyDescent="0.55000000000000004">
      <c r="M18931" t="str">
        <f>IF($A18931="","",COUNTIFS(D_MFA!$A$2:$A$20001,$C18931,D_MFA!$B$2:$B$20001,TRUE)&gt;0)</f>
        <v/>
      </c>
    </row>
    <row r="18932" spans="13:13" x14ac:dyDescent="0.55000000000000004">
      <c r="M18932" t="str">
        <f>IF($A18932="","",COUNTIFS(D_MFA!$A$2:$A$20001,$C18932,D_MFA!$B$2:$B$20001,TRUE)&gt;0)</f>
        <v/>
      </c>
    </row>
    <row r="18933" spans="13:13" x14ac:dyDescent="0.55000000000000004">
      <c r="M18933" t="str">
        <f>IF($A18933="","",COUNTIFS(D_MFA!$A$2:$A$20001,$C18933,D_MFA!$B$2:$B$20001,TRUE)&gt;0)</f>
        <v/>
      </c>
    </row>
    <row r="18934" spans="13:13" x14ac:dyDescent="0.55000000000000004">
      <c r="M18934" t="str">
        <f>IF($A18934="","",COUNTIFS(D_MFA!$A$2:$A$20001,$C18934,D_MFA!$B$2:$B$20001,TRUE)&gt;0)</f>
        <v/>
      </c>
    </row>
    <row r="18935" spans="13:13" x14ac:dyDescent="0.55000000000000004">
      <c r="M18935" t="str">
        <f>IF($A18935="","",COUNTIFS(D_MFA!$A$2:$A$20001,$C18935,D_MFA!$B$2:$B$20001,TRUE)&gt;0)</f>
        <v/>
      </c>
    </row>
    <row r="18936" spans="13:13" x14ac:dyDescent="0.55000000000000004">
      <c r="M18936" t="str">
        <f>IF($A18936="","",COUNTIFS(D_MFA!$A$2:$A$20001,$C18936,D_MFA!$B$2:$B$20001,TRUE)&gt;0)</f>
        <v/>
      </c>
    </row>
    <row r="18937" spans="13:13" x14ac:dyDescent="0.55000000000000004">
      <c r="M18937" t="str">
        <f>IF($A18937="","",COUNTIFS(D_MFA!$A$2:$A$20001,$C18937,D_MFA!$B$2:$B$20001,TRUE)&gt;0)</f>
        <v/>
      </c>
    </row>
    <row r="18938" spans="13:13" x14ac:dyDescent="0.55000000000000004">
      <c r="M18938" t="str">
        <f>IF($A18938="","",COUNTIFS(D_MFA!$A$2:$A$20001,$C18938,D_MFA!$B$2:$B$20001,TRUE)&gt;0)</f>
        <v/>
      </c>
    </row>
    <row r="18939" spans="13:13" x14ac:dyDescent="0.55000000000000004">
      <c r="M18939" t="str">
        <f>IF($A18939="","",COUNTIFS(D_MFA!$A$2:$A$20001,$C18939,D_MFA!$B$2:$B$20001,TRUE)&gt;0)</f>
        <v/>
      </c>
    </row>
    <row r="18940" spans="13:13" x14ac:dyDescent="0.55000000000000004">
      <c r="M18940" t="str">
        <f>IF($A18940="","",COUNTIFS(D_MFA!$A$2:$A$20001,$C18940,D_MFA!$B$2:$B$20001,TRUE)&gt;0)</f>
        <v/>
      </c>
    </row>
    <row r="18941" spans="13:13" x14ac:dyDescent="0.55000000000000004">
      <c r="M18941" t="str">
        <f>IF($A18941="","",COUNTIFS(D_MFA!$A$2:$A$20001,$C18941,D_MFA!$B$2:$B$20001,TRUE)&gt;0)</f>
        <v/>
      </c>
    </row>
    <row r="18942" spans="13:13" x14ac:dyDescent="0.55000000000000004">
      <c r="M18942" t="str">
        <f>IF($A18942="","",COUNTIFS(D_MFA!$A$2:$A$20001,$C18942,D_MFA!$B$2:$B$20001,TRUE)&gt;0)</f>
        <v/>
      </c>
    </row>
    <row r="18943" spans="13:13" x14ac:dyDescent="0.55000000000000004">
      <c r="M18943" t="str">
        <f>IF($A18943="","",COUNTIFS(D_MFA!$A$2:$A$20001,$C18943,D_MFA!$B$2:$B$20001,TRUE)&gt;0)</f>
        <v/>
      </c>
    </row>
    <row r="18944" spans="13:13" x14ac:dyDescent="0.55000000000000004">
      <c r="M18944" t="str">
        <f>IF($A18944="","",COUNTIFS(D_MFA!$A$2:$A$20001,$C18944,D_MFA!$B$2:$B$20001,TRUE)&gt;0)</f>
        <v/>
      </c>
    </row>
    <row r="18945" spans="13:13" x14ac:dyDescent="0.55000000000000004">
      <c r="M18945" t="str">
        <f>IF($A18945="","",COUNTIFS(D_MFA!$A$2:$A$20001,$C18945,D_MFA!$B$2:$B$20001,TRUE)&gt;0)</f>
        <v/>
      </c>
    </row>
    <row r="18946" spans="13:13" x14ac:dyDescent="0.55000000000000004">
      <c r="M18946" t="str">
        <f>IF($A18946="","",COUNTIFS(D_MFA!$A$2:$A$20001,$C18946,D_MFA!$B$2:$B$20001,TRUE)&gt;0)</f>
        <v/>
      </c>
    </row>
    <row r="18947" spans="13:13" x14ac:dyDescent="0.55000000000000004">
      <c r="M18947" t="str">
        <f>IF($A18947="","",COUNTIFS(D_MFA!$A$2:$A$20001,$C18947,D_MFA!$B$2:$B$20001,TRUE)&gt;0)</f>
        <v/>
      </c>
    </row>
    <row r="18948" spans="13:13" x14ac:dyDescent="0.55000000000000004">
      <c r="M18948" t="str">
        <f>IF($A18948="","",COUNTIFS(D_MFA!$A$2:$A$20001,$C18948,D_MFA!$B$2:$B$20001,TRUE)&gt;0)</f>
        <v/>
      </c>
    </row>
    <row r="18949" spans="13:13" x14ac:dyDescent="0.55000000000000004">
      <c r="M18949" t="str">
        <f>IF($A18949="","",COUNTIFS(D_MFA!$A$2:$A$20001,$C18949,D_MFA!$B$2:$B$20001,TRUE)&gt;0)</f>
        <v/>
      </c>
    </row>
    <row r="18950" spans="13:13" x14ac:dyDescent="0.55000000000000004">
      <c r="M18950" t="str">
        <f>IF($A18950="","",COUNTIFS(D_MFA!$A$2:$A$20001,$C18950,D_MFA!$B$2:$B$20001,TRUE)&gt;0)</f>
        <v/>
      </c>
    </row>
    <row r="18951" spans="13:13" x14ac:dyDescent="0.55000000000000004">
      <c r="M18951" t="str">
        <f>IF($A18951="","",COUNTIFS(D_MFA!$A$2:$A$20001,$C18951,D_MFA!$B$2:$B$20001,TRUE)&gt;0)</f>
        <v/>
      </c>
    </row>
    <row r="18952" spans="13:13" x14ac:dyDescent="0.55000000000000004">
      <c r="M18952" t="str">
        <f>IF($A18952="","",COUNTIFS(D_MFA!$A$2:$A$20001,$C18952,D_MFA!$B$2:$B$20001,TRUE)&gt;0)</f>
        <v/>
      </c>
    </row>
    <row r="18953" spans="13:13" x14ac:dyDescent="0.55000000000000004">
      <c r="M18953" t="str">
        <f>IF($A18953="","",COUNTIFS(D_MFA!$A$2:$A$20001,$C18953,D_MFA!$B$2:$B$20001,TRUE)&gt;0)</f>
        <v/>
      </c>
    </row>
    <row r="18954" spans="13:13" x14ac:dyDescent="0.55000000000000004">
      <c r="M18954" t="str">
        <f>IF($A18954="","",COUNTIFS(D_MFA!$A$2:$A$20001,$C18954,D_MFA!$B$2:$B$20001,TRUE)&gt;0)</f>
        <v/>
      </c>
    </row>
    <row r="18955" spans="13:13" x14ac:dyDescent="0.55000000000000004">
      <c r="M18955" t="str">
        <f>IF($A18955="","",COUNTIFS(D_MFA!$A$2:$A$20001,$C18955,D_MFA!$B$2:$B$20001,TRUE)&gt;0)</f>
        <v/>
      </c>
    </row>
    <row r="18956" spans="13:13" x14ac:dyDescent="0.55000000000000004">
      <c r="M18956" t="str">
        <f>IF($A18956="","",COUNTIFS(D_MFA!$A$2:$A$20001,$C18956,D_MFA!$B$2:$B$20001,TRUE)&gt;0)</f>
        <v/>
      </c>
    </row>
    <row r="18957" spans="13:13" x14ac:dyDescent="0.55000000000000004">
      <c r="M18957" t="str">
        <f>IF($A18957="","",COUNTIFS(D_MFA!$A$2:$A$20001,$C18957,D_MFA!$B$2:$B$20001,TRUE)&gt;0)</f>
        <v/>
      </c>
    </row>
    <row r="18958" spans="13:13" x14ac:dyDescent="0.55000000000000004">
      <c r="M18958" t="str">
        <f>IF($A18958="","",COUNTIFS(D_MFA!$A$2:$A$20001,$C18958,D_MFA!$B$2:$B$20001,TRUE)&gt;0)</f>
        <v/>
      </c>
    </row>
    <row r="18959" spans="13:13" x14ac:dyDescent="0.55000000000000004">
      <c r="M18959" t="str">
        <f>IF($A18959="","",COUNTIFS(D_MFA!$A$2:$A$20001,$C18959,D_MFA!$B$2:$B$20001,TRUE)&gt;0)</f>
        <v/>
      </c>
    </row>
    <row r="18960" spans="13:13" x14ac:dyDescent="0.55000000000000004">
      <c r="M18960" t="str">
        <f>IF($A18960="","",COUNTIFS(D_MFA!$A$2:$A$20001,$C18960,D_MFA!$B$2:$B$20001,TRUE)&gt;0)</f>
        <v/>
      </c>
    </row>
    <row r="18961" spans="13:13" x14ac:dyDescent="0.55000000000000004">
      <c r="M18961" t="str">
        <f>IF($A18961="","",COUNTIFS(D_MFA!$A$2:$A$20001,$C18961,D_MFA!$B$2:$B$20001,TRUE)&gt;0)</f>
        <v/>
      </c>
    </row>
    <row r="18962" spans="13:13" x14ac:dyDescent="0.55000000000000004">
      <c r="M18962" t="str">
        <f>IF($A18962="","",COUNTIFS(D_MFA!$A$2:$A$20001,$C18962,D_MFA!$B$2:$B$20001,TRUE)&gt;0)</f>
        <v/>
      </c>
    </row>
    <row r="18963" spans="13:13" x14ac:dyDescent="0.55000000000000004">
      <c r="M18963" t="str">
        <f>IF($A18963="","",COUNTIFS(D_MFA!$A$2:$A$20001,$C18963,D_MFA!$B$2:$B$20001,TRUE)&gt;0)</f>
        <v/>
      </c>
    </row>
    <row r="18964" spans="13:13" x14ac:dyDescent="0.55000000000000004">
      <c r="M18964" t="str">
        <f>IF($A18964="","",COUNTIFS(D_MFA!$A$2:$A$20001,$C18964,D_MFA!$B$2:$B$20001,TRUE)&gt;0)</f>
        <v/>
      </c>
    </row>
    <row r="18965" spans="13:13" x14ac:dyDescent="0.55000000000000004">
      <c r="M18965" t="str">
        <f>IF($A18965="","",COUNTIFS(D_MFA!$A$2:$A$20001,$C18965,D_MFA!$B$2:$B$20001,TRUE)&gt;0)</f>
        <v/>
      </c>
    </row>
    <row r="18966" spans="13:13" x14ac:dyDescent="0.55000000000000004">
      <c r="M18966" t="str">
        <f>IF($A18966="","",COUNTIFS(D_MFA!$A$2:$A$20001,$C18966,D_MFA!$B$2:$B$20001,TRUE)&gt;0)</f>
        <v/>
      </c>
    </row>
    <row r="18967" spans="13:13" x14ac:dyDescent="0.55000000000000004">
      <c r="M18967" t="str">
        <f>IF($A18967="","",COUNTIFS(D_MFA!$A$2:$A$20001,$C18967,D_MFA!$B$2:$B$20001,TRUE)&gt;0)</f>
        <v/>
      </c>
    </row>
    <row r="18968" spans="13:13" x14ac:dyDescent="0.55000000000000004">
      <c r="M18968" t="str">
        <f>IF($A18968="","",COUNTIFS(D_MFA!$A$2:$A$20001,$C18968,D_MFA!$B$2:$B$20001,TRUE)&gt;0)</f>
        <v/>
      </c>
    </row>
    <row r="18969" spans="13:13" x14ac:dyDescent="0.55000000000000004">
      <c r="M18969" t="str">
        <f>IF($A18969="","",COUNTIFS(D_MFA!$A$2:$A$20001,$C18969,D_MFA!$B$2:$B$20001,TRUE)&gt;0)</f>
        <v/>
      </c>
    </row>
    <row r="18970" spans="13:13" x14ac:dyDescent="0.55000000000000004">
      <c r="M18970" t="str">
        <f>IF($A18970="","",COUNTIFS(D_MFA!$A$2:$A$20001,$C18970,D_MFA!$B$2:$B$20001,TRUE)&gt;0)</f>
        <v/>
      </c>
    </row>
    <row r="18971" spans="13:13" x14ac:dyDescent="0.55000000000000004">
      <c r="M18971" t="str">
        <f>IF($A18971="","",COUNTIFS(D_MFA!$A$2:$A$20001,$C18971,D_MFA!$B$2:$B$20001,TRUE)&gt;0)</f>
        <v/>
      </c>
    </row>
    <row r="18972" spans="13:13" x14ac:dyDescent="0.55000000000000004">
      <c r="M18972" t="str">
        <f>IF($A18972="","",COUNTIFS(D_MFA!$A$2:$A$20001,$C18972,D_MFA!$B$2:$B$20001,TRUE)&gt;0)</f>
        <v/>
      </c>
    </row>
    <row r="18973" spans="13:13" x14ac:dyDescent="0.55000000000000004">
      <c r="M18973" t="str">
        <f>IF($A18973="","",COUNTIFS(D_MFA!$A$2:$A$20001,$C18973,D_MFA!$B$2:$B$20001,TRUE)&gt;0)</f>
        <v/>
      </c>
    </row>
    <row r="18974" spans="13:13" x14ac:dyDescent="0.55000000000000004">
      <c r="M18974" t="str">
        <f>IF($A18974="","",COUNTIFS(D_MFA!$A$2:$A$20001,$C18974,D_MFA!$B$2:$B$20001,TRUE)&gt;0)</f>
        <v/>
      </c>
    </row>
    <row r="18975" spans="13:13" x14ac:dyDescent="0.55000000000000004">
      <c r="M18975" t="str">
        <f>IF($A18975="","",COUNTIFS(D_MFA!$A$2:$A$20001,$C18975,D_MFA!$B$2:$B$20001,TRUE)&gt;0)</f>
        <v/>
      </c>
    </row>
    <row r="18976" spans="13:13" x14ac:dyDescent="0.55000000000000004">
      <c r="M18976" t="str">
        <f>IF($A18976="","",COUNTIFS(D_MFA!$A$2:$A$20001,$C18976,D_MFA!$B$2:$B$20001,TRUE)&gt;0)</f>
        <v/>
      </c>
    </row>
    <row r="18977" spans="13:13" x14ac:dyDescent="0.55000000000000004">
      <c r="M18977" t="str">
        <f>IF($A18977="","",COUNTIFS(D_MFA!$A$2:$A$20001,$C18977,D_MFA!$B$2:$B$20001,TRUE)&gt;0)</f>
        <v/>
      </c>
    </row>
    <row r="18978" spans="13:13" x14ac:dyDescent="0.55000000000000004">
      <c r="M18978" t="str">
        <f>IF($A18978="","",COUNTIFS(D_MFA!$A$2:$A$20001,$C18978,D_MFA!$B$2:$B$20001,TRUE)&gt;0)</f>
        <v/>
      </c>
    </row>
    <row r="18979" spans="13:13" x14ac:dyDescent="0.55000000000000004">
      <c r="M18979" t="str">
        <f>IF($A18979="","",COUNTIFS(D_MFA!$A$2:$A$20001,$C18979,D_MFA!$B$2:$B$20001,TRUE)&gt;0)</f>
        <v/>
      </c>
    </row>
    <row r="18980" spans="13:13" x14ac:dyDescent="0.55000000000000004">
      <c r="M18980" t="str">
        <f>IF($A18980="","",COUNTIFS(D_MFA!$A$2:$A$20001,$C18980,D_MFA!$B$2:$B$20001,TRUE)&gt;0)</f>
        <v/>
      </c>
    </row>
    <row r="18981" spans="13:13" x14ac:dyDescent="0.55000000000000004">
      <c r="M18981" t="str">
        <f>IF($A18981="","",COUNTIFS(D_MFA!$A$2:$A$20001,$C18981,D_MFA!$B$2:$B$20001,TRUE)&gt;0)</f>
        <v/>
      </c>
    </row>
    <row r="18982" spans="13:13" x14ac:dyDescent="0.55000000000000004">
      <c r="M18982" t="str">
        <f>IF($A18982="","",COUNTIFS(D_MFA!$A$2:$A$20001,$C18982,D_MFA!$B$2:$B$20001,TRUE)&gt;0)</f>
        <v/>
      </c>
    </row>
    <row r="18983" spans="13:13" x14ac:dyDescent="0.55000000000000004">
      <c r="M18983" t="str">
        <f>IF($A18983="","",COUNTIFS(D_MFA!$A$2:$A$20001,$C18983,D_MFA!$B$2:$B$20001,TRUE)&gt;0)</f>
        <v/>
      </c>
    </row>
    <row r="18984" spans="13:13" x14ac:dyDescent="0.55000000000000004">
      <c r="M18984" t="str">
        <f>IF($A18984="","",COUNTIFS(D_MFA!$A$2:$A$20001,$C18984,D_MFA!$B$2:$B$20001,TRUE)&gt;0)</f>
        <v/>
      </c>
    </row>
    <row r="18985" spans="13:13" x14ac:dyDescent="0.55000000000000004">
      <c r="M18985" t="str">
        <f>IF($A18985="","",COUNTIFS(D_MFA!$A$2:$A$20001,$C18985,D_MFA!$B$2:$B$20001,TRUE)&gt;0)</f>
        <v/>
      </c>
    </row>
    <row r="18986" spans="13:13" x14ac:dyDescent="0.55000000000000004">
      <c r="M18986" t="str">
        <f>IF($A18986="","",COUNTIFS(D_MFA!$A$2:$A$20001,$C18986,D_MFA!$B$2:$B$20001,TRUE)&gt;0)</f>
        <v/>
      </c>
    </row>
    <row r="18987" spans="13:13" x14ac:dyDescent="0.55000000000000004">
      <c r="M18987" t="str">
        <f>IF($A18987="","",COUNTIFS(D_MFA!$A$2:$A$20001,$C18987,D_MFA!$B$2:$B$20001,TRUE)&gt;0)</f>
        <v/>
      </c>
    </row>
    <row r="18988" spans="13:13" x14ac:dyDescent="0.55000000000000004">
      <c r="M18988" t="str">
        <f>IF($A18988="","",COUNTIFS(D_MFA!$A$2:$A$20001,$C18988,D_MFA!$B$2:$B$20001,TRUE)&gt;0)</f>
        <v/>
      </c>
    </row>
    <row r="18989" spans="13:13" x14ac:dyDescent="0.55000000000000004">
      <c r="M18989" t="str">
        <f>IF($A18989="","",COUNTIFS(D_MFA!$A$2:$A$20001,$C18989,D_MFA!$B$2:$B$20001,TRUE)&gt;0)</f>
        <v/>
      </c>
    </row>
    <row r="18990" spans="13:13" x14ac:dyDescent="0.55000000000000004">
      <c r="M18990" t="str">
        <f>IF($A18990="","",COUNTIFS(D_MFA!$A$2:$A$20001,$C18990,D_MFA!$B$2:$B$20001,TRUE)&gt;0)</f>
        <v/>
      </c>
    </row>
    <row r="18991" spans="13:13" x14ac:dyDescent="0.55000000000000004">
      <c r="M18991" t="str">
        <f>IF($A18991="","",COUNTIFS(D_MFA!$A$2:$A$20001,$C18991,D_MFA!$B$2:$B$20001,TRUE)&gt;0)</f>
        <v/>
      </c>
    </row>
    <row r="18992" spans="13:13" x14ac:dyDescent="0.55000000000000004">
      <c r="M18992" t="str">
        <f>IF($A18992="","",COUNTIFS(D_MFA!$A$2:$A$20001,$C18992,D_MFA!$B$2:$B$20001,TRUE)&gt;0)</f>
        <v/>
      </c>
    </row>
    <row r="18993" spans="13:13" x14ac:dyDescent="0.55000000000000004">
      <c r="M18993" t="str">
        <f>IF($A18993="","",COUNTIFS(D_MFA!$A$2:$A$20001,$C18993,D_MFA!$B$2:$B$20001,TRUE)&gt;0)</f>
        <v/>
      </c>
    </row>
    <row r="18994" spans="13:13" x14ac:dyDescent="0.55000000000000004">
      <c r="M18994" t="str">
        <f>IF($A18994="","",COUNTIFS(D_MFA!$A$2:$A$20001,$C18994,D_MFA!$B$2:$B$20001,TRUE)&gt;0)</f>
        <v/>
      </c>
    </row>
    <row r="18995" spans="13:13" x14ac:dyDescent="0.55000000000000004">
      <c r="M18995" t="str">
        <f>IF($A18995="","",COUNTIFS(D_MFA!$A$2:$A$20001,$C18995,D_MFA!$B$2:$B$20001,TRUE)&gt;0)</f>
        <v/>
      </c>
    </row>
    <row r="18996" spans="13:13" x14ac:dyDescent="0.55000000000000004">
      <c r="M18996" t="str">
        <f>IF($A18996="","",COUNTIFS(D_MFA!$A$2:$A$20001,$C18996,D_MFA!$B$2:$B$20001,TRUE)&gt;0)</f>
        <v/>
      </c>
    </row>
    <row r="18997" spans="13:13" x14ac:dyDescent="0.55000000000000004">
      <c r="M18997" t="str">
        <f>IF($A18997="","",COUNTIFS(D_MFA!$A$2:$A$20001,$C18997,D_MFA!$B$2:$B$20001,TRUE)&gt;0)</f>
        <v/>
      </c>
    </row>
    <row r="18998" spans="13:13" x14ac:dyDescent="0.55000000000000004">
      <c r="M18998" t="str">
        <f>IF($A18998="","",COUNTIFS(D_MFA!$A$2:$A$20001,$C18998,D_MFA!$B$2:$B$20001,TRUE)&gt;0)</f>
        <v/>
      </c>
    </row>
    <row r="18999" spans="13:13" x14ac:dyDescent="0.55000000000000004">
      <c r="M18999" t="str">
        <f>IF($A18999="","",COUNTIFS(D_MFA!$A$2:$A$20001,$C18999,D_MFA!$B$2:$B$20001,TRUE)&gt;0)</f>
        <v/>
      </c>
    </row>
    <row r="19000" spans="13:13" x14ac:dyDescent="0.55000000000000004">
      <c r="M19000" t="str">
        <f>IF($A19000="","",COUNTIFS(D_MFA!$A$2:$A$20001,$C19000,D_MFA!$B$2:$B$20001,TRUE)&gt;0)</f>
        <v/>
      </c>
    </row>
    <row r="19001" spans="13:13" x14ac:dyDescent="0.55000000000000004">
      <c r="M19001" t="str">
        <f>IF($A19001="","",COUNTIFS(D_MFA!$A$2:$A$20001,$C19001,D_MFA!$B$2:$B$20001,TRUE)&gt;0)</f>
        <v/>
      </c>
    </row>
    <row r="19002" spans="13:13" x14ac:dyDescent="0.55000000000000004">
      <c r="M19002" t="str">
        <f>IF($A19002="","",COUNTIFS(D_MFA!$A$2:$A$20001,$C19002,D_MFA!$B$2:$B$20001,TRUE)&gt;0)</f>
        <v/>
      </c>
    </row>
    <row r="19003" spans="13:13" x14ac:dyDescent="0.55000000000000004">
      <c r="M19003" t="str">
        <f>IF($A19003="","",COUNTIFS(D_MFA!$A$2:$A$20001,$C19003,D_MFA!$B$2:$B$20001,TRUE)&gt;0)</f>
        <v/>
      </c>
    </row>
    <row r="19004" spans="13:13" x14ac:dyDescent="0.55000000000000004">
      <c r="M19004" t="str">
        <f>IF($A19004="","",COUNTIFS(D_MFA!$A$2:$A$20001,$C19004,D_MFA!$B$2:$B$20001,TRUE)&gt;0)</f>
        <v/>
      </c>
    </row>
    <row r="19005" spans="13:13" x14ac:dyDescent="0.55000000000000004">
      <c r="M19005" t="str">
        <f>IF($A19005="","",COUNTIFS(D_MFA!$A$2:$A$20001,$C19005,D_MFA!$B$2:$B$20001,TRUE)&gt;0)</f>
        <v/>
      </c>
    </row>
    <row r="19006" spans="13:13" x14ac:dyDescent="0.55000000000000004">
      <c r="M19006" t="str">
        <f>IF($A19006="","",COUNTIFS(D_MFA!$A$2:$A$20001,$C19006,D_MFA!$B$2:$B$20001,TRUE)&gt;0)</f>
        <v/>
      </c>
    </row>
    <row r="19007" spans="13:13" x14ac:dyDescent="0.55000000000000004">
      <c r="M19007" t="str">
        <f>IF($A19007="","",COUNTIFS(D_MFA!$A$2:$A$20001,$C19007,D_MFA!$B$2:$B$20001,TRUE)&gt;0)</f>
        <v/>
      </c>
    </row>
    <row r="19008" spans="13:13" x14ac:dyDescent="0.55000000000000004">
      <c r="M19008" t="str">
        <f>IF($A19008="","",COUNTIFS(D_MFA!$A$2:$A$20001,$C19008,D_MFA!$B$2:$B$20001,TRUE)&gt;0)</f>
        <v/>
      </c>
    </row>
    <row r="19009" spans="13:13" x14ac:dyDescent="0.55000000000000004">
      <c r="M19009" t="str">
        <f>IF($A19009="","",COUNTIFS(D_MFA!$A$2:$A$20001,$C19009,D_MFA!$B$2:$B$20001,TRUE)&gt;0)</f>
        <v/>
      </c>
    </row>
    <row r="19010" spans="13:13" x14ac:dyDescent="0.55000000000000004">
      <c r="M19010" t="str">
        <f>IF($A19010="","",COUNTIFS(D_MFA!$A$2:$A$20001,$C19010,D_MFA!$B$2:$B$20001,TRUE)&gt;0)</f>
        <v/>
      </c>
    </row>
    <row r="19011" spans="13:13" x14ac:dyDescent="0.55000000000000004">
      <c r="M19011" t="str">
        <f>IF($A19011="","",COUNTIFS(D_MFA!$A$2:$A$20001,$C19011,D_MFA!$B$2:$B$20001,TRUE)&gt;0)</f>
        <v/>
      </c>
    </row>
    <row r="19012" spans="13:13" x14ac:dyDescent="0.55000000000000004">
      <c r="M19012" t="str">
        <f>IF($A19012="","",COUNTIFS(D_MFA!$A$2:$A$20001,$C19012,D_MFA!$B$2:$B$20001,TRUE)&gt;0)</f>
        <v/>
      </c>
    </row>
    <row r="19013" spans="13:13" x14ac:dyDescent="0.55000000000000004">
      <c r="M19013" t="str">
        <f>IF($A19013="","",COUNTIFS(D_MFA!$A$2:$A$20001,$C19013,D_MFA!$B$2:$B$20001,TRUE)&gt;0)</f>
        <v/>
      </c>
    </row>
    <row r="19014" spans="13:13" x14ac:dyDescent="0.55000000000000004">
      <c r="M19014" t="str">
        <f>IF($A19014="","",COUNTIFS(D_MFA!$A$2:$A$20001,$C19014,D_MFA!$B$2:$B$20001,TRUE)&gt;0)</f>
        <v/>
      </c>
    </row>
    <row r="19015" spans="13:13" x14ac:dyDescent="0.55000000000000004">
      <c r="M19015" t="str">
        <f>IF($A19015="","",COUNTIFS(D_MFA!$A$2:$A$20001,$C19015,D_MFA!$B$2:$B$20001,TRUE)&gt;0)</f>
        <v/>
      </c>
    </row>
    <row r="19016" spans="13:13" x14ac:dyDescent="0.55000000000000004">
      <c r="M19016" t="str">
        <f>IF($A19016="","",COUNTIFS(D_MFA!$A$2:$A$20001,$C19016,D_MFA!$B$2:$B$20001,TRUE)&gt;0)</f>
        <v/>
      </c>
    </row>
    <row r="19017" spans="13:13" x14ac:dyDescent="0.55000000000000004">
      <c r="M19017" t="str">
        <f>IF($A19017="","",COUNTIFS(D_MFA!$A$2:$A$20001,$C19017,D_MFA!$B$2:$B$20001,TRUE)&gt;0)</f>
        <v/>
      </c>
    </row>
    <row r="19018" spans="13:13" x14ac:dyDescent="0.55000000000000004">
      <c r="M19018" t="str">
        <f>IF($A19018="","",COUNTIFS(D_MFA!$A$2:$A$20001,$C19018,D_MFA!$B$2:$B$20001,TRUE)&gt;0)</f>
        <v/>
      </c>
    </row>
    <row r="19019" spans="13:13" x14ac:dyDescent="0.55000000000000004">
      <c r="M19019" t="str">
        <f>IF($A19019="","",COUNTIFS(D_MFA!$A$2:$A$20001,$C19019,D_MFA!$B$2:$B$20001,TRUE)&gt;0)</f>
        <v/>
      </c>
    </row>
    <row r="19020" spans="13:13" x14ac:dyDescent="0.55000000000000004">
      <c r="M19020" t="str">
        <f>IF($A19020="","",COUNTIFS(D_MFA!$A$2:$A$20001,$C19020,D_MFA!$B$2:$B$20001,TRUE)&gt;0)</f>
        <v/>
      </c>
    </row>
    <row r="19021" spans="13:13" x14ac:dyDescent="0.55000000000000004">
      <c r="M19021" t="str">
        <f>IF($A19021="","",COUNTIFS(D_MFA!$A$2:$A$20001,$C19021,D_MFA!$B$2:$B$20001,TRUE)&gt;0)</f>
        <v/>
      </c>
    </row>
    <row r="19022" spans="13:13" x14ac:dyDescent="0.55000000000000004">
      <c r="M19022" t="str">
        <f>IF($A19022="","",COUNTIFS(D_MFA!$A$2:$A$20001,$C19022,D_MFA!$B$2:$B$20001,TRUE)&gt;0)</f>
        <v/>
      </c>
    </row>
    <row r="19023" spans="13:13" x14ac:dyDescent="0.55000000000000004">
      <c r="M19023" t="str">
        <f>IF($A19023="","",COUNTIFS(D_MFA!$A$2:$A$20001,$C19023,D_MFA!$B$2:$B$20001,TRUE)&gt;0)</f>
        <v/>
      </c>
    </row>
    <row r="19024" spans="13:13" x14ac:dyDescent="0.55000000000000004">
      <c r="M19024" t="str">
        <f>IF($A19024="","",COUNTIFS(D_MFA!$A$2:$A$20001,$C19024,D_MFA!$B$2:$B$20001,TRUE)&gt;0)</f>
        <v/>
      </c>
    </row>
    <row r="19025" spans="13:13" x14ac:dyDescent="0.55000000000000004">
      <c r="M19025" t="str">
        <f>IF($A19025="","",COUNTIFS(D_MFA!$A$2:$A$20001,$C19025,D_MFA!$B$2:$B$20001,TRUE)&gt;0)</f>
        <v/>
      </c>
    </row>
    <row r="19026" spans="13:13" x14ac:dyDescent="0.55000000000000004">
      <c r="M19026" t="str">
        <f>IF($A19026="","",COUNTIFS(D_MFA!$A$2:$A$20001,$C19026,D_MFA!$B$2:$B$20001,TRUE)&gt;0)</f>
        <v/>
      </c>
    </row>
    <row r="19027" spans="13:13" x14ac:dyDescent="0.55000000000000004">
      <c r="M19027" t="str">
        <f>IF($A19027="","",COUNTIFS(D_MFA!$A$2:$A$20001,$C19027,D_MFA!$B$2:$B$20001,TRUE)&gt;0)</f>
        <v/>
      </c>
    </row>
    <row r="19028" spans="13:13" x14ac:dyDescent="0.55000000000000004">
      <c r="M19028" t="str">
        <f>IF($A19028="","",COUNTIFS(D_MFA!$A$2:$A$20001,$C19028,D_MFA!$B$2:$B$20001,TRUE)&gt;0)</f>
        <v/>
      </c>
    </row>
    <row r="19029" spans="13:13" x14ac:dyDescent="0.55000000000000004">
      <c r="M19029" t="str">
        <f>IF($A19029="","",COUNTIFS(D_MFA!$A$2:$A$20001,$C19029,D_MFA!$B$2:$B$20001,TRUE)&gt;0)</f>
        <v/>
      </c>
    </row>
    <row r="19030" spans="13:13" x14ac:dyDescent="0.55000000000000004">
      <c r="M19030" t="str">
        <f>IF($A19030="","",COUNTIFS(D_MFA!$A$2:$A$20001,$C19030,D_MFA!$B$2:$B$20001,TRUE)&gt;0)</f>
        <v/>
      </c>
    </row>
    <row r="19031" spans="13:13" x14ac:dyDescent="0.55000000000000004">
      <c r="M19031" t="str">
        <f>IF($A19031="","",COUNTIFS(D_MFA!$A$2:$A$20001,$C19031,D_MFA!$B$2:$B$20001,TRUE)&gt;0)</f>
        <v/>
      </c>
    </row>
    <row r="19032" spans="13:13" x14ac:dyDescent="0.55000000000000004">
      <c r="M19032" t="str">
        <f>IF($A19032="","",COUNTIFS(D_MFA!$A$2:$A$20001,$C19032,D_MFA!$B$2:$B$20001,TRUE)&gt;0)</f>
        <v/>
      </c>
    </row>
    <row r="19033" spans="13:13" x14ac:dyDescent="0.55000000000000004">
      <c r="M19033" t="str">
        <f>IF($A19033="","",COUNTIFS(D_MFA!$A$2:$A$20001,$C19033,D_MFA!$B$2:$B$20001,TRUE)&gt;0)</f>
        <v/>
      </c>
    </row>
    <row r="19034" spans="13:13" x14ac:dyDescent="0.55000000000000004">
      <c r="M19034" t="str">
        <f>IF($A19034="","",COUNTIFS(D_MFA!$A$2:$A$20001,$C19034,D_MFA!$B$2:$B$20001,TRUE)&gt;0)</f>
        <v/>
      </c>
    </row>
    <row r="19035" spans="13:13" x14ac:dyDescent="0.55000000000000004">
      <c r="M19035" t="str">
        <f>IF($A19035="","",COUNTIFS(D_MFA!$A$2:$A$20001,$C19035,D_MFA!$B$2:$B$20001,TRUE)&gt;0)</f>
        <v/>
      </c>
    </row>
    <row r="19036" spans="13:13" x14ac:dyDescent="0.55000000000000004">
      <c r="M19036" t="str">
        <f>IF($A19036="","",COUNTIFS(D_MFA!$A$2:$A$20001,$C19036,D_MFA!$B$2:$B$20001,TRUE)&gt;0)</f>
        <v/>
      </c>
    </row>
    <row r="19037" spans="13:13" x14ac:dyDescent="0.55000000000000004">
      <c r="M19037" t="str">
        <f>IF($A19037="","",COUNTIFS(D_MFA!$A$2:$A$20001,$C19037,D_MFA!$B$2:$B$20001,TRUE)&gt;0)</f>
        <v/>
      </c>
    </row>
    <row r="19038" spans="13:13" x14ac:dyDescent="0.55000000000000004">
      <c r="M19038" t="str">
        <f>IF($A19038="","",COUNTIFS(D_MFA!$A$2:$A$20001,$C19038,D_MFA!$B$2:$B$20001,TRUE)&gt;0)</f>
        <v/>
      </c>
    </row>
    <row r="19039" spans="13:13" x14ac:dyDescent="0.55000000000000004">
      <c r="M19039" t="str">
        <f>IF($A19039="","",COUNTIFS(D_MFA!$A$2:$A$20001,$C19039,D_MFA!$B$2:$B$20001,TRUE)&gt;0)</f>
        <v/>
      </c>
    </row>
    <row r="19040" spans="13:13" x14ac:dyDescent="0.55000000000000004">
      <c r="M19040" t="str">
        <f>IF($A19040="","",COUNTIFS(D_MFA!$A$2:$A$20001,$C19040,D_MFA!$B$2:$B$20001,TRUE)&gt;0)</f>
        <v/>
      </c>
    </row>
    <row r="19041" spans="13:13" x14ac:dyDescent="0.55000000000000004">
      <c r="M19041" t="str">
        <f>IF($A19041="","",COUNTIFS(D_MFA!$A$2:$A$20001,$C19041,D_MFA!$B$2:$B$20001,TRUE)&gt;0)</f>
        <v/>
      </c>
    </row>
    <row r="19042" spans="13:13" x14ac:dyDescent="0.55000000000000004">
      <c r="M19042" t="str">
        <f>IF($A19042="","",COUNTIFS(D_MFA!$A$2:$A$20001,$C19042,D_MFA!$B$2:$B$20001,TRUE)&gt;0)</f>
        <v/>
      </c>
    </row>
    <row r="19043" spans="13:13" x14ac:dyDescent="0.55000000000000004">
      <c r="M19043" t="str">
        <f>IF($A19043="","",COUNTIFS(D_MFA!$A$2:$A$20001,$C19043,D_MFA!$B$2:$B$20001,TRUE)&gt;0)</f>
        <v/>
      </c>
    </row>
    <row r="19044" spans="13:13" x14ac:dyDescent="0.55000000000000004">
      <c r="M19044" t="str">
        <f>IF($A19044="","",COUNTIFS(D_MFA!$A$2:$A$20001,$C19044,D_MFA!$B$2:$B$20001,TRUE)&gt;0)</f>
        <v/>
      </c>
    </row>
    <row r="19045" spans="13:13" x14ac:dyDescent="0.55000000000000004">
      <c r="M19045" t="str">
        <f>IF($A19045="","",COUNTIFS(D_MFA!$A$2:$A$20001,$C19045,D_MFA!$B$2:$B$20001,TRUE)&gt;0)</f>
        <v/>
      </c>
    </row>
    <row r="19046" spans="13:13" x14ac:dyDescent="0.55000000000000004">
      <c r="M19046" t="str">
        <f>IF($A19046="","",COUNTIFS(D_MFA!$A$2:$A$20001,$C19046,D_MFA!$B$2:$B$20001,TRUE)&gt;0)</f>
        <v/>
      </c>
    </row>
    <row r="19047" spans="13:13" x14ac:dyDescent="0.55000000000000004">
      <c r="M19047" t="str">
        <f>IF($A19047="","",COUNTIFS(D_MFA!$A$2:$A$20001,$C19047,D_MFA!$B$2:$B$20001,TRUE)&gt;0)</f>
        <v/>
      </c>
    </row>
    <row r="19048" spans="13:13" x14ac:dyDescent="0.55000000000000004">
      <c r="M19048" t="str">
        <f>IF($A19048="","",COUNTIFS(D_MFA!$A$2:$A$20001,$C19048,D_MFA!$B$2:$B$20001,TRUE)&gt;0)</f>
        <v/>
      </c>
    </row>
    <row r="19049" spans="13:13" x14ac:dyDescent="0.55000000000000004">
      <c r="M19049" t="str">
        <f>IF($A19049="","",COUNTIFS(D_MFA!$A$2:$A$20001,$C19049,D_MFA!$B$2:$B$20001,TRUE)&gt;0)</f>
        <v/>
      </c>
    </row>
    <row r="19050" spans="13:13" x14ac:dyDescent="0.55000000000000004">
      <c r="M19050" t="str">
        <f>IF($A19050="","",COUNTIFS(D_MFA!$A$2:$A$20001,$C19050,D_MFA!$B$2:$B$20001,TRUE)&gt;0)</f>
        <v/>
      </c>
    </row>
    <row r="19051" spans="13:13" x14ac:dyDescent="0.55000000000000004">
      <c r="M19051" t="str">
        <f>IF($A19051="","",COUNTIFS(D_MFA!$A$2:$A$20001,$C19051,D_MFA!$B$2:$B$20001,TRUE)&gt;0)</f>
        <v/>
      </c>
    </row>
    <row r="19052" spans="13:13" x14ac:dyDescent="0.55000000000000004">
      <c r="M19052" t="str">
        <f>IF($A19052="","",COUNTIFS(D_MFA!$A$2:$A$20001,$C19052,D_MFA!$B$2:$B$20001,TRUE)&gt;0)</f>
        <v/>
      </c>
    </row>
    <row r="19053" spans="13:13" x14ac:dyDescent="0.55000000000000004">
      <c r="M19053" t="str">
        <f>IF($A19053="","",COUNTIFS(D_MFA!$A$2:$A$20001,$C19053,D_MFA!$B$2:$B$20001,TRUE)&gt;0)</f>
        <v/>
      </c>
    </row>
    <row r="19054" spans="13:13" x14ac:dyDescent="0.55000000000000004">
      <c r="M19054" t="str">
        <f>IF($A19054="","",COUNTIFS(D_MFA!$A$2:$A$20001,$C19054,D_MFA!$B$2:$B$20001,TRUE)&gt;0)</f>
        <v/>
      </c>
    </row>
    <row r="19055" spans="13:13" x14ac:dyDescent="0.55000000000000004">
      <c r="M19055" t="str">
        <f>IF($A19055="","",COUNTIFS(D_MFA!$A$2:$A$20001,$C19055,D_MFA!$B$2:$B$20001,TRUE)&gt;0)</f>
        <v/>
      </c>
    </row>
    <row r="19056" spans="13:13" x14ac:dyDescent="0.55000000000000004">
      <c r="M19056" t="str">
        <f>IF($A19056="","",COUNTIFS(D_MFA!$A$2:$A$20001,$C19056,D_MFA!$B$2:$B$20001,TRUE)&gt;0)</f>
        <v/>
      </c>
    </row>
    <row r="19057" spans="13:13" x14ac:dyDescent="0.55000000000000004">
      <c r="M19057" t="str">
        <f>IF($A19057="","",COUNTIFS(D_MFA!$A$2:$A$20001,$C19057,D_MFA!$B$2:$B$20001,TRUE)&gt;0)</f>
        <v/>
      </c>
    </row>
    <row r="19058" spans="13:13" x14ac:dyDescent="0.55000000000000004">
      <c r="M19058" t="str">
        <f>IF($A19058="","",COUNTIFS(D_MFA!$A$2:$A$20001,$C19058,D_MFA!$B$2:$B$20001,TRUE)&gt;0)</f>
        <v/>
      </c>
    </row>
    <row r="19059" spans="13:13" x14ac:dyDescent="0.55000000000000004">
      <c r="M19059" t="str">
        <f>IF($A19059="","",COUNTIFS(D_MFA!$A$2:$A$20001,$C19059,D_MFA!$B$2:$B$20001,TRUE)&gt;0)</f>
        <v/>
      </c>
    </row>
    <row r="19060" spans="13:13" x14ac:dyDescent="0.55000000000000004">
      <c r="M19060" t="str">
        <f>IF($A19060="","",COUNTIFS(D_MFA!$A$2:$A$20001,$C19060,D_MFA!$B$2:$B$20001,TRUE)&gt;0)</f>
        <v/>
      </c>
    </row>
    <row r="19061" spans="13:13" x14ac:dyDescent="0.55000000000000004">
      <c r="M19061" t="str">
        <f>IF($A19061="","",COUNTIFS(D_MFA!$A$2:$A$20001,$C19061,D_MFA!$B$2:$B$20001,TRUE)&gt;0)</f>
        <v/>
      </c>
    </row>
    <row r="19062" spans="13:13" x14ac:dyDescent="0.55000000000000004">
      <c r="M19062" t="str">
        <f>IF($A19062="","",COUNTIFS(D_MFA!$A$2:$A$20001,$C19062,D_MFA!$B$2:$B$20001,TRUE)&gt;0)</f>
        <v/>
      </c>
    </row>
    <row r="19063" spans="13:13" x14ac:dyDescent="0.55000000000000004">
      <c r="M19063" t="str">
        <f>IF($A19063="","",COUNTIFS(D_MFA!$A$2:$A$20001,$C19063,D_MFA!$B$2:$B$20001,TRUE)&gt;0)</f>
        <v/>
      </c>
    </row>
    <row r="19064" spans="13:13" x14ac:dyDescent="0.55000000000000004">
      <c r="M19064" t="str">
        <f>IF($A19064="","",COUNTIFS(D_MFA!$A$2:$A$20001,$C19064,D_MFA!$B$2:$B$20001,TRUE)&gt;0)</f>
        <v/>
      </c>
    </row>
    <row r="19065" spans="13:13" x14ac:dyDescent="0.55000000000000004">
      <c r="M19065" t="str">
        <f>IF($A19065="","",COUNTIFS(D_MFA!$A$2:$A$20001,$C19065,D_MFA!$B$2:$B$20001,TRUE)&gt;0)</f>
        <v/>
      </c>
    </row>
    <row r="19066" spans="13:13" x14ac:dyDescent="0.55000000000000004">
      <c r="M19066" t="str">
        <f>IF($A19066="","",COUNTIFS(D_MFA!$A$2:$A$20001,$C19066,D_MFA!$B$2:$B$20001,TRUE)&gt;0)</f>
        <v/>
      </c>
    </row>
    <row r="19067" spans="13:13" x14ac:dyDescent="0.55000000000000004">
      <c r="M19067" t="str">
        <f>IF($A19067="","",COUNTIFS(D_MFA!$A$2:$A$20001,$C19067,D_MFA!$B$2:$B$20001,TRUE)&gt;0)</f>
        <v/>
      </c>
    </row>
    <row r="19068" spans="13:13" x14ac:dyDescent="0.55000000000000004">
      <c r="M19068" t="str">
        <f>IF($A19068="","",COUNTIFS(D_MFA!$A$2:$A$20001,$C19068,D_MFA!$B$2:$B$20001,TRUE)&gt;0)</f>
        <v/>
      </c>
    </row>
    <row r="19069" spans="13:13" x14ac:dyDescent="0.55000000000000004">
      <c r="M19069" t="str">
        <f>IF($A19069="","",COUNTIFS(D_MFA!$A$2:$A$20001,$C19069,D_MFA!$B$2:$B$20001,TRUE)&gt;0)</f>
        <v/>
      </c>
    </row>
    <row r="19070" spans="13:13" x14ac:dyDescent="0.55000000000000004">
      <c r="M19070" t="str">
        <f>IF($A19070="","",COUNTIFS(D_MFA!$A$2:$A$20001,$C19070,D_MFA!$B$2:$B$20001,TRUE)&gt;0)</f>
        <v/>
      </c>
    </row>
    <row r="19071" spans="13:13" x14ac:dyDescent="0.55000000000000004">
      <c r="M19071" t="str">
        <f>IF($A19071="","",COUNTIFS(D_MFA!$A$2:$A$20001,$C19071,D_MFA!$B$2:$B$20001,TRUE)&gt;0)</f>
        <v/>
      </c>
    </row>
    <row r="19072" spans="13:13" x14ac:dyDescent="0.55000000000000004">
      <c r="M19072" t="str">
        <f>IF($A19072="","",COUNTIFS(D_MFA!$A$2:$A$20001,$C19072,D_MFA!$B$2:$B$20001,TRUE)&gt;0)</f>
        <v/>
      </c>
    </row>
    <row r="19073" spans="13:13" x14ac:dyDescent="0.55000000000000004">
      <c r="M19073" t="str">
        <f>IF($A19073="","",COUNTIFS(D_MFA!$A$2:$A$20001,$C19073,D_MFA!$B$2:$B$20001,TRUE)&gt;0)</f>
        <v/>
      </c>
    </row>
    <row r="19074" spans="13:13" x14ac:dyDescent="0.55000000000000004">
      <c r="M19074" t="str">
        <f>IF($A19074="","",COUNTIFS(D_MFA!$A$2:$A$20001,$C19074,D_MFA!$B$2:$B$20001,TRUE)&gt;0)</f>
        <v/>
      </c>
    </row>
    <row r="19075" spans="13:13" x14ac:dyDescent="0.55000000000000004">
      <c r="M19075" t="str">
        <f>IF($A19075="","",COUNTIFS(D_MFA!$A$2:$A$20001,$C19075,D_MFA!$B$2:$B$20001,TRUE)&gt;0)</f>
        <v/>
      </c>
    </row>
    <row r="19076" spans="13:13" x14ac:dyDescent="0.55000000000000004">
      <c r="M19076" t="str">
        <f>IF($A19076="","",COUNTIFS(D_MFA!$A$2:$A$20001,$C19076,D_MFA!$B$2:$B$20001,TRUE)&gt;0)</f>
        <v/>
      </c>
    </row>
    <row r="19077" spans="13:13" x14ac:dyDescent="0.55000000000000004">
      <c r="M19077" t="str">
        <f>IF($A19077="","",COUNTIFS(D_MFA!$A$2:$A$20001,$C19077,D_MFA!$B$2:$B$20001,TRUE)&gt;0)</f>
        <v/>
      </c>
    </row>
    <row r="19078" spans="13:13" x14ac:dyDescent="0.55000000000000004">
      <c r="M19078" t="str">
        <f>IF($A19078="","",COUNTIFS(D_MFA!$A$2:$A$20001,$C19078,D_MFA!$B$2:$B$20001,TRUE)&gt;0)</f>
        <v/>
      </c>
    </row>
    <row r="19079" spans="13:13" x14ac:dyDescent="0.55000000000000004">
      <c r="M19079" t="str">
        <f>IF($A19079="","",COUNTIFS(D_MFA!$A$2:$A$20001,$C19079,D_MFA!$B$2:$B$20001,TRUE)&gt;0)</f>
        <v/>
      </c>
    </row>
    <row r="19080" spans="13:13" x14ac:dyDescent="0.55000000000000004">
      <c r="M19080" t="str">
        <f>IF($A19080="","",COUNTIFS(D_MFA!$A$2:$A$20001,$C19080,D_MFA!$B$2:$B$20001,TRUE)&gt;0)</f>
        <v/>
      </c>
    </row>
    <row r="19081" spans="13:13" x14ac:dyDescent="0.55000000000000004">
      <c r="M19081" t="str">
        <f>IF($A19081="","",COUNTIFS(D_MFA!$A$2:$A$20001,$C19081,D_MFA!$B$2:$B$20001,TRUE)&gt;0)</f>
        <v/>
      </c>
    </row>
    <row r="19082" spans="13:13" x14ac:dyDescent="0.55000000000000004">
      <c r="M19082" t="str">
        <f>IF($A19082="","",COUNTIFS(D_MFA!$A$2:$A$20001,$C19082,D_MFA!$B$2:$B$20001,TRUE)&gt;0)</f>
        <v/>
      </c>
    </row>
    <row r="19083" spans="13:13" x14ac:dyDescent="0.55000000000000004">
      <c r="M19083" t="str">
        <f>IF($A19083="","",COUNTIFS(D_MFA!$A$2:$A$20001,$C19083,D_MFA!$B$2:$B$20001,TRUE)&gt;0)</f>
        <v/>
      </c>
    </row>
    <row r="19084" spans="13:13" x14ac:dyDescent="0.55000000000000004">
      <c r="M19084" t="str">
        <f>IF($A19084="","",COUNTIFS(D_MFA!$A$2:$A$20001,$C19084,D_MFA!$B$2:$B$20001,TRUE)&gt;0)</f>
        <v/>
      </c>
    </row>
    <row r="19085" spans="13:13" x14ac:dyDescent="0.55000000000000004">
      <c r="M19085" t="str">
        <f>IF($A19085="","",COUNTIFS(D_MFA!$A$2:$A$20001,$C19085,D_MFA!$B$2:$B$20001,TRUE)&gt;0)</f>
        <v/>
      </c>
    </row>
    <row r="19086" spans="13:13" x14ac:dyDescent="0.55000000000000004">
      <c r="M19086" t="str">
        <f>IF($A19086="","",COUNTIFS(D_MFA!$A$2:$A$20001,$C19086,D_MFA!$B$2:$B$20001,TRUE)&gt;0)</f>
        <v/>
      </c>
    </row>
    <row r="19087" spans="13:13" x14ac:dyDescent="0.55000000000000004">
      <c r="M19087" t="str">
        <f>IF($A19087="","",COUNTIFS(D_MFA!$A$2:$A$20001,$C19087,D_MFA!$B$2:$B$20001,TRUE)&gt;0)</f>
        <v/>
      </c>
    </row>
    <row r="19088" spans="13:13" x14ac:dyDescent="0.55000000000000004">
      <c r="M19088" t="str">
        <f>IF($A19088="","",COUNTIFS(D_MFA!$A$2:$A$20001,$C19088,D_MFA!$B$2:$B$20001,TRUE)&gt;0)</f>
        <v/>
      </c>
    </row>
    <row r="19089" spans="13:13" x14ac:dyDescent="0.55000000000000004">
      <c r="M19089" t="str">
        <f>IF($A19089="","",COUNTIFS(D_MFA!$A$2:$A$20001,$C19089,D_MFA!$B$2:$B$20001,TRUE)&gt;0)</f>
        <v/>
      </c>
    </row>
    <row r="19090" spans="13:13" x14ac:dyDescent="0.55000000000000004">
      <c r="M19090" t="str">
        <f>IF($A19090="","",COUNTIFS(D_MFA!$A$2:$A$20001,$C19090,D_MFA!$B$2:$B$20001,TRUE)&gt;0)</f>
        <v/>
      </c>
    </row>
    <row r="19091" spans="13:13" x14ac:dyDescent="0.55000000000000004">
      <c r="M19091" t="str">
        <f>IF($A19091="","",COUNTIFS(D_MFA!$A$2:$A$20001,$C19091,D_MFA!$B$2:$B$20001,TRUE)&gt;0)</f>
        <v/>
      </c>
    </row>
    <row r="19092" spans="13:13" x14ac:dyDescent="0.55000000000000004">
      <c r="M19092" t="str">
        <f>IF($A19092="","",COUNTIFS(D_MFA!$A$2:$A$20001,$C19092,D_MFA!$B$2:$B$20001,TRUE)&gt;0)</f>
        <v/>
      </c>
    </row>
    <row r="19093" spans="13:13" x14ac:dyDescent="0.55000000000000004">
      <c r="M19093" t="str">
        <f>IF($A19093="","",COUNTIFS(D_MFA!$A$2:$A$20001,$C19093,D_MFA!$B$2:$B$20001,TRUE)&gt;0)</f>
        <v/>
      </c>
    </row>
    <row r="19094" spans="13:13" x14ac:dyDescent="0.55000000000000004">
      <c r="M19094" t="str">
        <f>IF($A19094="","",COUNTIFS(D_MFA!$A$2:$A$20001,$C19094,D_MFA!$B$2:$B$20001,TRUE)&gt;0)</f>
        <v/>
      </c>
    </row>
    <row r="19095" spans="13:13" x14ac:dyDescent="0.55000000000000004">
      <c r="M19095" t="str">
        <f>IF($A19095="","",COUNTIFS(D_MFA!$A$2:$A$20001,$C19095,D_MFA!$B$2:$B$20001,TRUE)&gt;0)</f>
        <v/>
      </c>
    </row>
    <row r="19096" spans="13:13" x14ac:dyDescent="0.55000000000000004">
      <c r="M19096" t="str">
        <f>IF($A19096="","",COUNTIFS(D_MFA!$A$2:$A$20001,$C19096,D_MFA!$B$2:$B$20001,TRUE)&gt;0)</f>
        <v/>
      </c>
    </row>
    <row r="19097" spans="13:13" x14ac:dyDescent="0.55000000000000004">
      <c r="M19097" t="str">
        <f>IF($A19097="","",COUNTIFS(D_MFA!$A$2:$A$20001,$C19097,D_MFA!$B$2:$B$20001,TRUE)&gt;0)</f>
        <v/>
      </c>
    </row>
    <row r="19098" spans="13:13" x14ac:dyDescent="0.55000000000000004">
      <c r="M19098" t="str">
        <f>IF($A19098="","",COUNTIFS(D_MFA!$A$2:$A$20001,$C19098,D_MFA!$B$2:$B$20001,TRUE)&gt;0)</f>
        <v/>
      </c>
    </row>
    <row r="19099" spans="13:13" x14ac:dyDescent="0.55000000000000004">
      <c r="M19099" t="str">
        <f>IF($A19099="","",COUNTIFS(D_MFA!$A$2:$A$20001,$C19099,D_MFA!$B$2:$B$20001,TRUE)&gt;0)</f>
        <v/>
      </c>
    </row>
    <row r="19100" spans="13:13" x14ac:dyDescent="0.55000000000000004">
      <c r="M19100" t="str">
        <f>IF($A19100="","",COUNTIFS(D_MFA!$A$2:$A$20001,$C19100,D_MFA!$B$2:$B$20001,TRUE)&gt;0)</f>
        <v/>
      </c>
    </row>
    <row r="19101" spans="13:13" x14ac:dyDescent="0.55000000000000004">
      <c r="M19101" t="str">
        <f>IF($A19101="","",COUNTIFS(D_MFA!$A$2:$A$20001,$C19101,D_MFA!$B$2:$B$20001,TRUE)&gt;0)</f>
        <v/>
      </c>
    </row>
    <row r="19102" spans="13:13" x14ac:dyDescent="0.55000000000000004">
      <c r="M19102" t="str">
        <f>IF($A19102="","",COUNTIFS(D_MFA!$A$2:$A$20001,$C19102,D_MFA!$B$2:$B$20001,TRUE)&gt;0)</f>
        <v/>
      </c>
    </row>
    <row r="19103" spans="13:13" x14ac:dyDescent="0.55000000000000004">
      <c r="M19103" t="str">
        <f>IF($A19103="","",COUNTIFS(D_MFA!$A$2:$A$20001,$C19103,D_MFA!$B$2:$B$20001,TRUE)&gt;0)</f>
        <v/>
      </c>
    </row>
    <row r="19104" spans="13:13" x14ac:dyDescent="0.55000000000000004">
      <c r="M19104" t="str">
        <f>IF($A19104="","",COUNTIFS(D_MFA!$A$2:$A$20001,$C19104,D_MFA!$B$2:$B$20001,TRUE)&gt;0)</f>
        <v/>
      </c>
    </row>
    <row r="19105" spans="13:13" x14ac:dyDescent="0.55000000000000004">
      <c r="M19105" t="str">
        <f>IF($A19105="","",COUNTIFS(D_MFA!$A$2:$A$20001,$C19105,D_MFA!$B$2:$B$20001,TRUE)&gt;0)</f>
        <v/>
      </c>
    </row>
    <row r="19106" spans="13:13" x14ac:dyDescent="0.55000000000000004">
      <c r="M19106" t="str">
        <f>IF($A19106="","",COUNTIFS(D_MFA!$A$2:$A$20001,$C19106,D_MFA!$B$2:$B$20001,TRUE)&gt;0)</f>
        <v/>
      </c>
    </row>
    <row r="19107" spans="13:13" x14ac:dyDescent="0.55000000000000004">
      <c r="M19107" t="str">
        <f>IF($A19107="","",COUNTIFS(D_MFA!$A$2:$A$20001,$C19107,D_MFA!$B$2:$B$20001,TRUE)&gt;0)</f>
        <v/>
      </c>
    </row>
    <row r="19108" spans="13:13" x14ac:dyDescent="0.55000000000000004">
      <c r="M19108" t="str">
        <f>IF($A19108="","",COUNTIFS(D_MFA!$A$2:$A$20001,$C19108,D_MFA!$B$2:$B$20001,TRUE)&gt;0)</f>
        <v/>
      </c>
    </row>
    <row r="19109" spans="13:13" x14ac:dyDescent="0.55000000000000004">
      <c r="M19109" t="str">
        <f>IF($A19109="","",COUNTIFS(D_MFA!$A$2:$A$20001,$C19109,D_MFA!$B$2:$B$20001,TRUE)&gt;0)</f>
        <v/>
      </c>
    </row>
    <row r="19110" spans="13:13" x14ac:dyDescent="0.55000000000000004">
      <c r="M19110" t="str">
        <f>IF($A19110="","",COUNTIFS(D_MFA!$A$2:$A$20001,$C19110,D_MFA!$B$2:$B$20001,TRUE)&gt;0)</f>
        <v/>
      </c>
    </row>
    <row r="19111" spans="13:13" x14ac:dyDescent="0.55000000000000004">
      <c r="M19111" t="str">
        <f>IF($A19111="","",COUNTIFS(D_MFA!$A$2:$A$20001,$C19111,D_MFA!$B$2:$B$20001,TRUE)&gt;0)</f>
        <v/>
      </c>
    </row>
    <row r="19112" spans="13:13" x14ac:dyDescent="0.55000000000000004">
      <c r="M19112" t="str">
        <f>IF($A19112="","",COUNTIFS(D_MFA!$A$2:$A$20001,$C19112,D_MFA!$B$2:$B$20001,TRUE)&gt;0)</f>
        <v/>
      </c>
    </row>
    <row r="19113" spans="13:13" x14ac:dyDescent="0.55000000000000004">
      <c r="M19113" t="str">
        <f>IF($A19113="","",COUNTIFS(D_MFA!$A$2:$A$20001,$C19113,D_MFA!$B$2:$B$20001,TRUE)&gt;0)</f>
        <v/>
      </c>
    </row>
    <row r="19114" spans="13:13" x14ac:dyDescent="0.55000000000000004">
      <c r="M19114" t="str">
        <f>IF($A19114="","",COUNTIFS(D_MFA!$A$2:$A$20001,$C19114,D_MFA!$B$2:$B$20001,TRUE)&gt;0)</f>
        <v/>
      </c>
    </row>
    <row r="19115" spans="13:13" x14ac:dyDescent="0.55000000000000004">
      <c r="M19115" t="str">
        <f>IF($A19115="","",COUNTIFS(D_MFA!$A$2:$A$20001,$C19115,D_MFA!$B$2:$B$20001,TRUE)&gt;0)</f>
        <v/>
      </c>
    </row>
    <row r="19116" spans="13:13" x14ac:dyDescent="0.55000000000000004">
      <c r="M19116" t="str">
        <f>IF($A19116="","",COUNTIFS(D_MFA!$A$2:$A$20001,$C19116,D_MFA!$B$2:$B$20001,TRUE)&gt;0)</f>
        <v/>
      </c>
    </row>
    <row r="19117" spans="13:13" x14ac:dyDescent="0.55000000000000004">
      <c r="M19117" t="str">
        <f>IF($A19117="","",COUNTIFS(D_MFA!$A$2:$A$20001,$C19117,D_MFA!$B$2:$B$20001,TRUE)&gt;0)</f>
        <v/>
      </c>
    </row>
    <row r="19118" spans="13:13" x14ac:dyDescent="0.55000000000000004">
      <c r="M19118" t="str">
        <f>IF($A19118="","",COUNTIFS(D_MFA!$A$2:$A$20001,$C19118,D_MFA!$B$2:$B$20001,TRUE)&gt;0)</f>
        <v/>
      </c>
    </row>
    <row r="19119" spans="13:13" x14ac:dyDescent="0.55000000000000004">
      <c r="M19119" t="str">
        <f>IF($A19119="","",COUNTIFS(D_MFA!$A$2:$A$20001,$C19119,D_MFA!$B$2:$B$20001,TRUE)&gt;0)</f>
        <v/>
      </c>
    </row>
    <row r="19120" spans="13:13" x14ac:dyDescent="0.55000000000000004">
      <c r="M19120" t="str">
        <f>IF($A19120="","",COUNTIFS(D_MFA!$A$2:$A$20001,$C19120,D_MFA!$B$2:$B$20001,TRUE)&gt;0)</f>
        <v/>
      </c>
    </row>
    <row r="19121" spans="13:13" x14ac:dyDescent="0.55000000000000004">
      <c r="M19121" t="str">
        <f>IF($A19121="","",COUNTIFS(D_MFA!$A$2:$A$20001,$C19121,D_MFA!$B$2:$B$20001,TRUE)&gt;0)</f>
        <v/>
      </c>
    </row>
    <row r="19122" spans="13:13" x14ac:dyDescent="0.55000000000000004">
      <c r="M19122" t="str">
        <f>IF($A19122="","",COUNTIFS(D_MFA!$A$2:$A$20001,$C19122,D_MFA!$B$2:$B$20001,TRUE)&gt;0)</f>
        <v/>
      </c>
    </row>
    <row r="19123" spans="13:13" x14ac:dyDescent="0.55000000000000004">
      <c r="M19123" t="str">
        <f>IF($A19123="","",COUNTIFS(D_MFA!$A$2:$A$20001,$C19123,D_MFA!$B$2:$B$20001,TRUE)&gt;0)</f>
        <v/>
      </c>
    </row>
    <row r="19124" spans="13:13" x14ac:dyDescent="0.55000000000000004">
      <c r="M19124" t="str">
        <f>IF($A19124="","",COUNTIFS(D_MFA!$A$2:$A$20001,$C19124,D_MFA!$B$2:$B$20001,TRUE)&gt;0)</f>
        <v/>
      </c>
    </row>
    <row r="19125" spans="13:13" x14ac:dyDescent="0.55000000000000004">
      <c r="M19125" t="str">
        <f>IF($A19125="","",COUNTIFS(D_MFA!$A$2:$A$20001,$C19125,D_MFA!$B$2:$B$20001,TRUE)&gt;0)</f>
        <v/>
      </c>
    </row>
    <row r="19126" spans="13:13" x14ac:dyDescent="0.55000000000000004">
      <c r="M19126" t="str">
        <f>IF($A19126="","",COUNTIFS(D_MFA!$A$2:$A$20001,$C19126,D_MFA!$B$2:$B$20001,TRUE)&gt;0)</f>
        <v/>
      </c>
    </row>
    <row r="19127" spans="13:13" x14ac:dyDescent="0.55000000000000004">
      <c r="M19127" t="str">
        <f>IF($A19127="","",COUNTIFS(D_MFA!$A$2:$A$20001,$C19127,D_MFA!$B$2:$B$20001,TRUE)&gt;0)</f>
        <v/>
      </c>
    </row>
    <row r="19128" spans="13:13" x14ac:dyDescent="0.55000000000000004">
      <c r="M19128" t="str">
        <f>IF($A19128="","",COUNTIFS(D_MFA!$A$2:$A$20001,$C19128,D_MFA!$B$2:$B$20001,TRUE)&gt;0)</f>
        <v/>
      </c>
    </row>
    <row r="19129" spans="13:13" x14ac:dyDescent="0.55000000000000004">
      <c r="M19129" t="str">
        <f>IF($A19129="","",COUNTIFS(D_MFA!$A$2:$A$20001,$C19129,D_MFA!$B$2:$B$20001,TRUE)&gt;0)</f>
        <v/>
      </c>
    </row>
    <row r="19130" spans="13:13" x14ac:dyDescent="0.55000000000000004">
      <c r="M19130" t="str">
        <f>IF($A19130="","",COUNTIFS(D_MFA!$A$2:$A$20001,$C19130,D_MFA!$B$2:$B$20001,TRUE)&gt;0)</f>
        <v/>
      </c>
    </row>
    <row r="19131" spans="13:13" x14ac:dyDescent="0.55000000000000004">
      <c r="M19131" t="str">
        <f>IF($A19131="","",COUNTIFS(D_MFA!$A$2:$A$20001,$C19131,D_MFA!$B$2:$B$20001,TRUE)&gt;0)</f>
        <v/>
      </c>
    </row>
    <row r="19132" spans="13:13" x14ac:dyDescent="0.55000000000000004">
      <c r="M19132" t="str">
        <f>IF($A19132="","",COUNTIFS(D_MFA!$A$2:$A$20001,$C19132,D_MFA!$B$2:$B$20001,TRUE)&gt;0)</f>
        <v/>
      </c>
    </row>
    <row r="19133" spans="13:13" x14ac:dyDescent="0.55000000000000004">
      <c r="M19133" t="str">
        <f>IF($A19133="","",COUNTIFS(D_MFA!$A$2:$A$20001,$C19133,D_MFA!$B$2:$B$20001,TRUE)&gt;0)</f>
        <v/>
      </c>
    </row>
    <row r="19134" spans="13:13" x14ac:dyDescent="0.55000000000000004">
      <c r="M19134" t="str">
        <f>IF($A19134="","",COUNTIFS(D_MFA!$A$2:$A$20001,$C19134,D_MFA!$B$2:$B$20001,TRUE)&gt;0)</f>
        <v/>
      </c>
    </row>
    <row r="19135" spans="13:13" x14ac:dyDescent="0.55000000000000004">
      <c r="M19135" t="str">
        <f>IF($A19135="","",COUNTIFS(D_MFA!$A$2:$A$20001,$C19135,D_MFA!$B$2:$B$20001,TRUE)&gt;0)</f>
        <v/>
      </c>
    </row>
    <row r="19136" spans="13:13" x14ac:dyDescent="0.55000000000000004">
      <c r="M19136" t="str">
        <f>IF($A19136="","",COUNTIFS(D_MFA!$A$2:$A$20001,$C19136,D_MFA!$B$2:$B$20001,TRUE)&gt;0)</f>
        <v/>
      </c>
    </row>
    <row r="19137" spans="13:13" x14ac:dyDescent="0.55000000000000004">
      <c r="M19137" t="str">
        <f>IF($A19137="","",COUNTIFS(D_MFA!$A$2:$A$20001,$C19137,D_MFA!$B$2:$B$20001,TRUE)&gt;0)</f>
        <v/>
      </c>
    </row>
    <row r="19138" spans="13:13" x14ac:dyDescent="0.55000000000000004">
      <c r="M19138" t="str">
        <f>IF($A19138="","",COUNTIFS(D_MFA!$A$2:$A$20001,$C19138,D_MFA!$B$2:$B$20001,TRUE)&gt;0)</f>
        <v/>
      </c>
    </row>
    <row r="19139" spans="13:13" x14ac:dyDescent="0.55000000000000004">
      <c r="M19139" t="str">
        <f>IF($A19139="","",COUNTIFS(D_MFA!$A$2:$A$20001,$C19139,D_MFA!$B$2:$B$20001,TRUE)&gt;0)</f>
        <v/>
      </c>
    </row>
    <row r="19140" spans="13:13" x14ac:dyDescent="0.55000000000000004">
      <c r="M19140" t="str">
        <f>IF($A19140="","",COUNTIFS(D_MFA!$A$2:$A$20001,$C19140,D_MFA!$B$2:$B$20001,TRUE)&gt;0)</f>
        <v/>
      </c>
    </row>
    <row r="19141" spans="13:13" x14ac:dyDescent="0.55000000000000004">
      <c r="M19141" t="str">
        <f>IF($A19141="","",COUNTIFS(D_MFA!$A$2:$A$20001,$C19141,D_MFA!$B$2:$B$20001,TRUE)&gt;0)</f>
        <v/>
      </c>
    </row>
    <row r="19142" spans="13:13" x14ac:dyDescent="0.55000000000000004">
      <c r="M19142" t="str">
        <f>IF($A19142="","",COUNTIFS(D_MFA!$A$2:$A$20001,$C19142,D_MFA!$B$2:$B$20001,TRUE)&gt;0)</f>
        <v/>
      </c>
    </row>
    <row r="19143" spans="13:13" x14ac:dyDescent="0.55000000000000004">
      <c r="M19143" t="str">
        <f>IF($A19143="","",COUNTIFS(D_MFA!$A$2:$A$20001,$C19143,D_MFA!$B$2:$B$20001,TRUE)&gt;0)</f>
        <v/>
      </c>
    </row>
    <row r="19144" spans="13:13" x14ac:dyDescent="0.55000000000000004">
      <c r="M19144" t="str">
        <f>IF($A19144="","",COUNTIFS(D_MFA!$A$2:$A$20001,$C19144,D_MFA!$B$2:$B$20001,TRUE)&gt;0)</f>
        <v/>
      </c>
    </row>
    <row r="19145" spans="13:13" x14ac:dyDescent="0.55000000000000004">
      <c r="M19145" t="str">
        <f>IF($A19145="","",COUNTIFS(D_MFA!$A$2:$A$20001,$C19145,D_MFA!$B$2:$B$20001,TRUE)&gt;0)</f>
        <v/>
      </c>
    </row>
    <row r="19146" spans="13:13" x14ac:dyDescent="0.55000000000000004">
      <c r="M19146" t="str">
        <f>IF($A19146="","",COUNTIFS(D_MFA!$A$2:$A$20001,$C19146,D_MFA!$B$2:$B$20001,TRUE)&gt;0)</f>
        <v/>
      </c>
    </row>
    <row r="19147" spans="13:13" x14ac:dyDescent="0.55000000000000004">
      <c r="M19147" t="str">
        <f>IF($A19147="","",COUNTIFS(D_MFA!$A$2:$A$20001,$C19147,D_MFA!$B$2:$B$20001,TRUE)&gt;0)</f>
        <v/>
      </c>
    </row>
    <row r="19148" spans="13:13" x14ac:dyDescent="0.55000000000000004">
      <c r="M19148" t="str">
        <f>IF($A19148="","",COUNTIFS(D_MFA!$A$2:$A$20001,$C19148,D_MFA!$B$2:$B$20001,TRUE)&gt;0)</f>
        <v/>
      </c>
    </row>
    <row r="19149" spans="13:13" x14ac:dyDescent="0.55000000000000004">
      <c r="M19149" t="str">
        <f>IF($A19149="","",COUNTIFS(D_MFA!$A$2:$A$20001,$C19149,D_MFA!$B$2:$B$20001,TRUE)&gt;0)</f>
        <v/>
      </c>
    </row>
    <row r="19150" spans="13:13" x14ac:dyDescent="0.55000000000000004">
      <c r="M19150" t="str">
        <f>IF($A19150="","",COUNTIFS(D_MFA!$A$2:$A$20001,$C19150,D_MFA!$B$2:$B$20001,TRUE)&gt;0)</f>
        <v/>
      </c>
    </row>
    <row r="19151" spans="13:13" x14ac:dyDescent="0.55000000000000004">
      <c r="M19151" t="str">
        <f>IF($A19151="","",COUNTIFS(D_MFA!$A$2:$A$20001,$C19151,D_MFA!$B$2:$B$20001,TRUE)&gt;0)</f>
        <v/>
      </c>
    </row>
    <row r="19152" spans="13:13" x14ac:dyDescent="0.55000000000000004">
      <c r="M19152" t="str">
        <f>IF($A19152="","",COUNTIFS(D_MFA!$A$2:$A$20001,$C19152,D_MFA!$B$2:$B$20001,TRUE)&gt;0)</f>
        <v/>
      </c>
    </row>
    <row r="19153" spans="13:13" x14ac:dyDescent="0.55000000000000004">
      <c r="M19153" t="str">
        <f>IF($A19153="","",COUNTIFS(D_MFA!$A$2:$A$20001,$C19153,D_MFA!$B$2:$B$20001,TRUE)&gt;0)</f>
        <v/>
      </c>
    </row>
    <row r="19154" spans="13:13" x14ac:dyDescent="0.55000000000000004">
      <c r="M19154" t="str">
        <f>IF($A19154="","",COUNTIFS(D_MFA!$A$2:$A$20001,$C19154,D_MFA!$B$2:$B$20001,TRUE)&gt;0)</f>
        <v/>
      </c>
    </row>
    <row r="19155" spans="13:13" x14ac:dyDescent="0.55000000000000004">
      <c r="M19155" t="str">
        <f>IF($A19155="","",COUNTIFS(D_MFA!$A$2:$A$20001,$C19155,D_MFA!$B$2:$B$20001,TRUE)&gt;0)</f>
        <v/>
      </c>
    </row>
    <row r="19156" spans="13:13" x14ac:dyDescent="0.55000000000000004">
      <c r="M19156" t="str">
        <f>IF($A19156="","",COUNTIFS(D_MFA!$A$2:$A$20001,$C19156,D_MFA!$B$2:$B$20001,TRUE)&gt;0)</f>
        <v/>
      </c>
    </row>
    <row r="19157" spans="13:13" x14ac:dyDescent="0.55000000000000004">
      <c r="M19157" t="str">
        <f>IF($A19157="","",COUNTIFS(D_MFA!$A$2:$A$20001,$C19157,D_MFA!$B$2:$B$20001,TRUE)&gt;0)</f>
        <v/>
      </c>
    </row>
    <row r="19158" spans="13:13" x14ac:dyDescent="0.55000000000000004">
      <c r="M19158" t="str">
        <f>IF($A19158="","",COUNTIFS(D_MFA!$A$2:$A$20001,$C19158,D_MFA!$B$2:$B$20001,TRUE)&gt;0)</f>
        <v/>
      </c>
    </row>
    <row r="19159" spans="13:13" x14ac:dyDescent="0.55000000000000004">
      <c r="M19159" t="str">
        <f>IF($A19159="","",COUNTIFS(D_MFA!$A$2:$A$20001,$C19159,D_MFA!$B$2:$B$20001,TRUE)&gt;0)</f>
        <v/>
      </c>
    </row>
    <row r="19160" spans="13:13" x14ac:dyDescent="0.55000000000000004">
      <c r="M19160" t="str">
        <f>IF($A19160="","",COUNTIFS(D_MFA!$A$2:$A$20001,$C19160,D_MFA!$B$2:$B$20001,TRUE)&gt;0)</f>
        <v/>
      </c>
    </row>
    <row r="19161" spans="13:13" x14ac:dyDescent="0.55000000000000004">
      <c r="M19161" t="str">
        <f>IF($A19161="","",COUNTIFS(D_MFA!$A$2:$A$20001,$C19161,D_MFA!$B$2:$B$20001,TRUE)&gt;0)</f>
        <v/>
      </c>
    </row>
    <row r="19162" spans="13:13" x14ac:dyDescent="0.55000000000000004">
      <c r="M19162" t="str">
        <f>IF($A19162="","",COUNTIFS(D_MFA!$A$2:$A$20001,$C19162,D_MFA!$B$2:$B$20001,TRUE)&gt;0)</f>
        <v/>
      </c>
    </row>
    <row r="19163" spans="13:13" x14ac:dyDescent="0.55000000000000004">
      <c r="M19163" t="str">
        <f>IF($A19163="","",COUNTIFS(D_MFA!$A$2:$A$20001,$C19163,D_MFA!$B$2:$B$20001,TRUE)&gt;0)</f>
        <v/>
      </c>
    </row>
    <row r="19164" spans="13:13" x14ac:dyDescent="0.55000000000000004">
      <c r="M19164" t="str">
        <f>IF($A19164="","",COUNTIFS(D_MFA!$A$2:$A$20001,$C19164,D_MFA!$B$2:$B$20001,TRUE)&gt;0)</f>
        <v/>
      </c>
    </row>
    <row r="19165" spans="13:13" x14ac:dyDescent="0.55000000000000004">
      <c r="M19165" t="str">
        <f>IF($A19165="","",COUNTIFS(D_MFA!$A$2:$A$20001,$C19165,D_MFA!$B$2:$B$20001,TRUE)&gt;0)</f>
        <v/>
      </c>
    </row>
    <row r="19166" spans="13:13" x14ac:dyDescent="0.55000000000000004">
      <c r="M19166" t="str">
        <f>IF($A19166="","",COUNTIFS(D_MFA!$A$2:$A$20001,$C19166,D_MFA!$B$2:$B$20001,TRUE)&gt;0)</f>
        <v/>
      </c>
    </row>
    <row r="19167" spans="13:13" x14ac:dyDescent="0.55000000000000004">
      <c r="M19167" t="str">
        <f>IF($A19167="","",COUNTIFS(D_MFA!$A$2:$A$20001,$C19167,D_MFA!$B$2:$B$20001,TRUE)&gt;0)</f>
        <v/>
      </c>
    </row>
    <row r="19168" spans="13:13" x14ac:dyDescent="0.55000000000000004">
      <c r="M19168" t="str">
        <f>IF($A19168="","",COUNTIFS(D_MFA!$A$2:$A$20001,$C19168,D_MFA!$B$2:$B$20001,TRUE)&gt;0)</f>
        <v/>
      </c>
    </row>
    <row r="19169" spans="13:13" x14ac:dyDescent="0.55000000000000004">
      <c r="M19169" t="str">
        <f>IF($A19169="","",COUNTIFS(D_MFA!$A$2:$A$20001,$C19169,D_MFA!$B$2:$B$20001,TRUE)&gt;0)</f>
        <v/>
      </c>
    </row>
    <row r="19170" spans="13:13" x14ac:dyDescent="0.55000000000000004">
      <c r="M19170" t="str">
        <f>IF($A19170="","",COUNTIFS(D_MFA!$A$2:$A$20001,$C19170,D_MFA!$B$2:$B$20001,TRUE)&gt;0)</f>
        <v/>
      </c>
    </row>
    <row r="19171" spans="13:13" x14ac:dyDescent="0.55000000000000004">
      <c r="M19171" t="str">
        <f>IF($A19171="","",COUNTIFS(D_MFA!$A$2:$A$20001,$C19171,D_MFA!$B$2:$B$20001,TRUE)&gt;0)</f>
        <v/>
      </c>
    </row>
    <row r="19172" spans="13:13" x14ac:dyDescent="0.55000000000000004">
      <c r="M19172" t="str">
        <f>IF($A19172="","",COUNTIFS(D_MFA!$A$2:$A$20001,$C19172,D_MFA!$B$2:$B$20001,TRUE)&gt;0)</f>
        <v/>
      </c>
    </row>
    <row r="19173" spans="13:13" x14ac:dyDescent="0.55000000000000004">
      <c r="M19173" t="str">
        <f>IF($A19173="","",COUNTIFS(D_MFA!$A$2:$A$20001,$C19173,D_MFA!$B$2:$B$20001,TRUE)&gt;0)</f>
        <v/>
      </c>
    </row>
    <row r="19174" spans="13:13" x14ac:dyDescent="0.55000000000000004">
      <c r="M19174" t="str">
        <f>IF($A19174="","",COUNTIFS(D_MFA!$A$2:$A$20001,$C19174,D_MFA!$B$2:$B$20001,TRUE)&gt;0)</f>
        <v/>
      </c>
    </row>
    <row r="19175" spans="13:13" x14ac:dyDescent="0.55000000000000004">
      <c r="M19175" t="str">
        <f>IF($A19175="","",COUNTIFS(D_MFA!$A$2:$A$20001,$C19175,D_MFA!$B$2:$B$20001,TRUE)&gt;0)</f>
        <v/>
      </c>
    </row>
    <row r="19176" spans="13:13" x14ac:dyDescent="0.55000000000000004">
      <c r="M19176" t="str">
        <f>IF($A19176="","",COUNTIFS(D_MFA!$A$2:$A$20001,$C19176,D_MFA!$B$2:$B$20001,TRUE)&gt;0)</f>
        <v/>
      </c>
    </row>
    <row r="19177" spans="13:13" x14ac:dyDescent="0.55000000000000004">
      <c r="M19177" t="str">
        <f>IF($A19177="","",COUNTIFS(D_MFA!$A$2:$A$20001,$C19177,D_MFA!$B$2:$B$20001,TRUE)&gt;0)</f>
        <v/>
      </c>
    </row>
    <row r="19178" spans="13:13" x14ac:dyDescent="0.55000000000000004">
      <c r="M19178" t="str">
        <f>IF($A19178="","",COUNTIFS(D_MFA!$A$2:$A$20001,$C19178,D_MFA!$B$2:$B$20001,TRUE)&gt;0)</f>
        <v/>
      </c>
    </row>
    <row r="19179" spans="13:13" x14ac:dyDescent="0.55000000000000004">
      <c r="M19179" t="str">
        <f>IF($A19179="","",COUNTIFS(D_MFA!$A$2:$A$20001,$C19179,D_MFA!$B$2:$B$20001,TRUE)&gt;0)</f>
        <v/>
      </c>
    </row>
    <row r="19180" spans="13:13" x14ac:dyDescent="0.55000000000000004">
      <c r="M19180" t="str">
        <f>IF($A19180="","",COUNTIFS(D_MFA!$A$2:$A$20001,$C19180,D_MFA!$B$2:$B$20001,TRUE)&gt;0)</f>
        <v/>
      </c>
    </row>
    <row r="19181" spans="13:13" x14ac:dyDescent="0.55000000000000004">
      <c r="M19181" t="str">
        <f>IF($A19181="","",COUNTIFS(D_MFA!$A$2:$A$20001,$C19181,D_MFA!$B$2:$B$20001,TRUE)&gt;0)</f>
        <v/>
      </c>
    </row>
    <row r="19182" spans="13:13" x14ac:dyDescent="0.55000000000000004">
      <c r="M19182" t="str">
        <f>IF($A19182="","",COUNTIFS(D_MFA!$A$2:$A$20001,$C19182,D_MFA!$B$2:$B$20001,TRUE)&gt;0)</f>
        <v/>
      </c>
    </row>
    <row r="19183" spans="13:13" x14ac:dyDescent="0.55000000000000004">
      <c r="M19183" t="str">
        <f>IF($A19183="","",COUNTIFS(D_MFA!$A$2:$A$20001,$C19183,D_MFA!$B$2:$B$20001,TRUE)&gt;0)</f>
        <v/>
      </c>
    </row>
    <row r="19184" spans="13:13" x14ac:dyDescent="0.55000000000000004">
      <c r="M19184" t="str">
        <f>IF($A19184="","",COUNTIFS(D_MFA!$A$2:$A$20001,$C19184,D_MFA!$B$2:$B$20001,TRUE)&gt;0)</f>
        <v/>
      </c>
    </row>
    <row r="19185" spans="13:13" x14ac:dyDescent="0.55000000000000004">
      <c r="M19185" t="str">
        <f>IF($A19185="","",COUNTIFS(D_MFA!$A$2:$A$20001,$C19185,D_MFA!$B$2:$B$20001,TRUE)&gt;0)</f>
        <v/>
      </c>
    </row>
    <row r="19186" spans="13:13" x14ac:dyDescent="0.55000000000000004">
      <c r="M19186" t="str">
        <f>IF($A19186="","",COUNTIFS(D_MFA!$A$2:$A$20001,$C19186,D_MFA!$B$2:$B$20001,TRUE)&gt;0)</f>
        <v/>
      </c>
    </row>
    <row r="19187" spans="13:13" x14ac:dyDescent="0.55000000000000004">
      <c r="M19187" t="str">
        <f>IF($A19187="","",COUNTIFS(D_MFA!$A$2:$A$20001,$C19187,D_MFA!$B$2:$B$20001,TRUE)&gt;0)</f>
        <v/>
      </c>
    </row>
    <row r="19188" spans="13:13" x14ac:dyDescent="0.55000000000000004">
      <c r="M19188" t="str">
        <f>IF($A19188="","",COUNTIFS(D_MFA!$A$2:$A$20001,$C19188,D_MFA!$B$2:$B$20001,TRUE)&gt;0)</f>
        <v/>
      </c>
    </row>
    <row r="19189" spans="13:13" x14ac:dyDescent="0.55000000000000004">
      <c r="M19189" t="str">
        <f>IF($A19189="","",COUNTIFS(D_MFA!$A$2:$A$20001,$C19189,D_MFA!$B$2:$B$20001,TRUE)&gt;0)</f>
        <v/>
      </c>
    </row>
    <row r="19190" spans="13:13" x14ac:dyDescent="0.55000000000000004">
      <c r="M19190" t="str">
        <f>IF($A19190="","",COUNTIFS(D_MFA!$A$2:$A$20001,$C19190,D_MFA!$B$2:$B$20001,TRUE)&gt;0)</f>
        <v/>
      </c>
    </row>
    <row r="19191" spans="13:13" x14ac:dyDescent="0.55000000000000004">
      <c r="M19191" t="str">
        <f>IF($A19191="","",COUNTIFS(D_MFA!$A$2:$A$20001,$C19191,D_MFA!$B$2:$B$20001,TRUE)&gt;0)</f>
        <v/>
      </c>
    </row>
    <row r="19192" spans="13:13" x14ac:dyDescent="0.55000000000000004">
      <c r="M19192" t="str">
        <f>IF($A19192="","",COUNTIFS(D_MFA!$A$2:$A$20001,$C19192,D_MFA!$B$2:$B$20001,TRUE)&gt;0)</f>
        <v/>
      </c>
    </row>
    <row r="19193" spans="13:13" x14ac:dyDescent="0.55000000000000004">
      <c r="M19193" t="str">
        <f>IF($A19193="","",COUNTIFS(D_MFA!$A$2:$A$20001,$C19193,D_MFA!$B$2:$B$20001,TRUE)&gt;0)</f>
        <v/>
      </c>
    </row>
    <row r="19194" spans="13:13" x14ac:dyDescent="0.55000000000000004">
      <c r="M19194" t="str">
        <f>IF($A19194="","",COUNTIFS(D_MFA!$A$2:$A$20001,$C19194,D_MFA!$B$2:$B$20001,TRUE)&gt;0)</f>
        <v/>
      </c>
    </row>
    <row r="19195" spans="13:13" x14ac:dyDescent="0.55000000000000004">
      <c r="M19195" t="str">
        <f>IF($A19195="","",COUNTIFS(D_MFA!$A$2:$A$20001,$C19195,D_MFA!$B$2:$B$20001,TRUE)&gt;0)</f>
        <v/>
      </c>
    </row>
    <row r="19196" spans="13:13" x14ac:dyDescent="0.55000000000000004">
      <c r="M19196" t="str">
        <f>IF($A19196="","",COUNTIFS(D_MFA!$A$2:$A$20001,$C19196,D_MFA!$B$2:$B$20001,TRUE)&gt;0)</f>
        <v/>
      </c>
    </row>
    <row r="19197" spans="13:13" x14ac:dyDescent="0.55000000000000004">
      <c r="M19197" t="str">
        <f>IF($A19197="","",COUNTIFS(D_MFA!$A$2:$A$20001,$C19197,D_MFA!$B$2:$B$20001,TRUE)&gt;0)</f>
        <v/>
      </c>
    </row>
    <row r="19198" spans="13:13" x14ac:dyDescent="0.55000000000000004">
      <c r="M19198" t="str">
        <f>IF($A19198="","",COUNTIFS(D_MFA!$A$2:$A$20001,$C19198,D_MFA!$B$2:$B$20001,TRUE)&gt;0)</f>
        <v/>
      </c>
    </row>
    <row r="19199" spans="13:13" x14ac:dyDescent="0.55000000000000004">
      <c r="M19199" t="str">
        <f>IF($A19199="","",COUNTIFS(D_MFA!$A$2:$A$20001,$C19199,D_MFA!$B$2:$B$20001,TRUE)&gt;0)</f>
        <v/>
      </c>
    </row>
    <row r="19200" spans="13:13" x14ac:dyDescent="0.55000000000000004">
      <c r="M19200" t="str">
        <f>IF($A19200="","",COUNTIFS(D_MFA!$A$2:$A$20001,$C19200,D_MFA!$B$2:$B$20001,TRUE)&gt;0)</f>
        <v/>
      </c>
    </row>
    <row r="19201" spans="13:13" x14ac:dyDescent="0.55000000000000004">
      <c r="M19201" t="str">
        <f>IF($A19201="","",COUNTIFS(D_MFA!$A$2:$A$20001,$C19201,D_MFA!$B$2:$B$20001,TRUE)&gt;0)</f>
        <v/>
      </c>
    </row>
    <row r="19202" spans="13:13" x14ac:dyDescent="0.55000000000000004">
      <c r="M19202" t="str">
        <f>IF($A19202="","",COUNTIFS(D_MFA!$A$2:$A$20001,$C19202,D_MFA!$B$2:$B$20001,TRUE)&gt;0)</f>
        <v/>
      </c>
    </row>
    <row r="19203" spans="13:13" x14ac:dyDescent="0.55000000000000004">
      <c r="M19203" t="str">
        <f>IF($A19203="","",COUNTIFS(D_MFA!$A$2:$A$20001,$C19203,D_MFA!$B$2:$B$20001,TRUE)&gt;0)</f>
        <v/>
      </c>
    </row>
    <row r="19204" spans="13:13" x14ac:dyDescent="0.55000000000000004">
      <c r="M19204" t="str">
        <f>IF($A19204="","",COUNTIFS(D_MFA!$A$2:$A$20001,$C19204,D_MFA!$B$2:$B$20001,TRUE)&gt;0)</f>
        <v/>
      </c>
    </row>
    <row r="19205" spans="13:13" x14ac:dyDescent="0.55000000000000004">
      <c r="M19205" t="str">
        <f>IF($A19205="","",COUNTIFS(D_MFA!$A$2:$A$20001,$C19205,D_MFA!$B$2:$B$20001,TRUE)&gt;0)</f>
        <v/>
      </c>
    </row>
    <row r="19206" spans="13:13" x14ac:dyDescent="0.55000000000000004">
      <c r="M19206" t="str">
        <f>IF($A19206="","",COUNTIFS(D_MFA!$A$2:$A$20001,$C19206,D_MFA!$B$2:$B$20001,TRUE)&gt;0)</f>
        <v/>
      </c>
    </row>
    <row r="19207" spans="13:13" x14ac:dyDescent="0.55000000000000004">
      <c r="M19207" t="str">
        <f>IF($A19207="","",COUNTIFS(D_MFA!$A$2:$A$20001,$C19207,D_MFA!$B$2:$B$20001,TRUE)&gt;0)</f>
        <v/>
      </c>
    </row>
    <row r="19208" spans="13:13" x14ac:dyDescent="0.55000000000000004">
      <c r="M19208" t="str">
        <f>IF($A19208="","",COUNTIFS(D_MFA!$A$2:$A$20001,$C19208,D_MFA!$B$2:$B$20001,TRUE)&gt;0)</f>
        <v/>
      </c>
    </row>
    <row r="19209" spans="13:13" x14ac:dyDescent="0.55000000000000004">
      <c r="M19209" t="str">
        <f>IF($A19209="","",COUNTIFS(D_MFA!$A$2:$A$20001,$C19209,D_MFA!$B$2:$B$20001,TRUE)&gt;0)</f>
        <v/>
      </c>
    </row>
    <row r="19210" spans="13:13" x14ac:dyDescent="0.55000000000000004">
      <c r="M19210" t="str">
        <f>IF($A19210="","",COUNTIFS(D_MFA!$A$2:$A$20001,$C19210,D_MFA!$B$2:$B$20001,TRUE)&gt;0)</f>
        <v/>
      </c>
    </row>
    <row r="19211" spans="13:13" x14ac:dyDescent="0.55000000000000004">
      <c r="M19211" t="str">
        <f>IF($A19211="","",COUNTIFS(D_MFA!$A$2:$A$20001,$C19211,D_MFA!$B$2:$B$20001,TRUE)&gt;0)</f>
        <v/>
      </c>
    </row>
    <row r="19212" spans="13:13" x14ac:dyDescent="0.55000000000000004">
      <c r="M19212" t="str">
        <f>IF($A19212="","",COUNTIFS(D_MFA!$A$2:$A$20001,$C19212,D_MFA!$B$2:$B$20001,TRUE)&gt;0)</f>
        <v/>
      </c>
    </row>
    <row r="19213" spans="13:13" x14ac:dyDescent="0.55000000000000004">
      <c r="M19213" t="str">
        <f>IF($A19213="","",COUNTIFS(D_MFA!$A$2:$A$20001,$C19213,D_MFA!$B$2:$B$20001,TRUE)&gt;0)</f>
        <v/>
      </c>
    </row>
    <row r="19214" spans="13:13" x14ac:dyDescent="0.55000000000000004">
      <c r="M19214" t="str">
        <f>IF($A19214="","",COUNTIFS(D_MFA!$A$2:$A$20001,$C19214,D_MFA!$B$2:$B$20001,TRUE)&gt;0)</f>
        <v/>
      </c>
    </row>
    <row r="19215" spans="13:13" x14ac:dyDescent="0.55000000000000004">
      <c r="M19215" t="str">
        <f>IF($A19215="","",COUNTIFS(D_MFA!$A$2:$A$20001,$C19215,D_MFA!$B$2:$B$20001,TRUE)&gt;0)</f>
        <v/>
      </c>
    </row>
    <row r="19216" spans="13:13" x14ac:dyDescent="0.55000000000000004">
      <c r="M19216" t="str">
        <f>IF($A19216="","",COUNTIFS(D_MFA!$A$2:$A$20001,$C19216,D_MFA!$B$2:$B$20001,TRUE)&gt;0)</f>
        <v/>
      </c>
    </row>
    <row r="19217" spans="13:13" x14ac:dyDescent="0.55000000000000004">
      <c r="M19217" t="str">
        <f>IF($A19217="","",COUNTIFS(D_MFA!$A$2:$A$20001,$C19217,D_MFA!$B$2:$B$20001,TRUE)&gt;0)</f>
        <v/>
      </c>
    </row>
    <row r="19218" spans="13:13" x14ac:dyDescent="0.55000000000000004">
      <c r="M19218" t="str">
        <f>IF($A19218="","",COUNTIFS(D_MFA!$A$2:$A$20001,$C19218,D_MFA!$B$2:$B$20001,TRUE)&gt;0)</f>
        <v/>
      </c>
    </row>
    <row r="19219" spans="13:13" x14ac:dyDescent="0.55000000000000004">
      <c r="M19219" t="str">
        <f>IF($A19219="","",COUNTIFS(D_MFA!$A$2:$A$20001,$C19219,D_MFA!$B$2:$B$20001,TRUE)&gt;0)</f>
        <v/>
      </c>
    </row>
    <row r="19220" spans="13:13" x14ac:dyDescent="0.55000000000000004">
      <c r="M19220" t="str">
        <f>IF($A19220="","",COUNTIFS(D_MFA!$A$2:$A$20001,$C19220,D_MFA!$B$2:$B$20001,TRUE)&gt;0)</f>
        <v/>
      </c>
    </row>
    <row r="19221" spans="13:13" x14ac:dyDescent="0.55000000000000004">
      <c r="M19221" t="str">
        <f>IF($A19221="","",COUNTIFS(D_MFA!$A$2:$A$20001,$C19221,D_MFA!$B$2:$B$20001,TRUE)&gt;0)</f>
        <v/>
      </c>
    </row>
    <row r="19222" spans="13:13" x14ac:dyDescent="0.55000000000000004">
      <c r="M19222" t="str">
        <f>IF($A19222="","",COUNTIFS(D_MFA!$A$2:$A$20001,$C19222,D_MFA!$B$2:$B$20001,TRUE)&gt;0)</f>
        <v/>
      </c>
    </row>
    <row r="19223" spans="13:13" x14ac:dyDescent="0.55000000000000004">
      <c r="M19223" t="str">
        <f>IF($A19223="","",COUNTIFS(D_MFA!$A$2:$A$20001,$C19223,D_MFA!$B$2:$B$20001,TRUE)&gt;0)</f>
        <v/>
      </c>
    </row>
    <row r="19224" spans="13:13" x14ac:dyDescent="0.55000000000000004">
      <c r="M19224" t="str">
        <f>IF($A19224="","",COUNTIFS(D_MFA!$A$2:$A$20001,$C19224,D_MFA!$B$2:$B$20001,TRUE)&gt;0)</f>
        <v/>
      </c>
    </row>
    <row r="19225" spans="13:13" x14ac:dyDescent="0.55000000000000004">
      <c r="M19225" t="str">
        <f>IF($A19225="","",COUNTIFS(D_MFA!$A$2:$A$20001,$C19225,D_MFA!$B$2:$B$20001,TRUE)&gt;0)</f>
        <v/>
      </c>
    </row>
    <row r="19226" spans="13:13" x14ac:dyDescent="0.55000000000000004">
      <c r="M19226" t="str">
        <f>IF($A19226="","",COUNTIFS(D_MFA!$A$2:$A$20001,$C19226,D_MFA!$B$2:$B$20001,TRUE)&gt;0)</f>
        <v/>
      </c>
    </row>
    <row r="19227" spans="13:13" x14ac:dyDescent="0.55000000000000004">
      <c r="M19227" t="str">
        <f>IF($A19227="","",COUNTIFS(D_MFA!$A$2:$A$20001,$C19227,D_MFA!$B$2:$B$20001,TRUE)&gt;0)</f>
        <v/>
      </c>
    </row>
    <row r="19228" spans="13:13" x14ac:dyDescent="0.55000000000000004">
      <c r="M19228" t="str">
        <f>IF($A19228="","",COUNTIFS(D_MFA!$A$2:$A$20001,$C19228,D_MFA!$B$2:$B$20001,TRUE)&gt;0)</f>
        <v/>
      </c>
    </row>
    <row r="19229" spans="13:13" x14ac:dyDescent="0.55000000000000004">
      <c r="M19229" t="str">
        <f>IF($A19229="","",COUNTIFS(D_MFA!$A$2:$A$20001,$C19229,D_MFA!$B$2:$B$20001,TRUE)&gt;0)</f>
        <v/>
      </c>
    </row>
    <row r="19230" spans="13:13" x14ac:dyDescent="0.55000000000000004">
      <c r="M19230" t="str">
        <f>IF($A19230="","",COUNTIFS(D_MFA!$A$2:$A$20001,$C19230,D_MFA!$B$2:$B$20001,TRUE)&gt;0)</f>
        <v/>
      </c>
    </row>
    <row r="19231" spans="13:13" x14ac:dyDescent="0.55000000000000004">
      <c r="M19231" t="str">
        <f>IF($A19231="","",COUNTIFS(D_MFA!$A$2:$A$20001,$C19231,D_MFA!$B$2:$B$20001,TRUE)&gt;0)</f>
        <v/>
      </c>
    </row>
    <row r="19232" spans="13:13" x14ac:dyDescent="0.55000000000000004">
      <c r="M19232" t="str">
        <f>IF($A19232="","",COUNTIFS(D_MFA!$A$2:$A$20001,$C19232,D_MFA!$B$2:$B$20001,TRUE)&gt;0)</f>
        <v/>
      </c>
    </row>
    <row r="19233" spans="13:13" x14ac:dyDescent="0.55000000000000004">
      <c r="M19233" t="str">
        <f>IF($A19233="","",COUNTIFS(D_MFA!$A$2:$A$20001,$C19233,D_MFA!$B$2:$B$20001,TRUE)&gt;0)</f>
        <v/>
      </c>
    </row>
    <row r="19234" spans="13:13" x14ac:dyDescent="0.55000000000000004">
      <c r="M19234" t="str">
        <f>IF($A19234="","",COUNTIFS(D_MFA!$A$2:$A$20001,$C19234,D_MFA!$B$2:$B$20001,TRUE)&gt;0)</f>
        <v/>
      </c>
    </row>
    <row r="19235" spans="13:13" x14ac:dyDescent="0.55000000000000004">
      <c r="M19235" t="str">
        <f>IF($A19235="","",COUNTIFS(D_MFA!$A$2:$A$20001,$C19235,D_MFA!$B$2:$B$20001,TRUE)&gt;0)</f>
        <v/>
      </c>
    </row>
    <row r="19236" spans="13:13" x14ac:dyDescent="0.55000000000000004">
      <c r="M19236" t="str">
        <f>IF($A19236="","",COUNTIFS(D_MFA!$A$2:$A$20001,$C19236,D_MFA!$B$2:$B$20001,TRUE)&gt;0)</f>
        <v/>
      </c>
    </row>
    <row r="19237" spans="13:13" x14ac:dyDescent="0.55000000000000004">
      <c r="M19237" t="str">
        <f>IF($A19237="","",COUNTIFS(D_MFA!$A$2:$A$20001,$C19237,D_MFA!$B$2:$B$20001,TRUE)&gt;0)</f>
        <v/>
      </c>
    </row>
    <row r="19238" spans="13:13" x14ac:dyDescent="0.55000000000000004">
      <c r="M19238" t="str">
        <f>IF($A19238="","",COUNTIFS(D_MFA!$A$2:$A$20001,$C19238,D_MFA!$B$2:$B$20001,TRUE)&gt;0)</f>
        <v/>
      </c>
    </row>
    <row r="19239" spans="13:13" x14ac:dyDescent="0.55000000000000004">
      <c r="M19239" t="str">
        <f>IF($A19239="","",COUNTIFS(D_MFA!$A$2:$A$20001,$C19239,D_MFA!$B$2:$B$20001,TRUE)&gt;0)</f>
        <v/>
      </c>
    </row>
    <row r="19240" spans="13:13" x14ac:dyDescent="0.55000000000000004">
      <c r="M19240" t="str">
        <f>IF($A19240="","",COUNTIFS(D_MFA!$A$2:$A$20001,$C19240,D_MFA!$B$2:$B$20001,TRUE)&gt;0)</f>
        <v/>
      </c>
    </row>
    <row r="19241" spans="13:13" x14ac:dyDescent="0.55000000000000004">
      <c r="M19241" t="str">
        <f>IF($A19241="","",COUNTIFS(D_MFA!$A$2:$A$20001,$C19241,D_MFA!$B$2:$B$20001,TRUE)&gt;0)</f>
        <v/>
      </c>
    </row>
    <row r="19242" spans="13:13" x14ac:dyDescent="0.55000000000000004">
      <c r="M19242" t="str">
        <f>IF($A19242="","",COUNTIFS(D_MFA!$A$2:$A$20001,$C19242,D_MFA!$B$2:$B$20001,TRUE)&gt;0)</f>
        <v/>
      </c>
    </row>
    <row r="19243" spans="13:13" x14ac:dyDescent="0.55000000000000004">
      <c r="M19243" t="str">
        <f>IF($A19243="","",COUNTIFS(D_MFA!$A$2:$A$20001,$C19243,D_MFA!$B$2:$B$20001,TRUE)&gt;0)</f>
        <v/>
      </c>
    </row>
    <row r="19244" spans="13:13" x14ac:dyDescent="0.55000000000000004">
      <c r="M19244" t="str">
        <f>IF($A19244="","",COUNTIFS(D_MFA!$A$2:$A$20001,$C19244,D_MFA!$B$2:$B$20001,TRUE)&gt;0)</f>
        <v/>
      </c>
    </row>
    <row r="19245" spans="13:13" x14ac:dyDescent="0.55000000000000004">
      <c r="M19245" t="str">
        <f>IF($A19245="","",COUNTIFS(D_MFA!$A$2:$A$20001,$C19245,D_MFA!$B$2:$B$20001,TRUE)&gt;0)</f>
        <v/>
      </c>
    </row>
    <row r="19246" spans="13:13" x14ac:dyDescent="0.55000000000000004">
      <c r="M19246" t="str">
        <f>IF($A19246="","",COUNTIFS(D_MFA!$A$2:$A$20001,$C19246,D_MFA!$B$2:$B$20001,TRUE)&gt;0)</f>
        <v/>
      </c>
    </row>
    <row r="19247" spans="13:13" x14ac:dyDescent="0.55000000000000004">
      <c r="M19247" t="str">
        <f>IF($A19247="","",COUNTIFS(D_MFA!$A$2:$A$20001,$C19247,D_MFA!$B$2:$B$20001,TRUE)&gt;0)</f>
        <v/>
      </c>
    </row>
    <row r="19248" spans="13:13" x14ac:dyDescent="0.55000000000000004">
      <c r="M19248" t="str">
        <f>IF($A19248="","",COUNTIFS(D_MFA!$A$2:$A$20001,$C19248,D_MFA!$B$2:$B$20001,TRUE)&gt;0)</f>
        <v/>
      </c>
    </row>
    <row r="19249" spans="13:13" x14ac:dyDescent="0.55000000000000004">
      <c r="M19249" t="str">
        <f>IF($A19249="","",COUNTIFS(D_MFA!$A$2:$A$20001,$C19249,D_MFA!$B$2:$B$20001,TRUE)&gt;0)</f>
        <v/>
      </c>
    </row>
    <row r="19250" spans="13:13" x14ac:dyDescent="0.55000000000000004">
      <c r="M19250" t="str">
        <f>IF($A19250="","",COUNTIFS(D_MFA!$A$2:$A$20001,$C19250,D_MFA!$B$2:$B$20001,TRUE)&gt;0)</f>
        <v/>
      </c>
    </row>
    <row r="19251" spans="13:13" x14ac:dyDescent="0.55000000000000004">
      <c r="M19251" t="str">
        <f>IF($A19251="","",COUNTIFS(D_MFA!$A$2:$A$20001,$C19251,D_MFA!$B$2:$B$20001,TRUE)&gt;0)</f>
        <v/>
      </c>
    </row>
    <row r="19252" spans="13:13" x14ac:dyDescent="0.55000000000000004">
      <c r="M19252" t="str">
        <f>IF($A19252="","",COUNTIFS(D_MFA!$A$2:$A$20001,$C19252,D_MFA!$B$2:$B$20001,TRUE)&gt;0)</f>
        <v/>
      </c>
    </row>
    <row r="19253" spans="13:13" x14ac:dyDescent="0.55000000000000004">
      <c r="M19253" t="str">
        <f>IF($A19253="","",COUNTIFS(D_MFA!$A$2:$A$20001,$C19253,D_MFA!$B$2:$B$20001,TRUE)&gt;0)</f>
        <v/>
      </c>
    </row>
    <row r="19254" spans="13:13" x14ac:dyDescent="0.55000000000000004">
      <c r="M19254" t="str">
        <f>IF($A19254="","",COUNTIFS(D_MFA!$A$2:$A$20001,$C19254,D_MFA!$B$2:$B$20001,TRUE)&gt;0)</f>
        <v/>
      </c>
    </row>
    <row r="19255" spans="13:13" x14ac:dyDescent="0.55000000000000004">
      <c r="M19255" t="str">
        <f>IF($A19255="","",COUNTIFS(D_MFA!$A$2:$A$20001,$C19255,D_MFA!$B$2:$B$20001,TRUE)&gt;0)</f>
        <v/>
      </c>
    </row>
    <row r="19256" spans="13:13" x14ac:dyDescent="0.55000000000000004">
      <c r="M19256" t="str">
        <f>IF($A19256="","",COUNTIFS(D_MFA!$A$2:$A$20001,$C19256,D_MFA!$B$2:$B$20001,TRUE)&gt;0)</f>
        <v/>
      </c>
    </row>
    <row r="19257" spans="13:13" x14ac:dyDescent="0.55000000000000004">
      <c r="M19257" t="str">
        <f>IF($A19257="","",COUNTIFS(D_MFA!$A$2:$A$20001,$C19257,D_MFA!$B$2:$B$20001,TRUE)&gt;0)</f>
        <v/>
      </c>
    </row>
    <row r="19258" spans="13:13" x14ac:dyDescent="0.55000000000000004">
      <c r="M19258" t="str">
        <f>IF($A19258="","",COUNTIFS(D_MFA!$A$2:$A$20001,$C19258,D_MFA!$B$2:$B$20001,TRUE)&gt;0)</f>
        <v/>
      </c>
    </row>
    <row r="19259" spans="13:13" x14ac:dyDescent="0.55000000000000004">
      <c r="M19259" t="str">
        <f>IF($A19259="","",COUNTIFS(D_MFA!$A$2:$A$20001,$C19259,D_MFA!$B$2:$B$20001,TRUE)&gt;0)</f>
        <v/>
      </c>
    </row>
    <row r="19260" spans="13:13" x14ac:dyDescent="0.55000000000000004">
      <c r="M19260" t="str">
        <f>IF($A19260="","",COUNTIFS(D_MFA!$A$2:$A$20001,$C19260,D_MFA!$B$2:$B$20001,TRUE)&gt;0)</f>
        <v/>
      </c>
    </row>
    <row r="19261" spans="13:13" x14ac:dyDescent="0.55000000000000004">
      <c r="M19261" t="str">
        <f>IF($A19261="","",COUNTIFS(D_MFA!$A$2:$A$20001,$C19261,D_MFA!$B$2:$B$20001,TRUE)&gt;0)</f>
        <v/>
      </c>
    </row>
    <row r="19262" spans="13:13" x14ac:dyDescent="0.55000000000000004">
      <c r="M19262" t="str">
        <f>IF($A19262="","",COUNTIFS(D_MFA!$A$2:$A$20001,$C19262,D_MFA!$B$2:$B$20001,TRUE)&gt;0)</f>
        <v/>
      </c>
    </row>
    <row r="19263" spans="13:13" x14ac:dyDescent="0.55000000000000004">
      <c r="M19263" t="str">
        <f>IF($A19263="","",COUNTIFS(D_MFA!$A$2:$A$20001,$C19263,D_MFA!$B$2:$B$20001,TRUE)&gt;0)</f>
        <v/>
      </c>
    </row>
    <row r="19264" spans="13:13" x14ac:dyDescent="0.55000000000000004">
      <c r="M19264" t="str">
        <f>IF($A19264="","",COUNTIFS(D_MFA!$A$2:$A$20001,$C19264,D_MFA!$B$2:$B$20001,TRUE)&gt;0)</f>
        <v/>
      </c>
    </row>
    <row r="19265" spans="13:13" x14ac:dyDescent="0.55000000000000004">
      <c r="M19265" t="str">
        <f>IF($A19265="","",COUNTIFS(D_MFA!$A$2:$A$20001,$C19265,D_MFA!$B$2:$B$20001,TRUE)&gt;0)</f>
        <v/>
      </c>
    </row>
    <row r="19266" spans="13:13" x14ac:dyDescent="0.55000000000000004">
      <c r="M19266" t="str">
        <f>IF($A19266="","",COUNTIFS(D_MFA!$A$2:$A$20001,$C19266,D_MFA!$B$2:$B$20001,TRUE)&gt;0)</f>
        <v/>
      </c>
    </row>
    <row r="19267" spans="13:13" x14ac:dyDescent="0.55000000000000004">
      <c r="M19267" t="str">
        <f>IF($A19267="","",COUNTIFS(D_MFA!$A$2:$A$20001,$C19267,D_MFA!$B$2:$B$20001,TRUE)&gt;0)</f>
        <v/>
      </c>
    </row>
    <row r="19268" spans="13:13" x14ac:dyDescent="0.55000000000000004">
      <c r="M19268" t="str">
        <f>IF($A19268="","",COUNTIFS(D_MFA!$A$2:$A$20001,$C19268,D_MFA!$B$2:$B$20001,TRUE)&gt;0)</f>
        <v/>
      </c>
    </row>
    <row r="19269" spans="13:13" x14ac:dyDescent="0.55000000000000004">
      <c r="M19269" t="str">
        <f>IF($A19269="","",COUNTIFS(D_MFA!$A$2:$A$20001,$C19269,D_MFA!$B$2:$B$20001,TRUE)&gt;0)</f>
        <v/>
      </c>
    </row>
    <row r="19270" spans="13:13" x14ac:dyDescent="0.55000000000000004">
      <c r="M19270" t="str">
        <f>IF($A19270="","",COUNTIFS(D_MFA!$A$2:$A$20001,$C19270,D_MFA!$B$2:$B$20001,TRUE)&gt;0)</f>
        <v/>
      </c>
    </row>
    <row r="19271" spans="13:13" x14ac:dyDescent="0.55000000000000004">
      <c r="M19271" t="str">
        <f>IF($A19271="","",COUNTIFS(D_MFA!$A$2:$A$20001,$C19271,D_MFA!$B$2:$B$20001,TRUE)&gt;0)</f>
        <v/>
      </c>
    </row>
    <row r="19272" spans="13:13" x14ac:dyDescent="0.55000000000000004">
      <c r="M19272" t="str">
        <f>IF($A19272="","",COUNTIFS(D_MFA!$A$2:$A$20001,$C19272,D_MFA!$B$2:$B$20001,TRUE)&gt;0)</f>
        <v/>
      </c>
    </row>
    <row r="19273" spans="13:13" x14ac:dyDescent="0.55000000000000004">
      <c r="M19273" t="str">
        <f>IF($A19273="","",COUNTIFS(D_MFA!$A$2:$A$20001,$C19273,D_MFA!$B$2:$B$20001,TRUE)&gt;0)</f>
        <v/>
      </c>
    </row>
    <row r="19274" spans="13:13" x14ac:dyDescent="0.55000000000000004">
      <c r="M19274" t="str">
        <f>IF($A19274="","",COUNTIFS(D_MFA!$A$2:$A$20001,$C19274,D_MFA!$B$2:$B$20001,TRUE)&gt;0)</f>
        <v/>
      </c>
    </row>
    <row r="19275" spans="13:13" x14ac:dyDescent="0.55000000000000004">
      <c r="M19275" t="str">
        <f>IF($A19275="","",COUNTIFS(D_MFA!$A$2:$A$20001,$C19275,D_MFA!$B$2:$B$20001,TRUE)&gt;0)</f>
        <v/>
      </c>
    </row>
    <row r="19276" spans="13:13" x14ac:dyDescent="0.55000000000000004">
      <c r="M19276" t="str">
        <f>IF($A19276="","",COUNTIFS(D_MFA!$A$2:$A$20001,$C19276,D_MFA!$B$2:$B$20001,TRUE)&gt;0)</f>
        <v/>
      </c>
    </row>
    <row r="19277" spans="13:13" x14ac:dyDescent="0.55000000000000004">
      <c r="M19277" t="str">
        <f>IF($A19277="","",COUNTIFS(D_MFA!$A$2:$A$20001,$C19277,D_MFA!$B$2:$B$20001,TRUE)&gt;0)</f>
        <v/>
      </c>
    </row>
    <row r="19278" spans="13:13" x14ac:dyDescent="0.55000000000000004">
      <c r="M19278" t="str">
        <f>IF($A19278="","",COUNTIFS(D_MFA!$A$2:$A$20001,$C19278,D_MFA!$B$2:$B$20001,TRUE)&gt;0)</f>
        <v/>
      </c>
    </row>
    <row r="19279" spans="13:13" x14ac:dyDescent="0.55000000000000004">
      <c r="M19279" t="str">
        <f>IF($A19279="","",COUNTIFS(D_MFA!$A$2:$A$20001,$C19279,D_MFA!$B$2:$B$20001,TRUE)&gt;0)</f>
        <v/>
      </c>
    </row>
    <row r="19280" spans="13:13" x14ac:dyDescent="0.55000000000000004">
      <c r="M19280" t="str">
        <f>IF($A19280="","",COUNTIFS(D_MFA!$A$2:$A$20001,$C19280,D_MFA!$B$2:$B$20001,TRUE)&gt;0)</f>
        <v/>
      </c>
    </row>
    <row r="19281" spans="13:13" x14ac:dyDescent="0.55000000000000004">
      <c r="M19281" t="str">
        <f>IF($A19281="","",COUNTIFS(D_MFA!$A$2:$A$20001,$C19281,D_MFA!$B$2:$B$20001,TRUE)&gt;0)</f>
        <v/>
      </c>
    </row>
    <row r="19282" spans="13:13" x14ac:dyDescent="0.55000000000000004">
      <c r="M19282" t="str">
        <f>IF($A19282="","",COUNTIFS(D_MFA!$A$2:$A$20001,$C19282,D_MFA!$B$2:$B$20001,TRUE)&gt;0)</f>
        <v/>
      </c>
    </row>
    <row r="19283" spans="13:13" x14ac:dyDescent="0.55000000000000004">
      <c r="M19283" t="str">
        <f>IF($A19283="","",COUNTIFS(D_MFA!$A$2:$A$20001,$C19283,D_MFA!$B$2:$B$20001,TRUE)&gt;0)</f>
        <v/>
      </c>
    </row>
    <row r="19284" spans="13:13" x14ac:dyDescent="0.55000000000000004">
      <c r="M19284" t="str">
        <f>IF($A19284="","",COUNTIFS(D_MFA!$A$2:$A$20001,$C19284,D_MFA!$B$2:$B$20001,TRUE)&gt;0)</f>
        <v/>
      </c>
    </row>
    <row r="19285" spans="13:13" x14ac:dyDescent="0.55000000000000004">
      <c r="M19285" t="str">
        <f>IF($A19285="","",COUNTIFS(D_MFA!$A$2:$A$20001,$C19285,D_MFA!$B$2:$B$20001,TRUE)&gt;0)</f>
        <v/>
      </c>
    </row>
    <row r="19286" spans="13:13" x14ac:dyDescent="0.55000000000000004">
      <c r="M19286" t="str">
        <f>IF($A19286="","",COUNTIFS(D_MFA!$A$2:$A$20001,$C19286,D_MFA!$B$2:$B$20001,TRUE)&gt;0)</f>
        <v/>
      </c>
    </row>
    <row r="19287" spans="13:13" x14ac:dyDescent="0.55000000000000004">
      <c r="M19287" t="str">
        <f>IF($A19287="","",COUNTIFS(D_MFA!$A$2:$A$20001,$C19287,D_MFA!$B$2:$B$20001,TRUE)&gt;0)</f>
        <v/>
      </c>
    </row>
    <row r="19288" spans="13:13" x14ac:dyDescent="0.55000000000000004">
      <c r="M19288" t="str">
        <f>IF($A19288="","",COUNTIFS(D_MFA!$A$2:$A$20001,$C19288,D_MFA!$B$2:$B$20001,TRUE)&gt;0)</f>
        <v/>
      </c>
    </row>
    <row r="19289" spans="13:13" x14ac:dyDescent="0.55000000000000004">
      <c r="M19289" t="str">
        <f>IF($A19289="","",COUNTIFS(D_MFA!$A$2:$A$20001,$C19289,D_MFA!$B$2:$B$20001,TRUE)&gt;0)</f>
        <v/>
      </c>
    </row>
    <row r="19290" spans="13:13" x14ac:dyDescent="0.55000000000000004">
      <c r="M19290" t="str">
        <f>IF($A19290="","",COUNTIFS(D_MFA!$A$2:$A$20001,$C19290,D_MFA!$B$2:$B$20001,TRUE)&gt;0)</f>
        <v/>
      </c>
    </row>
    <row r="19291" spans="13:13" x14ac:dyDescent="0.55000000000000004">
      <c r="M19291" t="str">
        <f>IF($A19291="","",COUNTIFS(D_MFA!$A$2:$A$20001,$C19291,D_MFA!$B$2:$B$20001,TRUE)&gt;0)</f>
        <v/>
      </c>
    </row>
    <row r="19292" spans="13:13" x14ac:dyDescent="0.55000000000000004">
      <c r="M19292" t="str">
        <f>IF($A19292="","",COUNTIFS(D_MFA!$A$2:$A$20001,$C19292,D_MFA!$B$2:$B$20001,TRUE)&gt;0)</f>
        <v/>
      </c>
    </row>
    <row r="19293" spans="13:13" x14ac:dyDescent="0.55000000000000004">
      <c r="M19293" t="str">
        <f>IF($A19293="","",COUNTIFS(D_MFA!$A$2:$A$20001,$C19293,D_MFA!$B$2:$B$20001,TRUE)&gt;0)</f>
        <v/>
      </c>
    </row>
    <row r="19294" spans="13:13" x14ac:dyDescent="0.55000000000000004">
      <c r="M19294" t="str">
        <f>IF($A19294="","",COUNTIFS(D_MFA!$A$2:$A$20001,$C19294,D_MFA!$B$2:$B$20001,TRUE)&gt;0)</f>
        <v/>
      </c>
    </row>
    <row r="19295" spans="13:13" x14ac:dyDescent="0.55000000000000004">
      <c r="M19295" t="str">
        <f>IF($A19295="","",COUNTIFS(D_MFA!$A$2:$A$20001,$C19295,D_MFA!$B$2:$B$20001,TRUE)&gt;0)</f>
        <v/>
      </c>
    </row>
    <row r="19296" spans="13:13" x14ac:dyDescent="0.55000000000000004">
      <c r="M19296" t="str">
        <f>IF($A19296="","",COUNTIFS(D_MFA!$A$2:$A$20001,$C19296,D_MFA!$B$2:$B$20001,TRUE)&gt;0)</f>
        <v/>
      </c>
    </row>
    <row r="19297" spans="13:13" x14ac:dyDescent="0.55000000000000004">
      <c r="M19297" t="str">
        <f>IF($A19297="","",COUNTIFS(D_MFA!$A$2:$A$20001,$C19297,D_MFA!$B$2:$B$20001,TRUE)&gt;0)</f>
        <v/>
      </c>
    </row>
    <row r="19298" spans="13:13" x14ac:dyDescent="0.55000000000000004">
      <c r="M19298" t="str">
        <f>IF($A19298="","",COUNTIFS(D_MFA!$A$2:$A$20001,$C19298,D_MFA!$B$2:$B$20001,TRUE)&gt;0)</f>
        <v/>
      </c>
    </row>
    <row r="19299" spans="13:13" x14ac:dyDescent="0.55000000000000004">
      <c r="M19299" t="str">
        <f>IF($A19299="","",COUNTIFS(D_MFA!$A$2:$A$20001,$C19299,D_MFA!$B$2:$B$20001,TRUE)&gt;0)</f>
        <v/>
      </c>
    </row>
    <row r="19300" spans="13:13" x14ac:dyDescent="0.55000000000000004">
      <c r="M19300" t="str">
        <f>IF($A19300="","",COUNTIFS(D_MFA!$A$2:$A$20001,$C19300,D_MFA!$B$2:$B$20001,TRUE)&gt;0)</f>
        <v/>
      </c>
    </row>
    <row r="19301" spans="13:13" x14ac:dyDescent="0.55000000000000004">
      <c r="M19301" t="str">
        <f>IF($A19301="","",COUNTIFS(D_MFA!$A$2:$A$20001,$C19301,D_MFA!$B$2:$B$20001,TRUE)&gt;0)</f>
        <v/>
      </c>
    </row>
    <row r="19302" spans="13:13" x14ac:dyDescent="0.55000000000000004">
      <c r="M19302" t="str">
        <f>IF($A19302="","",COUNTIFS(D_MFA!$A$2:$A$20001,$C19302,D_MFA!$B$2:$B$20001,TRUE)&gt;0)</f>
        <v/>
      </c>
    </row>
    <row r="19303" spans="13:13" x14ac:dyDescent="0.55000000000000004">
      <c r="M19303" t="str">
        <f>IF($A19303="","",COUNTIFS(D_MFA!$A$2:$A$20001,$C19303,D_MFA!$B$2:$B$20001,TRUE)&gt;0)</f>
        <v/>
      </c>
    </row>
    <row r="19304" spans="13:13" x14ac:dyDescent="0.55000000000000004">
      <c r="M19304" t="str">
        <f>IF($A19304="","",COUNTIFS(D_MFA!$A$2:$A$20001,$C19304,D_MFA!$B$2:$B$20001,TRUE)&gt;0)</f>
        <v/>
      </c>
    </row>
    <row r="19305" spans="13:13" x14ac:dyDescent="0.55000000000000004">
      <c r="M19305" t="str">
        <f>IF($A19305="","",COUNTIFS(D_MFA!$A$2:$A$20001,$C19305,D_MFA!$B$2:$B$20001,TRUE)&gt;0)</f>
        <v/>
      </c>
    </row>
    <row r="19306" spans="13:13" x14ac:dyDescent="0.55000000000000004">
      <c r="M19306" t="str">
        <f>IF($A19306="","",COUNTIFS(D_MFA!$A$2:$A$20001,$C19306,D_MFA!$B$2:$B$20001,TRUE)&gt;0)</f>
        <v/>
      </c>
    </row>
    <row r="19307" spans="13:13" x14ac:dyDescent="0.55000000000000004">
      <c r="M19307" t="str">
        <f>IF($A19307="","",COUNTIFS(D_MFA!$A$2:$A$20001,$C19307,D_MFA!$B$2:$B$20001,TRUE)&gt;0)</f>
        <v/>
      </c>
    </row>
    <row r="19308" spans="13:13" x14ac:dyDescent="0.55000000000000004">
      <c r="M19308" t="str">
        <f>IF($A19308="","",COUNTIFS(D_MFA!$A$2:$A$20001,$C19308,D_MFA!$B$2:$B$20001,TRUE)&gt;0)</f>
        <v/>
      </c>
    </row>
    <row r="19309" spans="13:13" x14ac:dyDescent="0.55000000000000004">
      <c r="M19309" t="str">
        <f>IF($A19309="","",COUNTIFS(D_MFA!$A$2:$A$20001,$C19309,D_MFA!$B$2:$B$20001,TRUE)&gt;0)</f>
        <v/>
      </c>
    </row>
    <row r="19310" spans="13:13" x14ac:dyDescent="0.55000000000000004">
      <c r="M19310" t="str">
        <f>IF($A19310="","",COUNTIFS(D_MFA!$A$2:$A$20001,$C19310,D_MFA!$B$2:$B$20001,TRUE)&gt;0)</f>
        <v/>
      </c>
    </row>
    <row r="19311" spans="13:13" x14ac:dyDescent="0.55000000000000004">
      <c r="M19311" t="str">
        <f>IF($A19311="","",COUNTIFS(D_MFA!$A$2:$A$20001,$C19311,D_MFA!$B$2:$B$20001,TRUE)&gt;0)</f>
        <v/>
      </c>
    </row>
    <row r="19312" spans="13:13" x14ac:dyDescent="0.55000000000000004">
      <c r="M19312" t="str">
        <f>IF($A19312="","",COUNTIFS(D_MFA!$A$2:$A$20001,$C19312,D_MFA!$B$2:$B$20001,TRUE)&gt;0)</f>
        <v/>
      </c>
    </row>
    <row r="19313" spans="13:13" x14ac:dyDescent="0.55000000000000004">
      <c r="M19313" t="str">
        <f>IF($A19313="","",COUNTIFS(D_MFA!$A$2:$A$20001,$C19313,D_MFA!$B$2:$B$20001,TRUE)&gt;0)</f>
        <v/>
      </c>
    </row>
    <row r="19314" spans="13:13" x14ac:dyDescent="0.55000000000000004">
      <c r="M19314" t="str">
        <f>IF($A19314="","",COUNTIFS(D_MFA!$A$2:$A$20001,$C19314,D_MFA!$B$2:$B$20001,TRUE)&gt;0)</f>
        <v/>
      </c>
    </row>
    <row r="19315" spans="13:13" x14ac:dyDescent="0.55000000000000004">
      <c r="M19315" t="str">
        <f>IF($A19315="","",COUNTIFS(D_MFA!$A$2:$A$20001,$C19315,D_MFA!$B$2:$B$20001,TRUE)&gt;0)</f>
        <v/>
      </c>
    </row>
    <row r="19316" spans="13:13" x14ac:dyDescent="0.55000000000000004">
      <c r="M19316" t="str">
        <f>IF($A19316="","",COUNTIFS(D_MFA!$A$2:$A$20001,$C19316,D_MFA!$B$2:$B$20001,TRUE)&gt;0)</f>
        <v/>
      </c>
    </row>
    <row r="19317" spans="13:13" x14ac:dyDescent="0.55000000000000004">
      <c r="M19317" t="str">
        <f>IF($A19317="","",COUNTIFS(D_MFA!$A$2:$A$20001,$C19317,D_MFA!$B$2:$B$20001,TRUE)&gt;0)</f>
        <v/>
      </c>
    </row>
    <row r="19318" spans="13:13" x14ac:dyDescent="0.55000000000000004">
      <c r="M19318" t="str">
        <f>IF($A19318="","",COUNTIFS(D_MFA!$A$2:$A$20001,$C19318,D_MFA!$B$2:$B$20001,TRUE)&gt;0)</f>
        <v/>
      </c>
    </row>
    <row r="19319" spans="13:13" x14ac:dyDescent="0.55000000000000004">
      <c r="M19319" t="str">
        <f>IF($A19319="","",COUNTIFS(D_MFA!$A$2:$A$20001,$C19319,D_MFA!$B$2:$B$20001,TRUE)&gt;0)</f>
        <v/>
      </c>
    </row>
    <row r="19320" spans="13:13" x14ac:dyDescent="0.55000000000000004">
      <c r="M19320" t="str">
        <f>IF($A19320="","",COUNTIFS(D_MFA!$A$2:$A$20001,$C19320,D_MFA!$B$2:$B$20001,TRUE)&gt;0)</f>
        <v/>
      </c>
    </row>
    <row r="19321" spans="13:13" x14ac:dyDescent="0.55000000000000004">
      <c r="M19321" t="str">
        <f>IF($A19321="","",COUNTIFS(D_MFA!$A$2:$A$20001,$C19321,D_MFA!$B$2:$B$20001,TRUE)&gt;0)</f>
        <v/>
      </c>
    </row>
    <row r="19322" spans="13:13" x14ac:dyDescent="0.55000000000000004">
      <c r="M19322" t="str">
        <f>IF($A19322="","",COUNTIFS(D_MFA!$A$2:$A$20001,$C19322,D_MFA!$B$2:$B$20001,TRUE)&gt;0)</f>
        <v/>
      </c>
    </row>
    <row r="19323" spans="13:13" x14ac:dyDescent="0.55000000000000004">
      <c r="M19323" t="str">
        <f>IF($A19323="","",COUNTIFS(D_MFA!$A$2:$A$20001,$C19323,D_MFA!$B$2:$B$20001,TRUE)&gt;0)</f>
        <v/>
      </c>
    </row>
    <row r="19324" spans="13:13" x14ac:dyDescent="0.55000000000000004">
      <c r="M19324" t="str">
        <f>IF($A19324="","",COUNTIFS(D_MFA!$A$2:$A$20001,$C19324,D_MFA!$B$2:$B$20001,TRUE)&gt;0)</f>
        <v/>
      </c>
    </row>
    <row r="19325" spans="13:13" x14ac:dyDescent="0.55000000000000004">
      <c r="M19325" t="str">
        <f>IF($A19325="","",COUNTIFS(D_MFA!$A$2:$A$20001,$C19325,D_MFA!$B$2:$B$20001,TRUE)&gt;0)</f>
        <v/>
      </c>
    </row>
    <row r="19326" spans="13:13" x14ac:dyDescent="0.55000000000000004">
      <c r="M19326" t="str">
        <f>IF($A19326="","",COUNTIFS(D_MFA!$A$2:$A$20001,$C19326,D_MFA!$B$2:$B$20001,TRUE)&gt;0)</f>
        <v/>
      </c>
    </row>
    <row r="19327" spans="13:13" x14ac:dyDescent="0.55000000000000004">
      <c r="M19327" t="str">
        <f>IF($A19327="","",COUNTIFS(D_MFA!$A$2:$A$20001,$C19327,D_MFA!$B$2:$B$20001,TRUE)&gt;0)</f>
        <v/>
      </c>
    </row>
    <row r="19328" spans="13:13" x14ac:dyDescent="0.55000000000000004">
      <c r="M19328" t="str">
        <f>IF($A19328="","",COUNTIFS(D_MFA!$A$2:$A$20001,$C19328,D_MFA!$B$2:$B$20001,TRUE)&gt;0)</f>
        <v/>
      </c>
    </row>
    <row r="19329" spans="13:13" x14ac:dyDescent="0.55000000000000004">
      <c r="M19329" t="str">
        <f>IF($A19329="","",COUNTIFS(D_MFA!$A$2:$A$20001,$C19329,D_MFA!$B$2:$B$20001,TRUE)&gt;0)</f>
        <v/>
      </c>
    </row>
    <row r="19330" spans="13:13" x14ac:dyDescent="0.55000000000000004">
      <c r="M19330" t="str">
        <f>IF($A19330="","",COUNTIFS(D_MFA!$A$2:$A$20001,$C19330,D_MFA!$B$2:$B$20001,TRUE)&gt;0)</f>
        <v/>
      </c>
    </row>
    <row r="19331" spans="13:13" x14ac:dyDescent="0.55000000000000004">
      <c r="M19331" t="str">
        <f>IF($A19331="","",COUNTIFS(D_MFA!$A$2:$A$20001,$C19331,D_MFA!$B$2:$B$20001,TRUE)&gt;0)</f>
        <v/>
      </c>
    </row>
    <row r="19332" spans="13:13" x14ac:dyDescent="0.55000000000000004">
      <c r="M19332" t="str">
        <f>IF($A19332="","",COUNTIFS(D_MFA!$A$2:$A$20001,$C19332,D_MFA!$B$2:$B$20001,TRUE)&gt;0)</f>
        <v/>
      </c>
    </row>
    <row r="19333" spans="13:13" x14ac:dyDescent="0.55000000000000004">
      <c r="M19333" t="str">
        <f>IF($A19333="","",COUNTIFS(D_MFA!$A$2:$A$20001,$C19333,D_MFA!$B$2:$B$20001,TRUE)&gt;0)</f>
        <v/>
      </c>
    </row>
    <row r="19334" spans="13:13" x14ac:dyDescent="0.55000000000000004">
      <c r="M19334" t="str">
        <f>IF($A19334="","",COUNTIFS(D_MFA!$A$2:$A$20001,$C19334,D_MFA!$B$2:$B$20001,TRUE)&gt;0)</f>
        <v/>
      </c>
    </row>
    <row r="19335" spans="13:13" x14ac:dyDescent="0.55000000000000004">
      <c r="M19335" t="str">
        <f>IF($A19335="","",COUNTIFS(D_MFA!$A$2:$A$20001,$C19335,D_MFA!$B$2:$B$20001,TRUE)&gt;0)</f>
        <v/>
      </c>
    </row>
    <row r="19336" spans="13:13" x14ac:dyDescent="0.55000000000000004">
      <c r="M19336" t="str">
        <f>IF($A19336="","",COUNTIFS(D_MFA!$A$2:$A$20001,$C19336,D_MFA!$B$2:$B$20001,TRUE)&gt;0)</f>
        <v/>
      </c>
    </row>
    <row r="19337" spans="13:13" x14ac:dyDescent="0.55000000000000004">
      <c r="M19337" t="str">
        <f>IF($A19337="","",COUNTIFS(D_MFA!$A$2:$A$20001,$C19337,D_MFA!$B$2:$B$20001,TRUE)&gt;0)</f>
        <v/>
      </c>
    </row>
    <row r="19338" spans="13:13" x14ac:dyDescent="0.55000000000000004">
      <c r="M19338" t="str">
        <f>IF($A19338="","",COUNTIFS(D_MFA!$A$2:$A$20001,$C19338,D_MFA!$B$2:$B$20001,TRUE)&gt;0)</f>
        <v/>
      </c>
    </row>
    <row r="19339" spans="13:13" x14ac:dyDescent="0.55000000000000004">
      <c r="M19339" t="str">
        <f>IF($A19339="","",COUNTIFS(D_MFA!$A$2:$A$20001,$C19339,D_MFA!$B$2:$B$20001,TRUE)&gt;0)</f>
        <v/>
      </c>
    </row>
    <row r="19340" spans="13:13" x14ac:dyDescent="0.55000000000000004">
      <c r="M19340" t="str">
        <f>IF($A19340="","",COUNTIFS(D_MFA!$A$2:$A$20001,$C19340,D_MFA!$B$2:$B$20001,TRUE)&gt;0)</f>
        <v/>
      </c>
    </row>
    <row r="19341" spans="13:13" x14ac:dyDescent="0.55000000000000004">
      <c r="M19341" t="str">
        <f>IF($A19341="","",COUNTIFS(D_MFA!$A$2:$A$20001,$C19341,D_MFA!$B$2:$B$20001,TRUE)&gt;0)</f>
        <v/>
      </c>
    </row>
    <row r="19342" spans="13:13" x14ac:dyDescent="0.55000000000000004">
      <c r="M19342" t="str">
        <f>IF($A19342="","",COUNTIFS(D_MFA!$A$2:$A$20001,$C19342,D_MFA!$B$2:$B$20001,TRUE)&gt;0)</f>
        <v/>
      </c>
    </row>
    <row r="19343" spans="13:13" x14ac:dyDescent="0.55000000000000004">
      <c r="M19343" t="str">
        <f>IF($A19343="","",COUNTIFS(D_MFA!$A$2:$A$20001,$C19343,D_MFA!$B$2:$B$20001,TRUE)&gt;0)</f>
        <v/>
      </c>
    </row>
    <row r="19344" spans="13:13" x14ac:dyDescent="0.55000000000000004">
      <c r="M19344" t="str">
        <f>IF($A19344="","",COUNTIFS(D_MFA!$A$2:$A$20001,$C19344,D_MFA!$B$2:$B$20001,TRUE)&gt;0)</f>
        <v/>
      </c>
    </row>
    <row r="19345" spans="13:13" x14ac:dyDescent="0.55000000000000004">
      <c r="M19345" t="str">
        <f>IF($A19345="","",COUNTIFS(D_MFA!$A$2:$A$20001,$C19345,D_MFA!$B$2:$B$20001,TRUE)&gt;0)</f>
        <v/>
      </c>
    </row>
    <row r="19346" spans="13:13" x14ac:dyDescent="0.55000000000000004">
      <c r="M19346" t="str">
        <f>IF($A19346="","",COUNTIFS(D_MFA!$A$2:$A$20001,$C19346,D_MFA!$B$2:$B$20001,TRUE)&gt;0)</f>
        <v/>
      </c>
    </row>
    <row r="19347" spans="13:13" x14ac:dyDescent="0.55000000000000004">
      <c r="M19347" t="str">
        <f>IF($A19347="","",COUNTIFS(D_MFA!$A$2:$A$20001,$C19347,D_MFA!$B$2:$B$20001,TRUE)&gt;0)</f>
        <v/>
      </c>
    </row>
    <row r="19348" spans="13:13" x14ac:dyDescent="0.55000000000000004">
      <c r="M19348" t="str">
        <f>IF($A19348="","",COUNTIFS(D_MFA!$A$2:$A$20001,$C19348,D_MFA!$B$2:$B$20001,TRUE)&gt;0)</f>
        <v/>
      </c>
    </row>
    <row r="19349" spans="13:13" x14ac:dyDescent="0.55000000000000004">
      <c r="M19349" t="str">
        <f>IF($A19349="","",COUNTIFS(D_MFA!$A$2:$A$20001,$C19349,D_MFA!$B$2:$B$20001,TRUE)&gt;0)</f>
        <v/>
      </c>
    </row>
    <row r="19350" spans="13:13" x14ac:dyDescent="0.55000000000000004">
      <c r="M19350" t="str">
        <f>IF($A19350="","",COUNTIFS(D_MFA!$A$2:$A$20001,$C19350,D_MFA!$B$2:$B$20001,TRUE)&gt;0)</f>
        <v/>
      </c>
    </row>
    <row r="19351" spans="13:13" x14ac:dyDescent="0.55000000000000004">
      <c r="M19351" t="str">
        <f>IF($A19351="","",COUNTIFS(D_MFA!$A$2:$A$20001,$C19351,D_MFA!$B$2:$B$20001,TRUE)&gt;0)</f>
        <v/>
      </c>
    </row>
    <row r="19352" spans="13:13" x14ac:dyDescent="0.55000000000000004">
      <c r="M19352" t="str">
        <f>IF($A19352="","",COUNTIFS(D_MFA!$A$2:$A$20001,$C19352,D_MFA!$B$2:$B$20001,TRUE)&gt;0)</f>
        <v/>
      </c>
    </row>
    <row r="19353" spans="13:13" x14ac:dyDescent="0.55000000000000004">
      <c r="M19353" t="str">
        <f>IF($A19353="","",COUNTIFS(D_MFA!$A$2:$A$20001,$C19353,D_MFA!$B$2:$B$20001,TRUE)&gt;0)</f>
        <v/>
      </c>
    </row>
    <row r="19354" spans="13:13" x14ac:dyDescent="0.55000000000000004">
      <c r="M19354" t="str">
        <f>IF($A19354="","",COUNTIFS(D_MFA!$A$2:$A$20001,$C19354,D_MFA!$B$2:$B$20001,TRUE)&gt;0)</f>
        <v/>
      </c>
    </row>
    <row r="19355" spans="13:13" x14ac:dyDescent="0.55000000000000004">
      <c r="M19355" t="str">
        <f>IF($A19355="","",COUNTIFS(D_MFA!$A$2:$A$20001,$C19355,D_MFA!$B$2:$B$20001,TRUE)&gt;0)</f>
        <v/>
      </c>
    </row>
    <row r="19356" spans="13:13" x14ac:dyDescent="0.55000000000000004">
      <c r="M19356" t="str">
        <f>IF($A19356="","",COUNTIFS(D_MFA!$A$2:$A$20001,$C19356,D_MFA!$B$2:$B$20001,TRUE)&gt;0)</f>
        <v/>
      </c>
    </row>
    <row r="19357" spans="13:13" x14ac:dyDescent="0.55000000000000004">
      <c r="M19357" t="str">
        <f>IF($A19357="","",COUNTIFS(D_MFA!$A$2:$A$20001,$C19357,D_MFA!$B$2:$B$20001,TRUE)&gt;0)</f>
        <v/>
      </c>
    </row>
    <row r="19358" spans="13:13" x14ac:dyDescent="0.55000000000000004">
      <c r="M19358" t="str">
        <f>IF($A19358="","",COUNTIFS(D_MFA!$A$2:$A$20001,$C19358,D_MFA!$B$2:$B$20001,TRUE)&gt;0)</f>
        <v/>
      </c>
    </row>
    <row r="19359" spans="13:13" x14ac:dyDescent="0.55000000000000004">
      <c r="M19359" t="str">
        <f>IF($A19359="","",COUNTIFS(D_MFA!$A$2:$A$20001,$C19359,D_MFA!$B$2:$B$20001,TRUE)&gt;0)</f>
        <v/>
      </c>
    </row>
    <row r="19360" spans="13:13" x14ac:dyDescent="0.55000000000000004">
      <c r="M19360" t="str">
        <f>IF($A19360="","",COUNTIFS(D_MFA!$A$2:$A$20001,$C19360,D_MFA!$B$2:$B$20001,TRUE)&gt;0)</f>
        <v/>
      </c>
    </row>
    <row r="19361" spans="13:13" x14ac:dyDescent="0.55000000000000004">
      <c r="M19361" t="str">
        <f>IF($A19361="","",COUNTIFS(D_MFA!$A$2:$A$20001,$C19361,D_MFA!$B$2:$B$20001,TRUE)&gt;0)</f>
        <v/>
      </c>
    </row>
    <row r="19362" spans="13:13" x14ac:dyDescent="0.55000000000000004">
      <c r="M19362" t="str">
        <f>IF($A19362="","",COUNTIFS(D_MFA!$A$2:$A$20001,$C19362,D_MFA!$B$2:$B$20001,TRUE)&gt;0)</f>
        <v/>
      </c>
    </row>
    <row r="19363" spans="13:13" x14ac:dyDescent="0.55000000000000004">
      <c r="M19363" t="str">
        <f>IF($A19363="","",COUNTIFS(D_MFA!$A$2:$A$20001,$C19363,D_MFA!$B$2:$B$20001,TRUE)&gt;0)</f>
        <v/>
      </c>
    </row>
    <row r="19364" spans="13:13" x14ac:dyDescent="0.55000000000000004">
      <c r="M19364" t="str">
        <f>IF($A19364="","",COUNTIFS(D_MFA!$A$2:$A$20001,$C19364,D_MFA!$B$2:$B$20001,TRUE)&gt;0)</f>
        <v/>
      </c>
    </row>
    <row r="19365" spans="13:13" x14ac:dyDescent="0.55000000000000004">
      <c r="M19365" t="str">
        <f>IF($A19365="","",COUNTIFS(D_MFA!$A$2:$A$20001,$C19365,D_MFA!$B$2:$B$20001,TRUE)&gt;0)</f>
        <v/>
      </c>
    </row>
    <row r="19366" spans="13:13" x14ac:dyDescent="0.55000000000000004">
      <c r="M19366" t="str">
        <f>IF($A19366="","",COUNTIFS(D_MFA!$A$2:$A$20001,$C19366,D_MFA!$B$2:$B$20001,TRUE)&gt;0)</f>
        <v/>
      </c>
    </row>
    <row r="19367" spans="13:13" x14ac:dyDescent="0.55000000000000004">
      <c r="M19367" t="str">
        <f>IF($A19367="","",COUNTIFS(D_MFA!$A$2:$A$20001,$C19367,D_MFA!$B$2:$B$20001,TRUE)&gt;0)</f>
        <v/>
      </c>
    </row>
    <row r="19368" spans="13:13" x14ac:dyDescent="0.55000000000000004">
      <c r="M19368" t="str">
        <f>IF($A19368="","",COUNTIFS(D_MFA!$A$2:$A$20001,$C19368,D_MFA!$B$2:$B$20001,TRUE)&gt;0)</f>
        <v/>
      </c>
    </row>
    <row r="19369" spans="13:13" x14ac:dyDescent="0.55000000000000004">
      <c r="M19369" t="str">
        <f>IF($A19369="","",COUNTIFS(D_MFA!$A$2:$A$20001,$C19369,D_MFA!$B$2:$B$20001,TRUE)&gt;0)</f>
        <v/>
      </c>
    </row>
    <row r="19370" spans="13:13" x14ac:dyDescent="0.55000000000000004">
      <c r="M19370" t="str">
        <f>IF($A19370="","",COUNTIFS(D_MFA!$A$2:$A$20001,$C19370,D_MFA!$B$2:$B$20001,TRUE)&gt;0)</f>
        <v/>
      </c>
    </row>
    <row r="19371" spans="13:13" x14ac:dyDescent="0.55000000000000004">
      <c r="M19371" t="str">
        <f>IF($A19371="","",COUNTIFS(D_MFA!$A$2:$A$20001,$C19371,D_MFA!$B$2:$B$20001,TRUE)&gt;0)</f>
        <v/>
      </c>
    </row>
    <row r="19372" spans="13:13" x14ac:dyDescent="0.55000000000000004">
      <c r="M19372" t="str">
        <f>IF($A19372="","",COUNTIFS(D_MFA!$A$2:$A$20001,$C19372,D_MFA!$B$2:$B$20001,TRUE)&gt;0)</f>
        <v/>
      </c>
    </row>
    <row r="19373" spans="13:13" x14ac:dyDescent="0.55000000000000004">
      <c r="M19373" t="str">
        <f>IF($A19373="","",COUNTIFS(D_MFA!$A$2:$A$20001,$C19373,D_MFA!$B$2:$B$20001,TRUE)&gt;0)</f>
        <v/>
      </c>
    </row>
    <row r="19374" spans="13:13" x14ac:dyDescent="0.55000000000000004">
      <c r="M19374" t="str">
        <f>IF($A19374="","",COUNTIFS(D_MFA!$A$2:$A$20001,$C19374,D_MFA!$B$2:$B$20001,TRUE)&gt;0)</f>
        <v/>
      </c>
    </row>
    <row r="19375" spans="13:13" x14ac:dyDescent="0.55000000000000004">
      <c r="M19375" t="str">
        <f>IF($A19375="","",COUNTIFS(D_MFA!$A$2:$A$20001,$C19375,D_MFA!$B$2:$B$20001,TRUE)&gt;0)</f>
        <v/>
      </c>
    </row>
    <row r="19376" spans="13:13" x14ac:dyDescent="0.55000000000000004">
      <c r="M19376" t="str">
        <f>IF($A19376="","",COUNTIFS(D_MFA!$A$2:$A$20001,$C19376,D_MFA!$B$2:$B$20001,TRUE)&gt;0)</f>
        <v/>
      </c>
    </row>
    <row r="19377" spans="13:13" x14ac:dyDescent="0.55000000000000004">
      <c r="M19377" t="str">
        <f>IF($A19377="","",COUNTIFS(D_MFA!$A$2:$A$20001,$C19377,D_MFA!$B$2:$B$20001,TRUE)&gt;0)</f>
        <v/>
      </c>
    </row>
    <row r="19378" spans="13:13" x14ac:dyDescent="0.55000000000000004">
      <c r="M19378" t="str">
        <f>IF($A19378="","",COUNTIFS(D_MFA!$A$2:$A$20001,$C19378,D_MFA!$B$2:$B$20001,TRUE)&gt;0)</f>
        <v/>
      </c>
    </row>
    <row r="19379" spans="13:13" x14ac:dyDescent="0.55000000000000004">
      <c r="M19379" t="str">
        <f>IF($A19379="","",COUNTIFS(D_MFA!$A$2:$A$20001,$C19379,D_MFA!$B$2:$B$20001,TRUE)&gt;0)</f>
        <v/>
      </c>
    </row>
    <row r="19380" spans="13:13" x14ac:dyDescent="0.55000000000000004">
      <c r="M19380" t="str">
        <f>IF($A19380="","",COUNTIFS(D_MFA!$A$2:$A$20001,$C19380,D_MFA!$B$2:$B$20001,TRUE)&gt;0)</f>
        <v/>
      </c>
    </row>
    <row r="19381" spans="13:13" x14ac:dyDescent="0.55000000000000004">
      <c r="M19381" t="str">
        <f>IF($A19381="","",COUNTIFS(D_MFA!$A$2:$A$20001,$C19381,D_MFA!$B$2:$B$20001,TRUE)&gt;0)</f>
        <v/>
      </c>
    </row>
    <row r="19382" spans="13:13" x14ac:dyDescent="0.55000000000000004">
      <c r="M19382" t="str">
        <f>IF($A19382="","",COUNTIFS(D_MFA!$A$2:$A$20001,$C19382,D_MFA!$B$2:$B$20001,TRUE)&gt;0)</f>
        <v/>
      </c>
    </row>
    <row r="19383" spans="13:13" x14ac:dyDescent="0.55000000000000004">
      <c r="M19383" t="str">
        <f>IF($A19383="","",COUNTIFS(D_MFA!$A$2:$A$20001,$C19383,D_MFA!$B$2:$B$20001,TRUE)&gt;0)</f>
        <v/>
      </c>
    </row>
    <row r="19384" spans="13:13" x14ac:dyDescent="0.55000000000000004">
      <c r="M19384" t="str">
        <f>IF($A19384="","",COUNTIFS(D_MFA!$A$2:$A$20001,$C19384,D_MFA!$B$2:$B$20001,TRUE)&gt;0)</f>
        <v/>
      </c>
    </row>
    <row r="19385" spans="13:13" x14ac:dyDescent="0.55000000000000004">
      <c r="M19385" t="str">
        <f>IF($A19385="","",COUNTIFS(D_MFA!$A$2:$A$20001,$C19385,D_MFA!$B$2:$B$20001,TRUE)&gt;0)</f>
        <v/>
      </c>
    </row>
    <row r="19386" spans="13:13" x14ac:dyDescent="0.55000000000000004">
      <c r="M19386" t="str">
        <f>IF($A19386="","",COUNTIFS(D_MFA!$A$2:$A$20001,$C19386,D_MFA!$B$2:$B$20001,TRUE)&gt;0)</f>
        <v/>
      </c>
    </row>
    <row r="19387" spans="13:13" x14ac:dyDescent="0.55000000000000004">
      <c r="M19387" t="str">
        <f>IF($A19387="","",COUNTIFS(D_MFA!$A$2:$A$20001,$C19387,D_MFA!$B$2:$B$20001,TRUE)&gt;0)</f>
        <v/>
      </c>
    </row>
    <row r="19388" spans="13:13" x14ac:dyDescent="0.55000000000000004">
      <c r="M19388" t="str">
        <f>IF($A19388="","",COUNTIFS(D_MFA!$A$2:$A$20001,$C19388,D_MFA!$B$2:$B$20001,TRUE)&gt;0)</f>
        <v/>
      </c>
    </row>
    <row r="19389" spans="13:13" x14ac:dyDescent="0.55000000000000004">
      <c r="M19389" t="str">
        <f>IF($A19389="","",COUNTIFS(D_MFA!$A$2:$A$20001,$C19389,D_MFA!$B$2:$B$20001,TRUE)&gt;0)</f>
        <v/>
      </c>
    </row>
    <row r="19390" spans="13:13" x14ac:dyDescent="0.55000000000000004">
      <c r="M19390" t="str">
        <f>IF($A19390="","",COUNTIFS(D_MFA!$A$2:$A$20001,$C19390,D_MFA!$B$2:$B$20001,TRUE)&gt;0)</f>
        <v/>
      </c>
    </row>
    <row r="19391" spans="13:13" x14ac:dyDescent="0.55000000000000004">
      <c r="M19391" t="str">
        <f>IF($A19391="","",COUNTIFS(D_MFA!$A$2:$A$20001,$C19391,D_MFA!$B$2:$B$20001,TRUE)&gt;0)</f>
        <v/>
      </c>
    </row>
    <row r="19392" spans="13:13" x14ac:dyDescent="0.55000000000000004">
      <c r="M19392" t="str">
        <f>IF($A19392="","",COUNTIFS(D_MFA!$A$2:$A$20001,$C19392,D_MFA!$B$2:$B$20001,TRUE)&gt;0)</f>
        <v/>
      </c>
    </row>
    <row r="19393" spans="13:13" x14ac:dyDescent="0.55000000000000004">
      <c r="M19393" t="str">
        <f>IF($A19393="","",COUNTIFS(D_MFA!$A$2:$A$20001,$C19393,D_MFA!$B$2:$B$20001,TRUE)&gt;0)</f>
        <v/>
      </c>
    </row>
    <row r="19394" spans="13:13" x14ac:dyDescent="0.55000000000000004">
      <c r="M19394" t="str">
        <f>IF($A19394="","",COUNTIFS(D_MFA!$A$2:$A$20001,$C19394,D_MFA!$B$2:$B$20001,TRUE)&gt;0)</f>
        <v/>
      </c>
    </row>
    <row r="19395" spans="13:13" x14ac:dyDescent="0.55000000000000004">
      <c r="M19395" t="str">
        <f>IF($A19395="","",COUNTIFS(D_MFA!$A$2:$A$20001,$C19395,D_MFA!$B$2:$B$20001,TRUE)&gt;0)</f>
        <v/>
      </c>
    </row>
    <row r="19396" spans="13:13" x14ac:dyDescent="0.55000000000000004">
      <c r="M19396" t="str">
        <f>IF($A19396="","",COUNTIFS(D_MFA!$A$2:$A$20001,$C19396,D_MFA!$B$2:$B$20001,TRUE)&gt;0)</f>
        <v/>
      </c>
    </row>
    <row r="19397" spans="13:13" x14ac:dyDescent="0.55000000000000004">
      <c r="M19397" t="str">
        <f>IF($A19397="","",COUNTIFS(D_MFA!$A$2:$A$20001,$C19397,D_MFA!$B$2:$B$20001,TRUE)&gt;0)</f>
        <v/>
      </c>
    </row>
    <row r="19398" spans="13:13" x14ac:dyDescent="0.55000000000000004">
      <c r="M19398" t="str">
        <f>IF($A19398="","",COUNTIFS(D_MFA!$A$2:$A$20001,$C19398,D_MFA!$B$2:$B$20001,TRUE)&gt;0)</f>
        <v/>
      </c>
    </row>
    <row r="19399" spans="13:13" x14ac:dyDescent="0.55000000000000004">
      <c r="M19399" t="str">
        <f>IF($A19399="","",COUNTIFS(D_MFA!$A$2:$A$20001,$C19399,D_MFA!$B$2:$B$20001,TRUE)&gt;0)</f>
        <v/>
      </c>
    </row>
    <row r="19400" spans="13:13" x14ac:dyDescent="0.55000000000000004">
      <c r="M19400" t="str">
        <f>IF($A19400="","",COUNTIFS(D_MFA!$A$2:$A$20001,$C19400,D_MFA!$B$2:$B$20001,TRUE)&gt;0)</f>
        <v/>
      </c>
    </row>
    <row r="19401" spans="13:13" x14ac:dyDescent="0.55000000000000004">
      <c r="M19401" t="str">
        <f>IF($A19401="","",COUNTIFS(D_MFA!$A$2:$A$20001,$C19401,D_MFA!$B$2:$B$20001,TRUE)&gt;0)</f>
        <v/>
      </c>
    </row>
    <row r="19402" spans="13:13" x14ac:dyDescent="0.55000000000000004">
      <c r="M19402" t="str">
        <f>IF($A19402="","",COUNTIFS(D_MFA!$A$2:$A$20001,$C19402,D_MFA!$B$2:$B$20001,TRUE)&gt;0)</f>
        <v/>
      </c>
    </row>
    <row r="19403" spans="13:13" x14ac:dyDescent="0.55000000000000004">
      <c r="M19403" t="str">
        <f>IF($A19403="","",COUNTIFS(D_MFA!$A$2:$A$20001,$C19403,D_MFA!$B$2:$B$20001,TRUE)&gt;0)</f>
        <v/>
      </c>
    </row>
    <row r="19404" spans="13:13" x14ac:dyDescent="0.55000000000000004">
      <c r="M19404" t="str">
        <f>IF($A19404="","",COUNTIFS(D_MFA!$A$2:$A$20001,$C19404,D_MFA!$B$2:$B$20001,TRUE)&gt;0)</f>
        <v/>
      </c>
    </row>
    <row r="19405" spans="13:13" x14ac:dyDescent="0.55000000000000004">
      <c r="M19405" t="str">
        <f>IF($A19405="","",COUNTIFS(D_MFA!$A$2:$A$20001,$C19405,D_MFA!$B$2:$B$20001,TRUE)&gt;0)</f>
        <v/>
      </c>
    </row>
    <row r="19406" spans="13:13" x14ac:dyDescent="0.55000000000000004">
      <c r="M19406" t="str">
        <f>IF($A19406="","",COUNTIFS(D_MFA!$A$2:$A$20001,$C19406,D_MFA!$B$2:$B$20001,TRUE)&gt;0)</f>
        <v/>
      </c>
    </row>
    <row r="19407" spans="13:13" x14ac:dyDescent="0.55000000000000004">
      <c r="M19407" t="str">
        <f>IF($A19407="","",COUNTIFS(D_MFA!$A$2:$A$20001,$C19407,D_MFA!$B$2:$B$20001,TRUE)&gt;0)</f>
        <v/>
      </c>
    </row>
    <row r="19408" spans="13:13" x14ac:dyDescent="0.55000000000000004">
      <c r="M19408" t="str">
        <f>IF($A19408="","",COUNTIFS(D_MFA!$A$2:$A$20001,$C19408,D_MFA!$B$2:$B$20001,TRUE)&gt;0)</f>
        <v/>
      </c>
    </row>
    <row r="19409" spans="13:13" x14ac:dyDescent="0.55000000000000004">
      <c r="M19409" t="str">
        <f>IF($A19409="","",COUNTIFS(D_MFA!$A$2:$A$20001,$C19409,D_MFA!$B$2:$B$20001,TRUE)&gt;0)</f>
        <v/>
      </c>
    </row>
    <row r="19410" spans="13:13" x14ac:dyDescent="0.55000000000000004">
      <c r="M19410" t="str">
        <f>IF($A19410="","",COUNTIFS(D_MFA!$A$2:$A$20001,$C19410,D_MFA!$B$2:$B$20001,TRUE)&gt;0)</f>
        <v/>
      </c>
    </row>
    <row r="19411" spans="13:13" x14ac:dyDescent="0.55000000000000004">
      <c r="M19411" t="str">
        <f>IF($A19411="","",COUNTIFS(D_MFA!$A$2:$A$20001,$C19411,D_MFA!$B$2:$B$20001,TRUE)&gt;0)</f>
        <v/>
      </c>
    </row>
    <row r="19412" spans="13:13" x14ac:dyDescent="0.55000000000000004">
      <c r="M19412" t="str">
        <f>IF($A19412="","",COUNTIFS(D_MFA!$A$2:$A$20001,$C19412,D_MFA!$B$2:$B$20001,TRUE)&gt;0)</f>
        <v/>
      </c>
    </row>
    <row r="19413" spans="13:13" x14ac:dyDescent="0.55000000000000004">
      <c r="M19413" t="str">
        <f>IF($A19413="","",COUNTIFS(D_MFA!$A$2:$A$20001,$C19413,D_MFA!$B$2:$B$20001,TRUE)&gt;0)</f>
        <v/>
      </c>
    </row>
    <row r="19414" spans="13:13" x14ac:dyDescent="0.55000000000000004">
      <c r="M19414" t="str">
        <f>IF($A19414="","",COUNTIFS(D_MFA!$A$2:$A$20001,$C19414,D_MFA!$B$2:$B$20001,TRUE)&gt;0)</f>
        <v/>
      </c>
    </row>
    <row r="19415" spans="13:13" x14ac:dyDescent="0.55000000000000004">
      <c r="M19415" t="str">
        <f>IF($A19415="","",COUNTIFS(D_MFA!$A$2:$A$20001,$C19415,D_MFA!$B$2:$B$20001,TRUE)&gt;0)</f>
        <v/>
      </c>
    </row>
    <row r="19416" spans="13:13" x14ac:dyDescent="0.55000000000000004">
      <c r="M19416" t="str">
        <f>IF($A19416="","",COUNTIFS(D_MFA!$A$2:$A$20001,$C19416,D_MFA!$B$2:$B$20001,TRUE)&gt;0)</f>
        <v/>
      </c>
    </row>
    <row r="19417" spans="13:13" x14ac:dyDescent="0.55000000000000004">
      <c r="M19417" t="str">
        <f>IF($A19417="","",COUNTIFS(D_MFA!$A$2:$A$20001,$C19417,D_MFA!$B$2:$B$20001,TRUE)&gt;0)</f>
        <v/>
      </c>
    </row>
    <row r="19418" spans="13:13" x14ac:dyDescent="0.55000000000000004">
      <c r="M19418" t="str">
        <f>IF($A19418="","",COUNTIFS(D_MFA!$A$2:$A$20001,$C19418,D_MFA!$B$2:$B$20001,TRUE)&gt;0)</f>
        <v/>
      </c>
    </row>
    <row r="19419" spans="13:13" x14ac:dyDescent="0.55000000000000004">
      <c r="M19419" t="str">
        <f>IF($A19419="","",COUNTIFS(D_MFA!$A$2:$A$20001,$C19419,D_MFA!$B$2:$B$20001,TRUE)&gt;0)</f>
        <v/>
      </c>
    </row>
    <row r="19420" spans="13:13" x14ac:dyDescent="0.55000000000000004">
      <c r="M19420" t="str">
        <f>IF($A19420="","",COUNTIFS(D_MFA!$A$2:$A$20001,$C19420,D_MFA!$B$2:$B$20001,TRUE)&gt;0)</f>
        <v/>
      </c>
    </row>
    <row r="19421" spans="13:13" x14ac:dyDescent="0.55000000000000004">
      <c r="M19421" t="str">
        <f>IF($A19421="","",COUNTIFS(D_MFA!$A$2:$A$20001,$C19421,D_MFA!$B$2:$B$20001,TRUE)&gt;0)</f>
        <v/>
      </c>
    </row>
    <row r="19422" spans="13:13" x14ac:dyDescent="0.55000000000000004">
      <c r="M19422" t="str">
        <f>IF($A19422="","",COUNTIFS(D_MFA!$A$2:$A$20001,$C19422,D_MFA!$B$2:$B$20001,TRUE)&gt;0)</f>
        <v/>
      </c>
    </row>
    <row r="19423" spans="13:13" x14ac:dyDescent="0.55000000000000004">
      <c r="M19423" t="str">
        <f>IF($A19423="","",COUNTIFS(D_MFA!$A$2:$A$20001,$C19423,D_MFA!$B$2:$B$20001,TRUE)&gt;0)</f>
        <v/>
      </c>
    </row>
    <row r="19424" spans="13:13" x14ac:dyDescent="0.55000000000000004">
      <c r="M19424" t="str">
        <f>IF($A19424="","",COUNTIFS(D_MFA!$A$2:$A$20001,$C19424,D_MFA!$B$2:$B$20001,TRUE)&gt;0)</f>
        <v/>
      </c>
    </row>
    <row r="19425" spans="13:13" x14ac:dyDescent="0.55000000000000004">
      <c r="M19425" t="str">
        <f>IF($A19425="","",COUNTIFS(D_MFA!$A$2:$A$20001,$C19425,D_MFA!$B$2:$B$20001,TRUE)&gt;0)</f>
        <v/>
      </c>
    </row>
    <row r="19426" spans="13:13" x14ac:dyDescent="0.55000000000000004">
      <c r="M19426" t="str">
        <f>IF($A19426="","",COUNTIFS(D_MFA!$A$2:$A$20001,$C19426,D_MFA!$B$2:$B$20001,TRUE)&gt;0)</f>
        <v/>
      </c>
    </row>
    <row r="19427" spans="13:13" x14ac:dyDescent="0.55000000000000004">
      <c r="M19427" t="str">
        <f>IF($A19427="","",COUNTIFS(D_MFA!$A$2:$A$20001,$C19427,D_MFA!$B$2:$B$20001,TRUE)&gt;0)</f>
        <v/>
      </c>
    </row>
    <row r="19428" spans="13:13" x14ac:dyDescent="0.55000000000000004">
      <c r="M19428" t="str">
        <f>IF($A19428="","",COUNTIFS(D_MFA!$A$2:$A$20001,$C19428,D_MFA!$B$2:$B$20001,TRUE)&gt;0)</f>
        <v/>
      </c>
    </row>
    <row r="19429" spans="13:13" x14ac:dyDescent="0.55000000000000004">
      <c r="M19429" t="str">
        <f>IF($A19429="","",COUNTIFS(D_MFA!$A$2:$A$20001,$C19429,D_MFA!$B$2:$B$20001,TRUE)&gt;0)</f>
        <v/>
      </c>
    </row>
    <row r="19430" spans="13:13" x14ac:dyDescent="0.55000000000000004">
      <c r="M19430" t="str">
        <f>IF($A19430="","",COUNTIFS(D_MFA!$A$2:$A$20001,$C19430,D_MFA!$B$2:$B$20001,TRUE)&gt;0)</f>
        <v/>
      </c>
    </row>
    <row r="19431" spans="13:13" x14ac:dyDescent="0.55000000000000004">
      <c r="M19431" t="str">
        <f>IF($A19431="","",COUNTIFS(D_MFA!$A$2:$A$20001,$C19431,D_MFA!$B$2:$B$20001,TRUE)&gt;0)</f>
        <v/>
      </c>
    </row>
    <row r="19432" spans="13:13" x14ac:dyDescent="0.55000000000000004">
      <c r="M19432" t="str">
        <f>IF($A19432="","",COUNTIFS(D_MFA!$A$2:$A$20001,$C19432,D_MFA!$B$2:$B$20001,TRUE)&gt;0)</f>
        <v/>
      </c>
    </row>
    <row r="19433" spans="13:13" x14ac:dyDescent="0.55000000000000004">
      <c r="M19433" t="str">
        <f>IF($A19433="","",COUNTIFS(D_MFA!$A$2:$A$20001,$C19433,D_MFA!$B$2:$B$20001,TRUE)&gt;0)</f>
        <v/>
      </c>
    </row>
    <row r="19434" spans="13:13" x14ac:dyDescent="0.55000000000000004">
      <c r="M19434" t="str">
        <f>IF($A19434="","",COUNTIFS(D_MFA!$A$2:$A$20001,$C19434,D_MFA!$B$2:$B$20001,TRUE)&gt;0)</f>
        <v/>
      </c>
    </row>
    <row r="19435" spans="13:13" x14ac:dyDescent="0.55000000000000004">
      <c r="M19435" t="str">
        <f>IF($A19435="","",COUNTIFS(D_MFA!$A$2:$A$20001,$C19435,D_MFA!$B$2:$B$20001,TRUE)&gt;0)</f>
        <v/>
      </c>
    </row>
    <row r="19436" spans="13:13" x14ac:dyDescent="0.55000000000000004">
      <c r="M19436" t="str">
        <f>IF($A19436="","",COUNTIFS(D_MFA!$A$2:$A$20001,$C19436,D_MFA!$B$2:$B$20001,TRUE)&gt;0)</f>
        <v/>
      </c>
    </row>
    <row r="19437" spans="13:13" x14ac:dyDescent="0.55000000000000004">
      <c r="M19437" t="str">
        <f>IF($A19437="","",COUNTIFS(D_MFA!$A$2:$A$20001,$C19437,D_MFA!$B$2:$B$20001,TRUE)&gt;0)</f>
        <v/>
      </c>
    </row>
    <row r="19438" spans="13:13" x14ac:dyDescent="0.55000000000000004">
      <c r="M19438" t="str">
        <f>IF($A19438="","",COUNTIFS(D_MFA!$A$2:$A$20001,$C19438,D_MFA!$B$2:$B$20001,TRUE)&gt;0)</f>
        <v/>
      </c>
    </row>
    <row r="19439" spans="13:13" x14ac:dyDescent="0.55000000000000004">
      <c r="M19439" t="str">
        <f>IF($A19439="","",COUNTIFS(D_MFA!$A$2:$A$20001,$C19439,D_MFA!$B$2:$B$20001,TRUE)&gt;0)</f>
        <v/>
      </c>
    </row>
    <row r="19440" spans="13:13" x14ac:dyDescent="0.55000000000000004">
      <c r="M19440" t="str">
        <f>IF($A19440="","",COUNTIFS(D_MFA!$A$2:$A$20001,$C19440,D_MFA!$B$2:$B$20001,TRUE)&gt;0)</f>
        <v/>
      </c>
    </row>
    <row r="19441" spans="13:13" x14ac:dyDescent="0.55000000000000004">
      <c r="M19441" t="str">
        <f>IF($A19441="","",COUNTIFS(D_MFA!$A$2:$A$20001,$C19441,D_MFA!$B$2:$B$20001,TRUE)&gt;0)</f>
        <v/>
      </c>
    </row>
    <row r="19442" spans="13:13" x14ac:dyDescent="0.55000000000000004">
      <c r="M19442" t="str">
        <f>IF($A19442="","",COUNTIFS(D_MFA!$A$2:$A$20001,$C19442,D_MFA!$B$2:$B$20001,TRUE)&gt;0)</f>
        <v/>
      </c>
    </row>
    <row r="19443" spans="13:13" x14ac:dyDescent="0.55000000000000004">
      <c r="M19443" t="str">
        <f>IF($A19443="","",COUNTIFS(D_MFA!$A$2:$A$20001,$C19443,D_MFA!$B$2:$B$20001,TRUE)&gt;0)</f>
        <v/>
      </c>
    </row>
    <row r="19444" spans="13:13" x14ac:dyDescent="0.55000000000000004">
      <c r="M19444" t="str">
        <f>IF($A19444="","",COUNTIFS(D_MFA!$A$2:$A$20001,$C19444,D_MFA!$B$2:$B$20001,TRUE)&gt;0)</f>
        <v/>
      </c>
    </row>
    <row r="19445" spans="13:13" x14ac:dyDescent="0.55000000000000004">
      <c r="M19445" t="str">
        <f>IF($A19445="","",COUNTIFS(D_MFA!$A$2:$A$20001,$C19445,D_MFA!$B$2:$B$20001,TRUE)&gt;0)</f>
        <v/>
      </c>
    </row>
    <row r="19446" spans="13:13" x14ac:dyDescent="0.55000000000000004">
      <c r="M19446" t="str">
        <f>IF($A19446="","",COUNTIFS(D_MFA!$A$2:$A$20001,$C19446,D_MFA!$B$2:$B$20001,TRUE)&gt;0)</f>
        <v/>
      </c>
    </row>
    <row r="19447" spans="13:13" x14ac:dyDescent="0.55000000000000004">
      <c r="M19447" t="str">
        <f>IF($A19447="","",COUNTIFS(D_MFA!$A$2:$A$20001,$C19447,D_MFA!$B$2:$B$20001,TRUE)&gt;0)</f>
        <v/>
      </c>
    </row>
    <row r="19448" spans="13:13" x14ac:dyDescent="0.55000000000000004">
      <c r="M19448" t="str">
        <f>IF($A19448="","",COUNTIFS(D_MFA!$A$2:$A$20001,$C19448,D_MFA!$B$2:$B$20001,TRUE)&gt;0)</f>
        <v/>
      </c>
    </row>
    <row r="19449" spans="13:13" x14ac:dyDescent="0.55000000000000004">
      <c r="M19449" t="str">
        <f>IF($A19449="","",COUNTIFS(D_MFA!$A$2:$A$20001,$C19449,D_MFA!$B$2:$B$20001,TRUE)&gt;0)</f>
        <v/>
      </c>
    </row>
    <row r="19450" spans="13:13" x14ac:dyDescent="0.55000000000000004">
      <c r="M19450" t="str">
        <f>IF($A19450="","",COUNTIFS(D_MFA!$A$2:$A$20001,$C19450,D_MFA!$B$2:$B$20001,TRUE)&gt;0)</f>
        <v/>
      </c>
    </row>
    <row r="19451" spans="13:13" x14ac:dyDescent="0.55000000000000004">
      <c r="M19451" t="str">
        <f>IF($A19451="","",COUNTIFS(D_MFA!$A$2:$A$20001,$C19451,D_MFA!$B$2:$B$20001,TRUE)&gt;0)</f>
        <v/>
      </c>
    </row>
    <row r="19452" spans="13:13" x14ac:dyDescent="0.55000000000000004">
      <c r="M19452" t="str">
        <f>IF($A19452="","",COUNTIFS(D_MFA!$A$2:$A$20001,$C19452,D_MFA!$B$2:$B$20001,TRUE)&gt;0)</f>
        <v/>
      </c>
    </row>
    <row r="19453" spans="13:13" x14ac:dyDescent="0.55000000000000004">
      <c r="M19453" t="str">
        <f>IF($A19453="","",COUNTIFS(D_MFA!$A$2:$A$20001,$C19453,D_MFA!$B$2:$B$20001,TRUE)&gt;0)</f>
        <v/>
      </c>
    </row>
    <row r="19454" spans="13:13" x14ac:dyDescent="0.55000000000000004">
      <c r="M19454" t="str">
        <f>IF($A19454="","",COUNTIFS(D_MFA!$A$2:$A$20001,$C19454,D_MFA!$B$2:$B$20001,TRUE)&gt;0)</f>
        <v/>
      </c>
    </row>
    <row r="19455" spans="13:13" x14ac:dyDescent="0.55000000000000004">
      <c r="M19455" t="str">
        <f>IF($A19455="","",COUNTIFS(D_MFA!$A$2:$A$20001,$C19455,D_MFA!$B$2:$B$20001,TRUE)&gt;0)</f>
        <v/>
      </c>
    </row>
    <row r="19456" spans="13:13" x14ac:dyDescent="0.55000000000000004">
      <c r="M19456" t="str">
        <f>IF($A19456="","",COUNTIFS(D_MFA!$A$2:$A$20001,$C19456,D_MFA!$B$2:$B$20001,TRUE)&gt;0)</f>
        <v/>
      </c>
    </row>
    <row r="19457" spans="13:13" x14ac:dyDescent="0.55000000000000004">
      <c r="M19457" t="str">
        <f>IF($A19457="","",COUNTIFS(D_MFA!$A$2:$A$20001,$C19457,D_MFA!$B$2:$B$20001,TRUE)&gt;0)</f>
        <v/>
      </c>
    </row>
    <row r="19458" spans="13:13" x14ac:dyDescent="0.55000000000000004">
      <c r="M19458" t="str">
        <f>IF($A19458="","",COUNTIFS(D_MFA!$A$2:$A$20001,$C19458,D_MFA!$B$2:$B$20001,TRUE)&gt;0)</f>
        <v/>
      </c>
    </row>
    <row r="19459" spans="13:13" x14ac:dyDescent="0.55000000000000004">
      <c r="M19459" t="str">
        <f>IF($A19459="","",COUNTIFS(D_MFA!$A$2:$A$20001,$C19459,D_MFA!$B$2:$B$20001,TRUE)&gt;0)</f>
        <v/>
      </c>
    </row>
    <row r="19460" spans="13:13" x14ac:dyDescent="0.55000000000000004">
      <c r="M19460" t="str">
        <f>IF($A19460="","",COUNTIFS(D_MFA!$A$2:$A$20001,$C19460,D_MFA!$B$2:$B$20001,TRUE)&gt;0)</f>
        <v/>
      </c>
    </row>
    <row r="19461" spans="13:13" x14ac:dyDescent="0.55000000000000004">
      <c r="M19461" t="str">
        <f>IF($A19461="","",COUNTIFS(D_MFA!$A$2:$A$20001,$C19461,D_MFA!$B$2:$B$20001,TRUE)&gt;0)</f>
        <v/>
      </c>
    </row>
    <row r="19462" spans="13:13" x14ac:dyDescent="0.55000000000000004">
      <c r="M19462" t="str">
        <f>IF($A19462="","",COUNTIFS(D_MFA!$A$2:$A$20001,$C19462,D_MFA!$B$2:$B$20001,TRUE)&gt;0)</f>
        <v/>
      </c>
    </row>
    <row r="19463" spans="13:13" x14ac:dyDescent="0.55000000000000004">
      <c r="M19463" t="str">
        <f>IF($A19463="","",COUNTIFS(D_MFA!$A$2:$A$20001,$C19463,D_MFA!$B$2:$B$20001,TRUE)&gt;0)</f>
        <v/>
      </c>
    </row>
    <row r="19464" spans="13:13" x14ac:dyDescent="0.55000000000000004">
      <c r="M19464" t="str">
        <f>IF($A19464="","",COUNTIFS(D_MFA!$A$2:$A$20001,$C19464,D_MFA!$B$2:$B$20001,TRUE)&gt;0)</f>
        <v/>
      </c>
    </row>
    <row r="19465" spans="13:13" x14ac:dyDescent="0.55000000000000004">
      <c r="M19465" t="str">
        <f>IF($A19465="","",COUNTIFS(D_MFA!$A$2:$A$20001,$C19465,D_MFA!$B$2:$B$20001,TRUE)&gt;0)</f>
        <v/>
      </c>
    </row>
    <row r="19466" spans="13:13" x14ac:dyDescent="0.55000000000000004">
      <c r="M19466" t="str">
        <f>IF($A19466="","",COUNTIFS(D_MFA!$A$2:$A$20001,$C19466,D_MFA!$B$2:$B$20001,TRUE)&gt;0)</f>
        <v/>
      </c>
    </row>
    <row r="19467" spans="13:13" x14ac:dyDescent="0.55000000000000004">
      <c r="M19467" t="str">
        <f>IF($A19467="","",COUNTIFS(D_MFA!$A$2:$A$20001,$C19467,D_MFA!$B$2:$B$20001,TRUE)&gt;0)</f>
        <v/>
      </c>
    </row>
    <row r="19468" spans="13:13" x14ac:dyDescent="0.55000000000000004">
      <c r="M19468" t="str">
        <f>IF($A19468="","",COUNTIFS(D_MFA!$A$2:$A$20001,$C19468,D_MFA!$B$2:$B$20001,TRUE)&gt;0)</f>
        <v/>
      </c>
    </row>
    <row r="19469" spans="13:13" x14ac:dyDescent="0.55000000000000004">
      <c r="M19469" t="str">
        <f>IF($A19469="","",COUNTIFS(D_MFA!$A$2:$A$20001,$C19469,D_MFA!$B$2:$B$20001,TRUE)&gt;0)</f>
        <v/>
      </c>
    </row>
    <row r="19470" spans="13:13" x14ac:dyDescent="0.55000000000000004">
      <c r="M19470" t="str">
        <f>IF($A19470="","",COUNTIFS(D_MFA!$A$2:$A$20001,$C19470,D_MFA!$B$2:$B$20001,TRUE)&gt;0)</f>
        <v/>
      </c>
    </row>
    <row r="19471" spans="13:13" x14ac:dyDescent="0.55000000000000004">
      <c r="M19471" t="str">
        <f>IF($A19471="","",COUNTIFS(D_MFA!$A$2:$A$20001,$C19471,D_MFA!$B$2:$B$20001,TRUE)&gt;0)</f>
        <v/>
      </c>
    </row>
    <row r="19472" spans="13:13" x14ac:dyDescent="0.55000000000000004">
      <c r="M19472" t="str">
        <f>IF($A19472="","",COUNTIFS(D_MFA!$A$2:$A$20001,$C19472,D_MFA!$B$2:$B$20001,TRUE)&gt;0)</f>
        <v/>
      </c>
    </row>
    <row r="19473" spans="13:13" x14ac:dyDescent="0.55000000000000004">
      <c r="M19473" t="str">
        <f>IF($A19473="","",COUNTIFS(D_MFA!$A$2:$A$20001,$C19473,D_MFA!$B$2:$B$20001,TRUE)&gt;0)</f>
        <v/>
      </c>
    </row>
    <row r="19474" spans="13:13" x14ac:dyDescent="0.55000000000000004">
      <c r="M19474" t="str">
        <f>IF($A19474="","",COUNTIFS(D_MFA!$A$2:$A$20001,$C19474,D_MFA!$B$2:$B$20001,TRUE)&gt;0)</f>
        <v/>
      </c>
    </row>
    <row r="19475" spans="13:13" x14ac:dyDescent="0.55000000000000004">
      <c r="M19475" t="str">
        <f>IF($A19475="","",COUNTIFS(D_MFA!$A$2:$A$20001,$C19475,D_MFA!$B$2:$B$20001,TRUE)&gt;0)</f>
        <v/>
      </c>
    </row>
    <row r="19476" spans="13:13" x14ac:dyDescent="0.55000000000000004">
      <c r="M19476" t="str">
        <f>IF($A19476="","",COUNTIFS(D_MFA!$A$2:$A$20001,$C19476,D_MFA!$B$2:$B$20001,TRUE)&gt;0)</f>
        <v/>
      </c>
    </row>
    <row r="19477" spans="13:13" x14ac:dyDescent="0.55000000000000004">
      <c r="M19477" t="str">
        <f>IF($A19477="","",COUNTIFS(D_MFA!$A$2:$A$20001,$C19477,D_MFA!$B$2:$B$20001,TRUE)&gt;0)</f>
        <v/>
      </c>
    </row>
    <row r="19478" spans="13:13" x14ac:dyDescent="0.55000000000000004">
      <c r="M19478" t="str">
        <f>IF($A19478="","",COUNTIFS(D_MFA!$A$2:$A$20001,$C19478,D_MFA!$B$2:$B$20001,TRUE)&gt;0)</f>
        <v/>
      </c>
    </row>
    <row r="19479" spans="13:13" x14ac:dyDescent="0.55000000000000004">
      <c r="M19479" t="str">
        <f>IF($A19479="","",COUNTIFS(D_MFA!$A$2:$A$20001,$C19479,D_MFA!$B$2:$B$20001,TRUE)&gt;0)</f>
        <v/>
      </c>
    </row>
    <row r="19480" spans="13:13" x14ac:dyDescent="0.55000000000000004">
      <c r="M19480" t="str">
        <f>IF($A19480="","",COUNTIFS(D_MFA!$A$2:$A$20001,$C19480,D_MFA!$B$2:$B$20001,TRUE)&gt;0)</f>
        <v/>
      </c>
    </row>
    <row r="19481" spans="13:13" x14ac:dyDescent="0.55000000000000004">
      <c r="M19481" t="str">
        <f>IF($A19481="","",COUNTIFS(D_MFA!$A$2:$A$20001,$C19481,D_MFA!$B$2:$B$20001,TRUE)&gt;0)</f>
        <v/>
      </c>
    </row>
    <row r="19482" spans="13:13" x14ac:dyDescent="0.55000000000000004">
      <c r="M19482" t="str">
        <f>IF($A19482="","",COUNTIFS(D_MFA!$A$2:$A$20001,$C19482,D_MFA!$B$2:$B$20001,TRUE)&gt;0)</f>
        <v/>
      </c>
    </row>
    <row r="19483" spans="13:13" x14ac:dyDescent="0.55000000000000004">
      <c r="M19483" t="str">
        <f>IF($A19483="","",COUNTIFS(D_MFA!$A$2:$A$20001,$C19483,D_MFA!$B$2:$B$20001,TRUE)&gt;0)</f>
        <v/>
      </c>
    </row>
    <row r="19484" spans="13:13" x14ac:dyDescent="0.55000000000000004">
      <c r="M19484" t="str">
        <f>IF($A19484="","",COUNTIFS(D_MFA!$A$2:$A$20001,$C19484,D_MFA!$B$2:$B$20001,TRUE)&gt;0)</f>
        <v/>
      </c>
    </row>
    <row r="19485" spans="13:13" x14ac:dyDescent="0.55000000000000004">
      <c r="M19485" t="str">
        <f>IF($A19485="","",COUNTIFS(D_MFA!$A$2:$A$20001,$C19485,D_MFA!$B$2:$B$20001,TRUE)&gt;0)</f>
        <v/>
      </c>
    </row>
    <row r="19486" spans="13:13" x14ac:dyDescent="0.55000000000000004">
      <c r="M19486" t="str">
        <f>IF($A19486="","",COUNTIFS(D_MFA!$A$2:$A$20001,$C19486,D_MFA!$B$2:$B$20001,TRUE)&gt;0)</f>
        <v/>
      </c>
    </row>
    <row r="19487" spans="13:13" x14ac:dyDescent="0.55000000000000004">
      <c r="M19487" t="str">
        <f>IF($A19487="","",COUNTIFS(D_MFA!$A$2:$A$20001,$C19487,D_MFA!$B$2:$B$20001,TRUE)&gt;0)</f>
        <v/>
      </c>
    </row>
    <row r="19488" spans="13:13" x14ac:dyDescent="0.55000000000000004">
      <c r="M19488" t="str">
        <f>IF($A19488="","",COUNTIFS(D_MFA!$A$2:$A$20001,$C19488,D_MFA!$B$2:$B$20001,TRUE)&gt;0)</f>
        <v/>
      </c>
    </row>
    <row r="19489" spans="13:13" x14ac:dyDescent="0.55000000000000004">
      <c r="M19489" t="str">
        <f>IF($A19489="","",COUNTIFS(D_MFA!$A$2:$A$20001,$C19489,D_MFA!$B$2:$B$20001,TRUE)&gt;0)</f>
        <v/>
      </c>
    </row>
    <row r="19490" spans="13:13" x14ac:dyDescent="0.55000000000000004">
      <c r="M19490" t="str">
        <f>IF($A19490="","",COUNTIFS(D_MFA!$A$2:$A$20001,$C19490,D_MFA!$B$2:$B$20001,TRUE)&gt;0)</f>
        <v/>
      </c>
    </row>
    <row r="19491" spans="13:13" x14ac:dyDescent="0.55000000000000004">
      <c r="M19491" t="str">
        <f>IF($A19491="","",COUNTIFS(D_MFA!$A$2:$A$20001,$C19491,D_MFA!$B$2:$B$20001,TRUE)&gt;0)</f>
        <v/>
      </c>
    </row>
    <row r="19492" spans="13:13" x14ac:dyDescent="0.55000000000000004">
      <c r="M19492" t="str">
        <f>IF($A19492="","",COUNTIFS(D_MFA!$A$2:$A$20001,$C19492,D_MFA!$B$2:$B$20001,TRUE)&gt;0)</f>
        <v/>
      </c>
    </row>
    <row r="19493" spans="13:13" x14ac:dyDescent="0.55000000000000004">
      <c r="M19493" t="str">
        <f>IF($A19493="","",COUNTIFS(D_MFA!$A$2:$A$20001,$C19493,D_MFA!$B$2:$B$20001,TRUE)&gt;0)</f>
        <v/>
      </c>
    </row>
    <row r="19494" spans="13:13" x14ac:dyDescent="0.55000000000000004">
      <c r="M19494" t="str">
        <f>IF($A19494="","",COUNTIFS(D_MFA!$A$2:$A$20001,$C19494,D_MFA!$B$2:$B$20001,TRUE)&gt;0)</f>
        <v/>
      </c>
    </row>
    <row r="19495" spans="13:13" x14ac:dyDescent="0.55000000000000004">
      <c r="M19495" t="str">
        <f>IF($A19495="","",COUNTIFS(D_MFA!$A$2:$A$20001,$C19495,D_MFA!$B$2:$B$20001,TRUE)&gt;0)</f>
        <v/>
      </c>
    </row>
    <row r="19496" spans="13:13" x14ac:dyDescent="0.55000000000000004">
      <c r="M19496" t="str">
        <f>IF($A19496="","",COUNTIFS(D_MFA!$A$2:$A$20001,$C19496,D_MFA!$B$2:$B$20001,TRUE)&gt;0)</f>
        <v/>
      </c>
    </row>
    <row r="19497" spans="13:13" x14ac:dyDescent="0.55000000000000004">
      <c r="M19497" t="str">
        <f>IF($A19497="","",COUNTIFS(D_MFA!$A$2:$A$20001,$C19497,D_MFA!$B$2:$B$20001,TRUE)&gt;0)</f>
        <v/>
      </c>
    </row>
    <row r="19498" spans="13:13" x14ac:dyDescent="0.55000000000000004">
      <c r="M19498" t="str">
        <f>IF($A19498="","",COUNTIFS(D_MFA!$A$2:$A$20001,$C19498,D_MFA!$B$2:$B$20001,TRUE)&gt;0)</f>
        <v/>
      </c>
    </row>
    <row r="19499" spans="13:13" x14ac:dyDescent="0.55000000000000004">
      <c r="M19499" t="str">
        <f>IF($A19499="","",COUNTIFS(D_MFA!$A$2:$A$20001,$C19499,D_MFA!$B$2:$B$20001,TRUE)&gt;0)</f>
        <v/>
      </c>
    </row>
    <row r="19500" spans="13:13" x14ac:dyDescent="0.55000000000000004">
      <c r="M19500" t="str">
        <f>IF($A19500="","",COUNTIFS(D_MFA!$A$2:$A$20001,$C19500,D_MFA!$B$2:$B$20001,TRUE)&gt;0)</f>
        <v/>
      </c>
    </row>
    <row r="19501" spans="13:13" x14ac:dyDescent="0.55000000000000004">
      <c r="M19501" t="str">
        <f>IF($A19501="","",COUNTIFS(D_MFA!$A$2:$A$20001,$C19501,D_MFA!$B$2:$B$20001,TRUE)&gt;0)</f>
        <v/>
      </c>
    </row>
    <row r="19502" spans="13:13" x14ac:dyDescent="0.55000000000000004">
      <c r="M19502" t="str">
        <f>IF($A19502="","",COUNTIFS(D_MFA!$A$2:$A$20001,$C19502,D_MFA!$B$2:$B$20001,TRUE)&gt;0)</f>
        <v/>
      </c>
    </row>
    <row r="19503" spans="13:13" x14ac:dyDescent="0.55000000000000004">
      <c r="M19503" t="str">
        <f>IF($A19503="","",COUNTIFS(D_MFA!$A$2:$A$20001,$C19503,D_MFA!$B$2:$B$20001,TRUE)&gt;0)</f>
        <v/>
      </c>
    </row>
    <row r="19504" spans="13:13" x14ac:dyDescent="0.55000000000000004">
      <c r="M19504" t="str">
        <f>IF($A19504="","",COUNTIFS(D_MFA!$A$2:$A$20001,$C19504,D_MFA!$B$2:$B$20001,TRUE)&gt;0)</f>
        <v/>
      </c>
    </row>
    <row r="19505" spans="13:13" x14ac:dyDescent="0.55000000000000004">
      <c r="M19505" t="str">
        <f>IF($A19505="","",COUNTIFS(D_MFA!$A$2:$A$20001,$C19505,D_MFA!$B$2:$B$20001,TRUE)&gt;0)</f>
        <v/>
      </c>
    </row>
    <row r="19506" spans="13:13" x14ac:dyDescent="0.55000000000000004">
      <c r="M19506" t="str">
        <f>IF($A19506="","",COUNTIFS(D_MFA!$A$2:$A$20001,$C19506,D_MFA!$B$2:$B$20001,TRUE)&gt;0)</f>
        <v/>
      </c>
    </row>
    <row r="19507" spans="13:13" x14ac:dyDescent="0.55000000000000004">
      <c r="M19507" t="str">
        <f>IF($A19507="","",COUNTIFS(D_MFA!$A$2:$A$20001,$C19507,D_MFA!$B$2:$B$20001,TRUE)&gt;0)</f>
        <v/>
      </c>
    </row>
    <row r="19508" spans="13:13" x14ac:dyDescent="0.55000000000000004">
      <c r="M19508" t="str">
        <f>IF($A19508="","",COUNTIFS(D_MFA!$A$2:$A$20001,$C19508,D_MFA!$B$2:$B$20001,TRUE)&gt;0)</f>
        <v/>
      </c>
    </row>
    <row r="19509" spans="13:13" x14ac:dyDescent="0.55000000000000004">
      <c r="M19509" t="str">
        <f>IF($A19509="","",COUNTIFS(D_MFA!$A$2:$A$20001,$C19509,D_MFA!$B$2:$B$20001,TRUE)&gt;0)</f>
        <v/>
      </c>
    </row>
    <row r="19510" spans="13:13" x14ac:dyDescent="0.55000000000000004">
      <c r="M19510" t="str">
        <f>IF($A19510="","",COUNTIFS(D_MFA!$A$2:$A$20001,$C19510,D_MFA!$B$2:$B$20001,TRUE)&gt;0)</f>
        <v/>
      </c>
    </row>
    <row r="19511" spans="13:13" x14ac:dyDescent="0.55000000000000004">
      <c r="M19511" t="str">
        <f>IF($A19511="","",COUNTIFS(D_MFA!$A$2:$A$20001,$C19511,D_MFA!$B$2:$B$20001,TRUE)&gt;0)</f>
        <v/>
      </c>
    </row>
    <row r="19512" spans="13:13" x14ac:dyDescent="0.55000000000000004">
      <c r="M19512" t="str">
        <f>IF($A19512="","",COUNTIFS(D_MFA!$A$2:$A$20001,$C19512,D_MFA!$B$2:$B$20001,TRUE)&gt;0)</f>
        <v/>
      </c>
    </row>
    <row r="19513" spans="13:13" x14ac:dyDescent="0.55000000000000004">
      <c r="M19513" t="str">
        <f>IF($A19513="","",COUNTIFS(D_MFA!$A$2:$A$20001,$C19513,D_MFA!$B$2:$B$20001,TRUE)&gt;0)</f>
        <v/>
      </c>
    </row>
    <row r="19514" spans="13:13" x14ac:dyDescent="0.55000000000000004">
      <c r="M19514" t="str">
        <f>IF($A19514="","",COUNTIFS(D_MFA!$A$2:$A$20001,$C19514,D_MFA!$B$2:$B$20001,TRUE)&gt;0)</f>
        <v/>
      </c>
    </row>
    <row r="19515" spans="13:13" x14ac:dyDescent="0.55000000000000004">
      <c r="M19515" t="str">
        <f>IF($A19515="","",COUNTIFS(D_MFA!$A$2:$A$20001,$C19515,D_MFA!$B$2:$B$20001,TRUE)&gt;0)</f>
        <v/>
      </c>
    </row>
    <row r="19516" spans="13:13" x14ac:dyDescent="0.55000000000000004">
      <c r="M19516" t="str">
        <f>IF($A19516="","",COUNTIFS(D_MFA!$A$2:$A$20001,$C19516,D_MFA!$B$2:$B$20001,TRUE)&gt;0)</f>
        <v/>
      </c>
    </row>
    <row r="19517" spans="13:13" x14ac:dyDescent="0.55000000000000004">
      <c r="M19517" t="str">
        <f>IF($A19517="","",COUNTIFS(D_MFA!$A$2:$A$20001,$C19517,D_MFA!$B$2:$B$20001,TRUE)&gt;0)</f>
        <v/>
      </c>
    </row>
    <row r="19518" spans="13:13" x14ac:dyDescent="0.55000000000000004">
      <c r="M19518" t="str">
        <f>IF($A19518="","",COUNTIFS(D_MFA!$A$2:$A$20001,$C19518,D_MFA!$B$2:$B$20001,TRUE)&gt;0)</f>
        <v/>
      </c>
    </row>
    <row r="19519" spans="13:13" x14ac:dyDescent="0.55000000000000004">
      <c r="M19519" t="str">
        <f>IF($A19519="","",COUNTIFS(D_MFA!$A$2:$A$20001,$C19519,D_MFA!$B$2:$B$20001,TRUE)&gt;0)</f>
        <v/>
      </c>
    </row>
    <row r="19520" spans="13:13" x14ac:dyDescent="0.55000000000000004">
      <c r="M19520" t="str">
        <f>IF($A19520="","",COUNTIFS(D_MFA!$A$2:$A$20001,$C19520,D_MFA!$B$2:$B$20001,TRUE)&gt;0)</f>
        <v/>
      </c>
    </row>
    <row r="19521" spans="13:13" x14ac:dyDescent="0.55000000000000004">
      <c r="M19521" t="str">
        <f>IF($A19521="","",COUNTIFS(D_MFA!$A$2:$A$20001,$C19521,D_MFA!$B$2:$B$20001,TRUE)&gt;0)</f>
        <v/>
      </c>
    </row>
    <row r="19522" spans="13:13" x14ac:dyDescent="0.55000000000000004">
      <c r="M19522" t="str">
        <f>IF($A19522="","",COUNTIFS(D_MFA!$A$2:$A$20001,$C19522,D_MFA!$B$2:$B$20001,TRUE)&gt;0)</f>
        <v/>
      </c>
    </row>
    <row r="19523" spans="13:13" x14ac:dyDescent="0.55000000000000004">
      <c r="M19523" t="str">
        <f>IF($A19523="","",COUNTIFS(D_MFA!$A$2:$A$20001,$C19523,D_MFA!$B$2:$B$20001,TRUE)&gt;0)</f>
        <v/>
      </c>
    </row>
    <row r="19524" spans="13:13" x14ac:dyDescent="0.55000000000000004">
      <c r="M19524" t="str">
        <f>IF($A19524="","",COUNTIFS(D_MFA!$A$2:$A$20001,$C19524,D_MFA!$B$2:$B$20001,TRUE)&gt;0)</f>
        <v/>
      </c>
    </row>
    <row r="19525" spans="13:13" x14ac:dyDescent="0.55000000000000004">
      <c r="M19525" t="str">
        <f>IF($A19525="","",COUNTIFS(D_MFA!$A$2:$A$20001,$C19525,D_MFA!$B$2:$B$20001,TRUE)&gt;0)</f>
        <v/>
      </c>
    </row>
    <row r="19526" spans="13:13" x14ac:dyDescent="0.55000000000000004">
      <c r="M19526" t="str">
        <f>IF($A19526="","",COUNTIFS(D_MFA!$A$2:$A$20001,$C19526,D_MFA!$B$2:$B$20001,TRUE)&gt;0)</f>
        <v/>
      </c>
    </row>
    <row r="19527" spans="13:13" x14ac:dyDescent="0.55000000000000004">
      <c r="M19527" t="str">
        <f>IF($A19527="","",COUNTIFS(D_MFA!$A$2:$A$20001,$C19527,D_MFA!$B$2:$B$20001,TRUE)&gt;0)</f>
        <v/>
      </c>
    </row>
    <row r="19528" spans="13:13" x14ac:dyDescent="0.55000000000000004">
      <c r="M19528" t="str">
        <f>IF($A19528="","",COUNTIFS(D_MFA!$A$2:$A$20001,$C19528,D_MFA!$B$2:$B$20001,TRUE)&gt;0)</f>
        <v/>
      </c>
    </row>
    <row r="19529" spans="13:13" x14ac:dyDescent="0.55000000000000004">
      <c r="M19529" t="str">
        <f>IF($A19529="","",COUNTIFS(D_MFA!$A$2:$A$20001,$C19529,D_MFA!$B$2:$B$20001,TRUE)&gt;0)</f>
        <v/>
      </c>
    </row>
    <row r="19530" spans="13:13" x14ac:dyDescent="0.55000000000000004">
      <c r="M19530" t="str">
        <f>IF($A19530="","",COUNTIFS(D_MFA!$A$2:$A$20001,$C19530,D_MFA!$B$2:$B$20001,TRUE)&gt;0)</f>
        <v/>
      </c>
    </row>
    <row r="19531" spans="13:13" x14ac:dyDescent="0.55000000000000004">
      <c r="M19531" t="str">
        <f>IF($A19531="","",COUNTIFS(D_MFA!$A$2:$A$20001,$C19531,D_MFA!$B$2:$B$20001,TRUE)&gt;0)</f>
        <v/>
      </c>
    </row>
    <row r="19532" spans="13:13" x14ac:dyDescent="0.55000000000000004">
      <c r="M19532" t="str">
        <f>IF($A19532="","",COUNTIFS(D_MFA!$A$2:$A$20001,$C19532,D_MFA!$B$2:$B$20001,TRUE)&gt;0)</f>
        <v/>
      </c>
    </row>
    <row r="19533" spans="13:13" x14ac:dyDescent="0.55000000000000004">
      <c r="M19533" t="str">
        <f>IF($A19533="","",COUNTIFS(D_MFA!$A$2:$A$20001,$C19533,D_MFA!$B$2:$B$20001,TRUE)&gt;0)</f>
        <v/>
      </c>
    </row>
    <row r="19534" spans="13:13" x14ac:dyDescent="0.55000000000000004">
      <c r="M19534" t="str">
        <f>IF($A19534="","",COUNTIFS(D_MFA!$A$2:$A$20001,$C19534,D_MFA!$B$2:$B$20001,TRUE)&gt;0)</f>
        <v/>
      </c>
    </row>
    <row r="19535" spans="13:13" x14ac:dyDescent="0.55000000000000004">
      <c r="M19535" t="str">
        <f>IF($A19535="","",COUNTIFS(D_MFA!$A$2:$A$20001,$C19535,D_MFA!$B$2:$B$20001,TRUE)&gt;0)</f>
        <v/>
      </c>
    </row>
    <row r="19536" spans="13:13" x14ac:dyDescent="0.55000000000000004">
      <c r="M19536" t="str">
        <f>IF($A19536="","",COUNTIFS(D_MFA!$A$2:$A$20001,$C19536,D_MFA!$B$2:$B$20001,TRUE)&gt;0)</f>
        <v/>
      </c>
    </row>
    <row r="19537" spans="13:13" x14ac:dyDescent="0.55000000000000004">
      <c r="M19537" t="str">
        <f>IF($A19537="","",COUNTIFS(D_MFA!$A$2:$A$20001,$C19537,D_MFA!$B$2:$B$20001,TRUE)&gt;0)</f>
        <v/>
      </c>
    </row>
    <row r="19538" spans="13:13" x14ac:dyDescent="0.55000000000000004">
      <c r="M19538" t="str">
        <f>IF($A19538="","",COUNTIFS(D_MFA!$A$2:$A$20001,$C19538,D_MFA!$B$2:$B$20001,TRUE)&gt;0)</f>
        <v/>
      </c>
    </row>
    <row r="19539" spans="13:13" x14ac:dyDescent="0.55000000000000004">
      <c r="M19539" t="str">
        <f>IF($A19539="","",COUNTIFS(D_MFA!$A$2:$A$20001,$C19539,D_MFA!$B$2:$B$20001,TRUE)&gt;0)</f>
        <v/>
      </c>
    </row>
    <row r="19540" spans="13:13" x14ac:dyDescent="0.55000000000000004">
      <c r="M19540" t="str">
        <f>IF($A19540="","",COUNTIFS(D_MFA!$A$2:$A$20001,$C19540,D_MFA!$B$2:$B$20001,TRUE)&gt;0)</f>
        <v/>
      </c>
    </row>
    <row r="19541" spans="13:13" x14ac:dyDescent="0.55000000000000004">
      <c r="M19541" t="str">
        <f>IF($A19541="","",COUNTIFS(D_MFA!$A$2:$A$20001,$C19541,D_MFA!$B$2:$B$20001,TRUE)&gt;0)</f>
        <v/>
      </c>
    </row>
    <row r="19542" spans="13:13" x14ac:dyDescent="0.55000000000000004">
      <c r="M19542" t="str">
        <f>IF($A19542="","",COUNTIFS(D_MFA!$A$2:$A$20001,$C19542,D_MFA!$B$2:$B$20001,TRUE)&gt;0)</f>
        <v/>
      </c>
    </row>
    <row r="19543" spans="13:13" x14ac:dyDescent="0.55000000000000004">
      <c r="M19543" t="str">
        <f>IF($A19543="","",COUNTIFS(D_MFA!$A$2:$A$20001,$C19543,D_MFA!$B$2:$B$20001,TRUE)&gt;0)</f>
        <v/>
      </c>
    </row>
    <row r="19544" spans="13:13" x14ac:dyDescent="0.55000000000000004">
      <c r="M19544" t="str">
        <f>IF($A19544="","",COUNTIFS(D_MFA!$A$2:$A$20001,$C19544,D_MFA!$B$2:$B$20001,TRUE)&gt;0)</f>
        <v/>
      </c>
    </row>
    <row r="19545" spans="13:13" x14ac:dyDescent="0.55000000000000004">
      <c r="M19545" t="str">
        <f>IF($A19545="","",COUNTIFS(D_MFA!$A$2:$A$20001,$C19545,D_MFA!$B$2:$B$20001,TRUE)&gt;0)</f>
        <v/>
      </c>
    </row>
    <row r="19546" spans="13:13" x14ac:dyDescent="0.55000000000000004">
      <c r="M19546" t="str">
        <f>IF($A19546="","",COUNTIFS(D_MFA!$A$2:$A$20001,$C19546,D_MFA!$B$2:$B$20001,TRUE)&gt;0)</f>
        <v/>
      </c>
    </row>
    <row r="19547" spans="13:13" x14ac:dyDescent="0.55000000000000004">
      <c r="M19547" t="str">
        <f>IF($A19547="","",COUNTIFS(D_MFA!$A$2:$A$20001,$C19547,D_MFA!$B$2:$B$20001,TRUE)&gt;0)</f>
        <v/>
      </c>
    </row>
    <row r="19548" spans="13:13" x14ac:dyDescent="0.55000000000000004">
      <c r="M19548" t="str">
        <f>IF($A19548="","",COUNTIFS(D_MFA!$A$2:$A$20001,$C19548,D_MFA!$B$2:$B$20001,TRUE)&gt;0)</f>
        <v/>
      </c>
    </row>
    <row r="19549" spans="13:13" x14ac:dyDescent="0.55000000000000004">
      <c r="M19549" t="str">
        <f>IF($A19549="","",COUNTIFS(D_MFA!$A$2:$A$20001,$C19549,D_MFA!$B$2:$B$20001,TRUE)&gt;0)</f>
        <v/>
      </c>
    </row>
    <row r="19550" spans="13:13" x14ac:dyDescent="0.55000000000000004">
      <c r="M19550" t="str">
        <f>IF($A19550="","",COUNTIFS(D_MFA!$A$2:$A$20001,$C19550,D_MFA!$B$2:$B$20001,TRUE)&gt;0)</f>
        <v/>
      </c>
    </row>
    <row r="19551" spans="13:13" x14ac:dyDescent="0.55000000000000004">
      <c r="M19551" t="str">
        <f>IF($A19551="","",COUNTIFS(D_MFA!$A$2:$A$20001,$C19551,D_MFA!$B$2:$B$20001,TRUE)&gt;0)</f>
        <v/>
      </c>
    </row>
    <row r="19552" spans="13:13" x14ac:dyDescent="0.55000000000000004">
      <c r="M19552" t="str">
        <f>IF($A19552="","",COUNTIFS(D_MFA!$A$2:$A$20001,$C19552,D_MFA!$B$2:$B$20001,TRUE)&gt;0)</f>
        <v/>
      </c>
    </row>
    <row r="19553" spans="13:13" x14ac:dyDescent="0.55000000000000004">
      <c r="M19553" t="str">
        <f>IF($A19553="","",COUNTIFS(D_MFA!$A$2:$A$20001,$C19553,D_MFA!$B$2:$B$20001,TRUE)&gt;0)</f>
        <v/>
      </c>
    </row>
    <row r="19554" spans="13:13" x14ac:dyDescent="0.55000000000000004">
      <c r="M19554" t="str">
        <f>IF($A19554="","",COUNTIFS(D_MFA!$A$2:$A$20001,$C19554,D_MFA!$B$2:$B$20001,TRUE)&gt;0)</f>
        <v/>
      </c>
    </row>
    <row r="19555" spans="13:13" x14ac:dyDescent="0.55000000000000004">
      <c r="M19555" t="str">
        <f>IF($A19555="","",COUNTIFS(D_MFA!$A$2:$A$20001,$C19555,D_MFA!$B$2:$B$20001,TRUE)&gt;0)</f>
        <v/>
      </c>
    </row>
    <row r="19556" spans="13:13" x14ac:dyDescent="0.55000000000000004">
      <c r="M19556" t="str">
        <f>IF($A19556="","",COUNTIFS(D_MFA!$A$2:$A$20001,$C19556,D_MFA!$B$2:$B$20001,TRUE)&gt;0)</f>
        <v/>
      </c>
    </row>
    <row r="19557" spans="13:13" x14ac:dyDescent="0.55000000000000004">
      <c r="M19557" t="str">
        <f>IF($A19557="","",COUNTIFS(D_MFA!$A$2:$A$20001,$C19557,D_MFA!$B$2:$B$20001,TRUE)&gt;0)</f>
        <v/>
      </c>
    </row>
    <row r="19558" spans="13:13" x14ac:dyDescent="0.55000000000000004">
      <c r="M19558" t="str">
        <f>IF($A19558="","",COUNTIFS(D_MFA!$A$2:$A$20001,$C19558,D_MFA!$B$2:$B$20001,TRUE)&gt;0)</f>
        <v/>
      </c>
    </row>
    <row r="19559" spans="13:13" x14ac:dyDescent="0.55000000000000004">
      <c r="M19559" t="str">
        <f>IF($A19559="","",COUNTIFS(D_MFA!$A$2:$A$20001,$C19559,D_MFA!$B$2:$B$20001,TRUE)&gt;0)</f>
        <v/>
      </c>
    </row>
    <row r="19560" spans="13:13" x14ac:dyDescent="0.55000000000000004">
      <c r="M19560" t="str">
        <f>IF($A19560="","",COUNTIFS(D_MFA!$A$2:$A$20001,$C19560,D_MFA!$B$2:$B$20001,TRUE)&gt;0)</f>
        <v/>
      </c>
    </row>
    <row r="19561" spans="13:13" x14ac:dyDescent="0.55000000000000004">
      <c r="M19561" t="str">
        <f>IF($A19561="","",COUNTIFS(D_MFA!$A$2:$A$20001,$C19561,D_MFA!$B$2:$B$20001,TRUE)&gt;0)</f>
        <v/>
      </c>
    </row>
    <row r="19562" spans="13:13" x14ac:dyDescent="0.55000000000000004">
      <c r="M19562" t="str">
        <f>IF($A19562="","",COUNTIFS(D_MFA!$A$2:$A$20001,$C19562,D_MFA!$B$2:$B$20001,TRUE)&gt;0)</f>
        <v/>
      </c>
    </row>
    <row r="19563" spans="13:13" x14ac:dyDescent="0.55000000000000004">
      <c r="M19563" t="str">
        <f>IF($A19563="","",COUNTIFS(D_MFA!$A$2:$A$20001,$C19563,D_MFA!$B$2:$B$20001,TRUE)&gt;0)</f>
        <v/>
      </c>
    </row>
    <row r="19564" spans="13:13" x14ac:dyDescent="0.55000000000000004">
      <c r="M19564" t="str">
        <f>IF($A19564="","",COUNTIFS(D_MFA!$A$2:$A$20001,$C19564,D_MFA!$B$2:$B$20001,TRUE)&gt;0)</f>
        <v/>
      </c>
    </row>
    <row r="19565" spans="13:13" x14ac:dyDescent="0.55000000000000004">
      <c r="M19565" t="str">
        <f>IF($A19565="","",COUNTIFS(D_MFA!$A$2:$A$20001,$C19565,D_MFA!$B$2:$B$20001,TRUE)&gt;0)</f>
        <v/>
      </c>
    </row>
    <row r="19566" spans="13:13" x14ac:dyDescent="0.55000000000000004">
      <c r="M19566" t="str">
        <f>IF($A19566="","",COUNTIFS(D_MFA!$A$2:$A$20001,$C19566,D_MFA!$B$2:$B$20001,TRUE)&gt;0)</f>
        <v/>
      </c>
    </row>
    <row r="19567" spans="13:13" x14ac:dyDescent="0.55000000000000004">
      <c r="M19567" t="str">
        <f>IF($A19567="","",COUNTIFS(D_MFA!$A$2:$A$20001,$C19567,D_MFA!$B$2:$B$20001,TRUE)&gt;0)</f>
        <v/>
      </c>
    </row>
    <row r="19568" spans="13:13" x14ac:dyDescent="0.55000000000000004">
      <c r="M19568" t="str">
        <f>IF($A19568="","",COUNTIFS(D_MFA!$A$2:$A$20001,$C19568,D_MFA!$B$2:$B$20001,TRUE)&gt;0)</f>
        <v/>
      </c>
    </row>
    <row r="19569" spans="13:13" x14ac:dyDescent="0.55000000000000004">
      <c r="M19569" t="str">
        <f>IF($A19569="","",COUNTIFS(D_MFA!$A$2:$A$20001,$C19569,D_MFA!$B$2:$B$20001,TRUE)&gt;0)</f>
        <v/>
      </c>
    </row>
    <row r="19570" spans="13:13" x14ac:dyDescent="0.55000000000000004">
      <c r="M19570" t="str">
        <f>IF($A19570="","",COUNTIFS(D_MFA!$A$2:$A$20001,$C19570,D_MFA!$B$2:$B$20001,TRUE)&gt;0)</f>
        <v/>
      </c>
    </row>
    <row r="19571" spans="13:13" x14ac:dyDescent="0.55000000000000004">
      <c r="M19571" t="str">
        <f>IF($A19571="","",COUNTIFS(D_MFA!$A$2:$A$20001,$C19571,D_MFA!$B$2:$B$20001,TRUE)&gt;0)</f>
        <v/>
      </c>
    </row>
    <row r="19572" spans="13:13" x14ac:dyDescent="0.55000000000000004">
      <c r="M19572" t="str">
        <f>IF($A19572="","",COUNTIFS(D_MFA!$A$2:$A$20001,$C19572,D_MFA!$B$2:$B$20001,TRUE)&gt;0)</f>
        <v/>
      </c>
    </row>
    <row r="19573" spans="13:13" x14ac:dyDescent="0.55000000000000004">
      <c r="M19573" t="str">
        <f>IF($A19573="","",COUNTIFS(D_MFA!$A$2:$A$20001,$C19573,D_MFA!$B$2:$B$20001,TRUE)&gt;0)</f>
        <v/>
      </c>
    </row>
    <row r="19574" spans="13:13" x14ac:dyDescent="0.55000000000000004">
      <c r="M19574" t="str">
        <f>IF($A19574="","",COUNTIFS(D_MFA!$A$2:$A$20001,$C19574,D_MFA!$B$2:$B$20001,TRUE)&gt;0)</f>
        <v/>
      </c>
    </row>
    <row r="19575" spans="13:13" x14ac:dyDescent="0.55000000000000004">
      <c r="M19575" t="str">
        <f>IF($A19575="","",COUNTIFS(D_MFA!$A$2:$A$20001,$C19575,D_MFA!$B$2:$B$20001,TRUE)&gt;0)</f>
        <v/>
      </c>
    </row>
    <row r="19576" spans="13:13" x14ac:dyDescent="0.55000000000000004">
      <c r="M19576" t="str">
        <f>IF($A19576="","",COUNTIFS(D_MFA!$A$2:$A$20001,$C19576,D_MFA!$B$2:$B$20001,TRUE)&gt;0)</f>
        <v/>
      </c>
    </row>
    <row r="19577" spans="13:13" x14ac:dyDescent="0.55000000000000004">
      <c r="M19577" t="str">
        <f>IF($A19577="","",COUNTIFS(D_MFA!$A$2:$A$20001,$C19577,D_MFA!$B$2:$B$20001,TRUE)&gt;0)</f>
        <v/>
      </c>
    </row>
    <row r="19578" spans="13:13" x14ac:dyDescent="0.55000000000000004">
      <c r="M19578" t="str">
        <f>IF($A19578="","",COUNTIFS(D_MFA!$A$2:$A$20001,$C19578,D_MFA!$B$2:$B$20001,TRUE)&gt;0)</f>
        <v/>
      </c>
    </row>
    <row r="19579" spans="13:13" x14ac:dyDescent="0.55000000000000004">
      <c r="M19579" t="str">
        <f>IF($A19579="","",COUNTIFS(D_MFA!$A$2:$A$20001,$C19579,D_MFA!$B$2:$B$20001,TRUE)&gt;0)</f>
        <v/>
      </c>
    </row>
    <row r="19580" spans="13:13" x14ac:dyDescent="0.55000000000000004">
      <c r="M19580" t="str">
        <f>IF($A19580="","",COUNTIFS(D_MFA!$A$2:$A$20001,$C19580,D_MFA!$B$2:$B$20001,TRUE)&gt;0)</f>
        <v/>
      </c>
    </row>
    <row r="19581" spans="13:13" x14ac:dyDescent="0.55000000000000004">
      <c r="M19581" t="str">
        <f>IF($A19581="","",COUNTIFS(D_MFA!$A$2:$A$20001,$C19581,D_MFA!$B$2:$B$20001,TRUE)&gt;0)</f>
        <v/>
      </c>
    </row>
    <row r="19582" spans="13:13" x14ac:dyDescent="0.55000000000000004">
      <c r="M19582" t="str">
        <f>IF($A19582="","",COUNTIFS(D_MFA!$A$2:$A$20001,$C19582,D_MFA!$B$2:$B$20001,TRUE)&gt;0)</f>
        <v/>
      </c>
    </row>
    <row r="19583" spans="13:13" x14ac:dyDescent="0.55000000000000004">
      <c r="M19583" t="str">
        <f>IF($A19583="","",COUNTIFS(D_MFA!$A$2:$A$20001,$C19583,D_MFA!$B$2:$B$20001,TRUE)&gt;0)</f>
        <v/>
      </c>
    </row>
    <row r="19584" spans="13:13" x14ac:dyDescent="0.55000000000000004">
      <c r="M19584" t="str">
        <f>IF($A19584="","",COUNTIFS(D_MFA!$A$2:$A$20001,$C19584,D_MFA!$B$2:$B$20001,TRUE)&gt;0)</f>
        <v/>
      </c>
    </row>
    <row r="19585" spans="13:13" x14ac:dyDescent="0.55000000000000004">
      <c r="M19585" t="str">
        <f>IF($A19585="","",COUNTIFS(D_MFA!$A$2:$A$20001,$C19585,D_MFA!$B$2:$B$20001,TRUE)&gt;0)</f>
        <v/>
      </c>
    </row>
    <row r="19586" spans="13:13" x14ac:dyDescent="0.55000000000000004">
      <c r="M19586" t="str">
        <f>IF($A19586="","",COUNTIFS(D_MFA!$A$2:$A$20001,$C19586,D_MFA!$B$2:$B$20001,TRUE)&gt;0)</f>
        <v/>
      </c>
    </row>
    <row r="19587" spans="13:13" x14ac:dyDescent="0.55000000000000004">
      <c r="M19587" t="str">
        <f>IF($A19587="","",COUNTIFS(D_MFA!$A$2:$A$20001,$C19587,D_MFA!$B$2:$B$20001,TRUE)&gt;0)</f>
        <v/>
      </c>
    </row>
    <row r="19588" spans="13:13" x14ac:dyDescent="0.55000000000000004">
      <c r="M19588" t="str">
        <f>IF($A19588="","",COUNTIFS(D_MFA!$A$2:$A$20001,$C19588,D_MFA!$B$2:$B$20001,TRUE)&gt;0)</f>
        <v/>
      </c>
    </row>
    <row r="19589" spans="13:13" x14ac:dyDescent="0.55000000000000004">
      <c r="M19589" t="str">
        <f>IF($A19589="","",COUNTIFS(D_MFA!$A$2:$A$20001,$C19589,D_MFA!$B$2:$B$20001,TRUE)&gt;0)</f>
        <v/>
      </c>
    </row>
    <row r="19590" spans="13:13" x14ac:dyDescent="0.55000000000000004">
      <c r="M19590" t="str">
        <f>IF($A19590="","",COUNTIFS(D_MFA!$A$2:$A$20001,$C19590,D_MFA!$B$2:$B$20001,TRUE)&gt;0)</f>
        <v/>
      </c>
    </row>
    <row r="19591" spans="13:13" x14ac:dyDescent="0.55000000000000004">
      <c r="M19591" t="str">
        <f>IF($A19591="","",COUNTIFS(D_MFA!$A$2:$A$20001,$C19591,D_MFA!$B$2:$B$20001,TRUE)&gt;0)</f>
        <v/>
      </c>
    </row>
    <row r="19592" spans="13:13" x14ac:dyDescent="0.55000000000000004">
      <c r="M19592" t="str">
        <f>IF($A19592="","",COUNTIFS(D_MFA!$A$2:$A$20001,$C19592,D_MFA!$B$2:$B$20001,TRUE)&gt;0)</f>
        <v/>
      </c>
    </row>
    <row r="19593" spans="13:13" x14ac:dyDescent="0.55000000000000004">
      <c r="M19593" t="str">
        <f>IF($A19593="","",COUNTIFS(D_MFA!$A$2:$A$20001,$C19593,D_MFA!$B$2:$B$20001,TRUE)&gt;0)</f>
        <v/>
      </c>
    </row>
    <row r="19594" spans="13:13" x14ac:dyDescent="0.55000000000000004">
      <c r="M19594" t="str">
        <f>IF($A19594="","",COUNTIFS(D_MFA!$A$2:$A$20001,$C19594,D_MFA!$B$2:$B$20001,TRUE)&gt;0)</f>
        <v/>
      </c>
    </row>
    <row r="19595" spans="13:13" x14ac:dyDescent="0.55000000000000004">
      <c r="M19595" t="str">
        <f>IF($A19595="","",COUNTIFS(D_MFA!$A$2:$A$20001,$C19595,D_MFA!$B$2:$B$20001,TRUE)&gt;0)</f>
        <v/>
      </c>
    </row>
    <row r="19596" spans="13:13" x14ac:dyDescent="0.55000000000000004">
      <c r="M19596" t="str">
        <f>IF($A19596="","",COUNTIFS(D_MFA!$A$2:$A$20001,$C19596,D_MFA!$B$2:$B$20001,TRUE)&gt;0)</f>
        <v/>
      </c>
    </row>
    <row r="19597" spans="13:13" x14ac:dyDescent="0.55000000000000004">
      <c r="M19597" t="str">
        <f>IF($A19597="","",COUNTIFS(D_MFA!$A$2:$A$20001,$C19597,D_MFA!$B$2:$B$20001,TRUE)&gt;0)</f>
        <v/>
      </c>
    </row>
    <row r="19598" spans="13:13" x14ac:dyDescent="0.55000000000000004">
      <c r="M19598" t="str">
        <f>IF($A19598="","",COUNTIFS(D_MFA!$A$2:$A$20001,$C19598,D_MFA!$B$2:$B$20001,TRUE)&gt;0)</f>
        <v/>
      </c>
    </row>
    <row r="19599" spans="13:13" x14ac:dyDescent="0.55000000000000004">
      <c r="M19599" t="str">
        <f>IF($A19599="","",COUNTIFS(D_MFA!$A$2:$A$20001,$C19599,D_MFA!$B$2:$B$20001,TRUE)&gt;0)</f>
        <v/>
      </c>
    </row>
    <row r="19600" spans="13:13" x14ac:dyDescent="0.55000000000000004">
      <c r="M19600" t="str">
        <f>IF($A19600="","",COUNTIFS(D_MFA!$A$2:$A$20001,$C19600,D_MFA!$B$2:$B$20001,TRUE)&gt;0)</f>
        <v/>
      </c>
    </row>
    <row r="19601" spans="13:13" x14ac:dyDescent="0.55000000000000004">
      <c r="M19601" t="str">
        <f>IF($A19601="","",COUNTIFS(D_MFA!$A$2:$A$20001,$C19601,D_MFA!$B$2:$B$20001,TRUE)&gt;0)</f>
        <v/>
      </c>
    </row>
    <row r="19602" spans="13:13" x14ac:dyDescent="0.55000000000000004">
      <c r="M19602" t="str">
        <f>IF($A19602="","",COUNTIFS(D_MFA!$A$2:$A$20001,$C19602,D_MFA!$B$2:$B$20001,TRUE)&gt;0)</f>
        <v/>
      </c>
    </row>
    <row r="19603" spans="13:13" x14ac:dyDescent="0.55000000000000004">
      <c r="M19603" t="str">
        <f>IF($A19603="","",COUNTIFS(D_MFA!$A$2:$A$20001,$C19603,D_MFA!$B$2:$B$20001,TRUE)&gt;0)</f>
        <v/>
      </c>
    </row>
    <row r="19604" spans="13:13" x14ac:dyDescent="0.55000000000000004">
      <c r="M19604" t="str">
        <f>IF($A19604="","",COUNTIFS(D_MFA!$A$2:$A$20001,$C19604,D_MFA!$B$2:$B$20001,TRUE)&gt;0)</f>
        <v/>
      </c>
    </row>
    <row r="19605" spans="13:13" x14ac:dyDescent="0.55000000000000004">
      <c r="M19605" t="str">
        <f>IF($A19605="","",COUNTIFS(D_MFA!$A$2:$A$20001,$C19605,D_MFA!$B$2:$B$20001,TRUE)&gt;0)</f>
        <v/>
      </c>
    </row>
    <row r="19606" spans="13:13" x14ac:dyDescent="0.55000000000000004">
      <c r="M19606" t="str">
        <f>IF($A19606="","",COUNTIFS(D_MFA!$A$2:$A$20001,$C19606,D_MFA!$B$2:$B$20001,TRUE)&gt;0)</f>
        <v/>
      </c>
    </row>
    <row r="19607" spans="13:13" x14ac:dyDescent="0.55000000000000004">
      <c r="M19607" t="str">
        <f>IF($A19607="","",COUNTIFS(D_MFA!$A$2:$A$20001,$C19607,D_MFA!$B$2:$B$20001,TRUE)&gt;0)</f>
        <v/>
      </c>
    </row>
    <row r="19608" spans="13:13" x14ac:dyDescent="0.55000000000000004">
      <c r="M19608" t="str">
        <f>IF($A19608="","",COUNTIFS(D_MFA!$A$2:$A$20001,$C19608,D_MFA!$B$2:$B$20001,TRUE)&gt;0)</f>
        <v/>
      </c>
    </row>
    <row r="19609" spans="13:13" x14ac:dyDescent="0.55000000000000004">
      <c r="M19609" t="str">
        <f>IF($A19609="","",COUNTIFS(D_MFA!$A$2:$A$20001,$C19609,D_MFA!$B$2:$B$20001,TRUE)&gt;0)</f>
        <v/>
      </c>
    </row>
    <row r="19610" spans="13:13" x14ac:dyDescent="0.55000000000000004">
      <c r="M19610" t="str">
        <f>IF($A19610="","",COUNTIFS(D_MFA!$A$2:$A$20001,$C19610,D_MFA!$B$2:$B$20001,TRUE)&gt;0)</f>
        <v/>
      </c>
    </row>
    <row r="19611" spans="13:13" x14ac:dyDescent="0.55000000000000004">
      <c r="M19611" t="str">
        <f>IF($A19611="","",COUNTIFS(D_MFA!$A$2:$A$20001,$C19611,D_MFA!$B$2:$B$20001,TRUE)&gt;0)</f>
        <v/>
      </c>
    </row>
    <row r="19612" spans="13:13" x14ac:dyDescent="0.55000000000000004">
      <c r="M19612" t="str">
        <f>IF($A19612="","",COUNTIFS(D_MFA!$A$2:$A$20001,$C19612,D_MFA!$B$2:$B$20001,TRUE)&gt;0)</f>
        <v/>
      </c>
    </row>
    <row r="19613" spans="13:13" x14ac:dyDescent="0.55000000000000004">
      <c r="M19613" t="str">
        <f>IF($A19613="","",COUNTIFS(D_MFA!$A$2:$A$20001,$C19613,D_MFA!$B$2:$B$20001,TRUE)&gt;0)</f>
        <v/>
      </c>
    </row>
    <row r="19614" spans="13:13" x14ac:dyDescent="0.55000000000000004">
      <c r="M19614" t="str">
        <f>IF($A19614="","",COUNTIFS(D_MFA!$A$2:$A$20001,$C19614,D_MFA!$B$2:$B$20001,TRUE)&gt;0)</f>
        <v/>
      </c>
    </row>
    <row r="19615" spans="13:13" x14ac:dyDescent="0.55000000000000004">
      <c r="M19615" t="str">
        <f>IF($A19615="","",COUNTIFS(D_MFA!$A$2:$A$20001,$C19615,D_MFA!$B$2:$B$20001,TRUE)&gt;0)</f>
        <v/>
      </c>
    </row>
    <row r="19616" spans="13:13" x14ac:dyDescent="0.55000000000000004">
      <c r="M19616" t="str">
        <f>IF($A19616="","",COUNTIFS(D_MFA!$A$2:$A$20001,$C19616,D_MFA!$B$2:$B$20001,TRUE)&gt;0)</f>
        <v/>
      </c>
    </row>
    <row r="19617" spans="13:13" x14ac:dyDescent="0.55000000000000004">
      <c r="M19617" t="str">
        <f>IF($A19617="","",COUNTIFS(D_MFA!$A$2:$A$20001,$C19617,D_MFA!$B$2:$B$20001,TRUE)&gt;0)</f>
        <v/>
      </c>
    </row>
    <row r="19618" spans="13:13" x14ac:dyDescent="0.55000000000000004">
      <c r="M19618" t="str">
        <f>IF($A19618="","",COUNTIFS(D_MFA!$A$2:$A$20001,$C19618,D_MFA!$B$2:$B$20001,TRUE)&gt;0)</f>
        <v/>
      </c>
    </row>
    <row r="19619" spans="13:13" x14ac:dyDescent="0.55000000000000004">
      <c r="M19619" t="str">
        <f>IF($A19619="","",COUNTIFS(D_MFA!$A$2:$A$20001,$C19619,D_MFA!$B$2:$B$20001,TRUE)&gt;0)</f>
        <v/>
      </c>
    </row>
    <row r="19620" spans="13:13" x14ac:dyDescent="0.55000000000000004">
      <c r="M19620" t="str">
        <f>IF($A19620="","",COUNTIFS(D_MFA!$A$2:$A$20001,$C19620,D_MFA!$B$2:$B$20001,TRUE)&gt;0)</f>
        <v/>
      </c>
    </row>
    <row r="19621" spans="13:13" x14ac:dyDescent="0.55000000000000004">
      <c r="M19621" t="str">
        <f>IF($A19621="","",COUNTIFS(D_MFA!$A$2:$A$20001,$C19621,D_MFA!$B$2:$B$20001,TRUE)&gt;0)</f>
        <v/>
      </c>
    </row>
    <row r="19622" spans="13:13" x14ac:dyDescent="0.55000000000000004">
      <c r="M19622" t="str">
        <f>IF($A19622="","",COUNTIFS(D_MFA!$A$2:$A$20001,$C19622,D_MFA!$B$2:$B$20001,TRUE)&gt;0)</f>
        <v/>
      </c>
    </row>
    <row r="19623" spans="13:13" x14ac:dyDescent="0.55000000000000004">
      <c r="M19623" t="str">
        <f>IF($A19623="","",COUNTIFS(D_MFA!$A$2:$A$20001,$C19623,D_MFA!$B$2:$B$20001,TRUE)&gt;0)</f>
        <v/>
      </c>
    </row>
    <row r="19624" spans="13:13" x14ac:dyDescent="0.55000000000000004">
      <c r="M19624" t="str">
        <f>IF($A19624="","",COUNTIFS(D_MFA!$A$2:$A$20001,$C19624,D_MFA!$B$2:$B$20001,TRUE)&gt;0)</f>
        <v/>
      </c>
    </row>
    <row r="19625" spans="13:13" x14ac:dyDescent="0.55000000000000004">
      <c r="M19625" t="str">
        <f>IF($A19625="","",COUNTIFS(D_MFA!$A$2:$A$20001,$C19625,D_MFA!$B$2:$B$20001,TRUE)&gt;0)</f>
        <v/>
      </c>
    </row>
    <row r="19626" spans="13:13" x14ac:dyDescent="0.55000000000000004">
      <c r="M19626" t="str">
        <f>IF($A19626="","",COUNTIFS(D_MFA!$A$2:$A$20001,$C19626,D_MFA!$B$2:$B$20001,TRUE)&gt;0)</f>
        <v/>
      </c>
    </row>
    <row r="19627" spans="13:13" x14ac:dyDescent="0.55000000000000004">
      <c r="M19627" t="str">
        <f>IF($A19627="","",COUNTIFS(D_MFA!$A$2:$A$20001,$C19627,D_MFA!$B$2:$B$20001,TRUE)&gt;0)</f>
        <v/>
      </c>
    </row>
    <row r="19628" spans="13:13" x14ac:dyDescent="0.55000000000000004">
      <c r="M19628" t="str">
        <f>IF($A19628="","",COUNTIFS(D_MFA!$A$2:$A$20001,$C19628,D_MFA!$B$2:$B$20001,TRUE)&gt;0)</f>
        <v/>
      </c>
    </row>
    <row r="19629" spans="13:13" x14ac:dyDescent="0.55000000000000004">
      <c r="M19629" t="str">
        <f>IF($A19629="","",COUNTIFS(D_MFA!$A$2:$A$20001,$C19629,D_MFA!$B$2:$B$20001,TRUE)&gt;0)</f>
        <v/>
      </c>
    </row>
    <row r="19630" spans="13:13" x14ac:dyDescent="0.55000000000000004">
      <c r="M19630" t="str">
        <f>IF($A19630="","",COUNTIFS(D_MFA!$A$2:$A$20001,$C19630,D_MFA!$B$2:$B$20001,TRUE)&gt;0)</f>
        <v/>
      </c>
    </row>
    <row r="19631" spans="13:13" x14ac:dyDescent="0.55000000000000004">
      <c r="M19631" t="str">
        <f>IF($A19631="","",COUNTIFS(D_MFA!$A$2:$A$20001,$C19631,D_MFA!$B$2:$B$20001,TRUE)&gt;0)</f>
        <v/>
      </c>
    </row>
    <row r="19632" spans="13:13" x14ac:dyDescent="0.55000000000000004">
      <c r="M19632" t="str">
        <f>IF($A19632="","",COUNTIFS(D_MFA!$A$2:$A$20001,$C19632,D_MFA!$B$2:$B$20001,TRUE)&gt;0)</f>
        <v/>
      </c>
    </row>
    <row r="19633" spans="13:13" x14ac:dyDescent="0.55000000000000004">
      <c r="M19633" t="str">
        <f>IF($A19633="","",COUNTIFS(D_MFA!$A$2:$A$20001,$C19633,D_MFA!$B$2:$B$20001,TRUE)&gt;0)</f>
        <v/>
      </c>
    </row>
    <row r="19634" spans="13:13" x14ac:dyDescent="0.55000000000000004">
      <c r="M19634" t="str">
        <f>IF($A19634="","",COUNTIFS(D_MFA!$A$2:$A$20001,$C19634,D_MFA!$B$2:$B$20001,TRUE)&gt;0)</f>
        <v/>
      </c>
    </row>
    <row r="19635" spans="13:13" x14ac:dyDescent="0.55000000000000004">
      <c r="M19635" t="str">
        <f>IF($A19635="","",COUNTIFS(D_MFA!$A$2:$A$20001,$C19635,D_MFA!$B$2:$B$20001,TRUE)&gt;0)</f>
        <v/>
      </c>
    </row>
    <row r="19636" spans="13:13" x14ac:dyDescent="0.55000000000000004">
      <c r="M19636" t="str">
        <f>IF($A19636="","",COUNTIFS(D_MFA!$A$2:$A$20001,$C19636,D_MFA!$B$2:$B$20001,TRUE)&gt;0)</f>
        <v/>
      </c>
    </row>
    <row r="19637" spans="13:13" x14ac:dyDescent="0.55000000000000004">
      <c r="M19637" t="str">
        <f>IF($A19637="","",COUNTIFS(D_MFA!$A$2:$A$20001,$C19637,D_MFA!$B$2:$B$20001,TRUE)&gt;0)</f>
        <v/>
      </c>
    </row>
    <row r="19638" spans="13:13" x14ac:dyDescent="0.55000000000000004">
      <c r="M19638" t="str">
        <f>IF($A19638="","",COUNTIFS(D_MFA!$A$2:$A$20001,$C19638,D_MFA!$B$2:$B$20001,TRUE)&gt;0)</f>
        <v/>
      </c>
    </row>
    <row r="19639" spans="13:13" x14ac:dyDescent="0.55000000000000004">
      <c r="M19639" t="str">
        <f>IF($A19639="","",COUNTIFS(D_MFA!$A$2:$A$20001,$C19639,D_MFA!$B$2:$B$20001,TRUE)&gt;0)</f>
        <v/>
      </c>
    </row>
    <row r="19640" spans="13:13" x14ac:dyDescent="0.55000000000000004">
      <c r="M19640" t="str">
        <f>IF($A19640="","",COUNTIFS(D_MFA!$A$2:$A$20001,$C19640,D_MFA!$B$2:$B$20001,TRUE)&gt;0)</f>
        <v/>
      </c>
    </row>
    <row r="19641" spans="13:13" x14ac:dyDescent="0.55000000000000004">
      <c r="M19641" t="str">
        <f>IF($A19641="","",COUNTIFS(D_MFA!$A$2:$A$20001,$C19641,D_MFA!$B$2:$B$20001,TRUE)&gt;0)</f>
        <v/>
      </c>
    </row>
    <row r="19642" spans="13:13" x14ac:dyDescent="0.55000000000000004">
      <c r="M19642" t="str">
        <f>IF($A19642="","",COUNTIFS(D_MFA!$A$2:$A$20001,$C19642,D_MFA!$B$2:$B$20001,TRUE)&gt;0)</f>
        <v/>
      </c>
    </row>
    <row r="19643" spans="13:13" x14ac:dyDescent="0.55000000000000004">
      <c r="M19643" t="str">
        <f>IF($A19643="","",COUNTIFS(D_MFA!$A$2:$A$20001,$C19643,D_MFA!$B$2:$B$20001,TRUE)&gt;0)</f>
        <v/>
      </c>
    </row>
    <row r="19644" spans="13:13" x14ac:dyDescent="0.55000000000000004">
      <c r="M19644" t="str">
        <f>IF($A19644="","",COUNTIFS(D_MFA!$A$2:$A$20001,$C19644,D_MFA!$B$2:$B$20001,TRUE)&gt;0)</f>
        <v/>
      </c>
    </row>
    <row r="19645" spans="13:13" x14ac:dyDescent="0.55000000000000004">
      <c r="M19645" t="str">
        <f>IF($A19645="","",COUNTIFS(D_MFA!$A$2:$A$20001,$C19645,D_MFA!$B$2:$B$20001,TRUE)&gt;0)</f>
        <v/>
      </c>
    </row>
    <row r="19646" spans="13:13" x14ac:dyDescent="0.55000000000000004">
      <c r="M19646" t="str">
        <f>IF($A19646="","",COUNTIFS(D_MFA!$A$2:$A$20001,$C19646,D_MFA!$B$2:$B$20001,TRUE)&gt;0)</f>
        <v/>
      </c>
    </row>
    <row r="19647" spans="13:13" x14ac:dyDescent="0.55000000000000004">
      <c r="M19647" t="str">
        <f>IF($A19647="","",COUNTIFS(D_MFA!$A$2:$A$20001,$C19647,D_MFA!$B$2:$B$20001,TRUE)&gt;0)</f>
        <v/>
      </c>
    </row>
    <row r="19648" spans="13:13" x14ac:dyDescent="0.55000000000000004">
      <c r="M19648" t="str">
        <f>IF($A19648="","",COUNTIFS(D_MFA!$A$2:$A$20001,$C19648,D_MFA!$B$2:$B$20001,TRUE)&gt;0)</f>
        <v/>
      </c>
    </row>
    <row r="19649" spans="13:13" x14ac:dyDescent="0.55000000000000004">
      <c r="M19649" t="str">
        <f>IF($A19649="","",COUNTIFS(D_MFA!$A$2:$A$20001,$C19649,D_MFA!$B$2:$B$20001,TRUE)&gt;0)</f>
        <v/>
      </c>
    </row>
    <row r="19650" spans="13:13" x14ac:dyDescent="0.55000000000000004">
      <c r="M19650" t="str">
        <f>IF($A19650="","",COUNTIFS(D_MFA!$A$2:$A$20001,$C19650,D_MFA!$B$2:$B$20001,TRUE)&gt;0)</f>
        <v/>
      </c>
    </row>
    <row r="19651" spans="13:13" x14ac:dyDescent="0.55000000000000004">
      <c r="M19651" t="str">
        <f>IF($A19651="","",COUNTIFS(D_MFA!$A$2:$A$20001,$C19651,D_MFA!$B$2:$B$20001,TRUE)&gt;0)</f>
        <v/>
      </c>
    </row>
    <row r="19652" spans="13:13" x14ac:dyDescent="0.55000000000000004">
      <c r="M19652" t="str">
        <f>IF($A19652="","",COUNTIFS(D_MFA!$A$2:$A$20001,$C19652,D_MFA!$B$2:$B$20001,TRUE)&gt;0)</f>
        <v/>
      </c>
    </row>
    <row r="19653" spans="13:13" x14ac:dyDescent="0.55000000000000004">
      <c r="M19653" t="str">
        <f>IF($A19653="","",COUNTIFS(D_MFA!$A$2:$A$20001,$C19653,D_MFA!$B$2:$B$20001,TRUE)&gt;0)</f>
        <v/>
      </c>
    </row>
    <row r="19654" spans="13:13" x14ac:dyDescent="0.55000000000000004">
      <c r="M19654" t="str">
        <f>IF($A19654="","",COUNTIFS(D_MFA!$A$2:$A$20001,$C19654,D_MFA!$B$2:$B$20001,TRUE)&gt;0)</f>
        <v/>
      </c>
    </row>
    <row r="19655" spans="13:13" x14ac:dyDescent="0.55000000000000004">
      <c r="M19655" t="str">
        <f>IF($A19655="","",COUNTIFS(D_MFA!$A$2:$A$20001,$C19655,D_MFA!$B$2:$B$20001,TRUE)&gt;0)</f>
        <v/>
      </c>
    </row>
    <row r="19656" spans="13:13" x14ac:dyDescent="0.55000000000000004">
      <c r="M19656" t="str">
        <f>IF($A19656="","",COUNTIFS(D_MFA!$A$2:$A$20001,$C19656,D_MFA!$B$2:$B$20001,TRUE)&gt;0)</f>
        <v/>
      </c>
    </row>
    <row r="19657" spans="13:13" x14ac:dyDescent="0.55000000000000004">
      <c r="M19657" t="str">
        <f>IF($A19657="","",COUNTIFS(D_MFA!$A$2:$A$20001,$C19657,D_MFA!$B$2:$B$20001,TRUE)&gt;0)</f>
        <v/>
      </c>
    </row>
    <row r="19658" spans="13:13" x14ac:dyDescent="0.55000000000000004">
      <c r="M19658" t="str">
        <f>IF($A19658="","",COUNTIFS(D_MFA!$A$2:$A$20001,$C19658,D_MFA!$B$2:$B$20001,TRUE)&gt;0)</f>
        <v/>
      </c>
    </row>
    <row r="19659" spans="13:13" x14ac:dyDescent="0.55000000000000004">
      <c r="M19659" t="str">
        <f>IF($A19659="","",COUNTIFS(D_MFA!$A$2:$A$20001,$C19659,D_MFA!$B$2:$B$20001,TRUE)&gt;0)</f>
        <v/>
      </c>
    </row>
    <row r="19660" spans="13:13" x14ac:dyDescent="0.55000000000000004">
      <c r="M19660" t="str">
        <f>IF($A19660="","",COUNTIFS(D_MFA!$A$2:$A$20001,$C19660,D_MFA!$B$2:$B$20001,TRUE)&gt;0)</f>
        <v/>
      </c>
    </row>
    <row r="19661" spans="13:13" x14ac:dyDescent="0.55000000000000004">
      <c r="M19661" t="str">
        <f>IF($A19661="","",COUNTIFS(D_MFA!$A$2:$A$20001,$C19661,D_MFA!$B$2:$B$20001,TRUE)&gt;0)</f>
        <v/>
      </c>
    </row>
    <row r="19662" spans="13:13" x14ac:dyDescent="0.55000000000000004">
      <c r="M19662" t="str">
        <f>IF($A19662="","",COUNTIFS(D_MFA!$A$2:$A$20001,$C19662,D_MFA!$B$2:$B$20001,TRUE)&gt;0)</f>
        <v/>
      </c>
    </row>
    <row r="19663" spans="13:13" x14ac:dyDescent="0.55000000000000004">
      <c r="M19663" t="str">
        <f>IF($A19663="","",COUNTIFS(D_MFA!$A$2:$A$20001,$C19663,D_MFA!$B$2:$B$20001,TRUE)&gt;0)</f>
        <v/>
      </c>
    </row>
    <row r="19664" spans="13:13" x14ac:dyDescent="0.55000000000000004">
      <c r="M19664" t="str">
        <f>IF($A19664="","",COUNTIFS(D_MFA!$A$2:$A$20001,$C19664,D_MFA!$B$2:$B$20001,TRUE)&gt;0)</f>
        <v/>
      </c>
    </row>
    <row r="19665" spans="13:13" x14ac:dyDescent="0.55000000000000004">
      <c r="M19665" t="str">
        <f>IF($A19665="","",COUNTIFS(D_MFA!$A$2:$A$20001,$C19665,D_MFA!$B$2:$B$20001,TRUE)&gt;0)</f>
        <v/>
      </c>
    </row>
    <row r="19666" spans="13:13" x14ac:dyDescent="0.55000000000000004">
      <c r="M19666" t="str">
        <f>IF($A19666="","",COUNTIFS(D_MFA!$A$2:$A$20001,$C19666,D_MFA!$B$2:$B$20001,TRUE)&gt;0)</f>
        <v/>
      </c>
    </row>
    <row r="19667" spans="13:13" x14ac:dyDescent="0.55000000000000004">
      <c r="M19667" t="str">
        <f>IF($A19667="","",COUNTIFS(D_MFA!$A$2:$A$20001,$C19667,D_MFA!$B$2:$B$20001,TRUE)&gt;0)</f>
        <v/>
      </c>
    </row>
    <row r="19668" spans="13:13" x14ac:dyDescent="0.55000000000000004">
      <c r="M19668" t="str">
        <f>IF($A19668="","",COUNTIFS(D_MFA!$A$2:$A$20001,$C19668,D_MFA!$B$2:$B$20001,TRUE)&gt;0)</f>
        <v/>
      </c>
    </row>
    <row r="19669" spans="13:13" x14ac:dyDescent="0.55000000000000004">
      <c r="M19669" t="str">
        <f>IF($A19669="","",COUNTIFS(D_MFA!$A$2:$A$20001,$C19669,D_MFA!$B$2:$B$20001,TRUE)&gt;0)</f>
        <v/>
      </c>
    </row>
    <row r="19670" spans="13:13" x14ac:dyDescent="0.55000000000000004">
      <c r="M19670" t="str">
        <f>IF($A19670="","",COUNTIFS(D_MFA!$A$2:$A$20001,$C19670,D_MFA!$B$2:$B$20001,TRUE)&gt;0)</f>
        <v/>
      </c>
    </row>
    <row r="19671" spans="13:13" x14ac:dyDescent="0.55000000000000004">
      <c r="M19671" t="str">
        <f>IF($A19671="","",COUNTIFS(D_MFA!$A$2:$A$20001,$C19671,D_MFA!$B$2:$B$20001,TRUE)&gt;0)</f>
        <v/>
      </c>
    </row>
    <row r="19672" spans="13:13" x14ac:dyDescent="0.55000000000000004">
      <c r="M19672" t="str">
        <f>IF($A19672="","",COUNTIFS(D_MFA!$A$2:$A$20001,$C19672,D_MFA!$B$2:$B$20001,TRUE)&gt;0)</f>
        <v/>
      </c>
    </row>
    <row r="19673" spans="13:13" x14ac:dyDescent="0.55000000000000004">
      <c r="M19673" t="str">
        <f>IF($A19673="","",COUNTIFS(D_MFA!$A$2:$A$20001,$C19673,D_MFA!$B$2:$B$20001,TRUE)&gt;0)</f>
        <v/>
      </c>
    </row>
    <row r="19674" spans="13:13" x14ac:dyDescent="0.55000000000000004">
      <c r="M19674" t="str">
        <f>IF($A19674="","",COUNTIFS(D_MFA!$A$2:$A$20001,$C19674,D_MFA!$B$2:$B$20001,TRUE)&gt;0)</f>
        <v/>
      </c>
    </row>
    <row r="19675" spans="13:13" x14ac:dyDescent="0.55000000000000004">
      <c r="M19675" t="str">
        <f>IF($A19675="","",COUNTIFS(D_MFA!$A$2:$A$20001,$C19675,D_MFA!$B$2:$B$20001,TRUE)&gt;0)</f>
        <v/>
      </c>
    </row>
    <row r="19676" spans="13:13" x14ac:dyDescent="0.55000000000000004">
      <c r="M19676" t="str">
        <f>IF($A19676="","",COUNTIFS(D_MFA!$A$2:$A$20001,$C19676,D_MFA!$B$2:$B$20001,TRUE)&gt;0)</f>
        <v/>
      </c>
    </row>
    <row r="19677" spans="13:13" x14ac:dyDescent="0.55000000000000004">
      <c r="M19677" t="str">
        <f>IF($A19677="","",COUNTIFS(D_MFA!$A$2:$A$20001,$C19677,D_MFA!$B$2:$B$20001,TRUE)&gt;0)</f>
        <v/>
      </c>
    </row>
    <row r="19678" spans="13:13" x14ac:dyDescent="0.55000000000000004">
      <c r="M19678" t="str">
        <f>IF($A19678="","",COUNTIFS(D_MFA!$A$2:$A$20001,$C19678,D_MFA!$B$2:$B$20001,TRUE)&gt;0)</f>
        <v/>
      </c>
    </row>
    <row r="19679" spans="13:13" x14ac:dyDescent="0.55000000000000004">
      <c r="M19679" t="str">
        <f>IF($A19679="","",COUNTIFS(D_MFA!$A$2:$A$20001,$C19679,D_MFA!$B$2:$B$20001,TRUE)&gt;0)</f>
        <v/>
      </c>
    </row>
    <row r="19680" spans="13:13" x14ac:dyDescent="0.55000000000000004">
      <c r="M19680" t="str">
        <f>IF($A19680="","",COUNTIFS(D_MFA!$A$2:$A$20001,$C19680,D_MFA!$B$2:$B$20001,TRUE)&gt;0)</f>
        <v/>
      </c>
    </row>
    <row r="19681" spans="13:13" x14ac:dyDescent="0.55000000000000004">
      <c r="M19681" t="str">
        <f>IF($A19681="","",COUNTIFS(D_MFA!$A$2:$A$20001,$C19681,D_MFA!$B$2:$B$20001,TRUE)&gt;0)</f>
        <v/>
      </c>
    </row>
    <row r="19682" spans="13:13" x14ac:dyDescent="0.55000000000000004">
      <c r="M19682" t="str">
        <f>IF($A19682="","",COUNTIFS(D_MFA!$A$2:$A$20001,$C19682,D_MFA!$B$2:$B$20001,TRUE)&gt;0)</f>
        <v/>
      </c>
    </row>
    <row r="19683" spans="13:13" x14ac:dyDescent="0.55000000000000004">
      <c r="M19683" t="str">
        <f>IF($A19683="","",COUNTIFS(D_MFA!$A$2:$A$20001,$C19683,D_MFA!$B$2:$B$20001,TRUE)&gt;0)</f>
        <v/>
      </c>
    </row>
    <row r="19684" spans="13:13" x14ac:dyDescent="0.55000000000000004">
      <c r="M19684" t="str">
        <f>IF($A19684="","",COUNTIFS(D_MFA!$A$2:$A$20001,$C19684,D_MFA!$B$2:$B$20001,TRUE)&gt;0)</f>
        <v/>
      </c>
    </row>
    <row r="19685" spans="13:13" x14ac:dyDescent="0.55000000000000004">
      <c r="M19685" t="str">
        <f>IF($A19685="","",COUNTIFS(D_MFA!$A$2:$A$20001,$C19685,D_MFA!$B$2:$B$20001,TRUE)&gt;0)</f>
        <v/>
      </c>
    </row>
    <row r="19686" spans="13:13" x14ac:dyDescent="0.55000000000000004">
      <c r="M19686" t="str">
        <f>IF($A19686="","",COUNTIFS(D_MFA!$A$2:$A$20001,$C19686,D_MFA!$B$2:$B$20001,TRUE)&gt;0)</f>
        <v/>
      </c>
    </row>
    <row r="19687" spans="13:13" x14ac:dyDescent="0.55000000000000004">
      <c r="M19687" t="str">
        <f>IF($A19687="","",COUNTIFS(D_MFA!$A$2:$A$20001,$C19687,D_MFA!$B$2:$B$20001,TRUE)&gt;0)</f>
        <v/>
      </c>
    </row>
    <row r="19688" spans="13:13" x14ac:dyDescent="0.55000000000000004">
      <c r="M19688" t="str">
        <f>IF($A19688="","",COUNTIFS(D_MFA!$A$2:$A$20001,$C19688,D_MFA!$B$2:$B$20001,TRUE)&gt;0)</f>
        <v/>
      </c>
    </row>
    <row r="19689" spans="13:13" x14ac:dyDescent="0.55000000000000004">
      <c r="M19689" t="str">
        <f>IF($A19689="","",COUNTIFS(D_MFA!$A$2:$A$20001,$C19689,D_MFA!$B$2:$B$20001,TRUE)&gt;0)</f>
        <v/>
      </c>
    </row>
    <row r="19690" spans="13:13" x14ac:dyDescent="0.55000000000000004">
      <c r="M19690" t="str">
        <f>IF($A19690="","",COUNTIFS(D_MFA!$A$2:$A$20001,$C19690,D_MFA!$B$2:$B$20001,TRUE)&gt;0)</f>
        <v/>
      </c>
    </row>
    <row r="19691" spans="13:13" x14ac:dyDescent="0.55000000000000004">
      <c r="M19691" t="str">
        <f>IF($A19691="","",COUNTIFS(D_MFA!$A$2:$A$20001,$C19691,D_MFA!$B$2:$B$20001,TRUE)&gt;0)</f>
        <v/>
      </c>
    </row>
    <row r="19692" spans="13:13" x14ac:dyDescent="0.55000000000000004">
      <c r="M19692" t="str">
        <f>IF($A19692="","",COUNTIFS(D_MFA!$A$2:$A$20001,$C19692,D_MFA!$B$2:$B$20001,TRUE)&gt;0)</f>
        <v/>
      </c>
    </row>
    <row r="19693" spans="13:13" x14ac:dyDescent="0.55000000000000004">
      <c r="M19693" t="str">
        <f>IF($A19693="","",COUNTIFS(D_MFA!$A$2:$A$20001,$C19693,D_MFA!$B$2:$B$20001,TRUE)&gt;0)</f>
        <v/>
      </c>
    </row>
    <row r="19694" spans="13:13" x14ac:dyDescent="0.55000000000000004">
      <c r="M19694" t="str">
        <f>IF($A19694="","",COUNTIFS(D_MFA!$A$2:$A$20001,$C19694,D_MFA!$B$2:$B$20001,TRUE)&gt;0)</f>
        <v/>
      </c>
    </row>
    <row r="19695" spans="13:13" x14ac:dyDescent="0.55000000000000004">
      <c r="M19695" t="str">
        <f>IF($A19695="","",COUNTIFS(D_MFA!$A$2:$A$20001,$C19695,D_MFA!$B$2:$B$20001,TRUE)&gt;0)</f>
        <v/>
      </c>
    </row>
    <row r="19696" spans="13:13" x14ac:dyDescent="0.55000000000000004">
      <c r="M19696" t="str">
        <f>IF($A19696="","",COUNTIFS(D_MFA!$A$2:$A$20001,$C19696,D_MFA!$B$2:$B$20001,TRUE)&gt;0)</f>
        <v/>
      </c>
    </row>
    <row r="19697" spans="13:13" x14ac:dyDescent="0.55000000000000004">
      <c r="M19697" t="str">
        <f>IF($A19697="","",COUNTIFS(D_MFA!$A$2:$A$20001,$C19697,D_MFA!$B$2:$B$20001,TRUE)&gt;0)</f>
        <v/>
      </c>
    </row>
    <row r="19698" spans="13:13" x14ac:dyDescent="0.55000000000000004">
      <c r="M19698" t="str">
        <f>IF($A19698="","",COUNTIFS(D_MFA!$A$2:$A$20001,$C19698,D_MFA!$B$2:$B$20001,TRUE)&gt;0)</f>
        <v/>
      </c>
    </row>
    <row r="19699" spans="13:13" x14ac:dyDescent="0.55000000000000004">
      <c r="M19699" t="str">
        <f>IF($A19699="","",COUNTIFS(D_MFA!$A$2:$A$20001,$C19699,D_MFA!$B$2:$B$20001,TRUE)&gt;0)</f>
        <v/>
      </c>
    </row>
    <row r="19700" spans="13:13" x14ac:dyDescent="0.55000000000000004">
      <c r="M19700" t="str">
        <f>IF($A19700="","",COUNTIFS(D_MFA!$A$2:$A$20001,$C19700,D_MFA!$B$2:$B$20001,TRUE)&gt;0)</f>
        <v/>
      </c>
    </row>
    <row r="19701" spans="13:13" x14ac:dyDescent="0.55000000000000004">
      <c r="M19701" t="str">
        <f>IF($A19701="","",COUNTIFS(D_MFA!$A$2:$A$20001,$C19701,D_MFA!$B$2:$B$20001,TRUE)&gt;0)</f>
        <v/>
      </c>
    </row>
    <row r="19702" spans="13:13" x14ac:dyDescent="0.55000000000000004">
      <c r="M19702" t="str">
        <f>IF($A19702="","",COUNTIFS(D_MFA!$A$2:$A$20001,$C19702,D_MFA!$B$2:$B$20001,TRUE)&gt;0)</f>
        <v/>
      </c>
    </row>
    <row r="19703" spans="13:13" x14ac:dyDescent="0.55000000000000004">
      <c r="M19703" t="str">
        <f>IF($A19703="","",COUNTIFS(D_MFA!$A$2:$A$20001,$C19703,D_MFA!$B$2:$B$20001,TRUE)&gt;0)</f>
        <v/>
      </c>
    </row>
    <row r="19704" spans="13:13" x14ac:dyDescent="0.55000000000000004">
      <c r="M19704" t="str">
        <f>IF($A19704="","",COUNTIFS(D_MFA!$A$2:$A$20001,$C19704,D_MFA!$B$2:$B$20001,TRUE)&gt;0)</f>
        <v/>
      </c>
    </row>
    <row r="19705" spans="13:13" x14ac:dyDescent="0.55000000000000004">
      <c r="M19705" t="str">
        <f>IF($A19705="","",COUNTIFS(D_MFA!$A$2:$A$20001,$C19705,D_MFA!$B$2:$B$20001,TRUE)&gt;0)</f>
        <v/>
      </c>
    </row>
    <row r="19706" spans="13:13" x14ac:dyDescent="0.55000000000000004">
      <c r="M19706" t="str">
        <f>IF($A19706="","",COUNTIFS(D_MFA!$A$2:$A$20001,$C19706,D_MFA!$B$2:$B$20001,TRUE)&gt;0)</f>
        <v/>
      </c>
    </row>
    <row r="19707" spans="13:13" x14ac:dyDescent="0.55000000000000004">
      <c r="M19707" t="str">
        <f>IF($A19707="","",COUNTIFS(D_MFA!$A$2:$A$20001,$C19707,D_MFA!$B$2:$B$20001,TRUE)&gt;0)</f>
        <v/>
      </c>
    </row>
    <row r="19708" spans="13:13" x14ac:dyDescent="0.55000000000000004">
      <c r="M19708" t="str">
        <f>IF($A19708="","",COUNTIFS(D_MFA!$A$2:$A$20001,$C19708,D_MFA!$B$2:$B$20001,TRUE)&gt;0)</f>
        <v/>
      </c>
    </row>
    <row r="19709" spans="13:13" x14ac:dyDescent="0.55000000000000004">
      <c r="M19709" t="str">
        <f>IF($A19709="","",COUNTIFS(D_MFA!$A$2:$A$20001,$C19709,D_MFA!$B$2:$B$20001,TRUE)&gt;0)</f>
        <v/>
      </c>
    </row>
    <row r="19710" spans="13:13" x14ac:dyDescent="0.55000000000000004">
      <c r="M19710" t="str">
        <f>IF($A19710="","",COUNTIFS(D_MFA!$A$2:$A$20001,$C19710,D_MFA!$B$2:$B$20001,TRUE)&gt;0)</f>
        <v/>
      </c>
    </row>
    <row r="19711" spans="13:13" x14ac:dyDescent="0.55000000000000004">
      <c r="M19711" t="str">
        <f>IF($A19711="","",COUNTIFS(D_MFA!$A$2:$A$20001,$C19711,D_MFA!$B$2:$B$20001,TRUE)&gt;0)</f>
        <v/>
      </c>
    </row>
    <row r="19712" spans="13:13" x14ac:dyDescent="0.55000000000000004">
      <c r="M19712" t="str">
        <f>IF($A19712="","",COUNTIFS(D_MFA!$A$2:$A$20001,$C19712,D_MFA!$B$2:$B$20001,TRUE)&gt;0)</f>
        <v/>
      </c>
    </row>
    <row r="19713" spans="13:13" x14ac:dyDescent="0.55000000000000004">
      <c r="M19713" t="str">
        <f>IF($A19713="","",COUNTIFS(D_MFA!$A$2:$A$20001,$C19713,D_MFA!$B$2:$B$20001,TRUE)&gt;0)</f>
        <v/>
      </c>
    </row>
    <row r="19714" spans="13:13" x14ac:dyDescent="0.55000000000000004">
      <c r="M19714" t="str">
        <f>IF($A19714="","",COUNTIFS(D_MFA!$A$2:$A$20001,$C19714,D_MFA!$B$2:$B$20001,TRUE)&gt;0)</f>
        <v/>
      </c>
    </row>
    <row r="19715" spans="13:13" x14ac:dyDescent="0.55000000000000004">
      <c r="M19715" t="str">
        <f>IF($A19715="","",COUNTIFS(D_MFA!$A$2:$A$20001,$C19715,D_MFA!$B$2:$B$20001,TRUE)&gt;0)</f>
        <v/>
      </c>
    </row>
    <row r="19716" spans="13:13" x14ac:dyDescent="0.55000000000000004">
      <c r="M19716" t="str">
        <f>IF($A19716="","",COUNTIFS(D_MFA!$A$2:$A$20001,$C19716,D_MFA!$B$2:$B$20001,TRUE)&gt;0)</f>
        <v/>
      </c>
    </row>
    <row r="19717" spans="13:13" x14ac:dyDescent="0.55000000000000004">
      <c r="M19717" t="str">
        <f>IF($A19717="","",COUNTIFS(D_MFA!$A$2:$A$20001,$C19717,D_MFA!$B$2:$B$20001,TRUE)&gt;0)</f>
        <v/>
      </c>
    </row>
    <row r="19718" spans="13:13" x14ac:dyDescent="0.55000000000000004">
      <c r="M19718" t="str">
        <f>IF($A19718="","",COUNTIFS(D_MFA!$A$2:$A$20001,$C19718,D_MFA!$B$2:$B$20001,TRUE)&gt;0)</f>
        <v/>
      </c>
    </row>
    <row r="19719" spans="13:13" x14ac:dyDescent="0.55000000000000004">
      <c r="M19719" t="str">
        <f>IF($A19719="","",COUNTIFS(D_MFA!$A$2:$A$20001,$C19719,D_MFA!$B$2:$B$20001,TRUE)&gt;0)</f>
        <v/>
      </c>
    </row>
    <row r="19720" spans="13:13" x14ac:dyDescent="0.55000000000000004">
      <c r="M19720" t="str">
        <f>IF($A19720="","",COUNTIFS(D_MFA!$A$2:$A$20001,$C19720,D_MFA!$B$2:$B$20001,TRUE)&gt;0)</f>
        <v/>
      </c>
    </row>
    <row r="19721" spans="13:13" x14ac:dyDescent="0.55000000000000004">
      <c r="M19721" t="str">
        <f>IF($A19721="","",COUNTIFS(D_MFA!$A$2:$A$20001,$C19721,D_MFA!$B$2:$B$20001,TRUE)&gt;0)</f>
        <v/>
      </c>
    </row>
    <row r="19722" spans="13:13" x14ac:dyDescent="0.55000000000000004">
      <c r="M19722" t="str">
        <f>IF($A19722="","",COUNTIFS(D_MFA!$A$2:$A$20001,$C19722,D_MFA!$B$2:$B$20001,TRUE)&gt;0)</f>
        <v/>
      </c>
    </row>
    <row r="19723" spans="13:13" x14ac:dyDescent="0.55000000000000004">
      <c r="M19723" t="str">
        <f>IF($A19723="","",COUNTIFS(D_MFA!$A$2:$A$20001,$C19723,D_MFA!$B$2:$B$20001,TRUE)&gt;0)</f>
        <v/>
      </c>
    </row>
    <row r="19724" spans="13:13" x14ac:dyDescent="0.55000000000000004">
      <c r="M19724" t="str">
        <f>IF($A19724="","",COUNTIFS(D_MFA!$A$2:$A$20001,$C19724,D_MFA!$B$2:$B$20001,TRUE)&gt;0)</f>
        <v/>
      </c>
    </row>
    <row r="19725" spans="13:13" x14ac:dyDescent="0.55000000000000004">
      <c r="M19725" t="str">
        <f>IF($A19725="","",COUNTIFS(D_MFA!$A$2:$A$20001,$C19725,D_MFA!$B$2:$B$20001,TRUE)&gt;0)</f>
        <v/>
      </c>
    </row>
    <row r="19726" spans="13:13" x14ac:dyDescent="0.55000000000000004">
      <c r="M19726" t="str">
        <f>IF($A19726="","",COUNTIFS(D_MFA!$A$2:$A$20001,$C19726,D_MFA!$B$2:$B$20001,TRUE)&gt;0)</f>
        <v/>
      </c>
    </row>
    <row r="19727" spans="13:13" x14ac:dyDescent="0.55000000000000004">
      <c r="M19727" t="str">
        <f>IF($A19727="","",COUNTIFS(D_MFA!$A$2:$A$20001,$C19727,D_MFA!$B$2:$B$20001,TRUE)&gt;0)</f>
        <v/>
      </c>
    </row>
    <row r="19728" spans="13:13" x14ac:dyDescent="0.55000000000000004">
      <c r="M19728" t="str">
        <f>IF($A19728="","",COUNTIFS(D_MFA!$A$2:$A$20001,$C19728,D_MFA!$B$2:$B$20001,TRUE)&gt;0)</f>
        <v/>
      </c>
    </row>
    <row r="19729" spans="13:13" x14ac:dyDescent="0.55000000000000004">
      <c r="M19729" t="str">
        <f>IF($A19729="","",COUNTIFS(D_MFA!$A$2:$A$20001,$C19729,D_MFA!$B$2:$B$20001,TRUE)&gt;0)</f>
        <v/>
      </c>
    </row>
    <row r="19730" spans="13:13" x14ac:dyDescent="0.55000000000000004">
      <c r="M19730" t="str">
        <f>IF($A19730="","",COUNTIFS(D_MFA!$A$2:$A$20001,$C19730,D_MFA!$B$2:$B$20001,TRUE)&gt;0)</f>
        <v/>
      </c>
    </row>
    <row r="19731" spans="13:13" x14ac:dyDescent="0.55000000000000004">
      <c r="M19731" t="str">
        <f>IF($A19731="","",COUNTIFS(D_MFA!$A$2:$A$20001,$C19731,D_MFA!$B$2:$B$20001,TRUE)&gt;0)</f>
        <v/>
      </c>
    </row>
    <row r="19732" spans="13:13" x14ac:dyDescent="0.55000000000000004">
      <c r="M19732" t="str">
        <f>IF($A19732="","",COUNTIFS(D_MFA!$A$2:$A$20001,$C19732,D_MFA!$B$2:$B$20001,TRUE)&gt;0)</f>
        <v/>
      </c>
    </row>
    <row r="19733" spans="13:13" x14ac:dyDescent="0.55000000000000004">
      <c r="M19733" t="str">
        <f>IF($A19733="","",COUNTIFS(D_MFA!$A$2:$A$20001,$C19733,D_MFA!$B$2:$B$20001,TRUE)&gt;0)</f>
        <v/>
      </c>
    </row>
    <row r="19734" spans="13:13" x14ac:dyDescent="0.55000000000000004">
      <c r="M19734" t="str">
        <f>IF($A19734="","",COUNTIFS(D_MFA!$A$2:$A$20001,$C19734,D_MFA!$B$2:$B$20001,TRUE)&gt;0)</f>
        <v/>
      </c>
    </row>
    <row r="19735" spans="13:13" x14ac:dyDescent="0.55000000000000004">
      <c r="M19735" t="str">
        <f>IF($A19735="","",COUNTIFS(D_MFA!$A$2:$A$20001,$C19735,D_MFA!$B$2:$B$20001,TRUE)&gt;0)</f>
        <v/>
      </c>
    </row>
    <row r="19736" spans="13:13" x14ac:dyDescent="0.55000000000000004">
      <c r="M19736" t="str">
        <f>IF($A19736="","",COUNTIFS(D_MFA!$A$2:$A$20001,$C19736,D_MFA!$B$2:$B$20001,TRUE)&gt;0)</f>
        <v/>
      </c>
    </row>
    <row r="19737" spans="13:13" x14ac:dyDescent="0.55000000000000004">
      <c r="M19737" t="str">
        <f>IF($A19737="","",COUNTIFS(D_MFA!$A$2:$A$20001,$C19737,D_MFA!$B$2:$B$20001,TRUE)&gt;0)</f>
        <v/>
      </c>
    </row>
    <row r="19738" spans="13:13" x14ac:dyDescent="0.55000000000000004">
      <c r="M19738" t="str">
        <f>IF($A19738="","",COUNTIFS(D_MFA!$A$2:$A$20001,$C19738,D_MFA!$B$2:$B$20001,TRUE)&gt;0)</f>
        <v/>
      </c>
    </row>
    <row r="19739" spans="13:13" x14ac:dyDescent="0.55000000000000004">
      <c r="M19739" t="str">
        <f>IF($A19739="","",COUNTIFS(D_MFA!$A$2:$A$20001,$C19739,D_MFA!$B$2:$B$20001,TRUE)&gt;0)</f>
        <v/>
      </c>
    </row>
    <row r="19740" spans="13:13" x14ac:dyDescent="0.55000000000000004">
      <c r="M19740" t="str">
        <f>IF($A19740="","",COUNTIFS(D_MFA!$A$2:$A$20001,$C19740,D_MFA!$B$2:$B$20001,TRUE)&gt;0)</f>
        <v/>
      </c>
    </row>
    <row r="19741" spans="13:13" x14ac:dyDescent="0.55000000000000004">
      <c r="M19741" t="str">
        <f>IF($A19741="","",COUNTIFS(D_MFA!$A$2:$A$20001,$C19741,D_MFA!$B$2:$B$20001,TRUE)&gt;0)</f>
        <v/>
      </c>
    </row>
    <row r="19742" spans="13:13" x14ac:dyDescent="0.55000000000000004">
      <c r="M19742" t="str">
        <f>IF($A19742="","",COUNTIFS(D_MFA!$A$2:$A$20001,$C19742,D_MFA!$B$2:$B$20001,TRUE)&gt;0)</f>
        <v/>
      </c>
    </row>
    <row r="19743" spans="13:13" x14ac:dyDescent="0.55000000000000004">
      <c r="M19743" t="str">
        <f>IF($A19743="","",COUNTIFS(D_MFA!$A$2:$A$20001,$C19743,D_MFA!$B$2:$B$20001,TRUE)&gt;0)</f>
        <v/>
      </c>
    </row>
    <row r="19744" spans="13:13" x14ac:dyDescent="0.55000000000000004">
      <c r="M19744" t="str">
        <f>IF($A19744="","",COUNTIFS(D_MFA!$A$2:$A$20001,$C19744,D_MFA!$B$2:$B$20001,TRUE)&gt;0)</f>
        <v/>
      </c>
    </row>
    <row r="19745" spans="13:13" x14ac:dyDescent="0.55000000000000004">
      <c r="M19745" t="str">
        <f>IF($A19745="","",COUNTIFS(D_MFA!$A$2:$A$20001,$C19745,D_MFA!$B$2:$B$20001,TRUE)&gt;0)</f>
        <v/>
      </c>
    </row>
    <row r="19746" spans="13:13" x14ac:dyDescent="0.55000000000000004">
      <c r="M19746" t="str">
        <f>IF($A19746="","",COUNTIFS(D_MFA!$A$2:$A$20001,$C19746,D_MFA!$B$2:$B$20001,TRUE)&gt;0)</f>
        <v/>
      </c>
    </row>
    <row r="19747" spans="13:13" x14ac:dyDescent="0.55000000000000004">
      <c r="M19747" t="str">
        <f>IF($A19747="","",COUNTIFS(D_MFA!$A$2:$A$20001,$C19747,D_MFA!$B$2:$B$20001,TRUE)&gt;0)</f>
        <v/>
      </c>
    </row>
    <row r="19748" spans="13:13" x14ac:dyDescent="0.55000000000000004">
      <c r="M19748" t="str">
        <f>IF($A19748="","",COUNTIFS(D_MFA!$A$2:$A$20001,$C19748,D_MFA!$B$2:$B$20001,TRUE)&gt;0)</f>
        <v/>
      </c>
    </row>
    <row r="19749" spans="13:13" x14ac:dyDescent="0.55000000000000004">
      <c r="M19749" t="str">
        <f>IF($A19749="","",COUNTIFS(D_MFA!$A$2:$A$20001,$C19749,D_MFA!$B$2:$B$20001,TRUE)&gt;0)</f>
        <v/>
      </c>
    </row>
    <row r="19750" spans="13:13" x14ac:dyDescent="0.55000000000000004">
      <c r="M19750" t="str">
        <f>IF($A19750="","",COUNTIFS(D_MFA!$A$2:$A$20001,$C19750,D_MFA!$B$2:$B$20001,TRUE)&gt;0)</f>
        <v/>
      </c>
    </row>
    <row r="19751" spans="13:13" x14ac:dyDescent="0.55000000000000004">
      <c r="M19751" t="str">
        <f>IF($A19751="","",COUNTIFS(D_MFA!$A$2:$A$20001,$C19751,D_MFA!$B$2:$B$20001,TRUE)&gt;0)</f>
        <v/>
      </c>
    </row>
    <row r="19752" spans="13:13" x14ac:dyDescent="0.55000000000000004">
      <c r="M19752" t="str">
        <f>IF($A19752="","",COUNTIFS(D_MFA!$A$2:$A$20001,$C19752,D_MFA!$B$2:$B$20001,TRUE)&gt;0)</f>
        <v/>
      </c>
    </row>
    <row r="19753" spans="13:13" x14ac:dyDescent="0.55000000000000004">
      <c r="M19753" t="str">
        <f>IF($A19753="","",COUNTIFS(D_MFA!$A$2:$A$20001,$C19753,D_MFA!$B$2:$B$20001,TRUE)&gt;0)</f>
        <v/>
      </c>
    </row>
    <row r="19754" spans="13:13" x14ac:dyDescent="0.55000000000000004">
      <c r="M19754" t="str">
        <f>IF($A19754="","",COUNTIFS(D_MFA!$A$2:$A$20001,$C19754,D_MFA!$B$2:$B$20001,TRUE)&gt;0)</f>
        <v/>
      </c>
    </row>
    <row r="19755" spans="13:13" x14ac:dyDescent="0.55000000000000004">
      <c r="M19755" t="str">
        <f>IF($A19755="","",COUNTIFS(D_MFA!$A$2:$A$20001,$C19755,D_MFA!$B$2:$B$20001,TRUE)&gt;0)</f>
        <v/>
      </c>
    </row>
    <row r="19756" spans="13:13" x14ac:dyDescent="0.55000000000000004">
      <c r="M19756" t="str">
        <f>IF($A19756="","",COUNTIFS(D_MFA!$A$2:$A$20001,$C19756,D_MFA!$B$2:$B$20001,TRUE)&gt;0)</f>
        <v/>
      </c>
    </row>
    <row r="19757" spans="13:13" x14ac:dyDescent="0.55000000000000004">
      <c r="M19757" t="str">
        <f>IF($A19757="","",COUNTIFS(D_MFA!$A$2:$A$20001,$C19757,D_MFA!$B$2:$B$20001,TRUE)&gt;0)</f>
        <v/>
      </c>
    </row>
    <row r="19758" spans="13:13" x14ac:dyDescent="0.55000000000000004">
      <c r="M19758" t="str">
        <f>IF($A19758="","",COUNTIFS(D_MFA!$A$2:$A$20001,$C19758,D_MFA!$B$2:$B$20001,TRUE)&gt;0)</f>
        <v/>
      </c>
    </row>
    <row r="19759" spans="13:13" x14ac:dyDescent="0.55000000000000004">
      <c r="M19759" t="str">
        <f>IF($A19759="","",COUNTIFS(D_MFA!$A$2:$A$20001,$C19759,D_MFA!$B$2:$B$20001,TRUE)&gt;0)</f>
        <v/>
      </c>
    </row>
    <row r="19760" spans="13:13" x14ac:dyDescent="0.55000000000000004">
      <c r="M19760" t="str">
        <f>IF($A19760="","",COUNTIFS(D_MFA!$A$2:$A$20001,$C19760,D_MFA!$B$2:$B$20001,TRUE)&gt;0)</f>
        <v/>
      </c>
    </row>
    <row r="19761" spans="13:13" x14ac:dyDescent="0.55000000000000004">
      <c r="M19761" t="str">
        <f>IF($A19761="","",COUNTIFS(D_MFA!$A$2:$A$20001,$C19761,D_MFA!$B$2:$B$20001,TRUE)&gt;0)</f>
        <v/>
      </c>
    </row>
    <row r="19762" spans="13:13" x14ac:dyDescent="0.55000000000000004">
      <c r="M19762" t="str">
        <f>IF($A19762="","",COUNTIFS(D_MFA!$A$2:$A$20001,$C19762,D_MFA!$B$2:$B$20001,TRUE)&gt;0)</f>
        <v/>
      </c>
    </row>
    <row r="19763" spans="13:13" x14ac:dyDescent="0.55000000000000004">
      <c r="M19763" t="str">
        <f>IF($A19763="","",COUNTIFS(D_MFA!$A$2:$A$20001,$C19763,D_MFA!$B$2:$B$20001,TRUE)&gt;0)</f>
        <v/>
      </c>
    </row>
    <row r="19764" spans="13:13" x14ac:dyDescent="0.55000000000000004">
      <c r="M19764" t="str">
        <f>IF($A19764="","",COUNTIFS(D_MFA!$A$2:$A$20001,$C19764,D_MFA!$B$2:$B$20001,TRUE)&gt;0)</f>
        <v/>
      </c>
    </row>
    <row r="19765" spans="13:13" x14ac:dyDescent="0.55000000000000004">
      <c r="M19765" t="str">
        <f>IF($A19765="","",COUNTIFS(D_MFA!$A$2:$A$20001,$C19765,D_MFA!$B$2:$B$20001,TRUE)&gt;0)</f>
        <v/>
      </c>
    </row>
    <row r="19766" spans="13:13" x14ac:dyDescent="0.55000000000000004">
      <c r="M19766" t="str">
        <f>IF($A19766="","",COUNTIFS(D_MFA!$A$2:$A$20001,$C19766,D_MFA!$B$2:$B$20001,TRUE)&gt;0)</f>
        <v/>
      </c>
    </row>
    <row r="19767" spans="13:13" x14ac:dyDescent="0.55000000000000004">
      <c r="M19767" t="str">
        <f>IF($A19767="","",COUNTIFS(D_MFA!$A$2:$A$20001,$C19767,D_MFA!$B$2:$B$20001,TRUE)&gt;0)</f>
        <v/>
      </c>
    </row>
    <row r="19768" spans="13:13" x14ac:dyDescent="0.55000000000000004">
      <c r="M19768" t="str">
        <f>IF($A19768="","",COUNTIFS(D_MFA!$A$2:$A$20001,$C19768,D_MFA!$B$2:$B$20001,TRUE)&gt;0)</f>
        <v/>
      </c>
    </row>
    <row r="19769" spans="13:13" x14ac:dyDescent="0.55000000000000004">
      <c r="M19769" t="str">
        <f>IF($A19769="","",COUNTIFS(D_MFA!$A$2:$A$20001,$C19769,D_MFA!$B$2:$B$20001,TRUE)&gt;0)</f>
        <v/>
      </c>
    </row>
    <row r="19770" spans="13:13" x14ac:dyDescent="0.55000000000000004">
      <c r="M19770" t="str">
        <f>IF($A19770="","",COUNTIFS(D_MFA!$A$2:$A$20001,$C19770,D_MFA!$B$2:$B$20001,TRUE)&gt;0)</f>
        <v/>
      </c>
    </row>
    <row r="19771" spans="13:13" x14ac:dyDescent="0.55000000000000004">
      <c r="M19771" t="str">
        <f>IF($A19771="","",COUNTIFS(D_MFA!$A$2:$A$20001,$C19771,D_MFA!$B$2:$B$20001,TRUE)&gt;0)</f>
        <v/>
      </c>
    </row>
    <row r="19772" spans="13:13" x14ac:dyDescent="0.55000000000000004">
      <c r="M19772" t="str">
        <f>IF($A19772="","",COUNTIFS(D_MFA!$A$2:$A$20001,$C19772,D_MFA!$B$2:$B$20001,TRUE)&gt;0)</f>
        <v/>
      </c>
    </row>
    <row r="19773" spans="13:13" x14ac:dyDescent="0.55000000000000004">
      <c r="M19773" t="str">
        <f>IF($A19773="","",COUNTIFS(D_MFA!$A$2:$A$20001,$C19773,D_MFA!$B$2:$B$20001,TRUE)&gt;0)</f>
        <v/>
      </c>
    </row>
    <row r="19774" spans="13:13" x14ac:dyDescent="0.55000000000000004">
      <c r="M19774" t="str">
        <f>IF($A19774="","",COUNTIFS(D_MFA!$A$2:$A$20001,$C19774,D_MFA!$B$2:$B$20001,TRUE)&gt;0)</f>
        <v/>
      </c>
    </row>
    <row r="19775" spans="13:13" x14ac:dyDescent="0.55000000000000004">
      <c r="M19775" t="str">
        <f>IF($A19775="","",COUNTIFS(D_MFA!$A$2:$A$20001,$C19775,D_MFA!$B$2:$B$20001,TRUE)&gt;0)</f>
        <v/>
      </c>
    </row>
    <row r="19776" spans="13:13" x14ac:dyDescent="0.55000000000000004">
      <c r="M19776" t="str">
        <f>IF($A19776="","",COUNTIFS(D_MFA!$A$2:$A$20001,$C19776,D_MFA!$B$2:$B$20001,TRUE)&gt;0)</f>
        <v/>
      </c>
    </row>
    <row r="19777" spans="13:13" x14ac:dyDescent="0.55000000000000004">
      <c r="M19777" t="str">
        <f>IF($A19777="","",COUNTIFS(D_MFA!$A$2:$A$20001,$C19777,D_MFA!$B$2:$B$20001,TRUE)&gt;0)</f>
        <v/>
      </c>
    </row>
    <row r="19778" spans="13:13" x14ac:dyDescent="0.55000000000000004">
      <c r="M19778" t="str">
        <f>IF($A19778="","",COUNTIFS(D_MFA!$A$2:$A$20001,$C19778,D_MFA!$B$2:$B$20001,TRUE)&gt;0)</f>
        <v/>
      </c>
    </row>
    <row r="19779" spans="13:13" x14ac:dyDescent="0.55000000000000004">
      <c r="M19779" t="str">
        <f>IF($A19779="","",COUNTIFS(D_MFA!$A$2:$A$20001,$C19779,D_MFA!$B$2:$B$20001,TRUE)&gt;0)</f>
        <v/>
      </c>
    </row>
    <row r="19780" spans="13:13" x14ac:dyDescent="0.55000000000000004">
      <c r="M19780" t="str">
        <f>IF($A19780="","",COUNTIFS(D_MFA!$A$2:$A$20001,$C19780,D_MFA!$B$2:$B$20001,TRUE)&gt;0)</f>
        <v/>
      </c>
    </row>
    <row r="19781" spans="13:13" x14ac:dyDescent="0.55000000000000004">
      <c r="M19781" t="str">
        <f>IF($A19781="","",COUNTIFS(D_MFA!$A$2:$A$20001,$C19781,D_MFA!$B$2:$B$20001,TRUE)&gt;0)</f>
        <v/>
      </c>
    </row>
    <row r="19782" spans="13:13" x14ac:dyDescent="0.55000000000000004">
      <c r="M19782" t="str">
        <f>IF($A19782="","",COUNTIFS(D_MFA!$A$2:$A$20001,$C19782,D_MFA!$B$2:$B$20001,TRUE)&gt;0)</f>
        <v/>
      </c>
    </row>
    <row r="19783" spans="13:13" x14ac:dyDescent="0.55000000000000004">
      <c r="M19783" t="str">
        <f>IF($A19783="","",COUNTIFS(D_MFA!$A$2:$A$20001,$C19783,D_MFA!$B$2:$B$20001,TRUE)&gt;0)</f>
        <v/>
      </c>
    </row>
    <row r="19784" spans="13:13" x14ac:dyDescent="0.55000000000000004">
      <c r="M19784" t="str">
        <f>IF($A19784="","",COUNTIFS(D_MFA!$A$2:$A$20001,$C19784,D_MFA!$B$2:$B$20001,TRUE)&gt;0)</f>
        <v/>
      </c>
    </row>
    <row r="19785" spans="13:13" x14ac:dyDescent="0.55000000000000004">
      <c r="M19785" t="str">
        <f>IF($A19785="","",COUNTIFS(D_MFA!$A$2:$A$20001,$C19785,D_MFA!$B$2:$B$20001,TRUE)&gt;0)</f>
        <v/>
      </c>
    </row>
    <row r="19786" spans="13:13" x14ac:dyDescent="0.55000000000000004">
      <c r="M19786" t="str">
        <f>IF($A19786="","",COUNTIFS(D_MFA!$A$2:$A$20001,$C19786,D_MFA!$B$2:$B$20001,TRUE)&gt;0)</f>
        <v/>
      </c>
    </row>
    <row r="19787" spans="13:13" x14ac:dyDescent="0.55000000000000004">
      <c r="M19787" t="str">
        <f>IF($A19787="","",COUNTIFS(D_MFA!$A$2:$A$20001,$C19787,D_MFA!$B$2:$B$20001,TRUE)&gt;0)</f>
        <v/>
      </c>
    </row>
    <row r="19788" spans="13:13" x14ac:dyDescent="0.55000000000000004">
      <c r="M19788" t="str">
        <f>IF($A19788="","",COUNTIFS(D_MFA!$A$2:$A$20001,$C19788,D_MFA!$B$2:$B$20001,TRUE)&gt;0)</f>
        <v/>
      </c>
    </row>
    <row r="19789" spans="13:13" x14ac:dyDescent="0.55000000000000004">
      <c r="M19789" t="str">
        <f>IF($A19789="","",COUNTIFS(D_MFA!$A$2:$A$20001,$C19789,D_MFA!$B$2:$B$20001,TRUE)&gt;0)</f>
        <v/>
      </c>
    </row>
    <row r="19790" spans="13:13" x14ac:dyDescent="0.55000000000000004">
      <c r="M19790" t="str">
        <f>IF($A19790="","",COUNTIFS(D_MFA!$A$2:$A$20001,$C19790,D_MFA!$B$2:$B$20001,TRUE)&gt;0)</f>
        <v/>
      </c>
    </row>
    <row r="19791" spans="13:13" x14ac:dyDescent="0.55000000000000004">
      <c r="M19791" t="str">
        <f>IF($A19791="","",COUNTIFS(D_MFA!$A$2:$A$20001,$C19791,D_MFA!$B$2:$B$20001,TRUE)&gt;0)</f>
        <v/>
      </c>
    </row>
    <row r="19792" spans="13:13" x14ac:dyDescent="0.55000000000000004">
      <c r="M19792" t="str">
        <f>IF($A19792="","",COUNTIFS(D_MFA!$A$2:$A$20001,$C19792,D_MFA!$B$2:$B$20001,TRUE)&gt;0)</f>
        <v/>
      </c>
    </row>
    <row r="19793" spans="13:13" x14ac:dyDescent="0.55000000000000004">
      <c r="M19793" t="str">
        <f>IF($A19793="","",COUNTIFS(D_MFA!$A$2:$A$20001,$C19793,D_MFA!$B$2:$B$20001,TRUE)&gt;0)</f>
        <v/>
      </c>
    </row>
    <row r="19794" spans="13:13" x14ac:dyDescent="0.55000000000000004">
      <c r="M19794" t="str">
        <f>IF($A19794="","",COUNTIFS(D_MFA!$A$2:$A$20001,$C19794,D_MFA!$B$2:$B$20001,TRUE)&gt;0)</f>
        <v/>
      </c>
    </row>
    <row r="19795" spans="13:13" x14ac:dyDescent="0.55000000000000004">
      <c r="M19795" t="str">
        <f>IF($A19795="","",COUNTIFS(D_MFA!$A$2:$A$20001,$C19795,D_MFA!$B$2:$B$20001,TRUE)&gt;0)</f>
        <v/>
      </c>
    </row>
    <row r="19796" spans="13:13" x14ac:dyDescent="0.55000000000000004">
      <c r="M19796" t="str">
        <f>IF($A19796="","",COUNTIFS(D_MFA!$A$2:$A$20001,$C19796,D_MFA!$B$2:$B$20001,TRUE)&gt;0)</f>
        <v/>
      </c>
    </row>
    <row r="19797" spans="13:13" x14ac:dyDescent="0.55000000000000004">
      <c r="M19797" t="str">
        <f>IF($A19797="","",COUNTIFS(D_MFA!$A$2:$A$20001,$C19797,D_MFA!$B$2:$B$20001,TRUE)&gt;0)</f>
        <v/>
      </c>
    </row>
    <row r="19798" spans="13:13" x14ac:dyDescent="0.55000000000000004">
      <c r="M19798" t="str">
        <f>IF($A19798="","",COUNTIFS(D_MFA!$A$2:$A$20001,$C19798,D_MFA!$B$2:$B$20001,TRUE)&gt;0)</f>
        <v/>
      </c>
    </row>
    <row r="19799" spans="13:13" x14ac:dyDescent="0.55000000000000004">
      <c r="M19799" t="str">
        <f>IF($A19799="","",COUNTIFS(D_MFA!$A$2:$A$20001,$C19799,D_MFA!$B$2:$B$20001,TRUE)&gt;0)</f>
        <v/>
      </c>
    </row>
    <row r="19800" spans="13:13" x14ac:dyDescent="0.55000000000000004">
      <c r="M19800" t="str">
        <f>IF($A19800="","",COUNTIFS(D_MFA!$A$2:$A$20001,$C19800,D_MFA!$B$2:$B$20001,TRUE)&gt;0)</f>
        <v/>
      </c>
    </row>
    <row r="19801" spans="13:13" x14ac:dyDescent="0.55000000000000004">
      <c r="M19801" t="str">
        <f>IF($A19801="","",COUNTIFS(D_MFA!$A$2:$A$20001,$C19801,D_MFA!$B$2:$B$20001,TRUE)&gt;0)</f>
        <v/>
      </c>
    </row>
    <row r="19802" spans="13:13" x14ac:dyDescent="0.55000000000000004">
      <c r="M19802" t="str">
        <f>IF($A19802="","",COUNTIFS(D_MFA!$A$2:$A$20001,$C19802,D_MFA!$B$2:$B$20001,TRUE)&gt;0)</f>
        <v/>
      </c>
    </row>
    <row r="19803" spans="13:13" x14ac:dyDescent="0.55000000000000004">
      <c r="M19803" t="str">
        <f>IF($A19803="","",COUNTIFS(D_MFA!$A$2:$A$20001,$C19803,D_MFA!$B$2:$B$20001,TRUE)&gt;0)</f>
        <v/>
      </c>
    </row>
    <row r="19804" spans="13:13" x14ac:dyDescent="0.55000000000000004">
      <c r="M19804" t="str">
        <f>IF($A19804="","",COUNTIFS(D_MFA!$A$2:$A$20001,$C19804,D_MFA!$B$2:$B$20001,TRUE)&gt;0)</f>
        <v/>
      </c>
    </row>
    <row r="19805" spans="13:13" x14ac:dyDescent="0.55000000000000004">
      <c r="M19805" t="str">
        <f>IF($A19805="","",COUNTIFS(D_MFA!$A$2:$A$20001,$C19805,D_MFA!$B$2:$B$20001,TRUE)&gt;0)</f>
        <v/>
      </c>
    </row>
    <row r="19806" spans="13:13" x14ac:dyDescent="0.55000000000000004">
      <c r="M19806" t="str">
        <f>IF($A19806="","",COUNTIFS(D_MFA!$A$2:$A$20001,$C19806,D_MFA!$B$2:$B$20001,TRUE)&gt;0)</f>
        <v/>
      </c>
    </row>
    <row r="19807" spans="13:13" x14ac:dyDescent="0.55000000000000004">
      <c r="M19807" t="str">
        <f>IF($A19807="","",COUNTIFS(D_MFA!$A$2:$A$20001,$C19807,D_MFA!$B$2:$B$20001,TRUE)&gt;0)</f>
        <v/>
      </c>
    </row>
    <row r="19808" spans="13:13" x14ac:dyDescent="0.55000000000000004">
      <c r="M19808" t="str">
        <f>IF($A19808="","",COUNTIFS(D_MFA!$A$2:$A$20001,$C19808,D_MFA!$B$2:$B$20001,TRUE)&gt;0)</f>
        <v/>
      </c>
    </row>
    <row r="19809" spans="13:13" x14ac:dyDescent="0.55000000000000004">
      <c r="M19809" t="str">
        <f>IF($A19809="","",COUNTIFS(D_MFA!$A$2:$A$20001,$C19809,D_MFA!$B$2:$B$20001,TRUE)&gt;0)</f>
        <v/>
      </c>
    </row>
    <row r="19810" spans="13:13" x14ac:dyDescent="0.55000000000000004">
      <c r="M19810" t="str">
        <f>IF($A19810="","",COUNTIFS(D_MFA!$A$2:$A$20001,$C19810,D_MFA!$B$2:$B$20001,TRUE)&gt;0)</f>
        <v/>
      </c>
    </row>
    <row r="19811" spans="13:13" x14ac:dyDescent="0.55000000000000004">
      <c r="M19811" t="str">
        <f>IF($A19811="","",COUNTIFS(D_MFA!$A$2:$A$20001,$C19811,D_MFA!$B$2:$B$20001,TRUE)&gt;0)</f>
        <v/>
      </c>
    </row>
    <row r="19812" spans="13:13" x14ac:dyDescent="0.55000000000000004">
      <c r="M19812" t="str">
        <f>IF($A19812="","",COUNTIFS(D_MFA!$A$2:$A$20001,$C19812,D_MFA!$B$2:$B$20001,TRUE)&gt;0)</f>
        <v/>
      </c>
    </row>
    <row r="19813" spans="13:13" x14ac:dyDescent="0.55000000000000004">
      <c r="M19813" t="str">
        <f>IF($A19813="","",COUNTIFS(D_MFA!$A$2:$A$20001,$C19813,D_MFA!$B$2:$B$20001,TRUE)&gt;0)</f>
        <v/>
      </c>
    </row>
    <row r="19814" spans="13:13" x14ac:dyDescent="0.55000000000000004">
      <c r="M19814" t="str">
        <f>IF($A19814="","",COUNTIFS(D_MFA!$A$2:$A$20001,$C19814,D_MFA!$B$2:$B$20001,TRUE)&gt;0)</f>
        <v/>
      </c>
    </row>
    <row r="19815" spans="13:13" x14ac:dyDescent="0.55000000000000004">
      <c r="M19815" t="str">
        <f>IF($A19815="","",COUNTIFS(D_MFA!$A$2:$A$20001,$C19815,D_MFA!$B$2:$B$20001,TRUE)&gt;0)</f>
        <v/>
      </c>
    </row>
    <row r="19816" spans="13:13" x14ac:dyDescent="0.55000000000000004">
      <c r="M19816" t="str">
        <f>IF($A19816="","",COUNTIFS(D_MFA!$A$2:$A$20001,$C19816,D_MFA!$B$2:$B$20001,TRUE)&gt;0)</f>
        <v/>
      </c>
    </row>
    <row r="19817" spans="13:13" x14ac:dyDescent="0.55000000000000004">
      <c r="M19817" t="str">
        <f>IF($A19817="","",COUNTIFS(D_MFA!$A$2:$A$20001,$C19817,D_MFA!$B$2:$B$20001,TRUE)&gt;0)</f>
        <v/>
      </c>
    </row>
    <row r="19818" spans="13:13" x14ac:dyDescent="0.55000000000000004">
      <c r="M19818" t="str">
        <f>IF($A19818="","",COUNTIFS(D_MFA!$A$2:$A$20001,$C19818,D_MFA!$B$2:$B$20001,TRUE)&gt;0)</f>
        <v/>
      </c>
    </row>
    <row r="19819" spans="13:13" x14ac:dyDescent="0.55000000000000004">
      <c r="M19819" t="str">
        <f>IF($A19819="","",COUNTIFS(D_MFA!$A$2:$A$20001,$C19819,D_MFA!$B$2:$B$20001,TRUE)&gt;0)</f>
        <v/>
      </c>
    </row>
    <row r="19820" spans="13:13" x14ac:dyDescent="0.55000000000000004">
      <c r="M19820" t="str">
        <f>IF($A19820="","",COUNTIFS(D_MFA!$A$2:$A$20001,$C19820,D_MFA!$B$2:$B$20001,TRUE)&gt;0)</f>
        <v/>
      </c>
    </row>
    <row r="19821" spans="13:13" x14ac:dyDescent="0.55000000000000004">
      <c r="M19821" t="str">
        <f>IF($A19821="","",COUNTIFS(D_MFA!$A$2:$A$20001,$C19821,D_MFA!$B$2:$B$20001,TRUE)&gt;0)</f>
        <v/>
      </c>
    </row>
    <row r="19822" spans="13:13" x14ac:dyDescent="0.55000000000000004">
      <c r="M19822" t="str">
        <f>IF($A19822="","",COUNTIFS(D_MFA!$A$2:$A$20001,$C19822,D_MFA!$B$2:$B$20001,TRUE)&gt;0)</f>
        <v/>
      </c>
    </row>
    <row r="19823" spans="13:13" x14ac:dyDescent="0.55000000000000004">
      <c r="M19823" t="str">
        <f>IF($A19823="","",COUNTIFS(D_MFA!$A$2:$A$20001,$C19823,D_MFA!$B$2:$B$20001,TRUE)&gt;0)</f>
        <v/>
      </c>
    </row>
    <row r="19824" spans="13:13" x14ac:dyDescent="0.55000000000000004">
      <c r="M19824" t="str">
        <f>IF($A19824="","",COUNTIFS(D_MFA!$A$2:$A$20001,$C19824,D_MFA!$B$2:$B$20001,TRUE)&gt;0)</f>
        <v/>
      </c>
    </row>
    <row r="19825" spans="13:13" x14ac:dyDescent="0.55000000000000004">
      <c r="M19825" t="str">
        <f>IF($A19825="","",COUNTIFS(D_MFA!$A$2:$A$20001,$C19825,D_MFA!$B$2:$B$20001,TRUE)&gt;0)</f>
        <v/>
      </c>
    </row>
    <row r="19826" spans="13:13" x14ac:dyDescent="0.55000000000000004">
      <c r="M19826" t="str">
        <f>IF($A19826="","",COUNTIFS(D_MFA!$A$2:$A$20001,$C19826,D_MFA!$B$2:$B$20001,TRUE)&gt;0)</f>
        <v/>
      </c>
    </row>
    <row r="19827" spans="13:13" x14ac:dyDescent="0.55000000000000004">
      <c r="M19827" t="str">
        <f>IF($A19827="","",COUNTIFS(D_MFA!$A$2:$A$20001,$C19827,D_MFA!$B$2:$B$20001,TRUE)&gt;0)</f>
        <v/>
      </c>
    </row>
    <row r="19828" spans="13:13" x14ac:dyDescent="0.55000000000000004">
      <c r="M19828" t="str">
        <f>IF($A19828="","",COUNTIFS(D_MFA!$A$2:$A$20001,$C19828,D_MFA!$B$2:$B$20001,TRUE)&gt;0)</f>
        <v/>
      </c>
    </row>
    <row r="19829" spans="13:13" x14ac:dyDescent="0.55000000000000004">
      <c r="M19829" t="str">
        <f>IF($A19829="","",COUNTIFS(D_MFA!$A$2:$A$20001,$C19829,D_MFA!$B$2:$B$20001,TRUE)&gt;0)</f>
        <v/>
      </c>
    </row>
    <row r="19830" spans="13:13" x14ac:dyDescent="0.55000000000000004">
      <c r="M19830" t="str">
        <f>IF($A19830="","",COUNTIFS(D_MFA!$A$2:$A$20001,$C19830,D_MFA!$B$2:$B$20001,TRUE)&gt;0)</f>
        <v/>
      </c>
    </row>
    <row r="19831" spans="13:13" x14ac:dyDescent="0.55000000000000004">
      <c r="M19831" t="str">
        <f>IF($A19831="","",COUNTIFS(D_MFA!$A$2:$A$20001,$C19831,D_MFA!$B$2:$B$20001,TRUE)&gt;0)</f>
        <v/>
      </c>
    </row>
    <row r="19832" spans="13:13" x14ac:dyDescent="0.55000000000000004">
      <c r="M19832" t="str">
        <f>IF($A19832="","",COUNTIFS(D_MFA!$A$2:$A$20001,$C19832,D_MFA!$B$2:$B$20001,TRUE)&gt;0)</f>
        <v/>
      </c>
    </row>
    <row r="19833" spans="13:13" x14ac:dyDescent="0.55000000000000004">
      <c r="M19833" t="str">
        <f>IF($A19833="","",COUNTIFS(D_MFA!$A$2:$A$20001,$C19833,D_MFA!$B$2:$B$20001,TRUE)&gt;0)</f>
        <v/>
      </c>
    </row>
    <row r="19834" spans="13:13" x14ac:dyDescent="0.55000000000000004">
      <c r="M19834" t="str">
        <f>IF($A19834="","",COUNTIFS(D_MFA!$A$2:$A$20001,$C19834,D_MFA!$B$2:$B$20001,TRUE)&gt;0)</f>
        <v/>
      </c>
    </row>
    <row r="19835" spans="13:13" x14ac:dyDescent="0.55000000000000004">
      <c r="M19835" t="str">
        <f>IF($A19835="","",COUNTIFS(D_MFA!$A$2:$A$20001,$C19835,D_MFA!$B$2:$B$20001,TRUE)&gt;0)</f>
        <v/>
      </c>
    </row>
    <row r="19836" spans="13:13" x14ac:dyDescent="0.55000000000000004">
      <c r="M19836" t="str">
        <f>IF($A19836="","",COUNTIFS(D_MFA!$A$2:$A$20001,$C19836,D_MFA!$B$2:$B$20001,TRUE)&gt;0)</f>
        <v/>
      </c>
    </row>
    <row r="19837" spans="13:13" x14ac:dyDescent="0.55000000000000004">
      <c r="M19837" t="str">
        <f>IF($A19837="","",COUNTIFS(D_MFA!$A$2:$A$20001,$C19837,D_MFA!$B$2:$B$20001,TRUE)&gt;0)</f>
        <v/>
      </c>
    </row>
    <row r="19838" spans="13:13" x14ac:dyDescent="0.55000000000000004">
      <c r="M19838" t="str">
        <f>IF($A19838="","",COUNTIFS(D_MFA!$A$2:$A$20001,$C19838,D_MFA!$B$2:$B$20001,TRUE)&gt;0)</f>
        <v/>
      </c>
    </row>
    <row r="19839" spans="13:13" x14ac:dyDescent="0.55000000000000004">
      <c r="M19839" t="str">
        <f>IF($A19839="","",COUNTIFS(D_MFA!$A$2:$A$20001,$C19839,D_MFA!$B$2:$B$20001,TRUE)&gt;0)</f>
        <v/>
      </c>
    </row>
    <row r="19840" spans="13:13" x14ac:dyDescent="0.55000000000000004">
      <c r="M19840" t="str">
        <f>IF($A19840="","",COUNTIFS(D_MFA!$A$2:$A$20001,$C19840,D_MFA!$B$2:$B$20001,TRUE)&gt;0)</f>
        <v/>
      </c>
    </row>
    <row r="19841" spans="13:13" x14ac:dyDescent="0.55000000000000004">
      <c r="M19841" t="str">
        <f>IF($A19841="","",COUNTIFS(D_MFA!$A$2:$A$20001,$C19841,D_MFA!$B$2:$B$20001,TRUE)&gt;0)</f>
        <v/>
      </c>
    </row>
    <row r="19842" spans="13:13" x14ac:dyDescent="0.55000000000000004">
      <c r="M19842" t="str">
        <f>IF($A19842="","",COUNTIFS(D_MFA!$A$2:$A$20001,$C19842,D_MFA!$B$2:$B$20001,TRUE)&gt;0)</f>
        <v/>
      </c>
    </row>
    <row r="19843" spans="13:13" x14ac:dyDescent="0.55000000000000004">
      <c r="M19843" t="str">
        <f>IF($A19843="","",COUNTIFS(D_MFA!$A$2:$A$20001,$C19843,D_MFA!$B$2:$B$20001,TRUE)&gt;0)</f>
        <v/>
      </c>
    </row>
    <row r="19844" spans="13:13" x14ac:dyDescent="0.55000000000000004">
      <c r="M19844" t="str">
        <f>IF($A19844="","",COUNTIFS(D_MFA!$A$2:$A$20001,$C19844,D_MFA!$B$2:$B$20001,TRUE)&gt;0)</f>
        <v/>
      </c>
    </row>
    <row r="19845" spans="13:13" x14ac:dyDescent="0.55000000000000004">
      <c r="M19845" t="str">
        <f>IF($A19845="","",COUNTIFS(D_MFA!$A$2:$A$20001,$C19845,D_MFA!$B$2:$B$20001,TRUE)&gt;0)</f>
        <v/>
      </c>
    </row>
    <row r="19846" spans="13:13" x14ac:dyDescent="0.55000000000000004">
      <c r="M19846" t="str">
        <f>IF($A19846="","",COUNTIFS(D_MFA!$A$2:$A$20001,$C19846,D_MFA!$B$2:$B$20001,TRUE)&gt;0)</f>
        <v/>
      </c>
    </row>
    <row r="19847" spans="13:13" x14ac:dyDescent="0.55000000000000004">
      <c r="M19847" t="str">
        <f>IF($A19847="","",COUNTIFS(D_MFA!$A$2:$A$20001,$C19847,D_MFA!$B$2:$B$20001,TRUE)&gt;0)</f>
        <v/>
      </c>
    </row>
    <row r="19848" spans="13:13" x14ac:dyDescent="0.55000000000000004">
      <c r="M19848" t="str">
        <f>IF($A19848="","",COUNTIFS(D_MFA!$A$2:$A$20001,$C19848,D_MFA!$B$2:$B$20001,TRUE)&gt;0)</f>
        <v/>
      </c>
    </row>
    <row r="19849" spans="13:13" x14ac:dyDescent="0.55000000000000004">
      <c r="M19849" t="str">
        <f>IF($A19849="","",COUNTIFS(D_MFA!$A$2:$A$20001,$C19849,D_MFA!$B$2:$B$20001,TRUE)&gt;0)</f>
        <v/>
      </c>
    </row>
    <row r="19850" spans="13:13" x14ac:dyDescent="0.55000000000000004">
      <c r="M19850" t="str">
        <f>IF($A19850="","",COUNTIFS(D_MFA!$A$2:$A$20001,$C19850,D_MFA!$B$2:$B$20001,TRUE)&gt;0)</f>
        <v/>
      </c>
    </row>
    <row r="19851" spans="13:13" x14ac:dyDescent="0.55000000000000004">
      <c r="M19851" t="str">
        <f>IF($A19851="","",COUNTIFS(D_MFA!$A$2:$A$20001,$C19851,D_MFA!$B$2:$B$20001,TRUE)&gt;0)</f>
        <v/>
      </c>
    </row>
    <row r="19852" spans="13:13" x14ac:dyDescent="0.55000000000000004">
      <c r="M19852" t="str">
        <f>IF($A19852="","",COUNTIFS(D_MFA!$A$2:$A$20001,$C19852,D_MFA!$B$2:$B$20001,TRUE)&gt;0)</f>
        <v/>
      </c>
    </row>
    <row r="19853" spans="13:13" x14ac:dyDescent="0.55000000000000004">
      <c r="M19853" t="str">
        <f>IF($A19853="","",COUNTIFS(D_MFA!$A$2:$A$20001,$C19853,D_MFA!$B$2:$B$20001,TRUE)&gt;0)</f>
        <v/>
      </c>
    </row>
    <row r="19854" spans="13:13" x14ac:dyDescent="0.55000000000000004">
      <c r="M19854" t="str">
        <f>IF($A19854="","",COUNTIFS(D_MFA!$A$2:$A$20001,$C19854,D_MFA!$B$2:$B$20001,TRUE)&gt;0)</f>
        <v/>
      </c>
    </row>
    <row r="19855" spans="13:13" x14ac:dyDescent="0.55000000000000004">
      <c r="M19855" t="str">
        <f>IF($A19855="","",COUNTIFS(D_MFA!$A$2:$A$20001,$C19855,D_MFA!$B$2:$B$20001,TRUE)&gt;0)</f>
        <v/>
      </c>
    </row>
    <row r="19856" spans="13:13" x14ac:dyDescent="0.55000000000000004">
      <c r="M19856" t="str">
        <f>IF($A19856="","",COUNTIFS(D_MFA!$A$2:$A$20001,$C19856,D_MFA!$B$2:$B$20001,TRUE)&gt;0)</f>
        <v/>
      </c>
    </row>
    <row r="19857" spans="13:13" x14ac:dyDescent="0.55000000000000004">
      <c r="M19857" t="str">
        <f>IF($A19857="","",COUNTIFS(D_MFA!$A$2:$A$20001,$C19857,D_MFA!$B$2:$B$20001,TRUE)&gt;0)</f>
        <v/>
      </c>
    </row>
    <row r="19858" spans="13:13" x14ac:dyDescent="0.55000000000000004">
      <c r="M19858" t="str">
        <f>IF($A19858="","",COUNTIFS(D_MFA!$A$2:$A$20001,$C19858,D_MFA!$B$2:$B$20001,TRUE)&gt;0)</f>
        <v/>
      </c>
    </row>
    <row r="19859" spans="13:13" x14ac:dyDescent="0.55000000000000004">
      <c r="M19859" t="str">
        <f>IF($A19859="","",COUNTIFS(D_MFA!$A$2:$A$20001,$C19859,D_MFA!$B$2:$B$20001,TRUE)&gt;0)</f>
        <v/>
      </c>
    </row>
    <row r="19860" spans="13:13" x14ac:dyDescent="0.55000000000000004">
      <c r="M19860" t="str">
        <f>IF($A19860="","",COUNTIFS(D_MFA!$A$2:$A$20001,$C19860,D_MFA!$B$2:$B$20001,TRUE)&gt;0)</f>
        <v/>
      </c>
    </row>
    <row r="19861" spans="13:13" x14ac:dyDescent="0.55000000000000004">
      <c r="M19861" t="str">
        <f>IF($A19861="","",COUNTIFS(D_MFA!$A$2:$A$20001,$C19861,D_MFA!$B$2:$B$20001,TRUE)&gt;0)</f>
        <v/>
      </c>
    </row>
    <row r="19862" spans="13:13" x14ac:dyDescent="0.55000000000000004">
      <c r="M19862" t="str">
        <f>IF($A19862="","",COUNTIFS(D_MFA!$A$2:$A$20001,$C19862,D_MFA!$B$2:$B$20001,TRUE)&gt;0)</f>
        <v/>
      </c>
    </row>
    <row r="19863" spans="13:13" x14ac:dyDescent="0.55000000000000004">
      <c r="M19863" t="str">
        <f>IF($A19863="","",COUNTIFS(D_MFA!$A$2:$A$20001,$C19863,D_MFA!$B$2:$B$20001,TRUE)&gt;0)</f>
        <v/>
      </c>
    </row>
    <row r="19864" spans="13:13" x14ac:dyDescent="0.55000000000000004">
      <c r="M19864" t="str">
        <f>IF($A19864="","",COUNTIFS(D_MFA!$A$2:$A$20001,$C19864,D_MFA!$B$2:$B$20001,TRUE)&gt;0)</f>
        <v/>
      </c>
    </row>
    <row r="19865" spans="13:13" x14ac:dyDescent="0.55000000000000004">
      <c r="M19865" t="str">
        <f>IF($A19865="","",COUNTIFS(D_MFA!$A$2:$A$20001,$C19865,D_MFA!$B$2:$B$20001,TRUE)&gt;0)</f>
        <v/>
      </c>
    </row>
    <row r="19866" spans="13:13" x14ac:dyDescent="0.55000000000000004">
      <c r="M19866" t="str">
        <f>IF($A19866="","",COUNTIFS(D_MFA!$A$2:$A$20001,$C19866,D_MFA!$B$2:$B$20001,TRUE)&gt;0)</f>
        <v/>
      </c>
    </row>
    <row r="19867" spans="13:13" x14ac:dyDescent="0.55000000000000004">
      <c r="M19867" t="str">
        <f>IF($A19867="","",COUNTIFS(D_MFA!$A$2:$A$20001,$C19867,D_MFA!$B$2:$B$20001,TRUE)&gt;0)</f>
        <v/>
      </c>
    </row>
    <row r="19868" spans="13:13" x14ac:dyDescent="0.55000000000000004">
      <c r="M19868" t="str">
        <f>IF($A19868="","",COUNTIFS(D_MFA!$A$2:$A$20001,$C19868,D_MFA!$B$2:$B$20001,TRUE)&gt;0)</f>
        <v/>
      </c>
    </row>
    <row r="19869" spans="13:13" x14ac:dyDescent="0.55000000000000004">
      <c r="M19869" t="str">
        <f>IF($A19869="","",COUNTIFS(D_MFA!$A$2:$A$20001,$C19869,D_MFA!$B$2:$B$20001,TRUE)&gt;0)</f>
        <v/>
      </c>
    </row>
    <row r="19870" spans="13:13" x14ac:dyDescent="0.55000000000000004">
      <c r="M19870" t="str">
        <f>IF($A19870="","",COUNTIFS(D_MFA!$A$2:$A$20001,$C19870,D_MFA!$B$2:$B$20001,TRUE)&gt;0)</f>
        <v/>
      </c>
    </row>
    <row r="19871" spans="13:13" x14ac:dyDescent="0.55000000000000004">
      <c r="M19871" t="str">
        <f>IF($A19871="","",COUNTIFS(D_MFA!$A$2:$A$20001,$C19871,D_MFA!$B$2:$B$20001,TRUE)&gt;0)</f>
        <v/>
      </c>
    </row>
    <row r="19872" spans="13:13" x14ac:dyDescent="0.55000000000000004">
      <c r="M19872" t="str">
        <f>IF($A19872="","",COUNTIFS(D_MFA!$A$2:$A$20001,$C19872,D_MFA!$B$2:$B$20001,TRUE)&gt;0)</f>
        <v/>
      </c>
    </row>
    <row r="19873" spans="13:13" x14ac:dyDescent="0.55000000000000004">
      <c r="M19873" t="str">
        <f>IF($A19873="","",COUNTIFS(D_MFA!$A$2:$A$20001,$C19873,D_MFA!$B$2:$B$20001,TRUE)&gt;0)</f>
        <v/>
      </c>
    </row>
    <row r="19874" spans="13:13" x14ac:dyDescent="0.55000000000000004">
      <c r="M19874" t="str">
        <f>IF($A19874="","",COUNTIFS(D_MFA!$A$2:$A$20001,$C19874,D_MFA!$B$2:$B$20001,TRUE)&gt;0)</f>
        <v/>
      </c>
    </row>
    <row r="19875" spans="13:13" x14ac:dyDescent="0.55000000000000004">
      <c r="M19875" t="str">
        <f>IF($A19875="","",COUNTIFS(D_MFA!$A$2:$A$20001,$C19875,D_MFA!$B$2:$B$20001,TRUE)&gt;0)</f>
        <v/>
      </c>
    </row>
    <row r="19876" spans="13:13" x14ac:dyDescent="0.55000000000000004">
      <c r="M19876" t="str">
        <f>IF($A19876="","",COUNTIFS(D_MFA!$A$2:$A$20001,$C19876,D_MFA!$B$2:$B$20001,TRUE)&gt;0)</f>
        <v/>
      </c>
    </row>
    <row r="19877" spans="13:13" x14ac:dyDescent="0.55000000000000004">
      <c r="M19877" t="str">
        <f>IF($A19877="","",COUNTIFS(D_MFA!$A$2:$A$20001,$C19877,D_MFA!$B$2:$B$20001,TRUE)&gt;0)</f>
        <v/>
      </c>
    </row>
    <row r="19878" spans="13:13" x14ac:dyDescent="0.55000000000000004">
      <c r="M19878" t="str">
        <f>IF($A19878="","",COUNTIFS(D_MFA!$A$2:$A$20001,$C19878,D_MFA!$B$2:$B$20001,TRUE)&gt;0)</f>
        <v/>
      </c>
    </row>
    <row r="19879" spans="13:13" x14ac:dyDescent="0.55000000000000004">
      <c r="M19879" t="str">
        <f>IF($A19879="","",COUNTIFS(D_MFA!$A$2:$A$20001,$C19879,D_MFA!$B$2:$B$20001,TRUE)&gt;0)</f>
        <v/>
      </c>
    </row>
    <row r="19880" spans="13:13" x14ac:dyDescent="0.55000000000000004">
      <c r="M19880" t="str">
        <f>IF($A19880="","",COUNTIFS(D_MFA!$A$2:$A$20001,$C19880,D_MFA!$B$2:$B$20001,TRUE)&gt;0)</f>
        <v/>
      </c>
    </row>
    <row r="19881" spans="13:13" x14ac:dyDescent="0.55000000000000004">
      <c r="M19881" t="str">
        <f>IF($A19881="","",COUNTIFS(D_MFA!$A$2:$A$20001,$C19881,D_MFA!$B$2:$B$20001,TRUE)&gt;0)</f>
        <v/>
      </c>
    </row>
    <row r="19882" spans="13:13" x14ac:dyDescent="0.55000000000000004">
      <c r="M19882" t="str">
        <f>IF($A19882="","",COUNTIFS(D_MFA!$A$2:$A$20001,$C19882,D_MFA!$B$2:$B$20001,TRUE)&gt;0)</f>
        <v/>
      </c>
    </row>
    <row r="19883" spans="13:13" x14ac:dyDescent="0.55000000000000004">
      <c r="M19883" t="str">
        <f>IF($A19883="","",COUNTIFS(D_MFA!$A$2:$A$20001,$C19883,D_MFA!$B$2:$B$20001,TRUE)&gt;0)</f>
        <v/>
      </c>
    </row>
    <row r="19884" spans="13:13" x14ac:dyDescent="0.55000000000000004">
      <c r="M19884" t="str">
        <f>IF($A19884="","",COUNTIFS(D_MFA!$A$2:$A$20001,$C19884,D_MFA!$B$2:$B$20001,TRUE)&gt;0)</f>
        <v/>
      </c>
    </row>
    <row r="19885" spans="13:13" x14ac:dyDescent="0.55000000000000004">
      <c r="M19885" t="str">
        <f>IF($A19885="","",COUNTIFS(D_MFA!$A$2:$A$20001,$C19885,D_MFA!$B$2:$B$20001,TRUE)&gt;0)</f>
        <v/>
      </c>
    </row>
    <row r="19886" spans="13:13" x14ac:dyDescent="0.55000000000000004">
      <c r="M19886" t="str">
        <f>IF($A19886="","",COUNTIFS(D_MFA!$A$2:$A$20001,$C19886,D_MFA!$B$2:$B$20001,TRUE)&gt;0)</f>
        <v/>
      </c>
    </row>
    <row r="19887" spans="13:13" x14ac:dyDescent="0.55000000000000004">
      <c r="M19887" t="str">
        <f>IF($A19887="","",COUNTIFS(D_MFA!$A$2:$A$20001,$C19887,D_MFA!$B$2:$B$20001,TRUE)&gt;0)</f>
        <v/>
      </c>
    </row>
    <row r="19888" spans="13:13" x14ac:dyDescent="0.55000000000000004">
      <c r="M19888" t="str">
        <f>IF($A19888="","",COUNTIFS(D_MFA!$A$2:$A$20001,$C19888,D_MFA!$B$2:$B$20001,TRUE)&gt;0)</f>
        <v/>
      </c>
    </row>
    <row r="19889" spans="13:13" x14ac:dyDescent="0.55000000000000004">
      <c r="M19889" t="str">
        <f>IF($A19889="","",COUNTIFS(D_MFA!$A$2:$A$20001,$C19889,D_MFA!$B$2:$B$20001,TRUE)&gt;0)</f>
        <v/>
      </c>
    </row>
    <row r="19890" spans="13:13" x14ac:dyDescent="0.55000000000000004">
      <c r="M19890" t="str">
        <f>IF($A19890="","",COUNTIFS(D_MFA!$A$2:$A$20001,$C19890,D_MFA!$B$2:$B$20001,TRUE)&gt;0)</f>
        <v/>
      </c>
    </row>
    <row r="19891" spans="13:13" x14ac:dyDescent="0.55000000000000004">
      <c r="M19891" t="str">
        <f>IF($A19891="","",COUNTIFS(D_MFA!$A$2:$A$20001,$C19891,D_MFA!$B$2:$B$20001,TRUE)&gt;0)</f>
        <v/>
      </c>
    </row>
    <row r="19892" spans="13:13" x14ac:dyDescent="0.55000000000000004">
      <c r="M19892" t="str">
        <f>IF($A19892="","",COUNTIFS(D_MFA!$A$2:$A$20001,$C19892,D_MFA!$B$2:$B$20001,TRUE)&gt;0)</f>
        <v/>
      </c>
    </row>
    <row r="19893" spans="13:13" x14ac:dyDescent="0.55000000000000004">
      <c r="M19893" t="str">
        <f>IF($A19893="","",COUNTIFS(D_MFA!$A$2:$A$20001,$C19893,D_MFA!$B$2:$B$20001,TRUE)&gt;0)</f>
        <v/>
      </c>
    </row>
    <row r="19894" spans="13:13" x14ac:dyDescent="0.55000000000000004">
      <c r="M19894" t="str">
        <f>IF($A19894="","",COUNTIFS(D_MFA!$A$2:$A$20001,$C19894,D_MFA!$B$2:$B$20001,TRUE)&gt;0)</f>
        <v/>
      </c>
    </row>
    <row r="19895" spans="13:13" x14ac:dyDescent="0.55000000000000004">
      <c r="M19895" t="str">
        <f>IF($A19895="","",COUNTIFS(D_MFA!$A$2:$A$20001,$C19895,D_MFA!$B$2:$B$20001,TRUE)&gt;0)</f>
        <v/>
      </c>
    </row>
    <row r="19896" spans="13:13" x14ac:dyDescent="0.55000000000000004">
      <c r="M19896" t="str">
        <f>IF($A19896="","",COUNTIFS(D_MFA!$A$2:$A$20001,$C19896,D_MFA!$B$2:$B$20001,TRUE)&gt;0)</f>
        <v/>
      </c>
    </row>
    <row r="19897" spans="13:13" x14ac:dyDescent="0.55000000000000004">
      <c r="M19897" t="str">
        <f>IF($A19897="","",COUNTIFS(D_MFA!$A$2:$A$20001,$C19897,D_MFA!$B$2:$B$20001,TRUE)&gt;0)</f>
        <v/>
      </c>
    </row>
    <row r="19898" spans="13:13" x14ac:dyDescent="0.55000000000000004">
      <c r="M19898" t="str">
        <f>IF($A19898="","",COUNTIFS(D_MFA!$A$2:$A$20001,$C19898,D_MFA!$B$2:$B$20001,TRUE)&gt;0)</f>
        <v/>
      </c>
    </row>
    <row r="19899" spans="13:13" x14ac:dyDescent="0.55000000000000004">
      <c r="M19899" t="str">
        <f>IF($A19899="","",COUNTIFS(D_MFA!$A$2:$A$20001,$C19899,D_MFA!$B$2:$B$20001,TRUE)&gt;0)</f>
        <v/>
      </c>
    </row>
    <row r="19900" spans="13:13" x14ac:dyDescent="0.55000000000000004">
      <c r="M19900" t="str">
        <f>IF($A19900="","",COUNTIFS(D_MFA!$A$2:$A$20001,$C19900,D_MFA!$B$2:$B$20001,TRUE)&gt;0)</f>
        <v/>
      </c>
    </row>
    <row r="19901" spans="13:13" x14ac:dyDescent="0.55000000000000004">
      <c r="M19901" t="str">
        <f>IF($A19901="","",COUNTIFS(D_MFA!$A$2:$A$20001,$C19901,D_MFA!$B$2:$B$20001,TRUE)&gt;0)</f>
        <v/>
      </c>
    </row>
    <row r="19902" spans="13:13" x14ac:dyDescent="0.55000000000000004">
      <c r="M19902" t="str">
        <f>IF($A19902="","",COUNTIFS(D_MFA!$A$2:$A$20001,$C19902,D_MFA!$B$2:$B$20001,TRUE)&gt;0)</f>
        <v/>
      </c>
    </row>
    <row r="19903" spans="13:13" x14ac:dyDescent="0.55000000000000004">
      <c r="M19903" t="str">
        <f>IF($A19903="","",COUNTIFS(D_MFA!$A$2:$A$20001,$C19903,D_MFA!$B$2:$B$20001,TRUE)&gt;0)</f>
        <v/>
      </c>
    </row>
    <row r="19904" spans="13:13" x14ac:dyDescent="0.55000000000000004">
      <c r="M19904" t="str">
        <f>IF($A19904="","",COUNTIFS(D_MFA!$A$2:$A$20001,$C19904,D_MFA!$B$2:$B$20001,TRUE)&gt;0)</f>
        <v/>
      </c>
    </row>
    <row r="19905" spans="13:13" x14ac:dyDescent="0.55000000000000004">
      <c r="M19905" t="str">
        <f>IF($A19905="","",COUNTIFS(D_MFA!$A$2:$A$20001,$C19905,D_MFA!$B$2:$B$20001,TRUE)&gt;0)</f>
        <v/>
      </c>
    </row>
    <row r="19906" spans="13:13" x14ac:dyDescent="0.55000000000000004">
      <c r="M19906" t="str">
        <f>IF($A19906="","",COUNTIFS(D_MFA!$A$2:$A$20001,$C19906,D_MFA!$B$2:$B$20001,TRUE)&gt;0)</f>
        <v/>
      </c>
    </row>
    <row r="19907" spans="13:13" x14ac:dyDescent="0.55000000000000004">
      <c r="M19907" t="str">
        <f>IF($A19907="","",COUNTIFS(D_MFA!$A$2:$A$20001,$C19907,D_MFA!$B$2:$B$20001,TRUE)&gt;0)</f>
        <v/>
      </c>
    </row>
    <row r="19908" spans="13:13" x14ac:dyDescent="0.55000000000000004">
      <c r="M19908" t="str">
        <f>IF($A19908="","",COUNTIFS(D_MFA!$A$2:$A$20001,$C19908,D_MFA!$B$2:$B$20001,TRUE)&gt;0)</f>
        <v/>
      </c>
    </row>
    <row r="19909" spans="13:13" x14ac:dyDescent="0.55000000000000004">
      <c r="M19909" t="str">
        <f>IF($A19909="","",COUNTIFS(D_MFA!$A$2:$A$20001,$C19909,D_MFA!$B$2:$B$20001,TRUE)&gt;0)</f>
        <v/>
      </c>
    </row>
    <row r="19910" spans="13:13" x14ac:dyDescent="0.55000000000000004">
      <c r="M19910" t="str">
        <f>IF($A19910="","",COUNTIFS(D_MFA!$A$2:$A$20001,$C19910,D_MFA!$B$2:$B$20001,TRUE)&gt;0)</f>
        <v/>
      </c>
    </row>
    <row r="19911" spans="13:13" x14ac:dyDescent="0.55000000000000004">
      <c r="M19911" t="str">
        <f>IF($A19911="","",COUNTIFS(D_MFA!$A$2:$A$20001,$C19911,D_MFA!$B$2:$B$20001,TRUE)&gt;0)</f>
        <v/>
      </c>
    </row>
    <row r="19912" spans="13:13" x14ac:dyDescent="0.55000000000000004">
      <c r="M19912" t="str">
        <f>IF($A19912="","",COUNTIFS(D_MFA!$A$2:$A$20001,$C19912,D_MFA!$B$2:$B$20001,TRUE)&gt;0)</f>
        <v/>
      </c>
    </row>
    <row r="19913" spans="13:13" x14ac:dyDescent="0.55000000000000004">
      <c r="M19913" t="str">
        <f>IF($A19913="","",COUNTIFS(D_MFA!$A$2:$A$20001,$C19913,D_MFA!$B$2:$B$20001,TRUE)&gt;0)</f>
        <v/>
      </c>
    </row>
    <row r="19914" spans="13:13" x14ac:dyDescent="0.55000000000000004">
      <c r="M19914" t="str">
        <f>IF($A19914="","",COUNTIFS(D_MFA!$A$2:$A$20001,$C19914,D_MFA!$B$2:$B$20001,TRUE)&gt;0)</f>
        <v/>
      </c>
    </row>
    <row r="19915" spans="13:13" x14ac:dyDescent="0.55000000000000004">
      <c r="M19915" t="str">
        <f>IF($A19915="","",COUNTIFS(D_MFA!$A$2:$A$20001,$C19915,D_MFA!$B$2:$B$20001,TRUE)&gt;0)</f>
        <v/>
      </c>
    </row>
    <row r="19916" spans="13:13" x14ac:dyDescent="0.55000000000000004">
      <c r="M19916" t="str">
        <f>IF($A19916="","",COUNTIFS(D_MFA!$A$2:$A$20001,$C19916,D_MFA!$B$2:$B$20001,TRUE)&gt;0)</f>
        <v/>
      </c>
    </row>
    <row r="19917" spans="13:13" x14ac:dyDescent="0.55000000000000004">
      <c r="M19917" t="str">
        <f>IF($A19917="","",COUNTIFS(D_MFA!$A$2:$A$20001,$C19917,D_MFA!$B$2:$B$20001,TRUE)&gt;0)</f>
        <v/>
      </c>
    </row>
    <row r="19918" spans="13:13" x14ac:dyDescent="0.55000000000000004">
      <c r="M19918" t="str">
        <f>IF($A19918="","",COUNTIFS(D_MFA!$A$2:$A$20001,$C19918,D_MFA!$B$2:$B$20001,TRUE)&gt;0)</f>
        <v/>
      </c>
    </row>
    <row r="19919" spans="13:13" x14ac:dyDescent="0.55000000000000004">
      <c r="M19919" t="str">
        <f>IF($A19919="","",COUNTIFS(D_MFA!$A$2:$A$20001,$C19919,D_MFA!$B$2:$B$20001,TRUE)&gt;0)</f>
        <v/>
      </c>
    </row>
    <row r="19920" spans="13:13" x14ac:dyDescent="0.55000000000000004">
      <c r="M19920" t="str">
        <f>IF($A19920="","",COUNTIFS(D_MFA!$A$2:$A$20001,$C19920,D_MFA!$B$2:$B$20001,TRUE)&gt;0)</f>
        <v/>
      </c>
    </row>
    <row r="19921" spans="13:13" x14ac:dyDescent="0.55000000000000004">
      <c r="M19921" t="str">
        <f>IF($A19921="","",COUNTIFS(D_MFA!$A$2:$A$20001,$C19921,D_MFA!$B$2:$B$20001,TRUE)&gt;0)</f>
        <v/>
      </c>
    </row>
    <row r="19922" spans="13:13" x14ac:dyDescent="0.55000000000000004">
      <c r="M19922" t="str">
        <f>IF($A19922="","",COUNTIFS(D_MFA!$A$2:$A$20001,$C19922,D_MFA!$B$2:$B$20001,TRUE)&gt;0)</f>
        <v/>
      </c>
    </row>
    <row r="19923" spans="13:13" x14ac:dyDescent="0.55000000000000004">
      <c r="M19923" t="str">
        <f>IF($A19923="","",COUNTIFS(D_MFA!$A$2:$A$20001,$C19923,D_MFA!$B$2:$B$20001,TRUE)&gt;0)</f>
        <v/>
      </c>
    </row>
    <row r="19924" spans="13:13" x14ac:dyDescent="0.55000000000000004">
      <c r="M19924" t="str">
        <f>IF($A19924="","",COUNTIFS(D_MFA!$A$2:$A$20001,$C19924,D_MFA!$B$2:$B$20001,TRUE)&gt;0)</f>
        <v/>
      </c>
    </row>
    <row r="19925" spans="13:13" x14ac:dyDescent="0.55000000000000004">
      <c r="M19925" t="str">
        <f>IF($A19925="","",COUNTIFS(D_MFA!$A$2:$A$20001,$C19925,D_MFA!$B$2:$B$20001,TRUE)&gt;0)</f>
        <v/>
      </c>
    </row>
    <row r="19926" spans="13:13" x14ac:dyDescent="0.55000000000000004">
      <c r="M19926" t="str">
        <f>IF($A19926="","",COUNTIFS(D_MFA!$A$2:$A$20001,$C19926,D_MFA!$B$2:$B$20001,TRUE)&gt;0)</f>
        <v/>
      </c>
    </row>
    <row r="19927" spans="13:13" x14ac:dyDescent="0.55000000000000004">
      <c r="M19927" t="str">
        <f>IF($A19927="","",COUNTIFS(D_MFA!$A$2:$A$20001,$C19927,D_MFA!$B$2:$B$20001,TRUE)&gt;0)</f>
        <v/>
      </c>
    </row>
    <row r="19928" spans="13:13" x14ac:dyDescent="0.55000000000000004">
      <c r="M19928" t="str">
        <f>IF($A19928="","",COUNTIFS(D_MFA!$A$2:$A$20001,$C19928,D_MFA!$B$2:$B$20001,TRUE)&gt;0)</f>
        <v/>
      </c>
    </row>
    <row r="19929" spans="13:13" x14ac:dyDescent="0.55000000000000004">
      <c r="M19929" t="str">
        <f>IF($A19929="","",COUNTIFS(D_MFA!$A$2:$A$20001,$C19929,D_MFA!$B$2:$B$20001,TRUE)&gt;0)</f>
        <v/>
      </c>
    </row>
    <row r="19930" spans="13:13" x14ac:dyDescent="0.55000000000000004">
      <c r="M19930" t="str">
        <f>IF($A19930="","",COUNTIFS(D_MFA!$A$2:$A$20001,$C19930,D_MFA!$B$2:$B$20001,TRUE)&gt;0)</f>
        <v/>
      </c>
    </row>
    <row r="19931" spans="13:13" x14ac:dyDescent="0.55000000000000004">
      <c r="M19931" t="str">
        <f>IF($A19931="","",COUNTIFS(D_MFA!$A$2:$A$20001,$C19931,D_MFA!$B$2:$B$20001,TRUE)&gt;0)</f>
        <v/>
      </c>
    </row>
    <row r="19932" spans="13:13" x14ac:dyDescent="0.55000000000000004">
      <c r="M19932" t="str">
        <f>IF($A19932="","",COUNTIFS(D_MFA!$A$2:$A$20001,$C19932,D_MFA!$B$2:$B$20001,TRUE)&gt;0)</f>
        <v/>
      </c>
    </row>
    <row r="19933" spans="13:13" x14ac:dyDescent="0.55000000000000004">
      <c r="M19933" t="str">
        <f>IF($A19933="","",COUNTIFS(D_MFA!$A$2:$A$20001,$C19933,D_MFA!$B$2:$B$20001,TRUE)&gt;0)</f>
        <v/>
      </c>
    </row>
    <row r="19934" spans="13:13" x14ac:dyDescent="0.55000000000000004">
      <c r="M19934" t="str">
        <f>IF($A19934="","",COUNTIFS(D_MFA!$A$2:$A$20001,$C19934,D_MFA!$B$2:$B$20001,TRUE)&gt;0)</f>
        <v/>
      </c>
    </row>
    <row r="19935" spans="13:13" x14ac:dyDescent="0.55000000000000004">
      <c r="M19935" t="str">
        <f>IF($A19935="","",COUNTIFS(D_MFA!$A$2:$A$20001,$C19935,D_MFA!$B$2:$B$20001,TRUE)&gt;0)</f>
        <v/>
      </c>
    </row>
    <row r="19936" spans="13:13" x14ac:dyDescent="0.55000000000000004">
      <c r="M19936" t="str">
        <f>IF($A19936="","",COUNTIFS(D_MFA!$A$2:$A$20001,$C19936,D_MFA!$B$2:$B$20001,TRUE)&gt;0)</f>
        <v/>
      </c>
    </row>
    <row r="19937" spans="13:13" x14ac:dyDescent="0.55000000000000004">
      <c r="M19937" t="str">
        <f>IF($A19937="","",COUNTIFS(D_MFA!$A$2:$A$20001,$C19937,D_MFA!$B$2:$B$20001,TRUE)&gt;0)</f>
        <v/>
      </c>
    </row>
    <row r="19938" spans="13:13" x14ac:dyDescent="0.55000000000000004">
      <c r="M19938" t="str">
        <f>IF($A19938="","",COUNTIFS(D_MFA!$A$2:$A$20001,$C19938,D_MFA!$B$2:$B$20001,TRUE)&gt;0)</f>
        <v/>
      </c>
    </row>
    <row r="19939" spans="13:13" x14ac:dyDescent="0.55000000000000004">
      <c r="M19939" t="str">
        <f>IF($A19939="","",COUNTIFS(D_MFA!$A$2:$A$20001,$C19939,D_MFA!$B$2:$B$20001,TRUE)&gt;0)</f>
        <v/>
      </c>
    </row>
    <row r="19940" spans="13:13" x14ac:dyDescent="0.55000000000000004">
      <c r="M19940" t="str">
        <f>IF($A19940="","",COUNTIFS(D_MFA!$A$2:$A$20001,$C19940,D_MFA!$B$2:$B$20001,TRUE)&gt;0)</f>
        <v/>
      </c>
    </row>
    <row r="19941" spans="13:13" x14ac:dyDescent="0.55000000000000004">
      <c r="M19941" t="str">
        <f>IF($A19941="","",COUNTIFS(D_MFA!$A$2:$A$20001,$C19941,D_MFA!$B$2:$B$20001,TRUE)&gt;0)</f>
        <v/>
      </c>
    </row>
    <row r="19942" spans="13:13" x14ac:dyDescent="0.55000000000000004">
      <c r="M19942" t="str">
        <f>IF($A19942="","",COUNTIFS(D_MFA!$A$2:$A$20001,$C19942,D_MFA!$B$2:$B$20001,TRUE)&gt;0)</f>
        <v/>
      </c>
    </row>
    <row r="19943" spans="13:13" x14ac:dyDescent="0.55000000000000004">
      <c r="M19943" t="str">
        <f>IF($A19943="","",COUNTIFS(D_MFA!$A$2:$A$20001,$C19943,D_MFA!$B$2:$B$20001,TRUE)&gt;0)</f>
        <v/>
      </c>
    </row>
    <row r="19944" spans="13:13" x14ac:dyDescent="0.55000000000000004">
      <c r="M19944" t="str">
        <f>IF($A19944="","",COUNTIFS(D_MFA!$A$2:$A$20001,$C19944,D_MFA!$B$2:$B$20001,TRUE)&gt;0)</f>
        <v/>
      </c>
    </row>
    <row r="19945" spans="13:13" x14ac:dyDescent="0.55000000000000004">
      <c r="M19945" t="str">
        <f>IF($A19945="","",COUNTIFS(D_MFA!$A$2:$A$20001,$C19945,D_MFA!$B$2:$B$20001,TRUE)&gt;0)</f>
        <v/>
      </c>
    </row>
    <row r="19946" spans="13:13" x14ac:dyDescent="0.55000000000000004">
      <c r="M19946" t="str">
        <f>IF($A19946="","",COUNTIFS(D_MFA!$A$2:$A$20001,$C19946,D_MFA!$B$2:$B$20001,TRUE)&gt;0)</f>
        <v/>
      </c>
    </row>
    <row r="19947" spans="13:13" x14ac:dyDescent="0.55000000000000004">
      <c r="M19947" t="str">
        <f>IF($A19947="","",COUNTIFS(D_MFA!$A$2:$A$20001,$C19947,D_MFA!$B$2:$B$20001,TRUE)&gt;0)</f>
        <v/>
      </c>
    </row>
    <row r="19948" spans="13:13" x14ac:dyDescent="0.55000000000000004">
      <c r="M19948" t="str">
        <f>IF($A19948="","",COUNTIFS(D_MFA!$A$2:$A$20001,$C19948,D_MFA!$B$2:$B$20001,TRUE)&gt;0)</f>
        <v/>
      </c>
    </row>
    <row r="19949" spans="13:13" x14ac:dyDescent="0.55000000000000004">
      <c r="M19949" t="str">
        <f>IF($A19949="","",COUNTIFS(D_MFA!$A$2:$A$20001,$C19949,D_MFA!$B$2:$B$20001,TRUE)&gt;0)</f>
        <v/>
      </c>
    </row>
    <row r="19950" spans="13:13" x14ac:dyDescent="0.55000000000000004">
      <c r="M19950" t="str">
        <f>IF($A19950="","",COUNTIFS(D_MFA!$A$2:$A$20001,$C19950,D_MFA!$B$2:$B$20001,TRUE)&gt;0)</f>
        <v/>
      </c>
    </row>
    <row r="19951" spans="13:13" x14ac:dyDescent="0.55000000000000004">
      <c r="M19951" t="str">
        <f>IF($A19951="","",COUNTIFS(D_MFA!$A$2:$A$20001,$C19951,D_MFA!$B$2:$B$20001,TRUE)&gt;0)</f>
        <v/>
      </c>
    </row>
    <row r="19952" spans="13:13" x14ac:dyDescent="0.55000000000000004">
      <c r="M19952" t="str">
        <f>IF($A19952="","",COUNTIFS(D_MFA!$A$2:$A$20001,$C19952,D_MFA!$B$2:$B$20001,TRUE)&gt;0)</f>
        <v/>
      </c>
    </row>
    <row r="19953" spans="13:13" x14ac:dyDescent="0.55000000000000004">
      <c r="M19953" t="str">
        <f>IF($A19953="","",COUNTIFS(D_MFA!$A$2:$A$20001,$C19953,D_MFA!$B$2:$B$20001,TRUE)&gt;0)</f>
        <v/>
      </c>
    </row>
    <row r="19954" spans="13:13" x14ac:dyDescent="0.55000000000000004">
      <c r="M19954" t="str">
        <f>IF($A19954="","",COUNTIFS(D_MFA!$A$2:$A$20001,$C19954,D_MFA!$B$2:$B$20001,TRUE)&gt;0)</f>
        <v/>
      </c>
    </row>
    <row r="19955" spans="13:13" x14ac:dyDescent="0.55000000000000004">
      <c r="M19955" t="str">
        <f>IF($A19955="","",COUNTIFS(D_MFA!$A$2:$A$20001,$C19955,D_MFA!$B$2:$B$20001,TRUE)&gt;0)</f>
        <v/>
      </c>
    </row>
    <row r="19956" spans="13:13" x14ac:dyDescent="0.55000000000000004">
      <c r="M19956" t="str">
        <f>IF($A19956="","",COUNTIFS(D_MFA!$A$2:$A$20001,$C19956,D_MFA!$B$2:$B$20001,TRUE)&gt;0)</f>
        <v/>
      </c>
    </row>
    <row r="19957" spans="13:13" x14ac:dyDescent="0.55000000000000004">
      <c r="M19957" t="str">
        <f>IF($A19957="","",COUNTIFS(D_MFA!$A$2:$A$20001,$C19957,D_MFA!$B$2:$B$20001,TRUE)&gt;0)</f>
        <v/>
      </c>
    </row>
    <row r="19958" spans="13:13" x14ac:dyDescent="0.55000000000000004">
      <c r="M19958" t="str">
        <f>IF($A19958="","",COUNTIFS(D_MFA!$A$2:$A$20001,$C19958,D_MFA!$B$2:$B$20001,TRUE)&gt;0)</f>
        <v/>
      </c>
    </row>
    <row r="19959" spans="13:13" x14ac:dyDescent="0.55000000000000004">
      <c r="M19959" t="str">
        <f>IF($A19959="","",COUNTIFS(D_MFA!$A$2:$A$20001,$C19959,D_MFA!$B$2:$B$20001,TRUE)&gt;0)</f>
        <v/>
      </c>
    </row>
    <row r="19960" spans="13:13" x14ac:dyDescent="0.55000000000000004">
      <c r="M19960" t="str">
        <f>IF($A19960="","",COUNTIFS(D_MFA!$A$2:$A$20001,$C19960,D_MFA!$B$2:$B$20001,TRUE)&gt;0)</f>
        <v/>
      </c>
    </row>
    <row r="19961" spans="13:13" x14ac:dyDescent="0.55000000000000004">
      <c r="M19961" t="str">
        <f>IF($A19961="","",COUNTIFS(D_MFA!$A$2:$A$20001,$C19961,D_MFA!$B$2:$B$20001,TRUE)&gt;0)</f>
        <v/>
      </c>
    </row>
    <row r="19962" spans="13:13" x14ac:dyDescent="0.55000000000000004">
      <c r="M19962" t="str">
        <f>IF($A19962="","",COUNTIFS(D_MFA!$A$2:$A$20001,$C19962,D_MFA!$B$2:$B$20001,TRUE)&gt;0)</f>
        <v/>
      </c>
    </row>
    <row r="19963" spans="13:13" x14ac:dyDescent="0.55000000000000004">
      <c r="M19963" t="str">
        <f>IF($A19963="","",COUNTIFS(D_MFA!$A$2:$A$20001,$C19963,D_MFA!$B$2:$B$20001,TRUE)&gt;0)</f>
        <v/>
      </c>
    </row>
    <row r="19964" spans="13:13" x14ac:dyDescent="0.55000000000000004">
      <c r="M19964" t="str">
        <f>IF($A19964="","",COUNTIFS(D_MFA!$A$2:$A$20001,$C19964,D_MFA!$B$2:$B$20001,TRUE)&gt;0)</f>
        <v/>
      </c>
    </row>
    <row r="19965" spans="13:13" x14ac:dyDescent="0.55000000000000004">
      <c r="M19965" t="str">
        <f>IF($A19965="","",COUNTIFS(D_MFA!$A$2:$A$20001,$C19965,D_MFA!$B$2:$B$20001,TRUE)&gt;0)</f>
        <v/>
      </c>
    </row>
    <row r="19966" spans="13:13" x14ac:dyDescent="0.55000000000000004">
      <c r="M19966" t="str">
        <f>IF($A19966="","",COUNTIFS(D_MFA!$A$2:$A$20001,$C19966,D_MFA!$B$2:$B$20001,TRUE)&gt;0)</f>
        <v/>
      </c>
    </row>
    <row r="19967" spans="13:13" x14ac:dyDescent="0.55000000000000004">
      <c r="M19967" t="str">
        <f>IF($A19967="","",COUNTIFS(D_MFA!$A$2:$A$20001,$C19967,D_MFA!$B$2:$B$20001,TRUE)&gt;0)</f>
        <v/>
      </c>
    </row>
    <row r="19968" spans="13:13" x14ac:dyDescent="0.55000000000000004">
      <c r="M19968" t="str">
        <f>IF($A19968="","",COUNTIFS(D_MFA!$A$2:$A$20001,$C19968,D_MFA!$B$2:$B$20001,TRUE)&gt;0)</f>
        <v/>
      </c>
    </row>
    <row r="19969" spans="13:13" x14ac:dyDescent="0.55000000000000004">
      <c r="M19969" t="str">
        <f>IF($A19969="","",COUNTIFS(D_MFA!$A$2:$A$20001,$C19969,D_MFA!$B$2:$B$20001,TRUE)&gt;0)</f>
        <v/>
      </c>
    </row>
    <row r="19970" spans="13:13" x14ac:dyDescent="0.55000000000000004">
      <c r="M19970" t="str">
        <f>IF($A19970="","",COUNTIFS(D_MFA!$A$2:$A$20001,$C19970,D_MFA!$B$2:$B$20001,TRUE)&gt;0)</f>
        <v/>
      </c>
    </row>
    <row r="19971" spans="13:13" x14ac:dyDescent="0.55000000000000004">
      <c r="M19971" t="str">
        <f>IF($A19971="","",COUNTIFS(D_MFA!$A$2:$A$20001,$C19971,D_MFA!$B$2:$B$20001,TRUE)&gt;0)</f>
        <v/>
      </c>
    </row>
    <row r="19972" spans="13:13" x14ac:dyDescent="0.55000000000000004">
      <c r="M19972" t="str">
        <f>IF($A19972="","",COUNTIFS(D_MFA!$A$2:$A$20001,$C19972,D_MFA!$B$2:$B$20001,TRUE)&gt;0)</f>
        <v/>
      </c>
    </row>
    <row r="19973" spans="13:13" x14ac:dyDescent="0.55000000000000004">
      <c r="M19973" t="str">
        <f>IF($A19973="","",COUNTIFS(D_MFA!$A$2:$A$20001,$C19973,D_MFA!$B$2:$B$20001,TRUE)&gt;0)</f>
        <v/>
      </c>
    </row>
    <row r="19974" spans="13:13" x14ac:dyDescent="0.55000000000000004">
      <c r="M19974" t="str">
        <f>IF($A19974="","",COUNTIFS(D_MFA!$A$2:$A$20001,$C19974,D_MFA!$B$2:$B$20001,TRUE)&gt;0)</f>
        <v/>
      </c>
    </row>
    <row r="19975" spans="13:13" x14ac:dyDescent="0.55000000000000004">
      <c r="M19975" t="str">
        <f>IF($A19975="","",COUNTIFS(D_MFA!$A$2:$A$20001,$C19975,D_MFA!$B$2:$B$20001,TRUE)&gt;0)</f>
        <v/>
      </c>
    </row>
    <row r="19976" spans="13:13" x14ac:dyDescent="0.55000000000000004">
      <c r="M19976" t="str">
        <f>IF($A19976="","",COUNTIFS(D_MFA!$A$2:$A$20001,$C19976,D_MFA!$B$2:$B$20001,TRUE)&gt;0)</f>
        <v/>
      </c>
    </row>
    <row r="19977" spans="13:13" x14ac:dyDescent="0.55000000000000004">
      <c r="M19977" t="str">
        <f>IF($A19977="","",COUNTIFS(D_MFA!$A$2:$A$20001,$C19977,D_MFA!$B$2:$B$20001,TRUE)&gt;0)</f>
        <v/>
      </c>
    </row>
    <row r="19978" spans="13:13" x14ac:dyDescent="0.55000000000000004">
      <c r="M19978" t="str">
        <f>IF($A19978="","",COUNTIFS(D_MFA!$A$2:$A$20001,$C19978,D_MFA!$B$2:$B$20001,TRUE)&gt;0)</f>
        <v/>
      </c>
    </row>
    <row r="19979" spans="13:13" x14ac:dyDescent="0.55000000000000004">
      <c r="M19979" t="str">
        <f>IF($A19979="","",COUNTIFS(D_MFA!$A$2:$A$20001,$C19979,D_MFA!$B$2:$B$20001,TRUE)&gt;0)</f>
        <v/>
      </c>
    </row>
    <row r="19980" spans="13:13" x14ac:dyDescent="0.55000000000000004">
      <c r="M19980" t="str">
        <f>IF($A19980="","",COUNTIFS(D_MFA!$A$2:$A$20001,$C19980,D_MFA!$B$2:$B$20001,TRUE)&gt;0)</f>
        <v/>
      </c>
    </row>
    <row r="19981" spans="13:13" x14ac:dyDescent="0.55000000000000004">
      <c r="M19981" t="str">
        <f>IF($A19981="","",COUNTIFS(D_MFA!$A$2:$A$20001,$C19981,D_MFA!$B$2:$B$20001,TRUE)&gt;0)</f>
        <v/>
      </c>
    </row>
    <row r="19982" spans="13:13" x14ac:dyDescent="0.55000000000000004">
      <c r="M19982" t="str">
        <f>IF($A19982="","",COUNTIFS(D_MFA!$A$2:$A$20001,$C19982,D_MFA!$B$2:$B$20001,TRUE)&gt;0)</f>
        <v/>
      </c>
    </row>
    <row r="19983" spans="13:13" x14ac:dyDescent="0.55000000000000004">
      <c r="M19983" t="str">
        <f>IF($A19983="","",COUNTIFS(D_MFA!$A$2:$A$20001,$C19983,D_MFA!$B$2:$B$20001,TRUE)&gt;0)</f>
        <v/>
      </c>
    </row>
    <row r="19984" spans="13:13" x14ac:dyDescent="0.55000000000000004">
      <c r="M19984" t="str">
        <f>IF($A19984="","",COUNTIFS(D_MFA!$A$2:$A$20001,$C19984,D_MFA!$B$2:$B$20001,TRUE)&gt;0)</f>
        <v/>
      </c>
    </row>
    <row r="19985" spans="13:13" x14ac:dyDescent="0.55000000000000004">
      <c r="M19985" t="str">
        <f>IF($A19985="","",COUNTIFS(D_MFA!$A$2:$A$20001,$C19985,D_MFA!$B$2:$B$20001,TRUE)&gt;0)</f>
        <v/>
      </c>
    </row>
    <row r="19986" spans="13:13" x14ac:dyDescent="0.55000000000000004">
      <c r="M19986" t="str">
        <f>IF($A19986="","",COUNTIFS(D_MFA!$A$2:$A$20001,$C19986,D_MFA!$B$2:$B$20001,TRUE)&gt;0)</f>
        <v/>
      </c>
    </row>
    <row r="19987" spans="13:13" x14ac:dyDescent="0.55000000000000004">
      <c r="M19987" t="str">
        <f>IF($A19987="","",COUNTIFS(D_MFA!$A$2:$A$20001,$C19987,D_MFA!$B$2:$B$20001,TRUE)&gt;0)</f>
        <v/>
      </c>
    </row>
    <row r="19988" spans="13:13" x14ac:dyDescent="0.55000000000000004">
      <c r="M19988" t="str">
        <f>IF($A19988="","",COUNTIFS(D_MFA!$A$2:$A$20001,$C19988,D_MFA!$B$2:$B$20001,TRUE)&gt;0)</f>
        <v/>
      </c>
    </row>
    <row r="19989" spans="13:13" x14ac:dyDescent="0.55000000000000004">
      <c r="M19989" t="str">
        <f>IF($A19989="","",COUNTIFS(D_MFA!$A$2:$A$20001,$C19989,D_MFA!$B$2:$B$20001,TRUE)&gt;0)</f>
        <v/>
      </c>
    </row>
    <row r="19990" spans="13:13" x14ac:dyDescent="0.55000000000000004">
      <c r="M19990" t="str">
        <f>IF($A19990="","",COUNTIFS(D_MFA!$A$2:$A$20001,$C19990,D_MFA!$B$2:$B$20001,TRUE)&gt;0)</f>
        <v/>
      </c>
    </row>
    <row r="19991" spans="13:13" x14ac:dyDescent="0.55000000000000004">
      <c r="M19991" t="str">
        <f>IF($A19991="","",COUNTIFS(D_MFA!$A$2:$A$20001,$C19991,D_MFA!$B$2:$B$20001,TRUE)&gt;0)</f>
        <v/>
      </c>
    </row>
    <row r="19992" spans="13:13" x14ac:dyDescent="0.55000000000000004">
      <c r="M19992" t="str">
        <f>IF($A19992="","",COUNTIFS(D_MFA!$A$2:$A$20001,$C19992,D_MFA!$B$2:$B$20001,TRUE)&gt;0)</f>
        <v/>
      </c>
    </row>
    <row r="19993" spans="13:13" x14ac:dyDescent="0.55000000000000004">
      <c r="M19993" t="str">
        <f>IF($A19993="","",COUNTIFS(D_MFA!$A$2:$A$20001,$C19993,D_MFA!$B$2:$B$20001,TRUE)&gt;0)</f>
        <v/>
      </c>
    </row>
    <row r="19994" spans="13:13" x14ac:dyDescent="0.55000000000000004">
      <c r="M19994" t="str">
        <f>IF($A19994="","",COUNTIFS(D_MFA!$A$2:$A$20001,$C19994,D_MFA!$B$2:$B$20001,TRUE)&gt;0)</f>
        <v/>
      </c>
    </row>
    <row r="19995" spans="13:13" x14ac:dyDescent="0.55000000000000004">
      <c r="M19995" t="str">
        <f>IF($A19995="","",COUNTIFS(D_MFA!$A$2:$A$20001,$C19995,D_MFA!$B$2:$B$20001,TRUE)&gt;0)</f>
        <v/>
      </c>
    </row>
    <row r="19996" spans="13:13" x14ac:dyDescent="0.55000000000000004">
      <c r="M19996" t="str">
        <f>IF($A19996="","",COUNTIFS(D_MFA!$A$2:$A$20001,$C19996,D_MFA!$B$2:$B$20001,TRUE)&gt;0)</f>
        <v/>
      </c>
    </row>
    <row r="19997" spans="13:13" x14ac:dyDescent="0.55000000000000004">
      <c r="M19997" t="str">
        <f>IF($A19997="","",COUNTIFS(D_MFA!$A$2:$A$20001,$C19997,D_MFA!$B$2:$B$20001,TRUE)&gt;0)</f>
        <v/>
      </c>
    </row>
    <row r="19998" spans="13:13" x14ac:dyDescent="0.55000000000000004">
      <c r="M19998" t="str">
        <f>IF($A19998="","",COUNTIFS(D_MFA!$A$2:$A$20001,$C19998,D_MFA!$B$2:$B$20001,TRUE)&gt;0)</f>
        <v/>
      </c>
    </row>
    <row r="19999" spans="13:13" x14ac:dyDescent="0.55000000000000004">
      <c r="M19999" t="str">
        <f>IF($A19999="","",COUNTIFS(D_MFA!$A$2:$A$20001,$C19999,D_MFA!$B$2:$B$20001,TRUE)&gt;0)</f>
        <v/>
      </c>
    </row>
    <row r="20000" spans="13:13" x14ac:dyDescent="0.55000000000000004">
      <c r="M20000" t="str">
        <f>IF($A20000="","",COUNTIFS(D_MFA!$A$2:$A$20001,$C20000,D_MFA!$B$2:$B$20001,TRUE)&gt;0)</f>
        <v/>
      </c>
    </row>
    <row r="20001" spans="13:13" x14ac:dyDescent="0.55000000000000004">
      <c r="M20001" t="str">
        <f>IF($A20001="","",COUNTIFS(D_MFA!$A$2:$A$20001,$C20001,D_MFA!$B$2:$B$20001,TRUE)&gt;0)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4.4" x14ac:dyDescent="0.55000000000000004"/>
  <sheetData>
    <row r="1" spans="1:6" x14ac:dyDescent="0.55000000000000004">
      <c r="A1" s="96" t="s">
        <v>232</v>
      </c>
      <c r="B1" s="96" t="s">
        <v>233</v>
      </c>
      <c r="C1" s="96" t="s">
        <v>235</v>
      </c>
      <c r="D1" s="96" t="s">
        <v>226</v>
      </c>
      <c r="E1" s="96" t="s">
        <v>244</v>
      </c>
      <c r="F1" s="96" t="s">
        <v>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/>
  </sheetViews>
  <sheetFormatPr defaultRowHeight="14.4" x14ac:dyDescent="0.55000000000000004"/>
  <sheetData>
    <row r="1" spans="1:5" x14ac:dyDescent="0.55000000000000004">
      <c r="A1" s="96" t="s">
        <v>234</v>
      </c>
      <c r="B1" s="96" t="s">
        <v>246</v>
      </c>
      <c r="C1" s="96" t="s">
        <v>247</v>
      </c>
      <c r="D1" s="96" t="s">
        <v>248</v>
      </c>
      <c r="E1" s="96" t="s">
        <v>249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/>
  </sheetViews>
  <sheetFormatPr defaultRowHeight="14.4" x14ac:dyDescent="0.55000000000000004"/>
  <sheetData>
    <row r="1" spans="1:5" x14ac:dyDescent="0.55000000000000004">
      <c r="A1" s="96" t="s">
        <v>250</v>
      </c>
      <c r="B1" s="96" t="s">
        <v>251</v>
      </c>
      <c r="C1" s="96" t="s">
        <v>252</v>
      </c>
      <c r="D1" s="96" t="s">
        <v>253</v>
      </c>
      <c r="E1" s="96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001"/>
  <sheetViews>
    <sheetView workbookViewId="0"/>
  </sheetViews>
  <sheetFormatPr defaultRowHeight="14.4" x14ac:dyDescent="0.55000000000000004"/>
  <sheetData>
    <row r="1" spans="1:9" x14ac:dyDescent="0.55000000000000004">
      <c r="A1" s="96" t="s">
        <v>233</v>
      </c>
      <c r="B1" s="96" t="s">
        <v>255</v>
      </c>
      <c r="C1" s="96" t="s">
        <v>256</v>
      </c>
      <c r="D1" s="96" t="s">
        <v>240</v>
      </c>
      <c r="E1" s="96" t="s">
        <v>237</v>
      </c>
      <c r="F1" s="96" t="s">
        <v>257</v>
      </c>
      <c r="G1" s="96" t="s">
        <v>258</v>
      </c>
      <c r="I1" s="96" t="s">
        <v>259</v>
      </c>
    </row>
    <row r="2" spans="1:9" x14ac:dyDescent="0.55000000000000004">
      <c r="I2" t="str">
        <f>IF($A2="","",IF($G2&lt;&gt;FALSE,"",COUNTIFS($D$2:$D$5001,"&gt;"&amp;$D2,$G$2:$G$5001,FALSE)+COUNTIFS($D$2:$D2,$D2,$G$2:$G2,FALSE)))</f>
        <v/>
      </c>
    </row>
    <row r="3" spans="1:9" x14ac:dyDescent="0.55000000000000004">
      <c r="I3" t="str">
        <f>IF($A3="","",IF($G3&lt;&gt;FALSE,"",COUNTIFS($D$2:$D$5001,"&gt;"&amp;$D3,$G$2:$G$5001,FALSE)+COUNTIFS($D$2:$D3,$D3,$G$2:$G3,FALSE)))</f>
        <v/>
      </c>
    </row>
    <row r="4" spans="1:9" x14ac:dyDescent="0.55000000000000004">
      <c r="I4" t="str">
        <f>IF($A4="","",IF($G4&lt;&gt;FALSE,"",COUNTIFS($D$2:$D$5001,"&gt;"&amp;$D4,$G$2:$G$5001,FALSE)+COUNTIFS($D$2:$D4,$D4,$G$2:$G4,FALSE)))</f>
        <v/>
      </c>
    </row>
    <row r="5" spans="1:9" x14ac:dyDescent="0.55000000000000004">
      <c r="I5" t="str">
        <f>IF($A5="","",IF($G5&lt;&gt;FALSE,"",COUNTIFS($D$2:$D$5001,"&gt;"&amp;$D5,$G$2:$G$5001,FALSE)+COUNTIFS($D$2:$D5,$D5,$G$2:$G5,FALSE)))</f>
        <v/>
      </c>
    </row>
    <row r="6" spans="1:9" x14ac:dyDescent="0.55000000000000004">
      <c r="I6" t="str">
        <f>IF($A6="","",IF($G6&lt;&gt;FALSE,"",COUNTIFS($D$2:$D$5001,"&gt;"&amp;$D6,$G$2:$G$5001,FALSE)+COUNTIFS($D$2:$D6,$D6,$G$2:$G6,FALSE)))</f>
        <v/>
      </c>
    </row>
    <row r="7" spans="1:9" x14ac:dyDescent="0.55000000000000004">
      <c r="I7" t="str">
        <f>IF($A7="","",IF($G7&lt;&gt;FALSE,"",COUNTIFS($D$2:$D$5001,"&gt;"&amp;$D7,$G$2:$G$5001,FALSE)+COUNTIFS($D$2:$D7,$D7,$G$2:$G7,FALSE)))</f>
        <v/>
      </c>
    </row>
    <row r="8" spans="1:9" x14ac:dyDescent="0.55000000000000004">
      <c r="I8" t="str">
        <f>IF($A8="","",IF($G8&lt;&gt;FALSE,"",COUNTIFS($D$2:$D$5001,"&gt;"&amp;$D8,$G$2:$G$5001,FALSE)+COUNTIFS($D$2:$D8,$D8,$G$2:$G8,FALSE)))</f>
        <v/>
      </c>
    </row>
    <row r="9" spans="1:9" x14ac:dyDescent="0.55000000000000004">
      <c r="I9" t="str">
        <f>IF($A9="","",IF($G9&lt;&gt;FALSE,"",COUNTIFS($D$2:$D$5001,"&gt;"&amp;$D9,$G$2:$G$5001,FALSE)+COUNTIFS($D$2:$D9,$D9,$G$2:$G9,FALSE)))</f>
        <v/>
      </c>
    </row>
    <row r="10" spans="1:9" x14ac:dyDescent="0.55000000000000004">
      <c r="I10" t="str">
        <f>IF($A10="","",IF($G10&lt;&gt;FALSE,"",COUNTIFS($D$2:$D$5001,"&gt;"&amp;$D10,$G$2:$G$5001,FALSE)+COUNTIFS($D$2:$D10,$D10,$G$2:$G10,FALSE)))</f>
        <v/>
      </c>
    </row>
    <row r="11" spans="1:9" x14ac:dyDescent="0.55000000000000004">
      <c r="I11" t="str">
        <f>IF($A11="","",IF($G11&lt;&gt;FALSE,"",COUNTIFS($D$2:$D$5001,"&gt;"&amp;$D11,$G$2:$G$5001,FALSE)+COUNTIFS($D$2:$D11,$D11,$G$2:$G11,FALSE)))</f>
        <v/>
      </c>
    </row>
    <row r="12" spans="1:9" x14ac:dyDescent="0.55000000000000004">
      <c r="I12" t="str">
        <f>IF($A12="","",IF($G12&lt;&gt;FALSE,"",COUNTIFS($D$2:$D$5001,"&gt;"&amp;$D12,$G$2:$G$5001,FALSE)+COUNTIFS($D$2:$D12,$D12,$G$2:$G12,FALSE)))</f>
        <v/>
      </c>
    </row>
    <row r="13" spans="1:9" x14ac:dyDescent="0.55000000000000004">
      <c r="I13" t="str">
        <f>IF($A13="","",IF($G13&lt;&gt;FALSE,"",COUNTIFS($D$2:$D$5001,"&gt;"&amp;$D13,$G$2:$G$5001,FALSE)+COUNTIFS($D$2:$D13,$D13,$G$2:$G13,FALSE)))</f>
        <v/>
      </c>
    </row>
    <row r="14" spans="1:9" x14ac:dyDescent="0.55000000000000004">
      <c r="I14" t="str">
        <f>IF($A14="","",IF($G14&lt;&gt;FALSE,"",COUNTIFS($D$2:$D$5001,"&gt;"&amp;$D14,$G$2:$G$5001,FALSE)+COUNTIFS($D$2:$D14,$D14,$G$2:$G14,FALSE)))</f>
        <v/>
      </c>
    </row>
    <row r="15" spans="1:9" x14ac:dyDescent="0.55000000000000004">
      <c r="I15" t="str">
        <f>IF($A15="","",IF($G15&lt;&gt;FALSE,"",COUNTIFS($D$2:$D$5001,"&gt;"&amp;$D15,$G$2:$G$5001,FALSE)+COUNTIFS($D$2:$D15,$D15,$G$2:$G15,FALSE)))</f>
        <v/>
      </c>
    </row>
    <row r="16" spans="1:9" x14ac:dyDescent="0.55000000000000004">
      <c r="I16" t="str">
        <f>IF($A16="","",IF($G16&lt;&gt;FALSE,"",COUNTIFS($D$2:$D$5001,"&gt;"&amp;$D16,$G$2:$G$5001,FALSE)+COUNTIFS($D$2:$D16,$D16,$G$2:$G16,FALSE)))</f>
        <v/>
      </c>
    </row>
    <row r="17" spans="9:9" x14ac:dyDescent="0.55000000000000004">
      <c r="I17" t="str">
        <f>IF($A17="","",IF($G17&lt;&gt;FALSE,"",COUNTIFS($D$2:$D$5001,"&gt;"&amp;$D17,$G$2:$G$5001,FALSE)+COUNTIFS($D$2:$D17,$D17,$G$2:$G17,FALSE)))</f>
        <v/>
      </c>
    </row>
    <row r="18" spans="9:9" x14ac:dyDescent="0.55000000000000004">
      <c r="I18" t="str">
        <f>IF($A18="","",IF($G18&lt;&gt;FALSE,"",COUNTIFS($D$2:$D$5001,"&gt;"&amp;$D18,$G$2:$G$5001,FALSE)+COUNTIFS($D$2:$D18,$D18,$G$2:$G18,FALSE)))</f>
        <v/>
      </c>
    </row>
    <row r="19" spans="9:9" x14ac:dyDescent="0.55000000000000004">
      <c r="I19" t="str">
        <f>IF($A19="","",IF($G19&lt;&gt;FALSE,"",COUNTIFS($D$2:$D$5001,"&gt;"&amp;$D19,$G$2:$G$5001,FALSE)+COUNTIFS($D$2:$D19,$D19,$G$2:$G19,FALSE)))</f>
        <v/>
      </c>
    </row>
    <row r="20" spans="9:9" x14ac:dyDescent="0.55000000000000004">
      <c r="I20" t="str">
        <f>IF($A20="","",IF($G20&lt;&gt;FALSE,"",COUNTIFS($D$2:$D$5001,"&gt;"&amp;$D20,$G$2:$G$5001,FALSE)+COUNTIFS($D$2:$D20,$D20,$G$2:$G20,FALSE)))</f>
        <v/>
      </c>
    </row>
    <row r="21" spans="9:9" x14ac:dyDescent="0.55000000000000004">
      <c r="I21" t="str">
        <f>IF($A21="","",IF($G21&lt;&gt;FALSE,"",COUNTIFS($D$2:$D$5001,"&gt;"&amp;$D21,$G$2:$G$5001,FALSE)+COUNTIFS($D$2:$D21,$D21,$G$2:$G21,FALSE)))</f>
        <v/>
      </c>
    </row>
    <row r="22" spans="9:9" x14ac:dyDescent="0.55000000000000004">
      <c r="I22" t="str">
        <f>IF($A22="","",IF($G22&lt;&gt;FALSE,"",COUNTIFS($D$2:$D$5001,"&gt;"&amp;$D22,$G$2:$G$5001,FALSE)+COUNTIFS($D$2:$D22,$D22,$G$2:$G22,FALSE)))</f>
        <v/>
      </c>
    </row>
    <row r="23" spans="9:9" x14ac:dyDescent="0.55000000000000004">
      <c r="I23" t="str">
        <f>IF($A23="","",IF($G23&lt;&gt;FALSE,"",COUNTIFS($D$2:$D$5001,"&gt;"&amp;$D23,$G$2:$G$5001,FALSE)+COUNTIFS($D$2:$D23,$D23,$G$2:$G23,FALSE)))</f>
        <v/>
      </c>
    </row>
    <row r="24" spans="9:9" x14ac:dyDescent="0.55000000000000004">
      <c r="I24" t="str">
        <f>IF($A24="","",IF($G24&lt;&gt;FALSE,"",COUNTIFS($D$2:$D$5001,"&gt;"&amp;$D24,$G$2:$G$5001,FALSE)+COUNTIFS($D$2:$D24,$D24,$G$2:$G24,FALSE)))</f>
        <v/>
      </c>
    </row>
    <row r="25" spans="9:9" x14ac:dyDescent="0.55000000000000004">
      <c r="I25" t="str">
        <f>IF($A25="","",IF($G25&lt;&gt;FALSE,"",COUNTIFS($D$2:$D$5001,"&gt;"&amp;$D25,$G$2:$G$5001,FALSE)+COUNTIFS($D$2:$D25,$D25,$G$2:$G25,FALSE)))</f>
        <v/>
      </c>
    </row>
    <row r="26" spans="9:9" x14ac:dyDescent="0.55000000000000004">
      <c r="I26" t="str">
        <f>IF($A26="","",IF($G26&lt;&gt;FALSE,"",COUNTIFS($D$2:$D$5001,"&gt;"&amp;$D26,$G$2:$G$5001,FALSE)+COUNTIFS($D$2:$D26,$D26,$G$2:$G26,FALSE)))</f>
        <v/>
      </c>
    </row>
    <row r="27" spans="9:9" x14ac:dyDescent="0.55000000000000004">
      <c r="I27" t="str">
        <f>IF($A27="","",IF($G27&lt;&gt;FALSE,"",COUNTIFS($D$2:$D$5001,"&gt;"&amp;$D27,$G$2:$G$5001,FALSE)+COUNTIFS($D$2:$D27,$D27,$G$2:$G27,FALSE)))</f>
        <v/>
      </c>
    </row>
    <row r="28" spans="9:9" x14ac:dyDescent="0.55000000000000004">
      <c r="I28" t="str">
        <f>IF($A28="","",IF($G28&lt;&gt;FALSE,"",COUNTIFS($D$2:$D$5001,"&gt;"&amp;$D28,$G$2:$G$5001,FALSE)+COUNTIFS($D$2:$D28,$D28,$G$2:$G28,FALSE)))</f>
        <v/>
      </c>
    </row>
    <row r="29" spans="9:9" x14ac:dyDescent="0.55000000000000004">
      <c r="I29" t="str">
        <f>IF($A29="","",IF($G29&lt;&gt;FALSE,"",COUNTIFS($D$2:$D$5001,"&gt;"&amp;$D29,$G$2:$G$5001,FALSE)+COUNTIFS($D$2:$D29,$D29,$G$2:$G29,FALSE)))</f>
        <v/>
      </c>
    </row>
    <row r="30" spans="9:9" x14ac:dyDescent="0.55000000000000004">
      <c r="I30" t="str">
        <f>IF($A30="","",IF($G30&lt;&gt;FALSE,"",COUNTIFS($D$2:$D$5001,"&gt;"&amp;$D30,$G$2:$G$5001,FALSE)+COUNTIFS($D$2:$D30,$D30,$G$2:$G30,FALSE)))</f>
        <v/>
      </c>
    </row>
    <row r="31" spans="9:9" x14ac:dyDescent="0.55000000000000004">
      <c r="I31" t="str">
        <f>IF($A31="","",IF($G31&lt;&gt;FALSE,"",COUNTIFS($D$2:$D$5001,"&gt;"&amp;$D31,$G$2:$G$5001,FALSE)+COUNTIFS($D$2:$D31,$D31,$G$2:$G31,FALSE)))</f>
        <v/>
      </c>
    </row>
    <row r="32" spans="9:9" x14ac:dyDescent="0.55000000000000004">
      <c r="I32" t="str">
        <f>IF($A32="","",IF($G32&lt;&gt;FALSE,"",COUNTIFS($D$2:$D$5001,"&gt;"&amp;$D32,$G$2:$G$5001,FALSE)+COUNTIFS($D$2:$D32,$D32,$G$2:$G32,FALSE)))</f>
        <v/>
      </c>
    </row>
    <row r="33" spans="9:9" x14ac:dyDescent="0.55000000000000004">
      <c r="I33" t="str">
        <f>IF($A33="","",IF($G33&lt;&gt;FALSE,"",COUNTIFS($D$2:$D$5001,"&gt;"&amp;$D33,$G$2:$G$5001,FALSE)+COUNTIFS($D$2:$D33,$D33,$G$2:$G33,FALSE)))</f>
        <v/>
      </c>
    </row>
    <row r="34" spans="9:9" x14ac:dyDescent="0.55000000000000004">
      <c r="I34" t="str">
        <f>IF($A34="","",IF($G34&lt;&gt;FALSE,"",COUNTIFS($D$2:$D$5001,"&gt;"&amp;$D34,$G$2:$G$5001,FALSE)+COUNTIFS($D$2:$D34,$D34,$G$2:$G34,FALSE)))</f>
        <v/>
      </c>
    </row>
    <row r="35" spans="9:9" x14ac:dyDescent="0.55000000000000004">
      <c r="I35" t="str">
        <f>IF($A35="","",IF($G35&lt;&gt;FALSE,"",COUNTIFS($D$2:$D$5001,"&gt;"&amp;$D35,$G$2:$G$5001,FALSE)+COUNTIFS($D$2:$D35,$D35,$G$2:$G35,FALSE)))</f>
        <v/>
      </c>
    </row>
    <row r="36" spans="9:9" x14ac:dyDescent="0.55000000000000004">
      <c r="I36" t="str">
        <f>IF($A36="","",IF($G36&lt;&gt;FALSE,"",COUNTIFS($D$2:$D$5001,"&gt;"&amp;$D36,$G$2:$G$5001,FALSE)+COUNTIFS($D$2:$D36,$D36,$G$2:$G36,FALSE)))</f>
        <v/>
      </c>
    </row>
    <row r="37" spans="9:9" x14ac:dyDescent="0.55000000000000004">
      <c r="I37" t="str">
        <f>IF($A37="","",IF($G37&lt;&gt;FALSE,"",COUNTIFS($D$2:$D$5001,"&gt;"&amp;$D37,$G$2:$G$5001,FALSE)+COUNTIFS($D$2:$D37,$D37,$G$2:$G37,FALSE)))</f>
        <v/>
      </c>
    </row>
    <row r="38" spans="9:9" x14ac:dyDescent="0.55000000000000004">
      <c r="I38" t="str">
        <f>IF($A38="","",IF($G38&lt;&gt;FALSE,"",COUNTIFS($D$2:$D$5001,"&gt;"&amp;$D38,$G$2:$G$5001,FALSE)+COUNTIFS($D$2:$D38,$D38,$G$2:$G38,FALSE)))</f>
        <v/>
      </c>
    </row>
    <row r="39" spans="9:9" x14ac:dyDescent="0.55000000000000004">
      <c r="I39" t="str">
        <f>IF($A39="","",IF($G39&lt;&gt;FALSE,"",COUNTIFS($D$2:$D$5001,"&gt;"&amp;$D39,$G$2:$G$5001,FALSE)+COUNTIFS($D$2:$D39,$D39,$G$2:$G39,FALSE)))</f>
        <v/>
      </c>
    </row>
    <row r="40" spans="9:9" x14ac:dyDescent="0.55000000000000004">
      <c r="I40" t="str">
        <f>IF($A40="","",IF($G40&lt;&gt;FALSE,"",COUNTIFS($D$2:$D$5001,"&gt;"&amp;$D40,$G$2:$G$5001,FALSE)+COUNTIFS($D$2:$D40,$D40,$G$2:$G40,FALSE)))</f>
        <v/>
      </c>
    </row>
    <row r="41" spans="9:9" x14ac:dyDescent="0.55000000000000004">
      <c r="I41" t="str">
        <f>IF($A41="","",IF($G41&lt;&gt;FALSE,"",COUNTIFS($D$2:$D$5001,"&gt;"&amp;$D41,$G$2:$G$5001,FALSE)+COUNTIFS($D$2:$D41,$D41,$G$2:$G41,FALSE)))</f>
        <v/>
      </c>
    </row>
    <row r="42" spans="9:9" x14ac:dyDescent="0.55000000000000004">
      <c r="I42" t="str">
        <f>IF($A42="","",IF($G42&lt;&gt;FALSE,"",COUNTIFS($D$2:$D$5001,"&gt;"&amp;$D42,$G$2:$G$5001,FALSE)+COUNTIFS($D$2:$D42,$D42,$G$2:$G42,FALSE)))</f>
        <v/>
      </c>
    </row>
    <row r="43" spans="9:9" x14ac:dyDescent="0.55000000000000004">
      <c r="I43" t="str">
        <f>IF($A43="","",IF($G43&lt;&gt;FALSE,"",COUNTIFS($D$2:$D$5001,"&gt;"&amp;$D43,$G$2:$G$5001,FALSE)+COUNTIFS($D$2:$D43,$D43,$G$2:$G43,FALSE)))</f>
        <v/>
      </c>
    </row>
    <row r="44" spans="9:9" x14ac:dyDescent="0.55000000000000004">
      <c r="I44" t="str">
        <f>IF($A44="","",IF($G44&lt;&gt;FALSE,"",COUNTIFS($D$2:$D$5001,"&gt;"&amp;$D44,$G$2:$G$5001,FALSE)+COUNTIFS($D$2:$D44,$D44,$G$2:$G44,FALSE)))</f>
        <v/>
      </c>
    </row>
    <row r="45" spans="9:9" x14ac:dyDescent="0.55000000000000004">
      <c r="I45" t="str">
        <f>IF($A45="","",IF($G45&lt;&gt;FALSE,"",COUNTIFS($D$2:$D$5001,"&gt;"&amp;$D45,$G$2:$G$5001,FALSE)+COUNTIFS($D$2:$D45,$D45,$G$2:$G45,FALSE)))</f>
        <v/>
      </c>
    </row>
    <row r="46" spans="9:9" x14ac:dyDescent="0.55000000000000004">
      <c r="I46" t="str">
        <f>IF($A46="","",IF($G46&lt;&gt;FALSE,"",COUNTIFS($D$2:$D$5001,"&gt;"&amp;$D46,$G$2:$G$5001,FALSE)+COUNTIFS($D$2:$D46,$D46,$G$2:$G46,FALSE)))</f>
        <v/>
      </c>
    </row>
    <row r="47" spans="9:9" x14ac:dyDescent="0.55000000000000004">
      <c r="I47" t="str">
        <f>IF($A47="","",IF($G47&lt;&gt;FALSE,"",COUNTIFS($D$2:$D$5001,"&gt;"&amp;$D47,$G$2:$G$5001,FALSE)+COUNTIFS($D$2:$D47,$D47,$G$2:$G47,FALSE)))</f>
        <v/>
      </c>
    </row>
    <row r="48" spans="9:9" x14ac:dyDescent="0.55000000000000004">
      <c r="I48" t="str">
        <f>IF($A48="","",IF($G48&lt;&gt;FALSE,"",COUNTIFS($D$2:$D$5001,"&gt;"&amp;$D48,$G$2:$G$5001,FALSE)+COUNTIFS($D$2:$D48,$D48,$G$2:$G48,FALSE)))</f>
        <v/>
      </c>
    </row>
    <row r="49" spans="9:9" x14ac:dyDescent="0.55000000000000004">
      <c r="I49" t="str">
        <f>IF($A49="","",IF($G49&lt;&gt;FALSE,"",COUNTIFS($D$2:$D$5001,"&gt;"&amp;$D49,$G$2:$G$5001,FALSE)+COUNTIFS($D$2:$D49,$D49,$G$2:$G49,FALSE)))</f>
        <v/>
      </c>
    </row>
    <row r="50" spans="9:9" x14ac:dyDescent="0.55000000000000004">
      <c r="I50" t="str">
        <f>IF($A50="","",IF($G50&lt;&gt;FALSE,"",COUNTIFS($D$2:$D$5001,"&gt;"&amp;$D50,$G$2:$G$5001,FALSE)+COUNTIFS($D$2:$D50,$D50,$G$2:$G50,FALSE)))</f>
        <v/>
      </c>
    </row>
    <row r="51" spans="9:9" x14ac:dyDescent="0.55000000000000004">
      <c r="I51" t="str">
        <f>IF($A51="","",IF($G51&lt;&gt;FALSE,"",COUNTIFS($D$2:$D$5001,"&gt;"&amp;$D51,$G$2:$G$5001,FALSE)+COUNTIFS($D$2:$D51,$D51,$G$2:$G51,FALSE)))</f>
        <v/>
      </c>
    </row>
    <row r="52" spans="9:9" x14ac:dyDescent="0.55000000000000004">
      <c r="I52" t="str">
        <f>IF($A52="","",IF($G52&lt;&gt;FALSE,"",COUNTIFS($D$2:$D$5001,"&gt;"&amp;$D52,$G$2:$G$5001,FALSE)+COUNTIFS($D$2:$D52,$D52,$G$2:$G52,FALSE)))</f>
        <v/>
      </c>
    </row>
    <row r="53" spans="9:9" x14ac:dyDescent="0.55000000000000004">
      <c r="I53" t="str">
        <f>IF($A53="","",IF($G53&lt;&gt;FALSE,"",COUNTIFS($D$2:$D$5001,"&gt;"&amp;$D53,$G$2:$G$5001,FALSE)+COUNTIFS($D$2:$D53,$D53,$G$2:$G53,FALSE)))</f>
        <v/>
      </c>
    </row>
    <row r="54" spans="9:9" x14ac:dyDescent="0.55000000000000004">
      <c r="I54" t="str">
        <f>IF($A54="","",IF($G54&lt;&gt;FALSE,"",COUNTIFS($D$2:$D$5001,"&gt;"&amp;$D54,$G$2:$G$5001,FALSE)+COUNTIFS($D$2:$D54,$D54,$G$2:$G54,FALSE)))</f>
        <v/>
      </c>
    </row>
    <row r="55" spans="9:9" x14ac:dyDescent="0.55000000000000004">
      <c r="I55" t="str">
        <f>IF($A55="","",IF($G55&lt;&gt;FALSE,"",COUNTIFS($D$2:$D$5001,"&gt;"&amp;$D55,$G$2:$G$5001,FALSE)+COUNTIFS($D$2:$D55,$D55,$G$2:$G55,FALSE)))</f>
        <v/>
      </c>
    </row>
    <row r="56" spans="9:9" x14ac:dyDescent="0.55000000000000004">
      <c r="I56" t="str">
        <f>IF($A56="","",IF($G56&lt;&gt;FALSE,"",COUNTIFS($D$2:$D$5001,"&gt;"&amp;$D56,$G$2:$G$5001,FALSE)+COUNTIFS($D$2:$D56,$D56,$G$2:$G56,FALSE)))</f>
        <v/>
      </c>
    </row>
    <row r="57" spans="9:9" x14ac:dyDescent="0.55000000000000004">
      <c r="I57" t="str">
        <f>IF($A57="","",IF($G57&lt;&gt;FALSE,"",COUNTIFS($D$2:$D$5001,"&gt;"&amp;$D57,$G$2:$G$5001,FALSE)+COUNTIFS($D$2:$D57,$D57,$G$2:$G57,FALSE)))</f>
        <v/>
      </c>
    </row>
    <row r="58" spans="9:9" x14ac:dyDescent="0.55000000000000004">
      <c r="I58" t="str">
        <f>IF($A58="","",IF($G58&lt;&gt;FALSE,"",COUNTIFS($D$2:$D$5001,"&gt;"&amp;$D58,$G$2:$G$5001,FALSE)+COUNTIFS($D$2:$D58,$D58,$G$2:$G58,FALSE)))</f>
        <v/>
      </c>
    </row>
    <row r="59" spans="9:9" x14ac:dyDescent="0.55000000000000004">
      <c r="I59" t="str">
        <f>IF($A59="","",IF($G59&lt;&gt;FALSE,"",COUNTIFS($D$2:$D$5001,"&gt;"&amp;$D59,$G$2:$G$5001,FALSE)+COUNTIFS($D$2:$D59,$D59,$G$2:$G59,FALSE)))</f>
        <v/>
      </c>
    </row>
    <row r="60" spans="9:9" x14ac:dyDescent="0.55000000000000004">
      <c r="I60" t="str">
        <f>IF($A60="","",IF($G60&lt;&gt;FALSE,"",COUNTIFS($D$2:$D$5001,"&gt;"&amp;$D60,$G$2:$G$5001,FALSE)+COUNTIFS($D$2:$D60,$D60,$G$2:$G60,FALSE)))</f>
        <v/>
      </c>
    </row>
    <row r="61" spans="9:9" x14ac:dyDescent="0.55000000000000004">
      <c r="I61" t="str">
        <f>IF($A61="","",IF($G61&lt;&gt;FALSE,"",COUNTIFS($D$2:$D$5001,"&gt;"&amp;$D61,$G$2:$G$5001,FALSE)+COUNTIFS($D$2:$D61,$D61,$G$2:$G61,FALSE)))</f>
        <v/>
      </c>
    </row>
    <row r="62" spans="9:9" x14ac:dyDescent="0.55000000000000004">
      <c r="I62" t="str">
        <f>IF($A62="","",IF($G62&lt;&gt;FALSE,"",COUNTIFS($D$2:$D$5001,"&gt;"&amp;$D62,$G$2:$G$5001,FALSE)+COUNTIFS($D$2:$D62,$D62,$G$2:$G62,FALSE)))</f>
        <v/>
      </c>
    </row>
    <row r="63" spans="9:9" x14ac:dyDescent="0.55000000000000004">
      <c r="I63" t="str">
        <f>IF($A63="","",IF($G63&lt;&gt;FALSE,"",COUNTIFS($D$2:$D$5001,"&gt;"&amp;$D63,$G$2:$G$5001,FALSE)+COUNTIFS($D$2:$D63,$D63,$G$2:$G63,FALSE)))</f>
        <v/>
      </c>
    </row>
    <row r="64" spans="9:9" x14ac:dyDescent="0.55000000000000004">
      <c r="I64" t="str">
        <f>IF($A64="","",IF($G64&lt;&gt;FALSE,"",COUNTIFS($D$2:$D$5001,"&gt;"&amp;$D64,$G$2:$G$5001,FALSE)+COUNTIFS($D$2:$D64,$D64,$G$2:$G64,FALSE)))</f>
        <v/>
      </c>
    </row>
    <row r="65" spans="9:9" x14ac:dyDescent="0.55000000000000004">
      <c r="I65" t="str">
        <f>IF($A65="","",IF($G65&lt;&gt;FALSE,"",COUNTIFS($D$2:$D$5001,"&gt;"&amp;$D65,$G$2:$G$5001,FALSE)+COUNTIFS($D$2:$D65,$D65,$G$2:$G65,FALSE)))</f>
        <v/>
      </c>
    </row>
    <row r="66" spans="9:9" x14ac:dyDescent="0.55000000000000004">
      <c r="I66" t="str">
        <f>IF($A66="","",IF($G66&lt;&gt;FALSE,"",COUNTIFS($D$2:$D$5001,"&gt;"&amp;$D66,$G$2:$G$5001,FALSE)+COUNTIFS($D$2:$D66,$D66,$G$2:$G66,FALSE)))</f>
        <v/>
      </c>
    </row>
    <row r="67" spans="9:9" x14ac:dyDescent="0.55000000000000004">
      <c r="I67" t="str">
        <f>IF($A67="","",IF($G67&lt;&gt;FALSE,"",COUNTIFS($D$2:$D$5001,"&gt;"&amp;$D67,$G$2:$G$5001,FALSE)+COUNTIFS($D$2:$D67,$D67,$G$2:$G67,FALSE)))</f>
        <v/>
      </c>
    </row>
    <row r="68" spans="9:9" x14ac:dyDescent="0.55000000000000004">
      <c r="I68" t="str">
        <f>IF($A68="","",IF($G68&lt;&gt;FALSE,"",COUNTIFS($D$2:$D$5001,"&gt;"&amp;$D68,$G$2:$G$5001,FALSE)+COUNTIFS($D$2:$D68,$D68,$G$2:$G68,FALSE)))</f>
        <v/>
      </c>
    </row>
    <row r="69" spans="9:9" x14ac:dyDescent="0.55000000000000004">
      <c r="I69" t="str">
        <f>IF($A69="","",IF($G69&lt;&gt;FALSE,"",COUNTIFS($D$2:$D$5001,"&gt;"&amp;$D69,$G$2:$G$5001,FALSE)+COUNTIFS($D$2:$D69,$D69,$G$2:$G69,FALSE)))</f>
        <v/>
      </c>
    </row>
    <row r="70" spans="9:9" x14ac:dyDescent="0.55000000000000004">
      <c r="I70" t="str">
        <f>IF($A70="","",IF($G70&lt;&gt;FALSE,"",COUNTIFS($D$2:$D$5001,"&gt;"&amp;$D70,$G$2:$G$5001,FALSE)+COUNTIFS($D$2:$D70,$D70,$G$2:$G70,FALSE)))</f>
        <v/>
      </c>
    </row>
    <row r="71" spans="9:9" x14ac:dyDescent="0.55000000000000004">
      <c r="I71" t="str">
        <f>IF($A71="","",IF($G71&lt;&gt;FALSE,"",COUNTIFS($D$2:$D$5001,"&gt;"&amp;$D71,$G$2:$G$5001,FALSE)+COUNTIFS($D$2:$D71,$D71,$G$2:$G71,FALSE)))</f>
        <v/>
      </c>
    </row>
    <row r="72" spans="9:9" x14ac:dyDescent="0.55000000000000004">
      <c r="I72" t="str">
        <f>IF($A72="","",IF($G72&lt;&gt;FALSE,"",COUNTIFS($D$2:$D$5001,"&gt;"&amp;$D72,$G$2:$G$5001,FALSE)+COUNTIFS($D$2:$D72,$D72,$G$2:$G72,FALSE)))</f>
        <v/>
      </c>
    </row>
    <row r="73" spans="9:9" x14ac:dyDescent="0.55000000000000004">
      <c r="I73" t="str">
        <f>IF($A73="","",IF($G73&lt;&gt;FALSE,"",COUNTIFS($D$2:$D$5001,"&gt;"&amp;$D73,$G$2:$G$5001,FALSE)+COUNTIFS($D$2:$D73,$D73,$G$2:$G73,FALSE)))</f>
        <v/>
      </c>
    </row>
    <row r="74" spans="9:9" x14ac:dyDescent="0.55000000000000004">
      <c r="I74" t="str">
        <f>IF($A74="","",IF($G74&lt;&gt;FALSE,"",COUNTIFS($D$2:$D$5001,"&gt;"&amp;$D74,$G$2:$G$5001,FALSE)+COUNTIFS($D$2:$D74,$D74,$G$2:$G74,FALSE)))</f>
        <v/>
      </c>
    </row>
    <row r="75" spans="9:9" x14ac:dyDescent="0.55000000000000004">
      <c r="I75" t="str">
        <f>IF($A75="","",IF($G75&lt;&gt;FALSE,"",COUNTIFS($D$2:$D$5001,"&gt;"&amp;$D75,$G$2:$G$5001,FALSE)+COUNTIFS($D$2:$D75,$D75,$G$2:$G75,FALSE)))</f>
        <v/>
      </c>
    </row>
    <row r="76" spans="9:9" x14ac:dyDescent="0.55000000000000004">
      <c r="I76" t="str">
        <f>IF($A76="","",IF($G76&lt;&gt;FALSE,"",COUNTIFS($D$2:$D$5001,"&gt;"&amp;$D76,$G$2:$G$5001,FALSE)+COUNTIFS($D$2:$D76,$D76,$G$2:$G76,FALSE)))</f>
        <v/>
      </c>
    </row>
    <row r="77" spans="9:9" x14ac:dyDescent="0.55000000000000004">
      <c r="I77" t="str">
        <f>IF($A77="","",IF($G77&lt;&gt;FALSE,"",COUNTIFS($D$2:$D$5001,"&gt;"&amp;$D77,$G$2:$G$5001,FALSE)+COUNTIFS($D$2:$D77,$D77,$G$2:$G77,FALSE)))</f>
        <v/>
      </c>
    </row>
    <row r="78" spans="9:9" x14ac:dyDescent="0.55000000000000004">
      <c r="I78" t="str">
        <f>IF($A78="","",IF($G78&lt;&gt;FALSE,"",COUNTIFS($D$2:$D$5001,"&gt;"&amp;$D78,$G$2:$G$5001,FALSE)+COUNTIFS($D$2:$D78,$D78,$G$2:$G78,FALSE)))</f>
        <v/>
      </c>
    </row>
    <row r="79" spans="9:9" x14ac:dyDescent="0.55000000000000004">
      <c r="I79" t="str">
        <f>IF($A79="","",IF($G79&lt;&gt;FALSE,"",COUNTIFS($D$2:$D$5001,"&gt;"&amp;$D79,$G$2:$G$5001,FALSE)+COUNTIFS($D$2:$D79,$D79,$G$2:$G79,FALSE)))</f>
        <v/>
      </c>
    </row>
    <row r="80" spans="9:9" x14ac:dyDescent="0.55000000000000004">
      <c r="I80" t="str">
        <f>IF($A80="","",IF($G80&lt;&gt;FALSE,"",COUNTIFS($D$2:$D$5001,"&gt;"&amp;$D80,$G$2:$G$5001,FALSE)+COUNTIFS($D$2:$D80,$D80,$G$2:$G80,FALSE)))</f>
        <v/>
      </c>
    </row>
    <row r="81" spans="9:9" x14ac:dyDescent="0.55000000000000004">
      <c r="I81" t="str">
        <f>IF($A81="","",IF($G81&lt;&gt;FALSE,"",COUNTIFS($D$2:$D$5001,"&gt;"&amp;$D81,$G$2:$G$5001,FALSE)+COUNTIFS($D$2:$D81,$D81,$G$2:$G81,FALSE)))</f>
        <v/>
      </c>
    </row>
    <row r="82" spans="9:9" x14ac:dyDescent="0.55000000000000004">
      <c r="I82" t="str">
        <f>IF($A82="","",IF($G82&lt;&gt;FALSE,"",COUNTIFS($D$2:$D$5001,"&gt;"&amp;$D82,$G$2:$G$5001,FALSE)+COUNTIFS($D$2:$D82,$D82,$G$2:$G82,FALSE)))</f>
        <v/>
      </c>
    </row>
    <row r="83" spans="9:9" x14ac:dyDescent="0.55000000000000004">
      <c r="I83" t="str">
        <f>IF($A83="","",IF($G83&lt;&gt;FALSE,"",COUNTIFS($D$2:$D$5001,"&gt;"&amp;$D83,$G$2:$G$5001,FALSE)+COUNTIFS($D$2:$D83,$D83,$G$2:$G83,FALSE)))</f>
        <v/>
      </c>
    </row>
    <row r="84" spans="9:9" x14ac:dyDescent="0.55000000000000004">
      <c r="I84" t="str">
        <f>IF($A84="","",IF($G84&lt;&gt;FALSE,"",COUNTIFS($D$2:$D$5001,"&gt;"&amp;$D84,$G$2:$G$5001,FALSE)+COUNTIFS($D$2:$D84,$D84,$G$2:$G84,FALSE)))</f>
        <v/>
      </c>
    </row>
    <row r="85" spans="9:9" x14ac:dyDescent="0.55000000000000004">
      <c r="I85" t="str">
        <f>IF($A85="","",IF($G85&lt;&gt;FALSE,"",COUNTIFS($D$2:$D$5001,"&gt;"&amp;$D85,$G$2:$G$5001,FALSE)+COUNTIFS($D$2:$D85,$D85,$G$2:$G85,FALSE)))</f>
        <v/>
      </c>
    </row>
    <row r="86" spans="9:9" x14ac:dyDescent="0.55000000000000004">
      <c r="I86" t="str">
        <f>IF($A86="","",IF($G86&lt;&gt;FALSE,"",COUNTIFS($D$2:$D$5001,"&gt;"&amp;$D86,$G$2:$G$5001,FALSE)+COUNTIFS($D$2:$D86,$D86,$G$2:$G86,FALSE)))</f>
        <v/>
      </c>
    </row>
    <row r="87" spans="9:9" x14ac:dyDescent="0.55000000000000004">
      <c r="I87" t="str">
        <f>IF($A87="","",IF($G87&lt;&gt;FALSE,"",COUNTIFS($D$2:$D$5001,"&gt;"&amp;$D87,$G$2:$G$5001,FALSE)+COUNTIFS($D$2:$D87,$D87,$G$2:$G87,FALSE)))</f>
        <v/>
      </c>
    </row>
    <row r="88" spans="9:9" x14ac:dyDescent="0.55000000000000004">
      <c r="I88" t="str">
        <f>IF($A88="","",IF($G88&lt;&gt;FALSE,"",COUNTIFS($D$2:$D$5001,"&gt;"&amp;$D88,$G$2:$G$5001,FALSE)+COUNTIFS($D$2:$D88,$D88,$G$2:$G88,FALSE)))</f>
        <v/>
      </c>
    </row>
    <row r="89" spans="9:9" x14ac:dyDescent="0.55000000000000004">
      <c r="I89" t="str">
        <f>IF($A89="","",IF($G89&lt;&gt;FALSE,"",COUNTIFS($D$2:$D$5001,"&gt;"&amp;$D89,$G$2:$G$5001,FALSE)+COUNTIFS($D$2:$D89,$D89,$G$2:$G89,FALSE)))</f>
        <v/>
      </c>
    </row>
    <row r="90" spans="9:9" x14ac:dyDescent="0.55000000000000004">
      <c r="I90" t="str">
        <f>IF($A90="","",IF($G90&lt;&gt;FALSE,"",COUNTIFS($D$2:$D$5001,"&gt;"&amp;$D90,$G$2:$G$5001,FALSE)+COUNTIFS($D$2:$D90,$D90,$G$2:$G90,FALSE)))</f>
        <v/>
      </c>
    </row>
    <row r="91" spans="9:9" x14ac:dyDescent="0.55000000000000004">
      <c r="I91" t="str">
        <f>IF($A91="","",IF($G91&lt;&gt;FALSE,"",COUNTIFS($D$2:$D$5001,"&gt;"&amp;$D91,$G$2:$G$5001,FALSE)+COUNTIFS($D$2:$D91,$D91,$G$2:$G91,FALSE)))</f>
        <v/>
      </c>
    </row>
    <row r="92" spans="9:9" x14ac:dyDescent="0.55000000000000004">
      <c r="I92" t="str">
        <f>IF($A92="","",IF($G92&lt;&gt;FALSE,"",COUNTIFS($D$2:$D$5001,"&gt;"&amp;$D92,$G$2:$G$5001,FALSE)+COUNTIFS($D$2:$D92,$D92,$G$2:$G92,FALSE)))</f>
        <v/>
      </c>
    </row>
    <row r="93" spans="9:9" x14ac:dyDescent="0.55000000000000004">
      <c r="I93" t="str">
        <f>IF($A93="","",IF($G93&lt;&gt;FALSE,"",COUNTIFS($D$2:$D$5001,"&gt;"&amp;$D93,$G$2:$G$5001,FALSE)+COUNTIFS($D$2:$D93,$D93,$G$2:$G93,FALSE)))</f>
        <v/>
      </c>
    </row>
    <row r="94" spans="9:9" x14ac:dyDescent="0.55000000000000004">
      <c r="I94" t="str">
        <f>IF($A94="","",IF($G94&lt;&gt;FALSE,"",COUNTIFS($D$2:$D$5001,"&gt;"&amp;$D94,$G$2:$G$5001,FALSE)+COUNTIFS($D$2:$D94,$D94,$G$2:$G94,FALSE)))</f>
        <v/>
      </c>
    </row>
    <row r="95" spans="9:9" x14ac:dyDescent="0.55000000000000004">
      <c r="I95" t="str">
        <f>IF($A95="","",IF($G95&lt;&gt;FALSE,"",COUNTIFS($D$2:$D$5001,"&gt;"&amp;$D95,$G$2:$G$5001,FALSE)+COUNTIFS($D$2:$D95,$D95,$G$2:$G95,FALSE)))</f>
        <v/>
      </c>
    </row>
    <row r="96" spans="9:9" x14ac:dyDescent="0.55000000000000004">
      <c r="I96" t="str">
        <f>IF($A96="","",IF($G96&lt;&gt;FALSE,"",COUNTIFS($D$2:$D$5001,"&gt;"&amp;$D96,$G$2:$G$5001,FALSE)+COUNTIFS($D$2:$D96,$D96,$G$2:$G96,FALSE)))</f>
        <v/>
      </c>
    </row>
    <row r="97" spans="9:9" x14ac:dyDescent="0.55000000000000004">
      <c r="I97" t="str">
        <f>IF($A97="","",IF($G97&lt;&gt;FALSE,"",COUNTIFS($D$2:$D$5001,"&gt;"&amp;$D97,$G$2:$G$5001,FALSE)+COUNTIFS($D$2:$D97,$D97,$G$2:$G97,FALSE)))</f>
        <v/>
      </c>
    </row>
    <row r="98" spans="9:9" x14ac:dyDescent="0.55000000000000004">
      <c r="I98" t="str">
        <f>IF($A98="","",IF($G98&lt;&gt;FALSE,"",COUNTIFS($D$2:$D$5001,"&gt;"&amp;$D98,$G$2:$G$5001,FALSE)+COUNTIFS($D$2:$D98,$D98,$G$2:$G98,FALSE)))</f>
        <v/>
      </c>
    </row>
    <row r="99" spans="9:9" x14ac:dyDescent="0.55000000000000004">
      <c r="I99" t="str">
        <f>IF($A99="","",IF($G99&lt;&gt;FALSE,"",COUNTIFS($D$2:$D$5001,"&gt;"&amp;$D99,$G$2:$G$5001,FALSE)+COUNTIFS($D$2:$D99,$D99,$G$2:$G99,FALSE)))</f>
        <v/>
      </c>
    </row>
    <row r="100" spans="9:9" x14ac:dyDescent="0.55000000000000004">
      <c r="I100" t="str">
        <f>IF($A100="","",IF($G100&lt;&gt;FALSE,"",COUNTIFS($D$2:$D$5001,"&gt;"&amp;$D100,$G$2:$G$5001,FALSE)+COUNTIFS($D$2:$D100,$D100,$G$2:$G100,FALSE)))</f>
        <v/>
      </c>
    </row>
    <row r="101" spans="9:9" x14ac:dyDescent="0.55000000000000004">
      <c r="I101" t="str">
        <f>IF($A101="","",IF($G101&lt;&gt;FALSE,"",COUNTIFS($D$2:$D$5001,"&gt;"&amp;$D101,$G$2:$G$5001,FALSE)+COUNTIFS($D$2:$D101,$D101,$G$2:$G101,FALSE)))</f>
        <v/>
      </c>
    </row>
    <row r="102" spans="9:9" x14ac:dyDescent="0.55000000000000004">
      <c r="I102" t="str">
        <f>IF($A102="","",IF($G102&lt;&gt;FALSE,"",COUNTIFS($D$2:$D$5001,"&gt;"&amp;$D102,$G$2:$G$5001,FALSE)+COUNTIFS($D$2:$D102,$D102,$G$2:$G102,FALSE)))</f>
        <v/>
      </c>
    </row>
    <row r="103" spans="9:9" x14ac:dyDescent="0.55000000000000004">
      <c r="I103" t="str">
        <f>IF($A103="","",IF($G103&lt;&gt;FALSE,"",COUNTIFS($D$2:$D$5001,"&gt;"&amp;$D103,$G$2:$G$5001,FALSE)+COUNTIFS($D$2:$D103,$D103,$G$2:$G103,FALSE)))</f>
        <v/>
      </c>
    </row>
    <row r="104" spans="9:9" x14ac:dyDescent="0.55000000000000004">
      <c r="I104" t="str">
        <f>IF($A104="","",IF($G104&lt;&gt;FALSE,"",COUNTIFS($D$2:$D$5001,"&gt;"&amp;$D104,$G$2:$G$5001,FALSE)+COUNTIFS($D$2:$D104,$D104,$G$2:$G104,FALSE)))</f>
        <v/>
      </c>
    </row>
    <row r="105" spans="9:9" x14ac:dyDescent="0.55000000000000004">
      <c r="I105" t="str">
        <f>IF($A105="","",IF($G105&lt;&gt;FALSE,"",COUNTIFS($D$2:$D$5001,"&gt;"&amp;$D105,$G$2:$G$5001,FALSE)+COUNTIFS($D$2:$D105,$D105,$G$2:$G105,FALSE)))</f>
        <v/>
      </c>
    </row>
    <row r="106" spans="9:9" x14ac:dyDescent="0.55000000000000004">
      <c r="I106" t="str">
        <f>IF($A106="","",IF($G106&lt;&gt;FALSE,"",COUNTIFS($D$2:$D$5001,"&gt;"&amp;$D106,$G$2:$G$5001,FALSE)+COUNTIFS($D$2:$D106,$D106,$G$2:$G106,FALSE)))</f>
        <v/>
      </c>
    </row>
    <row r="107" spans="9:9" x14ac:dyDescent="0.55000000000000004">
      <c r="I107" t="str">
        <f>IF($A107="","",IF($G107&lt;&gt;FALSE,"",COUNTIFS($D$2:$D$5001,"&gt;"&amp;$D107,$G$2:$G$5001,FALSE)+COUNTIFS($D$2:$D107,$D107,$G$2:$G107,FALSE)))</f>
        <v/>
      </c>
    </row>
    <row r="108" spans="9:9" x14ac:dyDescent="0.55000000000000004">
      <c r="I108" t="str">
        <f>IF($A108="","",IF($G108&lt;&gt;FALSE,"",COUNTIFS($D$2:$D$5001,"&gt;"&amp;$D108,$G$2:$G$5001,FALSE)+COUNTIFS($D$2:$D108,$D108,$G$2:$G108,FALSE)))</f>
        <v/>
      </c>
    </row>
    <row r="109" spans="9:9" x14ac:dyDescent="0.55000000000000004">
      <c r="I109" t="str">
        <f>IF($A109="","",IF($G109&lt;&gt;FALSE,"",COUNTIFS($D$2:$D$5001,"&gt;"&amp;$D109,$G$2:$G$5001,FALSE)+COUNTIFS($D$2:$D109,$D109,$G$2:$G109,FALSE)))</f>
        <v/>
      </c>
    </row>
    <row r="110" spans="9:9" x14ac:dyDescent="0.55000000000000004">
      <c r="I110" t="str">
        <f>IF($A110="","",IF($G110&lt;&gt;FALSE,"",COUNTIFS($D$2:$D$5001,"&gt;"&amp;$D110,$G$2:$G$5001,FALSE)+COUNTIFS($D$2:$D110,$D110,$G$2:$G110,FALSE)))</f>
        <v/>
      </c>
    </row>
    <row r="111" spans="9:9" x14ac:dyDescent="0.55000000000000004">
      <c r="I111" t="str">
        <f>IF($A111="","",IF($G111&lt;&gt;FALSE,"",COUNTIFS($D$2:$D$5001,"&gt;"&amp;$D111,$G$2:$G$5001,FALSE)+COUNTIFS($D$2:$D111,$D111,$G$2:$G111,FALSE)))</f>
        <v/>
      </c>
    </row>
    <row r="112" spans="9:9" x14ac:dyDescent="0.55000000000000004">
      <c r="I112" t="str">
        <f>IF($A112="","",IF($G112&lt;&gt;FALSE,"",COUNTIFS($D$2:$D$5001,"&gt;"&amp;$D112,$G$2:$G$5001,FALSE)+COUNTIFS($D$2:$D112,$D112,$G$2:$G112,FALSE)))</f>
        <v/>
      </c>
    </row>
    <row r="113" spans="9:9" x14ac:dyDescent="0.55000000000000004">
      <c r="I113" t="str">
        <f>IF($A113="","",IF($G113&lt;&gt;FALSE,"",COUNTIFS($D$2:$D$5001,"&gt;"&amp;$D113,$G$2:$G$5001,FALSE)+COUNTIFS($D$2:$D113,$D113,$G$2:$G113,FALSE)))</f>
        <v/>
      </c>
    </row>
    <row r="114" spans="9:9" x14ac:dyDescent="0.55000000000000004">
      <c r="I114" t="str">
        <f>IF($A114="","",IF($G114&lt;&gt;FALSE,"",COUNTIFS($D$2:$D$5001,"&gt;"&amp;$D114,$G$2:$G$5001,FALSE)+COUNTIFS($D$2:$D114,$D114,$G$2:$G114,FALSE)))</f>
        <v/>
      </c>
    </row>
    <row r="115" spans="9:9" x14ac:dyDescent="0.55000000000000004">
      <c r="I115" t="str">
        <f>IF($A115="","",IF($G115&lt;&gt;FALSE,"",COUNTIFS($D$2:$D$5001,"&gt;"&amp;$D115,$G$2:$G$5001,FALSE)+COUNTIFS($D$2:$D115,$D115,$G$2:$G115,FALSE)))</f>
        <v/>
      </c>
    </row>
    <row r="116" spans="9:9" x14ac:dyDescent="0.55000000000000004">
      <c r="I116" t="str">
        <f>IF($A116="","",IF($G116&lt;&gt;FALSE,"",COUNTIFS($D$2:$D$5001,"&gt;"&amp;$D116,$G$2:$G$5001,FALSE)+COUNTIFS($D$2:$D116,$D116,$G$2:$G116,FALSE)))</f>
        <v/>
      </c>
    </row>
    <row r="117" spans="9:9" x14ac:dyDescent="0.55000000000000004">
      <c r="I117" t="str">
        <f>IF($A117="","",IF($G117&lt;&gt;FALSE,"",COUNTIFS($D$2:$D$5001,"&gt;"&amp;$D117,$G$2:$G$5001,FALSE)+COUNTIFS($D$2:$D117,$D117,$G$2:$G117,FALSE)))</f>
        <v/>
      </c>
    </row>
    <row r="118" spans="9:9" x14ac:dyDescent="0.55000000000000004">
      <c r="I118" t="str">
        <f>IF($A118="","",IF($G118&lt;&gt;FALSE,"",COUNTIFS($D$2:$D$5001,"&gt;"&amp;$D118,$G$2:$G$5001,FALSE)+COUNTIFS($D$2:$D118,$D118,$G$2:$G118,FALSE)))</f>
        <v/>
      </c>
    </row>
    <row r="119" spans="9:9" x14ac:dyDescent="0.55000000000000004">
      <c r="I119" t="str">
        <f>IF($A119="","",IF($G119&lt;&gt;FALSE,"",COUNTIFS($D$2:$D$5001,"&gt;"&amp;$D119,$G$2:$G$5001,FALSE)+COUNTIFS($D$2:$D119,$D119,$G$2:$G119,FALSE)))</f>
        <v/>
      </c>
    </row>
    <row r="120" spans="9:9" x14ac:dyDescent="0.55000000000000004">
      <c r="I120" t="str">
        <f>IF($A120="","",IF($G120&lt;&gt;FALSE,"",COUNTIFS($D$2:$D$5001,"&gt;"&amp;$D120,$G$2:$G$5001,FALSE)+COUNTIFS($D$2:$D120,$D120,$G$2:$G120,FALSE)))</f>
        <v/>
      </c>
    </row>
    <row r="121" spans="9:9" x14ac:dyDescent="0.55000000000000004">
      <c r="I121" t="str">
        <f>IF($A121="","",IF($G121&lt;&gt;FALSE,"",COUNTIFS($D$2:$D$5001,"&gt;"&amp;$D121,$G$2:$G$5001,FALSE)+COUNTIFS($D$2:$D121,$D121,$G$2:$G121,FALSE)))</f>
        <v/>
      </c>
    </row>
    <row r="122" spans="9:9" x14ac:dyDescent="0.55000000000000004">
      <c r="I122" t="str">
        <f>IF($A122="","",IF($G122&lt;&gt;FALSE,"",COUNTIFS($D$2:$D$5001,"&gt;"&amp;$D122,$G$2:$G$5001,FALSE)+COUNTIFS($D$2:$D122,$D122,$G$2:$G122,FALSE)))</f>
        <v/>
      </c>
    </row>
    <row r="123" spans="9:9" x14ac:dyDescent="0.55000000000000004">
      <c r="I123" t="str">
        <f>IF($A123="","",IF($G123&lt;&gt;FALSE,"",COUNTIFS($D$2:$D$5001,"&gt;"&amp;$D123,$G$2:$G$5001,FALSE)+COUNTIFS($D$2:$D123,$D123,$G$2:$G123,FALSE)))</f>
        <v/>
      </c>
    </row>
    <row r="124" spans="9:9" x14ac:dyDescent="0.55000000000000004">
      <c r="I124" t="str">
        <f>IF($A124="","",IF($G124&lt;&gt;FALSE,"",COUNTIFS($D$2:$D$5001,"&gt;"&amp;$D124,$G$2:$G$5001,FALSE)+COUNTIFS($D$2:$D124,$D124,$G$2:$G124,FALSE)))</f>
        <v/>
      </c>
    </row>
    <row r="125" spans="9:9" x14ac:dyDescent="0.55000000000000004">
      <c r="I125" t="str">
        <f>IF($A125="","",IF($G125&lt;&gt;FALSE,"",COUNTIFS($D$2:$D$5001,"&gt;"&amp;$D125,$G$2:$G$5001,FALSE)+COUNTIFS($D$2:$D125,$D125,$G$2:$G125,FALSE)))</f>
        <v/>
      </c>
    </row>
    <row r="126" spans="9:9" x14ac:dyDescent="0.55000000000000004">
      <c r="I126" t="str">
        <f>IF($A126="","",IF($G126&lt;&gt;FALSE,"",COUNTIFS($D$2:$D$5001,"&gt;"&amp;$D126,$G$2:$G$5001,FALSE)+COUNTIFS($D$2:$D126,$D126,$G$2:$G126,FALSE)))</f>
        <v/>
      </c>
    </row>
    <row r="127" spans="9:9" x14ac:dyDescent="0.55000000000000004">
      <c r="I127" t="str">
        <f>IF($A127="","",IF($G127&lt;&gt;FALSE,"",COUNTIFS($D$2:$D$5001,"&gt;"&amp;$D127,$G$2:$G$5001,FALSE)+COUNTIFS($D$2:$D127,$D127,$G$2:$G127,FALSE)))</f>
        <v/>
      </c>
    </row>
    <row r="128" spans="9:9" x14ac:dyDescent="0.55000000000000004">
      <c r="I128" t="str">
        <f>IF($A128="","",IF($G128&lt;&gt;FALSE,"",COUNTIFS($D$2:$D$5001,"&gt;"&amp;$D128,$G$2:$G$5001,FALSE)+COUNTIFS($D$2:$D128,$D128,$G$2:$G128,FALSE)))</f>
        <v/>
      </c>
    </row>
    <row r="129" spans="9:9" x14ac:dyDescent="0.55000000000000004">
      <c r="I129" t="str">
        <f>IF($A129="","",IF($G129&lt;&gt;FALSE,"",COUNTIFS($D$2:$D$5001,"&gt;"&amp;$D129,$G$2:$G$5001,FALSE)+COUNTIFS($D$2:$D129,$D129,$G$2:$G129,FALSE)))</f>
        <v/>
      </c>
    </row>
    <row r="130" spans="9:9" x14ac:dyDescent="0.55000000000000004">
      <c r="I130" t="str">
        <f>IF($A130="","",IF($G130&lt;&gt;FALSE,"",COUNTIFS($D$2:$D$5001,"&gt;"&amp;$D130,$G$2:$G$5001,FALSE)+COUNTIFS($D$2:$D130,$D130,$G$2:$G130,FALSE)))</f>
        <v/>
      </c>
    </row>
    <row r="131" spans="9:9" x14ac:dyDescent="0.55000000000000004">
      <c r="I131" t="str">
        <f>IF($A131="","",IF($G131&lt;&gt;FALSE,"",COUNTIFS($D$2:$D$5001,"&gt;"&amp;$D131,$G$2:$G$5001,FALSE)+COUNTIFS($D$2:$D131,$D131,$G$2:$G131,FALSE)))</f>
        <v/>
      </c>
    </row>
    <row r="132" spans="9:9" x14ac:dyDescent="0.55000000000000004">
      <c r="I132" t="str">
        <f>IF($A132="","",IF($G132&lt;&gt;FALSE,"",COUNTIFS($D$2:$D$5001,"&gt;"&amp;$D132,$G$2:$G$5001,FALSE)+COUNTIFS($D$2:$D132,$D132,$G$2:$G132,FALSE)))</f>
        <v/>
      </c>
    </row>
    <row r="133" spans="9:9" x14ac:dyDescent="0.55000000000000004">
      <c r="I133" t="str">
        <f>IF($A133="","",IF($G133&lt;&gt;FALSE,"",COUNTIFS($D$2:$D$5001,"&gt;"&amp;$D133,$G$2:$G$5001,FALSE)+COUNTIFS($D$2:$D133,$D133,$G$2:$G133,FALSE)))</f>
        <v/>
      </c>
    </row>
    <row r="134" spans="9:9" x14ac:dyDescent="0.55000000000000004">
      <c r="I134" t="str">
        <f>IF($A134="","",IF($G134&lt;&gt;FALSE,"",COUNTIFS($D$2:$D$5001,"&gt;"&amp;$D134,$G$2:$G$5001,FALSE)+COUNTIFS($D$2:$D134,$D134,$G$2:$G134,FALSE)))</f>
        <v/>
      </c>
    </row>
    <row r="135" spans="9:9" x14ac:dyDescent="0.55000000000000004">
      <c r="I135" t="str">
        <f>IF($A135="","",IF($G135&lt;&gt;FALSE,"",COUNTIFS($D$2:$D$5001,"&gt;"&amp;$D135,$G$2:$G$5001,FALSE)+COUNTIFS($D$2:$D135,$D135,$G$2:$G135,FALSE)))</f>
        <v/>
      </c>
    </row>
    <row r="136" spans="9:9" x14ac:dyDescent="0.55000000000000004">
      <c r="I136" t="str">
        <f>IF($A136="","",IF($G136&lt;&gt;FALSE,"",COUNTIFS($D$2:$D$5001,"&gt;"&amp;$D136,$G$2:$G$5001,FALSE)+COUNTIFS($D$2:$D136,$D136,$G$2:$G136,FALSE)))</f>
        <v/>
      </c>
    </row>
    <row r="137" spans="9:9" x14ac:dyDescent="0.55000000000000004">
      <c r="I137" t="str">
        <f>IF($A137="","",IF($G137&lt;&gt;FALSE,"",COUNTIFS($D$2:$D$5001,"&gt;"&amp;$D137,$G$2:$G$5001,FALSE)+COUNTIFS($D$2:$D137,$D137,$G$2:$G137,FALSE)))</f>
        <v/>
      </c>
    </row>
    <row r="138" spans="9:9" x14ac:dyDescent="0.55000000000000004">
      <c r="I138" t="str">
        <f>IF($A138="","",IF($G138&lt;&gt;FALSE,"",COUNTIFS($D$2:$D$5001,"&gt;"&amp;$D138,$G$2:$G$5001,FALSE)+COUNTIFS($D$2:$D138,$D138,$G$2:$G138,FALSE)))</f>
        <v/>
      </c>
    </row>
    <row r="139" spans="9:9" x14ac:dyDescent="0.55000000000000004">
      <c r="I139" t="str">
        <f>IF($A139="","",IF($G139&lt;&gt;FALSE,"",COUNTIFS($D$2:$D$5001,"&gt;"&amp;$D139,$G$2:$G$5001,FALSE)+COUNTIFS($D$2:$D139,$D139,$G$2:$G139,FALSE)))</f>
        <v/>
      </c>
    </row>
    <row r="140" spans="9:9" x14ac:dyDescent="0.55000000000000004">
      <c r="I140" t="str">
        <f>IF($A140="","",IF($G140&lt;&gt;FALSE,"",COUNTIFS($D$2:$D$5001,"&gt;"&amp;$D140,$G$2:$G$5001,FALSE)+COUNTIFS($D$2:$D140,$D140,$G$2:$G140,FALSE)))</f>
        <v/>
      </c>
    </row>
    <row r="141" spans="9:9" x14ac:dyDescent="0.55000000000000004">
      <c r="I141" t="str">
        <f>IF($A141="","",IF($G141&lt;&gt;FALSE,"",COUNTIFS($D$2:$D$5001,"&gt;"&amp;$D141,$G$2:$G$5001,FALSE)+COUNTIFS($D$2:$D141,$D141,$G$2:$G141,FALSE)))</f>
        <v/>
      </c>
    </row>
    <row r="142" spans="9:9" x14ac:dyDescent="0.55000000000000004">
      <c r="I142" t="str">
        <f>IF($A142="","",IF($G142&lt;&gt;FALSE,"",COUNTIFS($D$2:$D$5001,"&gt;"&amp;$D142,$G$2:$G$5001,FALSE)+COUNTIFS($D$2:$D142,$D142,$G$2:$G142,FALSE)))</f>
        <v/>
      </c>
    </row>
    <row r="143" spans="9:9" x14ac:dyDescent="0.55000000000000004">
      <c r="I143" t="str">
        <f>IF($A143="","",IF($G143&lt;&gt;FALSE,"",COUNTIFS($D$2:$D$5001,"&gt;"&amp;$D143,$G$2:$G$5001,FALSE)+COUNTIFS($D$2:$D143,$D143,$G$2:$G143,FALSE)))</f>
        <v/>
      </c>
    </row>
    <row r="144" spans="9:9" x14ac:dyDescent="0.55000000000000004">
      <c r="I144" t="str">
        <f>IF($A144="","",IF($G144&lt;&gt;FALSE,"",COUNTIFS($D$2:$D$5001,"&gt;"&amp;$D144,$G$2:$G$5001,FALSE)+COUNTIFS($D$2:$D144,$D144,$G$2:$G144,FALSE)))</f>
        <v/>
      </c>
    </row>
    <row r="145" spans="9:9" x14ac:dyDescent="0.55000000000000004">
      <c r="I145" t="str">
        <f>IF($A145="","",IF($G145&lt;&gt;FALSE,"",COUNTIFS($D$2:$D$5001,"&gt;"&amp;$D145,$G$2:$G$5001,FALSE)+COUNTIFS($D$2:$D145,$D145,$G$2:$G145,FALSE)))</f>
        <v/>
      </c>
    </row>
    <row r="146" spans="9:9" x14ac:dyDescent="0.55000000000000004">
      <c r="I146" t="str">
        <f>IF($A146="","",IF($G146&lt;&gt;FALSE,"",COUNTIFS($D$2:$D$5001,"&gt;"&amp;$D146,$G$2:$G$5001,FALSE)+COUNTIFS($D$2:$D146,$D146,$G$2:$G146,FALSE)))</f>
        <v/>
      </c>
    </row>
    <row r="147" spans="9:9" x14ac:dyDescent="0.55000000000000004">
      <c r="I147" t="str">
        <f>IF($A147="","",IF($G147&lt;&gt;FALSE,"",COUNTIFS($D$2:$D$5001,"&gt;"&amp;$D147,$G$2:$G$5001,FALSE)+COUNTIFS($D$2:$D147,$D147,$G$2:$G147,FALSE)))</f>
        <v/>
      </c>
    </row>
    <row r="148" spans="9:9" x14ac:dyDescent="0.55000000000000004">
      <c r="I148" t="str">
        <f>IF($A148="","",IF($G148&lt;&gt;FALSE,"",COUNTIFS($D$2:$D$5001,"&gt;"&amp;$D148,$G$2:$G$5001,FALSE)+COUNTIFS($D$2:$D148,$D148,$G$2:$G148,FALSE)))</f>
        <v/>
      </c>
    </row>
    <row r="149" spans="9:9" x14ac:dyDescent="0.55000000000000004">
      <c r="I149" t="str">
        <f>IF($A149="","",IF($G149&lt;&gt;FALSE,"",COUNTIFS($D$2:$D$5001,"&gt;"&amp;$D149,$G$2:$G$5001,FALSE)+COUNTIFS($D$2:$D149,$D149,$G$2:$G149,FALSE)))</f>
        <v/>
      </c>
    </row>
    <row r="150" spans="9:9" x14ac:dyDescent="0.55000000000000004">
      <c r="I150" t="str">
        <f>IF($A150="","",IF($G150&lt;&gt;FALSE,"",COUNTIFS($D$2:$D$5001,"&gt;"&amp;$D150,$G$2:$G$5001,FALSE)+COUNTIFS($D$2:$D150,$D150,$G$2:$G150,FALSE)))</f>
        <v/>
      </c>
    </row>
    <row r="151" spans="9:9" x14ac:dyDescent="0.55000000000000004">
      <c r="I151" t="str">
        <f>IF($A151="","",IF($G151&lt;&gt;FALSE,"",COUNTIFS($D$2:$D$5001,"&gt;"&amp;$D151,$G$2:$G$5001,FALSE)+COUNTIFS($D$2:$D151,$D151,$G$2:$G151,FALSE)))</f>
        <v/>
      </c>
    </row>
    <row r="152" spans="9:9" x14ac:dyDescent="0.55000000000000004">
      <c r="I152" t="str">
        <f>IF($A152="","",IF($G152&lt;&gt;FALSE,"",COUNTIFS($D$2:$D$5001,"&gt;"&amp;$D152,$G$2:$G$5001,FALSE)+COUNTIFS($D$2:$D152,$D152,$G$2:$G152,FALSE)))</f>
        <v/>
      </c>
    </row>
    <row r="153" spans="9:9" x14ac:dyDescent="0.55000000000000004">
      <c r="I153" t="str">
        <f>IF($A153="","",IF($G153&lt;&gt;FALSE,"",COUNTIFS($D$2:$D$5001,"&gt;"&amp;$D153,$G$2:$G$5001,FALSE)+COUNTIFS($D$2:$D153,$D153,$G$2:$G153,FALSE)))</f>
        <v/>
      </c>
    </row>
    <row r="154" spans="9:9" x14ac:dyDescent="0.55000000000000004">
      <c r="I154" t="str">
        <f>IF($A154="","",IF($G154&lt;&gt;FALSE,"",COUNTIFS($D$2:$D$5001,"&gt;"&amp;$D154,$G$2:$G$5001,FALSE)+COUNTIFS($D$2:$D154,$D154,$G$2:$G154,FALSE)))</f>
        <v/>
      </c>
    </row>
    <row r="155" spans="9:9" x14ac:dyDescent="0.55000000000000004">
      <c r="I155" t="str">
        <f>IF($A155="","",IF($G155&lt;&gt;FALSE,"",COUNTIFS($D$2:$D$5001,"&gt;"&amp;$D155,$G$2:$G$5001,FALSE)+COUNTIFS($D$2:$D155,$D155,$G$2:$G155,FALSE)))</f>
        <v/>
      </c>
    </row>
    <row r="156" spans="9:9" x14ac:dyDescent="0.55000000000000004">
      <c r="I156" t="str">
        <f>IF($A156="","",IF($G156&lt;&gt;FALSE,"",COUNTIFS($D$2:$D$5001,"&gt;"&amp;$D156,$G$2:$G$5001,FALSE)+COUNTIFS($D$2:$D156,$D156,$G$2:$G156,FALSE)))</f>
        <v/>
      </c>
    </row>
    <row r="157" spans="9:9" x14ac:dyDescent="0.55000000000000004">
      <c r="I157" t="str">
        <f>IF($A157="","",IF($G157&lt;&gt;FALSE,"",COUNTIFS($D$2:$D$5001,"&gt;"&amp;$D157,$G$2:$G$5001,FALSE)+COUNTIFS($D$2:$D157,$D157,$G$2:$G157,FALSE)))</f>
        <v/>
      </c>
    </row>
    <row r="158" spans="9:9" x14ac:dyDescent="0.55000000000000004">
      <c r="I158" t="str">
        <f>IF($A158="","",IF($G158&lt;&gt;FALSE,"",COUNTIFS($D$2:$D$5001,"&gt;"&amp;$D158,$G$2:$G$5001,FALSE)+COUNTIFS($D$2:$D158,$D158,$G$2:$G158,FALSE)))</f>
        <v/>
      </c>
    </row>
    <row r="159" spans="9:9" x14ac:dyDescent="0.55000000000000004">
      <c r="I159" t="str">
        <f>IF($A159="","",IF($G159&lt;&gt;FALSE,"",COUNTIFS($D$2:$D$5001,"&gt;"&amp;$D159,$G$2:$G$5001,FALSE)+COUNTIFS($D$2:$D159,$D159,$G$2:$G159,FALSE)))</f>
        <v/>
      </c>
    </row>
    <row r="160" spans="9:9" x14ac:dyDescent="0.55000000000000004">
      <c r="I160" t="str">
        <f>IF($A160="","",IF($G160&lt;&gt;FALSE,"",COUNTIFS($D$2:$D$5001,"&gt;"&amp;$D160,$G$2:$G$5001,FALSE)+COUNTIFS($D$2:$D160,$D160,$G$2:$G160,FALSE)))</f>
        <v/>
      </c>
    </row>
    <row r="161" spans="9:9" x14ac:dyDescent="0.55000000000000004">
      <c r="I161" t="str">
        <f>IF($A161="","",IF($G161&lt;&gt;FALSE,"",COUNTIFS($D$2:$D$5001,"&gt;"&amp;$D161,$G$2:$G$5001,FALSE)+COUNTIFS($D$2:$D161,$D161,$G$2:$G161,FALSE)))</f>
        <v/>
      </c>
    </row>
    <row r="162" spans="9:9" x14ac:dyDescent="0.55000000000000004">
      <c r="I162" t="str">
        <f>IF($A162="","",IF($G162&lt;&gt;FALSE,"",COUNTIFS($D$2:$D$5001,"&gt;"&amp;$D162,$G$2:$G$5001,FALSE)+COUNTIFS($D$2:$D162,$D162,$G$2:$G162,FALSE)))</f>
        <v/>
      </c>
    </row>
    <row r="163" spans="9:9" x14ac:dyDescent="0.55000000000000004">
      <c r="I163" t="str">
        <f>IF($A163="","",IF($G163&lt;&gt;FALSE,"",COUNTIFS($D$2:$D$5001,"&gt;"&amp;$D163,$G$2:$G$5001,FALSE)+COUNTIFS($D$2:$D163,$D163,$G$2:$G163,FALSE)))</f>
        <v/>
      </c>
    </row>
    <row r="164" spans="9:9" x14ac:dyDescent="0.55000000000000004">
      <c r="I164" t="str">
        <f>IF($A164="","",IF($G164&lt;&gt;FALSE,"",COUNTIFS($D$2:$D$5001,"&gt;"&amp;$D164,$G$2:$G$5001,FALSE)+COUNTIFS($D$2:$D164,$D164,$G$2:$G164,FALSE)))</f>
        <v/>
      </c>
    </row>
    <row r="165" spans="9:9" x14ac:dyDescent="0.55000000000000004">
      <c r="I165" t="str">
        <f>IF($A165="","",IF($G165&lt;&gt;FALSE,"",COUNTIFS($D$2:$D$5001,"&gt;"&amp;$D165,$G$2:$G$5001,FALSE)+COUNTIFS($D$2:$D165,$D165,$G$2:$G165,FALSE)))</f>
        <v/>
      </c>
    </row>
    <row r="166" spans="9:9" x14ac:dyDescent="0.55000000000000004">
      <c r="I166" t="str">
        <f>IF($A166="","",IF($G166&lt;&gt;FALSE,"",COUNTIFS($D$2:$D$5001,"&gt;"&amp;$D166,$G$2:$G$5001,FALSE)+COUNTIFS($D$2:$D166,$D166,$G$2:$G166,FALSE)))</f>
        <v/>
      </c>
    </row>
    <row r="167" spans="9:9" x14ac:dyDescent="0.55000000000000004">
      <c r="I167" t="str">
        <f>IF($A167="","",IF($G167&lt;&gt;FALSE,"",COUNTIFS($D$2:$D$5001,"&gt;"&amp;$D167,$G$2:$G$5001,FALSE)+COUNTIFS($D$2:$D167,$D167,$G$2:$G167,FALSE)))</f>
        <v/>
      </c>
    </row>
    <row r="168" spans="9:9" x14ac:dyDescent="0.55000000000000004">
      <c r="I168" t="str">
        <f>IF($A168="","",IF($G168&lt;&gt;FALSE,"",COUNTIFS($D$2:$D$5001,"&gt;"&amp;$D168,$G$2:$G$5001,FALSE)+COUNTIFS($D$2:$D168,$D168,$G$2:$G168,FALSE)))</f>
        <v/>
      </c>
    </row>
    <row r="169" spans="9:9" x14ac:dyDescent="0.55000000000000004">
      <c r="I169" t="str">
        <f>IF($A169="","",IF($G169&lt;&gt;FALSE,"",COUNTIFS($D$2:$D$5001,"&gt;"&amp;$D169,$G$2:$G$5001,FALSE)+COUNTIFS($D$2:$D169,$D169,$G$2:$G169,FALSE)))</f>
        <v/>
      </c>
    </row>
    <row r="170" spans="9:9" x14ac:dyDescent="0.55000000000000004">
      <c r="I170" t="str">
        <f>IF($A170="","",IF($G170&lt;&gt;FALSE,"",COUNTIFS($D$2:$D$5001,"&gt;"&amp;$D170,$G$2:$G$5001,FALSE)+COUNTIFS($D$2:$D170,$D170,$G$2:$G170,FALSE)))</f>
        <v/>
      </c>
    </row>
    <row r="171" spans="9:9" x14ac:dyDescent="0.55000000000000004">
      <c r="I171" t="str">
        <f>IF($A171="","",IF($G171&lt;&gt;FALSE,"",COUNTIFS($D$2:$D$5001,"&gt;"&amp;$D171,$G$2:$G$5001,FALSE)+COUNTIFS($D$2:$D171,$D171,$G$2:$G171,FALSE)))</f>
        <v/>
      </c>
    </row>
    <row r="172" spans="9:9" x14ac:dyDescent="0.55000000000000004">
      <c r="I172" t="str">
        <f>IF($A172="","",IF($G172&lt;&gt;FALSE,"",COUNTIFS($D$2:$D$5001,"&gt;"&amp;$D172,$G$2:$G$5001,FALSE)+COUNTIFS($D$2:$D172,$D172,$G$2:$G172,FALSE)))</f>
        <v/>
      </c>
    </row>
    <row r="173" spans="9:9" x14ac:dyDescent="0.55000000000000004">
      <c r="I173" t="str">
        <f>IF($A173="","",IF($G173&lt;&gt;FALSE,"",COUNTIFS($D$2:$D$5001,"&gt;"&amp;$D173,$G$2:$G$5001,FALSE)+COUNTIFS($D$2:$D173,$D173,$G$2:$G173,FALSE)))</f>
        <v/>
      </c>
    </row>
    <row r="174" spans="9:9" x14ac:dyDescent="0.55000000000000004">
      <c r="I174" t="str">
        <f>IF($A174="","",IF($G174&lt;&gt;FALSE,"",COUNTIFS($D$2:$D$5001,"&gt;"&amp;$D174,$G$2:$G$5001,FALSE)+COUNTIFS($D$2:$D174,$D174,$G$2:$G174,FALSE)))</f>
        <v/>
      </c>
    </row>
    <row r="175" spans="9:9" x14ac:dyDescent="0.55000000000000004">
      <c r="I175" t="str">
        <f>IF($A175="","",IF($G175&lt;&gt;FALSE,"",COUNTIFS($D$2:$D$5001,"&gt;"&amp;$D175,$G$2:$G$5001,FALSE)+COUNTIFS($D$2:$D175,$D175,$G$2:$G175,FALSE)))</f>
        <v/>
      </c>
    </row>
    <row r="176" spans="9:9" x14ac:dyDescent="0.55000000000000004">
      <c r="I176" t="str">
        <f>IF($A176="","",IF($G176&lt;&gt;FALSE,"",COUNTIFS($D$2:$D$5001,"&gt;"&amp;$D176,$G$2:$G$5001,FALSE)+COUNTIFS($D$2:$D176,$D176,$G$2:$G176,FALSE)))</f>
        <v/>
      </c>
    </row>
    <row r="177" spans="9:9" x14ac:dyDescent="0.55000000000000004">
      <c r="I177" t="str">
        <f>IF($A177="","",IF($G177&lt;&gt;FALSE,"",COUNTIFS($D$2:$D$5001,"&gt;"&amp;$D177,$G$2:$G$5001,FALSE)+COUNTIFS($D$2:$D177,$D177,$G$2:$G177,FALSE)))</f>
        <v/>
      </c>
    </row>
    <row r="178" spans="9:9" x14ac:dyDescent="0.55000000000000004">
      <c r="I178" t="str">
        <f>IF($A178="","",IF($G178&lt;&gt;FALSE,"",COUNTIFS($D$2:$D$5001,"&gt;"&amp;$D178,$G$2:$G$5001,FALSE)+COUNTIFS($D$2:$D178,$D178,$G$2:$G178,FALSE)))</f>
        <v/>
      </c>
    </row>
    <row r="179" spans="9:9" x14ac:dyDescent="0.55000000000000004">
      <c r="I179" t="str">
        <f>IF($A179="","",IF($G179&lt;&gt;FALSE,"",COUNTIFS($D$2:$D$5001,"&gt;"&amp;$D179,$G$2:$G$5001,FALSE)+COUNTIFS($D$2:$D179,$D179,$G$2:$G179,FALSE)))</f>
        <v/>
      </c>
    </row>
    <row r="180" spans="9:9" x14ac:dyDescent="0.55000000000000004">
      <c r="I180" t="str">
        <f>IF($A180="","",IF($G180&lt;&gt;FALSE,"",COUNTIFS($D$2:$D$5001,"&gt;"&amp;$D180,$G$2:$G$5001,FALSE)+COUNTIFS($D$2:$D180,$D180,$G$2:$G180,FALSE)))</f>
        <v/>
      </c>
    </row>
    <row r="181" spans="9:9" x14ac:dyDescent="0.55000000000000004">
      <c r="I181" t="str">
        <f>IF($A181="","",IF($G181&lt;&gt;FALSE,"",COUNTIFS($D$2:$D$5001,"&gt;"&amp;$D181,$G$2:$G$5001,FALSE)+COUNTIFS($D$2:$D181,$D181,$G$2:$G181,FALSE)))</f>
        <v/>
      </c>
    </row>
    <row r="182" spans="9:9" x14ac:dyDescent="0.55000000000000004">
      <c r="I182" t="str">
        <f>IF($A182="","",IF($G182&lt;&gt;FALSE,"",COUNTIFS($D$2:$D$5001,"&gt;"&amp;$D182,$G$2:$G$5001,FALSE)+COUNTIFS($D$2:$D182,$D182,$G$2:$G182,FALSE)))</f>
        <v/>
      </c>
    </row>
    <row r="183" spans="9:9" x14ac:dyDescent="0.55000000000000004">
      <c r="I183" t="str">
        <f>IF($A183="","",IF($G183&lt;&gt;FALSE,"",COUNTIFS($D$2:$D$5001,"&gt;"&amp;$D183,$G$2:$G$5001,FALSE)+COUNTIFS($D$2:$D183,$D183,$G$2:$G183,FALSE)))</f>
        <v/>
      </c>
    </row>
    <row r="184" spans="9:9" x14ac:dyDescent="0.55000000000000004">
      <c r="I184" t="str">
        <f>IF($A184="","",IF($G184&lt;&gt;FALSE,"",COUNTIFS($D$2:$D$5001,"&gt;"&amp;$D184,$G$2:$G$5001,FALSE)+COUNTIFS($D$2:$D184,$D184,$G$2:$G184,FALSE)))</f>
        <v/>
      </c>
    </row>
    <row r="185" spans="9:9" x14ac:dyDescent="0.55000000000000004">
      <c r="I185" t="str">
        <f>IF($A185="","",IF($G185&lt;&gt;FALSE,"",COUNTIFS($D$2:$D$5001,"&gt;"&amp;$D185,$G$2:$G$5001,FALSE)+COUNTIFS($D$2:$D185,$D185,$G$2:$G185,FALSE)))</f>
        <v/>
      </c>
    </row>
    <row r="186" spans="9:9" x14ac:dyDescent="0.55000000000000004">
      <c r="I186" t="str">
        <f>IF($A186="","",IF($G186&lt;&gt;FALSE,"",COUNTIFS($D$2:$D$5001,"&gt;"&amp;$D186,$G$2:$G$5001,FALSE)+COUNTIFS($D$2:$D186,$D186,$G$2:$G186,FALSE)))</f>
        <v/>
      </c>
    </row>
    <row r="187" spans="9:9" x14ac:dyDescent="0.55000000000000004">
      <c r="I187" t="str">
        <f>IF($A187="","",IF($G187&lt;&gt;FALSE,"",COUNTIFS($D$2:$D$5001,"&gt;"&amp;$D187,$G$2:$G$5001,FALSE)+COUNTIFS($D$2:$D187,$D187,$G$2:$G187,FALSE)))</f>
        <v/>
      </c>
    </row>
    <row r="188" spans="9:9" x14ac:dyDescent="0.55000000000000004">
      <c r="I188" t="str">
        <f>IF($A188="","",IF($G188&lt;&gt;FALSE,"",COUNTIFS($D$2:$D$5001,"&gt;"&amp;$D188,$G$2:$G$5001,FALSE)+COUNTIFS($D$2:$D188,$D188,$G$2:$G188,FALSE)))</f>
        <v/>
      </c>
    </row>
    <row r="189" spans="9:9" x14ac:dyDescent="0.55000000000000004">
      <c r="I189" t="str">
        <f>IF($A189="","",IF($G189&lt;&gt;FALSE,"",COUNTIFS($D$2:$D$5001,"&gt;"&amp;$D189,$G$2:$G$5001,FALSE)+COUNTIFS($D$2:$D189,$D189,$G$2:$G189,FALSE)))</f>
        <v/>
      </c>
    </row>
    <row r="190" spans="9:9" x14ac:dyDescent="0.55000000000000004">
      <c r="I190" t="str">
        <f>IF($A190="","",IF($G190&lt;&gt;FALSE,"",COUNTIFS($D$2:$D$5001,"&gt;"&amp;$D190,$G$2:$G$5001,FALSE)+COUNTIFS($D$2:$D190,$D190,$G$2:$G190,FALSE)))</f>
        <v/>
      </c>
    </row>
    <row r="191" spans="9:9" x14ac:dyDescent="0.55000000000000004">
      <c r="I191" t="str">
        <f>IF($A191="","",IF($G191&lt;&gt;FALSE,"",COUNTIFS($D$2:$D$5001,"&gt;"&amp;$D191,$G$2:$G$5001,FALSE)+COUNTIFS($D$2:$D191,$D191,$G$2:$G191,FALSE)))</f>
        <v/>
      </c>
    </row>
    <row r="192" spans="9:9" x14ac:dyDescent="0.55000000000000004">
      <c r="I192" t="str">
        <f>IF($A192="","",IF($G192&lt;&gt;FALSE,"",COUNTIFS($D$2:$D$5001,"&gt;"&amp;$D192,$G$2:$G$5001,FALSE)+COUNTIFS($D$2:$D192,$D192,$G$2:$G192,FALSE)))</f>
        <v/>
      </c>
    </row>
    <row r="193" spans="9:9" x14ac:dyDescent="0.55000000000000004">
      <c r="I193" t="str">
        <f>IF($A193="","",IF($G193&lt;&gt;FALSE,"",COUNTIFS($D$2:$D$5001,"&gt;"&amp;$D193,$G$2:$G$5001,FALSE)+COUNTIFS($D$2:$D193,$D193,$G$2:$G193,FALSE)))</f>
        <v/>
      </c>
    </row>
    <row r="194" spans="9:9" x14ac:dyDescent="0.55000000000000004">
      <c r="I194" t="str">
        <f>IF($A194="","",IF($G194&lt;&gt;FALSE,"",COUNTIFS($D$2:$D$5001,"&gt;"&amp;$D194,$G$2:$G$5001,FALSE)+COUNTIFS($D$2:$D194,$D194,$G$2:$G194,FALSE)))</f>
        <v/>
      </c>
    </row>
    <row r="195" spans="9:9" x14ac:dyDescent="0.55000000000000004">
      <c r="I195" t="str">
        <f>IF($A195="","",IF($G195&lt;&gt;FALSE,"",COUNTIFS($D$2:$D$5001,"&gt;"&amp;$D195,$G$2:$G$5001,FALSE)+COUNTIFS($D$2:$D195,$D195,$G$2:$G195,FALSE)))</f>
        <v/>
      </c>
    </row>
    <row r="196" spans="9:9" x14ac:dyDescent="0.55000000000000004">
      <c r="I196" t="str">
        <f>IF($A196="","",IF($G196&lt;&gt;FALSE,"",COUNTIFS($D$2:$D$5001,"&gt;"&amp;$D196,$G$2:$G$5001,FALSE)+COUNTIFS($D$2:$D196,$D196,$G$2:$G196,FALSE)))</f>
        <v/>
      </c>
    </row>
    <row r="197" spans="9:9" x14ac:dyDescent="0.55000000000000004">
      <c r="I197" t="str">
        <f>IF($A197="","",IF($G197&lt;&gt;FALSE,"",COUNTIFS($D$2:$D$5001,"&gt;"&amp;$D197,$G$2:$G$5001,FALSE)+COUNTIFS($D$2:$D197,$D197,$G$2:$G197,FALSE)))</f>
        <v/>
      </c>
    </row>
    <row r="198" spans="9:9" x14ac:dyDescent="0.55000000000000004">
      <c r="I198" t="str">
        <f>IF($A198="","",IF($G198&lt;&gt;FALSE,"",COUNTIFS($D$2:$D$5001,"&gt;"&amp;$D198,$G$2:$G$5001,FALSE)+COUNTIFS($D$2:$D198,$D198,$G$2:$G198,FALSE)))</f>
        <v/>
      </c>
    </row>
    <row r="199" spans="9:9" x14ac:dyDescent="0.55000000000000004">
      <c r="I199" t="str">
        <f>IF($A199="","",IF($G199&lt;&gt;FALSE,"",COUNTIFS($D$2:$D$5001,"&gt;"&amp;$D199,$G$2:$G$5001,FALSE)+COUNTIFS($D$2:$D199,$D199,$G$2:$G199,FALSE)))</f>
        <v/>
      </c>
    </row>
    <row r="200" spans="9:9" x14ac:dyDescent="0.55000000000000004">
      <c r="I200" t="str">
        <f>IF($A200="","",IF($G200&lt;&gt;FALSE,"",COUNTIFS($D$2:$D$5001,"&gt;"&amp;$D200,$G$2:$G$5001,FALSE)+COUNTIFS($D$2:$D200,$D200,$G$2:$G200,FALSE)))</f>
        <v/>
      </c>
    </row>
    <row r="201" spans="9:9" x14ac:dyDescent="0.55000000000000004">
      <c r="I201" t="str">
        <f>IF($A201="","",IF($G201&lt;&gt;FALSE,"",COUNTIFS($D$2:$D$5001,"&gt;"&amp;$D201,$G$2:$G$5001,FALSE)+COUNTIFS($D$2:$D201,$D201,$G$2:$G201,FALSE)))</f>
        <v/>
      </c>
    </row>
    <row r="202" spans="9:9" x14ac:dyDescent="0.55000000000000004">
      <c r="I202" t="str">
        <f>IF($A202="","",IF($G202&lt;&gt;FALSE,"",COUNTIFS($D$2:$D$5001,"&gt;"&amp;$D202,$G$2:$G$5001,FALSE)+COUNTIFS($D$2:$D202,$D202,$G$2:$G202,FALSE)))</f>
        <v/>
      </c>
    </row>
    <row r="203" spans="9:9" x14ac:dyDescent="0.55000000000000004">
      <c r="I203" t="str">
        <f>IF($A203="","",IF($G203&lt;&gt;FALSE,"",COUNTIFS($D$2:$D$5001,"&gt;"&amp;$D203,$G$2:$G$5001,FALSE)+COUNTIFS($D$2:$D203,$D203,$G$2:$G203,FALSE)))</f>
        <v/>
      </c>
    </row>
    <row r="204" spans="9:9" x14ac:dyDescent="0.55000000000000004">
      <c r="I204" t="str">
        <f>IF($A204="","",IF($G204&lt;&gt;FALSE,"",COUNTIFS($D$2:$D$5001,"&gt;"&amp;$D204,$G$2:$G$5001,FALSE)+COUNTIFS($D$2:$D204,$D204,$G$2:$G204,FALSE)))</f>
        <v/>
      </c>
    </row>
    <row r="205" spans="9:9" x14ac:dyDescent="0.55000000000000004">
      <c r="I205" t="str">
        <f>IF($A205="","",IF($G205&lt;&gt;FALSE,"",COUNTIFS($D$2:$D$5001,"&gt;"&amp;$D205,$G$2:$G$5001,FALSE)+COUNTIFS($D$2:$D205,$D205,$G$2:$G205,FALSE)))</f>
        <v/>
      </c>
    </row>
    <row r="206" spans="9:9" x14ac:dyDescent="0.55000000000000004">
      <c r="I206" t="str">
        <f>IF($A206="","",IF($G206&lt;&gt;FALSE,"",COUNTIFS($D$2:$D$5001,"&gt;"&amp;$D206,$G$2:$G$5001,FALSE)+COUNTIFS($D$2:$D206,$D206,$G$2:$G206,FALSE)))</f>
        <v/>
      </c>
    </row>
    <row r="207" spans="9:9" x14ac:dyDescent="0.55000000000000004">
      <c r="I207" t="str">
        <f>IF($A207="","",IF($G207&lt;&gt;FALSE,"",COUNTIFS($D$2:$D$5001,"&gt;"&amp;$D207,$G$2:$G$5001,FALSE)+COUNTIFS($D$2:$D207,$D207,$G$2:$G207,FALSE)))</f>
        <v/>
      </c>
    </row>
    <row r="208" spans="9:9" x14ac:dyDescent="0.55000000000000004">
      <c r="I208" t="str">
        <f>IF($A208="","",IF($G208&lt;&gt;FALSE,"",COUNTIFS($D$2:$D$5001,"&gt;"&amp;$D208,$G$2:$G$5001,FALSE)+COUNTIFS($D$2:$D208,$D208,$G$2:$G208,FALSE)))</f>
        <v/>
      </c>
    </row>
    <row r="209" spans="9:9" x14ac:dyDescent="0.55000000000000004">
      <c r="I209" t="str">
        <f>IF($A209="","",IF($G209&lt;&gt;FALSE,"",COUNTIFS($D$2:$D$5001,"&gt;"&amp;$D209,$G$2:$G$5001,FALSE)+COUNTIFS($D$2:$D209,$D209,$G$2:$G209,FALSE)))</f>
        <v/>
      </c>
    </row>
    <row r="210" spans="9:9" x14ac:dyDescent="0.55000000000000004">
      <c r="I210" t="str">
        <f>IF($A210="","",IF($G210&lt;&gt;FALSE,"",COUNTIFS($D$2:$D$5001,"&gt;"&amp;$D210,$G$2:$G$5001,FALSE)+COUNTIFS($D$2:$D210,$D210,$G$2:$G210,FALSE)))</f>
        <v/>
      </c>
    </row>
    <row r="211" spans="9:9" x14ac:dyDescent="0.55000000000000004">
      <c r="I211" t="str">
        <f>IF($A211="","",IF($G211&lt;&gt;FALSE,"",COUNTIFS($D$2:$D$5001,"&gt;"&amp;$D211,$G$2:$G$5001,FALSE)+COUNTIFS($D$2:$D211,$D211,$G$2:$G211,FALSE)))</f>
        <v/>
      </c>
    </row>
    <row r="212" spans="9:9" x14ac:dyDescent="0.55000000000000004">
      <c r="I212" t="str">
        <f>IF($A212="","",IF($G212&lt;&gt;FALSE,"",COUNTIFS($D$2:$D$5001,"&gt;"&amp;$D212,$G$2:$G$5001,FALSE)+COUNTIFS($D$2:$D212,$D212,$G$2:$G212,FALSE)))</f>
        <v/>
      </c>
    </row>
    <row r="213" spans="9:9" x14ac:dyDescent="0.55000000000000004">
      <c r="I213" t="str">
        <f>IF($A213="","",IF($G213&lt;&gt;FALSE,"",COUNTIFS($D$2:$D$5001,"&gt;"&amp;$D213,$G$2:$G$5001,FALSE)+COUNTIFS($D$2:$D213,$D213,$G$2:$G213,FALSE)))</f>
        <v/>
      </c>
    </row>
    <row r="214" spans="9:9" x14ac:dyDescent="0.55000000000000004">
      <c r="I214" t="str">
        <f>IF($A214="","",IF($G214&lt;&gt;FALSE,"",COUNTIFS($D$2:$D$5001,"&gt;"&amp;$D214,$G$2:$G$5001,FALSE)+COUNTIFS($D$2:$D214,$D214,$G$2:$G214,FALSE)))</f>
        <v/>
      </c>
    </row>
    <row r="215" spans="9:9" x14ac:dyDescent="0.55000000000000004">
      <c r="I215" t="str">
        <f>IF($A215="","",IF($G215&lt;&gt;FALSE,"",COUNTIFS($D$2:$D$5001,"&gt;"&amp;$D215,$G$2:$G$5001,FALSE)+COUNTIFS($D$2:$D215,$D215,$G$2:$G215,FALSE)))</f>
        <v/>
      </c>
    </row>
    <row r="216" spans="9:9" x14ac:dyDescent="0.55000000000000004">
      <c r="I216" t="str">
        <f>IF($A216="","",IF($G216&lt;&gt;FALSE,"",COUNTIFS($D$2:$D$5001,"&gt;"&amp;$D216,$G$2:$G$5001,FALSE)+COUNTIFS($D$2:$D216,$D216,$G$2:$G216,FALSE)))</f>
        <v/>
      </c>
    </row>
    <row r="217" spans="9:9" x14ac:dyDescent="0.55000000000000004">
      <c r="I217" t="str">
        <f>IF($A217="","",IF($G217&lt;&gt;FALSE,"",COUNTIFS($D$2:$D$5001,"&gt;"&amp;$D217,$G$2:$G$5001,FALSE)+COUNTIFS($D$2:$D217,$D217,$G$2:$G217,FALSE)))</f>
        <v/>
      </c>
    </row>
    <row r="218" spans="9:9" x14ac:dyDescent="0.55000000000000004">
      <c r="I218" t="str">
        <f>IF($A218="","",IF($G218&lt;&gt;FALSE,"",COUNTIFS($D$2:$D$5001,"&gt;"&amp;$D218,$G$2:$G$5001,FALSE)+COUNTIFS($D$2:$D218,$D218,$G$2:$G218,FALSE)))</f>
        <v/>
      </c>
    </row>
    <row r="219" spans="9:9" x14ac:dyDescent="0.55000000000000004">
      <c r="I219" t="str">
        <f>IF($A219="","",IF($G219&lt;&gt;FALSE,"",COUNTIFS($D$2:$D$5001,"&gt;"&amp;$D219,$G$2:$G$5001,FALSE)+COUNTIFS($D$2:$D219,$D219,$G$2:$G219,FALSE)))</f>
        <v/>
      </c>
    </row>
    <row r="220" spans="9:9" x14ac:dyDescent="0.55000000000000004">
      <c r="I220" t="str">
        <f>IF($A220="","",IF($G220&lt;&gt;FALSE,"",COUNTIFS($D$2:$D$5001,"&gt;"&amp;$D220,$G$2:$G$5001,FALSE)+COUNTIFS($D$2:$D220,$D220,$G$2:$G220,FALSE)))</f>
        <v/>
      </c>
    </row>
    <row r="221" spans="9:9" x14ac:dyDescent="0.55000000000000004">
      <c r="I221" t="str">
        <f>IF($A221="","",IF($G221&lt;&gt;FALSE,"",COUNTIFS($D$2:$D$5001,"&gt;"&amp;$D221,$G$2:$G$5001,FALSE)+COUNTIFS($D$2:$D221,$D221,$G$2:$G221,FALSE)))</f>
        <v/>
      </c>
    </row>
    <row r="222" spans="9:9" x14ac:dyDescent="0.55000000000000004">
      <c r="I222" t="str">
        <f>IF($A222="","",IF($G222&lt;&gt;FALSE,"",COUNTIFS($D$2:$D$5001,"&gt;"&amp;$D222,$G$2:$G$5001,FALSE)+COUNTIFS($D$2:$D222,$D222,$G$2:$G222,FALSE)))</f>
        <v/>
      </c>
    </row>
    <row r="223" spans="9:9" x14ac:dyDescent="0.55000000000000004">
      <c r="I223" t="str">
        <f>IF($A223="","",IF($G223&lt;&gt;FALSE,"",COUNTIFS($D$2:$D$5001,"&gt;"&amp;$D223,$G$2:$G$5001,FALSE)+COUNTIFS($D$2:$D223,$D223,$G$2:$G223,FALSE)))</f>
        <v/>
      </c>
    </row>
    <row r="224" spans="9:9" x14ac:dyDescent="0.55000000000000004">
      <c r="I224" t="str">
        <f>IF($A224="","",IF($G224&lt;&gt;FALSE,"",COUNTIFS($D$2:$D$5001,"&gt;"&amp;$D224,$G$2:$G$5001,FALSE)+COUNTIFS($D$2:$D224,$D224,$G$2:$G224,FALSE)))</f>
        <v/>
      </c>
    </row>
    <row r="225" spans="9:9" x14ac:dyDescent="0.55000000000000004">
      <c r="I225" t="str">
        <f>IF($A225="","",IF($G225&lt;&gt;FALSE,"",COUNTIFS($D$2:$D$5001,"&gt;"&amp;$D225,$G$2:$G$5001,FALSE)+COUNTIFS($D$2:$D225,$D225,$G$2:$G225,FALSE)))</f>
        <v/>
      </c>
    </row>
    <row r="226" spans="9:9" x14ac:dyDescent="0.55000000000000004">
      <c r="I226" t="str">
        <f>IF($A226="","",IF($G226&lt;&gt;FALSE,"",COUNTIFS($D$2:$D$5001,"&gt;"&amp;$D226,$G$2:$G$5001,FALSE)+COUNTIFS($D$2:$D226,$D226,$G$2:$G226,FALSE)))</f>
        <v/>
      </c>
    </row>
    <row r="227" spans="9:9" x14ac:dyDescent="0.55000000000000004">
      <c r="I227" t="str">
        <f>IF($A227="","",IF($G227&lt;&gt;FALSE,"",COUNTIFS($D$2:$D$5001,"&gt;"&amp;$D227,$G$2:$G$5001,FALSE)+COUNTIFS($D$2:$D227,$D227,$G$2:$G227,FALSE)))</f>
        <v/>
      </c>
    </row>
    <row r="228" spans="9:9" x14ac:dyDescent="0.55000000000000004">
      <c r="I228" t="str">
        <f>IF($A228="","",IF($G228&lt;&gt;FALSE,"",COUNTIFS($D$2:$D$5001,"&gt;"&amp;$D228,$G$2:$G$5001,FALSE)+COUNTIFS($D$2:$D228,$D228,$G$2:$G228,FALSE)))</f>
        <v/>
      </c>
    </row>
    <row r="229" spans="9:9" x14ac:dyDescent="0.55000000000000004">
      <c r="I229" t="str">
        <f>IF($A229="","",IF($G229&lt;&gt;FALSE,"",COUNTIFS($D$2:$D$5001,"&gt;"&amp;$D229,$G$2:$G$5001,FALSE)+COUNTIFS($D$2:$D229,$D229,$G$2:$G229,FALSE)))</f>
        <v/>
      </c>
    </row>
    <row r="230" spans="9:9" x14ac:dyDescent="0.55000000000000004">
      <c r="I230" t="str">
        <f>IF($A230="","",IF($G230&lt;&gt;FALSE,"",COUNTIFS($D$2:$D$5001,"&gt;"&amp;$D230,$G$2:$G$5001,FALSE)+COUNTIFS($D$2:$D230,$D230,$G$2:$G230,FALSE)))</f>
        <v/>
      </c>
    </row>
    <row r="231" spans="9:9" x14ac:dyDescent="0.55000000000000004">
      <c r="I231" t="str">
        <f>IF($A231="","",IF($G231&lt;&gt;FALSE,"",COUNTIFS($D$2:$D$5001,"&gt;"&amp;$D231,$G$2:$G$5001,FALSE)+COUNTIFS($D$2:$D231,$D231,$G$2:$G231,FALSE)))</f>
        <v/>
      </c>
    </row>
    <row r="232" spans="9:9" x14ac:dyDescent="0.55000000000000004">
      <c r="I232" t="str">
        <f>IF($A232="","",IF($G232&lt;&gt;FALSE,"",COUNTIFS($D$2:$D$5001,"&gt;"&amp;$D232,$G$2:$G$5001,FALSE)+COUNTIFS($D$2:$D232,$D232,$G$2:$G232,FALSE)))</f>
        <v/>
      </c>
    </row>
    <row r="233" spans="9:9" x14ac:dyDescent="0.55000000000000004">
      <c r="I233" t="str">
        <f>IF($A233="","",IF($G233&lt;&gt;FALSE,"",COUNTIFS($D$2:$D$5001,"&gt;"&amp;$D233,$G$2:$G$5001,FALSE)+COUNTIFS($D$2:$D233,$D233,$G$2:$G233,FALSE)))</f>
        <v/>
      </c>
    </row>
    <row r="234" spans="9:9" x14ac:dyDescent="0.55000000000000004">
      <c r="I234" t="str">
        <f>IF($A234="","",IF($G234&lt;&gt;FALSE,"",COUNTIFS($D$2:$D$5001,"&gt;"&amp;$D234,$G$2:$G$5001,FALSE)+COUNTIFS($D$2:$D234,$D234,$G$2:$G234,FALSE)))</f>
        <v/>
      </c>
    </row>
    <row r="235" spans="9:9" x14ac:dyDescent="0.55000000000000004">
      <c r="I235" t="str">
        <f>IF($A235="","",IF($G235&lt;&gt;FALSE,"",COUNTIFS($D$2:$D$5001,"&gt;"&amp;$D235,$G$2:$G$5001,FALSE)+COUNTIFS($D$2:$D235,$D235,$G$2:$G235,FALSE)))</f>
        <v/>
      </c>
    </row>
    <row r="236" spans="9:9" x14ac:dyDescent="0.55000000000000004">
      <c r="I236" t="str">
        <f>IF($A236="","",IF($G236&lt;&gt;FALSE,"",COUNTIFS($D$2:$D$5001,"&gt;"&amp;$D236,$G$2:$G$5001,FALSE)+COUNTIFS($D$2:$D236,$D236,$G$2:$G236,FALSE)))</f>
        <v/>
      </c>
    </row>
    <row r="237" spans="9:9" x14ac:dyDescent="0.55000000000000004">
      <c r="I237" t="str">
        <f>IF($A237="","",IF($G237&lt;&gt;FALSE,"",COUNTIFS($D$2:$D$5001,"&gt;"&amp;$D237,$G$2:$G$5001,FALSE)+COUNTIFS($D$2:$D237,$D237,$G$2:$G237,FALSE)))</f>
        <v/>
      </c>
    </row>
    <row r="238" spans="9:9" x14ac:dyDescent="0.55000000000000004">
      <c r="I238" t="str">
        <f>IF($A238="","",IF($G238&lt;&gt;FALSE,"",COUNTIFS($D$2:$D$5001,"&gt;"&amp;$D238,$G$2:$G$5001,FALSE)+COUNTIFS($D$2:$D238,$D238,$G$2:$G238,FALSE)))</f>
        <v/>
      </c>
    </row>
    <row r="239" spans="9:9" x14ac:dyDescent="0.55000000000000004">
      <c r="I239" t="str">
        <f>IF($A239="","",IF($G239&lt;&gt;FALSE,"",COUNTIFS($D$2:$D$5001,"&gt;"&amp;$D239,$G$2:$G$5001,FALSE)+COUNTIFS($D$2:$D239,$D239,$G$2:$G239,FALSE)))</f>
        <v/>
      </c>
    </row>
    <row r="240" spans="9:9" x14ac:dyDescent="0.55000000000000004">
      <c r="I240" t="str">
        <f>IF($A240="","",IF($G240&lt;&gt;FALSE,"",COUNTIFS($D$2:$D$5001,"&gt;"&amp;$D240,$G$2:$G$5001,FALSE)+COUNTIFS($D$2:$D240,$D240,$G$2:$G240,FALSE)))</f>
        <v/>
      </c>
    </row>
    <row r="241" spans="9:9" x14ac:dyDescent="0.55000000000000004">
      <c r="I241" t="str">
        <f>IF($A241="","",IF($G241&lt;&gt;FALSE,"",COUNTIFS($D$2:$D$5001,"&gt;"&amp;$D241,$G$2:$G$5001,FALSE)+COUNTIFS($D$2:$D241,$D241,$G$2:$G241,FALSE)))</f>
        <v/>
      </c>
    </row>
    <row r="242" spans="9:9" x14ac:dyDescent="0.55000000000000004">
      <c r="I242" t="str">
        <f>IF($A242="","",IF($G242&lt;&gt;FALSE,"",COUNTIFS($D$2:$D$5001,"&gt;"&amp;$D242,$G$2:$G$5001,FALSE)+COUNTIFS($D$2:$D242,$D242,$G$2:$G242,FALSE)))</f>
        <v/>
      </c>
    </row>
    <row r="243" spans="9:9" x14ac:dyDescent="0.55000000000000004">
      <c r="I243" t="str">
        <f>IF($A243="","",IF($G243&lt;&gt;FALSE,"",COUNTIFS($D$2:$D$5001,"&gt;"&amp;$D243,$G$2:$G$5001,FALSE)+COUNTIFS($D$2:$D243,$D243,$G$2:$G243,FALSE)))</f>
        <v/>
      </c>
    </row>
    <row r="244" spans="9:9" x14ac:dyDescent="0.55000000000000004">
      <c r="I244" t="str">
        <f>IF($A244="","",IF($G244&lt;&gt;FALSE,"",COUNTIFS($D$2:$D$5001,"&gt;"&amp;$D244,$G$2:$G$5001,FALSE)+COUNTIFS($D$2:$D244,$D244,$G$2:$G244,FALSE)))</f>
        <v/>
      </c>
    </row>
    <row r="245" spans="9:9" x14ac:dyDescent="0.55000000000000004">
      <c r="I245" t="str">
        <f>IF($A245="","",IF($G245&lt;&gt;FALSE,"",COUNTIFS($D$2:$D$5001,"&gt;"&amp;$D245,$G$2:$G$5001,FALSE)+COUNTIFS($D$2:$D245,$D245,$G$2:$G245,FALSE)))</f>
        <v/>
      </c>
    </row>
    <row r="246" spans="9:9" x14ac:dyDescent="0.55000000000000004">
      <c r="I246" t="str">
        <f>IF($A246="","",IF($G246&lt;&gt;FALSE,"",COUNTIFS($D$2:$D$5001,"&gt;"&amp;$D246,$G$2:$G$5001,FALSE)+COUNTIFS($D$2:$D246,$D246,$G$2:$G246,FALSE)))</f>
        <v/>
      </c>
    </row>
    <row r="247" spans="9:9" x14ac:dyDescent="0.55000000000000004">
      <c r="I247" t="str">
        <f>IF($A247="","",IF($G247&lt;&gt;FALSE,"",COUNTIFS($D$2:$D$5001,"&gt;"&amp;$D247,$G$2:$G$5001,FALSE)+COUNTIFS($D$2:$D247,$D247,$G$2:$G247,FALSE)))</f>
        <v/>
      </c>
    </row>
    <row r="248" spans="9:9" x14ac:dyDescent="0.55000000000000004">
      <c r="I248" t="str">
        <f>IF($A248="","",IF($G248&lt;&gt;FALSE,"",COUNTIFS($D$2:$D$5001,"&gt;"&amp;$D248,$G$2:$G$5001,FALSE)+COUNTIFS($D$2:$D248,$D248,$G$2:$G248,FALSE)))</f>
        <v/>
      </c>
    </row>
    <row r="249" spans="9:9" x14ac:dyDescent="0.55000000000000004">
      <c r="I249" t="str">
        <f>IF($A249="","",IF($G249&lt;&gt;FALSE,"",COUNTIFS($D$2:$D$5001,"&gt;"&amp;$D249,$G$2:$G$5001,FALSE)+COUNTIFS($D$2:$D249,$D249,$G$2:$G249,FALSE)))</f>
        <v/>
      </c>
    </row>
    <row r="250" spans="9:9" x14ac:dyDescent="0.55000000000000004">
      <c r="I250" t="str">
        <f>IF($A250="","",IF($G250&lt;&gt;FALSE,"",COUNTIFS($D$2:$D$5001,"&gt;"&amp;$D250,$G$2:$G$5001,FALSE)+COUNTIFS($D$2:$D250,$D250,$G$2:$G250,FALSE)))</f>
        <v/>
      </c>
    </row>
    <row r="251" spans="9:9" x14ac:dyDescent="0.55000000000000004">
      <c r="I251" t="str">
        <f>IF($A251="","",IF($G251&lt;&gt;FALSE,"",COUNTIFS($D$2:$D$5001,"&gt;"&amp;$D251,$G$2:$G$5001,FALSE)+COUNTIFS($D$2:$D251,$D251,$G$2:$G251,FALSE)))</f>
        <v/>
      </c>
    </row>
    <row r="252" spans="9:9" x14ac:dyDescent="0.55000000000000004">
      <c r="I252" t="str">
        <f>IF($A252="","",IF($G252&lt;&gt;FALSE,"",COUNTIFS($D$2:$D$5001,"&gt;"&amp;$D252,$G$2:$G$5001,FALSE)+COUNTIFS($D$2:$D252,$D252,$G$2:$G252,FALSE)))</f>
        <v/>
      </c>
    </row>
    <row r="253" spans="9:9" x14ac:dyDescent="0.55000000000000004">
      <c r="I253" t="str">
        <f>IF($A253="","",IF($G253&lt;&gt;FALSE,"",COUNTIFS($D$2:$D$5001,"&gt;"&amp;$D253,$G$2:$G$5001,FALSE)+COUNTIFS($D$2:$D253,$D253,$G$2:$G253,FALSE)))</f>
        <v/>
      </c>
    </row>
    <row r="254" spans="9:9" x14ac:dyDescent="0.55000000000000004">
      <c r="I254" t="str">
        <f>IF($A254="","",IF($G254&lt;&gt;FALSE,"",COUNTIFS($D$2:$D$5001,"&gt;"&amp;$D254,$G$2:$G$5001,FALSE)+COUNTIFS($D$2:$D254,$D254,$G$2:$G254,FALSE)))</f>
        <v/>
      </c>
    </row>
    <row r="255" spans="9:9" x14ac:dyDescent="0.55000000000000004">
      <c r="I255" t="str">
        <f>IF($A255="","",IF($G255&lt;&gt;FALSE,"",COUNTIFS($D$2:$D$5001,"&gt;"&amp;$D255,$G$2:$G$5001,FALSE)+COUNTIFS($D$2:$D255,$D255,$G$2:$G255,FALSE)))</f>
        <v/>
      </c>
    </row>
    <row r="256" spans="9:9" x14ac:dyDescent="0.55000000000000004">
      <c r="I256" t="str">
        <f>IF($A256="","",IF($G256&lt;&gt;FALSE,"",COUNTIFS($D$2:$D$5001,"&gt;"&amp;$D256,$G$2:$G$5001,FALSE)+COUNTIFS($D$2:$D256,$D256,$G$2:$G256,FALSE)))</f>
        <v/>
      </c>
    </row>
    <row r="257" spans="9:9" x14ac:dyDescent="0.55000000000000004">
      <c r="I257" t="str">
        <f>IF($A257="","",IF($G257&lt;&gt;FALSE,"",COUNTIFS($D$2:$D$5001,"&gt;"&amp;$D257,$G$2:$G$5001,FALSE)+COUNTIFS($D$2:$D257,$D257,$G$2:$G257,FALSE)))</f>
        <v/>
      </c>
    </row>
    <row r="258" spans="9:9" x14ac:dyDescent="0.55000000000000004">
      <c r="I258" t="str">
        <f>IF($A258="","",IF($G258&lt;&gt;FALSE,"",COUNTIFS($D$2:$D$5001,"&gt;"&amp;$D258,$G$2:$G$5001,FALSE)+COUNTIFS($D$2:$D258,$D258,$G$2:$G258,FALSE)))</f>
        <v/>
      </c>
    </row>
    <row r="259" spans="9:9" x14ac:dyDescent="0.55000000000000004">
      <c r="I259" t="str">
        <f>IF($A259="","",IF($G259&lt;&gt;FALSE,"",COUNTIFS($D$2:$D$5001,"&gt;"&amp;$D259,$G$2:$G$5001,FALSE)+COUNTIFS($D$2:$D259,$D259,$G$2:$G259,FALSE)))</f>
        <v/>
      </c>
    </row>
    <row r="260" spans="9:9" x14ac:dyDescent="0.55000000000000004">
      <c r="I260" t="str">
        <f>IF($A260="","",IF($G260&lt;&gt;FALSE,"",COUNTIFS($D$2:$D$5001,"&gt;"&amp;$D260,$G$2:$G$5001,FALSE)+COUNTIFS($D$2:$D260,$D260,$G$2:$G260,FALSE)))</f>
        <v/>
      </c>
    </row>
    <row r="261" spans="9:9" x14ac:dyDescent="0.55000000000000004">
      <c r="I261" t="str">
        <f>IF($A261="","",IF($G261&lt;&gt;FALSE,"",COUNTIFS($D$2:$D$5001,"&gt;"&amp;$D261,$G$2:$G$5001,FALSE)+COUNTIFS($D$2:$D261,$D261,$G$2:$G261,FALSE)))</f>
        <v/>
      </c>
    </row>
    <row r="262" spans="9:9" x14ac:dyDescent="0.55000000000000004">
      <c r="I262" t="str">
        <f>IF($A262="","",IF($G262&lt;&gt;FALSE,"",COUNTIFS($D$2:$D$5001,"&gt;"&amp;$D262,$G$2:$G$5001,FALSE)+COUNTIFS($D$2:$D262,$D262,$G$2:$G262,FALSE)))</f>
        <v/>
      </c>
    </row>
    <row r="263" spans="9:9" x14ac:dyDescent="0.55000000000000004">
      <c r="I263" t="str">
        <f>IF($A263="","",IF($G263&lt;&gt;FALSE,"",COUNTIFS($D$2:$D$5001,"&gt;"&amp;$D263,$G$2:$G$5001,FALSE)+COUNTIFS($D$2:$D263,$D263,$G$2:$G263,FALSE)))</f>
        <v/>
      </c>
    </row>
    <row r="264" spans="9:9" x14ac:dyDescent="0.55000000000000004">
      <c r="I264" t="str">
        <f>IF($A264="","",IF($G264&lt;&gt;FALSE,"",COUNTIFS($D$2:$D$5001,"&gt;"&amp;$D264,$G$2:$G$5001,FALSE)+COUNTIFS($D$2:$D264,$D264,$G$2:$G264,FALSE)))</f>
        <v/>
      </c>
    </row>
    <row r="265" spans="9:9" x14ac:dyDescent="0.55000000000000004">
      <c r="I265" t="str">
        <f>IF($A265="","",IF($G265&lt;&gt;FALSE,"",COUNTIFS($D$2:$D$5001,"&gt;"&amp;$D265,$G$2:$G$5001,FALSE)+COUNTIFS($D$2:$D265,$D265,$G$2:$G265,FALSE)))</f>
        <v/>
      </c>
    </row>
    <row r="266" spans="9:9" x14ac:dyDescent="0.55000000000000004">
      <c r="I266" t="str">
        <f>IF($A266="","",IF($G266&lt;&gt;FALSE,"",COUNTIFS($D$2:$D$5001,"&gt;"&amp;$D266,$G$2:$G$5001,FALSE)+COUNTIFS($D$2:$D266,$D266,$G$2:$G266,FALSE)))</f>
        <v/>
      </c>
    </row>
    <row r="267" spans="9:9" x14ac:dyDescent="0.55000000000000004">
      <c r="I267" t="str">
        <f>IF($A267="","",IF($G267&lt;&gt;FALSE,"",COUNTIFS($D$2:$D$5001,"&gt;"&amp;$D267,$G$2:$G$5001,FALSE)+COUNTIFS($D$2:$D267,$D267,$G$2:$G267,FALSE)))</f>
        <v/>
      </c>
    </row>
    <row r="268" spans="9:9" x14ac:dyDescent="0.55000000000000004">
      <c r="I268" t="str">
        <f>IF($A268="","",IF($G268&lt;&gt;FALSE,"",COUNTIFS($D$2:$D$5001,"&gt;"&amp;$D268,$G$2:$G$5001,FALSE)+COUNTIFS($D$2:$D268,$D268,$G$2:$G268,FALSE)))</f>
        <v/>
      </c>
    </row>
    <row r="269" spans="9:9" x14ac:dyDescent="0.55000000000000004">
      <c r="I269" t="str">
        <f>IF($A269="","",IF($G269&lt;&gt;FALSE,"",COUNTIFS($D$2:$D$5001,"&gt;"&amp;$D269,$G$2:$G$5001,FALSE)+COUNTIFS($D$2:$D269,$D269,$G$2:$G269,FALSE)))</f>
        <v/>
      </c>
    </row>
    <row r="270" spans="9:9" x14ac:dyDescent="0.55000000000000004">
      <c r="I270" t="str">
        <f>IF($A270="","",IF($G270&lt;&gt;FALSE,"",COUNTIFS($D$2:$D$5001,"&gt;"&amp;$D270,$G$2:$G$5001,FALSE)+COUNTIFS($D$2:$D270,$D270,$G$2:$G270,FALSE)))</f>
        <v/>
      </c>
    </row>
    <row r="271" spans="9:9" x14ac:dyDescent="0.55000000000000004">
      <c r="I271" t="str">
        <f>IF($A271="","",IF($G271&lt;&gt;FALSE,"",COUNTIFS($D$2:$D$5001,"&gt;"&amp;$D271,$G$2:$G$5001,FALSE)+COUNTIFS($D$2:$D271,$D271,$G$2:$G271,FALSE)))</f>
        <v/>
      </c>
    </row>
    <row r="272" spans="9:9" x14ac:dyDescent="0.55000000000000004">
      <c r="I272" t="str">
        <f>IF($A272="","",IF($G272&lt;&gt;FALSE,"",COUNTIFS($D$2:$D$5001,"&gt;"&amp;$D272,$G$2:$G$5001,FALSE)+COUNTIFS($D$2:$D272,$D272,$G$2:$G272,FALSE)))</f>
        <v/>
      </c>
    </row>
    <row r="273" spans="9:9" x14ac:dyDescent="0.55000000000000004">
      <c r="I273" t="str">
        <f>IF($A273="","",IF($G273&lt;&gt;FALSE,"",COUNTIFS($D$2:$D$5001,"&gt;"&amp;$D273,$G$2:$G$5001,FALSE)+COUNTIFS($D$2:$D273,$D273,$G$2:$G273,FALSE)))</f>
        <v/>
      </c>
    </row>
    <row r="274" spans="9:9" x14ac:dyDescent="0.55000000000000004">
      <c r="I274" t="str">
        <f>IF($A274="","",IF($G274&lt;&gt;FALSE,"",COUNTIFS($D$2:$D$5001,"&gt;"&amp;$D274,$G$2:$G$5001,FALSE)+COUNTIFS($D$2:$D274,$D274,$G$2:$G274,FALSE)))</f>
        <v/>
      </c>
    </row>
    <row r="275" spans="9:9" x14ac:dyDescent="0.55000000000000004">
      <c r="I275" t="str">
        <f>IF($A275="","",IF($G275&lt;&gt;FALSE,"",COUNTIFS($D$2:$D$5001,"&gt;"&amp;$D275,$G$2:$G$5001,FALSE)+COUNTIFS($D$2:$D275,$D275,$G$2:$G275,FALSE)))</f>
        <v/>
      </c>
    </row>
    <row r="276" spans="9:9" x14ac:dyDescent="0.55000000000000004">
      <c r="I276" t="str">
        <f>IF($A276="","",IF($G276&lt;&gt;FALSE,"",COUNTIFS($D$2:$D$5001,"&gt;"&amp;$D276,$G$2:$G$5001,FALSE)+COUNTIFS($D$2:$D276,$D276,$G$2:$G276,FALSE)))</f>
        <v/>
      </c>
    </row>
    <row r="277" spans="9:9" x14ac:dyDescent="0.55000000000000004">
      <c r="I277" t="str">
        <f>IF($A277="","",IF($G277&lt;&gt;FALSE,"",COUNTIFS($D$2:$D$5001,"&gt;"&amp;$D277,$G$2:$G$5001,FALSE)+COUNTIFS($D$2:$D277,$D277,$G$2:$G277,FALSE)))</f>
        <v/>
      </c>
    </row>
    <row r="278" spans="9:9" x14ac:dyDescent="0.55000000000000004">
      <c r="I278" t="str">
        <f>IF($A278="","",IF($G278&lt;&gt;FALSE,"",COUNTIFS($D$2:$D$5001,"&gt;"&amp;$D278,$G$2:$G$5001,FALSE)+COUNTIFS($D$2:$D278,$D278,$G$2:$G278,FALSE)))</f>
        <v/>
      </c>
    </row>
    <row r="279" spans="9:9" x14ac:dyDescent="0.55000000000000004">
      <c r="I279" t="str">
        <f>IF($A279="","",IF($G279&lt;&gt;FALSE,"",COUNTIFS($D$2:$D$5001,"&gt;"&amp;$D279,$G$2:$G$5001,FALSE)+COUNTIFS($D$2:$D279,$D279,$G$2:$G279,FALSE)))</f>
        <v/>
      </c>
    </row>
    <row r="280" spans="9:9" x14ac:dyDescent="0.55000000000000004">
      <c r="I280" t="str">
        <f>IF($A280="","",IF($G280&lt;&gt;FALSE,"",COUNTIFS($D$2:$D$5001,"&gt;"&amp;$D280,$G$2:$G$5001,FALSE)+COUNTIFS($D$2:$D280,$D280,$G$2:$G280,FALSE)))</f>
        <v/>
      </c>
    </row>
    <row r="281" spans="9:9" x14ac:dyDescent="0.55000000000000004">
      <c r="I281" t="str">
        <f>IF($A281="","",IF($G281&lt;&gt;FALSE,"",COUNTIFS($D$2:$D$5001,"&gt;"&amp;$D281,$G$2:$G$5001,FALSE)+COUNTIFS($D$2:$D281,$D281,$G$2:$G281,FALSE)))</f>
        <v/>
      </c>
    </row>
    <row r="282" spans="9:9" x14ac:dyDescent="0.55000000000000004">
      <c r="I282" t="str">
        <f>IF($A282="","",IF($G282&lt;&gt;FALSE,"",COUNTIFS($D$2:$D$5001,"&gt;"&amp;$D282,$G$2:$G$5001,FALSE)+COUNTIFS($D$2:$D282,$D282,$G$2:$G282,FALSE)))</f>
        <v/>
      </c>
    </row>
    <row r="283" spans="9:9" x14ac:dyDescent="0.55000000000000004">
      <c r="I283" t="str">
        <f>IF($A283="","",IF($G283&lt;&gt;FALSE,"",COUNTIFS($D$2:$D$5001,"&gt;"&amp;$D283,$G$2:$G$5001,FALSE)+COUNTIFS($D$2:$D283,$D283,$G$2:$G283,FALSE)))</f>
        <v/>
      </c>
    </row>
    <row r="284" spans="9:9" x14ac:dyDescent="0.55000000000000004">
      <c r="I284" t="str">
        <f>IF($A284="","",IF($G284&lt;&gt;FALSE,"",COUNTIFS($D$2:$D$5001,"&gt;"&amp;$D284,$G$2:$G$5001,FALSE)+COUNTIFS($D$2:$D284,$D284,$G$2:$G284,FALSE)))</f>
        <v/>
      </c>
    </row>
    <row r="285" spans="9:9" x14ac:dyDescent="0.55000000000000004">
      <c r="I285" t="str">
        <f>IF($A285="","",IF($G285&lt;&gt;FALSE,"",COUNTIFS($D$2:$D$5001,"&gt;"&amp;$D285,$G$2:$G$5001,FALSE)+COUNTIFS($D$2:$D285,$D285,$G$2:$G285,FALSE)))</f>
        <v/>
      </c>
    </row>
    <row r="286" spans="9:9" x14ac:dyDescent="0.55000000000000004">
      <c r="I286" t="str">
        <f>IF($A286="","",IF($G286&lt;&gt;FALSE,"",COUNTIFS($D$2:$D$5001,"&gt;"&amp;$D286,$G$2:$G$5001,FALSE)+COUNTIFS($D$2:$D286,$D286,$G$2:$G286,FALSE)))</f>
        <v/>
      </c>
    </row>
    <row r="287" spans="9:9" x14ac:dyDescent="0.55000000000000004">
      <c r="I287" t="str">
        <f>IF($A287="","",IF($G287&lt;&gt;FALSE,"",COUNTIFS($D$2:$D$5001,"&gt;"&amp;$D287,$G$2:$G$5001,FALSE)+COUNTIFS($D$2:$D287,$D287,$G$2:$G287,FALSE)))</f>
        <v/>
      </c>
    </row>
    <row r="288" spans="9:9" x14ac:dyDescent="0.55000000000000004">
      <c r="I288" t="str">
        <f>IF($A288="","",IF($G288&lt;&gt;FALSE,"",COUNTIFS($D$2:$D$5001,"&gt;"&amp;$D288,$G$2:$G$5001,FALSE)+COUNTIFS($D$2:$D288,$D288,$G$2:$G288,FALSE)))</f>
        <v/>
      </c>
    </row>
    <row r="289" spans="9:9" x14ac:dyDescent="0.55000000000000004">
      <c r="I289" t="str">
        <f>IF($A289="","",IF($G289&lt;&gt;FALSE,"",COUNTIFS($D$2:$D$5001,"&gt;"&amp;$D289,$G$2:$G$5001,FALSE)+COUNTIFS($D$2:$D289,$D289,$G$2:$G289,FALSE)))</f>
        <v/>
      </c>
    </row>
    <row r="290" spans="9:9" x14ac:dyDescent="0.55000000000000004">
      <c r="I290" t="str">
        <f>IF($A290="","",IF($G290&lt;&gt;FALSE,"",COUNTIFS($D$2:$D$5001,"&gt;"&amp;$D290,$G$2:$G$5001,FALSE)+COUNTIFS($D$2:$D290,$D290,$G$2:$G290,FALSE)))</f>
        <v/>
      </c>
    </row>
    <row r="291" spans="9:9" x14ac:dyDescent="0.55000000000000004">
      <c r="I291" t="str">
        <f>IF($A291="","",IF($G291&lt;&gt;FALSE,"",COUNTIFS($D$2:$D$5001,"&gt;"&amp;$D291,$G$2:$G$5001,FALSE)+COUNTIFS($D$2:$D291,$D291,$G$2:$G291,FALSE)))</f>
        <v/>
      </c>
    </row>
    <row r="292" spans="9:9" x14ac:dyDescent="0.55000000000000004">
      <c r="I292" t="str">
        <f>IF($A292="","",IF($G292&lt;&gt;FALSE,"",COUNTIFS($D$2:$D$5001,"&gt;"&amp;$D292,$G$2:$G$5001,FALSE)+COUNTIFS($D$2:$D292,$D292,$G$2:$G292,FALSE)))</f>
        <v/>
      </c>
    </row>
    <row r="293" spans="9:9" x14ac:dyDescent="0.55000000000000004">
      <c r="I293" t="str">
        <f>IF($A293="","",IF($G293&lt;&gt;FALSE,"",COUNTIFS($D$2:$D$5001,"&gt;"&amp;$D293,$G$2:$G$5001,FALSE)+COUNTIFS($D$2:$D293,$D293,$G$2:$G293,FALSE)))</f>
        <v/>
      </c>
    </row>
    <row r="294" spans="9:9" x14ac:dyDescent="0.55000000000000004">
      <c r="I294" t="str">
        <f>IF($A294="","",IF($G294&lt;&gt;FALSE,"",COUNTIFS($D$2:$D$5001,"&gt;"&amp;$D294,$G$2:$G$5001,FALSE)+COUNTIFS($D$2:$D294,$D294,$G$2:$G294,FALSE)))</f>
        <v/>
      </c>
    </row>
    <row r="295" spans="9:9" x14ac:dyDescent="0.55000000000000004">
      <c r="I295" t="str">
        <f>IF($A295="","",IF($G295&lt;&gt;FALSE,"",COUNTIFS($D$2:$D$5001,"&gt;"&amp;$D295,$G$2:$G$5001,FALSE)+COUNTIFS($D$2:$D295,$D295,$G$2:$G295,FALSE)))</f>
        <v/>
      </c>
    </row>
    <row r="296" spans="9:9" x14ac:dyDescent="0.55000000000000004">
      <c r="I296" t="str">
        <f>IF($A296="","",IF($G296&lt;&gt;FALSE,"",COUNTIFS($D$2:$D$5001,"&gt;"&amp;$D296,$G$2:$G$5001,FALSE)+COUNTIFS($D$2:$D296,$D296,$G$2:$G296,FALSE)))</f>
        <v/>
      </c>
    </row>
    <row r="297" spans="9:9" x14ac:dyDescent="0.55000000000000004">
      <c r="I297" t="str">
        <f>IF($A297="","",IF($G297&lt;&gt;FALSE,"",COUNTIFS($D$2:$D$5001,"&gt;"&amp;$D297,$G$2:$G$5001,FALSE)+COUNTIFS($D$2:$D297,$D297,$G$2:$G297,FALSE)))</f>
        <v/>
      </c>
    </row>
    <row r="298" spans="9:9" x14ac:dyDescent="0.55000000000000004">
      <c r="I298" t="str">
        <f>IF($A298="","",IF($G298&lt;&gt;FALSE,"",COUNTIFS($D$2:$D$5001,"&gt;"&amp;$D298,$G$2:$G$5001,FALSE)+COUNTIFS($D$2:$D298,$D298,$G$2:$G298,FALSE)))</f>
        <v/>
      </c>
    </row>
    <row r="299" spans="9:9" x14ac:dyDescent="0.55000000000000004">
      <c r="I299" t="str">
        <f>IF($A299="","",IF($G299&lt;&gt;FALSE,"",COUNTIFS($D$2:$D$5001,"&gt;"&amp;$D299,$G$2:$G$5001,FALSE)+COUNTIFS($D$2:$D299,$D299,$G$2:$G299,FALSE)))</f>
        <v/>
      </c>
    </row>
    <row r="300" spans="9:9" x14ac:dyDescent="0.55000000000000004">
      <c r="I300" t="str">
        <f>IF($A300="","",IF($G300&lt;&gt;FALSE,"",COUNTIFS($D$2:$D$5001,"&gt;"&amp;$D300,$G$2:$G$5001,FALSE)+COUNTIFS($D$2:$D300,$D300,$G$2:$G300,FALSE)))</f>
        <v/>
      </c>
    </row>
    <row r="301" spans="9:9" x14ac:dyDescent="0.55000000000000004">
      <c r="I301" t="str">
        <f>IF($A301="","",IF($G301&lt;&gt;FALSE,"",COUNTIFS($D$2:$D$5001,"&gt;"&amp;$D301,$G$2:$G$5001,FALSE)+COUNTIFS($D$2:$D301,$D301,$G$2:$G301,FALSE)))</f>
        <v/>
      </c>
    </row>
    <row r="302" spans="9:9" x14ac:dyDescent="0.55000000000000004">
      <c r="I302" t="str">
        <f>IF($A302="","",IF($G302&lt;&gt;FALSE,"",COUNTIFS($D$2:$D$5001,"&gt;"&amp;$D302,$G$2:$G$5001,FALSE)+COUNTIFS($D$2:$D302,$D302,$G$2:$G302,FALSE)))</f>
        <v/>
      </c>
    </row>
    <row r="303" spans="9:9" x14ac:dyDescent="0.55000000000000004">
      <c r="I303" t="str">
        <f>IF($A303="","",IF($G303&lt;&gt;FALSE,"",COUNTIFS($D$2:$D$5001,"&gt;"&amp;$D303,$G$2:$G$5001,FALSE)+COUNTIFS($D$2:$D303,$D303,$G$2:$G303,FALSE)))</f>
        <v/>
      </c>
    </row>
    <row r="304" spans="9:9" x14ac:dyDescent="0.55000000000000004">
      <c r="I304" t="str">
        <f>IF($A304="","",IF($G304&lt;&gt;FALSE,"",COUNTIFS($D$2:$D$5001,"&gt;"&amp;$D304,$G$2:$G$5001,FALSE)+COUNTIFS($D$2:$D304,$D304,$G$2:$G304,FALSE)))</f>
        <v/>
      </c>
    </row>
    <row r="305" spans="9:9" x14ac:dyDescent="0.55000000000000004">
      <c r="I305" t="str">
        <f>IF($A305="","",IF($G305&lt;&gt;FALSE,"",COUNTIFS($D$2:$D$5001,"&gt;"&amp;$D305,$G$2:$G$5001,FALSE)+COUNTIFS($D$2:$D305,$D305,$G$2:$G305,FALSE)))</f>
        <v/>
      </c>
    </row>
    <row r="306" spans="9:9" x14ac:dyDescent="0.55000000000000004">
      <c r="I306" t="str">
        <f>IF($A306="","",IF($G306&lt;&gt;FALSE,"",COUNTIFS($D$2:$D$5001,"&gt;"&amp;$D306,$G$2:$G$5001,FALSE)+COUNTIFS($D$2:$D306,$D306,$G$2:$G306,FALSE)))</f>
        <v/>
      </c>
    </row>
    <row r="307" spans="9:9" x14ac:dyDescent="0.55000000000000004">
      <c r="I307" t="str">
        <f>IF($A307="","",IF($G307&lt;&gt;FALSE,"",COUNTIFS($D$2:$D$5001,"&gt;"&amp;$D307,$G$2:$G$5001,FALSE)+COUNTIFS($D$2:$D307,$D307,$G$2:$G307,FALSE)))</f>
        <v/>
      </c>
    </row>
    <row r="308" spans="9:9" x14ac:dyDescent="0.55000000000000004">
      <c r="I308" t="str">
        <f>IF($A308="","",IF($G308&lt;&gt;FALSE,"",COUNTIFS($D$2:$D$5001,"&gt;"&amp;$D308,$G$2:$G$5001,FALSE)+COUNTIFS($D$2:$D308,$D308,$G$2:$G308,FALSE)))</f>
        <v/>
      </c>
    </row>
    <row r="309" spans="9:9" x14ac:dyDescent="0.55000000000000004">
      <c r="I309" t="str">
        <f>IF($A309="","",IF($G309&lt;&gt;FALSE,"",COUNTIFS($D$2:$D$5001,"&gt;"&amp;$D309,$G$2:$G$5001,FALSE)+COUNTIFS($D$2:$D309,$D309,$G$2:$G309,FALSE)))</f>
        <v/>
      </c>
    </row>
    <row r="310" spans="9:9" x14ac:dyDescent="0.55000000000000004">
      <c r="I310" t="str">
        <f>IF($A310="","",IF($G310&lt;&gt;FALSE,"",COUNTIFS($D$2:$D$5001,"&gt;"&amp;$D310,$G$2:$G$5001,FALSE)+COUNTIFS($D$2:$D310,$D310,$G$2:$G310,FALSE)))</f>
        <v/>
      </c>
    </row>
    <row r="311" spans="9:9" x14ac:dyDescent="0.55000000000000004">
      <c r="I311" t="str">
        <f>IF($A311="","",IF($G311&lt;&gt;FALSE,"",COUNTIFS($D$2:$D$5001,"&gt;"&amp;$D311,$G$2:$G$5001,FALSE)+COUNTIFS($D$2:$D311,$D311,$G$2:$G311,FALSE)))</f>
        <v/>
      </c>
    </row>
    <row r="312" spans="9:9" x14ac:dyDescent="0.55000000000000004">
      <c r="I312" t="str">
        <f>IF($A312="","",IF($G312&lt;&gt;FALSE,"",COUNTIFS($D$2:$D$5001,"&gt;"&amp;$D312,$G$2:$G$5001,FALSE)+COUNTIFS($D$2:$D312,$D312,$G$2:$G312,FALSE)))</f>
        <v/>
      </c>
    </row>
    <row r="313" spans="9:9" x14ac:dyDescent="0.55000000000000004">
      <c r="I313" t="str">
        <f>IF($A313="","",IF($G313&lt;&gt;FALSE,"",COUNTIFS($D$2:$D$5001,"&gt;"&amp;$D313,$G$2:$G$5001,FALSE)+COUNTIFS($D$2:$D313,$D313,$G$2:$G313,FALSE)))</f>
        <v/>
      </c>
    </row>
    <row r="314" spans="9:9" x14ac:dyDescent="0.55000000000000004">
      <c r="I314" t="str">
        <f>IF($A314="","",IF($G314&lt;&gt;FALSE,"",COUNTIFS($D$2:$D$5001,"&gt;"&amp;$D314,$G$2:$G$5001,FALSE)+COUNTIFS($D$2:$D314,$D314,$G$2:$G314,FALSE)))</f>
        <v/>
      </c>
    </row>
    <row r="315" spans="9:9" x14ac:dyDescent="0.55000000000000004">
      <c r="I315" t="str">
        <f>IF($A315="","",IF($G315&lt;&gt;FALSE,"",COUNTIFS($D$2:$D$5001,"&gt;"&amp;$D315,$G$2:$G$5001,FALSE)+COUNTIFS($D$2:$D315,$D315,$G$2:$G315,FALSE)))</f>
        <v/>
      </c>
    </row>
    <row r="316" spans="9:9" x14ac:dyDescent="0.55000000000000004">
      <c r="I316" t="str">
        <f>IF($A316="","",IF($G316&lt;&gt;FALSE,"",COUNTIFS($D$2:$D$5001,"&gt;"&amp;$D316,$G$2:$G$5001,FALSE)+COUNTIFS($D$2:$D316,$D316,$G$2:$G316,FALSE)))</f>
        <v/>
      </c>
    </row>
    <row r="317" spans="9:9" x14ac:dyDescent="0.55000000000000004">
      <c r="I317" t="str">
        <f>IF($A317="","",IF($G317&lt;&gt;FALSE,"",COUNTIFS($D$2:$D$5001,"&gt;"&amp;$D317,$G$2:$G$5001,FALSE)+COUNTIFS($D$2:$D317,$D317,$G$2:$G317,FALSE)))</f>
        <v/>
      </c>
    </row>
    <row r="318" spans="9:9" x14ac:dyDescent="0.55000000000000004">
      <c r="I318" t="str">
        <f>IF($A318="","",IF($G318&lt;&gt;FALSE,"",COUNTIFS($D$2:$D$5001,"&gt;"&amp;$D318,$G$2:$G$5001,FALSE)+COUNTIFS($D$2:$D318,$D318,$G$2:$G318,FALSE)))</f>
        <v/>
      </c>
    </row>
    <row r="319" spans="9:9" x14ac:dyDescent="0.55000000000000004">
      <c r="I319" t="str">
        <f>IF($A319="","",IF($G319&lt;&gt;FALSE,"",COUNTIFS($D$2:$D$5001,"&gt;"&amp;$D319,$G$2:$G$5001,FALSE)+COUNTIFS($D$2:$D319,$D319,$G$2:$G319,FALSE)))</f>
        <v/>
      </c>
    </row>
    <row r="320" spans="9:9" x14ac:dyDescent="0.55000000000000004">
      <c r="I320" t="str">
        <f>IF($A320="","",IF($G320&lt;&gt;FALSE,"",COUNTIFS($D$2:$D$5001,"&gt;"&amp;$D320,$G$2:$G$5001,FALSE)+COUNTIFS($D$2:$D320,$D320,$G$2:$G320,FALSE)))</f>
        <v/>
      </c>
    </row>
    <row r="321" spans="9:9" x14ac:dyDescent="0.55000000000000004">
      <c r="I321" t="str">
        <f>IF($A321="","",IF($G321&lt;&gt;FALSE,"",COUNTIFS($D$2:$D$5001,"&gt;"&amp;$D321,$G$2:$G$5001,FALSE)+COUNTIFS($D$2:$D321,$D321,$G$2:$G321,FALSE)))</f>
        <v/>
      </c>
    </row>
    <row r="322" spans="9:9" x14ac:dyDescent="0.55000000000000004">
      <c r="I322" t="str">
        <f>IF($A322="","",IF($G322&lt;&gt;FALSE,"",COUNTIFS($D$2:$D$5001,"&gt;"&amp;$D322,$G$2:$G$5001,FALSE)+COUNTIFS($D$2:$D322,$D322,$G$2:$G322,FALSE)))</f>
        <v/>
      </c>
    </row>
    <row r="323" spans="9:9" x14ac:dyDescent="0.55000000000000004">
      <c r="I323" t="str">
        <f>IF($A323="","",IF($G323&lt;&gt;FALSE,"",COUNTIFS($D$2:$D$5001,"&gt;"&amp;$D323,$G$2:$G$5001,FALSE)+COUNTIFS($D$2:$D323,$D323,$G$2:$G323,FALSE)))</f>
        <v/>
      </c>
    </row>
    <row r="324" spans="9:9" x14ac:dyDescent="0.55000000000000004">
      <c r="I324" t="str">
        <f>IF($A324="","",IF($G324&lt;&gt;FALSE,"",COUNTIFS($D$2:$D$5001,"&gt;"&amp;$D324,$G$2:$G$5001,FALSE)+COUNTIFS($D$2:$D324,$D324,$G$2:$G324,FALSE)))</f>
        <v/>
      </c>
    </row>
    <row r="325" spans="9:9" x14ac:dyDescent="0.55000000000000004">
      <c r="I325" t="str">
        <f>IF($A325="","",IF($G325&lt;&gt;FALSE,"",COUNTIFS($D$2:$D$5001,"&gt;"&amp;$D325,$G$2:$G$5001,FALSE)+COUNTIFS($D$2:$D325,$D325,$G$2:$G325,FALSE)))</f>
        <v/>
      </c>
    </row>
    <row r="326" spans="9:9" x14ac:dyDescent="0.55000000000000004">
      <c r="I326" t="str">
        <f>IF($A326="","",IF($G326&lt;&gt;FALSE,"",COUNTIFS($D$2:$D$5001,"&gt;"&amp;$D326,$G$2:$G$5001,FALSE)+COUNTIFS($D$2:$D326,$D326,$G$2:$G326,FALSE)))</f>
        <v/>
      </c>
    </row>
    <row r="327" spans="9:9" x14ac:dyDescent="0.55000000000000004">
      <c r="I327" t="str">
        <f>IF($A327="","",IF($G327&lt;&gt;FALSE,"",COUNTIFS($D$2:$D$5001,"&gt;"&amp;$D327,$G$2:$G$5001,FALSE)+COUNTIFS($D$2:$D327,$D327,$G$2:$G327,FALSE)))</f>
        <v/>
      </c>
    </row>
    <row r="328" spans="9:9" x14ac:dyDescent="0.55000000000000004">
      <c r="I328" t="str">
        <f>IF($A328="","",IF($G328&lt;&gt;FALSE,"",COUNTIFS($D$2:$D$5001,"&gt;"&amp;$D328,$G$2:$G$5001,FALSE)+COUNTIFS($D$2:$D328,$D328,$G$2:$G328,FALSE)))</f>
        <v/>
      </c>
    </row>
    <row r="329" spans="9:9" x14ac:dyDescent="0.55000000000000004">
      <c r="I329" t="str">
        <f>IF($A329="","",IF($G329&lt;&gt;FALSE,"",COUNTIFS($D$2:$D$5001,"&gt;"&amp;$D329,$G$2:$G$5001,FALSE)+COUNTIFS($D$2:$D329,$D329,$G$2:$G329,FALSE)))</f>
        <v/>
      </c>
    </row>
    <row r="330" spans="9:9" x14ac:dyDescent="0.55000000000000004">
      <c r="I330" t="str">
        <f>IF($A330="","",IF($G330&lt;&gt;FALSE,"",COUNTIFS($D$2:$D$5001,"&gt;"&amp;$D330,$G$2:$G$5001,FALSE)+COUNTIFS($D$2:$D330,$D330,$G$2:$G330,FALSE)))</f>
        <v/>
      </c>
    </row>
    <row r="331" spans="9:9" x14ac:dyDescent="0.55000000000000004">
      <c r="I331" t="str">
        <f>IF($A331="","",IF($G331&lt;&gt;FALSE,"",COUNTIFS($D$2:$D$5001,"&gt;"&amp;$D331,$G$2:$G$5001,FALSE)+COUNTIFS($D$2:$D331,$D331,$G$2:$G331,FALSE)))</f>
        <v/>
      </c>
    </row>
    <row r="332" spans="9:9" x14ac:dyDescent="0.55000000000000004">
      <c r="I332" t="str">
        <f>IF($A332="","",IF($G332&lt;&gt;FALSE,"",COUNTIFS($D$2:$D$5001,"&gt;"&amp;$D332,$G$2:$G$5001,FALSE)+COUNTIFS($D$2:$D332,$D332,$G$2:$G332,FALSE)))</f>
        <v/>
      </c>
    </row>
    <row r="333" spans="9:9" x14ac:dyDescent="0.55000000000000004">
      <c r="I333" t="str">
        <f>IF($A333="","",IF($G333&lt;&gt;FALSE,"",COUNTIFS($D$2:$D$5001,"&gt;"&amp;$D333,$G$2:$G$5001,FALSE)+COUNTIFS($D$2:$D333,$D333,$G$2:$G333,FALSE)))</f>
        <v/>
      </c>
    </row>
    <row r="334" spans="9:9" x14ac:dyDescent="0.55000000000000004">
      <c r="I334" t="str">
        <f>IF($A334="","",IF($G334&lt;&gt;FALSE,"",COUNTIFS($D$2:$D$5001,"&gt;"&amp;$D334,$G$2:$G$5001,FALSE)+COUNTIFS($D$2:$D334,$D334,$G$2:$G334,FALSE)))</f>
        <v/>
      </c>
    </row>
    <row r="335" spans="9:9" x14ac:dyDescent="0.55000000000000004">
      <c r="I335" t="str">
        <f>IF($A335="","",IF($G335&lt;&gt;FALSE,"",COUNTIFS($D$2:$D$5001,"&gt;"&amp;$D335,$G$2:$G$5001,FALSE)+COUNTIFS($D$2:$D335,$D335,$G$2:$G335,FALSE)))</f>
        <v/>
      </c>
    </row>
    <row r="336" spans="9:9" x14ac:dyDescent="0.55000000000000004">
      <c r="I336" t="str">
        <f>IF($A336="","",IF($G336&lt;&gt;FALSE,"",COUNTIFS($D$2:$D$5001,"&gt;"&amp;$D336,$G$2:$G$5001,FALSE)+COUNTIFS($D$2:$D336,$D336,$G$2:$G336,FALSE)))</f>
        <v/>
      </c>
    </row>
    <row r="337" spans="9:9" x14ac:dyDescent="0.55000000000000004">
      <c r="I337" t="str">
        <f>IF($A337="","",IF($G337&lt;&gt;FALSE,"",COUNTIFS($D$2:$D$5001,"&gt;"&amp;$D337,$G$2:$G$5001,FALSE)+COUNTIFS($D$2:$D337,$D337,$G$2:$G337,FALSE)))</f>
        <v/>
      </c>
    </row>
    <row r="338" spans="9:9" x14ac:dyDescent="0.55000000000000004">
      <c r="I338" t="str">
        <f>IF($A338="","",IF($G338&lt;&gt;FALSE,"",COUNTIFS($D$2:$D$5001,"&gt;"&amp;$D338,$G$2:$G$5001,FALSE)+COUNTIFS($D$2:$D338,$D338,$G$2:$G338,FALSE)))</f>
        <v/>
      </c>
    </row>
    <row r="339" spans="9:9" x14ac:dyDescent="0.55000000000000004">
      <c r="I339" t="str">
        <f>IF($A339="","",IF($G339&lt;&gt;FALSE,"",COUNTIFS($D$2:$D$5001,"&gt;"&amp;$D339,$G$2:$G$5001,FALSE)+COUNTIFS($D$2:$D339,$D339,$G$2:$G339,FALSE)))</f>
        <v/>
      </c>
    </row>
    <row r="340" spans="9:9" x14ac:dyDescent="0.55000000000000004">
      <c r="I340" t="str">
        <f>IF($A340="","",IF($G340&lt;&gt;FALSE,"",COUNTIFS($D$2:$D$5001,"&gt;"&amp;$D340,$G$2:$G$5001,FALSE)+COUNTIFS($D$2:$D340,$D340,$G$2:$G340,FALSE)))</f>
        <v/>
      </c>
    </row>
    <row r="341" spans="9:9" x14ac:dyDescent="0.55000000000000004">
      <c r="I341" t="str">
        <f>IF($A341="","",IF($G341&lt;&gt;FALSE,"",COUNTIFS($D$2:$D$5001,"&gt;"&amp;$D341,$G$2:$G$5001,FALSE)+COUNTIFS($D$2:$D341,$D341,$G$2:$G341,FALSE)))</f>
        <v/>
      </c>
    </row>
    <row r="342" spans="9:9" x14ac:dyDescent="0.55000000000000004">
      <c r="I342" t="str">
        <f>IF($A342="","",IF($G342&lt;&gt;FALSE,"",COUNTIFS($D$2:$D$5001,"&gt;"&amp;$D342,$G$2:$G$5001,FALSE)+COUNTIFS($D$2:$D342,$D342,$G$2:$G342,FALSE)))</f>
        <v/>
      </c>
    </row>
    <row r="343" spans="9:9" x14ac:dyDescent="0.55000000000000004">
      <c r="I343" t="str">
        <f>IF($A343="","",IF($G343&lt;&gt;FALSE,"",COUNTIFS($D$2:$D$5001,"&gt;"&amp;$D343,$G$2:$G$5001,FALSE)+COUNTIFS($D$2:$D343,$D343,$G$2:$G343,FALSE)))</f>
        <v/>
      </c>
    </row>
    <row r="344" spans="9:9" x14ac:dyDescent="0.55000000000000004">
      <c r="I344" t="str">
        <f>IF($A344="","",IF($G344&lt;&gt;FALSE,"",COUNTIFS($D$2:$D$5001,"&gt;"&amp;$D344,$G$2:$G$5001,FALSE)+COUNTIFS($D$2:$D344,$D344,$G$2:$G344,FALSE)))</f>
        <v/>
      </c>
    </row>
    <row r="345" spans="9:9" x14ac:dyDescent="0.55000000000000004">
      <c r="I345" t="str">
        <f>IF($A345="","",IF($G345&lt;&gt;FALSE,"",COUNTIFS($D$2:$D$5001,"&gt;"&amp;$D345,$G$2:$G$5001,FALSE)+COUNTIFS($D$2:$D345,$D345,$G$2:$G345,FALSE)))</f>
        <v/>
      </c>
    </row>
    <row r="346" spans="9:9" x14ac:dyDescent="0.55000000000000004">
      <c r="I346" t="str">
        <f>IF($A346="","",IF($G346&lt;&gt;FALSE,"",COUNTIFS($D$2:$D$5001,"&gt;"&amp;$D346,$G$2:$G$5001,FALSE)+COUNTIFS($D$2:$D346,$D346,$G$2:$G346,FALSE)))</f>
        <v/>
      </c>
    </row>
    <row r="347" spans="9:9" x14ac:dyDescent="0.55000000000000004">
      <c r="I347" t="str">
        <f>IF($A347="","",IF($G347&lt;&gt;FALSE,"",COUNTIFS($D$2:$D$5001,"&gt;"&amp;$D347,$G$2:$G$5001,FALSE)+COUNTIFS($D$2:$D347,$D347,$G$2:$G347,FALSE)))</f>
        <v/>
      </c>
    </row>
    <row r="348" spans="9:9" x14ac:dyDescent="0.55000000000000004">
      <c r="I348" t="str">
        <f>IF($A348="","",IF($G348&lt;&gt;FALSE,"",COUNTIFS($D$2:$D$5001,"&gt;"&amp;$D348,$G$2:$G$5001,FALSE)+COUNTIFS($D$2:$D348,$D348,$G$2:$G348,FALSE)))</f>
        <v/>
      </c>
    </row>
    <row r="349" spans="9:9" x14ac:dyDescent="0.55000000000000004">
      <c r="I349" t="str">
        <f>IF($A349="","",IF($G349&lt;&gt;FALSE,"",COUNTIFS($D$2:$D$5001,"&gt;"&amp;$D349,$G$2:$G$5001,FALSE)+COUNTIFS($D$2:$D349,$D349,$G$2:$G349,FALSE)))</f>
        <v/>
      </c>
    </row>
    <row r="350" spans="9:9" x14ac:dyDescent="0.55000000000000004">
      <c r="I350" t="str">
        <f>IF($A350="","",IF($G350&lt;&gt;FALSE,"",COUNTIFS($D$2:$D$5001,"&gt;"&amp;$D350,$G$2:$G$5001,FALSE)+COUNTIFS($D$2:$D350,$D350,$G$2:$G350,FALSE)))</f>
        <v/>
      </c>
    </row>
    <row r="351" spans="9:9" x14ac:dyDescent="0.55000000000000004">
      <c r="I351" t="str">
        <f>IF($A351="","",IF($G351&lt;&gt;FALSE,"",COUNTIFS($D$2:$D$5001,"&gt;"&amp;$D351,$G$2:$G$5001,FALSE)+COUNTIFS($D$2:$D351,$D351,$G$2:$G351,FALSE)))</f>
        <v/>
      </c>
    </row>
    <row r="352" spans="9:9" x14ac:dyDescent="0.55000000000000004">
      <c r="I352" t="str">
        <f>IF($A352="","",IF($G352&lt;&gt;FALSE,"",COUNTIFS($D$2:$D$5001,"&gt;"&amp;$D352,$G$2:$G$5001,FALSE)+COUNTIFS($D$2:$D352,$D352,$G$2:$G352,FALSE)))</f>
        <v/>
      </c>
    </row>
    <row r="353" spans="9:9" x14ac:dyDescent="0.55000000000000004">
      <c r="I353" t="str">
        <f>IF($A353="","",IF($G353&lt;&gt;FALSE,"",COUNTIFS($D$2:$D$5001,"&gt;"&amp;$D353,$G$2:$G$5001,FALSE)+COUNTIFS($D$2:$D353,$D353,$G$2:$G353,FALSE)))</f>
        <v/>
      </c>
    </row>
    <row r="354" spans="9:9" x14ac:dyDescent="0.55000000000000004">
      <c r="I354" t="str">
        <f>IF($A354="","",IF($G354&lt;&gt;FALSE,"",COUNTIFS($D$2:$D$5001,"&gt;"&amp;$D354,$G$2:$G$5001,FALSE)+COUNTIFS($D$2:$D354,$D354,$G$2:$G354,FALSE)))</f>
        <v/>
      </c>
    </row>
    <row r="355" spans="9:9" x14ac:dyDescent="0.55000000000000004">
      <c r="I355" t="str">
        <f>IF($A355="","",IF($G355&lt;&gt;FALSE,"",COUNTIFS($D$2:$D$5001,"&gt;"&amp;$D355,$G$2:$G$5001,FALSE)+COUNTIFS($D$2:$D355,$D355,$G$2:$G355,FALSE)))</f>
        <v/>
      </c>
    </row>
    <row r="356" spans="9:9" x14ac:dyDescent="0.55000000000000004">
      <c r="I356" t="str">
        <f>IF($A356="","",IF($G356&lt;&gt;FALSE,"",COUNTIFS($D$2:$D$5001,"&gt;"&amp;$D356,$G$2:$G$5001,FALSE)+COUNTIFS($D$2:$D356,$D356,$G$2:$G356,FALSE)))</f>
        <v/>
      </c>
    </row>
    <row r="357" spans="9:9" x14ac:dyDescent="0.55000000000000004">
      <c r="I357" t="str">
        <f>IF($A357="","",IF($G357&lt;&gt;FALSE,"",COUNTIFS($D$2:$D$5001,"&gt;"&amp;$D357,$G$2:$G$5001,FALSE)+COUNTIFS($D$2:$D357,$D357,$G$2:$G357,FALSE)))</f>
        <v/>
      </c>
    </row>
    <row r="358" spans="9:9" x14ac:dyDescent="0.55000000000000004">
      <c r="I358" t="str">
        <f>IF($A358="","",IF($G358&lt;&gt;FALSE,"",COUNTIFS($D$2:$D$5001,"&gt;"&amp;$D358,$G$2:$G$5001,FALSE)+COUNTIFS($D$2:$D358,$D358,$G$2:$G358,FALSE)))</f>
        <v/>
      </c>
    </row>
    <row r="359" spans="9:9" x14ac:dyDescent="0.55000000000000004">
      <c r="I359" t="str">
        <f>IF($A359="","",IF($G359&lt;&gt;FALSE,"",COUNTIFS($D$2:$D$5001,"&gt;"&amp;$D359,$G$2:$G$5001,FALSE)+COUNTIFS($D$2:$D359,$D359,$G$2:$G359,FALSE)))</f>
        <v/>
      </c>
    </row>
    <row r="360" spans="9:9" x14ac:dyDescent="0.55000000000000004">
      <c r="I360" t="str">
        <f>IF($A360="","",IF($G360&lt;&gt;FALSE,"",COUNTIFS($D$2:$D$5001,"&gt;"&amp;$D360,$G$2:$G$5001,FALSE)+COUNTIFS($D$2:$D360,$D360,$G$2:$G360,FALSE)))</f>
        <v/>
      </c>
    </row>
    <row r="361" spans="9:9" x14ac:dyDescent="0.55000000000000004">
      <c r="I361" t="str">
        <f>IF($A361="","",IF($G361&lt;&gt;FALSE,"",COUNTIFS($D$2:$D$5001,"&gt;"&amp;$D361,$G$2:$G$5001,FALSE)+COUNTIFS($D$2:$D361,$D361,$G$2:$G361,FALSE)))</f>
        <v/>
      </c>
    </row>
    <row r="362" spans="9:9" x14ac:dyDescent="0.55000000000000004">
      <c r="I362" t="str">
        <f>IF($A362="","",IF($G362&lt;&gt;FALSE,"",COUNTIFS($D$2:$D$5001,"&gt;"&amp;$D362,$G$2:$G$5001,FALSE)+COUNTIFS($D$2:$D362,$D362,$G$2:$G362,FALSE)))</f>
        <v/>
      </c>
    </row>
    <row r="363" spans="9:9" x14ac:dyDescent="0.55000000000000004">
      <c r="I363" t="str">
        <f>IF($A363="","",IF($G363&lt;&gt;FALSE,"",COUNTIFS($D$2:$D$5001,"&gt;"&amp;$D363,$G$2:$G$5001,FALSE)+COUNTIFS($D$2:$D363,$D363,$G$2:$G363,FALSE)))</f>
        <v/>
      </c>
    </row>
    <row r="364" spans="9:9" x14ac:dyDescent="0.55000000000000004">
      <c r="I364" t="str">
        <f>IF($A364="","",IF($G364&lt;&gt;FALSE,"",COUNTIFS($D$2:$D$5001,"&gt;"&amp;$D364,$G$2:$G$5001,FALSE)+COUNTIFS($D$2:$D364,$D364,$G$2:$G364,FALSE)))</f>
        <v/>
      </c>
    </row>
    <row r="365" spans="9:9" x14ac:dyDescent="0.55000000000000004">
      <c r="I365" t="str">
        <f>IF($A365="","",IF($G365&lt;&gt;FALSE,"",COUNTIFS($D$2:$D$5001,"&gt;"&amp;$D365,$G$2:$G$5001,FALSE)+COUNTIFS($D$2:$D365,$D365,$G$2:$G365,FALSE)))</f>
        <v/>
      </c>
    </row>
    <row r="366" spans="9:9" x14ac:dyDescent="0.55000000000000004">
      <c r="I366" t="str">
        <f>IF($A366="","",IF($G366&lt;&gt;FALSE,"",COUNTIFS($D$2:$D$5001,"&gt;"&amp;$D366,$G$2:$G$5001,FALSE)+COUNTIFS($D$2:$D366,$D366,$G$2:$G366,FALSE)))</f>
        <v/>
      </c>
    </row>
    <row r="367" spans="9:9" x14ac:dyDescent="0.55000000000000004">
      <c r="I367" t="str">
        <f>IF($A367="","",IF($G367&lt;&gt;FALSE,"",COUNTIFS($D$2:$D$5001,"&gt;"&amp;$D367,$G$2:$G$5001,FALSE)+COUNTIFS($D$2:$D367,$D367,$G$2:$G367,FALSE)))</f>
        <v/>
      </c>
    </row>
    <row r="368" spans="9:9" x14ac:dyDescent="0.55000000000000004">
      <c r="I368" t="str">
        <f>IF($A368="","",IF($G368&lt;&gt;FALSE,"",COUNTIFS($D$2:$D$5001,"&gt;"&amp;$D368,$G$2:$G$5001,FALSE)+COUNTIFS($D$2:$D368,$D368,$G$2:$G368,FALSE)))</f>
        <v/>
      </c>
    </row>
    <row r="369" spans="9:9" x14ac:dyDescent="0.55000000000000004">
      <c r="I369" t="str">
        <f>IF($A369="","",IF($G369&lt;&gt;FALSE,"",COUNTIFS($D$2:$D$5001,"&gt;"&amp;$D369,$G$2:$G$5001,FALSE)+COUNTIFS($D$2:$D369,$D369,$G$2:$G369,FALSE)))</f>
        <v/>
      </c>
    </row>
    <row r="370" spans="9:9" x14ac:dyDescent="0.55000000000000004">
      <c r="I370" t="str">
        <f>IF($A370="","",IF($G370&lt;&gt;FALSE,"",COUNTIFS($D$2:$D$5001,"&gt;"&amp;$D370,$G$2:$G$5001,FALSE)+COUNTIFS($D$2:$D370,$D370,$G$2:$G370,FALSE)))</f>
        <v/>
      </c>
    </row>
    <row r="371" spans="9:9" x14ac:dyDescent="0.55000000000000004">
      <c r="I371" t="str">
        <f>IF($A371="","",IF($G371&lt;&gt;FALSE,"",COUNTIFS($D$2:$D$5001,"&gt;"&amp;$D371,$G$2:$G$5001,FALSE)+COUNTIFS($D$2:$D371,$D371,$G$2:$G371,FALSE)))</f>
        <v/>
      </c>
    </row>
    <row r="372" spans="9:9" x14ac:dyDescent="0.55000000000000004">
      <c r="I372" t="str">
        <f>IF($A372="","",IF($G372&lt;&gt;FALSE,"",COUNTIFS($D$2:$D$5001,"&gt;"&amp;$D372,$G$2:$G$5001,FALSE)+COUNTIFS($D$2:$D372,$D372,$G$2:$G372,FALSE)))</f>
        <v/>
      </c>
    </row>
    <row r="373" spans="9:9" x14ac:dyDescent="0.55000000000000004">
      <c r="I373" t="str">
        <f>IF($A373="","",IF($G373&lt;&gt;FALSE,"",COUNTIFS($D$2:$D$5001,"&gt;"&amp;$D373,$G$2:$G$5001,FALSE)+COUNTIFS($D$2:$D373,$D373,$G$2:$G373,FALSE)))</f>
        <v/>
      </c>
    </row>
    <row r="374" spans="9:9" x14ac:dyDescent="0.55000000000000004">
      <c r="I374" t="str">
        <f>IF($A374="","",IF($G374&lt;&gt;FALSE,"",COUNTIFS($D$2:$D$5001,"&gt;"&amp;$D374,$G$2:$G$5001,FALSE)+COUNTIFS($D$2:$D374,$D374,$G$2:$G374,FALSE)))</f>
        <v/>
      </c>
    </row>
    <row r="375" spans="9:9" x14ac:dyDescent="0.55000000000000004">
      <c r="I375" t="str">
        <f>IF($A375="","",IF($G375&lt;&gt;FALSE,"",COUNTIFS($D$2:$D$5001,"&gt;"&amp;$D375,$G$2:$G$5001,FALSE)+COUNTIFS($D$2:$D375,$D375,$G$2:$G375,FALSE)))</f>
        <v/>
      </c>
    </row>
    <row r="376" spans="9:9" x14ac:dyDescent="0.55000000000000004">
      <c r="I376" t="str">
        <f>IF($A376="","",IF($G376&lt;&gt;FALSE,"",COUNTIFS($D$2:$D$5001,"&gt;"&amp;$D376,$G$2:$G$5001,FALSE)+COUNTIFS($D$2:$D376,$D376,$G$2:$G376,FALSE)))</f>
        <v/>
      </c>
    </row>
    <row r="377" spans="9:9" x14ac:dyDescent="0.55000000000000004">
      <c r="I377" t="str">
        <f>IF($A377="","",IF($G377&lt;&gt;FALSE,"",COUNTIFS($D$2:$D$5001,"&gt;"&amp;$D377,$G$2:$G$5001,FALSE)+COUNTIFS($D$2:$D377,$D377,$G$2:$G377,FALSE)))</f>
        <v/>
      </c>
    </row>
    <row r="378" spans="9:9" x14ac:dyDescent="0.55000000000000004">
      <c r="I378" t="str">
        <f>IF($A378="","",IF($G378&lt;&gt;FALSE,"",COUNTIFS($D$2:$D$5001,"&gt;"&amp;$D378,$G$2:$G$5001,FALSE)+COUNTIFS($D$2:$D378,$D378,$G$2:$G378,FALSE)))</f>
        <v/>
      </c>
    </row>
    <row r="379" spans="9:9" x14ac:dyDescent="0.55000000000000004">
      <c r="I379" t="str">
        <f>IF($A379="","",IF($G379&lt;&gt;FALSE,"",COUNTIFS($D$2:$D$5001,"&gt;"&amp;$D379,$G$2:$G$5001,FALSE)+COUNTIFS($D$2:$D379,$D379,$G$2:$G379,FALSE)))</f>
        <v/>
      </c>
    </row>
    <row r="380" spans="9:9" x14ac:dyDescent="0.55000000000000004">
      <c r="I380" t="str">
        <f>IF($A380="","",IF($G380&lt;&gt;FALSE,"",COUNTIFS($D$2:$D$5001,"&gt;"&amp;$D380,$G$2:$G$5001,FALSE)+COUNTIFS($D$2:$D380,$D380,$G$2:$G380,FALSE)))</f>
        <v/>
      </c>
    </row>
    <row r="381" spans="9:9" x14ac:dyDescent="0.55000000000000004">
      <c r="I381" t="str">
        <f>IF($A381="","",IF($G381&lt;&gt;FALSE,"",COUNTIFS($D$2:$D$5001,"&gt;"&amp;$D381,$G$2:$G$5001,FALSE)+COUNTIFS($D$2:$D381,$D381,$G$2:$G381,FALSE)))</f>
        <v/>
      </c>
    </row>
    <row r="382" spans="9:9" x14ac:dyDescent="0.55000000000000004">
      <c r="I382" t="str">
        <f>IF($A382="","",IF($G382&lt;&gt;FALSE,"",COUNTIFS($D$2:$D$5001,"&gt;"&amp;$D382,$G$2:$G$5001,FALSE)+COUNTIFS($D$2:$D382,$D382,$G$2:$G382,FALSE)))</f>
        <v/>
      </c>
    </row>
    <row r="383" spans="9:9" x14ac:dyDescent="0.55000000000000004">
      <c r="I383" t="str">
        <f>IF($A383="","",IF($G383&lt;&gt;FALSE,"",COUNTIFS($D$2:$D$5001,"&gt;"&amp;$D383,$G$2:$G$5001,FALSE)+COUNTIFS($D$2:$D383,$D383,$G$2:$G383,FALSE)))</f>
        <v/>
      </c>
    </row>
    <row r="384" spans="9:9" x14ac:dyDescent="0.55000000000000004">
      <c r="I384" t="str">
        <f>IF($A384="","",IF($G384&lt;&gt;FALSE,"",COUNTIFS($D$2:$D$5001,"&gt;"&amp;$D384,$G$2:$G$5001,FALSE)+COUNTIFS($D$2:$D384,$D384,$G$2:$G384,FALSE)))</f>
        <v/>
      </c>
    </row>
    <row r="385" spans="9:9" x14ac:dyDescent="0.55000000000000004">
      <c r="I385" t="str">
        <f>IF($A385="","",IF($G385&lt;&gt;FALSE,"",COUNTIFS($D$2:$D$5001,"&gt;"&amp;$D385,$G$2:$G$5001,FALSE)+COUNTIFS($D$2:$D385,$D385,$G$2:$G385,FALSE)))</f>
        <v/>
      </c>
    </row>
    <row r="386" spans="9:9" x14ac:dyDescent="0.55000000000000004">
      <c r="I386" t="str">
        <f>IF($A386="","",IF($G386&lt;&gt;FALSE,"",COUNTIFS($D$2:$D$5001,"&gt;"&amp;$D386,$G$2:$G$5001,FALSE)+COUNTIFS($D$2:$D386,$D386,$G$2:$G386,FALSE)))</f>
        <v/>
      </c>
    </row>
    <row r="387" spans="9:9" x14ac:dyDescent="0.55000000000000004">
      <c r="I387" t="str">
        <f>IF($A387="","",IF($G387&lt;&gt;FALSE,"",COUNTIFS($D$2:$D$5001,"&gt;"&amp;$D387,$G$2:$G$5001,FALSE)+COUNTIFS($D$2:$D387,$D387,$G$2:$G387,FALSE)))</f>
        <v/>
      </c>
    </row>
    <row r="388" spans="9:9" x14ac:dyDescent="0.55000000000000004">
      <c r="I388" t="str">
        <f>IF($A388="","",IF($G388&lt;&gt;FALSE,"",COUNTIFS($D$2:$D$5001,"&gt;"&amp;$D388,$G$2:$G$5001,FALSE)+COUNTIFS($D$2:$D388,$D388,$G$2:$G388,FALSE)))</f>
        <v/>
      </c>
    </row>
    <row r="389" spans="9:9" x14ac:dyDescent="0.55000000000000004">
      <c r="I389" t="str">
        <f>IF($A389="","",IF($G389&lt;&gt;FALSE,"",COUNTIFS($D$2:$D$5001,"&gt;"&amp;$D389,$G$2:$G$5001,FALSE)+COUNTIFS($D$2:$D389,$D389,$G$2:$G389,FALSE)))</f>
        <v/>
      </c>
    </row>
    <row r="390" spans="9:9" x14ac:dyDescent="0.55000000000000004">
      <c r="I390" t="str">
        <f>IF($A390="","",IF($G390&lt;&gt;FALSE,"",COUNTIFS($D$2:$D$5001,"&gt;"&amp;$D390,$G$2:$G$5001,FALSE)+COUNTIFS($D$2:$D390,$D390,$G$2:$G390,FALSE)))</f>
        <v/>
      </c>
    </row>
    <row r="391" spans="9:9" x14ac:dyDescent="0.55000000000000004">
      <c r="I391" t="str">
        <f>IF($A391="","",IF($G391&lt;&gt;FALSE,"",COUNTIFS($D$2:$D$5001,"&gt;"&amp;$D391,$G$2:$G$5001,FALSE)+COUNTIFS($D$2:$D391,$D391,$G$2:$G391,FALSE)))</f>
        <v/>
      </c>
    </row>
    <row r="392" spans="9:9" x14ac:dyDescent="0.55000000000000004">
      <c r="I392" t="str">
        <f>IF($A392="","",IF($G392&lt;&gt;FALSE,"",COUNTIFS($D$2:$D$5001,"&gt;"&amp;$D392,$G$2:$G$5001,FALSE)+COUNTIFS($D$2:$D392,$D392,$G$2:$G392,FALSE)))</f>
        <v/>
      </c>
    </row>
    <row r="393" spans="9:9" x14ac:dyDescent="0.55000000000000004">
      <c r="I393" t="str">
        <f>IF($A393="","",IF($G393&lt;&gt;FALSE,"",COUNTIFS($D$2:$D$5001,"&gt;"&amp;$D393,$G$2:$G$5001,FALSE)+COUNTIFS($D$2:$D393,$D393,$G$2:$G393,FALSE)))</f>
        <v/>
      </c>
    </row>
    <row r="394" spans="9:9" x14ac:dyDescent="0.55000000000000004">
      <c r="I394" t="str">
        <f>IF($A394="","",IF($G394&lt;&gt;FALSE,"",COUNTIFS($D$2:$D$5001,"&gt;"&amp;$D394,$G$2:$G$5001,FALSE)+COUNTIFS($D$2:$D394,$D394,$G$2:$G394,FALSE)))</f>
        <v/>
      </c>
    </row>
    <row r="395" spans="9:9" x14ac:dyDescent="0.55000000000000004">
      <c r="I395" t="str">
        <f>IF($A395="","",IF($G395&lt;&gt;FALSE,"",COUNTIFS($D$2:$D$5001,"&gt;"&amp;$D395,$G$2:$G$5001,FALSE)+COUNTIFS($D$2:$D395,$D395,$G$2:$G395,FALSE)))</f>
        <v/>
      </c>
    </row>
    <row r="396" spans="9:9" x14ac:dyDescent="0.55000000000000004">
      <c r="I396" t="str">
        <f>IF($A396="","",IF($G396&lt;&gt;FALSE,"",COUNTIFS($D$2:$D$5001,"&gt;"&amp;$D396,$G$2:$G$5001,FALSE)+COUNTIFS($D$2:$D396,$D396,$G$2:$G396,FALSE)))</f>
        <v/>
      </c>
    </row>
    <row r="397" spans="9:9" x14ac:dyDescent="0.55000000000000004">
      <c r="I397" t="str">
        <f>IF($A397="","",IF($G397&lt;&gt;FALSE,"",COUNTIFS($D$2:$D$5001,"&gt;"&amp;$D397,$G$2:$G$5001,FALSE)+COUNTIFS($D$2:$D397,$D397,$G$2:$G397,FALSE)))</f>
        <v/>
      </c>
    </row>
    <row r="398" spans="9:9" x14ac:dyDescent="0.55000000000000004">
      <c r="I398" t="str">
        <f>IF($A398="","",IF($G398&lt;&gt;FALSE,"",COUNTIFS($D$2:$D$5001,"&gt;"&amp;$D398,$G$2:$G$5001,FALSE)+COUNTIFS($D$2:$D398,$D398,$G$2:$G398,FALSE)))</f>
        <v/>
      </c>
    </row>
    <row r="399" spans="9:9" x14ac:dyDescent="0.55000000000000004">
      <c r="I399" t="str">
        <f>IF($A399="","",IF($G399&lt;&gt;FALSE,"",COUNTIFS($D$2:$D$5001,"&gt;"&amp;$D399,$G$2:$G$5001,FALSE)+COUNTIFS($D$2:$D399,$D399,$G$2:$G399,FALSE)))</f>
        <v/>
      </c>
    </row>
    <row r="400" spans="9:9" x14ac:dyDescent="0.55000000000000004">
      <c r="I400" t="str">
        <f>IF($A400="","",IF($G400&lt;&gt;FALSE,"",COUNTIFS($D$2:$D$5001,"&gt;"&amp;$D400,$G$2:$G$5001,FALSE)+COUNTIFS($D$2:$D400,$D400,$G$2:$G400,FALSE)))</f>
        <v/>
      </c>
    </row>
    <row r="401" spans="9:9" x14ac:dyDescent="0.55000000000000004">
      <c r="I401" t="str">
        <f>IF($A401="","",IF($G401&lt;&gt;FALSE,"",COUNTIFS($D$2:$D$5001,"&gt;"&amp;$D401,$G$2:$G$5001,FALSE)+COUNTIFS($D$2:$D401,$D401,$G$2:$G401,FALSE)))</f>
        <v/>
      </c>
    </row>
    <row r="402" spans="9:9" x14ac:dyDescent="0.55000000000000004">
      <c r="I402" t="str">
        <f>IF($A402="","",IF($G402&lt;&gt;FALSE,"",COUNTIFS($D$2:$D$5001,"&gt;"&amp;$D402,$G$2:$G$5001,FALSE)+COUNTIFS($D$2:$D402,$D402,$G$2:$G402,FALSE)))</f>
        <v/>
      </c>
    </row>
    <row r="403" spans="9:9" x14ac:dyDescent="0.55000000000000004">
      <c r="I403" t="str">
        <f>IF($A403="","",IF($G403&lt;&gt;FALSE,"",COUNTIFS($D$2:$D$5001,"&gt;"&amp;$D403,$G$2:$G$5001,FALSE)+COUNTIFS($D$2:$D403,$D403,$G$2:$G403,FALSE)))</f>
        <v/>
      </c>
    </row>
    <row r="404" spans="9:9" x14ac:dyDescent="0.55000000000000004">
      <c r="I404" t="str">
        <f>IF($A404="","",IF($G404&lt;&gt;FALSE,"",COUNTIFS($D$2:$D$5001,"&gt;"&amp;$D404,$G$2:$G$5001,FALSE)+COUNTIFS($D$2:$D404,$D404,$G$2:$G404,FALSE)))</f>
        <v/>
      </c>
    </row>
    <row r="405" spans="9:9" x14ac:dyDescent="0.55000000000000004">
      <c r="I405" t="str">
        <f>IF($A405="","",IF($G405&lt;&gt;FALSE,"",COUNTIFS($D$2:$D$5001,"&gt;"&amp;$D405,$G$2:$G$5001,FALSE)+COUNTIFS($D$2:$D405,$D405,$G$2:$G405,FALSE)))</f>
        <v/>
      </c>
    </row>
    <row r="406" spans="9:9" x14ac:dyDescent="0.55000000000000004">
      <c r="I406" t="str">
        <f>IF($A406="","",IF($G406&lt;&gt;FALSE,"",COUNTIFS($D$2:$D$5001,"&gt;"&amp;$D406,$G$2:$G$5001,FALSE)+COUNTIFS($D$2:$D406,$D406,$G$2:$G406,FALSE)))</f>
        <v/>
      </c>
    </row>
    <row r="407" spans="9:9" x14ac:dyDescent="0.55000000000000004">
      <c r="I407" t="str">
        <f>IF($A407="","",IF($G407&lt;&gt;FALSE,"",COUNTIFS($D$2:$D$5001,"&gt;"&amp;$D407,$G$2:$G$5001,FALSE)+COUNTIFS($D$2:$D407,$D407,$G$2:$G407,FALSE)))</f>
        <v/>
      </c>
    </row>
    <row r="408" spans="9:9" x14ac:dyDescent="0.55000000000000004">
      <c r="I408" t="str">
        <f>IF($A408="","",IF($G408&lt;&gt;FALSE,"",COUNTIFS($D$2:$D$5001,"&gt;"&amp;$D408,$G$2:$G$5001,FALSE)+COUNTIFS($D$2:$D408,$D408,$G$2:$G408,FALSE)))</f>
        <v/>
      </c>
    </row>
    <row r="409" spans="9:9" x14ac:dyDescent="0.55000000000000004">
      <c r="I409" t="str">
        <f>IF($A409="","",IF($G409&lt;&gt;FALSE,"",COUNTIFS($D$2:$D$5001,"&gt;"&amp;$D409,$G$2:$G$5001,FALSE)+COUNTIFS($D$2:$D409,$D409,$G$2:$G409,FALSE)))</f>
        <v/>
      </c>
    </row>
    <row r="410" spans="9:9" x14ac:dyDescent="0.55000000000000004">
      <c r="I410" t="str">
        <f>IF($A410="","",IF($G410&lt;&gt;FALSE,"",COUNTIFS($D$2:$D$5001,"&gt;"&amp;$D410,$G$2:$G$5001,FALSE)+COUNTIFS($D$2:$D410,$D410,$G$2:$G410,FALSE)))</f>
        <v/>
      </c>
    </row>
    <row r="411" spans="9:9" x14ac:dyDescent="0.55000000000000004">
      <c r="I411" t="str">
        <f>IF($A411="","",IF($G411&lt;&gt;FALSE,"",COUNTIFS($D$2:$D$5001,"&gt;"&amp;$D411,$G$2:$G$5001,FALSE)+COUNTIFS($D$2:$D411,$D411,$G$2:$G411,FALSE)))</f>
        <v/>
      </c>
    </row>
    <row r="412" spans="9:9" x14ac:dyDescent="0.55000000000000004">
      <c r="I412" t="str">
        <f>IF($A412="","",IF($G412&lt;&gt;FALSE,"",COUNTIFS($D$2:$D$5001,"&gt;"&amp;$D412,$G$2:$G$5001,FALSE)+COUNTIFS($D$2:$D412,$D412,$G$2:$G412,FALSE)))</f>
        <v/>
      </c>
    </row>
    <row r="413" spans="9:9" x14ac:dyDescent="0.55000000000000004">
      <c r="I413" t="str">
        <f>IF($A413="","",IF($G413&lt;&gt;FALSE,"",COUNTIFS($D$2:$D$5001,"&gt;"&amp;$D413,$G$2:$G$5001,FALSE)+COUNTIFS($D$2:$D413,$D413,$G$2:$G413,FALSE)))</f>
        <v/>
      </c>
    </row>
    <row r="414" spans="9:9" x14ac:dyDescent="0.55000000000000004">
      <c r="I414" t="str">
        <f>IF($A414="","",IF($G414&lt;&gt;FALSE,"",COUNTIFS($D$2:$D$5001,"&gt;"&amp;$D414,$G$2:$G$5001,FALSE)+COUNTIFS($D$2:$D414,$D414,$G$2:$G414,FALSE)))</f>
        <v/>
      </c>
    </row>
    <row r="415" spans="9:9" x14ac:dyDescent="0.55000000000000004">
      <c r="I415" t="str">
        <f>IF($A415="","",IF($G415&lt;&gt;FALSE,"",COUNTIFS($D$2:$D$5001,"&gt;"&amp;$D415,$G$2:$G$5001,FALSE)+COUNTIFS($D$2:$D415,$D415,$G$2:$G415,FALSE)))</f>
        <v/>
      </c>
    </row>
    <row r="416" spans="9:9" x14ac:dyDescent="0.55000000000000004">
      <c r="I416" t="str">
        <f>IF($A416="","",IF($G416&lt;&gt;FALSE,"",COUNTIFS($D$2:$D$5001,"&gt;"&amp;$D416,$G$2:$G$5001,FALSE)+COUNTIFS($D$2:$D416,$D416,$G$2:$G416,FALSE)))</f>
        <v/>
      </c>
    </row>
    <row r="417" spans="9:9" x14ac:dyDescent="0.55000000000000004">
      <c r="I417" t="str">
        <f>IF($A417="","",IF($G417&lt;&gt;FALSE,"",COUNTIFS($D$2:$D$5001,"&gt;"&amp;$D417,$G$2:$G$5001,FALSE)+COUNTIFS($D$2:$D417,$D417,$G$2:$G417,FALSE)))</f>
        <v/>
      </c>
    </row>
    <row r="418" spans="9:9" x14ac:dyDescent="0.55000000000000004">
      <c r="I418" t="str">
        <f>IF($A418="","",IF($G418&lt;&gt;FALSE,"",COUNTIFS($D$2:$D$5001,"&gt;"&amp;$D418,$G$2:$G$5001,FALSE)+COUNTIFS($D$2:$D418,$D418,$G$2:$G418,FALSE)))</f>
        <v/>
      </c>
    </row>
    <row r="419" spans="9:9" x14ac:dyDescent="0.55000000000000004">
      <c r="I419" t="str">
        <f>IF($A419="","",IF($G419&lt;&gt;FALSE,"",COUNTIFS($D$2:$D$5001,"&gt;"&amp;$D419,$G$2:$G$5001,FALSE)+COUNTIFS($D$2:$D419,$D419,$G$2:$G419,FALSE)))</f>
        <v/>
      </c>
    </row>
    <row r="420" spans="9:9" x14ac:dyDescent="0.55000000000000004">
      <c r="I420" t="str">
        <f>IF($A420="","",IF($G420&lt;&gt;FALSE,"",COUNTIFS($D$2:$D$5001,"&gt;"&amp;$D420,$G$2:$G$5001,FALSE)+COUNTIFS($D$2:$D420,$D420,$G$2:$G420,FALSE)))</f>
        <v/>
      </c>
    </row>
    <row r="421" spans="9:9" x14ac:dyDescent="0.55000000000000004">
      <c r="I421" t="str">
        <f>IF($A421="","",IF($G421&lt;&gt;FALSE,"",COUNTIFS($D$2:$D$5001,"&gt;"&amp;$D421,$G$2:$G$5001,FALSE)+COUNTIFS($D$2:$D421,$D421,$G$2:$G421,FALSE)))</f>
        <v/>
      </c>
    </row>
    <row r="422" spans="9:9" x14ac:dyDescent="0.55000000000000004">
      <c r="I422" t="str">
        <f>IF($A422="","",IF($G422&lt;&gt;FALSE,"",COUNTIFS($D$2:$D$5001,"&gt;"&amp;$D422,$G$2:$G$5001,FALSE)+COUNTIFS($D$2:$D422,$D422,$G$2:$G422,FALSE)))</f>
        <v/>
      </c>
    </row>
    <row r="423" spans="9:9" x14ac:dyDescent="0.55000000000000004">
      <c r="I423" t="str">
        <f>IF($A423="","",IF($G423&lt;&gt;FALSE,"",COUNTIFS($D$2:$D$5001,"&gt;"&amp;$D423,$G$2:$G$5001,FALSE)+COUNTIFS($D$2:$D423,$D423,$G$2:$G423,FALSE)))</f>
        <v/>
      </c>
    </row>
    <row r="424" spans="9:9" x14ac:dyDescent="0.55000000000000004">
      <c r="I424" t="str">
        <f>IF($A424="","",IF($G424&lt;&gt;FALSE,"",COUNTIFS($D$2:$D$5001,"&gt;"&amp;$D424,$G$2:$G$5001,FALSE)+COUNTIFS($D$2:$D424,$D424,$G$2:$G424,FALSE)))</f>
        <v/>
      </c>
    </row>
    <row r="425" spans="9:9" x14ac:dyDescent="0.55000000000000004">
      <c r="I425" t="str">
        <f>IF($A425="","",IF($G425&lt;&gt;FALSE,"",COUNTIFS($D$2:$D$5001,"&gt;"&amp;$D425,$G$2:$G$5001,FALSE)+COUNTIFS($D$2:$D425,$D425,$G$2:$G425,FALSE)))</f>
        <v/>
      </c>
    </row>
    <row r="426" spans="9:9" x14ac:dyDescent="0.55000000000000004">
      <c r="I426" t="str">
        <f>IF($A426="","",IF($G426&lt;&gt;FALSE,"",COUNTIFS($D$2:$D$5001,"&gt;"&amp;$D426,$G$2:$G$5001,FALSE)+COUNTIFS($D$2:$D426,$D426,$G$2:$G426,FALSE)))</f>
        <v/>
      </c>
    </row>
    <row r="427" spans="9:9" x14ac:dyDescent="0.55000000000000004">
      <c r="I427" t="str">
        <f>IF($A427="","",IF($G427&lt;&gt;FALSE,"",COUNTIFS($D$2:$D$5001,"&gt;"&amp;$D427,$G$2:$G$5001,FALSE)+COUNTIFS($D$2:$D427,$D427,$G$2:$G427,FALSE)))</f>
        <v/>
      </c>
    </row>
    <row r="428" spans="9:9" x14ac:dyDescent="0.55000000000000004">
      <c r="I428" t="str">
        <f>IF($A428="","",IF($G428&lt;&gt;FALSE,"",COUNTIFS($D$2:$D$5001,"&gt;"&amp;$D428,$G$2:$G$5001,FALSE)+COUNTIFS($D$2:$D428,$D428,$G$2:$G428,FALSE)))</f>
        <v/>
      </c>
    </row>
    <row r="429" spans="9:9" x14ac:dyDescent="0.55000000000000004">
      <c r="I429" t="str">
        <f>IF($A429="","",IF($G429&lt;&gt;FALSE,"",COUNTIFS($D$2:$D$5001,"&gt;"&amp;$D429,$G$2:$G$5001,FALSE)+COUNTIFS($D$2:$D429,$D429,$G$2:$G429,FALSE)))</f>
        <v/>
      </c>
    </row>
    <row r="430" spans="9:9" x14ac:dyDescent="0.55000000000000004">
      <c r="I430" t="str">
        <f>IF($A430="","",IF($G430&lt;&gt;FALSE,"",COUNTIFS($D$2:$D$5001,"&gt;"&amp;$D430,$G$2:$G$5001,FALSE)+COUNTIFS($D$2:$D430,$D430,$G$2:$G430,FALSE)))</f>
        <v/>
      </c>
    </row>
    <row r="431" spans="9:9" x14ac:dyDescent="0.55000000000000004">
      <c r="I431" t="str">
        <f>IF($A431="","",IF($G431&lt;&gt;FALSE,"",COUNTIFS($D$2:$D$5001,"&gt;"&amp;$D431,$G$2:$G$5001,FALSE)+COUNTIFS($D$2:$D431,$D431,$G$2:$G431,FALSE)))</f>
        <v/>
      </c>
    </row>
    <row r="432" spans="9:9" x14ac:dyDescent="0.55000000000000004">
      <c r="I432" t="str">
        <f>IF($A432="","",IF($G432&lt;&gt;FALSE,"",COUNTIFS($D$2:$D$5001,"&gt;"&amp;$D432,$G$2:$G$5001,FALSE)+COUNTIFS($D$2:$D432,$D432,$G$2:$G432,FALSE)))</f>
        <v/>
      </c>
    </row>
    <row r="433" spans="9:9" x14ac:dyDescent="0.55000000000000004">
      <c r="I433" t="str">
        <f>IF($A433="","",IF($G433&lt;&gt;FALSE,"",COUNTIFS($D$2:$D$5001,"&gt;"&amp;$D433,$G$2:$G$5001,FALSE)+COUNTIFS($D$2:$D433,$D433,$G$2:$G433,FALSE)))</f>
        <v/>
      </c>
    </row>
    <row r="434" spans="9:9" x14ac:dyDescent="0.55000000000000004">
      <c r="I434" t="str">
        <f>IF($A434="","",IF($G434&lt;&gt;FALSE,"",COUNTIFS($D$2:$D$5001,"&gt;"&amp;$D434,$G$2:$G$5001,FALSE)+COUNTIFS($D$2:$D434,$D434,$G$2:$G434,FALSE)))</f>
        <v/>
      </c>
    </row>
    <row r="435" spans="9:9" x14ac:dyDescent="0.55000000000000004">
      <c r="I435" t="str">
        <f>IF($A435="","",IF($G435&lt;&gt;FALSE,"",COUNTIFS($D$2:$D$5001,"&gt;"&amp;$D435,$G$2:$G$5001,FALSE)+COUNTIFS($D$2:$D435,$D435,$G$2:$G435,FALSE)))</f>
        <v/>
      </c>
    </row>
    <row r="436" spans="9:9" x14ac:dyDescent="0.55000000000000004">
      <c r="I436" t="str">
        <f>IF($A436="","",IF($G436&lt;&gt;FALSE,"",COUNTIFS($D$2:$D$5001,"&gt;"&amp;$D436,$G$2:$G$5001,FALSE)+COUNTIFS($D$2:$D436,$D436,$G$2:$G436,FALSE)))</f>
        <v/>
      </c>
    </row>
    <row r="437" spans="9:9" x14ac:dyDescent="0.55000000000000004">
      <c r="I437" t="str">
        <f>IF($A437="","",IF($G437&lt;&gt;FALSE,"",COUNTIFS($D$2:$D$5001,"&gt;"&amp;$D437,$G$2:$G$5001,FALSE)+COUNTIFS($D$2:$D437,$D437,$G$2:$G437,FALSE)))</f>
        <v/>
      </c>
    </row>
    <row r="438" spans="9:9" x14ac:dyDescent="0.55000000000000004">
      <c r="I438" t="str">
        <f>IF($A438="","",IF($G438&lt;&gt;FALSE,"",COUNTIFS($D$2:$D$5001,"&gt;"&amp;$D438,$G$2:$G$5001,FALSE)+COUNTIFS($D$2:$D438,$D438,$G$2:$G438,FALSE)))</f>
        <v/>
      </c>
    </row>
    <row r="439" spans="9:9" x14ac:dyDescent="0.55000000000000004">
      <c r="I439" t="str">
        <f>IF($A439="","",IF($G439&lt;&gt;FALSE,"",COUNTIFS($D$2:$D$5001,"&gt;"&amp;$D439,$G$2:$G$5001,FALSE)+COUNTIFS($D$2:$D439,$D439,$G$2:$G439,FALSE)))</f>
        <v/>
      </c>
    </row>
    <row r="440" spans="9:9" x14ac:dyDescent="0.55000000000000004">
      <c r="I440" t="str">
        <f>IF($A440="","",IF($G440&lt;&gt;FALSE,"",COUNTIFS($D$2:$D$5001,"&gt;"&amp;$D440,$G$2:$G$5001,FALSE)+COUNTIFS($D$2:$D440,$D440,$G$2:$G440,FALSE)))</f>
        <v/>
      </c>
    </row>
    <row r="441" spans="9:9" x14ac:dyDescent="0.55000000000000004">
      <c r="I441" t="str">
        <f>IF($A441="","",IF($G441&lt;&gt;FALSE,"",COUNTIFS($D$2:$D$5001,"&gt;"&amp;$D441,$G$2:$G$5001,FALSE)+COUNTIFS($D$2:$D441,$D441,$G$2:$G441,FALSE)))</f>
        <v/>
      </c>
    </row>
    <row r="442" spans="9:9" x14ac:dyDescent="0.55000000000000004">
      <c r="I442" t="str">
        <f>IF($A442="","",IF($G442&lt;&gt;FALSE,"",COUNTIFS($D$2:$D$5001,"&gt;"&amp;$D442,$G$2:$G$5001,FALSE)+COUNTIFS($D$2:$D442,$D442,$G$2:$G442,FALSE)))</f>
        <v/>
      </c>
    </row>
    <row r="443" spans="9:9" x14ac:dyDescent="0.55000000000000004">
      <c r="I443" t="str">
        <f>IF($A443="","",IF($G443&lt;&gt;FALSE,"",COUNTIFS($D$2:$D$5001,"&gt;"&amp;$D443,$G$2:$G$5001,FALSE)+COUNTIFS($D$2:$D443,$D443,$G$2:$G443,FALSE)))</f>
        <v/>
      </c>
    </row>
    <row r="444" spans="9:9" x14ac:dyDescent="0.55000000000000004">
      <c r="I444" t="str">
        <f>IF($A444="","",IF($G444&lt;&gt;FALSE,"",COUNTIFS($D$2:$D$5001,"&gt;"&amp;$D444,$G$2:$G$5001,FALSE)+COUNTIFS($D$2:$D444,$D444,$G$2:$G444,FALSE)))</f>
        <v/>
      </c>
    </row>
    <row r="445" spans="9:9" x14ac:dyDescent="0.55000000000000004">
      <c r="I445" t="str">
        <f>IF($A445="","",IF($G445&lt;&gt;FALSE,"",COUNTIFS($D$2:$D$5001,"&gt;"&amp;$D445,$G$2:$G$5001,FALSE)+COUNTIFS($D$2:$D445,$D445,$G$2:$G445,FALSE)))</f>
        <v/>
      </c>
    </row>
    <row r="446" spans="9:9" x14ac:dyDescent="0.55000000000000004">
      <c r="I446" t="str">
        <f>IF($A446="","",IF($G446&lt;&gt;FALSE,"",COUNTIFS($D$2:$D$5001,"&gt;"&amp;$D446,$G$2:$G$5001,FALSE)+COUNTIFS($D$2:$D446,$D446,$G$2:$G446,FALSE)))</f>
        <v/>
      </c>
    </row>
    <row r="447" spans="9:9" x14ac:dyDescent="0.55000000000000004">
      <c r="I447" t="str">
        <f>IF($A447="","",IF($G447&lt;&gt;FALSE,"",COUNTIFS($D$2:$D$5001,"&gt;"&amp;$D447,$G$2:$G$5001,FALSE)+COUNTIFS($D$2:$D447,$D447,$G$2:$G447,FALSE)))</f>
        <v/>
      </c>
    </row>
    <row r="448" spans="9:9" x14ac:dyDescent="0.55000000000000004">
      <c r="I448" t="str">
        <f>IF($A448="","",IF($G448&lt;&gt;FALSE,"",COUNTIFS($D$2:$D$5001,"&gt;"&amp;$D448,$G$2:$G$5001,FALSE)+COUNTIFS($D$2:$D448,$D448,$G$2:$G448,FALSE)))</f>
        <v/>
      </c>
    </row>
    <row r="449" spans="9:9" x14ac:dyDescent="0.55000000000000004">
      <c r="I449" t="str">
        <f>IF($A449="","",IF($G449&lt;&gt;FALSE,"",COUNTIFS($D$2:$D$5001,"&gt;"&amp;$D449,$G$2:$G$5001,FALSE)+COUNTIFS($D$2:$D449,$D449,$G$2:$G449,FALSE)))</f>
        <v/>
      </c>
    </row>
    <row r="450" spans="9:9" x14ac:dyDescent="0.55000000000000004">
      <c r="I450" t="str">
        <f>IF($A450="","",IF($G450&lt;&gt;FALSE,"",COUNTIFS($D$2:$D$5001,"&gt;"&amp;$D450,$G$2:$G$5001,FALSE)+COUNTIFS($D$2:$D450,$D450,$G$2:$G450,FALSE)))</f>
        <v/>
      </c>
    </row>
    <row r="451" spans="9:9" x14ac:dyDescent="0.55000000000000004">
      <c r="I451" t="str">
        <f>IF($A451="","",IF($G451&lt;&gt;FALSE,"",COUNTIFS($D$2:$D$5001,"&gt;"&amp;$D451,$G$2:$G$5001,FALSE)+COUNTIFS($D$2:$D451,$D451,$G$2:$G451,FALSE)))</f>
        <v/>
      </c>
    </row>
    <row r="452" spans="9:9" x14ac:dyDescent="0.55000000000000004">
      <c r="I452" t="str">
        <f>IF($A452="","",IF($G452&lt;&gt;FALSE,"",COUNTIFS($D$2:$D$5001,"&gt;"&amp;$D452,$G$2:$G$5001,FALSE)+COUNTIFS($D$2:$D452,$D452,$G$2:$G452,FALSE)))</f>
        <v/>
      </c>
    </row>
    <row r="453" spans="9:9" x14ac:dyDescent="0.55000000000000004">
      <c r="I453" t="str">
        <f>IF($A453="","",IF($G453&lt;&gt;FALSE,"",COUNTIFS($D$2:$D$5001,"&gt;"&amp;$D453,$G$2:$G$5001,FALSE)+COUNTIFS($D$2:$D453,$D453,$G$2:$G453,FALSE)))</f>
        <v/>
      </c>
    </row>
    <row r="454" spans="9:9" x14ac:dyDescent="0.55000000000000004">
      <c r="I454" t="str">
        <f>IF($A454="","",IF($G454&lt;&gt;FALSE,"",COUNTIFS($D$2:$D$5001,"&gt;"&amp;$D454,$G$2:$G$5001,FALSE)+COUNTIFS($D$2:$D454,$D454,$G$2:$G454,FALSE)))</f>
        <v/>
      </c>
    </row>
    <row r="455" spans="9:9" x14ac:dyDescent="0.55000000000000004">
      <c r="I455" t="str">
        <f>IF($A455="","",IF($G455&lt;&gt;FALSE,"",COUNTIFS($D$2:$D$5001,"&gt;"&amp;$D455,$G$2:$G$5001,FALSE)+COUNTIFS($D$2:$D455,$D455,$G$2:$G455,FALSE)))</f>
        <v/>
      </c>
    </row>
    <row r="456" spans="9:9" x14ac:dyDescent="0.55000000000000004">
      <c r="I456" t="str">
        <f>IF($A456="","",IF($G456&lt;&gt;FALSE,"",COUNTIFS($D$2:$D$5001,"&gt;"&amp;$D456,$G$2:$G$5001,FALSE)+COUNTIFS($D$2:$D456,$D456,$G$2:$G456,FALSE)))</f>
        <v/>
      </c>
    </row>
    <row r="457" spans="9:9" x14ac:dyDescent="0.55000000000000004">
      <c r="I457" t="str">
        <f>IF($A457="","",IF($G457&lt;&gt;FALSE,"",COUNTIFS($D$2:$D$5001,"&gt;"&amp;$D457,$G$2:$G$5001,FALSE)+COUNTIFS($D$2:$D457,$D457,$G$2:$G457,FALSE)))</f>
        <v/>
      </c>
    </row>
    <row r="458" spans="9:9" x14ac:dyDescent="0.55000000000000004">
      <c r="I458" t="str">
        <f>IF($A458="","",IF($G458&lt;&gt;FALSE,"",COUNTIFS($D$2:$D$5001,"&gt;"&amp;$D458,$G$2:$G$5001,FALSE)+COUNTIFS($D$2:$D458,$D458,$G$2:$G458,FALSE)))</f>
        <v/>
      </c>
    </row>
    <row r="459" spans="9:9" x14ac:dyDescent="0.55000000000000004">
      <c r="I459" t="str">
        <f>IF($A459="","",IF($G459&lt;&gt;FALSE,"",COUNTIFS($D$2:$D$5001,"&gt;"&amp;$D459,$G$2:$G$5001,FALSE)+COUNTIFS($D$2:$D459,$D459,$G$2:$G459,FALSE)))</f>
        <v/>
      </c>
    </row>
    <row r="460" spans="9:9" x14ac:dyDescent="0.55000000000000004">
      <c r="I460" t="str">
        <f>IF($A460="","",IF($G460&lt;&gt;FALSE,"",COUNTIFS($D$2:$D$5001,"&gt;"&amp;$D460,$G$2:$G$5001,FALSE)+COUNTIFS($D$2:$D460,$D460,$G$2:$G460,FALSE)))</f>
        <v/>
      </c>
    </row>
    <row r="461" spans="9:9" x14ac:dyDescent="0.55000000000000004">
      <c r="I461" t="str">
        <f>IF($A461="","",IF($G461&lt;&gt;FALSE,"",COUNTIFS($D$2:$D$5001,"&gt;"&amp;$D461,$G$2:$G$5001,FALSE)+COUNTIFS($D$2:$D461,$D461,$G$2:$G461,FALSE)))</f>
        <v/>
      </c>
    </row>
    <row r="462" spans="9:9" x14ac:dyDescent="0.55000000000000004">
      <c r="I462" t="str">
        <f>IF($A462="","",IF($G462&lt;&gt;FALSE,"",COUNTIFS($D$2:$D$5001,"&gt;"&amp;$D462,$G$2:$G$5001,FALSE)+COUNTIFS($D$2:$D462,$D462,$G$2:$G462,FALSE)))</f>
        <v/>
      </c>
    </row>
    <row r="463" spans="9:9" x14ac:dyDescent="0.55000000000000004">
      <c r="I463" t="str">
        <f>IF($A463="","",IF($G463&lt;&gt;FALSE,"",COUNTIFS($D$2:$D$5001,"&gt;"&amp;$D463,$G$2:$G$5001,FALSE)+COUNTIFS($D$2:$D463,$D463,$G$2:$G463,FALSE)))</f>
        <v/>
      </c>
    </row>
    <row r="464" spans="9:9" x14ac:dyDescent="0.55000000000000004">
      <c r="I464" t="str">
        <f>IF($A464="","",IF($G464&lt;&gt;FALSE,"",COUNTIFS($D$2:$D$5001,"&gt;"&amp;$D464,$G$2:$G$5001,FALSE)+COUNTIFS($D$2:$D464,$D464,$G$2:$G464,FALSE)))</f>
        <v/>
      </c>
    </row>
    <row r="465" spans="9:9" x14ac:dyDescent="0.55000000000000004">
      <c r="I465" t="str">
        <f>IF($A465="","",IF($G465&lt;&gt;FALSE,"",COUNTIFS($D$2:$D$5001,"&gt;"&amp;$D465,$G$2:$G$5001,FALSE)+COUNTIFS($D$2:$D465,$D465,$G$2:$G465,FALSE)))</f>
        <v/>
      </c>
    </row>
    <row r="466" spans="9:9" x14ac:dyDescent="0.55000000000000004">
      <c r="I466" t="str">
        <f>IF($A466="","",IF($G466&lt;&gt;FALSE,"",COUNTIFS($D$2:$D$5001,"&gt;"&amp;$D466,$G$2:$G$5001,FALSE)+COUNTIFS($D$2:$D466,$D466,$G$2:$G466,FALSE)))</f>
        <v/>
      </c>
    </row>
    <row r="467" spans="9:9" x14ac:dyDescent="0.55000000000000004">
      <c r="I467" t="str">
        <f>IF($A467="","",IF($G467&lt;&gt;FALSE,"",COUNTIFS($D$2:$D$5001,"&gt;"&amp;$D467,$G$2:$G$5001,FALSE)+COUNTIFS($D$2:$D467,$D467,$G$2:$G467,FALSE)))</f>
        <v/>
      </c>
    </row>
    <row r="468" spans="9:9" x14ac:dyDescent="0.55000000000000004">
      <c r="I468" t="str">
        <f>IF($A468="","",IF($G468&lt;&gt;FALSE,"",COUNTIFS($D$2:$D$5001,"&gt;"&amp;$D468,$G$2:$G$5001,FALSE)+COUNTIFS($D$2:$D468,$D468,$G$2:$G468,FALSE)))</f>
        <v/>
      </c>
    </row>
    <row r="469" spans="9:9" x14ac:dyDescent="0.55000000000000004">
      <c r="I469" t="str">
        <f>IF($A469="","",IF($G469&lt;&gt;FALSE,"",COUNTIFS($D$2:$D$5001,"&gt;"&amp;$D469,$G$2:$G$5001,FALSE)+COUNTIFS($D$2:$D469,$D469,$G$2:$G469,FALSE)))</f>
        <v/>
      </c>
    </row>
    <row r="470" spans="9:9" x14ac:dyDescent="0.55000000000000004">
      <c r="I470" t="str">
        <f>IF($A470="","",IF($G470&lt;&gt;FALSE,"",COUNTIFS($D$2:$D$5001,"&gt;"&amp;$D470,$G$2:$G$5001,FALSE)+COUNTIFS($D$2:$D470,$D470,$G$2:$G470,FALSE)))</f>
        <v/>
      </c>
    </row>
    <row r="471" spans="9:9" x14ac:dyDescent="0.55000000000000004">
      <c r="I471" t="str">
        <f>IF($A471="","",IF($G471&lt;&gt;FALSE,"",COUNTIFS($D$2:$D$5001,"&gt;"&amp;$D471,$G$2:$G$5001,FALSE)+COUNTIFS($D$2:$D471,$D471,$G$2:$G471,FALSE)))</f>
        <v/>
      </c>
    </row>
    <row r="472" spans="9:9" x14ac:dyDescent="0.55000000000000004">
      <c r="I472" t="str">
        <f>IF($A472="","",IF($G472&lt;&gt;FALSE,"",COUNTIFS($D$2:$D$5001,"&gt;"&amp;$D472,$G$2:$G$5001,FALSE)+COUNTIFS($D$2:$D472,$D472,$G$2:$G472,FALSE)))</f>
        <v/>
      </c>
    </row>
    <row r="473" spans="9:9" x14ac:dyDescent="0.55000000000000004">
      <c r="I473" t="str">
        <f>IF($A473="","",IF($G473&lt;&gt;FALSE,"",COUNTIFS($D$2:$D$5001,"&gt;"&amp;$D473,$G$2:$G$5001,FALSE)+COUNTIFS($D$2:$D473,$D473,$G$2:$G473,FALSE)))</f>
        <v/>
      </c>
    </row>
    <row r="474" spans="9:9" x14ac:dyDescent="0.55000000000000004">
      <c r="I474" t="str">
        <f>IF($A474="","",IF($G474&lt;&gt;FALSE,"",COUNTIFS($D$2:$D$5001,"&gt;"&amp;$D474,$G$2:$G$5001,FALSE)+COUNTIFS($D$2:$D474,$D474,$G$2:$G474,FALSE)))</f>
        <v/>
      </c>
    </row>
    <row r="475" spans="9:9" x14ac:dyDescent="0.55000000000000004">
      <c r="I475" t="str">
        <f>IF($A475="","",IF($G475&lt;&gt;FALSE,"",COUNTIFS($D$2:$D$5001,"&gt;"&amp;$D475,$G$2:$G$5001,FALSE)+COUNTIFS($D$2:$D475,$D475,$G$2:$G475,FALSE)))</f>
        <v/>
      </c>
    </row>
    <row r="476" spans="9:9" x14ac:dyDescent="0.55000000000000004">
      <c r="I476" t="str">
        <f>IF($A476="","",IF($G476&lt;&gt;FALSE,"",COUNTIFS($D$2:$D$5001,"&gt;"&amp;$D476,$G$2:$G$5001,FALSE)+COUNTIFS($D$2:$D476,$D476,$G$2:$G476,FALSE)))</f>
        <v/>
      </c>
    </row>
    <row r="477" spans="9:9" x14ac:dyDescent="0.55000000000000004">
      <c r="I477" t="str">
        <f>IF($A477="","",IF($G477&lt;&gt;FALSE,"",COUNTIFS($D$2:$D$5001,"&gt;"&amp;$D477,$G$2:$G$5001,FALSE)+COUNTIFS($D$2:$D477,$D477,$G$2:$G477,FALSE)))</f>
        <v/>
      </c>
    </row>
    <row r="478" spans="9:9" x14ac:dyDescent="0.55000000000000004">
      <c r="I478" t="str">
        <f>IF($A478="","",IF($G478&lt;&gt;FALSE,"",COUNTIFS($D$2:$D$5001,"&gt;"&amp;$D478,$G$2:$G$5001,FALSE)+COUNTIFS($D$2:$D478,$D478,$G$2:$G478,FALSE)))</f>
        <v/>
      </c>
    </row>
    <row r="479" spans="9:9" x14ac:dyDescent="0.55000000000000004">
      <c r="I479" t="str">
        <f>IF($A479="","",IF($G479&lt;&gt;FALSE,"",COUNTIFS($D$2:$D$5001,"&gt;"&amp;$D479,$G$2:$G$5001,FALSE)+COUNTIFS($D$2:$D479,$D479,$G$2:$G479,FALSE)))</f>
        <v/>
      </c>
    </row>
    <row r="480" spans="9:9" x14ac:dyDescent="0.55000000000000004">
      <c r="I480" t="str">
        <f>IF($A480="","",IF($G480&lt;&gt;FALSE,"",COUNTIFS($D$2:$D$5001,"&gt;"&amp;$D480,$G$2:$G$5001,FALSE)+COUNTIFS($D$2:$D480,$D480,$G$2:$G480,FALSE)))</f>
        <v/>
      </c>
    </row>
    <row r="481" spans="9:9" x14ac:dyDescent="0.55000000000000004">
      <c r="I481" t="str">
        <f>IF($A481="","",IF($G481&lt;&gt;FALSE,"",COUNTIFS($D$2:$D$5001,"&gt;"&amp;$D481,$G$2:$G$5001,FALSE)+COUNTIFS($D$2:$D481,$D481,$G$2:$G481,FALSE)))</f>
        <v/>
      </c>
    </row>
    <row r="482" spans="9:9" x14ac:dyDescent="0.55000000000000004">
      <c r="I482" t="str">
        <f>IF($A482="","",IF($G482&lt;&gt;FALSE,"",COUNTIFS($D$2:$D$5001,"&gt;"&amp;$D482,$G$2:$G$5001,FALSE)+COUNTIFS($D$2:$D482,$D482,$G$2:$G482,FALSE)))</f>
        <v/>
      </c>
    </row>
    <row r="483" spans="9:9" x14ac:dyDescent="0.55000000000000004">
      <c r="I483" t="str">
        <f>IF($A483="","",IF($G483&lt;&gt;FALSE,"",COUNTIFS($D$2:$D$5001,"&gt;"&amp;$D483,$G$2:$G$5001,FALSE)+COUNTIFS($D$2:$D483,$D483,$G$2:$G483,FALSE)))</f>
        <v/>
      </c>
    </row>
    <row r="484" spans="9:9" x14ac:dyDescent="0.55000000000000004">
      <c r="I484" t="str">
        <f>IF($A484="","",IF($G484&lt;&gt;FALSE,"",COUNTIFS($D$2:$D$5001,"&gt;"&amp;$D484,$G$2:$G$5001,FALSE)+COUNTIFS($D$2:$D484,$D484,$G$2:$G484,FALSE)))</f>
        <v/>
      </c>
    </row>
    <row r="485" spans="9:9" x14ac:dyDescent="0.55000000000000004">
      <c r="I485" t="str">
        <f>IF($A485="","",IF($G485&lt;&gt;FALSE,"",COUNTIFS($D$2:$D$5001,"&gt;"&amp;$D485,$G$2:$G$5001,FALSE)+COUNTIFS($D$2:$D485,$D485,$G$2:$G485,FALSE)))</f>
        <v/>
      </c>
    </row>
    <row r="486" spans="9:9" x14ac:dyDescent="0.55000000000000004">
      <c r="I486" t="str">
        <f>IF($A486="","",IF($G486&lt;&gt;FALSE,"",COUNTIFS($D$2:$D$5001,"&gt;"&amp;$D486,$G$2:$G$5001,FALSE)+COUNTIFS($D$2:$D486,$D486,$G$2:$G486,FALSE)))</f>
        <v/>
      </c>
    </row>
    <row r="487" spans="9:9" x14ac:dyDescent="0.55000000000000004">
      <c r="I487" t="str">
        <f>IF($A487="","",IF($G487&lt;&gt;FALSE,"",COUNTIFS($D$2:$D$5001,"&gt;"&amp;$D487,$G$2:$G$5001,FALSE)+COUNTIFS($D$2:$D487,$D487,$G$2:$G487,FALSE)))</f>
        <v/>
      </c>
    </row>
    <row r="488" spans="9:9" x14ac:dyDescent="0.55000000000000004">
      <c r="I488" t="str">
        <f>IF($A488="","",IF($G488&lt;&gt;FALSE,"",COUNTIFS($D$2:$D$5001,"&gt;"&amp;$D488,$G$2:$G$5001,FALSE)+COUNTIFS($D$2:$D488,$D488,$G$2:$G488,FALSE)))</f>
        <v/>
      </c>
    </row>
    <row r="489" spans="9:9" x14ac:dyDescent="0.55000000000000004">
      <c r="I489" t="str">
        <f>IF($A489="","",IF($G489&lt;&gt;FALSE,"",COUNTIFS($D$2:$D$5001,"&gt;"&amp;$D489,$G$2:$G$5001,FALSE)+COUNTIFS($D$2:$D489,$D489,$G$2:$G489,FALSE)))</f>
        <v/>
      </c>
    </row>
    <row r="490" spans="9:9" x14ac:dyDescent="0.55000000000000004">
      <c r="I490" t="str">
        <f>IF($A490="","",IF($G490&lt;&gt;FALSE,"",COUNTIFS($D$2:$D$5001,"&gt;"&amp;$D490,$G$2:$G$5001,FALSE)+COUNTIFS($D$2:$D490,$D490,$G$2:$G490,FALSE)))</f>
        <v/>
      </c>
    </row>
    <row r="491" spans="9:9" x14ac:dyDescent="0.55000000000000004">
      <c r="I491" t="str">
        <f>IF($A491="","",IF($G491&lt;&gt;FALSE,"",COUNTIFS($D$2:$D$5001,"&gt;"&amp;$D491,$G$2:$G$5001,FALSE)+COUNTIFS($D$2:$D491,$D491,$G$2:$G491,FALSE)))</f>
        <v/>
      </c>
    </row>
    <row r="492" spans="9:9" x14ac:dyDescent="0.55000000000000004">
      <c r="I492" t="str">
        <f>IF($A492="","",IF($G492&lt;&gt;FALSE,"",COUNTIFS($D$2:$D$5001,"&gt;"&amp;$D492,$G$2:$G$5001,FALSE)+COUNTIFS($D$2:$D492,$D492,$G$2:$G492,FALSE)))</f>
        <v/>
      </c>
    </row>
    <row r="493" spans="9:9" x14ac:dyDescent="0.55000000000000004">
      <c r="I493" t="str">
        <f>IF($A493="","",IF($G493&lt;&gt;FALSE,"",COUNTIFS($D$2:$D$5001,"&gt;"&amp;$D493,$G$2:$G$5001,FALSE)+COUNTIFS($D$2:$D493,$D493,$G$2:$G493,FALSE)))</f>
        <v/>
      </c>
    </row>
    <row r="494" spans="9:9" x14ac:dyDescent="0.55000000000000004">
      <c r="I494" t="str">
        <f>IF($A494="","",IF($G494&lt;&gt;FALSE,"",COUNTIFS($D$2:$D$5001,"&gt;"&amp;$D494,$G$2:$G$5001,FALSE)+COUNTIFS($D$2:$D494,$D494,$G$2:$G494,FALSE)))</f>
        <v/>
      </c>
    </row>
    <row r="495" spans="9:9" x14ac:dyDescent="0.55000000000000004">
      <c r="I495" t="str">
        <f>IF($A495="","",IF($G495&lt;&gt;FALSE,"",COUNTIFS($D$2:$D$5001,"&gt;"&amp;$D495,$G$2:$G$5001,FALSE)+COUNTIFS($D$2:$D495,$D495,$G$2:$G495,FALSE)))</f>
        <v/>
      </c>
    </row>
    <row r="496" spans="9:9" x14ac:dyDescent="0.55000000000000004">
      <c r="I496" t="str">
        <f>IF($A496="","",IF($G496&lt;&gt;FALSE,"",COUNTIFS($D$2:$D$5001,"&gt;"&amp;$D496,$G$2:$G$5001,FALSE)+COUNTIFS($D$2:$D496,$D496,$G$2:$G496,FALSE)))</f>
        <v/>
      </c>
    </row>
    <row r="497" spans="9:9" x14ac:dyDescent="0.55000000000000004">
      <c r="I497" t="str">
        <f>IF($A497="","",IF($G497&lt;&gt;FALSE,"",COUNTIFS($D$2:$D$5001,"&gt;"&amp;$D497,$G$2:$G$5001,FALSE)+COUNTIFS($D$2:$D497,$D497,$G$2:$G497,FALSE)))</f>
        <v/>
      </c>
    </row>
    <row r="498" spans="9:9" x14ac:dyDescent="0.55000000000000004">
      <c r="I498" t="str">
        <f>IF($A498="","",IF($G498&lt;&gt;FALSE,"",COUNTIFS($D$2:$D$5001,"&gt;"&amp;$D498,$G$2:$G$5001,FALSE)+COUNTIFS($D$2:$D498,$D498,$G$2:$G498,FALSE)))</f>
        <v/>
      </c>
    </row>
    <row r="499" spans="9:9" x14ac:dyDescent="0.55000000000000004">
      <c r="I499" t="str">
        <f>IF($A499="","",IF($G499&lt;&gt;FALSE,"",COUNTIFS($D$2:$D$5001,"&gt;"&amp;$D499,$G$2:$G$5001,FALSE)+COUNTIFS($D$2:$D499,$D499,$G$2:$G499,FALSE)))</f>
        <v/>
      </c>
    </row>
    <row r="500" spans="9:9" x14ac:dyDescent="0.55000000000000004">
      <c r="I500" t="str">
        <f>IF($A500="","",IF($G500&lt;&gt;FALSE,"",COUNTIFS($D$2:$D$5001,"&gt;"&amp;$D500,$G$2:$G$5001,FALSE)+COUNTIFS($D$2:$D500,$D500,$G$2:$G500,FALSE)))</f>
        <v/>
      </c>
    </row>
    <row r="501" spans="9:9" x14ac:dyDescent="0.55000000000000004">
      <c r="I501" t="str">
        <f>IF($A501="","",IF($G501&lt;&gt;FALSE,"",COUNTIFS($D$2:$D$5001,"&gt;"&amp;$D501,$G$2:$G$5001,FALSE)+COUNTIFS($D$2:$D501,$D501,$G$2:$G501,FALSE)))</f>
        <v/>
      </c>
    </row>
    <row r="502" spans="9:9" x14ac:dyDescent="0.55000000000000004">
      <c r="I502" t="str">
        <f>IF($A502="","",IF($G502&lt;&gt;FALSE,"",COUNTIFS($D$2:$D$5001,"&gt;"&amp;$D502,$G$2:$G$5001,FALSE)+COUNTIFS($D$2:$D502,$D502,$G$2:$G502,FALSE)))</f>
        <v/>
      </c>
    </row>
    <row r="503" spans="9:9" x14ac:dyDescent="0.55000000000000004">
      <c r="I503" t="str">
        <f>IF($A503="","",IF($G503&lt;&gt;FALSE,"",COUNTIFS($D$2:$D$5001,"&gt;"&amp;$D503,$G$2:$G$5001,FALSE)+COUNTIFS($D$2:$D503,$D503,$G$2:$G503,FALSE)))</f>
        <v/>
      </c>
    </row>
    <row r="504" spans="9:9" x14ac:dyDescent="0.55000000000000004">
      <c r="I504" t="str">
        <f>IF($A504="","",IF($G504&lt;&gt;FALSE,"",COUNTIFS($D$2:$D$5001,"&gt;"&amp;$D504,$G$2:$G$5001,FALSE)+COUNTIFS($D$2:$D504,$D504,$G$2:$G504,FALSE)))</f>
        <v/>
      </c>
    </row>
    <row r="505" spans="9:9" x14ac:dyDescent="0.55000000000000004">
      <c r="I505" t="str">
        <f>IF($A505="","",IF($G505&lt;&gt;FALSE,"",COUNTIFS($D$2:$D$5001,"&gt;"&amp;$D505,$G$2:$G$5001,FALSE)+COUNTIFS($D$2:$D505,$D505,$G$2:$G505,FALSE)))</f>
        <v/>
      </c>
    </row>
    <row r="506" spans="9:9" x14ac:dyDescent="0.55000000000000004">
      <c r="I506" t="str">
        <f>IF($A506="","",IF($G506&lt;&gt;FALSE,"",COUNTIFS($D$2:$D$5001,"&gt;"&amp;$D506,$G$2:$G$5001,FALSE)+COUNTIFS($D$2:$D506,$D506,$G$2:$G506,FALSE)))</f>
        <v/>
      </c>
    </row>
    <row r="507" spans="9:9" x14ac:dyDescent="0.55000000000000004">
      <c r="I507" t="str">
        <f>IF($A507="","",IF($G507&lt;&gt;FALSE,"",COUNTIFS($D$2:$D$5001,"&gt;"&amp;$D507,$G$2:$G$5001,FALSE)+COUNTIFS($D$2:$D507,$D507,$G$2:$G507,FALSE)))</f>
        <v/>
      </c>
    </row>
    <row r="508" spans="9:9" x14ac:dyDescent="0.55000000000000004">
      <c r="I508" t="str">
        <f>IF($A508="","",IF($G508&lt;&gt;FALSE,"",COUNTIFS($D$2:$D$5001,"&gt;"&amp;$D508,$G$2:$G$5001,FALSE)+COUNTIFS($D$2:$D508,$D508,$G$2:$G508,FALSE)))</f>
        <v/>
      </c>
    </row>
    <row r="509" spans="9:9" x14ac:dyDescent="0.55000000000000004">
      <c r="I509" t="str">
        <f>IF($A509="","",IF($G509&lt;&gt;FALSE,"",COUNTIFS($D$2:$D$5001,"&gt;"&amp;$D509,$G$2:$G$5001,FALSE)+COUNTIFS($D$2:$D509,$D509,$G$2:$G509,FALSE)))</f>
        <v/>
      </c>
    </row>
    <row r="510" spans="9:9" x14ac:dyDescent="0.55000000000000004">
      <c r="I510" t="str">
        <f>IF($A510="","",IF($G510&lt;&gt;FALSE,"",COUNTIFS($D$2:$D$5001,"&gt;"&amp;$D510,$G$2:$G$5001,FALSE)+COUNTIFS($D$2:$D510,$D510,$G$2:$G510,FALSE)))</f>
        <v/>
      </c>
    </row>
    <row r="511" spans="9:9" x14ac:dyDescent="0.55000000000000004">
      <c r="I511" t="str">
        <f>IF($A511="","",IF($G511&lt;&gt;FALSE,"",COUNTIFS($D$2:$D$5001,"&gt;"&amp;$D511,$G$2:$G$5001,FALSE)+COUNTIFS($D$2:$D511,$D511,$G$2:$G511,FALSE)))</f>
        <v/>
      </c>
    </row>
    <row r="512" spans="9:9" x14ac:dyDescent="0.55000000000000004">
      <c r="I512" t="str">
        <f>IF($A512="","",IF($G512&lt;&gt;FALSE,"",COUNTIFS($D$2:$D$5001,"&gt;"&amp;$D512,$G$2:$G$5001,FALSE)+COUNTIFS($D$2:$D512,$D512,$G$2:$G512,FALSE)))</f>
        <v/>
      </c>
    </row>
    <row r="513" spans="9:9" x14ac:dyDescent="0.55000000000000004">
      <c r="I513" t="str">
        <f>IF($A513="","",IF($G513&lt;&gt;FALSE,"",COUNTIFS($D$2:$D$5001,"&gt;"&amp;$D513,$G$2:$G$5001,FALSE)+COUNTIFS($D$2:$D513,$D513,$G$2:$G513,FALSE)))</f>
        <v/>
      </c>
    </row>
    <row r="514" spans="9:9" x14ac:dyDescent="0.55000000000000004">
      <c r="I514" t="str">
        <f>IF($A514="","",IF($G514&lt;&gt;FALSE,"",COUNTIFS($D$2:$D$5001,"&gt;"&amp;$D514,$G$2:$G$5001,FALSE)+COUNTIFS($D$2:$D514,$D514,$G$2:$G514,FALSE)))</f>
        <v/>
      </c>
    </row>
    <row r="515" spans="9:9" x14ac:dyDescent="0.55000000000000004">
      <c r="I515" t="str">
        <f>IF($A515="","",IF($G515&lt;&gt;FALSE,"",COUNTIFS($D$2:$D$5001,"&gt;"&amp;$D515,$G$2:$G$5001,FALSE)+COUNTIFS($D$2:$D515,$D515,$G$2:$G515,FALSE)))</f>
        <v/>
      </c>
    </row>
    <row r="516" spans="9:9" x14ac:dyDescent="0.55000000000000004">
      <c r="I516" t="str">
        <f>IF($A516="","",IF($G516&lt;&gt;FALSE,"",COUNTIFS($D$2:$D$5001,"&gt;"&amp;$D516,$G$2:$G$5001,FALSE)+COUNTIFS($D$2:$D516,$D516,$G$2:$G516,FALSE)))</f>
        <v/>
      </c>
    </row>
    <row r="517" spans="9:9" x14ac:dyDescent="0.55000000000000004">
      <c r="I517" t="str">
        <f>IF($A517="","",IF($G517&lt;&gt;FALSE,"",COUNTIFS($D$2:$D$5001,"&gt;"&amp;$D517,$G$2:$G$5001,FALSE)+COUNTIFS($D$2:$D517,$D517,$G$2:$G517,FALSE)))</f>
        <v/>
      </c>
    </row>
    <row r="518" spans="9:9" x14ac:dyDescent="0.55000000000000004">
      <c r="I518" t="str">
        <f>IF($A518="","",IF($G518&lt;&gt;FALSE,"",COUNTIFS($D$2:$D$5001,"&gt;"&amp;$D518,$G$2:$G$5001,FALSE)+COUNTIFS($D$2:$D518,$D518,$G$2:$G518,FALSE)))</f>
        <v/>
      </c>
    </row>
    <row r="519" spans="9:9" x14ac:dyDescent="0.55000000000000004">
      <c r="I519" t="str">
        <f>IF($A519="","",IF($G519&lt;&gt;FALSE,"",COUNTIFS($D$2:$D$5001,"&gt;"&amp;$D519,$G$2:$G$5001,FALSE)+COUNTIFS($D$2:$D519,$D519,$G$2:$G519,FALSE)))</f>
        <v/>
      </c>
    </row>
    <row r="520" spans="9:9" x14ac:dyDescent="0.55000000000000004">
      <c r="I520" t="str">
        <f>IF($A520="","",IF($G520&lt;&gt;FALSE,"",COUNTIFS($D$2:$D$5001,"&gt;"&amp;$D520,$G$2:$G$5001,FALSE)+COUNTIFS($D$2:$D520,$D520,$G$2:$G520,FALSE)))</f>
        <v/>
      </c>
    </row>
    <row r="521" spans="9:9" x14ac:dyDescent="0.55000000000000004">
      <c r="I521" t="str">
        <f>IF($A521="","",IF($G521&lt;&gt;FALSE,"",COUNTIFS($D$2:$D$5001,"&gt;"&amp;$D521,$G$2:$G$5001,FALSE)+COUNTIFS($D$2:$D521,$D521,$G$2:$G521,FALSE)))</f>
        <v/>
      </c>
    </row>
    <row r="522" spans="9:9" x14ac:dyDescent="0.55000000000000004">
      <c r="I522" t="str">
        <f>IF($A522="","",IF($G522&lt;&gt;FALSE,"",COUNTIFS($D$2:$D$5001,"&gt;"&amp;$D522,$G$2:$G$5001,FALSE)+COUNTIFS($D$2:$D522,$D522,$G$2:$G522,FALSE)))</f>
        <v/>
      </c>
    </row>
    <row r="523" spans="9:9" x14ac:dyDescent="0.55000000000000004">
      <c r="I523" t="str">
        <f>IF($A523="","",IF($G523&lt;&gt;FALSE,"",COUNTIFS($D$2:$D$5001,"&gt;"&amp;$D523,$G$2:$G$5001,FALSE)+COUNTIFS($D$2:$D523,$D523,$G$2:$G523,FALSE)))</f>
        <v/>
      </c>
    </row>
    <row r="524" spans="9:9" x14ac:dyDescent="0.55000000000000004">
      <c r="I524" t="str">
        <f>IF($A524="","",IF($G524&lt;&gt;FALSE,"",COUNTIFS($D$2:$D$5001,"&gt;"&amp;$D524,$G$2:$G$5001,FALSE)+COUNTIFS($D$2:$D524,$D524,$G$2:$G524,FALSE)))</f>
        <v/>
      </c>
    </row>
    <row r="525" spans="9:9" x14ac:dyDescent="0.55000000000000004">
      <c r="I525" t="str">
        <f>IF($A525="","",IF($G525&lt;&gt;FALSE,"",COUNTIFS($D$2:$D$5001,"&gt;"&amp;$D525,$G$2:$G$5001,FALSE)+COUNTIFS($D$2:$D525,$D525,$G$2:$G525,FALSE)))</f>
        <v/>
      </c>
    </row>
    <row r="526" spans="9:9" x14ac:dyDescent="0.55000000000000004">
      <c r="I526" t="str">
        <f>IF($A526="","",IF($G526&lt;&gt;FALSE,"",COUNTIFS($D$2:$D$5001,"&gt;"&amp;$D526,$G$2:$G$5001,FALSE)+COUNTIFS($D$2:$D526,$D526,$G$2:$G526,FALSE)))</f>
        <v/>
      </c>
    </row>
    <row r="527" spans="9:9" x14ac:dyDescent="0.55000000000000004">
      <c r="I527" t="str">
        <f>IF($A527="","",IF($G527&lt;&gt;FALSE,"",COUNTIFS($D$2:$D$5001,"&gt;"&amp;$D527,$G$2:$G$5001,FALSE)+COUNTIFS($D$2:$D527,$D527,$G$2:$G527,FALSE)))</f>
        <v/>
      </c>
    </row>
    <row r="528" spans="9:9" x14ac:dyDescent="0.55000000000000004">
      <c r="I528" t="str">
        <f>IF($A528="","",IF($G528&lt;&gt;FALSE,"",COUNTIFS($D$2:$D$5001,"&gt;"&amp;$D528,$G$2:$G$5001,FALSE)+COUNTIFS($D$2:$D528,$D528,$G$2:$G528,FALSE)))</f>
        <v/>
      </c>
    </row>
    <row r="529" spans="9:9" x14ac:dyDescent="0.55000000000000004">
      <c r="I529" t="str">
        <f>IF($A529="","",IF($G529&lt;&gt;FALSE,"",COUNTIFS($D$2:$D$5001,"&gt;"&amp;$D529,$G$2:$G$5001,FALSE)+COUNTIFS($D$2:$D529,$D529,$G$2:$G529,FALSE)))</f>
        <v/>
      </c>
    </row>
    <row r="530" spans="9:9" x14ac:dyDescent="0.55000000000000004">
      <c r="I530" t="str">
        <f>IF($A530="","",IF($G530&lt;&gt;FALSE,"",COUNTIFS($D$2:$D$5001,"&gt;"&amp;$D530,$G$2:$G$5001,FALSE)+COUNTIFS($D$2:$D530,$D530,$G$2:$G530,FALSE)))</f>
        <v/>
      </c>
    </row>
    <row r="531" spans="9:9" x14ac:dyDescent="0.55000000000000004">
      <c r="I531" t="str">
        <f>IF($A531="","",IF($G531&lt;&gt;FALSE,"",COUNTIFS($D$2:$D$5001,"&gt;"&amp;$D531,$G$2:$G$5001,FALSE)+COUNTIFS($D$2:$D531,$D531,$G$2:$G531,FALSE)))</f>
        <v/>
      </c>
    </row>
    <row r="532" spans="9:9" x14ac:dyDescent="0.55000000000000004">
      <c r="I532" t="str">
        <f>IF($A532="","",IF($G532&lt;&gt;FALSE,"",COUNTIFS($D$2:$D$5001,"&gt;"&amp;$D532,$G$2:$G$5001,FALSE)+COUNTIFS($D$2:$D532,$D532,$G$2:$G532,FALSE)))</f>
        <v/>
      </c>
    </row>
    <row r="533" spans="9:9" x14ac:dyDescent="0.55000000000000004">
      <c r="I533" t="str">
        <f>IF($A533="","",IF($G533&lt;&gt;FALSE,"",COUNTIFS($D$2:$D$5001,"&gt;"&amp;$D533,$G$2:$G$5001,FALSE)+COUNTIFS($D$2:$D533,$D533,$G$2:$G533,FALSE)))</f>
        <v/>
      </c>
    </row>
    <row r="534" spans="9:9" x14ac:dyDescent="0.55000000000000004">
      <c r="I534" t="str">
        <f>IF($A534="","",IF($G534&lt;&gt;FALSE,"",COUNTIFS($D$2:$D$5001,"&gt;"&amp;$D534,$G$2:$G$5001,FALSE)+COUNTIFS($D$2:$D534,$D534,$G$2:$G534,FALSE)))</f>
        <v/>
      </c>
    </row>
    <row r="535" spans="9:9" x14ac:dyDescent="0.55000000000000004">
      <c r="I535" t="str">
        <f>IF($A535="","",IF($G535&lt;&gt;FALSE,"",COUNTIFS($D$2:$D$5001,"&gt;"&amp;$D535,$G$2:$G$5001,FALSE)+COUNTIFS($D$2:$D535,$D535,$G$2:$G535,FALSE)))</f>
        <v/>
      </c>
    </row>
    <row r="536" spans="9:9" x14ac:dyDescent="0.55000000000000004">
      <c r="I536" t="str">
        <f>IF($A536="","",IF($G536&lt;&gt;FALSE,"",COUNTIFS($D$2:$D$5001,"&gt;"&amp;$D536,$G$2:$G$5001,FALSE)+COUNTIFS($D$2:$D536,$D536,$G$2:$G536,FALSE)))</f>
        <v/>
      </c>
    </row>
    <row r="537" spans="9:9" x14ac:dyDescent="0.55000000000000004">
      <c r="I537" t="str">
        <f>IF($A537="","",IF($G537&lt;&gt;FALSE,"",COUNTIFS($D$2:$D$5001,"&gt;"&amp;$D537,$G$2:$G$5001,FALSE)+COUNTIFS($D$2:$D537,$D537,$G$2:$G537,FALSE)))</f>
        <v/>
      </c>
    </row>
    <row r="538" spans="9:9" x14ac:dyDescent="0.55000000000000004">
      <c r="I538" t="str">
        <f>IF($A538="","",IF($G538&lt;&gt;FALSE,"",COUNTIFS($D$2:$D$5001,"&gt;"&amp;$D538,$G$2:$G$5001,FALSE)+COUNTIFS($D$2:$D538,$D538,$G$2:$G538,FALSE)))</f>
        <v/>
      </c>
    </row>
    <row r="539" spans="9:9" x14ac:dyDescent="0.55000000000000004">
      <c r="I539" t="str">
        <f>IF($A539="","",IF($G539&lt;&gt;FALSE,"",COUNTIFS($D$2:$D$5001,"&gt;"&amp;$D539,$G$2:$G$5001,FALSE)+COUNTIFS($D$2:$D539,$D539,$G$2:$G539,FALSE)))</f>
        <v/>
      </c>
    </row>
    <row r="540" spans="9:9" x14ac:dyDescent="0.55000000000000004">
      <c r="I540" t="str">
        <f>IF($A540="","",IF($G540&lt;&gt;FALSE,"",COUNTIFS($D$2:$D$5001,"&gt;"&amp;$D540,$G$2:$G$5001,FALSE)+COUNTIFS($D$2:$D540,$D540,$G$2:$G540,FALSE)))</f>
        <v/>
      </c>
    </row>
    <row r="541" spans="9:9" x14ac:dyDescent="0.55000000000000004">
      <c r="I541" t="str">
        <f>IF($A541="","",IF($G541&lt;&gt;FALSE,"",COUNTIFS($D$2:$D$5001,"&gt;"&amp;$D541,$G$2:$G$5001,FALSE)+COUNTIFS($D$2:$D541,$D541,$G$2:$G541,FALSE)))</f>
        <v/>
      </c>
    </row>
    <row r="542" spans="9:9" x14ac:dyDescent="0.55000000000000004">
      <c r="I542" t="str">
        <f>IF($A542="","",IF($G542&lt;&gt;FALSE,"",COUNTIFS($D$2:$D$5001,"&gt;"&amp;$D542,$G$2:$G$5001,FALSE)+COUNTIFS($D$2:$D542,$D542,$G$2:$G542,FALSE)))</f>
        <v/>
      </c>
    </row>
    <row r="543" spans="9:9" x14ac:dyDescent="0.55000000000000004">
      <c r="I543" t="str">
        <f>IF($A543="","",IF($G543&lt;&gt;FALSE,"",COUNTIFS($D$2:$D$5001,"&gt;"&amp;$D543,$G$2:$G$5001,FALSE)+COUNTIFS($D$2:$D543,$D543,$G$2:$G543,FALSE)))</f>
        <v/>
      </c>
    </row>
    <row r="544" spans="9:9" x14ac:dyDescent="0.55000000000000004">
      <c r="I544" t="str">
        <f>IF($A544="","",IF($G544&lt;&gt;FALSE,"",COUNTIFS($D$2:$D$5001,"&gt;"&amp;$D544,$G$2:$G$5001,FALSE)+COUNTIFS($D$2:$D544,$D544,$G$2:$G544,FALSE)))</f>
        <v/>
      </c>
    </row>
    <row r="545" spans="9:9" x14ac:dyDescent="0.55000000000000004">
      <c r="I545" t="str">
        <f>IF($A545="","",IF($G545&lt;&gt;FALSE,"",COUNTIFS($D$2:$D$5001,"&gt;"&amp;$D545,$G$2:$G$5001,FALSE)+COUNTIFS($D$2:$D545,$D545,$G$2:$G545,FALSE)))</f>
        <v/>
      </c>
    </row>
    <row r="546" spans="9:9" x14ac:dyDescent="0.55000000000000004">
      <c r="I546" t="str">
        <f>IF($A546="","",IF($G546&lt;&gt;FALSE,"",COUNTIFS($D$2:$D$5001,"&gt;"&amp;$D546,$G$2:$G$5001,FALSE)+COUNTIFS($D$2:$D546,$D546,$G$2:$G546,FALSE)))</f>
        <v/>
      </c>
    </row>
    <row r="547" spans="9:9" x14ac:dyDescent="0.55000000000000004">
      <c r="I547" t="str">
        <f>IF($A547="","",IF($G547&lt;&gt;FALSE,"",COUNTIFS($D$2:$D$5001,"&gt;"&amp;$D547,$G$2:$G$5001,FALSE)+COUNTIFS($D$2:$D547,$D547,$G$2:$G547,FALSE)))</f>
        <v/>
      </c>
    </row>
    <row r="548" spans="9:9" x14ac:dyDescent="0.55000000000000004">
      <c r="I548" t="str">
        <f>IF($A548="","",IF($G548&lt;&gt;FALSE,"",COUNTIFS($D$2:$D$5001,"&gt;"&amp;$D548,$G$2:$G$5001,FALSE)+COUNTIFS($D$2:$D548,$D548,$G$2:$G548,FALSE)))</f>
        <v/>
      </c>
    </row>
    <row r="549" spans="9:9" x14ac:dyDescent="0.55000000000000004">
      <c r="I549" t="str">
        <f>IF($A549="","",IF($G549&lt;&gt;FALSE,"",COUNTIFS($D$2:$D$5001,"&gt;"&amp;$D549,$G$2:$G$5001,FALSE)+COUNTIFS($D$2:$D549,$D549,$G$2:$G549,FALSE)))</f>
        <v/>
      </c>
    </row>
    <row r="550" spans="9:9" x14ac:dyDescent="0.55000000000000004">
      <c r="I550" t="str">
        <f>IF($A550="","",IF($G550&lt;&gt;FALSE,"",COUNTIFS($D$2:$D$5001,"&gt;"&amp;$D550,$G$2:$G$5001,FALSE)+COUNTIFS($D$2:$D550,$D550,$G$2:$G550,FALSE)))</f>
        <v/>
      </c>
    </row>
    <row r="551" spans="9:9" x14ac:dyDescent="0.55000000000000004">
      <c r="I551" t="str">
        <f>IF($A551="","",IF($G551&lt;&gt;FALSE,"",COUNTIFS($D$2:$D$5001,"&gt;"&amp;$D551,$G$2:$G$5001,FALSE)+COUNTIFS($D$2:$D551,$D551,$G$2:$G551,FALSE)))</f>
        <v/>
      </c>
    </row>
    <row r="552" spans="9:9" x14ac:dyDescent="0.55000000000000004">
      <c r="I552" t="str">
        <f>IF($A552="","",IF($G552&lt;&gt;FALSE,"",COUNTIFS($D$2:$D$5001,"&gt;"&amp;$D552,$G$2:$G$5001,FALSE)+COUNTIFS($D$2:$D552,$D552,$G$2:$G552,FALSE)))</f>
        <v/>
      </c>
    </row>
    <row r="553" spans="9:9" x14ac:dyDescent="0.55000000000000004">
      <c r="I553" t="str">
        <f>IF($A553="","",IF($G553&lt;&gt;FALSE,"",COUNTIFS($D$2:$D$5001,"&gt;"&amp;$D553,$G$2:$G$5001,FALSE)+COUNTIFS($D$2:$D553,$D553,$G$2:$G553,FALSE)))</f>
        <v/>
      </c>
    </row>
    <row r="554" spans="9:9" x14ac:dyDescent="0.55000000000000004">
      <c r="I554" t="str">
        <f>IF($A554="","",IF($G554&lt;&gt;FALSE,"",COUNTIFS($D$2:$D$5001,"&gt;"&amp;$D554,$G$2:$G$5001,FALSE)+COUNTIFS($D$2:$D554,$D554,$G$2:$G554,FALSE)))</f>
        <v/>
      </c>
    </row>
    <row r="555" spans="9:9" x14ac:dyDescent="0.55000000000000004">
      <c r="I555" t="str">
        <f>IF($A555="","",IF($G555&lt;&gt;FALSE,"",COUNTIFS($D$2:$D$5001,"&gt;"&amp;$D555,$G$2:$G$5001,FALSE)+COUNTIFS($D$2:$D555,$D555,$G$2:$G555,FALSE)))</f>
        <v/>
      </c>
    </row>
    <row r="556" spans="9:9" x14ac:dyDescent="0.55000000000000004">
      <c r="I556" t="str">
        <f>IF($A556="","",IF($G556&lt;&gt;FALSE,"",COUNTIFS($D$2:$D$5001,"&gt;"&amp;$D556,$G$2:$G$5001,FALSE)+COUNTIFS($D$2:$D556,$D556,$G$2:$G556,FALSE)))</f>
        <v/>
      </c>
    </row>
    <row r="557" spans="9:9" x14ac:dyDescent="0.55000000000000004">
      <c r="I557" t="str">
        <f>IF($A557="","",IF($G557&lt;&gt;FALSE,"",COUNTIFS($D$2:$D$5001,"&gt;"&amp;$D557,$G$2:$G$5001,FALSE)+COUNTIFS($D$2:$D557,$D557,$G$2:$G557,FALSE)))</f>
        <v/>
      </c>
    </row>
    <row r="558" spans="9:9" x14ac:dyDescent="0.55000000000000004">
      <c r="I558" t="str">
        <f>IF($A558="","",IF($G558&lt;&gt;FALSE,"",COUNTIFS($D$2:$D$5001,"&gt;"&amp;$D558,$G$2:$G$5001,FALSE)+COUNTIFS($D$2:$D558,$D558,$G$2:$G558,FALSE)))</f>
        <v/>
      </c>
    </row>
    <row r="559" spans="9:9" x14ac:dyDescent="0.55000000000000004">
      <c r="I559" t="str">
        <f>IF($A559="","",IF($G559&lt;&gt;FALSE,"",COUNTIFS($D$2:$D$5001,"&gt;"&amp;$D559,$G$2:$G$5001,FALSE)+COUNTIFS($D$2:$D559,$D559,$G$2:$G559,FALSE)))</f>
        <v/>
      </c>
    </row>
    <row r="560" spans="9:9" x14ac:dyDescent="0.55000000000000004">
      <c r="I560" t="str">
        <f>IF($A560="","",IF($G560&lt;&gt;FALSE,"",COUNTIFS($D$2:$D$5001,"&gt;"&amp;$D560,$G$2:$G$5001,FALSE)+COUNTIFS($D$2:$D560,$D560,$G$2:$G560,FALSE)))</f>
        <v/>
      </c>
    </row>
    <row r="561" spans="9:9" x14ac:dyDescent="0.55000000000000004">
      <c r="I561" t="str">
        <f>IF($A561="","",IF($G561&lt;&gt;FALSE,"",COUNTIFS($D$2:$D$5001,"&gt;"&amp;$D561,$G$2:$G$5001,FALSE)+COUNTIFS($D$2:$D561,$D561,$G$2:$G561,FALSE)))</f>
        <v/>
      </c>
    </row>
    <row r="562" spans="9:9" x14ac:dyDescent="0.55000000000000004">
      <c r="I562" t="str">
        <f>IF($A562="","",IF($G562&lt;&gt;FALSE,"",COUNTIFS($D$2:$D$5001,"&gt;"&amp;$D562,$G$2:$G$5001,FALSE)+COUNTIFS($D$2:$D562,$D562,$G$2:$G562,FALSE)))</f>
        <v/>
      </c>
    </row>
    <row r="563" spans="9:9" x14ac:dyDescent="0.55000000000000004">
      <c r="I563" t="str">
        <f>IF($A563="","",IF($G563&lt;&gt;FALSE,"",COUNTIFS($D$2:$D$5001,"&gt;"&amp;$D563,$G$2:$G$5001,FALSE)+COUNTIFS($D$2:$D563,$D563,$G$2:$G563,FALSE)))</f>
        <v/>
      </c>
    </row>
    <row r="564" spans="9:9" x14ac:dyDescent="0.55000000000000004">
      <c r="I564" t="str">
        <f>IF($A564="","",IF($G564&lt;&gt;FALSE,"",COUNTIFS($D$2:$D$5001,"&gt;"&amp;$D564,$G$2:$G$5001,FALSE)+COUNTIFS($D$2:$D564,$D564,$G$2:$G564,FALSE)))</f>
        <v/>
      </c>
    </row>
    <row r="565" spans="9:9" x14ac:dyDescent="0.55000000000000004">
      <c r="I565" t="str">
        <f>IF($A565="","",IF($G565&lt;&gt;FALSE,"",COUNTIFS($D$2:$D$5001,"&gt;"&amp;$D565,$G$2:$G$5001,FALSE)+COUNTIFS($D$2:$D565,$D565,$G$2:$G565,FALSE)))</f>
        <v/>
      </c>
    </row>
    <row r="566" spans="9:9" x14ac:dyDescent="0.55000000000000004">
      <c r="I566" t="str">
        <f>IF($A566="","",IF($G566&lt;&gt;FALSE,"",COUNTIFS($D$2:$D$5001,"&gt;"&amp;$D566,$G$2:$G$5001,FALSE)+COUNTIFS($D$2:$D566,$D566,$G$2:$G566,FALSE)))</f>
        <v/>
      </c>
    </row>
    <row r="567" spans="9:9" x14ac:dyDescent="0.55000000000000004">
      <c r="I567" t="str">
        <f>IF($A567="","",IF($G567&lt;&gt;FALSE,"",COUNTIFS($D$2:$D$5001,"&gt;"&amp;$D567,$G$2:$G$5001,FALSE)+COUNTIFS($D$2:$D567,$D567,$G$2:$G567,FALSE)))</f>
        <v/>
      </c>
    </row>
    <row r="568" spans="9:9" x14ac:dyDescent="0.55000000000000004">
      <c r="I568" t="str">
        <f>IF($A568="","",IF($G568&lt;&gt;FALSE,"",COUNTIFS($D$2:$D$5001,"&gt;"&amp;$D568,$G$2:$G$5001,FALSE)+COUNTIFS($D$2:$D568,$D568,$G$2:$G568,FALSE)))</f>
        <v/>
      </c>
    </row>
    <row r="569" spans="9:9" x14ac:dyDescent="0.55000000000000004">
      <c r="I569" t="str">
        <f>IF($A569="","",IF($G569&lt;&gt;FALSE,"",COUNTIFS($D$2:$D$5001,"&gt;"&amp;$D569,$G$2:$G$5001,FALSE)+COUNTIFS($D$2:$D569,$D569,$G$2:$G569,FALSE)))</f>
        <v/>
      </c>
    </row>
    <row r="570" spans="9:9" x14ac:dyDescent="0.55000000000000004">
      <c r="I570" t="str">
        <f>IF($A570="","",IF($G570&lt;&gt;FALSE,"",COUNTIFS($D$2:$D$5001,"&gt;"&amp;$D570,$G$2:$G$5001,FALSE)+COUNTIFS($D$2:$D570,$D570,$G$2:$G570,FALSE)))</f>
        <v/>
      </c>
    </row>
    <row r="571" spans="9:9" x14ac:dyDescent="0.55000000000000004">
      <c r="I571" t="str">
        <f>IF($A571="","",IF($G571&lt;&gt;FALSE,"",COUNTIFS($D$2:$D$5001,"&gt;"&amp;$D571,$G$2:$G$5001,FALSE)+COUNTIFS($D$2:$D571,$D571,$G$2:$G571,FALSE)))</f>
        <v/>
      </c>
    </row>
    <row r="572" spans="9:9" x14ac:dyDescent="0.55000000000000004">
      <c r="I572" t="str">
        <f>IF($A572="","",IF($G572&lt;&gt;FALSE,"",COUNTIFS($D$2:$D$5001,"&gt;"&amp;$D572,$G$2:$G$5001,FALSE)+COUNTIFS($D$2:$D572,$D572,$G$2:$G572,FALSE)))</f>
        <v/>
      </c>
    </row>
    <row r="573" spans="9:9" x14ac:dyDescent="0.55000000000000004">
      <c r="I573" t="str">
        <f>IF($A573="","",IF($G573&lt;&gt;FALSE,"",COUNTIFS($D$2:$D$5001,"&gt;"&amp;$D573,$G$2:$G$5001,FALSE)+COUNTIFS($D$2:$D573,$D573,$G$2:$G573,FALSE)))</f>
        <v/>
      </c>
    </row>
    <row r="574" spans="9:9" x14ac:dyDescent="0.55000000000000004">
      <c r="I574" t="str">
        <f>IF($A574="","",IF($G574&lt;&gt;FALSE,"",COUNTIFS($D$2:$D$5001,"&gt;"&amp;$D574,$G$2:$G$5001,FALSE)+COUNTIFS($D$2:$D574,$D574,$G$2:$G574,FALSE)))</f>
        <v/>
      </c>
    </row>
    <row r="575" spans="9:9" x14ac:dyDescent="0.55000000000000004">
      <c r="I575" t="str">
        <f>IF($A575="","",IF($G575&lt;&gt;FALSE,"",COUNTIFS($D$2:$D$5001,"&gt;"&amp;$D575,$G$2:$G$5001,FALSE)+COUNTIFS($D$2:$D575,$D575,$G$2:$G575,FALSE)))</f>
        <v/>
      </c>
    </row>
    <row r="576" spans="9:9" x14ac:dyDescent="0.55000000000000004">
      <c r="I576" t="str">
        <f>IF($A576="","",IF($G576&lt;&gt;FALSE,"",COUNTIFS($D$2:$D$5001,"&gt;"&amp;$D576,$G$2:$G$5001,FALSE)+COUNTIFS($D$2:$D576,$D576,$G$2:$G576,FALSE)))</f>
        <v/>
      </c>
    </row>
    <row r="577" spans="9:9" x14ac:dyDescent="0.55000000000000004">
      <c r="I577" t="str">
        <f>IF($A577="","",IF($G577&lt;&gt;FALSE,"",COUNTIFS($D$2:$D$5001,"&gt;"&amp;$D577,$G$2:$G$5001,FALSE)+COUNTIFS($D$2:$D577,$D577,$G$2:$G577,FALSE)))</f>
        <v/>
      </c>
    </row>
    <row r="578" spans="9:9" x14ac:dyDescent="0.55000000000000004">
      <c r="I578" t="str">
        <f>IF($A578="","",IF($G578&lt;&gt;FALSE,"",COUNTIFS($D$2:$D$5001,"&gt;"&amp;$D578,$G$2:$G$5001,FALSE)+COUNTIFS($D$2:$D578,$D578,$G$2:$G578,FALSE)))</f>
        <v/>
      </c>
    </row>
    <row r="579" spans="9:9" x14ac:dyDescent="0.55000000000000004">
      <c r="I579" t="str">
        <f>IF($A579="","",IF($G579&lt;&gt;FALSE,"",COUNTIFS($D$2:$D$5001,"&gt;"&amp;$D579,$G$2:$G$5001,FALSE)+COUNTIFS($D$2:$D579,$D579,$G$2:$G579,FALSE)))</f>
        <v/>
      </c>
    </row>
    <row r="580" spans="9:9" x14ac:dyDescent="0.55000000000000004">
      <c r="I580" t="str">
        <f>IF($A580="","",IF($G580&lt;&gt;FALSE,"",COUNTIFS($D$2:$D$5001,"&gt;"&amp;$D580,$G$2:$G$5001,FALSE)+COUNTIFS($D$2:$D580,$D580,$G$2:$G580,FALSE)))</f>
        <v/>
      </c>
    </row>
    <row r="581" spans="9:9" x14ac:dyDescent="0.55000000000000004">
      <c r="I581" t="str">
        <f>IF($A581="","",IF($G581&lt;&gt;FALSE,"",COUNTIFS($D$2:$D$5001,"&gt;"&amp;$D581,$G$2:$G$5001,FALSE)+COUNTIFS($D$2:$D581,$D581,$G$2:$G581,FALSE)))</f>
        <v/>
      </c>
    </row>
    <row r="582" spans="9:9" x14ac:dyDescent="0.55000000000000004">
      <c r="I582" t="str">
        <f>IF($A582="","",IF($G582&lt;&gt;FALSE,"",COUNTIFS($D$2:$D$5001,"&gt;"&amp;$D582,$G$2:$G$5001,FALSE)+COUNTIFS($D$2:$D582,$D582,$G$2:$G582,FALSE)))</f>
        <v/>
      </c>
    </row>
    <row r="583" spans="9:9" x14ac:dyDescent="0.55000000000000004">
      <c r="I583" t="str">
        <f>IF($A583="","",IF($G583&lt;&gt;FALSE,"",COUNTIFS($D$2:$D$5001,"&gt;"&amp;$D583,$G$2:$G$5001,FALSE)+COUNTIFS($D$2:$D583,$D583,$G$2:$G583,FALSE)))</f>
        <v/>
      </c>
    </row>
    <row r="584" spans="9:9" x14ac:dyDescent="0.55000000000000004">
      <c r="I584" t="str">
        <f>IF($A584="","",IF($G584&lt;&gt;FALSE,"",COUNTIFS($D$2:$D$5001,"&gt;"&amp;$D584,$G$2:$G$5001,FALSE)+COUNTIFS($D$2:$D584,$D584,$G$2:$G584,FALSE)))</f>
        <v/>
      </c>
    </row>
    <row r="585" spans="9:9" x14ac:dyDescent="0.55000000000000004">
      <c r="I585" t="str">
        <f>IF($A585="","",IF($G585&lt;&gt;FALSE,"",COUNTIFS($D$2:$D$5001,"&gt;"&amp;$D585,$G$2:$G$5001,FALSE)+COUNTIFS($D$2:$D585,$D585,$G$2:$G585,FALSE)))</f>
        <v/>
      </c>
    </row>
    <row r="586" spans="9:9" x14ac:dyDescent="0.55000000000000004">
      <c r="I586" t="str">
        <f>IF($A586="","",IF($G586&lt;&gt;FALSE,"",COUNTIFS($D$2:$D$5001,"&gt;"&amp;$D586,$G$2:$G$5001,FALSE)+COUNTIFS($D$2:$D586,$D586,$G$2:$G586,FALSE)))</f>
        <v/>
      </c>
    </row>
    <row r="587" spans="9:9" x14ac:dyDescent="0.55000000000000004">
      <c r="I587" t="str">
        <f>IF($A587="","",IF($G587&lt;&gt;FALSE,"",COUNTIFS($D$2:$D$5001,"&gt;"&amp;$D587,$G$2:$G$5001,FALSE)+COUNTIFS($D$2:$D587,$D587,$G$2:$G587,FALSE)))</f>
        <v/>
      </c>
    </row>
    <row r="588" spans="9:9" x14ac:dyDescent="0.55000000000000004">
      <c r="I588" t="str">
        <f>IF($A588="","",IF($G588&lt;&gt;FALSE,"",COUNTIFS($D$2:$D$5001,"&gt;"&amp;$D588,$G$2:$G$5001,FALSE)+COUNTIFS($D$2:$D588,$D588,$G$2:$G588,FALSE)))</f>
        <v/>
      </c>
    </row>
    <row r="589" spans="9:9" x14ac:dyDescent="0.55000000000000004">
      <c r="I589" t="str">
        <f>IF($A589="","",IF($G589&lt;&gt;FALSE,"",COUNTIFS($D$2:$D$5001,"&gt;"&amp;$D589,$G$2:$G$5001,FALSE)+COUNTIFS($D$2:$D589,$D589,$G$2:$G589,FALSE)))</f>
        <v/>
      </c>
    </row>
    <row r="590" spans="9:9" x14ac:dyDescent="0.55000000000000004">
      <c r="I590" t="str">
        <f>IF($A590="","",IF($G590&lt;&gt;FALSE,"",COUNTIFS($D$2:$D$5001,"&gt;"&amp;$D590,$G$2:$G$5001,FALSE)+COUNTIFS($D$2:$D590,$D590,$G$2:$G590,FALSE)))</f>
        <v/>
      </c>
    </row>
    <row r="591" spans="9:9" x14ac:dyDescent="0.55000000000000004">
      <c r="I591" t="str">
        <f>IF($A591="","",IF($G591&lt;&gt;FALSE,"",COUNTIFS($D$2:$D$5001,"&gt;"&amp;$D591,$G$2:$G$5001,FALSE)+COUNTIFS($D$2:$D591,$D591,$G$2:$G591,FALSE)))</f>
        <v/>
      </c>
    </row>
    <row r="592" spans="9:9" x14ac:dyDescent="0.55000000000000004">
      <c r="I592" t="str">
        <f>IF($A592="","",IF($G592&lt;&gt;FALSE,"",COUNTIFS($D$2:$D$5001,"&gt;"&amp;$D592,$G$2:$G$5001,FALSE)+COUNTIFS($D$2:$D592,$D592,$G$2:$G592,FALSE)))</f>
        <v/>
      </c>
    </row>
    <row r="593" spans="9:9" x14ac:dyDescent="0.55000000000000004">
      <c r="I593" t="str">
        <f>IF($A593="","",IF($G593&lt;&gt;FALSE,"",COUNTIFS($D$2:$D$5001,"&gt;"&amp;$D593,$G$2:$G$5001,FALSE)+COUNTIFS($D$2:$D593,$D593,$G$2:$G593,FALSE)))</f>
        <v/>
      </c>
    </row>
    <row r="594" spans="9:9" x14ac:dyDescent="0.55000000000000004">
      <c r="I594" t="str">
        <f>IF($A594="","",IF($G594&lt;&gt;FALSE,"",COUNTIFS($D$2:$D$5001,"&gt;"&amp;$D594,$G$2:$G$5001,FALSE)+COUNTIFS($D$2:$D594,$D594,$G$2:$G594,FALSE)))</f>
        <v/>
      </c>
    </row>
    <row r="595" spans="9:9" x14ac:dyDescent="0.55000000000000004">
      <c r="I595" t="str">
        <f>IF($A595="","",IF($G595&lt;&gt;FALSE,"",COUNTIFS($D$2:$D$5001,"&gt;"&amp;$D595,$G$2:$G$5001,FALSE)+COUNTIFS($D$2:$D595,$D595,$G$2:$G595,FALSE)))</f>
        <v/>
      </c>
    </row>
    <row r="596" spans="9:9" x14ac:dyDescent="0.55000000000000004">
      <c r="I596" t="str">
        <f>IF($A596="","",IF($G596&lt;&gt;FALSE,"",COUNTIFS($D$2:$D$5001,"&gt;"&amp;$D596,$G$2:$G$5001,FALSE)+COUNTIFS($D$2:$D596,$D596,$G$2:$G596,FALSE)))</f>
        <v/>
      </c>
    </row>
    <row r="597" spans="9:9" x14ac:dyDescent="0.55000000000000004">
      <c r="I597" t="str">
        <f>IF($A597="","",IF($G597&lt;&gt;FALSE,"",COUNTIFS($D$2:$D$5001,"&gt;"&amp;$D597,$G$2:$G$5001,FALSE)+COUNTIFS($D$2:$D597,$D597,$G$2:$G597,FALSE)))</f>
        <v/>
      </c>
    </row>
    <row r="598" spans="9:9" x14ac:dyDescent="0.55000000000000004">
      <c r="I598" t="str">
        <f>IF($A598="","",IF($G598&lt;&gt;FALSE,"",COUNTIFS($D$2:$D$5001,"&gt;"&amp;$D598,$G$2:$G$5001,FALSE)+COUNTIFS($D$2:$D598,$D598,$G$2:$G598,FALSE)))</f>
        <v/>
      </c>
    </row>
    <row r="599" spans="9:9" x14ac:dyDescent="0.55000000000000004">
      <c r="I599" t="str">
        <f>IF($A599="","",IF($G599&lt;&gt;FALSE,"",COUNTIFS($D$2:$D$5001,"&gt;"&amp;$D599,$G$2:$G$5001,FALSE)+COUNTIFS($D$2:$D599,$D599,$G$2:$G599,FALSE)))</f>
        <v/>
      </c>
    </row>
    <row r="600" spans="9:9" x14ac:dyDescent="0.55000000000000004">
      <c r="I600" t="str">
        <f>IF($A600="","",IF($G600&lt;&gt;FALSE,"",COUNTIFS($D$2:$D$5001,"&gt;"&amp;$D600,$G$2:$G$5001,FALSE)+COUNTIFS($D$2:$D600,$D600,$G$2:$G600,FALSE)))</f>
        <v/>
      </c>
    </row>
    <row r="601" spans="9:9" x14ac:dyDescent="0.55000000000000004">
      <c r="I601" t="str">
        <f>IF($A601="","",IF($G601&lt;&gt;FALSE,"",COUNTIFS($D$2:$D$5001,"&gt;"&amp;$D601,$G$2:$G$5001,FALSE)+COUNTIFS($D$2:$D601,$D601,$G$2:$G601,FALSE)))</f>
        <v/>
      </c>
    </row>
    <row r="602" spans="9:9" x14ac:dyDescent="0.55000000000000004">
      <c r="I602" t="str">
        <f>IF($A602="","",IF($G602&lt;&gt;FALSE,"",COUNTIFS($D$2:$D$5001,"&gt;"&amp;$D602,$G$2:$G$5001,FALSE)+COUNTIFS($D$2:$D602,$D602,$G$2:$G602,FALSE)))</f>
        <v/>
      </c>
    </row>
    <row r="603" spans="9:9" x14ac:dyDescent="0.55000000000000004">
      <c r="I603" t="str">
        <f>IF($A603="","",IF($G603&lt;&gt;FALSE,"",COUNTIFS($D$2:$D$5001,"&gt;"&amp;$D603,$G$2:$G$5001,FALSE)+COUNTIFS($D$2:$D603,$D603,$G$2:$G603,FALSE)))</f>
        <v/>
      </c>
    </row>
    <row r="604" spans="9:9" x14ac:dyDescent="0.55000000000000004">
      <c r="I604" t="str">
        <f>IF($A604="","",IF($G604&lt;&gt;FALSE,"",COUNTIFS($D$2:$D$5001,"&gt;"&amp;$D604,$G$2:$G$5001,FALSE)+COUNTIFS($D$2:$D604,$D604,$G$2:$G604,FALSE)))</f>
        <v/>
      </c>
    </row>
    <row r="605" spans="9:9" x14ac:dyDescent="0.55000000000000004">
      <c r="I605" t="str">
        <f>IF($A605="","",IF($G605&lt;&gt;FALSE,"",COUNTIFS($D$2:$D$5001,"&gt;"&amp;$D605,$G$2:$G$5001,FALSE)+COUNTIFS($D$2:$D605,$D605,$G$2:$G605,FALSE)))</f>
        <v/>
      </c>
    </row>
    <row r="606" spans="9:9" x14ac:dyDescent="0.55000000000000004">
      <c r="I606" t="str">
        <f>IF($A606="","",IF($G606&lt;&gt;FALSE,"",COUNTIFS($D$2:$D$5001,"&gt;"&amp;$D606,$G$2:$G$5001,FALSE)+COUNTIFS($D$2:$D606,$D606,$G$2:$G606,FALSE)))</f>
        <v/>
      </c>
    </row>
    <row r="607" spans="9:9" x14ac:dyDescent="0.55000000000000004">
      <c r="I607" t="str">
        <f>IF($A607="","",IF($G607&lt;&gt;FALSE,"",COUNTIFS($D$2:$D$5001,"&gt;"&amp;$D607,$G$2:$G$5001,FALSE)+COUNTIFS($D$2:$D607,$D607,$G$2:$G607,FALSE)))</f>
        <v/>
      </c>
    </row>
    <row r="608" spans="9:9" x14ac:dyDescent="0.55000000000000004">
      <c r="I608" t="str">
        <f>IF($A608="","",IF($G608&lt;&gt;FALSE,"",COUNTIFS($D$2:$D$5001,"&gt;"&amp;$D608,$G$2:$G$5001,FALSE)+COUNTIFS($D$2:$D608,$D608,$G$2:$G608,FALSE)))</f>
        <v/>
      </c>
    </row>
    <row r="609" spans="9:9" x14ac:dyDescent="0.55000000000000004">
      <c r="I609" t="str">
        <f>IF($A609="","",IF($G609&lt;&gt;FALSE,"",COUNTIFS($D$2:$D$5001,"&gt;"&amp;$D609,$G$2:$G$5001,FALSE)+COUNTIFS($D$2:$D609,$D609,$G$2:$G609,FALSE)))</f>
        <v/>
      </c>
    </row>
    <row r="610" spans="9:9" x14ac:dyDescent="0.55000000000000004">
      <c r="I610" t="str">
        <f>IF($A610="","",IF($G610&lt;&gt;FALSE,"",COUNTIFS($D$2:$D$5001,"&gt;"&amp;$D610,$G$2:$G$5001,FALSE)+COUNTIFS($D$2:$D610,$D610,$G$2:$G610,FALSE)))</f>
        <v/>
      </c>
    </row>
    <row r="611" spans="9:9" x14ac:dyDescent="0.55000000000000004">
      <c r="I611" t="str">
        <f>IF($A611="","",IF($G611&lt;&gt;FALSE,"",COUNTIFS($D$2:$D$5001,"&gt;"&amp;$D611,$G$2:$G$5001,FALSE)+COUNTIFS($D$2:$D611,$D611,$G$2:$G611,FALSE)))</f>
        <v/>
      </c>
    </row>
    <row r="612" spans="9:9" x14ac:dyDescent="0.55000000000000004">
      <c r="I612" t="str">
        <f>IF($A612="","",IF($G612&lt;&gt;FALSE,"",COUNTIFS($D$2:$D$5001,"&gt;"&amp;$D612,$G$2:$G$5001,FALSE)+COUNTIFS($D$2:$D612,$D612,$G$2:$G612,FALSE)))</f>
        <v/>
      </c>
    </row>
    <row r="613" spans="9:9" x14ac:dyDescent="0.55000000000000004">
      <c r="I613" t="str">
        <f>IF($A613="","",IF($G613&lt;&gt;FALSE,"",COUNTIFS($D$2:$D$5001,"&gt;"&amp;$D613,$G$2:$G$5001,FALSE)+COUNTIFS($D$2:$D613,$D613,$G$2:$G613,FALSE)))</f>
        <v/>
      </c>
    </row>
    <row r="614" spans="9:9" x14ac:dyDescent="0.55000000000000004">
      <c r="I614" t="str">
        <f>IF($A614="","",IF($G614&lt;&gt;FALSE,"",COUNTIFS($D$2:$D$5001,"&gt;"&amp;$D614,$G$2:$G$5001,FALSE)+COUNTIFS($D$2:$D614,$D614,$G$2:$G614,FALSE)))</f>
        <v/>
      </c>
    </row>
    <row r="615" spans="9:9" x14ac:dyDescent="0.55000000000000004">
      <c r="I615" t="str">
        <f>IF($A615="","",IF($G615&lt;&gt;FALSE,"",COUNTIFS($D$2:$D$5001,"&gt;"&amp;$D615,$G$2:$G$5001,FALSE)+COUNTIFS($D$2:$D615,$D615,$G$2:$G615,FALSE)))</f>
        <v/>
      </c>
    </row>
    <row r="616" spans="9:9" x14ac:dyDescent="0.55000000000000004">
      <c r="I616" t="str">
        <f>IF($A616="","",IF($G616&lt;&gt;FALSE,"",COUNTIFS($D$2:$D$5001,"&gt;"&amp;$D616,$G$2:$G$5001,FALSE)+COUNTIFS($D$2:$D616,$D616,$G$2:$G616,FALSE)))</f>
        <v/>
      </c>
    </row>
    <row r="617" spans="9:9" x14ac:dyDescent="0.55000000000000004">
      <c r="I617" t="str">
        <f>IF($A617="","",IF($G617&lt;&gt;FALSE,"",COUNTIFS($D$2:$D$5001,"&gt;"&amp;$D617,$G$2:$G$5001,FALSE)+COUNTIFS($D$2:$D617,$D617,$G$2:$G617,FALSE)))</f>
        <v/>
      </c>
    </row>
    <row r="618" spans="9:9" x14ac:dyDescent="0.55000000000000004">
      <c r="I618" t="str">
        <f>IF($A618="","",IF($G618&lt;&gt;FALSE,"",COUNTIFS($D$2:$D$5001,"&gt;"&amp;$D618,$G$2:$G$5001,FALSE)+COUNTIFS($D$2:$D618,$D618,$G$2:$G618,FALSE)))</f>
        <v/>
      </c>
    </row>
    <row r="619" spans="9:9" x14ac:dyDescent="0.55000000000000004">
      <c r="I619" t="str">
        <f>IF($A619="","",IF($G619&lt;&gt;FALSE,"",COUNTIFS($D$2:$D$5001,"&gt;"&amp;$D619,$G$2:$G$5001,FALSE)+COUNTIFS($D$2:$D619,$D619,$G$2:$G619,FALSE)))</f>
        <v/>
      </c>
    </row>
    <row r="620" spans="9:9" x14ac:dyDescent="0.55000000000000004">
      <c r="I620" t="str">
        <f>IF($A620="","",IF($G620&lt;&gt;FALSE,"",COUNTIFS($D$2:$D$5001,"&gt;"&amp;$D620,$G$2:$G$5001,FALSE)+COUNTIFS($D$2:$D620,$D620,$G$2:$G620,FALSE)))</f>
        <v/>
      </c>
    </row>
    <row r="621" spans="9:9" x14ac:dyDescent="0.55000000000000004">
      <c r="I621" t="str">
        <f>IF($A621="","",IF($G621&lt;&gt;FALSE,"",COUNTIFS($D$2:$D$5001,"&gt;"&amp;$D621,$G$2:$G$5001,FALSE)+COUNTIFS($D$2:$D621,$D621,$G$2:$G621,FALSE)))</f>
        <v/>
      </c>
    </row>
    <row r="622" spans="9:9" x14ac:dyDescent="0.55000000000000004">
      <c r="I622" t="str">
        <f>IF($A622="","",IF($G622&lt;&gt;FALSE,"",COUNTIFS($D$2:$D$5001,"&gt;"&amp;$D622,$G$2:$G$5001,FALSE)+COUNTIFS($D$2:$D622,$D622,$G$2:$G622,FALSE)))</f>
        <v/>
      </c>
    </row>
    <row r="623" spans="9:9" x14ac:dyDescent="0.55000000000000004">
      <c r="I623" t="str">
        <f>IF($A623="","",IF($G623&lt;&gt;FALSE,"",COUNTIFS($D$2:$D$5001,"&gt;"&amp;$D623,$G$2:$G$5001,FALSE)+COUNTIFS($D$2:$D623,$D623,$G$2:$G623,FALSE)))</f>
        <v/>
      </c>
    </row>
    <row r="624" spans="9:9" x14ac:dyDescent="0.55000000000000004">
      <c r="I624" t="str">
        <f>IF($A624="","",IF($G624&lt;&gt;FALSE,"",COUNTIFS($D$2:$D$5001,"&gt;"&amp;$D624,$G$2:$G$5001,FALSE)+COUNTIFS($D$2:$D624,$D624,$G$2:$G624,FALSE)))</f>
        <v/>
      </c>
    </row>
    <row r="625" spans="9:9" x14ac:dyDescent="0.55000000000000004">
      <c r="I625" t="str">
        <f>IF($A625="","",IF($G625&lt;&gt;FALSE,"",COUNTIFS($D$2:$D$5001,"&gt;"&amp;$D625,$G$2:$G$5001,FALSE)+COUNTIFS($D$2:$D625,$D625,$G$2:$G625,FALSE)))</f>
        <v/>
      </c>
    </row>
    <row r="626" spans="9:9" x14ac:dyDescent="0.55000000000000004">
      <c r="I626" t="str">
        <f>IF($A626="","",IF($G626&lt;&gt;FALSE,"",COUNTIFS($D$2:$D$5001,"&gt;"&amp;$D626,$G$2:$G$5001,FALSE)+COUNTIFS($D$2:$D626,$D626,$G$2:$G626,FALSE)))</f>
        <v/>
      </c>
    </row>
    <row r="627" spans="9:9" x14ac:dyDescent="0.55000000000000004">
      <c r="I627" t="str">
        <f>IF($A627="","",IF($G627&lt;&gt;FALSE,"",COUNTIFS($D$2:$D$5001,"&gt;"&amp;$D627,$G$2:$G$5001,FALSE)+COUNTIFS($D$2:$D627,$D627,$G$2:$G627,FALSE)))</f>
        <v/>
      </c>
    </row>
    <row r="628" spans="9:9" x14ac:dyDescent="0.55000000000000004">
      <c r="I628" t="str">
        <f>IF($A628="","",IF($G628&lt;&gt;FALSE,"",COUNTIFS($D$2:$D$5001,"&gt;"&amp;$D628,$G$2:$G$5001,FALSE)+COUNTIFS($D$2:$D628,$D628,$G$2:$G628,FALSE)))</f>
        <v/>
      </c>
    </row>
    <row r="629" spans="9:9" x14ac:dyDescent="0.55000000000000004">
      <c r="I629" t="str">
        <f>IF($A629="","",IF($G629&lt;&gt;FALSE,"",COUNTIFS($D$2:$D$5001,"&gt;"&amp;$D629,$G$2:$G$5001,FALSE)+COUNTIFS($D$2:$D629,$D629,$G$2:$G629,FALSE)))</f>
        <v/>
      </c>
    </row>
    <row r="630" spans="9:9" x14ac:dyDescent="0.55000000000000004">
      <c r="I630" t="str">
        <f>IF($A630="","",IF($G630&lt;&gt;FALSE,"",COUNTIFS($D$2:$D$5001,"&gt;"&amp;$D630,$G$2:$G$5001,FALSE)+COUNTIFS($D$2:$D630,$D630,$G$2:$G630,FALSE)))</f>
        <v/>
      </c>
    </row>
    <row r="631" spans="9:9" x14ac:dyDescent="0.55000000000000004">
      <c r="I631" t="str">
        <f>IF($A631="","",IF($G631&lt;&gt;FALSE,"",COUNTIFS($D$2:$D$5001,"&gt;"&amp;$D631,$G$2:$G$5001,FALSE)+COUNTIFS($D$2:$D631,$D631,$G$2:$G631,FALSE)))</f>
        <v/>
      </c>
    </row>
    <row r="632" spans="9:9" x14ac:dyDescent="0.55000000000000004">
      <c r="I632" t="str">
        <f>IF($A632="","",IF($G632&lt;&gt;FALSE,"",COUNTIFS($D$2:$D$5001,"&gt;"&amp;$D632,$G$2:$G$5001,FALSE)+COUNTIFS($D$2:$D632,$D632,$G$2:$G632,FALSE)))</f>
        <v/>
      </c>
    </row>
    <row r="633" spans="9:9" x14ac:dyDescent="0.55000000000000004">
      <c r="I633" t="str">
        <f>IF($A633="","",IF($G633&lt;&gt;FALSE,"",COUNTIFS($D$2:$D$5001,"&gt;"&amp;$D633,$G$2:$G$5001,FALSE)+COUNTIFS($D$2:$D633,$D633,$G$2:$G633,FALSE)))</f>
        <v/>
      </c>
    </row>
    <row r="634" spans="9:9" x14ac:dyDescent="0.55000000000000004">
      <c r="I634" t="str">
        <f>IF($A634="","",IF($G634&lt;&gt;FALSE,"",COUNTIFS($D$2:$D$5001,"&gt;"&amp;$D634,$G$2:$G$5001,FALSE)+COUNTIFS($D$2:$D634,$D634,$G$2:$G634,FALSE)))</f>
        <v/>
      </c>
    </row>
    <row r="635" spans="9:9" x14ac:dyDescent="0.55000000000000004">
      <c r="I635" t="str">
        <f>IF($A635="","",IF($G635&lt;&gt;FALSE,"",COUNTIFS($D$2:$D$5001,"&gt;"&amp;$D635,$G$2:$G$5001,FALSE)+COUNTIFS($D$2:$D635,$D635,$G$2:$G635,FALSE)))</f>
        <v/>
      </c>
    </row>
    <row r="636" spans="9:9" x14ac:dyDescent="0.55000000000000004">
      <c r="I636" t="str">
        <f>IF($A636="","",IF($G636&lt;&gt;FALSE,"",COUNTIFS($D$2:$D$5001,"&gt;"&amp;$D636,$G$2:$G$5001,FALSE)+COUNTIFS($D$2:$D636,$D636,$G$2:$G636,FALSE)))</f>
        <v/>
      </c>
    </row>
    <row r="637" spans="9:9" x14ac:dyDescent="0.55000000000000004">
      <c r="I637" t="str">
        <f>IF($A637="","",IF($G637&lt;&gt;FALSE,"",COUNTIFS($D$2:$D$5001,"&gt;"&amp;$D637,$G$2:$G$5001,FALSE)+COUNTIFS($D$2:$D637,$D637,$G$2:$G637,FALSE)))</f>
        <v/>
      </c>
    </row>
    <row r="638" spans="9:9" x14ac:dyDescent="0.55000000000000004">
      <c r="I638" t="str">
        <f>IF($A638="","",IF($G638&lt;&gt;FALSE,"",COUNTIFS($D$2:$D$5001,"&gt;"&amp;$D638,$G$2:$G$5001,FALSE)+COUNTIFS($D$2:$D638,$D638,$G$2:$G638,FALSE)))</f>
        <v/>
      </c>
    </row>
    <row r="639" spans="9:9" x14ac:dyDescent="0.55000000000000004">
      <c r="I639" t="str">
        <f>IF($A639="","",IF($G639&lt;&gt;FALSE,"",COUNTIFS($D$2:$D$5001,"&gt;"&amp;$D639,$G$2:$G$5001,FALSE)+COUNTIFS($D$2:$D639,$D639,$G$2:$G639,FALSE)))</f>
        <v/>
      </c>
    </row>
    <row r="640" spans="9:9" x14ac:dyDescent="0.55000000000000004">
      <c r="I640" t="str">
        <f>IF($A640="","",IF($G640&lt;&gt;FALSE,"",COUNTIFS($D$2:$D$5001,"&gt;"&amp;$D640,$G$2:$G$5001,FALSE)+COUNTIFS($D$2:$D640,$D640,$G$2:$G640,FALSE)))</f>
        <v/>
      </c>
    </row>
    <row r="641" spans="9:9" x14ac:dyDescent="0.55000000000000004">
      <c r="I641" t="str">
        <f>IF($A641="","",IF($G641&lt;&gt;FALSE,"",COUNTIFS($D$2:$D$5001,"&gt;"&amp;$D641,$G$2:$G$5001,FALSE)+COUNTIFS($D$2:$D641,$D641,$G$2:$G641,FALSE)))</f>
        <v/>
      </c>
    </row>
    <row r="642" spans="9:9" x14ac:dyDescent="0.55000000000000004">
      <c r="I642" t="str">
        <f>IF($A642="","",IF($G642&lt;&gt;FALSE,"",COUNTIFS($D$2:$D$5001,"&gt;"&amp;$D642,$G$2:$G$5001,FALSE)+COUNTIFS($D$2:$D642,$D642,$G$2:$G642,FALSE)))</f>
        <v/>
      </c>
    </row>
    <row r="643" spans="9:9" x14ac:dyDescent="0.55000000000000004">
      <c r="I643" t="str">
        <f>IF($A643="","",IF($G643&lt;&gt;FALSE,"",COUNTIFS($D$2:$D$5001,"&gt;"&amp;$D643,$G$2:$G$5001,FALSE)+COUNTIFS($D$2:$D643,$D643,$G$2:$G643,FALSE)))</f>
        <v/>
      </c>
    </row>
    <row r="644" spans="9:9" x14ac:dyDescent="0.55000000000000004">
      <c r="I644" t="str">
        <f>IF($A644="","",IF($G644&lt;&gt;FALSE,"",COUNTIFS($D$2:$D$5001,"&gt;"&amp;$D644,$G$2:$G$5001,FALSE)+COUNTIFS($D$2:$D644,$D644,$G$2:$G644,FALSE)))</f>
        <v/>
      </c>
    </row>
    <row r="645" spans="9:9" x14ac:dyDescent="0.55000000000000004">
      <c r="I645" t="str">
        <f>IF($A645="","",IF($G645&lt;&gt;FALSE,"",COUNTIFS($D$2:$D$5001,"&gt;"&amp;$D645,$G$2:$G$5001,FALSE)+COUNTIFS($D$2:$D645,$D645,$G$2:$G645,FALSE)))</f>
        <v/>
      </c>
    </row>
    <row r="646" spans="9:9" x14ac:dyDescent="0.55000000000000004">
      <c r="I646" t="str">
        <f>IF($A646="","",IF($G646&lt;&gt;FALSE,"",COUNTIFS($D$2:$D$5001,"&gt;"&amp;$D646,$G$2:$G$5001,FALSE)+COUNTIFS($D$2:$D646,$D646,$G$2:$G646,FALSE)))</f>
        <v/>
      </c>
    </row>
    <row r="647" spans="9:9" x14ac:dyDescent="0.55000000000000004">
      <c r="I647" t="str">
        <f>IF($A647="","",IF($G647&lt;&gt;FALSE,"",COUNTIFS($D$2:$D$5001,"&gt;"&amp;$D647,$G$2:$G$5001,FALSE)+COUNTIFS($D$2:$D647,$D647,$G$2:$G647,FALSE)))</f>
        <v/>
      </c>
    </row>
    <row r="648" spans="9:9" x14ac:dyDescent="0.55000000000000004">
      <c r="I648" t="str">
        <f>IF($A648="","",IF($G648&lt;&gt;FALSE,"",COUNTIFS($D$2:$D$5001,"&gt;"&amp;$D648,$G$2:$G$5001,FALSE)+COUNTIFS($D$2:$D648,$D648,$G$2:$G648,FALSE)))</f>
        <v/>
      </c>
    </row>
    <row r="649" spans="9:9" x14ac:dyDescent="0.55000000000000004">
      <c r="I649" t="str">
        <f>IF($A649="","",IF($G649&lt;&gt;FALSE,"",COUNTIFS($D$2:$D$5001,"&gt;"&amp;$D649,$G$2:$G$5001,FALSE)+COUNTIFS($D$2:$D649,$D649,$G$2:$G649,FALSE)))</f>
        <v/>
      </c>
    </row>
    <row r="650" spans="9:9" x14ac:dyDescent="0.55000000000000004">
      <c r="I650" t="str">
        <f>IF($A650="","",IF($G650&lt;&gt;FALSE,"",COUNTIFS($D$2:$D$5001,"&gt;"&amp;$D650,$G$2:$G$5001,FALSE)+COUNTIFS($D$2:$D650,$D650,$G$2:$G650,FALSE)))</f>
        <v/>
      </c>
    </row>
    <row r="651" spans="9:9" x14ac:dyDescent="0.55000000000000004">
      <c r="I651" t="str">
        <f>IF($A651="","",IF($G651&lt;&gt;FALSE,"",COUNTIFS($D$2:$D$5001,"&gt;"&amp;$D651,$G$2:$G$5001,FALSE)+COUNTIFS($D$2:$D651,$D651,$G$2:$G651,FALSE)))</f>
        <v/>
      </c>
    </row>
    <row r="652" spans="9:9" x14ac:dyDescent="0.55000000000000004">
      <c r="I652" t="str">
        <f>IF($A652="","",IF($G652&lt;&gt;FALSE,"",COUNTIFS($D$2:$D$5001,"&gt;"&amp;$D652,$G$2:$G$5001,FALSE)+COUNTIFS($D$2:$D652,$D652,$G$2:$G652,FALSE)))</f>
        <v/>
      </c>
    </row>
    <row r="653" spans="9:9" x14ac:dyDescent="0.55000000000000004">
      <c r="I653" t="str">
        <f>IF($A653="","",IF($G653&lt;&gt;FALSE,"",COUNTIFS($D$2:$D$5001,"&gt;"&amp;$D653,$G$2:$G$5001,FALSE)+COUNTIFS($D$2:$D653,$D653,$G$2:$G653,FALSE)))</f>
        <v/>
      </c>
    </row>
    <row r="654" spans="9:9" x14ac:dyDescent="0.55000000000000004">
      <c r="I654" t="str">
        <f>IF($A654="","",IF($G654&lt;&gt;FALSE,"",COUNTIFS($D$2:$D$5001,"&gt;"&amp;$D654,$G$2:$G$5001,FALSE)+COUNTIFS($D$2:$D654,$D654,$G$2:$G654,FALSE)))</f>
        <v/>
      </c>
    </row>
    <row r="655" spans="9:9" x14ac:dyDescent="0.55000000000000004">
      <c r="I655" t="str">
        <f>IF($A655="","",IF($G655&lt;&gt;FALSE,"",COUNTIFS($D$2:$D$5001,"&gt;"&amp;$D655,$G$2:$G$5001,FALSE)+COUNTIFS($D$2:$D655,$D655,$G$2:$G655,FALSE)))</f>
        <v/>
      </c>
    </row>
    <row r="656" spans="9:9" x14ac:dyDescent="0.55000000000000004">
      <c r="I656" t="str">
        <f>IF($A656="","",IF($G656&lt;&gt;FALSE,"",COUNTIFS($D$2:$D$5001,"&gt;"&amp;$D656,$G$2:$G$5001,FALSE)+COUNTIFS($D$2:$D656,$D656,$G$2:$G656,FALSE)))</f>
        <v/>
      </c>
    </row>
    <row r="657" spans="9:9" x14ac:dyDescent="0.55000000000000004">
      <c r="I657" t="str">
        <f>IF($A657="","",IF($G657&lt;&gt;FALSE,"",COUNTIFS($D$2:$D$5001,"&gt;"&amp;$D657,$G$2:$G$5001,FALSE)+COUNTIFS($D$2:$D657,$D657,$G$2:$G657,FALSE)))</f>
        <v/>
      </c>
    </row>
    <row r="658" spans="9:9" x14ac:dyDescent="0.55000000000000004">
      <c r="I658" t="str">
        <f>IF($A658="","",IF($G658&lt;&gt;FALSE,"",COUNTIFS($D$2:$D$5001,"&gt;"&amp;$D658,$G$2:$G$5001,FALSE)+COUNTIFS($D$2:$D658,$D658,$G$2:$G658,FALSE)))</f>
        <v/>
      </c>
    </row>
    <row r="659" spans="9:9" x14ac:dyDescent="0.55000000000000004">
      <c r="I659" t="str">
        <f>IF($A659="","",IF($G659&lt;&gt;FALSE,"",COUNTIFS($D$2:$D$5001,"&gt;"&amp;$D659,$G$2:$G$5001,FALSE)+COUNTIFS($D$2:$D659,$D659,$G$2:$G659,FALSE)))</f>
        <v/>
      </c>
    </row>
    <row r="660" spans="9:9" x14ac:dyDescent="0.55000000000000004">
      <c r="I660" t="str">
        <f>IF($A660="","",IF($G660&lt;&gt;FALSE,"",COUNTIFS($D$2:$D$5001,"&gt;"&amp;$D660,$G$2:$G$5001,FALSE)+COUNTIFS($D$2:$D660,$D660,$G$2:$G660,FALSE)))</f>
        <v/>
      </c>
    </row>
    <row r="661" spans="9:9" x14ac:dyDescent="0.55000000000000004">
      <c r="I661" t="str">
        <f>IF($A661="","",IF($G661&lt;&gt;FALSE,"",COUNTIFS($D$2:$D$5001,"&gt;"&amp;$D661,$G$2:$G$5001,FALSE)+COUNTIFS($D$2:$D661,$D661,$G$2:$G661,FALSE)))</f>
        <v/>
      </c>
    </row>
    <row r="662" spans="9:9" x14ac:dyDescent="0.55000000000000004">
      <c r="I662" t="str">
        <f>IF($A662="","",IF($G662&lt;&gt;FALSE,"",COUNTIFS($D$2:$D$5001,"&gt;"&amp;$D662,$G$2:$G$5001,FALSE)+COUNTIFS($D$2:$D662,$D662,$G$2:$G662,FALSE)))</f>
        <v/>
      </c>
    </row>
    <row r="663" spans="9:9" x14ac:dyDescent="0.55000000000000004">
      <c r="I663" t="str">
        <f>IF($A663="","",IF($G663&lt;&gt;FALSE,"",COUNTIFS($D$2:$D$5001,"&gt;"&amp;$D663,$G$2:$G$5001,FALSE)+COUNTIFS($D$2:$D663,$D663,$G$2:$G663,FALSE)))</f>
        <v/>
      </c>
    </row>
    <row r="664" spans="9:9" x14ac:dyDescent="0.55000000000000004">
      <c r="I664" t="str">
        <f>IF($A664="","",IF($G664&lt;&gt;FALSE,"",COUNTIFS($D$2:$D$5001,"&gt;"&amp;$D664,$G$2:$G$5001,FALSE)+COUNTIFS($D$2:$D664,$D664,$G$2:$G664,FALSE)))</f>
        <v/>
      </c>
    </row>
    <row r="665" spans="9:9" x14ac:dyDescent="0.55000000000000004">
      <c r="I665" t="str">
        <f>IF($A665="","",IF($G665&lt;&gt;FALSE,"",COUNTIFS($D$2:$D$5001,"&gt;"&amp;$D665,$G$2:$G$5001,FALSE)+COUNTIFS($D$2:$D665,$D665,$G$2:$G665,FALSE)))</f>
        <v/>
      </c>
    </row>
    <row r="666" spans="9:9" x14ac:dyDescent="0.55000000000000004">
      <c r="I666" t="str">
        <f>IF($A666="","",IF($G666&lt;&gt;FALSE,"",COUNTIFS($D$2:$D$5001,"&gt;"&amp;$D666,$G$2:$G$5001,FALSE)+COUNTIFS($D$2:$D666,$D666,$G$2:$G666,FALSE)))</f>
        <v/>
      </c>
    </row>
    <row r="667" spans="9:9" x14ac:dyDescent="0.55000000000000004">
      <c r="I667" t="str">
        <f>IF($A667="","",IF($G667&lt;&gt;FALSE,"",COUNTIFS($D$2:$D$5001,"&gt;"&amp;$D667,$G$2:$G$5001,FALSE)+COUNTIFS($D$2:$D667,$D667,$G$2:$G667,FALSE)))</f>
        <v/>
      </c>
    </row>
    <row r="668" spans="9:9" x14ac:dyDescent="0.55000000000000004">
      <c r="I668" t="str">
        <f>IF($A668="","",IF($G668&lt;&gt;FALSE,"",COUNTIFS($D$2:$D$5001,"&gt;"&amp;$D668,$G$2:$G$5001,FALSE)+COUNTIFS($D$2:$D668,$D668,$G$2:$G668,FALSE)))</f>
        <v/>
      </c>
    </row>
    <row r="669" spans="9:9" x14ac:dyDescent="0.55000000000000004">
      <c r="I669" t="str">
        <f>IF($A669="","",IF($G669&lt;&gt;FALSE,"",COUNTIFS($D$2:$D$5001,"&gt;"&amp;$D669,$G$2:$G$5001,FALSE)+COUNTIFS($D$2:$D669,$D669,$G$2:$G669,FALSE)))</f>
        <v/>
      </c>
    </row>
    <row r="670" spans="9:9" x14ac:dyDescent="0.55000000000000004">
      <c r="I670" t="str">
        <f>IF($A670="","",IF($G670&lt;&gt;FALSE,"",COUNTIFS($D$2:$D$5001,"&gt;"&amp;$D670,$G$2:$G$5001,FALSE)+COUNTIFS($D$2:$D670,$D670,$G$2:$G670,FALSE)))</f>
        <v/>
      </c>
    </row>
    <row r="671" spans="9:9" x14ac:dyDescent="0.55000000000000004">
      <c r="I671" t="str">
        <f>IF($A671="","",IF($G671&lt;&gt;FALSE,"",COUNTIFS($D$2:$D$5001,"&gt;"&amp;$D671,$G$2:$G$5001,FALSE)+COUNTIFS($D$2:$D671,$D671,$G$2:$G671,FALSE)))</f>
        <v/>
      </c>
    </row>
    <row r="672" spans="9:9" x14ac:dyDescent="0.55000000000000004">
      <c r="I672" t="str">
        <f>IF($A672="","",IF($G672&lt;&gt;FALSE,"",COUNTIFS($D$2:$D$5001,"&gt;"&amp;$D672,$G$2:$G$5001,FALSE)+COUNTIFS($D$2:$D672,$D672,$G$2:$G672,FALSE)))</f>
        <v/>
      </c>
    </row>
    <row r="673" spans="9:9" x14ac:dyDescent="0.55000000000000004">
      <c r="I673" t="str">
        <f>IF($A673="","",IF($G673&lt;&gt;FALSE,"",COUNTIFS($D$2:$D$5001,"&gt;"&amp;$D673,$G$2:$G$5001,FALSE)+COUNTIFS($D$2:$D673,$D673,$G$2:$G673,FALSE)))</f>
        <v/>
      </c>
    </row>
    <row r="674" spans="9:9" x14ac:dyDescent="0.55000000000000004">
      <c r="I674" t="str">
        <f>IF($A674="","",IF($G674&lt;&gt;FALSE,"",COUNTIFS($D$2:$D$5001,"&gt;"&amp;$D674,$G$2:$G$5001,FALSE)+COUNTIFS($D$2:$D674,$D674,$G$2:$G674,FALSE)))</f>
        <v/>
      </c>
    </row>
    <row r="675" spans="9:9" x14ac:dyDescent="0.55000000000000004">
      <c r="I675" t="str">
        <f>IF($A675="","",IF($G675&lt;&gt;FALSE,"",COUNTIFS($D$2:$D$5001,"&gt;"&amp;$D675,$G$2:$G$5001,FALSE)+COUNTIFS($D$2:$D675,$D675,$G$2:$G675,FALSE)))</f>
        <v/>
      </c>
    </row>
    <row r="676" spans="9:9" x14ac:dyDescent="0.55000000000000004">
      <c r="I676" t="str">
        <f>IF($A676="","",IF($G676&lt;&gt;FALSE,"",COUNTIFS($D$2:$D$5001,"&gt;"&amp;$D676,$G$2:$G$5001,FALSE)+COUNTIFS($D$2:$D676,$D676,$G$2:$G676,FALSE)))</f>
        <v/>
      </c>
    </row>
    <row r="677" spans="9:9" x14ac:dyDescent="0.55000000000000004">
      <c r="I677" t="str">
        <f>IF($A677="","",IF($G677&lt;&gt;FALSE,"",COUNTIFS($D$2:$D$5001,"&gt;"&amp;$D677,$G$2:$G$5001,FALSE)+COUNTIFS($D$2:$D677,$D677,$G$2:$G677,FALSE)))</f>
        <v/>
      </c>
    </row>
    <row r="678" spans="9:9" x14ac:dyDescent="0.55000000000000004">
      <c r="I678" t="str">
        <f>IF($A678="","",IF($G678&lt;&gt;FALSE,"",COUNTIFS($D$2:$D$5001,"&gt;"&amp;$D678,$G$2:$G$5001,FALSE)+COUNTIFS($D$2:$D678,$D678,$G$2:$G678,FALSE)))</f>
        <v/>
      </c>
    </row>
    <row r="679" spans="9:9" x14ac:dyDescent="0.55000000000000004">
      <c r="I679" t="str">
        <f>IF($A679="","",IF($G679&lt;&gt;FALSE,"",COUNTIFS($D$2:$D$5001,"&gt;"&amp;$D679,$G$2:$G$5001,FALSE)+COUNTIFS($D$2:$D679,$D679,$G$2:$G679,FALSE)))</f>
        <v/>
      </c>
    </row>
    <row r="680" spans="9:9" x14ac:dyDescent="0.55000000000000004">
      <c r="I680" t="str">
        <f>IF($A680="","",IF($G680&lt;&gt;FALSE,"",COUNTIFS($D$2:$D$5001,"&gt;"&amp;$D680,$G$2:$G$5001,FALSE)+COUNTIFS($D$2:$D680,$D680,$G$2:$G680,FALSE)))</f>
        <v/>
      </c>
    </row>
    <row r="681" spans="9:9" x14ac:dyDescent="0.55000000000000004">
      <c r="I681" t="str">
        <f>IF($A681="","",IF($G681&lt;&gt;FALSE,"",COUNTIFS($D$2:$D$5001,"&gt;"&amp;$D681,$G$2:$G$5001,FALSE)+COUNTIFS($D$2:$D681,$D681,$G$2:$G681,FALSE)))</f>
        <v/>
      </c>
    </row>
    <row r="682" spans="9:9" x14ac:dyDescent="0.55000000000000004">
      <c r="I682" t="str">
        <f>IF($A682="","",IF($G682&lt;&gt;FALSE,"",COUNTIFS($D$2:$D$5001,"&gt;"&amp;$D682,$G$2:$G$5001,FALSE)+COUNTIFS($D$2:$D682,$D682,$G$2:$G682,FALSE)))</f>
        <v/>
      </c>
    </row>
    <row r="683" spans="9:9" x14ac:dyDescent="0.55000000000000004">
      <c r="I683" t="str">
        <f>IF($A683="","",IF($G683&lt;&gt;FALSE,"",COUNTIFS($D$2:$D$5001,"&gt;"&amp;$D683,$G$2:$G$5001,FALSE)+COUNTIFS($D$2:$D683,$D683,$G$2:$G683,FALSE)))</f>
        <v/>
      </c>
    </row>
    <row r="684" spans="9:9" x14ac:dyDescent="0.55000000000000004">
      <c r="I684" t="str">
        <f>IF($A684="","",IF($G684&lt;&gt;FALSE,"",COUNTIFS($D$2:$D$5001,"&gt;"&amp;$D684,$G$2:$G$5001,FALSE)+COUNTIFS($D$2:$D684,$D684,$G$2:$G684,FALSE)))</f>
        <v/>
      </c>
    </row>
    <row r="685" spans="9:9" x14ac:dyDescent="0.55000000000000004">
      <c r="I685" t="str">
        <f>IF($A685="","",IF($G685&lt;&gt;FALSE,"",COUNTIFS($D$2:$D$5001,"&gt;"&amp;$D685,$G$2:$G$5001,FALSE)+COUNTIFS($D$2:$D685,$D685,$G$2:$G685,FALSE)))</f>
        <v/>
      </c>
    </row>
    <row r="686" spans="9:9" x14ac:dyDescent="0.55000000000000004">
      <c r="I686" t="str">
        <f>IF($A686="","",IF($G686&lt;&gt;FALSE,"",COUNTIFS($D$2:$D$5001,"&gt;"&amp;$D686,$G$2:$G$5001,FALSE)+COUNTIFS($D$2:$D686,$D686,$G$2:$G686,FALSE)))</f>
        <v/>
      </c>
    </row>
    <row r="687" spans="9:9" x14ac:dyDescent="0.55000000000000004">
      <c r="I687" t="str">
        <f>IF($A687="","",IF($G687&lt;&gt;FALSE,"",COUNTIFS($D$2:$D$5001,"&gt;"&amp;$D687,$G$2:$G$5001,FALSE)+COUNTIFS($D$2:$D687,$D687,$G$2:$G687,FALSE)))</f>
        <v/>
      </c>
    </row>
    <row r="688" spans="9:9" x14ac:dyDescent="0.55000000000000004">
      <c r="I688" t="str">
        <f>IF($A688="","",IF($G688&lt;&gt;FALSE,"",COUNTIFS($D$2:$D$5001,"&gt;"&amp;$D688,$G$2:$G$5001,FALSE)+COUNTIFS($D$2:$D688,$D688,$G$2:$G688,FALSE)))</f>
        <v/>
      </c>
    </row>
    <row r="689" spans="9:9" x14ac:dyDescent="0.55000000000000004">
      <c r="I689" t="str">
        <f>IF($A689="","",IF($G689&lt;&gt;FALSE,"",COUNTIFS($D$2:$D$5001,"&gt;"&amp;$D689,$G$2:$G$5001,FALSE)+COUNTIFS($D$2:$D689,$D689,$G$2:$G689,FALSE)))</f>
        <v/>
      </c>
    </row>
    <row r="690" spans="9:9" x14ac:dyDescent="0.55000000000000004">
      <c r="I690" t="str">
        <f>IF($A690="","",IF($G690&lt;&gt;FALSE,"",COUNTIFS($D$2:$D$5001,"&gt;"&amp;$D690,$G$2:$G$5001,FALSE)+COUNTIFS($D$2:$D690,$D690,$G$2:$G690,FALSE)))</f>
        <v/>
      </c>
    </row>
    <row r="691" spans="9:9" x14ac:dyDescent="0.55000000000000004">
      <c r="I691" t="str">
        <f>IF($A691="","",IF($G691&lt;&gt;FALSE,"",COUNTIFS($D$2:$D$5001,"&gt;"&amp;$D691,$G$2:$G$5001,FALSE)+COUNTIFS($D$2:$D691,$D691,$G$2:$G691,FALSE)))</f>
        <v/>
      </c>
    </row>
    <row r="692" spans="9:9" x14ac:dyDescent="0.55000000000000004">
      <c r="I692" t="str">
        <f>IF($A692="","",IF($G692&lt;&gt;FALSE,"",COUNTIFS($D$2:$D$5001,"&gt;"&amp;$D692,$G$2:$G$5001,FALSE)+COUNTIFS($D$2:$D692,$D692,$G$2:$G692,FALSE)))</f>
        <v/>
      </c>
    </row>
    <row r="693" spans="9:9" x14ac:dyDescent="0.55000000000000004">
      <c r="I693" t="str">
        <f>IF($A693="","",IF($G693&lt;&gt;FALSE,"",COUNTIFS($D$2:$D$5001,"&gt;"&amp;$D693,$G$2:$G$5001,FALSE)+COUNTIFS($D$2:$D693,$D693,$G$2:$G693,FALSE)))</f>
        <v/>
      </c>
    </row>
    <row r="694" spans="9:9" x14ac:dyDescent="0.55000000000000004">
      <c r="I694" t="str">
        <f>IF($A694="","",IF($G694&lt;&gt;FALSE,"",COUNTIFS($D$2:$D$5001,"&gt;"&amp;$D694,$G$2:$G$5001,FALSE)+COUNTIFS($D$2:$D694,$D694,$G$2:$G694,FALSE)))</f>
        <v/>
      </c>
    </row>
    <row r="695" spans="9:9" x14ac:dyDescent="0.55000000000000004">
      <c r="I695" t="str">
        <f>IF($A695="","",IF($G695&lt;&gt;FALSE,"",COUNTIFS($D$2:$D$5001,"&gt;"&amp;$D695,$G$2:$G$5001,FALSE)+COUNTIFS($D$2:$D695,$D695,$G$2:$G695,FALSE)))</f>
        <v/>
      </c>
    </row>
    <row r="696" spans="9:9" x14ac:dyDescent="0.55000000000000004">
      <c r="I696" t="str">
        <f>IF($A696="","",IF($G696&lt;&gt;FALSE,"",COUNTIFS($D$2:$D$5001,"&gt;"&amp;$D696,$G$2:$G$5001,FALSE)+COUNTIFS($D$2:$D696,$D696,$G$2:$G696,FALSE)))</f>
        <v/>
      </c>
    </row>
    <row r="697" spans="9:9" x14ac:dyDescent="0.55000000000000004">
      <c r="I697" t="str">
        <f>IF($A697="","",IF($G697&lt;&gt;FALSE,"",COUNTIFS($D$2:$D$5001,"&gt;"&amp;$D697,$G$2:$G$5001,FALSE)+COUNTIFS($D$2:$D697,$D697,$G$2:$G697,FALSE)))</f>
        <v/>
      </c>
    </row>
    <row r="698" spans="9:9" x14ac:dyDescent="0.55000000000000004">
      <c r="I698" t="str">
        <f>IF($A698="","",IF($G698&lt;&gt;FALSE,"",COUNTIFS($D$2:$D$5001,"&gt;"&amp;$D698,$G$2:$G$5001,FALSE)+COUNTIFS($D$2:$D698,$D698,$G$2:$G698,FALSE)))</f>
        <v/>
      </c>
    </row>
    <row r="699" spans="9:9" x14ac:dyDescent="0.55000000000000004">
      <c r="I699" t="str">
        <f>IF($A699="","",IF($G699&lt;&gt;FALSE,"",COUNTIFS($D$2:$D$5001,"&gt;"&amp;$D699,$G$2:$G$5001,FALSE)+COUNTIFS($D$2:$D699,$D699,$G$2:$G699,FALSE)))</f>
        <v/>
      </c>
    </row>
    <row r="700" spans="9:9" x14ac:dyDescent="0.55000000000000004">
      <c r="I700" t="str">
        <f>IF($A700="","",IF($G700&lt;&gt;FALSE,"",COUNTIFS($D$2:$D$5001,"&gt;"&amp;$D700,$G$2:$G$5001,FALSE)+COUNTIFS($D$2:$D700,$D700,$G$2:$G700,FALSE)))</f>
        <v/>
      </c>
    </row>
    <row r="701" spans="9:9" x14ac:dyDescent="0.55000000000000004">
      <c r="I701" t="str">
        <f>IF($A701="","",IF($G701&lt;&gt;FALSE,"",COUNTIFS($D$2:$D$5001,"&gt;"&amp;$D701,$G$2:$G$5001,FALSE)+COUNTIFS($D$2:$D701,$D701,$G$2:$G701,FALSE)))</f>
        <v/>
      </c>
    </row>
    <row r="702" spans="9:9" x14ac:dyDescent="0.55000000000000004">
      <c r="I702" t="str">
        <f>IF($A702="","",IF($G702&lt;&gt;FALSE,"",COUNTIFS($D$2:$D$5001,"&gt;"&amp;$D702,$G$2:$G$5001,FALSE)+COUNTIFS($D$2:$D702,$D702,$G$2:$G702,FALSE)))</f>
        <v/>
      </c>
    </row>
    <row r="703" spans="9:9" x14ac:dyDescent="0.55000000000000004">
      <c r="I703" t="str">
        <f>IF($A703="","",IF($G703&lt;&gt;FALSE,"",COUNTIFS($D$2:$D$5001,"&gt;"&amp;$D703,$G$2:$G$5001,FALSE)+COUNTIFS($D$2:$D703,$D703,$G$2:$G703,FALSE)))</f>
        <v/>
      </c>
    </row>
    <row r="704" spans="9:9" x14ac:dyDescent="0.55000000000000004">
      <c r="I704" t="str">
        <f>IF($A704="","",IF($G704&lt;&gt;FALSE,"",COUNTIFS($D$2:$D$5001,"&gt;"&amp;$D704,$G$2:$G$5001,FALSE)+COUNTIFS($D$2:$D704,$D704,$G$2:$G704,FALSE)))</f>
        <v/>
      </c>
    </row>
    <row r="705" spans="9:9" x14ac:dyDescent="0.55000000000000004">
      <c r="I705" t="str">
        <f>IF($A705="","",IF($G705&lt;&gt;FALSE,"",COUNTIFS($D$2:$D$5001,"&gt;"&amp;$D705,$G$2:$G$5001,FALSE)+COUNTIFS($D$2:$D705,$D705,$G$2:$G705,FALSE)))</f>
        <v/>
      </c>
    </row>
    <row r="706" spans="9:9" x14ac:dyDescent="0.55000000000000004">
      <c r="I706" t="str">
        <f>IF($A706="","",IF($G706&lt;&gt;FALSE,"",COUNTIFS($D$2:$D$5001,"&gt;"&amp;$D706,$G$2:$G$5001,FALSE)+COUNTIFS($D$2:$D706,$D706,$G$2:$G706,FALSE)))</f>
        <v/>
      </c>
    </row>
    <row r="707" spans="9:9" x14ac:dyDescent="0.55000000000000004">
      <c r="I707" t="str">
        <f>IF($A707="","",IF($G707&lt;&gt;FALSE,"",COUNTIFS($D$2:$D$5001,"&gt;"&amp;$D707,$G$2:$G$5001,FALSE)+COUNTIFS($D$2:$D707,$D707,$G$2:$G707,FALSE)))</f>
        <v/>
      </c>
    </row>
    <row r="708" spans="9:9" x14ac:dyDescent="0.55000000000000004">
      <c r="I708" t="str">
        <f>IF($A708="","",IF($G708&lt;&gt;FALSE,"",COUNTIFS($D$2:$D$5001,"&gt;"&amp;$D708,$G$2:$G$5001,FALSE)+COUNTIFS($D$2:$D708,$D708,$G$2:$G708,FALSE)))</f>
        <v/>
      </c>
    </row>
    <row r="709" spans="9:9" x14ac:dyDescent="0.55000000000000004">
      <c r="I709" t="str">
        <f>IF($A709="","",IF($G709&lt;&gt;FALSE,"",COUNTIFS($D$2:$D$5001,"&gt;"&amp;$D709,$G$2:$G$5001,FALSE)+COUNTIFS($D$2:$D709,$D709,$G$2:$G709,FALSE)))</f>
        <v/>
      </c>
    </row>
    <row r="710" spans="9:9" x14ac:dyDescent="0.55000000000000004">
      <c r="I710" t="str">
        <f>IF($A710="","",IF($G710&lt;&gt;FALSE,"",COUNTIFS($D$2:$D$5001,"&gt;"&amp;$D710,$G$2:$G$5001,FALSE)+COUNTIFS($D$2:$D710,$D710,$G$2:$G710,FALSE)))</f>
        <v/>
      </c>
    </row>
    <row r="711" spans="9:9" x14ac:dyDescent="0.55000000000000004">
      <c r="I711" t="str">
        <f>IF($A711="","",IF($G711&lt;&gt;FALSE,"",COUNTIFS($D$2:$D$5001,"&gt;"&amp;$D711,$G$2:$G$5001,FALSE)+COUNTIFS($D$2:$D711,$D711,$G$2:$G711,FALSE)))</f>
        <v/>
      </c>
    </row>
    <row r="712" spans="9:9" x14ac:dyDescent="0.55000000000000004">
      <c r="I712" t="str">
        <f>IF($A712="","",IF($G712&lt;&gt;FALSE,"",COUNTIFS($D$2:$D$5001,"&gt;"&amp;$D712,$G$2:$G$5001,FALSE)+COUNTIFS($D$2:$D712,$D712,$G$2:$G712,FALSE)))</f>
        <v/>
      </c>
    </row>
    <row r="713" spans="9:9" x14ac:dyDescent="0.55000000000000004">
      <c r="I713" t="str">
        <f>IF($A713="","",IF($G713&lt;&gt;FALSE,"",COUNTIFS($D$2:$D$5001,"&gt;"&amp;$D713,$G$2:$G$5001,FALSE)+COUNTIFS($D$2:$D713,$D713,$G$2:$G713,FALSE)))</f>
        <v/>
      </c>
    </row>
    <row r="714" spans="9:9" x14ac:dyDescent="0.55000000000000004">
      <c r="I714" t="str">
        <f>IF($A714="","",IF($G714&lt;&gt;FALSE,"",COUNTIFS($D$2:$D$5001,"&gt;"&amp;$D714,$G$2:$G$5001,FALSE)+COUNTIFS($D$2:$D714,$D714,$G$2:$G714,FALSE)))</f>
        <v/>
      </c>
    </row>
    <row r="715" spans="9:9" x14ac:dyDescent="0.55000000000000004">
      <c r="I715" t="str">
        <f>IF($A715="","",IF($G715&lt;&gt;FALSE,"",COUNTIFS($D$2:$D$5001,"&gt;"&amp;$D715,$G$2:$G$5001,FALSE)+COUNTIFS($D$2:$D715,$D715,$G$2:$G715,FALSE)))</f>
        <v/>
      </c>
    </row>
    <row r="716" spans="9:9" x14ac:dyDescent="0.55000000000000004">
      <c r="I716" t="str">
        <f>IF($A716="","",IF($G716&lt;&gt;FALSE,"",COUNTIFS($D$2:$D$5001,"&gt;"&amp;$D716,$G$2:$G$5001,FALSE)+COUNTIFS($D$2:$D716,$D716,$G$2:$G716,FALSE)))</f>
        <v/>
      </c>
    </row>
    <row r="717" spans="9:9" x14ac:dyDescent="0.55000000000000004">
      <c r="I717" t="str">
        <f>IF($A717="","",IF($G717&lt;&gt;FALSE,"",COUNTIFS($D$2:$D$5001,"&gt;"&amp;$D717,$G$2:$G$5001,FALSE)+COUNTIFS($D$2:$D717,$D717,$G$2:$G717,FALSE)))</f>
        <v/>
      </c>
    </row>
    <row r="718" spans="9:9" x14ac:dyDescent="0.55000000000000004">
      <c r="I718" t="str">
        <f>IF($A718="","",IF($G718&lt;&gt;FALSE,"",COUNTIFS($D$2:$D$5001,"&gt;"&amp;$D718,$G$2:$G$5001,FALSE)+COUNTIFS($D$2:$D718,$D718,$G$2:$G718,FALSE)))</f>
        <v/>
      </c>
    </row>
    <row r="719" spans="9:9" x14ac:dyDescent="0.55000000000000004">
      <c r="I719" t="str">
        <f>IF($A719="","",IF($G719&lt;&gt;FALSE,"",COUNTIFS($D$2:$D$5001,"&gt;"&amp;$D719,$G$2:$G$5001,FALSE)+COUNTIFS($D$2:$D719,$D719,$G$2:$G719,FALSE)))</f>
        <v/>
      </c>
    </row>
    <row r="720" spans="9:9" x14ac:dyDescent="0.55000000000000004">
      <c r="I720" t="str">
        <f>IF($A720="","",IF($G720&lt;&gt;FALSE,"",COUNTIFS($D$2:$D$5001,"&gt;"&amp;$D720,$G$2:$G$5001,FALSE)+COUNTIFS($D$2:$D720,$D720,$G$2:$G720,FALSE)))</f>
        <v/>
      </c>
    </row>
    <row r="721" spans="9:9" x14ac:dyDescent="0.55000000000000004">
      <c r="I721" t="str">
        <f>IF($A721="","",IF($G721&lt;&gt;FALSE,"",COUNTIFS($D$2:$D$5001,"&gt;"&amp;$D721,$G$2:$G$5001,FALSE)+COUNTIFS($D$2:$D721,$D721,$G$2:$G721,FALSE)))</f>
        <v/>
      </c>
    </row>
    <row r="722" spans="9:9" x14ac:dyDescent="0.55000000000000004">
      <c r="I722" t="str">
        <f>IF($A722="","",IF($G722&lt;&gt;FALSE,"",COUNTIFS($D$2:$D$5001,"&gt;"&amp;$D722,$G$2:$G$5001,FALSE)+COUNTIFS($D$2:$D722,$D722,$G$2:$G722,FALSE)))</f>
        <v/>
      </c>
    </row>
    <row r="723" spans="9:9" x14ac:dyDescent="0.55000000000000004">
      <c r="I723" t="str">
        <f>IF($A723="","",IF($G723&lt;&gt;FALSE,"",COUNTIFS($D$2:$D$5001,"&gt;"&amp;$D723,$G$2:$G$5001,FALSE)+COUNTIFS($D$2:$D723,$D723,$G$2:$G723,FALSE)))</f>
        <v/>
      </c>
    </row>
    <row r="724" spans="9:9" x14ac:dyDescent="0.55000000000000004">
      <c r="I724" t="str">
        <f>IF($A724="","",IF($G724&lt;&gt;FALSE,"",COUNTIFS($D$2:$D$5001,"&gt;"&amp;$D724,$G$2:$G$5001,FALSE)+COUNTIFS($D$2:$D724,$D724,$G$2:$G724,FALSE)))</f>
        <v/>
      </c>
    </row>
    <row r="725" spans="9:9" x14ac:dyDescent="0.55000000000000004">
      <c r="I725" t="str">
        <f>IF($A725="","",IF($G725&lt;&gt;FALSE,"",COUNTIFS($D$2:$D$5001,"&gt;"&amp;$D725,$G$2:$G$5001,FALSE)+COUNTIFS($D$2:$D725,$D725,$G$2:$G725,FALSE)))</f>
        <v/>
      </c>
    </row>
    <row r="726" spans="9:9" x14ac:dyDescent="0.55000000000000004">
      <c r="I726" t="str">
        <f>IF($A726="","",IF($G726&lt;&gt;FALSE,"",COUNTIFS($D$2:$D$5001,"&gt;"&amp;$D726,$G$2:$G$5001,FALSE)+COUNTIFS($D$2:$D726,$D726,$G$2:$G726,FALSE)))</f>
        <v/>
      </c>
    </row>
    <row r="727" spans="9:9" x14ac:dyDescent="0.55000000000000004">
      <c r="I727" t="str">
        <f>IF($A727="","",IF($G727&lt;&gt;FALSE,"",COUNTIFS($D$2:$D$5001,"&gt;"&amp;$D727,$G$2:$G$5001,FALSE)+COUNTIFS($D$2:$D727,$D727,$G$2:$G727,FALSE)))</f>
        <v/>
      </c>
    </row>
    <row r="728" spans="9:9" x14ac:dyDescent="0.55000000000000004">
      <c r="I728" t="str">
        <f>IF($A728="","",IF($G728&lt;&gt;FALSE,"",COUNTIFS($D$2:$D$5001,"&gt;"&amp;$D728,$G$2:$G$5001,FALSE)+COUNTIFS($D$2:$D728,$D728,$G$2:$G728,FALSE)))</f>
        <v/>
      </c>
    </row>
    <row r="729" spans="9:9" x14ac:dyDescent="0.55000000000000004">
      <c r="I729" t="str">
        <f>IF($A729="","",IF($G729&lt;&gt;FALSE,"",COUNTIFS($D$2:$D$5001,"&gt;"&amp;$D729,$G$2:$G$5001,FALSE)+COUNTIFS($D$2:$D729,$D729,$G$2:$G729,FALSE)))</f>
        <v/>
      </c>
    </row>
    <row r="730" spans="9:9" x14ac:dyDescent="0.55000000000000004">
      <c r="I730" t="str">
        <f>IF($A730="","",IF($G730&lt;&gt;FALSE,"",COUNTIFS($D$2:$D$5001,"&gt;"&amp;$D730,$G$2:$G$5001,FALSE)+COUNTIFS($D$2:$D730,$D730,$G$2:$G730,FALSE)))</f>
        <v/>
      </c>
    </row>
    <row r="731" spans="9:9" x14ac:dyDescent="0.55000000000000004">
      <c r="I731" t="str">
        <f>IF($A731="","",IF($G731&lt;&gt;FALSE,"",COUNTIFS($D$2:$D$5001,"&gt;"&amp;$D731,$G$2:$G$5001,FALSE)+COUNTIFS($D$2:$D731,$D731,$G$2:$G731,FALSE)))</f>
        <v/>
      </c>
    </row>
    <row r="732" spans="9:9" x14ac:dyDescent="0.55000000000000004">
      <c r="I732" t="str">
        <f>IF($A732="","",IF($G732&lt;&gt;FALSE,"",COUNTIFS($D$2:$D$5001,"&gt;"&amp;$D732,$G$2:$G$5001,FALSE)+COUNTIFS($D$2:$D732,$D732,$G$2:$G732,FALSE)))</f>
        <v/>
      </c>
    </row>
    <row r="733" spans="9:9" x14ac:dyDescent="0.55000000000000004">
      <c r="I733" t="str">
        <f>IF($A733="","",IF($G733&lt;&gt;FALSE,"",COUNTIFS($D$2:$D$5001,"&gt;"&amp;$D733,$G$2:$G$5001,FALSE)+COUNTIFS($D$2:$D733,$D733,$G$2:$G733,FALSE)))</f>
        <v/>
      </c>
    </row>
    <row r="734" spans="9:9" x14ac:dyDescent="0.55000000000000004">
      <c r="I734" t="str">
        <f>IF($A734="","",IF($G734&lt;&gt;FALSE,"",COUNTIFS($D$2:$D$5001,"&gt;"&amp;$D734,$G$2:$G$5001,FALSE)+COUNTIFS($D$2:$D734,$D734,$G$2:$G734,FALSE)))</f>
        <v/>
      </c>
    </row>
    <row r="735" spans="9:9" x14ac:dyDescent="0.55000000000000004">
      <c r="I735" t="str">
        <f>IF($A735="","",IF($G735&lt;&gt;FALSE,"",COUNTIFS($D$2:$D$5001,"&gt;"&amp;$D735,$G$2:$G$5001,FALSE)+COUNTIFS($D$2:$D735,$D735,$G$2:$G735,FALSE)))</f>
        <v/>
      </c>
    </row>
    <row r="736" spans="9:9" x14ac:dyDescent="0.55000000000000004">
      <c r="I736" t="str">
        <f>IF($A736="","",IF($G736&lt;&gt;FALSE,"",COUNTIFS($D$2:$D$5001,"&gt;"&amp;$D736,$G$2:$G$5001,FALSE)+COUNTIFS($D$2:$D736,$D736,$G$2:$G736,FALSE)))</f>
        <v/>
      </c>
    </row>
    <row r="737" spans="9:9" x14ac:dyDescent="0.55000000000000004">
      <c r="I737" t="str">
        <f>IF($A737="","",IF($G737&lt;&gt;FALSE,"",COUNTIFS($D$2:$D$5001,"&gt;"&amp;$D737,$G$2:$G$5001,FALSE)+COUNTIFS($D$2:$D737,$D737,$G$2:$G737,FALSE)))</f>
        <v/>
      </c>
    </row>
    <row r="738" spans="9:9" x14ac:dyDescent="0.55000000000000004">
      <c r="I738" t="str">
        <f>IF($A738="","",IF($G738&lt;&gt;FALSE,"",COUNTIFS($D$2:$D$5001,"&gt;"&amp;$D738,$G$2:$G$5001,FALSE)+COUNTIFS($D$2:$D738,$D738,$G$2:$G738,FALSE)))</f>
        <v/>
      </c>
    </row>
    <row r="739" spans="9:9" x14ac:dyDescent="0.55000000000000004">
      <c r="I739" t="str">
        <f>IF($A739="","",IF($G739&lt;&gt;FALSE,"",COUNTIFS($D$2:$D$5001,"&gt;"&amp;$D739,$G$2:$G$5001,FALSE)+COUNTIFS($D$2:$D739,$D739,$G$2:$G739,FALSE)))</f>
        <v/>
      </c>
    </row>
    <row r="740" spans="9:9" x14ac:dyDescent="0.55000000000000004">
      <c r="I740" t="str">
        <f>IF($A740="","",IF($G740&lt;&gt;FALSE,"",COUNTIFS($D$2:$D$5001,"&gt;"&amp;$D740,$G$2:$G$5001,FALSE)+COUNTIFS($D$2:$D740,$D740,$G$2:$G740,FALSE)))</f>
        <v/>
      </c>
    </row>
    <row r="741" spans="9:9" x14ac:dyDescent="0.55000000000000004">
      <c r="I741" t="str">
        <f>IF($A741="","",IF($G741&lt;&gt;FALSE,"",COUNTIFS($D$2:$D$5001,"&gt;"&amp;$D741,$G$2:$G$5001,FALSE)+COUNTIFS($D$2:$D741,$D741,$G$2:$G741,FALSE)))</f>
        <v/>
      </c>
    </row>
    <row r="742" spans="9:9" x14ac:dyDescent="0.55000000000000004">
      <c r="I742" t="str">
        <f>IF($A742="","",IF($G742&lt;&gt;FALSE,"",COUNTIFS($D$2:$D$5001,"&gt;"&amp;$D742,$G$2:$G$5001,FALSE)+COUNTIFS($D$2:$D742,$D742,$G$2:$G742,FALSE)))</f>
        <v/>
      </c>
    </row>
    <row r="743" spans="9:9" x14ac:dyDescent="0.55000000000000004">
      <c r="I743" t="str">
        <f>IF($A743="","",IF($G743&lt;&gt;FALSE,"",COUNTIFS($D$2:$D$5001,"&gt;"&amp;$D743,$G$2:$G$5001,FALSE)+COUNTIFS($D$2:$D743,$D743,$G$2:$G743,FALSE)))</f>
        <v/>
      </c>
    </row>
    <row r="744" spans="9:9" x14ac:dyDescent="0.55000000000000004">
      <c r="I744" t="str">
        <f>IF($A744="","",IF($G744&lt;&gt;FALSE,"",COUNTIFS($D$2:$D$5001,"&gt;"&amp;$D744,$G$2:$G$5001,FALSE)+COUNTIFS($D$2:$D744,$D744,$G$2:$G744,FALSE)))</f>
        <v/>
      </c>
    </row>
    <row r="745" spans="9:9" x14ac:dyDescent="0.55000000000000004">
      <c r="I745" t="str">
        <f>IF($A745="","",IF($G745&lt;&gt;FALSE,"",COUNTIFS($D$2:$D$5001,"&gt;"&amp;$D745,$G$2:$G$5001,FALSE)+COUNTIFS($D$2:$D745,$D745,$G$2:$G745,FALSE)))</f>
        <v/>
      </c>
    </row>
    <row r="746" spans="9:9" x14ac:dyDescent="0.55000000000000004">
      <c r="I746" t="str">
        <f>IF($A746="","",IF($G746&lt;&gt;FALSE,"",COUNTIFS($D$2:$D$5001,"&gt;"&amp;$D746,$G$2:$G$5001,FALSE)+COUNTIFS($D$2:$D746,$D746,$G$2:$G746,FALSE)))</f>
        <v/>
      </c>
    </row>
    <row r="747" spans="9:9" x14ac:dyDescent="0.55000000000000004">
      <c r="I747" t="str">
        <f>IF($A747="","",IF($G747&lt;&gt;FALSE,"",COUNTIFS($D$2:$D$5001,"&gt;"&amp;$D747,$G$2:$G$5001,FALSE)+COUNTIFS($D$2:$D747,$D747,$G$2:$G747,FALSE)))</f>
        <v/>
      </c>
    </row>
    <row r="748" spans="9:9" x14ac:dyDescent="0.55000000000000004">
      <c r="I748" t="str">
        <f>IF($A748="","",IF($G748&lt;&gt;FALSE,"",COUNTIFS($D$2:$D$5001,"&gt;"&amp;$D748,$G$2:$G$5001,FALSE)+COUNTIFS($D$2:$D748,$D748,$G$2:$G748,FALSE)))</f>
        <v/>
      </c>
    </row>
    <row r="749" spans="9:9" x14ac:dyDescent="0.55000000000000004">
      <c r="I749" t="str">
        <f>IF($A749="","",IF($G749&lt;&gt;FALSE,"",COUNTIFS($D$2:$D$5001,"&gt;"&amp;$D749,$G$2:$G$5001,FALSE)+COUNTIFS($D$2:$D749,$D749,$G$2:$G749,FALSE)))</f>
        <v/>
      </c>
    </row>
    <row r="750" spans="9:9" x14ac:dyDescent="0.55000000000000004">
      <c r="I750" t="str">
        <f>IF($A750="","",IF($G750&lt;&gt;FALSE,"",COUNTIFS($D$2:$D$5001,"&gt;"&amp;$D750,$G$2:$G$5001,FALSE)+COUNTIFS($D$2:$D750,$D750,$G$2:$G750,FALSE)))</f>
        <v/>
      </c>
    </row>
    <row r="751" spans="9:9" x14ac:dyDescent="0.55000000000000004">
      <c r="I751" t="str">
        <f>IF($A751="","",IF($G751&lt;&gt;FALSE,"",COUNTIFS($D$2:$D$5001,"&gt;"&amp;$D751,$G$2:$G$5001,FALSE)+COUNTIFS($D$2:$D751,$D751,$G$2:$G751,FALSE)))</f>
        <v/>
      </c>
    </row>
    <row r="752" spans="9:9" x14ac:dyDescent="0.55000000000000004">
      <c r="I752" t="str">
        <f>IF($A752="","",IF($G752&lt;&gt;FALSE,"",COUNTIFS($D$2:$D$5001,"&gt;"&amp;$D752,$G$2:$G$5001,FALSE)+COUNTIFS($D$2:$D752,$D752,$G$2:$G752,FALSE)))</f>
        <v/>
      </c>
    </row>
    <row r="753" spans="9:9" x14ac:dyDescent="0.55000000000000004">
      <c r="I753" t="str">
        <f>IF($A753="","",IF($G753&lt;&gt;FALSE,"",COUNTIFS($D$2:$D$5001,"&gt;"&amp;$D753,$G$2:$G$5001,FALSE)+COUNTIFS($D$2:$D753,$D753,$G$2:$G753,FALSE)))</f>
        <v/>
      </c>
    </row>
    <row r="754" spans="9:9" x14ac:dyDescent="0.55000000000000004">
      <c r="I754" t="str">
        <f>IF($A754="","",IF($G754&lt;&gt;FALSE,"",COUNTIFS($D$2:$D$5001,"&gt;"&amp;$D754,$G$2:$G$5001,FALSE)+COUNTIFS($D$2:$D754,$D754,$G$2:$G754,FALSE)))</f>
        <v/>
      </c>
    </row>
    <row r="755" spans="9:9" x14ac:dyDescent="0.55000000000000004">
      <c r="I755" t="str">
        <f>IF($A755="","",IF($G755&lt;&gt;FALSE,"",COUNTIFS($D$2:$D$5001,"&gt;"&amp;$D755,$G$2:$G$5001,FALSE)+COUNTIFS($D$2:$D755,$D755,$G$2:$G755,FALSE)))</f>
        <v/>
      </c>
    </row>
    <row r="756" spans="9:9" x14ac:dyDescent="0.55000000000000004">
      <c r="I756" t="str">
        <f>IF($A756="","",IF($G756&lt;&gt;FALSE,"",COUNTIFS($D$2:$D$5001,"&gt;"&amp;$D756,$G$2:$G$5001,FALSE)+COUNTIFS($D$2:$D756,$D756,$G$2:$G756,FALSE)))</f>
        <v/>
      </c>
    </row>
    <row r="757" spans="9:9" x14ac:dyDescent="0.55000000000000004">
      <c r="I757" t="str">
        <f>IF($A757="","",IF($G757&lt;&gt;FALSE,"",COUNTIFS($D$2:$D$5001,"&gt;"&amp;$D757,$G$2:$G$5001,FALSE)+COUNTIFS($D$2:$D757,$D757,$G$2:$G757,FALSE)))</f>
        <v/>
      </c>
    </row>
    <row r="758" spans="9:9" x14ac:dyDescent="0.55000000000000004">
      <c r="I758" t="str">
        <f>IF($A758="","",IF($G758&lt;&gt;FALSE,"",COUNTIFS($D$2:$D$5001,"&gt;"&amp;$D758,$G$2:$G$5001,FALSE)+COUNTIFS($D$2:$D758,$D758,$G$2:$G758,FALSE)))</f>
        <v/>
      </c>
    </row>
    <row r="759" spans="9:9" x14ac:dyDescent="0.55000000000000004">
      <c r="I759" t="str">
        <f>IF($A759="","",IF($G759&lt;&gt;FALSE,"",COUNTIFS($D$2:$D$5001,"&gt;"&amp;$D759,$G$2:$G$5001,FALSE)+COUNTIFS($D$2:$D759,$D759,$G$2:$G759,FALSE)))</f>
        <v/>
      </c>
    </row>
    <row r="760" spans="9:9" x14ac:dyDescent="0.55000000000000004">
      <c r="I760" t="str">
        <f>IF($A760="","",IF($G760&lt;&gt;FALSE,"",COUNTIFS($D$2:$D$5001,"&gt;"&amp;$D760,$G$2:$G$5001,FALSE)+COUNTIFS($D$2:$D760,$D760,$G$2:$G760,FALSE)))</f>
        <v/>
      </c>
    </row>
    <row r="761" spans="9:9" x14ac:dyDescent="0.55000000000000004">
      <c r="I761" t="str">
        <f>IF($A761="","",IF($G761&lt;&gt;FALSE,"",COUNTIFS($D$2:$D$5001,"&gt;"&amp;$D761,$G$2:$G$5001,FALSE)+COUNTIFS($D$2:$D761,$D761,$G$2:$G761,FALSE)))</f>
        <v/>
      </c>
    </row>
    <row r="762" spans="9:9" x14ac:dyDescent="0.55000000000000004">
      <c r="I762" t="str">
        <f>IF($A762="","",IF($G762&lt;&gt;FALSE,"",COUNTIFS($D$2:$D$5001,"&gt;"&amp;$D762,$G$2:$G$5001,FALSE)+COUNTIFS($D$2:$D762,$D762,$G$2:$G762,FALSE)))</f>
        <v/>
      </c>
    </row>
    <row r="763" spans="9:9" x14ac:dyDescent="0.55000000000000004">
      <c r="I763" t="str">
        <f>IF($A763="","",IF($G763&lt;&gt;FALSE,"",COUNTIFS($D$2:$D$5001,"&gt;"&amp;$D763,$G$2:$G$5001,FALSE)+COUNTIFS($D$2:$D763,$D763,$G$2:$G763,FALSE)))</f>
        <v/>
      </c>
    </row>
    <row r="764" spans="9:9" x14ac:dyDescent="0.55000000000000004">
      <c r="I764" t="str">
        <f>IF($A764="","",IF($G764&lt;&gt;FALSE,"",COUNTIFS($D$2:$D$5001,"&gt;"&amp;$D764,$G$2:$G$5001,FALSE)+COUNTIFS($D$2:$D764,$D764,$G$2:$G764,FALSE)))</f>
        <v/>
      </c>
    </row>
    <row r="765" spans="9:9" x14ac:dyDescent="0.55000000000000004">
      <c r="I765" t="str">
        <f>IF($A765="","",IF($G765&lt;&gt;FALSE,"",COUNTIFS($D$2:$D$5001,"&gt;"&amp;$D765,$G$2:$G$5001,FALSE)+COUNTIFS($D$2:$D765,$D765,$G$2:$G765,FALSE)))</f>
        <v/>
      </c>
    </row>
    <row r="766" spans="9:9" x14ac:dyDescent="0.55000000000000004">
      <c r="I766" t="str">
        <f>IF($A766="","",IF($G766&lt;&gt;FALSE,"",COUNTIFS($D$2:$D$5001,"&gt;"&amp;$D766,$G$2:$G$5001,FALSE)+COUNTIFS($D$2:$D766,$D766,$G$2:$G766,FALSE)))</f>
        <v/>
      </c>
    </row>
    <row r="767" spans="9:9" x14ac:dyDescent="0.55000000000000004">
      <c r="I767" t="str">
        <f>IF($A767="","",IF($G767&lt;&gt;FALSE,"",COUNTIFS($D$2:$D$5001,"&gt;"&amp;$D767,$G$2:$G$5001,FALSE)+COUNTIFS($D$2:$D767,$D767,$G$2:$G767,FALSE)))</f>
        <v/>
      </c>
    </row>
    <row r="768" spans="9:9" x14ac:dyDescent="0.55000000000000004">
      <c r="I768" t="str">
        <f>IF($A768="","",IF($G768&lt;&gt;FALSE,"",COUNTIFS($D$2:$D$5001,"&gt;"&amp;$D768,$G$2:$G$5001,FALSE)+COUNTIFS($D$2:$D768,$D768,$G$2:$G768,FALSE)))</f>
        <v/>
      </c>
    </row>
    <row r="769" spans="9:9" x14ac:dyDescent="0.55000000000000004">
      <c r="I769" t="str">
        <f>IF($A769="","",IF($G769&lt;&gt;FALSE,"",COUNTIFS($D$2:$D$5001,"&gt;"&amp;$D769,$G$2:$G$5001,FALSE)+COUNTIFS($D$2:$D769,$D769,$G$2:$G769,FALSE)))</f>
        <v/>
      </c>
    </row>
    <row r="770" spans="9:9" x14ac:dyDescent="0.55000000000000004">
      <c r="I770" t="str">
        <f>IF($A770="","",IF($G770&lt;&gt;FALSE,"",COUNTIFS($D$2:$D$5001,"&gt;"&amp;$D770,$G$2:$G$5001,FALSE)+COUNTIFS($D$2:$D770,$D770,$G$2:$G770,FALSE)))</f>
        <v/>
      </c>
    </row>
    <row r="771" spans="9:9" x14ac:dyDescent="0.55000000000000004">
      <c r="I771" t="str">
        <f>IF($A771="","",IF($G771&lt;&gt;FALSE,"",COUNTIFS($D$2:$D$5001,"&gt;"&amp;$D771,$G$2:$G$5001,FALSE)+COUNTIFS($D$2:$D771,$D771,$G$2:$G771,FALSE)))</f>
        <v/>
      </c>
    </row>
    <row r="772" spans="9:9" x14ac:dyDescent="0.55000000000000004">
      <c r="I772" t="str">
        <f>IF($A772="","",IF($G772&lt;&gt;FALSE,"",COUNTIFS($D$2:$D$5001,"&gt;"&amp;$D772,$G$2:$G$5001,FALSE)+COUNTIFS($D$2:$D772,$D772,$G$2:$G772,FALSE)))</f>
        <v/>
      </c>
    </row>
    <row r="773" spans="9:9" x14ac:dyDescent="0.55000000000000004">
      <c r="I773" t="str">
        <f>IF($A773="","",IF($G773&lt;&gt;FALSE,"",COUNTIFS($D$2:$D$5001,"&gt;"&amp;$D773,$G$2:$G$5001,FALSE)+COUNTIFS($D$2:$D773,$D773,$G$2:$G773,FALSE)))</f>
        <v/>
      </c>
    </row>
    <row r="774" spans="9:9" x14ac:dyDescent="0.55000000000000004">
      <c r="I774" t="str">
        <f>IF($A774="","",IF($G774&lt;&gt;FALSE,"",COUNTIFS($D$2:$D$5001,"&gt;"&amp;$D774,$G$2:$G$5001,FALSE)+COUNTIFS($D$2:$D774,$D774,$G$2:$G774,FALSE)))</f>
        <v/>
      </c>
    </row>
    <row r="775" spans="9:9" x14ac:dyDescent="0.55000000000000004">
      <c r="I775" t="str">
        <f>IF($A775="","",IF($G775&lt;&gt;FALSE,"",COUNTIFS($D$2:$D$5001,"&gt;"&amp;$D775,$G$2:$G$5001,FALSE)+COUNTIFS($D$2:$D775,$D775,$G$2:$G775,FALSE)))</f>
        <v/>
      </c>
    </row>
    <row r="776" spans="9:9" x14ac:dyDescent="0.55000000000000004">
      <c r="I776" t="str">
        <f>IF($A776="","",IF($G776&lt;&gt;FALSE,"",COUNTIFS($D$2:$D$5001,"&gt;"&amp;$D776,$G$2:$G$5001,FALSE)+COUNTIFS($D$2:$D776,$D776,$G$2:$G776,FALSE)))</f>
        <v/>
      </c>
    </row>
    <row r="777" spans="9:9" x14ac:dyDescent="0.55000000000000004">
      <c r="I777" t="str">
        <f>IF($A777="","",IF($G777&lt;&gt;FALSE,"",COUNTIFS($D$2:$D$5001,"&gt;"&amp;$D777,$G$2:$G$5001,FALSE)+COUNTIFS($D$2:$D777,$D777,$G$2:$G777,FALSE)))</f>
        <v/>
      </c>
    </row>
    <row r="778" spans="9:9" x14ac:dyDescent="0.55000000000000004">
      <c r="I778" t="str">
        <f>IF($A778="","",IF($G778&lt;&gt;FALSE,"",COUNTIFS($D$2:$D$5001,"&gt;"&amp;$D778,$G$2:$G$5001,FALSE)+COUNTIFS($D$2:$D778,$D778,$G$2:$G778,FALSE)))</f>
        <v/>
      </c>
    </row>
    <row r="779" spans="9:9" x14ac:dyDescent="0.55000000000000004">
      <c r="I779" t="str">
        <f>IF($A779="","",IF($G779&lt;&gt;FALSE,"",COUNTIFS($D$2:$D$5001,"&gt;"&amp;$D779,$G$2:$G$5001,FALSE)+COUNTIFS($D$2:$D779,$D779,$G$2:$G779,FALSE)))</f>
        <v/>
      </c>
    </row>
    <row r="780" spans="9:9" x14ac:dyDescent="0.55000000000000004">
      <c r="I780" t="str">
        <f>IF($A780="","",IF($G780&lt;&gt;FALSE,"",COUNTIFS($D$2:$D$5001,"&gt;"&amp;$D780,$G$2:$G$5001,FALSE)+COUNTIFS($D$2:$D780,$D780,$G$2:$G780,FALSE)))</f>
        <v/>
      </c>
    </row>
    <row r="781" spans="9:9" x14ac:dyDescent="0.55000000000000004">
      <c r="I781" t="str">
        <f>IF($A781="","",IF($G781&lt;&gt;FALSE,"",COUNTIFS($D$2:$D$5001,"&gt;"&amp;$D781,$G$2:$G$5001,FALSE)+COUNTIFS($D$2:$D781,$D781,$G$2:$G781,FALSE)))</f>
        <v/>
      </c>
    </row>
    <row r="782" spans="9:9" x14ac:dyDescent="0.55000000000000004">
      <c r="I782" t="str">
        <f>IF($A782="","",IF($G782&lt;&gt;FALSE,"",COUNTIFS($D$2:$D$5001,"&gt;"&amp;$D782,$G$2:$G$5001,FALSE)+COUNTIFS($D$2:$D782,$D782,$G$2:$G782,FALSE)))</f>
        <v/>
      </c>
    </row>
    <row r="783" spans="9:9" x14ac:dyDescent="0.55000000000000004">
      <c r="I783" t="str">
        <f>IF($A783="","",IF($G783&lt;&gt;FALSE,"",COUNTIFS($D$2:$D$5001,"&gt;"&amp;$D783,$G$2:$G$5001,FALSE)+COUNTIFS($D$2:$D783,$D783,$G$2:$G783,FALSE)))</f>
        <v/>
      </c>
    </row>
    <row r="784" spans="9:9" x14ac:dyDescent="0.55000000000000004">
      <c r="I784" t="str">
        <f>IF($A784="","",IF($G784&lt;&gt;FALSE,"",COUNTIFS($D$2:$D$5001,"&gt;"&amp;$D784,$G$2:$G$5001,FALSE)+COUNTIFS($D$2:$D784,$D784,$G$2:$G784,FALSE)))</f>
        <v/>
      </c>
    </row>
    <row r="785" spans="9:9" x14ac:dyDescent="0.55000000000000004">
      <c r="I785" t="str">
        <f>IF($A785="","",IF($G785&lt;&gt;FALSE,"",COUNTIFS($D$2:$D$5001,"&gt;"&amp;$D785,$G$2:$G$5001,FALSE)+COUNTIFS($D$2:$D785,$D785,$G$2:$G785,FALSE)))</f>
        <v/>
      </c>
    </row>
    <row r="786" spans="9:9" x14ac:dyDescent="0.55000000000000004">
      <c r="I786" t="str">
        <f>IF($A786="","",IF($G786&lt;&gt;FALSE,"",COUNTIFS($D$2:$D$5001,"&gt;"&amp;$D786,$G$2:$G$5001,FALSE)+COUNTIFS($D$2:$D786,$D786,$G$2:$G786,FALSE)))</f>
        <v/>
      </c>
    </row>
    <row r="787" spans="9:9" x14ac:dyDescent="0.55000000000000004">
      <c r="I787" t="str">
        <f>IF($A787="","",IF($G787&lt;&gt;FALSE,"",COUNTIFS($D$2:$D$5001,"&gt;"&amp;$D787,$G$2:$G$5001,FALSE)+COUNTIFS($D$2:$D787,$D787,$G$2:$G787,FALSE)))</f>
        <v/>
      </c>
    </row>
    <row r="788" spans="9:9" x14ac:dyDescent="0.55000000000000004">
      <c r="I788" t="str">
        <f>IF($A788="","",IF($G788&lt;&gt;FALSE,"",COUNTIFS($D$2:$D$5001,"&gt;"&amp;$D788,$G$2:$G$5001,FALSE)+COUNTIFS($D$2:$D788,$D788,$G$2:$G788,FALSE)))</f>
        <v/>
      </c>
    </row>
    <row r="789" spans="9:9" x14ac:dyDescent="0.55000000000000004">
      <c r="I789" t="str">
        <f>IF($A789="","",IF($G789&lt;&gt;FALSE,"",COUNTIFS($D$2:$D$5001,"&gt;"&amp;$D789,$G$2:$G$5001,FALSE)+COUNTIFS($D$2:$D789,$D789,$G$2:$G789,FALSE)))</f>
        <v/>
      </c>
    </row>
    <row r="790" spans="9:9" x14ac:dyDescent="0.55000000000000004">
      <c r="I790" t="str">
        <f>IF($A790="","",IF($G790&lt;&gt;FALSE,"",COUNTIFS($D$2:$D$5001,"&gt;"&amp;$D790,$G$2:$G$5001,FALSE)+COUNTIFS($D$2:$D790,$D790,$G$2:$G790,FALSE)))</f>
        <v/>
      </c>
    </row>
    <row r="791" spans="9:9" x14ac:dyDescent="0.55000000000000004">
      <c r="I791" t="str">
        <f>IF($A791="","",IF($G791&lt;&gt;FALSE,"",COUNTIFS($D$2:$D$5001,"&gt;"&amp;$D791,$G$2:$G$5001,FALSE)+COUNTIFS($D$2:$D791,$D791,$G$2:$G791,FALSE)))</f>
        <v/>
      </c>
    </row>
    <row r="792" spans="9:9" x14ac:dyDescent="0.55000000000000004">
      <c r="I792" t="str">
        <f>IF($A792="","",IF($G792&lt;&gt;FALSE,"",COUNTIFS($D$2:$D$5001,"&gt;"&amp;$D792,$G$2:$G$5001,FALSE)+COUNTIFS($D$2:$D792,$D792,$G$2:$G792,FALSE)))</f>
        <v/>
      </c>
    </row>
    <row r="793" spans="9:9" x14ac:dyDescent="0.55000000000000004">
      <c r="I793" t="str">
        <f>IF($A793="","",IF($G793&lt;&gt;FALSE,"",COUNTIFS($D$2:$D$5001,"&gt;"&amp;$D793,$G$2:$G$5001,FALSE)+COUNTIFS($D$2:$D793,$D793,$G$2:$G793,FALSE)))</f>
        <v/>
      </c>
    </row>
    <row r="794" spans="9:9" x14ac:dyDescent="0.55000000000000004">
      <c r="I794" t="str">
        <f>IF($A794="","",IF($G794&lt;&gt;FALSE,"",COUNTIFS($D$2:$D$5001,"&gt;"&amp;$D794,$G$2:$G$5001,FALSE)+COUNTIFS($D$2:$D794,$D794,$G$2:$G794,FALSE)))</f>
        <v/>
      </c>
    </row>
    <row r="795" spans="9:9" x14ac:dyDescent="0.55000000000000004">
      <c r="I795" t="str">
        <f>IF($A795="","",IF($G795&lt;&gt;FALSE,"",COUNTIFS($D$2:$D$5001,"&gt;"&amp;$D795,$G$2:$G$5001,FALSE)+COUNTIFS($D$2:$D795,$D795,$G$2:$G795,FALSE)))</f>
        <v/>
      </c>
    </row>
    <row r="796" spans="9:9" x14ac:dyDescent="0.55000000000000004">
      <c r="I796" t="str">
        <f>IF($A796="","",IF($G796&lt;&gt;FALSE,"",COUNTIFS($D$2:$D$5001,"&gt;"&amp;$D796,$G$2:$G$5001,FALSE)+COUNTIFS($D$2:$D796,$D796,$G$2:$G796,FALSE)))</f>
        <v/>
      </c>
    </row>
    <row r="797" spans="9:9" x14ac:dyDescent="0.55000000000000004">
      <c r="I797" t="str">
        <f>IF($A797="","",IF($G797&lt;&gt;FALSE,"",COUNTIFS($D$2:$D$5001,"&gt;"&amp;$D797,$G$2:$G$5001,FALSE)+COUNTIFS($D$2:$D797,$D797,$G$2:$G797,FALSE)))</f>
        <v/>
      </c>
    </row>
    <row r="798" spans="9:9" x14ac:dyDescent="0.55000000000000004">
      <c r="I798" t="str">
        <f>IF($A798="","",IF($G798&lt;&gt;FALSE,"",COUNTIFS($D$2:$D$5001,"&gt;"&amp;$D798,$G$2:$G$5001,FALSE)+COUNTIFS($D$2:$D798,$D798,$G$2:$G798,FALSE)))</f>
        <v/>
      </c>
    </row>
    <row r="799" spans="9:9" x14ac:dyDescent="0.55000000000000004">
      <c r="I799" t="str">
        <f>IF($A799="","",IF($G799&lt;&gt;FALSE,"",COUNTIFS($D$2:$D$5001,"&gt;"&amp;$D799,$G$2:$G$5001,FALSE)+COUNTIFS($D$2:$D799,$D799,$G$2:$G799,FALSE)))</f>
        <v/>
      </c>
    </row>
    <row r="800" spans="9:9" x14ac:dyDescent="0.55000000000000004">
      <c r="I800" t="str">
        <f>IF($A800="","",IF($G800&lt;&gt;FALSE,"",COUNTIFS($D$2:$D$5001,"&gt;"&amp;$D800,$G$2:$G$5001,FALSE)+COUNTIFS($D$2:$D800,$D800,$G$2:$G800,FALSE)))</f>
        <v/>
      </c>
    </row>
    <row r="801" spans="9:9" x14ac:dyDescent="0.55000000000000004">
      <c r="I801" t="str">
        <f>IF($A801="","",IF($G801&lt;&gt;FALSE,"",COUNTIFS($D$2:$D$5001,"&gt;"&amp;$D801,$G$2:$G$5001,FALSE)+COUNTIFS($D$2:$D801,$D801,$G$2:$G801,FALSE)))</f>
        <v/>
      </c>
    </row>
    <row r="802" spans="9:9" x14ac:dyDescent="0.55000000000000004">
      <c r="I802" t="str">
        <f>IF($A802="","",IF($G802&lt;&gt;FALSE,"",COUNTIFS($D$2:$D$5001,"&gt;"&amp;$D802,$G$2:$G$5001,FALSE)+COUNTIFS($D$2:$D802,$D802,$G$2:$G802,FALSE)))</f>
        <v/>
      </c>
    </row>
    <row r="803" spans="9:9" x14ac:dyDescent="0.55000000000000004">
      <c r="I803" t="str">
        <f>IF($A803="","",IF($G803&lt;&gt;FALSE,"",COUNTIFS($D$2:$D$5001,"&gt;"&amp;$D803,$G$2:$G$5001,FALSE)+COUNTIFS($D$2:$D803,$D803,$G$2:$G803,FALSE)))</f>
        <v/>
      </c>
    </row>
    <row r="804" spans="9:9" x14ac:dyDescent="0.55000000000000004">
      <c r="I804" t="str">
        <f>IF($A804="","",IF($G804&lt;&gt;FALSE,"",COUNTIFS($D$2:$D$5001,"&gt;"&amp;$D804,$G$2:$G$5001,FALSE)+COUNTIFS($D$2:$D804,$D804,$G$2:$G804,FALSE)))</f>
        <v/>
      </c>
    </row>
    <row r="805" spans="9:9" x14ac:dyDescent="0.55000000000000004">
      <c r="I805" t="str">
        <f>IF($A805="","",IF($G805&lt;&gt;FALSE,"",COUNTIFS($D$2:$D$5001,"&gt;"&amp;$D805,$G$2:$G$5001,FALSE)+COUNTIFS($D$2:$D805,$D805,$G$2:$G805,FALSE)))</f>
        <v/>
      </c>
    </row>
    <row r="806" spans="9:9" x14ac:dyDescent="0.55000000000000004">
      <c r="I806" t="str">
        <f>IF($A806="","",IF($G806&lt;&gt;FALSE,"",COUNTIFS($D$2:$D$5001,"&gt;"&amp;$D806,$G$2:$G$5001,FALSE)+COUNTIFS($D$2:$D806,$D806,$G$2:$G806,FALSE)))</f>
        <v/>
      </c>
    </row>
    <row r="807" spans="9:9" x14ac:dyDescent="0.55000000000000004">
      <c r="I807" t="str">
        <f>IF($A807="","",IF($G807&lt;&gt;FALSE,"",COUNTIFS($D$2:$D$5001,"&gt;"&amp;$D807,$G$2:$G$5001,FALSE)+COUNTIFS($D$2:$D807,$D807,$G$2:$G807,FALSE)))</f>
        <v/>
      </c>
    </row>
    <row r="808" spans="9:9" x14ac:dyDescent="0.55000000000000004">
      <c r="I808" t="str">
        <f>IF($A808="","",IF($G808&lt;&gt;FALSE,"",COUNTIFS($D$2:$D$5001,"&gt;"&amp;$D808,$G$2:$G$5001,FALSE)+COUNTIFS($D$2:$D808,$D808,$G$2:$G808,FALSE)))</f>
        <v/>
      </c>
    </row>
    <row r="809" spans="9:9" x14ac:dyDescent="0.55000000000000004">
      <c r="I809" t="str">
        <f>IF($A809="","",IF($G809&lt;&gt;FALSE,"",COUNTIFS($D$2:$D$5001,"&gt;"&amp;$D809,$G$2:$G$5001,FALSE)+COUNTIFS($D$2:$D809,$D809,$G$2:$G809,FALSE)))</f>
        <v/>
      </c>
    </row>
    <row r="810" spans="9:9" x14ac:dyDescent="0.55000000000000004">
      <c r="I810" t="str">
        <f>IF($A810="","",IF($G810&lt;&gt;FALSE,"",COUNTIFS($D$2:$D$5001,"&gt;"&amp;$D810,$G$2:$G$5001,FALSE)+COUNTIFS($D$2:$D810,$D810,$G$2:$G810,FALSE)))</f>
        <v/>
      </c>
    </row>
    <row r="811" spans="9:9" x14ac:dyDescent="0.55000000000000004">
      <c r="I811" t="str">
        <f>IF($A811="","",IF($G811&lt;&gt;FALSE,"",COUNTIFS($D$2:$D$5001,"&gt;"&amp;$D811,$G$2:$G$5001,FALSE)+COUNTIFS($D$2:$D811,$D811,$G$2:$G811,FALSE)))</f>
        <v/>
      </c>
    </row>
    <row r="812" spans="9:9" x14ac:dyDescent="0.55000000000000004">
      <c r="I812" t="str">
        <f>IF($A812="","",IF($G812&lt;&gt;FALSE,"",COUNTIFS($D$2:$D$5001,"&gt;"&amp;$D812,$G$2:$G$5001,FALSE)+COUNTIFS($D$2:$D812,$D812,$G$2:$G812,FALSE)))</f>
        <v/>
      </c>
    </row>
    <row r="813" spans="9:9" x14ac:dyDescent="0.55000000000000004">
      <c r="I813" t="str">
        <f>IF($A813="","",IF($G813&lt;&gt;FALSE,"",COUNTIFS($D$2:$D$5001,"&gt;"&amp;$D813,$G$2:$G$5001,FALSE)+COUNTIFS($D$2:$D813,$D813,$G$2:$G813,FALSE)))</f>
        <v/>
      </c>
    </row>
    <row r="814" spans="9:9" x14ac:dyDescent="0.55000000000000004">
      <c r="I814" t="str">
        <f>IF($A814="","",IF($G814&lt;&gt;FALSE,"",COUNTIFS($D$2:$D$5001,"&gt;"&amp;$D814,$G$2:$G$5001,FALSE)+COUNTIFS($D$2:$D814,$D814,$G$2:$G814,FALSE)))</f>
        <v/>
      </c>
    </row>
    <row r="815" spans="9:9" x14ac:dyDescent="0.55000000000000004">
      <c r="I815" t="str">
        <f>IF($A815="","",IF($G815&lt;&gt;FALSE,"",COUNTIFS($D$2:$D$5001,"&gt;"&amp;$D815,$G$2:$G$5001,FALSE)+COUNTIFS($D$2:$D815,$D815,$G$2:$G815,FALSE)))</f>
        <v/>
      </c>
    </row>
    <row r="816" spans="9:9" x14ac:dyDescent="0.55000000000000004">
      <c r="I816" t="str">
        <f>IF($A816="","",IF($G816&lt;&gt;FALSE,"",COUNTIFS($D$2:$D$5001,"&gt;"&amp;$D816,$G$2:$G$5001,FALSE)+COUNTIFS($D$2:$D816,$D816,$G$2:$G816,FALSE)))</f>
        <v/>
      </c>
    </row>
    <row r="817" spans="9:9" x14ac:dyDescent="0.55000000000000004">
      <c r="I817" t="str">
        <f>IF($A817="","",IF($G817&lt;&gt;FALSE,"",COUNTIFS($D$2:$D$5001,"&gt;"&amp;$D817,$G$2:$G$5001,FALSE)+COUNTIFS($D$2:$D817,$D817,$G$2:$G817,FALSE)))</f>
        <v/>
      </c>
    </row>
    <row r="818" spans="9:9" x14ac:dyDescent="0.55000000000000004">
      <c r="I818" t="str">
        <f>IF($A818="","",IF($G818&lt;&gt;FALSE,"",COUNTIFS($D$2:$D$5001,"&gt;"&amp;$D818,$G$2:$G$5001,FALSE)+COUNTIFS($D$2:$D818,$D818,$G$2:$G818,FALSE)))</f>
        <v/>
      </c>
    </row>
    <row r="819" spans="9:9" x14ac:dyDescent="0.55000000000000004">
      <c r="I819" t="str">
        <f>IF($A819="","",IF($G819&lt;&gt;FALSE,"",COUNTIFS($D$2:$D$5001,"&gt;"&amp;$D819,$G$2:$G$5001,FALSE)+COUNTIFS($D$2:$D819,$D819,$G$2:$G819,FALSE)))</f>
        <v/>
      </c>
    </row>
    <row r="820" spans="9:9" x14ac:dyDescent="0.55000000000000004">
      <c r="I820" t="str">
        <f>IF($A820="","",IF($G820&lt;&gt;FALSE,"",COUNTIFS($D$2:$D$5001,"&gt;"&amp;$D820,$G$2:$G$5001,FALSE)+COUNTIFS($D$2:$D820,$D820,$G$2:$G820,FALSE)))</f>
        <v/>
      </c>
    </row>
    <row r="821" spans="9:9" x14ac:dyDescent="0.55000000000000004">
      <c r="I821" t="str">
        <f>IF($A821="","",IF($G821&lt;&gt;FALSE,"",COUNTIFS($D$2:$D$5001,"&gt;"&amp;$D821,$G$2:$G$5001,FALSE)+COUNTIFS($D$2:$D821,$D821,$G$2:$G821,FALSE)))</f>
        <v/>
      </c>
    </row>
    <row r="822" spans="9:9" x14ac:dyDescent="0.55000000000000004">
      <c r="I822" t="str">
        <f>IF($A822="","",IF($G822&lt;&gt;FALSE,"",COUNTIFS($D$2:$D$5001,"&gt;"&amp;$D822,$G$2:$G$5001,FALSE)+COUNTIFS($D$2:$D822,$D822,$G$2:$G822,FALSE)))</f>
        <v/>
      </c>
    </row>
    <row r="823" spans="9:9" x14ac:dyDescent="0.55000000000000004">
      <c r="I823" t="str">
        <f>IF($A823="","",IF($G823&lt;&gt;FALSE,"",COUNTIFS($D$2:$D$5001,"&gt;"&amp;$D823,$G$2:$G$5001,FALSE)+COUNTIFS($D$2:$D823,$D823,$G$2:$G823,FALSE)))</f>
        <v/>
      </c>
    </row>
    <row r="824" spans="9:9" x14ac:dyDescent="0.55000000000000004">
      <c r="I824" t="str">
        <f>IF($A824="","",IF($G824&lt;&gt;FALSE,"",COUNTIFS($D$2:$D$5001,"&gt;"&amp;$D824,$G$2:$G$5001,FALSE)+COUNTIFS($D$2:$D824,$D824,$G$2:$G824,FALSE)))</f>
        <v/>
      </c>
    </row>
    <row r="825" spans="9:9" x14ac:dyDescent="0.55000000000000004">
      <c r="I825" t="str">
        <f>IF($A825="","",IF($G825&lt;&gt;FALSE,"",COUNTIFS($D$2:$D$5001,"&gt;"&amp;$D825,$G$2:$G$5001,FALSE)+COUNTIFS($D$2:$D825,$D825,$G$2:$G825,FALSE)))</f>
        <v/>
      </c>
    </row>
    <row r="826" spans="9:9" x14ac:dyDescent="0.55000000000000004">
      <c r="I826" t="str">
        <f>IF($A826="","",IF($G826&lt;&gt;FALSE,"",COUNTIFS($D$2:$D$5001,"&gt;"&amp;$D826,$G$2:$G$5001,FALSE)+COUNTIFS($D$2:$D826,$D826,$G$2:$G826,FALSE)))</f>
        <v/>
      </c>
    </row>
    <row r="827" spans="9:9" x14ac:dyDescent="0.55000000000000004">
      <c r="I827" t="str">
        <f>IF($A827="","",IF($G827&lt;&gt;FALSE,"",COUNTIFS($D$2:$D$5001,"&gt;"&amp;$D827,$G$2:$G$5001,FALSE)+COUNTIFS($D$2:$D827,$D827,$G$2:$G827,FALSE)))</f>
        <v/>
      </c>
    </row>
    <row r="828" spans="9:9" x14ac:dyDescent="0.55000000000000004">
      <c r="I828" t="str">
        <f>IF($A828="","",IF($G828&lt;&gt;FALSE,"",COUNTIFS($D$2:$D$5001,"&gt;"&amp;$D828,$G$2:$G$5001,FALSE)+COUNTIFS($D$2:$D828,$D828,$G$2:$G828,FALSE)))</f>
        <v/>
      </c>
    </row>
    <row r="829" spans="9:9" x14ac:dyDescent="0.55000000000000004">
      <c r="I829" t="str">
        <f>IF($A829="","",IF($G829&lt;&gt;FALSE,"",COUNTIFS($D$2:$D$5001,"&gt;"&amp;$D829,$G$2:$G$5001,FALSE)+COUNTIFS($D$2:$D829,$D829,$G$2:$G829,FALSE)))</f>
        <v/>
      </c>
    </row>
    <row r="830" spans="9:9" x14ac:dyDescent="0.55000000000000004">
      <c r="I830" t="str">
        <f>IF($A830="","",IF($G830&lt;&gt;FALSE,"",COUNTIFS($D$2:$D$5001,"&gt;"&amp;$D830,$G$2:$G$5001,FALSE)+COUNTIFS($D$2:$D830,$D830,$G$2:$G830,FALSE)))</f>
        <v/>
      </c>
    </row>
    <row r="831" spans="9:9" x14ac:dyDescent="0.55000000000000004">
      <c r="I831" t="str">
        <f>IF($A831="","",IF($G831&lt;&gt;FALSE,"",COUNTIFS($D$2:$D$5001,"&gt;"&amp;$D831,$G$2:$G$5001,FALSE)+COUNTIFS($D$2:$D831,$D831,$G$2:$G831,FALSE)))</f>
        <v/>
      </c>
    </row>
    <row r="832" spans="9:9" x14ac:dyDescent="0.55000000000000004">
      <c r="I832" t="str">
        <f>IF($A832="","",IF($G832&lt;&gt;FALSE,"",COUNTIFS($D$2:$D$5001,"&gt;"&amp;$D832,$G$2:$G$5001,FALSE)+COUNTIFS($D$2:$D832,$D832,$G$2:$G832,FALSE)))</f>
        <v/>
      </c>
    </row>
    <row r="833" spans="9:9" x14ac:dyDescent="0.55000000000000004">
      <c r="I833" t="str">
        <f>IF($A833="","",IF($G833&lt;&gt;FALSE,"",COUNTIFS($D$2:$D$5001,"&gt;"&amp;$D833,$G$2:$G$5001,FALSE)+COUNTIFS($D$2:$D833,$D833,$G$2:$G833,FALSE)))</f>
        <v/>
      </c>
    </row>
    <row r="834" spans="9:9" x14ac:dyDescent="0.55000000000000004">
      <c r="I834" t="str">
        <f>IF($A834="","",IF($G834&lt;&gt;FALSE,"",COUNTIFS($D$2:$D$5001,"&gt;"&amp;$D834,$G$2:$G$5001,FALSE)+COUNTIFS($D$2:$D834,$D834,$G$2:$G834,FALSE)))</f>
        <v/>
      </c>
    </row>
    <row r="835" spans="9:9" x14ac:dyDescent="0.55000000000000004">
      <c r="I835" t="str">
        <f>IF($A835="","",IF($G835&lt;&gt;FALSE,"",COUNTIFS($D$2:$D$5001,"&gt;"&amp;$D835,$G$2:$G$5001,FALSE)+COUNTIFS($D$2:$D835,$D835,$G$2:$G835,FALSE)))</f>
        <v/>
      </c>
    </row>
    <row r="836" spans="9:9" x14ac:dyDescent="0.55000000000000004">
      <c r="I836" t="str">
        <f>IF($A836="","",IF($G836&lt;&gt;FALSE,"",COUNTIFS($D$2:$D$5001,"&gt;"&amp;$D836,$G$2:$G$5001,FALSE)+COUNTIFS($D$2:$D836,$D836,$G$2:$G836,FALSE)))</f>
        <v/>
      </c>
    </row>
    <row r="837" spans="9:9" x14ac:dyDescent="0.55000000000000004">
      <c r="I837" t="str">
        <f>IF($A837="","",IF($G837&lt;&gt;FALSE,"",COUNTIFS($D$2:$D$5001,"&gt;"&amp;$D837,$G$2:$G$5001,FALSE)+COUNTIFS($D$2:$D837,$D837,$G$2:$G837,FALSE)))</f>
        <v/>
      </c>
    </row>
    <row r="838" spans="9:9" x14ac:dyDescent="0.55000000000000004">
      <c r="I838" t="str">
        <f>IF($A838="","",IF($G838&lt;&gt;FALSE,"",COUNTIFS($D$2:$D$5001,"&gt;"&amp;$D838,$G$2:$G$5001,FALSE)+COUNTIFS($D$2:$D838,$D838,$G$2:$G838,FALSE)))</f>
        <v/>
      </c>
    </row>
    <row r="839" spans="9:9" x14ac:dyDescent="0.55000000000000004">
      <c r="I839" t="str">
        <f>IF($A839="","",IF($G839&lt;&gt;FALSE,"",COUNTIFS($D$2:$D$5001,"&gt;"&amp;$D839,$G$2:$G$5001,FALSE)+COUNTIFS($D$2:$D839,$D839,$G$2:$G839,FALSE)))</f>
        <v/>
      </c>
    </row>
    <row r="840" spans="9:9" x14ac:dyDescent="0.55000000000000004">
      <c r="I840" t="str">
        <f>IF($A840="","",IF($G840&lt;&gt;FALSE,"",COUNTIFS($D$2:$D$5001,"&gt;"&amp;$D840,$G$2:$G$5001,FALSE)+COUNTIFS($D$2:$D840,$D840,$G$2:$G840,FALSE)))</f>
        <v/>
      </c>
    </row>
    <row r="841" spans="9:9" x14ac:dyDescent="0.55000000000000004">
      <c r="I841" t="str">
        <f>IF($A841="","",IF($G841&lt;&gt;FALSE,"",COUNTIFS($D$2:$D$5001,"&gt;"&amp;$D841,$G$2:$G$5001,FALSE)+COUNTIFS($D$2:$D841,$D841,$G$2:$G841,FALSE)))</f>
        <v/>
      </c>
    </row>
    <row r="842" spans="9:9" x14ac:dyDescent="0.55000000000000004">
      <c r="I842" t="str">
        <f>IF($A842="","",IF($G842&lt;&gt;FALSE,"",COUNTIFS($D$2:$D$5001,"&gt;"&amp;$D842,$G$2:$G$5001,FALSE)+COUNTIFS($D$2:$D842,$D842,$G$2:$G842,FALSE)))</f>
        <v/>
      </c>
    </row>
    <row r="843" spans="9:9" x14ac:dyDescent="0.55000000000000004">
      <c r="I843" t="str">
        <f>IF($A843="","",IF($G843&lt;&gt;FALSE,"",COUNTIFS($D$2:$D$5001,"&gt;"&amp;$D843,$G$2:$G$5001,FALSE)+COUNTIFS($D$2:$D843,$D843,$G$2:$G843,FALSE)))</f>
        <v/>
      </c>
    </row>
    <row r="844" spans="9:9" x14ac:dyDescent="0.55000000000000004">
      <c r="I844" t="str">
        <f>IF($A844="","",IF($G844&lt;&gt;FALSE,"",COUNTIFS($D$2:$D$5001,"&gt;"&amp;$D844,$G$2:$G$5001,FALSE)+COUNTIFS($D$2:$D844,$D844,$G$2:$G844,FALSE)))</f>
        <v/>
      </c>
    </row>
    <row r="845" spans="9:9" x14ac:dyDescent="0.55000000000000004">
      <c r="I845" t="str">
        <f>IF($A845="","",IF($G845&lt;&gt;FALSE,"",COUNTIFS($D$2:$D$5001,"&gt;"&amp;$D845,$G$2:$G$5001,FALSE)+COUNTIFS($D$2:$D845,$D845,$G$2:$G845,FALSE)))</f>
        <v/>
      </c>
    </row>
    <row r="846" spans="9:9" x14ac:dyDescent="0.55000000000000004">
      <c r="I846" t="str">
        <f>IF($A846="","",IF($G846&lt;&gt;FALSE,"",COUNTIFS($D$2:$D$5001,"&gt;"&amp;$D846,$G$2:$G$5001,FALSE)+COUNTIFS($D$2:$D846,$D846,$G$2:$G846,FALSE)))</f>
        <v/>
      </c>
    </row>
    <row r="847" spans="9:9" x14ac:dyDescent="0.55000000000000004">
      <c r="I847" t="str">
        <f>IF($A847="","",IF($G847&lt;&gt;FALSE,"",COUNTIFS($D$2:$D$5001,"&gt;"&amp;$D847,$G$2:$G$5001,FALSE)+COUNTIFS($D$2:$D847,$D847,$G$2:$G847,FALSE)))</f>
        <v/>
      </c>
    </row>
    <row r="848" spans="9:9" x14ac:dyDescent="0.55000000000000004">
      <c r="I848" t="str">
        <f>IF($A848="","",IF($G848&lt;&gt;FALSE,"",COUNTIFS($D$2:$D$5001,"&gt;"&amp;$D848,$G$2:$G$5001,FALSE)+COUNTIFS($D$2:$D848,$D848,$G$2:$G848,FALSE)))</f>
        <v/>
      </c>
    </row>
    <row r="849" spans="9:9" x14ac:dyDescent="0.55000000000000004">
      <c r="I849" t="str">
        <f>IF($A849="","",IF($G849&lt;&gt;FALSE,"",COUNTIFS($D$2:$D$5001,"&gt;"&amp;$D849,$G$2:$G$5001,FALSE)+COUNTIFS($D$2:$D849,$D849,$G$2:$G849,FALSE)))</f>
        <v/>
      </c>
    </row>
    <row r="850" spans="9:9" x14ac:dyDescent="0.55000000000000004">
      <c r="I850" t="str">
        <f>IF($A850="","",IF($G850&lt;&gt;FALSE,"",COUNTIFS($D$2:$D$5001,"&gt;"&amp;$D850,$G$2:$G$5001,FALSE)+COUNTIFS($D$2:$D850,$D850,$G$2:$G850,FALSE)))</f>
        <v/>
      </c>
    </row>
    <row r="851" spans="9:9" x14ac:dyDescent="0.55000000000000004">
      <c r="I851" t="str">
        <f>IF($A851="","",IF($G851&lt;&gt;FALSE,"",COUNTIFS($D$2:$D$5001,"&gt;"&amp;$D851,$G$2:$G$5001,FALSE)+COUNTIFS($D$2:$D851,$D851,$G$2:$G851,FALSE)))</f>
        <v/>
      </c>
    </row>
    <row r="852" spans="9:9" x14ac:dyDescent="0.55000000000000004">
      <c r="I852" t="str">
        <f>IF($A852="","",IF($G852&lt;&gt;FALSE,"",COUNTIFS($D$2:$D$5001,"&gt;"&amp;$D852,$G$2:$G$5001,FALSE)+COUNTIFS($D$2:$D852,$D852,$G$2:$G852,FALSE)))</f>
        <v/>
      </c>
    </row>
    <row r="853" spans="9:9" x14ac:dyDescent="0.55000000000000004">
      <c r="I853" t="str">
        <f>IF($A853="","",IF($G853&lt;&gt;FALSE,"",COUNTIFS($D$2:$D$5001,"&gt;"&amp;$D853,$G$2:$G$5001,FALSE)+COUNTIFS($D$2:$D853,$D853,$G$2:$G853,FALSE)))</f>
        <v/>
      </c>
    </row>
    <row r="854" spans="9:9" x14ac:dyDescent="0.55000000000000004">
      <c r="I854" t="str">
        <f>IF($A854="","",IF($G854&lt;&gt;FALSE,"",COUNTIFS($D$2:$D$5001,"&gt;"&amp;$D854,$G$2:$G$5001,FALSE)+COUNTIFS($D$2:$D854,$D854,$G$2:$G854,FALSE)))</f>
        <v/>
      </c>
    </row>
    <row r="855" spans="9:9" x14ac:dyDescent="0.55000000000000004">
      <c r="I855" t="str">
        <f>IF($A855="","",IF($G855&lt;&gt;FALSE,"",COUNTIFS($D$2:$D$5001,"&gt;"&amp;$D855,$G$2:$G$5001,FALSE)+COUNTIFS($D$2:$D855,$D855,$G$2:$G855,FALSE)))</f>
        <v/>
      </c>
    </row>
    <row r="856" spans="9:9" x14ac:dyDescent="0.55000000000000004">
      <c r="I856" t="str">
        <f>IF($A856="","",IF($G856&lt;&gt;FALSE,"",COUNTIFS($D$2:$D$5001,"&gt;"&amp;$D856,$G$2:$G$5001,FALSE)+COUNTIFS($D$2:$D856,$D856,$G$2:$G856,FALSE)))</f>
        <v/>
      </c>
    </row>
    <row r="857" spans="9:9" x14ac:dyDescent="0.55000000000000004">
      <c r="I857" t="str">
        <f>IF($A857="","",IF($G857&lt;&gt;FALSE,"",COUNTIFS($D$2:$D$5001,"&gt;"&amp;$D857,$G$2:$G$5001,FALSE)+COUNTIFS($D$2:$D857,$D857,$G$2:$G857,FALSE)))</f>
        <v/>
      </c>
    </row>
    <row r="858" spans="9:9" x14ac:dyDescent="0.55000000000000004">
      <c r="I858" t="str">
        <f>IF($A858="","",IF($G858&lt;&gt;FALSE,"",COUNTIFS($D$2:$D$5001,"&gt;"&amp;$D858,$G$2:$G$5001,FALSE)+COUNTIFS($D$2:$D858,$D858,$G$2:$G858,FALSE)))</f>
        <v/>
      </c>
    </row>
    <row r="859" spans="9:9" x14ac:dyDescent="0.55000000000000004">
      <c r="I859" t="str">
        <f>IF($A859="","",IF($G859&lt;&gt;FALSE,"",COUNTIFS($D$2:$D$5001,"&gt;"&amp;$D859,$G$2:$G$5001,FALSE)+COUNTIFS($D$2:$D859,$D859,$G$2:$G859,FALSE)))</f>
        <v/>
      </c>
    </row>
    <row r="860" spans="9:9" x14ac:dyDescent="0.55000000000000004">
      <c r="I860" t="str">
        <f>IF($A860="","",IF($G860&lt;&gt;FALSE,"",COUNTIFS($D$2:$D$5001,"&gt;"&amp;$D860,$G$2:$G$5001,FALSE)+COUNTIFS($D$2:$D860,$D860,$G$2:$G860,FALSE)))</f>
        <v/>
      </c>
    </row>
    <row r="861" spans="9:9" x14ac:dyDescent="0.55000000000000004">
      <c r="I861" t="str">
        <f>IF($A861="","",IF($G861&lt;&gt;FALSE,"",COUNTIFS($D$2:$D$5001,"&gt;"&amp;$D861,$G$2:$G$5001,FALSE)+COUNTIFS($D$2:$D861,$D861,$G$2:$G861,FALSE)))</f>
        <v/>
      </c>
    </row>
    <row r="862" spans="9:9" x14ac:dyDescent="0.55000000000000004">
      <c r="I862" t="str">
        <f>IF($A862="","",IF($G862&lt;&gt;FALSE,"",COUNTIFS($D$2:$D$5001,"&gt;"&amp;$D862,$G$2:$G$5001,FALSE)+COUNTIFS($D$2:$D862,$D862,$G$2:$G862,FALSE)))</f>
        <v/>
      </c>
    </row>
    <row r="863" spans="9:9" x14ac:dyDescent="0.55000000000000004">
      <c r="I863" t="str">
        <f>IF($A863="","",IF($G863&lt;&gt;FALSE,"",COUNTIFS($D$2:$D$5001,"&gt;"&amp;$D863,$G$2:$G$5001,FALSE)+COUNTIFS($D$2:$D863,$D863,$G$2:$G863,FALSE)))</f>
        <v/>
      </c>
    </row>
    <row r="864" spans="9:9" x14ac:dyDescent="0.55000000000000004">
      <c r="I864" t="str">
        <f>IF($A864="","",IF($G864&lt;&gt;FALSE,"",COUNTIFS($D$2:$D$5001,"&gt;"&amp;$D864,$G$2:$G$5001,FALSE)+COUNTIFS($D$2:$D864,$D864,$G$2:$G864,FALSE)))</f>
        <v/>
      </c>
    </row>
    <row r="865" spans="9:9" x14ac:dyDescent="0.55000000000000004">
      <c r="I865" t="str">
        <f>IF($A865="","",IF($G865&lt;&gt;FALSE,"",COUNTIFS($D$2:$D$5001,"&gt;"&amp;$D865,$G$2:$G$5001,FALSE)+COUNTIFS($D$2:$D865,$D865,$G$2:$G865,FALSE)))</f>
        <v/>
      </c>
    </row>
    <row r="866" spans="9:9" x14ac:dyDescent="0.55000000000000004">
      <c r="I866" t="str">
        <f>IF($A866="","",IF($G866&lt;&gt;FALSE,"",COUNTIFS($D$2:$D$5001,"&gt;"&amp;$D866,$G$2:$G$5001,FALSE)+COUNTIFS($D$2:$D866,$D866,$G$2:$G866,FALSE)))</f>
        <v/>
      </c>
    </row>
    <row r="867" spans="9:9" x14ac:dyDescent="0.55000000000000004">
      <c r="I867" t="str">
        <f>IF($A867="","",IF($G867&lt;&gt;FALSE,"",COUNTIFS($D$2:$D$5001,"&gt;"&amp;$D867,$G$2:$G$5001,FALSE)+COUNTIFS($D$2:$D867,$D867,$G$2:$G867,FALSE)))</f>
        <v/>
      </c>
    </row>
    <row r="868" spans="9:9" x14ac:dyDescent="0.55000000000000004">
      <c r="I868" t="str">
        <f>IF($A868="","",IF($G868&lt;&gt;FALSE,"",COUNTIFS($D$2:$D$5001,"&gt;"&amp;$D868,$G$2:$G$5001,FALSE)+COUNTIFS($D$2:$D868,$D868,$G$2:$G868,FALSE)))</f>
        <v/>
      </c>
    </row>
    <row r="869" spans="9:9" x14ac:dyDescent="0.55000000000000004">
      <c r="I869" t="str">
        <f>IF($A869="","",IF($G869&lt;&gt;FALSE,"",COUNTIFS($D$2:$D$5001,"&gt;"&amp;$D869,$G$2:$G$5001,FALSE)+COUNTIFS($D$2:$D869,$D869,$G$2:$G869,FALSE)))</f>
        <v/>
      </c>
    </row>
    <row r="870" spans="9:9" x14ac:dyDescent="0.55000000000000004">
      <c r="I870" t="str">
        <f>IF($A870="","",IF($G870&lt;&gt;FALSE,"",COUNTIFS($D$2:$D$5001,"&gt;"&amp;$D870,$G$2:$G$5001,FALSE)+COUNTIFS($D$2:$D870,$D870,$G$2:$G870,FALSE)))</f>
        <v/>
      </c>
    </row>
    <row r="871" spans="9:9" x14ac:dyDescent="0.55000000000000004">
      <c r="I871" t="str">
        <f>IF($A871="","",IF($G871&lt;&gt;FALSE,"",COUNTIFS($D$2:$D$5001,"&gt;"&amp;$D871,$G$2:$G$5001,FALSE)+COUNTIFS($D$2:$D871,$D871,$G$2:$G871,FALSE)))</f>
        <v/>
      </c>
    </row>
    <row r="872" spans="9:9" x14ac:dyDescent="0.55000000000000004">
      <c r="I872" t="str">
        <f>IF($A872="","",IF($G872&lt;&gt;FALSE,"",COUNTIFS($D$2:$D$5001,"&gt;"&amp;$D872,$G$2:$G$5001,FALSE)+COUNTIFS($D$2:$D872,$D872,$G$2:$G872,FALSE)))</f>
        <v/>
      </c>
    </row>
    <row r="873" spans="9:9" x14ac:dyDescent="0.55000000000000004">
      <c r="I873" t="str">
        <f>IF($A873="","",IF($G873&lt;&gt;FALSE,"",COUNTIFS($D$2:$D$5001,"&gt;"&amp;$D873,$G$2:$G$5001,FALSE)+COUNTIFS($D$2:$D873,$D873,$G$2:$G873,FALSE)))</f>
        <v/>
      </c>
    </row>
    <row r="874" spans="9:9" x14ac:dyDescent="0.55000000000000004">
      <c r="I874" t="str">
        <f>IF($A874="","",IF($G874&lt;&gt;FALSE,"",COUNTIFS($D$2:$D$5001,"&gt;"&amp;$D874,$G$2:$G$5001,FALSE)+COUNTIFS($D$2:$D874,$D874,$G$2:$G874,FALSE)))</f>
        <v/>
      </c>
    </row>
    <row r="875" spans="9:9" x14ac:dyDescent="0.55000000000000004">
      <c r="I875" t="str">
        <f>IF($A875="","",IF($G875&lt;&gt;FALSE,"",COUNTIFS($D$2:$D$5001,"&gt;"&amp;$D875,$G$2:$G$5001,FALSE)+COUNTIFS($D$2:$D875,$D875,$G$2:$G875,FALSE)))</f>
        <v/>
      </c>
    </row>
    <row r="876" spans="9:9" x14ac:dyDescent="0.55000000000000004">
      <c r="I876" t="str">
        <f>IF($A876="","",IF($G876&lt;&gt;FALSE,"",COUNTIFS($D$2:$D$5001,"&gt;"&amp;$D876,$G$2:$G$5001,FALSE)+COUNTIFS($D$2:$D876,$D876,$G$2:$G876,FALSE)))</f>
        <v/>
      </c>
    </row>
    <row r="877" spans="9:9" x14ac:dyDescent="0.55000000000000004">
      <c r="I877" t="str">
        <f>IF($A877="","",IF($G877&lt;&gt;FALSE,"",COUNTIFS($D$2:$D$5001,"&gt;"&amp;$D877,$G$2:$G$5001,FALSE)+COUNTIFS($D$2:$D877,$D877,$G$2:$G877,FALSE)))</f>
        <v/>
      </c>
    </row>
    <row r="878" spans="9:9" x14ac:dyDescent="0.55000000000000004">
      <c r="I878" t="str">
        <f>IF($A878="","",IF($G878&lt;&gt;FALSE,"",COUNTIFS($D$2:$D$5001,"&gt;"&amp;$D878,$G$2:$G$5001,FALSE)+COUNTIFS($D$2:$D878,$D878,$G$2:$G878,FALSE)))</f>
        <v/>
      </c>
    </row>
    <row r="879" spans="9:9" x14ac:dyDescent="0.55000000000000004">
      <c r="I879" t="str">
        <f>IF($A879="","",IF($G879&lt;&gt;FALSE,"",COUNTIFS($D$2:$D$5001,"&gt;"&amp;$D879,$G$2:$G$5001,FALSE)+COUNTIFS($D$2:$D879,$D879,$G$2:$G879,FALSE)))</f>
        <v/>
      </c>
    </row>
    <row r="880" spans="9:9" x14ac:dyDescent="0.55000000000000004">
      <c r="I880" t="str">
        <f>IF($A880="","",IF($G880&lt;&gt;FALSE,"",COUNTIFS($D$2:$D$5001,"&gt;"&amp;$D880,$G$2:$G$5001,FALSE)+COUNTIFS($D$2:$D880,$D880,$G$2:$G880,FALSE)))</f>
        <v/>
      </c>
    </row>
    <row r="881" spans="9:9" x14ac:dyDescent="0.55000000000000004">
      <c r="I881" t="str">
        <f>IF($A881="","",IF($G881&lt;&gt;FALSE,"",COUNTIFS($D$2:$D$5001,"&gt;"&amp;$D881,$G$2:$G$5001,FALSE)+COUNTIFS($D$2:$D881,$D881,$G$2:$G881,FALSE)))</f>
        <v/>
      </c>
    </row>
    <row r="882" spans="9:9" x14ac:dyDescent="0.55000000000000004">
      <c r="I882" t="str">
        <f>IF($A882="","",IF($G882&lt;&gt;FALSE,"",COUNTIFS($D$2:$D$5001,"&gt;"&amp;$D882,$G$2:$G$5001,FALSE)+COUNTIFS($D$2:$D882,$D882,$G$2:$G882,FALSE)))</f>
        <v/>
      </c>
    </row>
    <row r="883" spans="9:9" x14ac:dyDescent="0.55000000000000004">
      <c r="I883" t="str">
        <f>IF($A883="","",IF($G883&lt;&gt;FALSE,"",COUNTIFS($D$2:$D$5001,"&gt;"&amp;$D883,$G$2:$G$5001,FALSE)+COUNTIFS($D$2:$D883,$D883,$G$2:$G883,FALSE)))</f>
        <v/>
      </c>
    </row>
    <row r="884" spans="9:9" x14ac:dyDescent="0.55000000000000004">
      <c r="I884" t="str">
        <f>IF($A884="","",IF($G884&lt;&gt;FALSE,"",COUNTIFS($D$2:$D$5001,"&gt;"&amp;$D884,$G$2:$G$5001,FALSE)+COUNTIFS($D$2:$D884,$D884,$G$2:$G884,FALSE)))</f>
        <v/>
      </c>
    </row>
    <row r="885" spans="9:9" x14ac:dyDescent="0.55000000000000004">
      <c r="I885" t="str">
        <f>IF($A885="","",IF($G885&lt;&gt;FALSE,"",COUNTIFS($D$2:$D$5001,"&gt;"&amp;$D885,$G$2:$G$5001,FALSE)+COUNTIFS($D$2:$D885,$D885,$G$2:$G885,FALSE)))</f>
        <v/>
      </c>
    </row>
    <row r="886" spans="9:9" x14ac:dyDescent="0.55000000000000004">
      <c r="I886" t="str">
        <f>IF($A886="","",IF($G886&lt;&gt;FALSE,"",COUNTIFS($D$2:$D$5001,"&gt;"&amp;$D886,$G$2:$G$5001,FALSE)+COUNTIFS($D$2:$D886,$D886,$G$2:$G886,FALSE)))</f>
        <v/>
      </c>
    </row>
    <row r="887" spans="9:9" x14ac:dyDescent="0.55000000000000004">
      <c r="I887" t="str">
        <f>IF($A887="","",IF($G887&lt;&gt;FALSE,"",COUNTIFS($D$2:$D$5001,"&gt;"&amp;$D887,$G$2:$G$5001,FALSE)+COUNTIFS($D$2:$D887,$D887,$G$2:$G887,FALSE)))</f>
        <v/>
      </c>
    </row>
    <row r="888" spans="9:9" x14ac:dyDescent="0.55000000000000004">
      <c r="I888" t="str">
        <f>IF($A888="","",IF($G888&lt;&gt;FALSE,"",COUNTIFS($D$2:$D$5001,"&gt;"&amp;$D888,$G$2:$G$5001,FALSE)+COUNTIFS($D$2:$D888,$D888,$G$2:$G888,FALSE)))</f>
        <v/>
      </c>
    </row>
    <row r="889" spans="9:9" x14ac:dyDescent="0.55000000000000004">
      <c r="I889" t="str">
        <f>IF($A889="","",IF($G889&lt;&gt;FALSE,"",COUNTIFS($D$2:$D$5001,"&gt;"&amp;$D889,$G$2:$G$5001,FALSE)+COUNTIFS($D$2:$D889,$D889,$G$2:$G889,FALSE)))</f>
        <v/>
      </c>
    </row>
    <row r="890" spans="9:9" x14ac:dyDescent="0.55000000000000004">
      <c r="I890" t="str">
        <f>IF($A890="","",IF($G890&lt;&gt;FALSE,"",COUNTIFS($D$2:$D$5001,"&gt;"&amp;$D890,$G$2:$G$5001,FALSE)+COUNTIFS($D$2:$D890,$D890,$G$2:$G890,FALSE)))</f>
        <v/>
      </c>
    </row>
    <row r="891" spans="9:9" x14ac:dyDescent="0.55000000000000004">
      <c r="I891" t="str">
        <f>IF($A891="","",IF($G891&lt;&gt;FALSE,"",COUNTIFS($D$2:$D$5001,"&gt;"&amp;$D891,$G$2:$G$5001,FALSE)+COUNTIFS($D$2:$D891,$D891,$G$2:$G891,FALSE)))</f>
        <v/>
      </c>
    </row>
    <row r="892" spans="9:9" x14ac:dyDescent="0.55000000000000004">
      <c r="I892" t="str">
        <f>IF($A892="","",IF($G892&lt;&gt;FALSE,"",COUNTIFS($D$2:$D$5001,"&gt;"&amp;$D892,$G$2:$G$5001,FALSE)+COUNTIFS($D$2:$D892,$D892,$G$2:$G892,FALSE)))</f>
        <v/>
      </c>
    </row>
    <row r="893" spans="9:9" x14ac:dyDescent="0.55000000000000004">
      <c r="I893" t="str">
        <f>IF($A893="","",IF($G893&lt;&gt;FALSE,"",COUNTIFS($D$2:$D$5001,"&gt;"&amp;$D893,$G$2:$G$5001,FALSE)+COUNTIFS($D$2:$D893,$D893,$G$2:$G893,FALSE)))</f>
        <v/>
      </c>
    </row>
    <row r="894" spans="9:9" x14ac:dyDescent="0.55000000000000004">
      <c r="I894" t="str">
        <f>IF($A894="","",IF($G894&lt;&gt;FALSE,"",COUNTIFS($D$2:$D$5001,"&gt;"&amp;$D894,$G$2:$G$5001,FALSE)+COUNTIFS($D$2:$D894,$D894,$G$2:$G894,FALSE)))</f>
        <v/>
      </c>
    </row>
    <row r="895" spans="9:9" x14ac:dyDescent="0.55000000000000004">
      <c r="I895" t="str">
        <f>IF($A895="","",IF($G895&lt;&gt;FALSE,"",COUNTIFS($D$2:$D$5001,"&gt;"&amp;$D895,$G$2:$G$5001,FALSE)+COUNTIFS($D$2:$D895,$D895,$G$2:$G895,FALSE)))</f>
        <v/>
      </c>
    </row>
    <row r="896" spans="9:9" x14ac:dyDescent="0.55000000000000004">
      <c r="I896" t="str">
        <f>IF($A896="","",IF($G896&lt;&gt;FALSE,"",COUNTIFS($D$2:$D$5001,"&gt;"&amp;$D896,$G$2:$G$5001,FALSE)+COUNTIFS($D$2:$D896,$D896,$G$2:$G896,FALSE)))</f>
        <v/>
      </c>
    </row>
    <row r="897" spans="9:9" x14ac:dyDescent="0.55000000000000004">
      <c r="I897" t="str">
        <f>IF($A897="","",IF($G897&lt;&gt;FALSE,"",COUNTIFS($D$2:$D$5001,"&gt;"&amp;$D897,$G$2:$G$5001,FALSE)+COUNTIFS($D$2:$D897,$D897,$G$2:$G897,FALSE)))</f>
        <v/>
      </c>
    </row>
    <row r="898" spans="9:9" x14ac:dyDescent="0.55000000000000004">
      <c r="I898" t="str">
        <f>IF($A898="","",IF($G898&lt;&gt;FALSE,"",COUNTIFS($D$2:$D$5001,"&gt;"&amp;$D898,$G$2:$G$5001,FALSE)+COUNTIFS($D$2:$D898,$D898,$G$2:$G898,FALSE)))</f>
        <v/>
      </c>
    </row>
    <row r="899" spans="9:9" x14ac:dyDescent="0.55000000000000004">
      <c r="I899" t="str">
        <f>IF($A899="","",IF($G899&lt;&gt;FALSE,"",COUNTIFS($D$2:$D$5001,"&gt;"&amp;$D899,$G$2:$G$5001,FALSE)+COUNTIFS($D$2:$D899,$D899,$G$2:$G899,FALSE)))</f>
        <v/>
      </c>
    </row>
    <row r="900" spans="9:9" x14ac:dyDescent="0.55000000000000004">
      <c r="I900" t="str">
        <f>IF($A900="","",IF($G900&lt;&gt;FALSE,"",COUNTIFS($D$2:$D$5001,"&gt;"&amp;$D900,$G$2:$G$5001,FALSE)+COUNTIFS($D$2:$D900,$D900,$G$2:$G900,FALSE)))</f>
        <v/>
      </c>
    </row>
    <row r="901" spans="9:9" x14ac:dyDescent="0.55000000000000004">
      <c r="I901" t="str">
        <f>IF($A901="","",IF($G901&lt;&gt;FALSE,"",COUNTIFS($D$2:$D$5001,"&gt;"&amp;$D901,$G$2:$G$5001,FALSE)+COUNTIFS($D$2:$D901,$D901,$G$2:$G901,FALSE)))</f>
        <v/>
      </c>
    </row>
    <row r="902" spans="9:9" x14ac:dyDescent="0.55000000000000004">
      <c r="I902" t="str">
        <f>IF($A902="","",IF($G902&lt;&gt;FALSE,"",COUNTIFS($D$2:$D$5001,"&gt;"&amp;$D902,$G$2:$G$5001,FALSE)+COUNTIFS($D$2:$D902,$D902,$G$2:$G902,FALSE)))</f>
        <v/>
      </c>
    </row>
    <row r="903" spans="9:9" x14ac:dyDescent="0.55000000000000004">
      <c r="I903" t="str">
        <f>IF($A903="","",IF($G903&lt;&gt;FALSE,"",COUNTIFS($D$2:$D$5001,"&gt;"&amp;$D903,$G$2:$G$5001,FALSE)+COUNTIFS($D$2:$D903,$D903,$G$2:$G903,FALSE)))</f>
        <v/>
      </c>
    </row>
    <row r="904" spans="9:9" x14ac:dyDescent="0.55000000000000004">
      <c r="I904" t="str">
        <f>IF($A904="","",IF($G904&lt;&gt;FALSE,"",COUNTIFS($D$2:$D$5001,"&gt;"&amp;$D904,$G$2:$G$5001,FALSE)+COUNTIFS($D$2:$D904,$D904,$G$2:$G904,FALSE)))</f>
        <v/>
      </c>
    </row>
    <row r="905" spans="9:9" x14ac:dyDescent="0.55000000000000004">
      <c r="I905" t="str">
        <f>IF($A905="","",IF($G905&lt;&gt;FALSE,"",COUNTIFS($D$2:$D$5001,"&gt;"&amp;$D905,$G$2:$G$5001,FALSE)+COUNTIFS($D$2:$D905,$D905,$G$2:$G905,FALSE)))</f>
        <v/>
      </c>
    </row>
    <row r="906" spans="9:9" x14ac:dyDescent="0.55000000000000004">
      <c r="I906" t="str">
        <f>IF($A906="","",IF($G906&lt;&gt;FALSE,"",COUNTIFS($D$2:$D$5001,"&gt;"&amp;$D906,$G$2:$G$5001,FALSE)+COUNTIFS($D$2:$D906,$D906,$G$2:$G906,FALSE)))</f>
        <v/>
      </c>
    </row>
    <row r="907" spans="9:9" x14ac:dyDescent="0.55000000000000004">
      <c r="I907" t="str">
        <f>IF($A907="","",IF($G907&lt;&gt;FALSE,"",COUNTIFS($D$2:$D$5001,"&gt;"&amp;$D907,$G$2:$G$5001,FALSE)+COUNTIFS($D$2:$D907,$D907,$G$2:$G907,FALSE)))</f>
        <v/>
      </c>
    </row>
    <row r="908" spans="9:9" x14ac:dyDescent="0.55000000000000004">
      <c r="I908" t="str">
        <f>IF($A908="","",IF($G908&lt;&gt;FALSE,"",COUNTIFS($D$2:$D$5001,"&gt;"&amp;$D908,$G$2:$G$5001,FALSE)+COUNTIFS($D$2:$D908,$D908,$G$2:$G908,FALSE)))</f>
        <v/>
      </c>
    </row>
    <row r="909" spans="9:9" x14ac:dyDescent="0.55000000000000004">
      <c r="I909" t="str">
        <f>IF($A909="","",IF($G909&lt;&gt;FALSE,"",COUNTIFS($D$2:$D$5001,"&gt;"&amp;$D909,$G$2:$G$5001,FALSE)+COUNTIFS($D$2:$D909,$D909,$G$2:$G909,FALSE)))</f>
        <v/>
      </c>
    </row>
    <row r="910" spans="9:9" x14ac:dyDescent="0.55000000000000004">
      <c r="I910" t="str">
        <f>IF($A910="","",IF($G910&lt;&gt;FALSE,"",COUNTIFS($D$2:$D$5001,"&gt;"&amp;$D910,$G$2:$G$5001,FALSE)+COUNTIFS($D$2:$D910,$D910,$G$2:$G910,FALSE)))</f>
        <v/>
      </c>
    </row>
    <row r="911" spans="9:9" x14ac:dyDescent="0.55000000000000004">
      <c r="I911" t="str">
        <f>IF($A911="","",IF($G911&lt;&gt;FALSE,"",COUNTIFS($D$2:$D$5001,"&gt;"&amp;$D911,$G$2:$G$5001,FALSE)+COUNTIFS($D$2:$D911,$D911,$G$2:$G911,FALSE)))</f>
        <v/>
      </c>
    </row>
    <row r="912" spans="9:9" x14ac:dyDescent="0.55000000000000004">
      <c r="I912" t="str">
        <f>IF($A912="","",IF($G912&lt;&gt;FALSE,"",COUNTIFS($D$2:$D$5001,"&gt;"&amp;$D912,$G$2:$G$5001,FALSE)+COUNTIFS($D$2:$D912,$D912,$G$2:$G912,FALSE)))</f>
        <v/>
      </c>
    </row>
    <row r="913" spans="9:9" x14ac:dyDescent="0.55000000000000004">
      <c r="I913" t="str">
        <f>IF($A913="","",IF($G913&lt;&gt;FALSE,"",COUNTIFS($D$2:$D$5001,"&gt;"&amp;$D913,$G$2:$G$5001,FALSE)+COUNTIFS($D$2:$D913,$D913,$G$2:$G913,FALSE)))</f>
        <v/>
      </c>
    </row>
    <row r="914" spans="9:9" x14ac:dyDescent="0.55000000000000004">
      <c r="I914" t="str">
        <f>IF($A914="","",IF($G914&lt;&gt;FALSE,"",COUNTIFS($D$2:$D$5001,"&gt;"&amp;$D914,$G$2:$G$5001,FALSE)+COUNTIFS($D$2:$D914,$D914,$G$2:$G914,FALSE)))</f>
        <v/>
      </c>
    </row>
    <row r="915" spans="9:9" x14ac:dyDescent="0.55000000000000004">
      <c r="I915" t="str">
        <f>IF($A915="","",IF($G915&lt;&gt;FALSE,"",COUNTIFS($D$2:$D$5001,"&gt;"&amp;$D915,$G$2:$G$5001,FALSE)+COUNTIFS($D$2:$D915,$D915,$G$2:$G915,FALSE)))</f>
        <v/>
      </c>
    </row>
    <row r="916" spans="9:9" x14ac:dyDescent="0.55000000000000004">
      <c r="I916" t="str">
        <f>IF($A916="","",IF($G916&lt;&gt;FALSE,"",COUNTIFS($D$2:$D$5001,"&gt;"&amp;$D916,$G$2:$G$5001,FALSE)+COUNTIFS($D$2:$D916,$D916,$G$2:$G916,FALSE)))</f>
        <v/>
      </c>
    </row>
    <row r="917" spans="9:9" x14ac:dyDescent="0.55000000000000004">
      <c r="I917" t="str">
        <f>IF($A917="","",IF($G917&lt;&gt;FALSE,"",COUNTIFS($D$2:$D$5001,"&gt;"&amp;$D917,$G$2:$G$5001,FALSE)+COUNTIFS($D$2:$D917,$D917,$G$2:$G917,FALSE)))</f>
        <v/>
      </c>
    </row>
    <row r="918" spans="9:9" x14ac:dyDescent="0.55000000000000004">
      <c r="I918" t="str">
        <f>IF($A918="","",IF($G918&lt;&gt;FALSE,"",COUNTIFS($D$2:$D$5001,"&gt;"&amp;$D918,$G$2:$G$5001,FALSE)+COUNTIFS($D$2:$D918,$D918,$G$2:$G918,FALSE)))</f>
        <v/>
      </c>
    </row>
    <row r="919" spans="9:9" x14ac:dyDescent="0.55000000000000004">
      <c r="I919" t="str">
        <f>IF($A919="","",IF($G919&lt;&gt;FALSE,"",COUNTIFS($D$2:$D$5001,"&gt;"&amp;$D919,$G$2:$G$5001,FALSE)+COUNTIFS($D$2:$D919,$D919,$G$2:$G919,FALSE)))</f>
        <v/>
      </c>
    </row>
    <row r="920" spans="9:9" x14ac:dyDescent="0.55000000000000004">
      <c r="I920" t="str">
        <f>IF($A920="","",IF($G920&lt;&gt;FALSE,"",COUNTIFS($D$2:$D$5001,"&gt;"&amp;$D920,$G$2:$G$5001,FALSE)+COUNTIFS($D$2:$D920,$D920,$G$2:$G920,FALSE)))</f>
        <v/>
      </c>
    </row>
    <row r="921" spans="9:9" x14ac:dyDescent="0.55000000000000004">
      <c r="I921" t="str">
        <f>IF($A921="","",IF($G921&lt;&gt;FALSE,"",COUNTIFS($D$2:$D$5001,"&gt;"&amp;$D921,$G$2:$G$5001,FALSE)+COUNTIFS($D$2:$D921,$D921,$G$2:$G921,FALSE)))</f>
        <v/>
      </c>
    </row>
    <row r="922" spans="9:9" x14ac:dyDescent="0.55000000000000004">
      <c r="I922" t="str">
        <f>IF($A922="","",IF($G922&lt;&gt;FALSE,"",COUNTIFS($D$2:$D$5001,"&gt;"&amp;$D922,$G$2:$G$5001,FALSE)+COUNTIFS($D$2:$D922,$D922,$G$2:$G922,FALSE)))</f>
        <v/>
      </c>
    </row>
    <row r="923" spans="9:9" x14ac:dyDescent="0.55000000000000004">
      <c r="I923" t="str">
        <f>IF($A923="","",IF($G923&lt;&gt;FALSE,"",COUNTIFS($D$2:$D$5001,"&gt;"&amp;$D923,$G$2:$G$5001,FALSE)+COUNTIFS($D$2:$D923,$D923,$G$2:$G923,FALSE)))</f>
        <v/>
      </c>
    </row>
    <row r="924" spans="9:9" x14ac:dyDescent="0.55000000000000004">
      <c r="I924" t="str">
        <f>IF($A924="","",IF($G924&lt;&gt;FALSE,"",COUNTIFS($D$2:$D$5001,"&gt;"&amp;$D924,$G$2:$G$5001,FALSE)+COUNTIFS($D$2:$D924,$D924,$G$2:$G924,FALSE)))</f>
        <v/>
      </c>
    </row>
    <row r="925" spans="9:9" x14ac:dyDescent="0.55000000000000004">
      <c r="I925" t="str">
        <f>IF($A925="","",IF($G925&lt;&gt;FALSE,"",COUNTIFS($D$2:$D$5001,"&gt;"&amp;$D925,$G$2:$G$5001,FALSE)+COUNTIFS($D$2:$D925,$D925,$G$2:$G925,FALSE)))</f>
        <v/>
      </c>
    </row>
    <row r="926" spans="9:9" x14ac:dyDescent="0.55000000000000004">
      <c r="I926" t="str">
        <f>IF($A926="","",IF($G926&lt;&gt;FALSE,"",COUNTIFS($D$2:$D$5001,"&gt;"&amp;$D926,$G$2:$G$5001,FALSE)+COUNTIFS($D$2:$D926,$D926,$G$2:$G926,FALSE)))</f>
        <v/>
      </c>
    </row>
    <row r="927" spans="9:9" x14ac:dyDescent="0.55000000000000004">
      <c r="I927" t="str">
        <f>IF($A927="","",IF($G927&lt;&gt;FALSE,"",COUNTIFS($D$2:$D$5001,"&gt;"&amp;$D927,$G$2:$G$5001,FALSE)+COUNTIFS($D$2:$D927,$D927,$G$2:$G927,FALSE)))</f>
        <v/>
      </c>
    </row>
    <row r="928" spans="9:9" x14ac:dyDescent="0.55000000000000004">
      <c r="I928" t="str">
        <f>IF($A928="","",IF($G928&lt;&gt;FALSE,"",COUNTIFS($D$2:$D$5001,"&gt;"&amp;$D928,$G$2:$G$5001,FALSE)+COUNTIFS($D$2:$D928,$D928,$G$2:$G928,FALSE)))</f>
        <v/>
      </c>
    </row>
    <row r="929" spans="9:9" x14ac:dyDescent="0.55000000000000004">
      <c r="I929" t="str">
        <f>IF($A929="","",IF($G929&lt;&gt;FALSE,"",COUNTIFS($D$2:$D$5001,"&gt;"&amp;$D929,$G$2:$G$5001,FALSE)+COUNTIFS($D$2:$D929,$D929,$G$2:$G929,FALSE)))</f>
        <v/>
      </c>
    </row>
    <row r="930" spans="9:9" x14ac:dyDescent="0.55000000000000004">
      <c r="I930" t="str">
        <f>IF($A930="","",IF($G930&lt;&gt;FALSE,"",COUNTIFS($D$2:$D$5001,"&gt;"&amp;$D930,$G$2:$G$5001,FALSE)+COUNTIFS($D$2:$D930,$D930,$G$2:$G930,FALSE)))</f>
        <v/>
      </c>
    </row>
    <row r="931" spans="9:9" x14ac:dyDescent="0.55000000000000004">
      <c r="I931" t="str">
        <f>IF($A931="","",IF($G931&lt;&gt;FALSE,"",COUNTIFS($D$2:$D$5001,"&gt;"&amp;$D931,$G$2:$G$5001,FALSE)+COUNTIFS($D$2:$D931,$D931,$G$2:$G931,FALSE)))</f>
        <v/>
      </c>
    </row>
    <row r="932" spans="9:9" x14ac:dyDescent="0.55000000000000004">
      <c r="I932" t="str">
        <f>IF($A932="","",IF($G932&lt;&gt;FALSE,"",COUNTIFS($D$2:$D$5001,"&gt;"&amp;$D932,$G$2:$G$5001,FALSE)+COUNTIFS($D$2:$D932,$D932,$G$2:$G932,FALSE)))</f>
        <v/>
      </c>
    </row>
    <row r="933" spans="9:9" x14ac:dyDescent="0.55000000000000004">
      <c r="I933" t="str">
        <f>IF($A933="","",IF($G933&lt;&gt;FALSE,"",COUNTIFS($D$2:$D$5001,"&gt;"&amp;$D933,$G$2:$G$5001,FALSE)+COUNTIFS($D$2:$D933,$D933,$G$2:$G933,FALSE)))</f>
        <v/>
      </c>
    </row>
    <row r="934" spans="9:9" x14ac:dyDescent="0.55000000000000004">
      <c r="I934" t="str">
        <f>IF($A934="","",IF($G934&lt;&gt;FALSE,"",COUNTIFS($D$2:$D$5001,"&gt;"&amp;$D934,$G$2:$G$5001,FALSE)+COUNTIFS($D$2:$D934,$D934,$G$2:$G934,FALSE)))</f>
        <v/>
      </c>
    </row>
    <row r="935" spans="9:9" x14ac:dyDescent="0.55000000000000004">
      <c r="I935" t="str">
        <f>IF($A935="","",IF($G935&lt;&gt;FALSE,"",COUNTIFS($D$2:$D$5001,"&gt;"&amp;$D935,$G$2:$G$5001,FALSE)+COUNTIFS($D$2:$D935,$D935,$G$2:$G935,FALSE)))</f>
        <v/>
      </c>
    </row>
    <row r="936" spans="9:9" x14ac:dyDescent="0.55000000000000004">
      <c r="I936" t="str">
        <f>IF($A936="","",IF($G936&lt;&gt;FALSE,"",COUNTIFS($D$2:$D$5001,"&gt;"&amp;$D936,$G$2:$G$5001,FALSE)+COUNTIFS($D$2:$D936,$D936,$G$2:$G936,FALSE)))</f>
        <v/>
      </c>
    </row>
    <row r="937" spans="9:9" x14ac:dyDescent="0.55000000000000004">
      <c r="I937" t="str">
        <f>IF($A937="","",IF($G937&lt;&gt;FALSE,"",COUNTIFS($D$2:$D$5001,"&gt;"&amp;$D937,$G$2:$G$5001,FALSE)+COUNTIFS($D$2:$D937,$D937,$G$2:$G937,FALSE)))</f>
        <v/>
      </c>
    </row>
    <row r="938" spans="9:9" x14ac:dyDescent="0.55000000000000004">
      <c r="I938" t="str">
        <f>IF($A938="","",IF($G938&lt;&gt;FALSE,"",COUNTIFS($D$2:$D$5001,"&gt;"&amp;$D938,$G$2:$G$5001,FALSE)+COUNTIFS($D$2:$D938,$D938,$G$2:$G938,FALSE)))</f>
        <v/>
      </c>
    </row>
    <row r="939" spans="9:9" x14ac:dyDescent="0.55000000000000004">
      <c r="I939" t="str">
        <f>IF($A939="","",IF($G939&lt;&gt;FALSE,"",COUNTIFS($D$2:$D$5001,"&gt;"&amp;$D939,$G$2:$G$5001,FALSE)+COUNTIFS($D$2:$D939,$D939,$G$2:$G939,FALSE)))</f>
        <v/>
      </c>
    </row>
    <row r="940" spans="9:9" x14ac:dyDescent="0.55000000000000004">
      <c r="I940" t="str">
        <f>IF($A940="","",IF($G940&lt;&gt;FALSE,"",COUNTIFS($D$2:$D$5001,"&gt;"&amp;$D940,$G$2:$G$5001,FALSE)+COUNTIFS($D$2:$D940,$D940,$G$2:$G940,FALSE)))</f>
        <v/>
      </c>
    </row>
    <row r="941" spans="9:9" x14ac:dyDescent="0.55000000000000004">
      <c r="I941" t="str">
        <f>IF($A941="","",IF($G941&lt;&gt;FALSE,"",COUNTIFS($D$2:$D$5001,"&gt;"&amp;$D941,$G$2:$G$5001,FALSE)+COUNTIFS($D$2:$D941,$D941,$G$2:$G941,FALSE)))</f>
        <v/>
      </c>
    </row>
    <row r="942" spans="9:9" x14ac:dyDescent="0.55000000000000004">
      <c r="I942" t="str">
        <f>IF($A942="","",IF($G942&lt;&gt;FALSE,"",COUNTIFS($D$2:$D$5001,"&gt;"&amp;$D942,$G$2:$G$5001,FALSE)+COUNTIFS($D$2:$D942,$D942,$G$2:$G942,FALSE)))</f>
        <v/>
      </c>
    </row>
    <row r="943" spans="9:9" x14ac:dyDescent="0.55000000000000004">
      <c r="I943" t="str">
        <f>IF($A943="","",IF($G943&lt;&gt;FALSE,"",COUNTIFS($D$2:$D$5001,"&gt;"&amp;$D943,$G$2:$G$5001,FALSE)+COUNTIFS($D$2:$D943,$D943,$G$2:$G943,FALSE)))</f>
        <v/>
      </c>
    </row>
    <row r="944" spans="9:9" x14ac:dyDescent="0.55000000000000004">
      <c r="I944" t="str">
        <f>IF($A944="","",IF($G944&lt;&gt;FALSE,"",COUNTIFS($D$2:$D$5001,"&gt;"&amp;$D944,$G$2:$G$5001,FALSE)+COUNTIFS($D$2:$D944,$D944,$G$2:$G944,FALSE)))</f>
        <v/>
      </c>
    </row>
    <row r="945" spans="9:9" x14ac:dyDescent="0.55000000000000004">
      <c r="I945" t="str">
        <f>IF($A945="","",IF($G945&lt;&gt;FALSE,"",COUNTIFS($D$2:$D$5001,"&gt;"&amp;$D945,$G$2:$G$5001,FALSE)+COUNTIFS($D$2:$D945,$D945,$G$2:$G945,FALSE)))</f>
        <v/>
      </c>
    </row>
    <row r="946" spans="9:9" x14ac:dyDescent="0.55000000000000004">
      <c r="I946" t="str">
        <f>IF($A946="","",IF($G946&lt;&gt;FALSE,"",COUNTIFS($D$2:$D$5001,"&gt;"&amp;$D946,$G$2:$G$5001,FALSE)+COUNTIFS($D$2:$D946,$D946,$G$2:$G946,FALSE)))</f>
        <v/>
      </c>
    </row>
    <row r="947" spans="9:9" x14ac:dyDescent="0.55000000000000004">
      <c r="I947" t="str">
        <f>IF($A947="","",IF($G947&lt;&gt;FALSE,"",COUNTIFS($D$2:$D$5001,"&gt;"&amp;$D947,$G$2:$G$5001,FALSE)+COUNTIFS($D$2:$D947,$D947,$G$2:$G947,FALSE)))</f>
        <v/>
      </c>
    </row>
    <row r="948" spans="9:9" x14ac:dyDescent="0.55000000000000004">
      <c r="I948" t="str">
        <f>IF($A948="","",IF($G948&lt;&gt;FALSE,"",COUNTIFS($D$2:$D$5001,"&gt;"&amp;$D948,$G$2:$G$5001,FALSE)+COUNTIFS($D$2:$D948,$D948,$G$2:$G948,FALSE)))</f>
        <v/>
      </c>
    </row>
    <row r="949" spans="9:9" x14ac:dyDescent="0.55000000000000004">
      <c r="I949" t="str">
        <f>IF($A949="","",IF($G949&lt;&gt;FALSE,"",COUNTIFS($D$2:$D$5001,"&gt;"&amp;$D949,$G$2:$G$5001,FALSE)+COUNTIFS($D$2:$D949,$D949,$G$2:$G949,FALSE)))</f>
        <v/>
      </c>
    </row>
    <row r="950" spans="9:9" x14ac:dyDescent="0.55000000000000004">
      <c r="I950" t="str">
        <f>IF($A950="","",IF($G950&lt;&gt;FALSE,"",COUNTIFS($D$2:$D$5001,"&gt;"&amp;$D950,$G$2:$G$5001,FALSE)+COUNTIFS($D$2:$D950,$D950,$G$2:$G950,FALSE)))</f>
        <v/>
      </c>
    </row>
    <row r="951" spans="9:9" x14ac:dyDescent="0.55000000000000004">
      <c r="I951" t="str">
        <f>IF($A951="","",IF($G951&lt;&gt;FALSE,"",COUNTIFS($D$2:$D$5001,"&gt;"&amp;$D951,$G$2:$G$5001,FALSE)+COUNTIFS($D$2:$D951,$D951,$G$2:$G951,FALSE)))</f>
        <v/>
      </c>
    </row>
    <row r="952" spans="9:9" x14ac:dyDescent="0.55000000000000004">
      <c r="I952" t="str">
        <f>IF($A952="","",IF($G952&lt;&gt;FALSE,"",COUNTIFS($D$2:$D$5001,"&gt;"&amp;$D952,$G$2:$G$5001,FALSE)+COUNTIFS($D$2:$D952,$D952,$G$2:$G952,FALSE)))</f>
        <v/>
      </c>
    </row>
    <row r="953" spans="9:9" x14ac:dyDescent="0.55000000000000004">
      <c r="I953" t="str">
        <f>IF($A953="","",IF($G953&lt;&gt;FALSE,"",COUNTIFS($D$2:$D$5001,"&gt;"&amp;$D953,$G$2:$G$5001,FALSE)+COUNTIFS($D$2:$D953,$D953,$G$2:$G953,FALSE)))</f>
        <v/>
      </c>
    </row>
    <row r="954" spans="9:9" x14ac:dyDescent="0.55000000000000004">
      <c r="I954" t="str">
        <f>IF($A954="","",IF($G954&lt;&gt;FALSE,"",COUNTIFS($D$2:$D$5001,"&gt;"&amp;$D954,$G$2:$G$5001,FALSE)+COUNTIFS($D$2:$D954,$D954,$G$2:$G954,FALSE)))</f>
        <v/>
      </c>
    </row>
    <row r="955" spans="9:9" x14ac:dyDescent="0.55000000000000004">
      <c r="I955" t="str">
        <f>IF($A955="","",IF($G955&lt;&gt;FALSE,"",COUNTIFS($D$2:$D$5001,"&gt;"&amp;$D955,$G$2:$G$5001,FALSE)+COUNTIFS($D$2:$D955,$D955,$G$2:$G955,FALSE)))</f>
        <v/>
      </c>
    </row>
    <row r="956" spans="9:9" x14ac:dyDescent="0.55000000000000004">
      <c r="I956" t="str">
        <f>IF($A956="","",IF($G956&lt;&gt;FALSE,"",COUNTIFS($D$2:$D$5001,"&gt;"&amp;$D956,$G$2:$G$5001,FALSE)+COUNTIFS($D$2:$D956,$D956,$G$2:$G956,FALSE)))</f>
        <v/>
      </c>
    </row>
    <row r="957" spans="9:9" x14ac:dyDescent="0.55000000000000004">
      <c r="I957" t="str">
        <f>IF($A957="","",IF($G957&lt;&gt;FALSE,"",COUNTIFS($D$2:$D$5001,"&gt;"&amp;$D957,$G$2:$G$5001,FALSE)+COUNTIFS($D$2:$D957,$D957,$G$2:$G957,FALSE)))</f>
        <v/>
      </c>
    </row>
    <row r="958" spans="9:9" x14ac:dyDescent="0.55000000000000004">
      <c r="I958" t="str">
        <f>IF($A958="","",IF($G958&lt;&gt;FALSE,"",COUNTIFS($D$2:$D$5001,"&gt;"&amp;$D958,$G$2:$G$5001,FALSE)+COUNTIFS($D$2:$D958,$D958,$G$2:$G958,FALSE)))</f>
        <v/>
      </c>
    </row>
    <row r="959" spans="9:9" x14ac:dyDescent="0.55000000000000004">
      <c r="I959" t="str">
        <f>IF($A959="","",IF($G959&lt;&gt;FALSE,"",COUNTIFS($D$2:$D$5001,"&gt;"&amp;$D959,$G$2:$G$5001,FALSE)+COUNTIFS($D$2:$D959,$D959,$G$2:$G959,FALSE)))</f>
        <v/>
      </c>
    </row>
    <row r="960" spans="9:9" x14ac:dyDescent="0.55000000000000004">
      <c r="I960" t="str">
        <f>IF($A960="","",IF($G960&lt;&gt;FALSE,"",COUNTIFS($D$2:$D$5001,"&gt;"&amp;$D960,$G$2:$G$5001,FALSE)+COUNTIFS($D$2:$D960,$D960,$G$2:$G960,FALSE)))</f>
        <v/>
      </c>
    </row>
    <row r="961" spans="9:9" x14ac:dyDescent="0.55000000000000004">
      <c r="I961" t="str">
        <f>IF($A961="","",IF($G961&lt;&gt;FALSE,"",COUNTIFS($D$2:$D$5001,"&gt;"&amp;$D961,$G$2:$G$5001,FALSE)+COUNTIFS($D$2:$D961,$D961,$G$2:$G961,FALSE)))</f>
        <v/>
      </c>
    </row>
    <row r="962" spans="9:9" x14ac:dyDescent="0.55000000000000004">
      <c r="I962" t="str">
        <f>IF($A962="","",IF($G962&lt;&gt;FALSE,"",COUNTIFS($D$2:$D$5001,"&gt;"&amp;$D962,$G$2:$G$5001,FALSE)+COUNTIFS($D$2:$D962,$D962,$G$2:$G962,FALSE)))</f>
        <v/>
      </c>
    </row>
    <row r="963" spans="9:9" x14ac:dyDescent="0.55000000000000004">
      <c r="I963" t="str">
        <f>IF($A963="","",IF($G963&lt;&gt;FALSE,"",COUNTIFS($D$2:$D$5001,"&gt;"&amp;$D963,$G$2:$G$5001,FALSE)+COUNTIFS($D$2:$D963,$D963,$G$2:$G963,FALSE)))</f>
        <v/>
      </c>
    </row>
    <row r="964" spans="9:9" x14ac:dyDescent="0.55000000000000004">
      <c r="I964" t="str">
        <f>IF($A964="","",IF($G964&lt;&gt;FALSE,"",COUNTIFS($D$2:$D$5001,"&gt;"&amp;$D964,$G$2:$G$5001,FALSE)+COUNTIFS($D$2:$D964,$D964,$G$2:$G964,FALSE)))</f>
        <v/>
      </c>
    </row>
    <row r="965" spans="9:9" x14ac:dyDescent="0.55000000000000004">
      <c r="I965" t="str">
        <f>IF($A965="","",IF($G965&lt;&gt;FALSE,"",COUNTIFS($D$2:$D$5001,"&gt;"&amp;$D965,$G$2:$G$5001,FALSE)+COUNTIFS($D$2:$D965,$D965,$G$2:$G965,FALSE)))</f>
        <v/>
      </c>
    </row>
    <row r="966" spans="9:9" x14ac:dyDescent="0.55000000000000004">
      <c r="I966" t="str">
        <f>IF($A966="","",IF($G966&lt;&gt;FALSE,"",COUNTIFS($D$2:$D$5001,"&gt;"&amp;$D966,$G$2:$G$5001,FALSE)+COUNTIFS($D$2:$D966,$D966,$G$2:$G966,FALSE)))</f>
        <v/>
      </c>
    </row>
    <row r="967" spans="9:9" x14ac:dyDescent="0.55000000000000004">
      <c r="I967" t="str">
        <f>IF($A967="","",IF($G967&lt;&gt;FALSE,"",COUNTIFS($D$2:$D$5001,"&gt;"&amp;$D967,$G$2:$G$5001,FALSE)+COUNTIFS($D$2:$D967,$D967,$G$2:$G967,FALSE)))</f>
        <v/>
      </c>
    </row>
    <row r="968" spans="9:9" x14ac:dyDescent="0.55000000000000004">
      <c r="I968" t="str">
        <f>IF($A968="","",IF($G968&lt;&gt;FALSE,"",COUNTIFS($D$2:$D$5001,"&gt;"&amp;$D968,$G$2:$G$5001,FALSE)+COUNTIFS($D$2:$D968,$D968,$G$2:$G968,FALSE)))</f>
        <v/>
      </c>
    </row>
    <row r="969" spans="9:9" x14ac:dyDescent="0.55000000000000004">
      <c r="I969" t="str">
        <f>IF($A969="","",IF($G969&lt;&gt;FALSE,"",COUNTIFS($D$2:$D$5001,"&gt;"&amp;$D969,$G$2:$G$5001,FALSE)+COUNTIFS($D$2:$D969,$D969,$G$2:$G969,FALSE)))</f>
        <v/>
      </c>
    </row>
    <row r="970" spans="9:9" x14ac:dyDescent="0.55000000000000004">
      <c r="I970" t="str">
        <f>IF($A970="","",IF($G970&lt;&gt;FALSE,"",COUNTIFS($D$2:$D$5001,"&gt;"&amp;$D970,$G$2:$G$5001,FALSE)+COUNTIFS($D$2:$D970,$D970,$G$2:$G970,FALSE)))</f>
        <v/>
      </c>
    </row>
    <row r="971" spans="9:9" x14ac:dyDescent="0.55000000000000004">
      <c r="I971" t="str">
        <f>IF($A971="","",IF($G971&lt;&gt;FALSE,"",COUNTIFS($D$2:$D$5001,"&gt;"&amp;$D971,$G$2:$G$5001,FALSE)+COUNTIFS($D$2:$D971,$D971,$G$2:$G971,FALSE)))</f>
        <v/>
      </c>
    </row>
    <row r="972" spans="9:9" x14ac:dyDescent="0.55000000000000004">
      <c r="I972" t="str">
        <f>IF($A972="","",IF($G972&lt;&gt;FALSE,"",COUNTIFS($D$2:$D$5001,"&gt;"&amp;$D972,$G$2:$G$5001,FALSE)+COUNTIFS($D$2:$D972,$D972,$G$2:$G972,FALSE)))</f>
        <v/>
      </c>
    </row>
    <row r="973" spans="9:9" x14ac:dyDescent="0.55000000000000004">
      <c r="I973" t="str">
        <f>IF($A973="","",IF($G973&lt;&gt;FALSE,"",COUNTIFS($D$2:$D$5001,"&gt;"&amp;$D973,$G$2:$G$5001,FALSE)+COUNTIFS($D$2:$D973,$D973,$G$2:$G973,FALSE)))</f>
        <v/>
      </c>
    </row>
    <row r="974" spans="9:9" x14ac:dyDescent="0.55000000000000004">
      <c r="I974" t="str">
        <f>IF($A974="","",IF($G974&lt;&gt;FALSE,"",COUNTIFS($D$2:$D$5001,"&gt;"&amp;$D974,$G$2:$G$5001,FALSE)+COUNTIFS($D$2:$D974,$D974,$G$2:$G974,FALSE)))</f>
        <v/>
      </c>
    </row>
    <row r="975" spans="9:9" x14ac:dyDescent="0.55000000000000004">
      <c r="I975" t="str">
        <f>IF($A975="","",IF($G975&lt;&gt;FALSE,"",COUNTIFS($D$2:$D$5001,"&gt;"&amp;$D975,$G$2:$G$5001,FALSE)+COUNTIFS($D$2:$D975,$D975,$G$2:$G975,FALSE)))</f>
        <v/>
      </c>
    </row>
    <row r="976" spans="9:9" x14ac:dyDescent="0.55000000000000004">
      <c r="I976" t="str">
        <f>IF($A976="","",IF($G976&lt;&gt;FALSE,"",COUNTIFS($D$2:$D$5001,"&gt;"&amp;$D976,$G$2:$G$5001,FALSE)+COUNTIFS($D$2:$D976,$D976,$G$2:$G976,FALSE)))</f>
        <v/>
      </c>
    </row>
    <row r="977" spans="9:9" x14ac:dyDescent="0.55000000000000004">
      <c r="I977" t="str">
        <f>IF($A977="","",IF($G977&lt;&gt;FALSE,"",COUNTIFS($D$2:$D$5001,"&gt;"&amp;$D977,$G$2:$G$5001,FALSE)+COUNTIFS($D$2:$D977,$D977,$G$2:$G977,FALSE)))</f>
        <v/>
      </c>
    </row>
    <row r="978" spans="9:9" x14ac:dyDescent="0.55000000000000004">
      <c r="I978" t="str">
        <f>IF($A978="","",IF($G978&lt;&gt;FALSE,"",COUNTIFS($D$2:$D$5001,"&gt;"&amp;$D978,$G$2:$G$5001,FALSE)+COUNTIFS($D$2:$D978,$D978,$G$2:$G978,FALSE)))</f>
        <v/>
      </c>
    </row>
    <row r="979" spans="9:9" x14ac:dyDescent="0.55000000000000004">
      <c r="I979" t="str">
        <f>IF($A979="","",IF($G979&lt;&gt;FALSE,"",COUNTIFS($D$2:$D$5001,"&gt;"&amp;$D979,$G$2:$G$5001,FALSE)+COUNTIFS($D$2:$D979,$D979,$G$2:$G979,FALSE)))</f>
        <v/>
      </c>
    </row>
    <row r="980" spans="9:9" x14ac:dyDescent="0.55000000000000004">
      <c r="I980" t="str">
        <f>IF($A980="","",IF($G980&lt;&gt;FALSE,"",COUNTIFS($D$2:$D$5001,"&gt;"&amp;$D980,$G$2:$G$5001,FALSE)+COUNTIFS($D$2:$D980,$D980,$G$2:$G980,FALSE)))</f>
        <v/>
      </c>
    </row>
    <row r="981" spans="9:9" x14ac:dyDescent="0.55000000000000004">
      <c r="I981" t="str">
        <f>IF($A981="","",IF($G981&lt;&gt;FALSE,"",COUNTIFS($D$2:$D$5001,"&gt;"&amp;$D981,$G$2:$G$5001,FALSE)+COUNTIFS($D$2:$D981,$D981,$G$2:$G981,FALSE)))</f>
        <v/>
      </c>
    </row>
    <row r="982" spans="9:9" x14ac:dyDescent="0.55000000000000004">
      <c r="I982" t="str">
        <f>IF($A982="","",IF($G982&lt;&gt;FALSE,"",COUNTIFS($D$2:$D$5001,"&gt;"&amp;$D982,$G$2:$G$5001,FALSE)+COUNTIFS($D$2:$D982,$D982,$G$2:$G982,FALSE)))</f>
        <v/>
      </c>
    </row>
    <row r="983" spans="9:9" x14ac:dyDescent="0.55000000000000004">
      <c r="I983" t="str">
        <f>IF($A983="","",IF($G983&lt;&gt;FALSE,"",COUNTIFS($D$2:$D$5001,"&gt;"&amp;$D983,$G$2:$G$5001,FALSE)+COUNTIFS($D$2:$D983,$D983,$G$2:$G983,FALSE)))</f>
        <v/>
      </c>
    </row>
    <row r="984" spans="9:9" x14ac:dyDescent="0.55000000000000004">
      <c r="I984" t="str">
        <f>IF($A984="","",IF($G984&lt;&gt;FALSE,"",COUNTIFS($D$2:$D$5001,"&gt;"&amp;$D984,$G$2:$G$5001,FALSE)+COUNTIFS($D$2:$D984,$D984,$G$2:$G984,FALSE)))</f>
        <v/>
      </c>
    </row>
    <row r="985" spans="9:9" x14ac:dyDescent="0.55000000000000004">
      <c r="I985" t="str">
        <f>IF($A985="","",IF($G985&lt;&gt;FALSE,"",COUNTIFS($D$2:$D$5001,"&gt;"&amp;$D985,$G$2:$G$5001,FALSE)+COUNTIFS($D$2:$D985,$D985,$G$2:$G985,FALSE)))</f>
        <v/>
      </c>
    </row>
    <row r="986" spans="9:9" x14ac:dyDescent="0.55000000000000004">
      <c r="I986" t="str">
        <f>IF($A986="","",IF($G986&lt;&gt;FALSE,"",COUNTIFS($D$2:$D$5001,"&gt;"&amp;$D986,$G$2:$G$5001,FALSE)+COUNTIFS($D$2:$D986,$D986,$G$2:$G986,FALSE)))</f>
        <v/>
      </c>
    </row>
    <row r="987" spans="9:9" x14ac:dyDescent="0.55000000000000004">
      <c r="I987" t="str">
        <f>IF($A987="","",IF($G987&lt;&gt;FALSE,"",COUNTIFS($D$2:$D$5001,"&gt;"&amp;$D987,$G$2:$G$5001,FALSE)+COUNTIFS($D$2:$D987,$D987,$G$2:$G987,FALSE)))</f>
        <v/>
      </c>
    </row>
    <row r="988" spans="9:9" x14ac:dyDescent="0.55000000000000004">
      <c r="I988" t="str">
        <f>IF($A988="","",IF($G988&lt;&gt;FALSE,"",COUNTIFS($D$2:$D$5001,"&gt;"&amp;$D988,$G$2:$G$5001,FALSE)+COUNTIFS($D$2:$D988,$D988,$G$2:$G988,FALSE)))</f>
        <v/>
      </c>
    </row>
    <row r="989" spans="9:9" x14ac:dyDescent="0.55000000000000004">
      <c r="I989" t="str">
        <f>IF($A989="","",IF($G989&lt;&gt;FALSE,"",COUNTIFS($D$2:$D$5001,"&gt;"&amp;$D989,$G$2:$G$5001,FALSE)+COUNTIFS($D$2:$D989,$D989,$G$2:$G989,FALSE)))</f>
        <v/>
      </c>
    </row>
    <row r="990" spans="9:9" x14ac:dyDescent="0.55000000000000004">
      <c r="I990" t="str">
        <f>IF($A990="","",IF($G990&lt;&gt;FALSE,"",COUNTIFS($D$2:$D$5001,"&gt;"&amp;$D990,$G$2:$G$5001,FALSE)+COUNTIFS($D$2:$D990,$D990,$G$2:$G990,FALSE)))</f>
        <v/>
      </c>
    </row>
    <row r="991" spans="9:9" x14ac:dyDescent="0.55000000000000004">
      <c r="I991" t="str">
        <f>IF($A991="","",IF($G991&lt;&gt;FALSE,"",COUNTIFS($D$2:$D$5001,"&gt;"&amp;$D991,$G$2:$G$5001,FALSE)+COUNTIFS($D$2:$D991,$D991,$G$2:$G991,FALSE)))</f>
        <v/>
      </c>
    </row>
    <row r="992" spans="9:9" x14ac:dyDescent="0.55000000000000004">
      <c r="I992" t="str">
        <f>IF($A992="","",IF($G992&lt;&gt;FALSE,"",COUNTIFS($D$2:$D$5001,"&gt;"&amp;$D992,$G$2:$G$5001,FALSE)+COUNTIFS($D$2:$D992,$D992,$G$2:$G992,FALSE)))</f>
        <v/>
      </c>
    </row>
    <row r="993" spans="9:9" x14ac:dyDescent="0.55000000000000004">
      <c r="I993" t="str">
        <f>IF($A993="","",IF($G993&lt;&gt;FALSE,"",COUNTIFS($D$2:$D$5001,"&gt;"&amp;$D993,$G$2:$G$5001,FALSE)+COUNTIFS($D$2:$D993,$D993,$G$2:$G993,FALSE)))</f>
        <v/>
      </c>
    </row>
    <row r="994" spans="9:9" x14ac:dyDescent="0.55000000000000004">
      <c r="I994" t="str">
        <f>IF($A994="","",IF($G994&lt;&gt;FALSE,"",COUNTIFS($D$2:$D$5001,"&gt;"&amp;$D994,$G$2:$G$5001,FALSE)+COUNTIFS($D$2:$D994,$D994,$G$2:$G994,FALSE)))</f>
        <v/>
      </c>
    </row>
    <row r="995" spans="9:9" x14ac:dyDescent="0.55000000000000004">
      <c r="I995" t="str">
        <f>IF($A995="","",IF($G995&lt;&gt;FALSE,"",COUNTIFS($D$2:$D$5001,"&gt;"&amp;$D995,$G$2:$G$5001,FALSE)+COUNTIFS($D$2:$D995,$D995,$G$2:$G995,FALSE)))</f>
        <v/>
      </c>
    </row>
    <row r="996" spans="9:9" x14ac:dyDescent="0.55000000000000004">
      <c r="I996" t="str">
        <f>IF($A996="","",IF($G996&lt;&gt;FALSE,"",COUNTIFS($D$2:$D$5001,"&gt;"&amp;$D996,$G$2:$G$5001,FALSE)+COUNTIFS($D$2:$D996,$D996,$G$2:$G996,FALSE)))</f>
        <v/>
      </c>
    </row>
    <row r="997" spans="9:9" x14ac:dyDescent="0.55000000000000004">
      <c r="I997" t="str">
        <f>IF($A997="","",IF($G997&lt;&gt;FALSE,"",COUNTIFS($D$2:$D$5001,"&gt;"&amp;$D997,$G$2:$G$5001,FALSE)+COUNTIFS($D$2:$D997,$D997,$G$2:$G997,FALSE)))</f>
        <v/>
      </c>
    </row>
    <row r="998" spans="9:9" x14ac:dyDescent="0.55000000000000004">
      <c r="I998" t="str">
        <f>IF($A998="","",IF($G998&lt;&gt;FALSE,"",COUNTIFS($D$2:$D$5001,"&gt;"&amp;$D998,$G$2:$G$5001,FALSE)+COUNTIFS($D$2:$D998,$D998,$G$2:$G998,FALSE)))</f>
        <v/>
      </c>
    </row>
    <row r="999" spans="9:9" x14ac:dyDescent="0.55000000000000004">
      <c r="I999" t="str">
        <f>IF($A999="","",IF($G999&lt;&gt;FALSE,"",COUNTIFS($D$2:$D$5001,"&gt;"&amp;$D999,$G$2:$G$5001,FALSE)+COUNTIFS($D$2:$D999,$D999,$G$2:$G999,FALSE)))</f>
        <v/>
      </c>
    </row>
    <row r="1000" spans="9:9" x14ac:dyDescent="0.55000000000000004">
      <c r="I1000" t="str">
        <f>IF($A1000="","",IF($G1000&lt;&gt;FALSE,"",COUNTIFS($D$2:$D$5001,"&gt;"&amp;$D1000,$G$2:$G$5001,FALSE)+COUNTIFS($D$2:$D1000,$D1000,$G$2:$G1000,FALSE)))</f>
        <v/>
      </c>
    </row>
    <row r="1001" spans="9:9" x14ac:dyDescent="0.55000000000000004">
      <c r="I1001" t="str">
        <f>IF($A1001="","",IF($G1001&lt;&gt;FALSE,"",COUNTIFS($D$2:$D$5001,"&gt;"&amp;$D1001,$G$2:$G$5001,FALSE)+COUNTIFS($D$2:$D1001,$D1001,$G$2:$G1001,FALSE)))</f>
        <v/>
      </c>
    </row>
    <row r="1002" spans="9:9" x14ac:dyDescent="0.55000000000000004">
      <c r="I1002" t="str">
        <f>IF($A1002="","",IF($G1002&lt;&gt;FALSE,"",COUNTIFS($D$2:$D$5001,"&gt;"&amp;$D1002,$G$2:$G$5001,FALSE)+COUNTIFS($D$2:$D1002,$D1002,$G$2:$G1002,FALSE)))</f>
        <v/>
      </c>
    </row>
    <row r="1003" spans="9:9" x14ac:dyDescent="0.55000000000000004">
      <c r="I1003" t="str">
        <f>IF($A1003="","",IF($G1003&lt;&gt;FALSE,"",COUNTIFS($D$2:$D$5001,"&gt;"&amp;$D1003,$G$2:$G$5001,FALSE)+COUNTIFS($D$2:$D1003,$D1003,$G$2:$G1003,FALSE)))</f>
        <v/>
      </c>
    </row>
    <row r="1004" spans="9:9" x14ac:dyDescent="0.55000000000000004">
      <c r="I1004" t="str">
        <f>IF($A1004="","",IF($G1004&lt;&gt;FALSE,"",COUNTIFS($D$2:$D$5001,"&gt;"&amp;$D1004,$G$2:$G$5001,FALSE)+COUNTIFS($D$2:$D1004,$D1004,$G$2:$G1004,FALSE)))</f>
        <v/>
      </c>
    </row>
    <row r="1005" spans="9:9" x14ac:dyDescent="0.55000000000000004">
      <c r="I1005" t="str">
        <f>IF($A1005="","",IF($G1005&lt;&gt;FALSE,"",COUNTIFS($D$2:$D$5001,"&gt;"&amp;$D1005,$G$2:$G$5001,FALSE)+COUNTIFS($D$2:$D1005,$D1005,$G$2:$G1005,FALSE)))</f>
        <v/>
      </c>
    </row>
    <row r="1006" spans="9:9" x14ac:dyDescent="0.55000000000000004">
      <c r="I1006" t="str">
        <f>IF($A1006="","",IF($G1006&lt;&gt;FALSE,"",COUNTIFS($D$2:$D$5001,"&gt;"&amp;$D1006,$G$2:$G$5001,FALSE)+COUNTIFS($D$2:$D1006,$D1006,$G$2:$G1006,FALSE)))</f>
        <v/>
      </c>
    </row>
    <row r="1007" spans="9:9" x14ac:dyDescent="0.55000000000000004">
      <c r="I1007" t="str">
        <f>IF($A1007="","",IF($G1007&lt;&gt;FALSE,"",COUNTIFS($D$2:$D$5001,"&gt;"&amp;$D1007,$G$2:$G$5001,FALSE)+COUNTIFS($D$2:$D1007,$D1007,$G$2:$G1007,FALSE)))</f>
        <v/>
      </c>
    </row>
    <row r="1008" spans="9:9" x14ac:dyDescent="0.55000000000000004">
      <c r="I1008" t="str">
        <f>IF($A1008="","",IF($G1008&lt;&gt;FALSE,"",COUNTIFS($D$2:$D$5001,"&gt;"&amp;$D1008,$G$2:$G$5001,FALSE)+COUNTIFS($D$2:$D1008,$D1008,$G$2:$G1008,FALSE)))</f>
        <v/>
      </c>
    </row>
    <row r="1009" spans="9:9" x14ac:dyDescent="0.55000000000000004">
      <c r="I1009" t="str">
        <f>IF($A1009="","",IF($G1009&lt;&gt;FALSE,"",COUNTIFS($D$2:$D$5001,"&gt;"&amp;$D1009,$G$2:$G$5001,FALSE)+COUNTIFS($D$2:$D1009,$D1009,$G$2:$G1009,FALSE)))</f>
        <v/>
      </c>
    </row>
    <row r="1010" spans="9:9" x14ac:dyDescent="0.55000000000000004">
      <c r="I1010" t="str">
        <f>IF($A1010="","",IF($G1010&lt;&gt;FALSE,"",COUNTIFS($D$2:$D$5001,"&gt;"&amp;$D1010,$G$2:$G$5001,FALSE)+COUNTIFS($D$2:$D1010,$D1010,$G$2:$G1010,FALSE)))</f>
        <v/>
      </c>
    </row>
    <row r="1011" spans="9:9" x14ac:dyDescent="0.55000000000000004">
      <c r="I1011" t="str">
        <f>IF($A1011="","",IF($G1011&lt;&gt;FALSE,"",COUNTIFS($D$2:$D$5001,"&gt;"&amp;$D1011,$G$2:$G$5001,FALSE)+COUNTIFS($D$2:$D1011,$D1011,$G$2:$G1011,FALSE)))</f>
        <v/>
      </c>
    </row>
    <row r="1012" spans="9:9" x14ac:dyDescent="0.55000000000000004">
      <c r="I1012" t="str">
        <f>IF($A1012="","",IF($G1012&lt;&gt;FALSE,"",COUNTIFS($D$2:$D$5001,"&gt;"&amp;$D1012,$G$2:$G$5001,FALSE)+COUNTIFS($D$2:$D1012,$D1012,$G$2:$G1012,FALSE)))</f>
        <v/>
      </c>
    </row>
    <row r="1013" spans="9:9" x14ac:dyDescent="0.55000000000000004">
      <c r="I1013" t="str">
        <f>IF($A1013="","",IF($G1013&lt;&gt;FALSE,"",COUNTIFS($D$2:$D$5001,"&gt;"&amp;$D1013,$G$2:$G$5001,FALSE)+COUNTIFS($D$2:$D1013,$D1013,$G$2:$G1013,FALSE)))</f>
        <v/>
      </c>
    </row>
    <row r="1014" spans="9:9" x14ac:dyDescent="0.55000000000000004">
      <c r="I1014" t="str">
        <f>IF($A1014="","",IF($G1014&lt;&gt;FALSE,"",COUNTIFS($D$2:$D$5001,"&gt;"&amp;$D1014,$G$2:$G$5001,FALSE)+COUNTIFS($D$2:$D1014,$D1014,$G$2:$G1014,FALSE)))</f>
        <v/>
      </c>
    </row>
    <row r="1015" spans="9:9" x14ac:dyDescent="0.55000000000000004">
      <c r="I1015" t="str">
        <f>IF($A1015="","",IF($G1015&lt;&gt;FALSE,"",COUNTIFS($D$2:$D$5001,"&gt;"&amp;$D1015,$G$2:$G$5001,FALSE)+COUNTIFS($D$2:$D1015,$D1015,$G$2:$G1015,FALSE)))</f>
        <v/>
      </c>
    </row>
    <row r="1016" spans="9:9" x14ac:dyDescent="0.55000000000000004">
      <c r="I1016" t="str">
        <f>IF($A1016="","",IF($G1016&lt;&gt;FALSE,"",COUNTIFS($D$2:$D$5001,"&gt;"&amp;$D1016,$G$2:$G$5001,FALSE)+COUNTIFS($D$2:$D1016,$D1016,$G$2:$G1016,FALSE)))</f>
        <v/>
      </c>
    </row>
    <row r="1017" spans="9:9" x14ac:dyDescent="0.55000000000000004">
      <c r="I1017" t="str">
        <f>IF($A1017="","",IF($G1017&lt;&gt;FALSE,"",COUNTIFS($D$2:$D$5001,"&gt;"&amp;$D1017,$G$2:$G$5001,FALSE)+COUNTIFS($D$2:$D1017,$D1017,$G$2:$G1017,FALSE)))</f>
        <v/>
      </c>
    </row>
    <row r="1018" spans="9:9" x14ac:dyDescent="0.55000000000000004">
      <c r="I1018" t="str">
        <f>IF($A1018="","",IF($G1018&lt;&gt;FALSE,"",COUNTIFS($D$2:$D$5001,"&gt;"&amp;$D1018,$G$2:$G$5001,FALSE)+COUNTIFS($D$2:$D1018,$D1018,$G$2:$G1018,FALSE)))</f>
        <v/>
      </c>
    </row>
    <row r="1019" spans="9:9" x14ac:dyDescent="0.55000000000000004">
      <c r="I1019" t="str">
        <f>IF($A1019="","",IF($G1019&lt;&gt;FALSE,"",COUNTIFS($D$2:$D$5001,"&gt;"&amp;$D1019,$G$2:$G$5001,FALSE)+COUNTIFS($D$2:$D1019,$D1019,$G$2:$G1019,FALSE)))</f>
        <v/>
      </c>
    </row>
    <row r="1020" spans="9:9" x14ac:dyDescent="0.55000000000000004">
      <c r="I1020" t="str">
        <f>IF($A1020="","",IF($G1020&lt;&gt;FALSE,"",COUNTIFS($D$2:$D$5001,"&gt;"&amp;$D1020,$G$2:$G$5001,FALSE)+COUNTIFS($D$2:$D1020,$D1020,$G$2:$G1020,FALSE)))</f>
        <v/>
      </c>
    </row>
    <row r="1021" spans="9:9" x14ac:dyDescent="0.55000000000000004">
      <c r="I1021" t="str">
        <f>IF($A1021="","",IF($G1021&lt;&gt;FALSE,"",COUNTIFS($D$2:$D$5001,"&gt;"&amp;$D1021,$G$2:$G$5001,FALSE)+COUNTIFS($D$2:$D1021,$D1021,$G$2:$G1021,FALSE)))</f>
        <v/>
      </c>
    </row>
    <row r="1022" spans="9:9" x14ac:dyDescent="0.55000000000000004">
      <c r="I1022" t="str">
        <f>IF($A1022="","",IF($G1022&lt;&gt;FALSE,"",COUNTIFS($D$2:$D$5001,"&gt;"&amp;$D1022,$G$2:$G$5001,FALSE)+COUNTIFS($D$2:$D1022,$D1022,$G$2:$G1022,FALSE)))</f>
        <v/>
      </c>
    </row>
    <row r="1023" spans="9:9" x14ac:dyDescent="0.55000000000000004">
      <c r="I1023" t="str">
        <f>IF($A1023="","",IF($G1023&lt;&gt;FALSE,"",COUNTIFS($D$2:$D$5001,"&gt;"&amp;$D1023,$G$2:$G$5001,FALSE)+COUNTIFS($D$2:$D1023,$D1023,$G$2:$G1023,FALSE)))</f>
        <v/>
      </c>
    </row>
    <row r="1024" spans="9:9" x14ac:dyDescent="0.55000000000000004">
      <c r="I1024" t="str">
        <f>IF($A1024="","",IF($G1024&lt;&gt;FALSE,"",COUNTIFS($D$2:$D$5001,"&gt;"&amp;$D1024,$G$2:$G$5001,FALSE)+COUNTIFS($D$2:$D1024,$D1024,$G$2:$G1024,FALSE)))</f>
        <v/>
      </c>
    </row>
    <row r="1025" spans="9:9" x14ac:dyDescent="0.55000000000000004">
      <c r="I1025" t="str">
        <f>IF($A1025="","",IF($G1025&lt;&gt;FALSE,"",COUNTIFS($D$2:$D$5001,"&gt;"&amp;$D1025,$G$2:$G$5001,FALSE)+COUNTIFS($D$2:$D1025,$D1025,$G$2:$G1025,FALSE)))</f>
        <v/>
      </c>
    </row>
    <row r="1026" spans="9:9" x14ac:dyDescent="0.55000000000000004">
      <c r="I1026" t="str">
        <f>IF($A1026="","",IF($G1026&lt;&gt;FALSE,"",COUNTIFS($D$2:$D$5001,"&gt;"&amp;$D1026,$G$2:$G$5001,FALSE)+COUNTIFS($D$2:$D1026,$D1026,$G$2:$G1026,FALSE)))</f>
        <v/>
      </c>
    </row>
    <row r="1027" spans="9:9" x14ac:dyDescent="0.55000000000000004">
      <c r="I1027" t="str">
        <f>IF($A1027="","",IF($G1027&lt;&gt;FALSE,"",COUNTIFS($D$2:$D$5001,"&gt;"&amp;$D1027,$G$2:$G$5001,FALSE)+COUNTIFS($D$2:$D1027,$D1027,$G$2:$G1027,FALSE)))</f>
        <v/>
      </c>
    </row>
    <row r="1028" spans="9:9" x14ac:dyDescent="0.55000000000000004">
      <c r="I1028" t="str">
        <f>IF($A1028="","",IF($G1028&lt;&gt;FALSE,"",COUNTIFS($D$2:$D$5001,"&gt;"&amp;$D1028,$G$2:$G$5001,FALSE)+COUNTIFS($D$2:$D1028,$D1028,$G$2:$G1028,FALSE)))</f>
        <v/>
      </c>
    </row>
    <row r="1029" spans="9:9" x14ac:dyDescent="0.55000000000000004">
      <c r="I1029" t="str">
        <f>IF($A1029="","",IF($G1029&lt;&gt;FALSE,"",COUNTIFS($D$2:$D$5001,"&gt;"&amp;$D1029,$G$2:$G$5001,FALSE)+COUNTIFS($D$2:$D1029,$D1029,$G$2:$G1029,FALSE)))</f>
        <v/>
      </c>
    </row>
    <row r="1030" spans="9:9" x14ac:dyDescent="0.55000000000000004">
      <c r="I1030" t="str">
        <f>IF($A1030="","",IF($G1030&lt;&gt;FALSE,"",COUNTIFS($D$2:$D$5001,"&gt;"&amp;$D1030,$G$2:$G$5001,FALSE)+COUNTIFS($D$2:$D1030,$D1030,$G$2:$G1030,FALSE)))</f>
        <v/>
      </c>
    </row>
    <row r="1031" spans="9:9" x14ac:dyDescent="0.55000000000000004">
      <c r="I1031" t="str">
        <f>IF($A1031="","",IF($G1031&lt;&gt;FALSE,"",COUNTIFS($D$2:$D$5001,"&gt;"&amp;$D1031,$G$2:$G$5001,FALSE)+COUNTIFS($D$2:$D1031,$D1031,$G$2:$G1031,FALSE)))</f>
        <v/>
      </c>
    </row>
    <row r="1032" spans="9:9" x14ac:dyDescent="0.55000000000000004">
      <c r="I1032" t="str">
        <f>IF($A1032="","",IF($G1032&lt;&gt;FALSE,"",COUNTIFS($D$2:$D$5001,"&gt;"&amp;$D1032,$G$2:$G$5001,FALSE)+COUNTIFS($D$2:$D1032,$D1032,$G$2:$G1032,FALSE)))</f>
        <v/>
      </c>
    </row>
    <row r="1033" spans="9:9" x14ac:dyDescent="0.55000000000000004">
      <c r="I1033" t="str">
        <f>IF($A1033="","",IF($G1033&lt;&gt;FALSE,"",COUNTIFS($D$2:$D$5001,"&gt;"&amp;$D1033,$G$2:$G$5001,FALSE)+COUNTIFS($D$2:$D1033,$D1033,$G$2:$G1033,FALSE)))</f>
        <v/>
      </c>
    </row>
    <row r="1034" spans="9:9" x14ac:dyDescent="0.55000000000000004">
      <c r="I1034" t="str">
        <f>IF($A1034="","",IF($G1034&lt;&gt;FALSE,"",COUNTIFS($D$2:$D$5001,"&gt;"&amp;$D1034,$G$2:$G$5001,FALSE)+COUNTIFS($D$2:$D1034,$D1034,$G$2:$G1034,FALSE)))</f>
        <v/>
      </c>
    </row>
    <row r="1035" spans="9:9" x14ac:dyDescent="0.55000000000000004">
      <c r="I1035" t="str">
        <f>IF($A1035="","",IF($G1035&lt;&gt;FALSE,"",COUNTIFS($D$2:$D$5001,"&gt;"&amp;$D1035,$G$2:$G$5001,FALSE)+COUNTIFS($D$2:$D1035,$D1035,$G$2:$G1035,FALSE)))</f>
        <v/>
      </c>
    </row>
    <row r="1036" spans="9:9" x14ac:dyDescent="0.55000000000000004">
      <c r="I1036" t="str">
        <f>IF($A1036="","",IF($G1036&lt;&gt;FALSE,"",COUNTIFS($D$2:$D$5001,"&gt;"&amp;$D1036,$G$2:$G$5001,FALSE)+COUNTIFS($D$2:$D1036,$D1036,$G$2:$G1036,FALSE)))</f>
        <v/>
      </c>
    </row>
    <row r="1037" spans="9:9" x14ac:dyDescent="0.55000000000000004">
      <c r="I1037" t="str">
        <f>IF($A1037="","",IF($G1037&lt;&gt;FALSE,"",COUNTIFS($D$2:$D$5001,"&gt;"&amp;$D1037,$G$2:$G$5001,FALSE)+COUNTIFS($D$2:$D1037,$D1037,$G$2:$G1037,FALSE)))</f>
        <v/>
      </c>
    </row>
    <row r="1038" spans="9:9" x14ac:dyDescent="0.55000000000000004">
      <c r="I1038" t="str">
        <f>IF($A1038="","",IF($G1038&lt;&gt;FALSE,"",COUNTIFS($D$2:$D$5001,"&gt;"&amp;$D1038,$G$2:$G$5001,FALSE)+COUNTIFS($D$2:$D1038,$D1038,$G$2:$G1038,FALSE)))</f>
        <v/>
      </c>
    </row>
    <row r="1039" spans="9:9" x14ac:dyDescent="0.55000000000000004">
      <c r="I1039" t="str">
        <f>IF($A1039="","",IF($G1039&lt;&gt;FALSE,"",COUNTIFS($D$2:$D$5001,"&gt;"&amp;$D1039,$G$2:$G$5001,FALSE)+COUNTIFS($D$2:$D1039,$D1039,$G$2:$G1039,FALSE)))</f>
        <v/>
      </c>
    </row>
    <row r="1040" spans="9:9" x14ac:dyDescent="0.55000000000000004">
      <c r="I1040" t="str">
        <f>IF($A1040="","",IF($G1040&lt;&gt;FALSE,"",COUNTIFS($D$2:$D$5001,"&gt;"&amp;$D1040,$G$2:$G$5001,FALSE)+COUNTIFS($D$2:$D1040,$D1040,$G$2:$G1040,FALSE)))</f>
        <v/>
      </c>
    </row>
    <row r="1041" spans="9:9" x14ac:dyDescent="0.55000000000000004">
      <c r="I1041" t="str">
        <f>IF($A1041="","",IF($G1041&lt;&gt;FALSE,"",COUNTIFS($D$2:$D$5001,"&gt;"&amp;$D1041,$G$2:$G$5001,FALSE)+COUNTIFS($D$2:$D1041,$D1041,$G$2:$G1041,FALSE)))</f>
        <v/>
      </c>
    </row>
    <row r="1042" spans="9:9" x14ac:dyDescent="0.55000000000000004">
      <c r="I1042" t="str">
        <f>IF($A1042="","",IF($G1042&lt;&gt;FALSE,"",COUNTIFS($D$2:$D$5001,"&gt;"&amp;$D1042,$G$2:$G$5001,FALSE)+COUNTIFS($D$2:$D1042,$D1042,$G$2:$G1042,FALSE)))</f>
        <v/>
      </c>
    </row>
    <row r="1043" spans="9:9" x14ac:dyDescent="0.55000000000000004">
      <c r="I1043" t="str">
        <f>IF($A1043="","",IF($G1043&lt;&gt;FALSE,"",COUNTIFS($D$2:$D$5001,"&gt;"&amp;$D1043,$G$2:$G$5001,FALSE)+COUNTIFS($D$2:$D1043,$D1043,$G$2:$G1043,FALSE)))</f>
        <v/>
      </c>
    </row>
    <row r="1044" spans="9:9" x14ac:dyDescent="0.55000000000000004">
      <c r="I1044" t="str">
        <f>IF($A1044="","",IF($G1044&lt;&gt;FALSE,"",COUNTIFS($D$2:$D$5001,"&gt;"&amp;$D1044,$G$2:$G$5001,FALSE)+COUNTIFS($D$2:$D1044,$D1044,$G$2:$G1044,FALSE)))</f>
        <v/>
      </c>
    </row>
    <row r="1045" spans="9:9" x14ac:dyDescent="0.55000000000000004">
      <c r="I1045" t="str">
        <f>IF($A1045="","",IF($G1045&lt;&gt;FALSE,"",COUNTIFS($D$2:$D$5001,"&gt;"&amp;$D1045,$G$2:$G$5001,FALSE)+COUNTIFS($D$2:$D1045,$D1045,$G$2:$G1045,FALSE)))</f>
        <v/>
      </c>
    </row>
    <row r="1046" spans="9:9" x14ac:dyDescent="0.55000000000000004">
      <c r="I1046" t="str">
        <f>IF($A1046="","",IF($G1046&lt;&gt;FALSE,"",COUNTIFS($D$2:$D$5001,"&gt;"&amp;$D1046,$G$2:$G$5001,FALSE)+COUNTIFS($D$2:$D1046,$D1046,$G$2:$G1046,FALSE)))</f>
        <v/>
      </c>
    </row>
    <row r="1047" spans="9:9" x14ac:dyDescent="0.55000000000000004">
      <c r="I1047" t="str">
        <f>IF($A1047="","",IF($G1047&lt;&gt;FALSE,"",COUNTIFS($D$2:$D$5001,"&gt;"&amp;$D1047,$G$2:$G$5001,FALSE)+COUNTIFS($D$2:$D1047,$D1047,$G$2:$G1047,FALSE)))</f>
        <v/>
      </c>
    </row>
    <row r="1048" spans="9:9" x14ac:dyDescent="0.55000000000000004">
      <c r="I1048" t="str">
        <f>IF($A1048="","",IF($G1048&lt;&gt;FALSE,"",COUNTIFS($D$2:$D$5001,"&gt;"&amp;$D1048,$G$2:$G$5001,FALSE)+COUNTIFS($D$2:$D1048,$D1048,$G$2:$G1048,FALSE)))</f>
        <v/>
      </c>
    </row>
    <row r="1049" spans="9:9" x14ac:dyDescent="0.55000000000000004">
      <c r="I1049" t="str">
        <f>IF($A1049="","",IF($G1049&lt;&gt;FALSE,"",COUNTIFS($D$2:$D$5001,"&gt;"&amp;$D1049,$G$2:$G$5001,FALSE)+COUNTIFS($D$2:$D1049,$D1049,$G$2:$G1049,FALSE)))</f>
        <v/>
      </c>
    </row>
    <row r="1050" spans="9:9" x14ac:dyDescent="0.55000000000000004">
      <c r="I1050" t="str">
        <f>IF($A1050="","",IF($G1050&lt;&gt;FALSE,"",COUNTIFS($D$2:$D$5001,"&gt;"&amp;$D1050,$G$2:$G$5001,FALSE)+COUNTIFS($D$2:$D1050,$D1050,$G$2:$G1050,FALSE)))</f>
        <v/>
      </c>
    </row>
    <row r="1051" spans="9:9" x14ac:dyDescent="0.55000000000000004">
      <c r="I1051" t="str">
        <f>IF($A1051="","",IF($G1051&lt;&gt;FALSE,"",COUNTIFS($D$2:$D$5001,"&gt;"&amp;$D1051,$G$2:$G$5001,FALSE)+COUNTIFS($D$2:$D1051,$D1051,$G$2:$G1051,FALSE)))</f>
        <v/>
      </c>
    </row>
    <row r="1052" spans="9:9" x14ac:dyDescent="0.55000000000000004">
      <c r="I1052" t="str">
        <f>IF($A1052="","",IF($G1052&lt;&gt;FALSE,"",COUNTIFS($D$2:$D$5001,"&gt;"&amp;$D1052,$G$2:$G$5001,FALSE)+COUNTIFS($D$2:$D1052,$D1052,$G$2:$G1052,FALSE)))</f>
        <v/>
      </c>
    </row>
    <row r="1053" spans="9:9" x14ac:dyDescent="0.55000000000000004">
      <c r="I1053" t="str">
        <f>IF($A1053="","",IF($G1053&lt;&gt;FALSE,"",COUNTIFS($D$2:$D$5001,"&gt;"&amp;$D1053,$G$2:$G$5001,FALSE)+COUNTIFS($D$2:$D1053,$D1053,$G$2:$G1053,FALSE)))</f>
        <v/>
      </c>
    </row>
    <row r="1054" spans="9:9" x14ac:dyDescent="0.55000000000000004">
      <c r="I1054" t="str">
        <f>IF($A1054="","",IF($G1054&lt;&gt;FALSE,"",COUNTIFS($D$2:$D$5001,"&gt;"&amp;$D1054,$G$2:$G$5001,FALSE)+COUNTIFS($D$2:$D1054,$D1054,$G$2:$G1054,FALSE)))</f>
        <v/>
      </c>
    </row>
    <row r="1055" spans="9:9" x14ac:dyDescent="0.55000000000000004">
      <c r="I1055" t="str">
        <f>IF($A1055="","",IF($G1055&lt;&gt;FALSE,"",COUNTIFS($D$2:$D$5001,"&gt;"&amp;$D1055,$G$2:$G$5001,FALSE)+COUNTIFS($D$2:$D1055,$D1055,$G$2:$G1055,FALSE)))</f>
        <v/>
      </c>
    </row>
    <row r="1056" spans="9:9" x14ac:dyDescent="0.55000000000000004">
      <c r="I1056" t="str">
        <f>IF($A1056="","",IF($G1056&lt;&gt;FALSE,"",COUNTIFS($D$2:$D$5001,"&gt;"&amp;$D1056,$G$2:$G$5001,FALSE)+COUNTIFS($D$2:$D1056,$D1056,$G$2:$G1056,FALSE)))</f>
        <v/>
      </c>
    </row>
    <row r="1057" spans="9:9" x14ac:dyDescent="0.55000000000000004">
      <c r="I1057" t="str">
        <f>IF($A1057="","",IF($G1057&lt;&gt;FALSE,"",COUNTIFS($D$2:$D$5001,"&gt;"&amp;$D1057,$G$2:$G$5001,FALSE)+COUNTIFS($D$2:$D1057,$D1057,$G$2:$G1057,FALSE)))</f>
        <v/>
      </c>
    </row>
    <row r="1058" spans="9:9" x14ac:dyDescent="0.55000000000000004">
      <c r="I1058" t="str">
        <f>IF($A1058="","",IF($G1058&lt;&gt;FALSE,"",COUNTIFS($D$2:$D$5001,"&gt;"&amp;$D1058,$G$2:$G$5001,FALSE)+COUNTIFS($D$2:$D1058,$D1058,$G$2:$G1058,FALSE)))</f>
        <v/>
      </c>
    </row>
    <row r="1059" spans="9:9" x14ac:dyDescent="0.55000000000000004">
      <c r="I1059" t="str">
        <f>IF($A1059="","",IF($G1059&lt;&gt;FALSE,"",COUNTIFS($D$2:$D$5001,"&gt;"&amp;$D1059,$G$2:$G$5001,FALSE)+COUNTIFS($D$2:$D1059,$D1059,$G$2:$G1059,FALSE)))</f>
        <v/>
      </c>
    </row>
    <row r="1060" spans="9:9" x14ac:dyDescent="0.55000000000000004">
      <c r="I1060" t="str">
        <f>IF($A1060="","",IF($G1060&lt;&gt;FALSE,"",COUNTIFS($D$2:$D$5001,"&gt;"&amp;$D1060,$G$2:$G$5001,FALSE)+COUNTIFS($D$2:$D1060,$D1060,$G$2:$G1060,FALSE)))</f>
        <v/>
      </c>
    </row>
    <row r="1061" spans="9:9" x14ac:dyDescent="0.55000000000000004">
      <c r="I1061" t="str">
        <f>IF($A1061="","",IF($G1061&lt;&gt;FALSE,"",COUNTIFS($D$2:$D$5001,"&gt;"&amp;$D1061,$G$2:$G$5001,FALSE)+COUNTIFS($D$2:$D1061,$D1061,$G$2:$G1061,FALSE)))</f>
        <v/>
      </c>
    </row>
    <row r="1062" spans="9:9" x14ac:dyDescent="0.55000000000000004">
      <c r="I1062" t="str">
        <f>IF($A1062="","",IF($G1062&lt;&gt;FALSE,"",COUNTIFS($D$2:$D$5001,"&gt;"&amp;$D1062,$G$2:$G$5001,FALSE)+COUNTIFS($D$2:$D1062,$D1062,$G$2:$G1062,FALSE)))</f>
        <v/>
      </c>
    </row>
    <row r="1063" spans="9:9" x14ac:dyDescent="0.55000000000000004">
      <c r="I1063" t="str">
        <f>IF($A1063="","",IF($G1063&lt;&gt;FALSE,"",COUNTIFS($D$2:$D$5001,"&gt;"&amp;$D1063,$G$2:$G$5001,FALSE)+COUNTIFS($D$2:$D1063,$D1063,$G$2:$G1063,FALSE)))</f>
        <v/>
      </c>
    </row>
    <row r="1064" spans="9:9" x14ac:dyDescent="0.55000000000000004">
      <c r="I1064" t="str">
        <f>IF($A1064="","",IF($G1064&lt;&gt;FALSE,"",COUNTIFS($D$2:$D$5001,"&gt;"&amp;$D1064,$G$2:$G$5001,FALSE)+COUNTIFS($D$2:$D1064,$D1064,$G$2:$G1064,FALSE)))</f>
        <v/>
      </c>
    </row>
    <row r="1065" spans="9:9" x14ac:dyDescent="0.55000000000000004">
      <c r="I1065" t="str">
        <f>IF($A1065="","",IF($G1065&lt;&gt;FALSE,"",COUNTIFS($D$2:$D$5001,"&gt;"&amp;$D1065,$G$2:$G$5001,FALSE)+COUNTIFS($D$2:$D1065,$D1065,$G$2:$G1065,FALSE)))</f>
        <v/>
      </c>
    </row>
    <row r="1066" spans="9:9" x14ac:dyDescent="0.55000000000000004">
      <c r="I1066" t="str">
        <f>IF($A1066="","",IF($G1066&lt;&gt;FALSE,"",COUNTIFS($D$2:$D$5001,"&gt;"&amp;$D1066,$G$2:$G$5001,FALSE)+COUNTIFS($D$2:$D1066,$D1066,$G$2:$G1066,FALSE)))</f>
        <v/>
      </c>
    </row>
    <row r="1067" spans="9:9" x14ac:dyDescent="0.55000000000000004">
      <c r="I1067" t="str">
        <f>IF($A1067="","",IF($G1067&lt;&gt;FALSE,"",COUNTIFS($D$2:$D$5001,"&gt;"&amp;$D1067,$G$2:$G$5001,FALSE)+COUNTIFS($D$2:$D1067,$D1067,$G$2:$G1067,FALSE)))</f>
        <v/>
      </c>
    </row>
    <row r="1068" spans="9:9" x14ac:dyDescent="0.55000000000000004">
      <c r="I1068" t="str">
        <f>IF($A1068="","",IF($G1068&lt;&gt;FALSE,"",COUNTIFS($D$2:$D$5001,"&gt;"&amp;$D1068,$G$2:$G$5001,FALSE)+COUNTIFS($D$2:$D1068,$D1068,$G$2:$G1068,FALSE)))</f>
        <v/>
      </c>
    </row>
    <row r="1069" spans="9:9" x14ac:dyDescent="0.55000000000000004">
      <c r="I1069" t="str">
        <f>IF($A1069="","",IF($G1069&lt;&gt;FALSE,"",COUNTIFS($D$2:$D$5001,"&gt;"&amp;$D1069,$G$2:$G$5001,FALSE)+COUNTIFS($D$2:$D1069,$D1069,$G$2:$G1069,FALSE)))</f>
        <v/>
      </c>
    </row>
    <row r="1070" spans="9:9" x14ac:dyDescent="0.55000000000000004">
      <c r="I1070" t="str">
        <f>IF($A1070="","",IF($G1070&lt;&gt;FALSE,"",COUNTIFS($D$2:$D$5001,"&gt;"&amp;$D1070,$G$2:$G$5001,FALSE)+COUNTIFS($D$2:$D1070,$D1070,$G$2:$G1070,FALSE)))</f>
        <v/>
      </c>
    </row>
    <row r="1071" spans="9:9" x14ac:dyDescent="0.55000000000000004">
      <c r="I1071" t="str">
        <f>IF($A1071="","",IF($G1071&lt;&gt;FALSE,"",COUNTIFS($D$2:$D$5001,"&gt;"&amp;$D1071,$G$2:$G$5001,FALSE)+COUNTIFS($D$2:$D1071,$D1071,$G$2:$G1071,FALSE)))</f>
        <v/>
      </c>
    </row>
    <row r="1072" spans="9:9" x14ac:dyDescent="0.55000000000000004">
      <c r="I1072" t="str">
        <f>IF($A1072="","",IF($G1072&lt;&gt;FALSE,"",COUNTIFS($D$2:$D$5001,"&gt;"&amp;$D1072,$G$2:$G$5001,FALSE)+COUNTIFS($D$2:$D1072,$D1072,$G$2:$G1072,FALSE)))</f>
        <v/>
      </c>
    </row>
    <row r="1073" spans="9:9" x14ac:dyDescent="0.55000000000000004">
      <c r="I1073" t="str">
        <f>IF($A1073="","",IF($G1073&lt;&gt;FALSE,"",COUNTIFS($D$2:$D$5001,"&gt;"&amp;$D1073,$G$2:$G$5001,FALSE)+COUNTIFS($D$2:$D1073,$D1073,$G$2:$G1073,FALSE)))</f>
        <v/>
      </c>
    </row>
    <row r="1074" spans="9:9" x14ac:dyDescent="0.55000000000000004">
      <c r="I1074" t="str">
        <f>IF($A1074="","",IF($G1074&lt;&gt;FALSE,"",COUNTIFS($D$2:$D$5001,"&gt;"&amp;$D1074,$G$2:$G$5001,FALSE)+COUNTIFS($D$2:$D1074,$D1074,$G$2:$G1074,FALSE)))</f>
        <v/>
      </c>
    </row>
    <row r="1075" spans="9:9" x14ac:dyDescent="0.55000000000000004">
      <c r="I1075" t="str">
        <f>IF($A1075="","",IF($G1075&lt;&gt;FALSE,"",COUNTIFS($D$2:$D$5001,"&gt;"&amp;$D1075,$G$2:$G$5001,FALSE)+COUNTIFS($D$2:$D1075,$D1075,$G$2:$G1075,FALSE)))</f>
        <v/>
      </c>
    </row>
    <row r="1076" spans="9:9" x14ac:dyDescent="0.55000000000000004">
      <c r="I1076" t="str">
        <f>IF($A1076="","",IF($G1076&lt;&gt;FALSE,"",COUNTIFS($D$2:$D$5001,"&gt;"&amp;$D1076,$G$2:$G$5001,FALSE)+COUNTIFS($D$2:$D1076,$D1076,$G$2:$G1076,FALSE)))</f>
        <v/>
      </c>
    </row>
    <row r="1077" spans="9:9" x14ac:dyDescent="0.55000000000000004">
      <c r="I1077" t="str">
        <f>IF($A1077="","",IF($G1077&lt;&gt;FALSE,"",COUNTIFS($D$2:$D$5001,"&gt;"&amp;$D1077,$G$2:$G$5001,FALSE)+COUNTIFS($D$2:$D1077,$D1077,$G$2:$G1077,FALSE)))</f>
        <v/>
      </c>
    </row>
    <row r="1078" spans="9:9" x14ac:dyDescent="0.55000000000000004">
      <c r="I1078" t="str">
        <f>IF($A1078="","",IF($G1078&lt;&gt;FALSE,"",COUNTIFS($D$2:$D$5001,"&gt;"&amp;$D1078,$G$2:$G$5001,FALSE)+COUNTIFS($D$2:$D1078,$D1078,$G$2:$G1078,FALSE)))</f>
        <v/>
      </c>
    </row>
    <row r="1079" spans="9:9" x14ac:dyDescent="0.55000000000000004">
      <c r="I1079" t="str">
        <f>IF($A1079="","",IF($G1079&lt;&gt;FALSE,"",COUNTIFS($D$2:$D$5001,"&gt;"&amp;$D1079,$G$2:$G$5001,FALSE)+COUNTIFS($D$2:$D1079,$D1079,$G$2:$G1079,FALSE)))</f>
        <v/>
      </c>
    </row>
    <row r="1080" spans="9:9" x14ac:dyDescent="0.55000000000000004">
      <c r="I1080" t="str">
        <f>IF($A1080="","",IF($G1080&lt;&gt;FALSE,"",COUNTIFS($D$2:$D$5001,"&gt;"&amp;$D1080,$G$2:$G$5001,FALSE)+COUNTIFS($D$2:$D1080,$D1080,$G$2:$G1080,FALSE)))</f>
        <v/>
      </c>
    </row>
    <row r="1081" spans="9:9" x14ac:dyDescent="0.55000000000000004">
      <c r="I1081" t="str">
        <f>IF($A1081="","",IF($G1081&lt;&gt;FALSE,"",COUNTIFS($D$2:$D$5001,"&gt;"&amp;$D1081,$G$2:$G$5001,FALSE)+COUNTIFS($D$2:$D1081,$D1081,$G$2:$G1081,FALSE)))</f>
        <v/>
      </c>
    </row>
    <row r="1082" spans="9:9" x14ac:dyDescent="0.55000000000000004">
      <c r="I1082" t="str">
        <f>IF($A1082="","",IF($G1082&lt;&gt;FALSE,"",COUNTIFS($D$2:$D$5001,"&gt;"&amp;$D1082,$G$2:$G$5001,FALSE)+COUNTIFS($D$2:$D1082,$D1082,$G$2:$G1082,FALSE)))</f>
        <v/>
      </c>
    </row>
    <row r="1083" spans="9:9" x14ac:dyDescent="0.55000000000000004">
      <c r="I1083" t="str">
        <f>IF($A1083="","",IF($G1083&lt;&gt;FALSE,"",COUNTIFS($D$2:$D$5001,"&gt;"&amp;$D1083,$G$2:$G$5001,FALSE)+COUNTIFS($D$2:$D1083,$D1083,$G$2:$G1083,FALSE)))</f>
        <v/>
      </c>
    </row>
    <row r="1084" spans="9:9" x14ac:dyDescent="0.55000000000000004">
      <c r="I1084" t="str">
        <f>IF($A1084="","",IF($G1084&lt;&gt;FALSE,"",COUNTIFS($D$2:$D$5001,"&gt;"&amp;$D1084,$G$2:$G$5001,FALSE)+COUNTIFS($D$2:$D1084,$D1084,$G$2:$G1084,FALSE)))</f>
        <v/>
      </c>
    </row>
    <row r="1085" spans="9:9" x14ac:dyDescent="0.55000000000000004">
      <c r="I1085" t="str">
        <f>IF($A1085="","",IF($G1085&lt;&gt;FALSE,"",COUNTIFS($D$2:$D$5001,"&gt;"&amp;$D1085,$G$2:$G$5001,FALSE)+COUNTIFS($D$2:$D1085,$D1085,$G$2:$G1085,FALSE)))</f>
        <v/>
      </c>
    </row>
    <row r="1086" spans="9:9" x14ac:dyDescent="0.55000000000000004">
      <c r="I1086" t="str">
        <f>IF($A1086="","",IF($G1086&lt;&gt;FALSE,"",COUNTIFS($D$2:$D$5001,"&gt;"&amp;$D1086,$G$2:$G$5001,FALSE)+COUNTIFS($D$2:$D1086,$D1086,$G$2:$G1086,FALSE)))</f>
        <v/>
      </c>
    </row>
    <row r="1087" spans="9:9" x14ac:dyDescent="0.55000000000000004">
      <c r="I1087" t="str">
        <f>IF($A1087="","",IF($G1087&lt;&gt;FALSE,"",COUNTIFS($D$2:$D$5001,"&gt;"&amp;$D1087,$G$2:$G$5001,FALSE)+COUNTIFS($D$2:$D1087,$D1087,$G$2:$G1087,FALSE)))</f>
        <v/>
      </c>
    </row>
    <row r="1088" spans="9:9" x14ac:dyDescent="0.55000000000000004">
      <c r="I1088" t="str">
        <f>IF($A1088="","",IF($G1088&lt;&gt;FALSE,"",COUNTIFS($D$2:$D$5001,"&gt;"&amp;$D1088,$G$2:$G$5001,FALSE)+COUNTIFS($D$2:$D1088,$D1088,$G$2:$G1088,FALSE)))</f>
        <v/>
      </c>
    </row>
    <row r="1089" spans="9:9" x14ac:dyDescent="0.55000000000000004">
      <c r="I1089" t="str">
        <f>IF($A1089="","",IF($G1089&lt;&gt;FALSE,"",COUNTIFS($D$2:$D$5001,"&gt;"&amp;$D1089,$G$2:$G$5001,FALSE)+COUNTIFS($D$2:$D1089,$D1089,$G$2:$G1089,FALSE)))</f>
        <v/>
      </c>
    </row>
    <row r="1090" spans="9:9" x14ac:dyDescent="0.55000000000000004">
      <c r="I1090" t="str">
        <f>IF($A1090="","",IF($G1090&lt;&gt;FALSE,"",COUNTIFS($D$2:$D$5001,"&gt;"&amp;$D1090,$G$2:$G$5001,FALSE)+COUNTIFS($D$2:$D1090,$D1090,$G$2:$G1090,FALSE)))</f>
        <v/>
      </c>
    </row>
    <row r="1091" spans="9:9" x14ac:dyDescent="0.55000000000000004">
      <c r="I1091" t="str">
        <f>IF($A1091="","",IF($G1091&lt;&gt;FALSE,"",COUNTIFS($D$2:$D$5001,"&gt;"&amp;$D1091,$G$2:$G$5001,FALSE)+COUNTIFS($D$2:$D1091,$D1091,$G$2:$G1091,FALSE)))</f>
        <v/>
      </c>
    </row>
    <row r="1092" spans="9:9" x14ac:dyDescent="0.55000000000000004">
      <c r="I1092" t="str">
        <f>IF($A1092="","",IF($G1092&lt;&gt;FALSE,"",COUNTIFS($D$2:$D$5001,"&gt;"&amp;$D1092,$G$2:$G$5001,FALSE)+COUNTIFS($D$2:$D1092,$D1092,$G$2:$G1092,FALSE)))</f>
        <v/>
      </c>
    </row>
    <row r="1093" spans="9:9" x14ac:dyDescent="0.55000000000000004">
      <c r="I1093" t="str">
        <f>IF($A1093="","",IF($G1093&lt;&gt;FALSE,"",COUNTIFS($D$2:$D$5001,"&gt;"&amp;$D1093,$G$2:$G$5001,FALSE)+COUNTIFS($D$2:$D1093,$D1093,$G$2:$G1093,FALSE)))</f>
        <v/>
      </c>
    </row>
    <row r="1094" spans="9:9" x14ac:dyDescent="0.55000000000000004">
      <c r="I1094" t="str">
        <f>IF($A1094="","",IF($G1094&lt;&gt;FALSE,"",COUNTIFS($D$2:$D$5001,"&gt;"&amp;$D1094,$G$2:$G$5001,FALSE)+COUNTIFS($D$2:$D1094,$D1094,$G$2:$G1094,FALSE)))</f>
        <v/>
      </c>
    </row>
    <row r="1095" spans="9:9" x14ac:dyDescent="0.55000000000000004">
      <c r="I1095" t="str">
        <f>IF($A1095="","",IF($G1095&lt;&gt;FALSE,"",COUNTIFS($D$2:$D$5001,"&gt;"&amp;$D1095,$G$2:$G$5001,FALSE)+COUNTIFS($D$2:$D1095,$D1095,$G$2:$G1095,FALSE)))</f>
        <v/>
      </c>
    </row>
    <row r="1096" spans="9:9" x14ac:dyDescent="0.55000000000000004">
      <c r="I1096" t="str">
        <f>IF($A1096="","",IF($G1096&lt;&gt;FALSE,"",COUNTIFS($D$2:$D$5001,"&gt;"&amp;$D1096,$G$2:$G$5001,FALSE)+COUNTIFS($D$2:$D1096,$D1096,$G$2:$G1096,FALSE)))</f>
        <v/>
      </c>
    </row>
    <row r="1097" spans="9:9" x14ac:dyDescent="0.55000000000000004">
      <c r="I1097" t="str">
        <f>IF($A1097="","",IF($G1097&lt;&gt;FALSE,"",COUNTIFS($D$2:$D$5001,"&gt;"&amp;$D1097,$G$2:$G$5001,FALSE)+COUNTIFS($D$2:$D1097,$D1097,$G$2:$G1097,FALSE)))</f>
        <v/>
      </c>
    </row>
    <row r="1098" spans="9:9" x14ac:dyDescent="0.55000000000000004">
      <c r="I1098" t="str">
        <f>IF($A1098="","",IF($G1098&lt;&gt;FALSE,"",COUNTIFS($D$2:$D$5001,"&gt;"&amp;$D1098,$G$2:$G$5001,FALSE)+COUNTIFS($D$2:$D1098,$D1098,$G$2:$G1098,FALSE)))</f>
        <v/>
      </c>
    </row>
    <row r="1099" spans="9:9" x14ac:dyDescent="0.55000000000000004">
      <c r="I1099" t="str">
        <f>IF($A1099="","",IF($G1099&lt;&gt;FALSE,"",COUNTIFS($D$2:$D$5001,"&gt;"&amp;$D1099,$G$2:$G$5001,FALSE)+COUNTIFS($D$2:$D1099,$D1099,$G$2:$G1099,FALSE)))</f>
        <v/>
      </c>
    </row>
    <row r="1100" spans="9:9" x14ac:dyDescent="0.55000000000000004">
      <c r="I1100" t="str">
        <f>IF($A1100="","",IF($G1100&lt;&gt;FALSE,"",COUNTIFS($D$2:$D$5001,"&gt;"&amp;$D1100,$G$2:$G$5001,FALSE)+COUNTIFS($D$2:$D1100,$D1100,$G$2:$G1100,FALSE)))</f>
        <v/>
      </c>
    </row>
    <row r="1101" spans="9:9" x14ac:dyDescent="0.55000000000000004">
      <c r="I1101" t="str">
        <f>IF($A1101="","",IF($G1101&lt;&gt;FALSE,"",COUNTIFS($D$2:$D$5001,"&gt;"&amp;$D1101,$G$2:$G$5001,FALSE)+COUNTIFS($D$2:$D1101,$D1101,$G$2:$G1101,FALSE)))</f>
        <v/>
      </c>
    </row>
    <row r="1102" spans="9:9" x14ac:dyDescent="0.55000000000000004">
      <c r="I1102" t="str">
        <f>IF($A1102="","",IF($G1102&lt;&gt;FALSE,"",COUNTIFS($D$2:$D$5001,"&gt;"&amp;$D1102,$G$2:$G$5001,FALSE)+COUNTIFS($D$2:$D1102,$D1102,$G$2:$G1102,FALSE)))</f>
        <v/>
      </c>
    </row>
    <row r="1103" spans="9:9" x14ac:dyDescent="0.55000000000000004">
      <c r="I1103" t="str">
        <f>IF($A1103="","",IF($G1103&lt;&gt;FALSE,"",COUNTIFS($D$2:$D$5001,"&gt;"&amp;$D1103,$G$2:$G$5001,FALSE)+COUNTIFS($D$2:$D1103,$D1103,$G$2:$G1103,FALSE)))</f>
        <v/>
      </c>
    </row>
    <row r="1104" spans="9:9" x14ac:dyDescent="0.55000000000000004">
      <c r="I1104" t="str">
        <f>IF($A1104="","",IF($G1104&lt;&gt;FALSE,"",COUNTIFS($D$2:$D$5001,"&gt;"&amp;$D1104,$G$2:$G$5001,FALSE)+COUNTIFS($D$2:$D1104,$D1104,$G$2:$G1104,FALSE)))</f>
        <v/>
      </c>
    </row>
    <row r="1105" spans="9:9" x14ac:dyDescent="0.55000000000000004">
      <c r="I1105" t="str">
        <f>IF($A1105="","",IF($G1105&lt;&gt;FALSE,"",COUNTIFS($D$2:$D$5001,"&gt;"&amp;$D1105,$G$2:$G$5001,FALSE)+COUNTIFS($D$2:$D1105,$D1105,$G$2:$G1105,FALSE)))</f>
        <v/>
      </c>
    </row>
    <row r="1106" spans="9:9" x14ac:dyDescent="0.55000000000000004">
      <c r="I1106" t="str">
        <f>IF($A1106="","",IF($G1106&lt;&gt;FALSE,"",COUNTIFS($D$2:$D$5001,"&gt;"&amp;$D1106,$G$2:$G$5001,FALSE)+COUNTIFS($D$2:$D1106,$D1106,$G$2:$G1106,FALSE)))</f>
        <v/>
      </c>
    </row>
    <row r="1107" spans="9:9" x14ac:dyDescent="0.55000000000000004">
      <c r="I1107" t="str">
        <f>IF($A1107="","",IF($G1107&lt;&gt;FALSE,"",COUNTIFS($D$2:$D$5001,"&gt;"&amp;$D1107,$G$2:$G$5001,FALSE)+COUNTIFS($D$2:$D1107,$D1107,$G$2:$G1107,FALSE)))</f>
        <v/>
      </c>
    </row>
    <row r="1108" spans="9:9" x14ac:dyDescent="0.55000000000000004">
      <c r="I1108" t="str">
        <f>IF($A1108="","",IF($G1108&lt;&gt;FALSE,"",COUNTIFS($D$2:$D$5001,"&gt;"&amp;$D1108,$G$2:$G$5001,FALSE)+COUNTIFS($D$2:$D1108,$D1108,$G$2:$G1108,FALSE)))</f>
        <v/>
      </c>
    </row>
    <row r="1109" spans="9:9" x14ac:dyDescent="0.55000000000000004">
      <c r="I1109" t="str">
        <f>IF($A1109="","",IF($G1109&lt;&gt;FALSE,"",COUNTIFS($D$2:$D$5001,"&gt;"&amp;$D1109,$G$2:$G$5001,FALSE)+COUNTIFS($D$2:$D1109,$D1109,$G$2:$G1109,FALSE)))</f>
        <v/>
      </c>
    </row>
    <row r="1110" spans="9:9" x14ac:dyDescent="0.55000000000000004">
      <c r="I1110" t="str">
        <f>IF($A1110="","",IF($G1110&lt;&gt;FALSE,"",COUNTIFS($D$2:$D$5001,"&gt;"&amp;$D1110,$G$2:$G$5001,FALSE)+COUNTIFS($D$2:$D1110,$D1110,$G$2:$G1110,FALSE)))</f>
        <v/>
      </c>
    </row>
    <row r="1111" spans="9:9" x14ac:dyDescent="0.55000000000000004">
      <c r="I1111" t="str">
        <f>IF($A1111="","",IF($G1111&lt;&gt;FALSE,"",COUNTIFS($D$2:$D$5001,"&gt;"&amp;$D1111,$G$2:$G$5001,FALSE)+COUNTIFS($D$2:$D1111,$D1111,$G$2:$G1111,FALSE)))</f>
        <v/>
      </c>
    </row>
    <row r="1112" spans="9:9" x14ac:dyDescent="0.55000000000000004">
      <c r="I1112" t="str">
        <f>IF($A1112="","",IF($G1112&lt;&gt;FALSE,"",COUNTIFS($D$2:$D$5001,"&gt;"&amp;$D1112,$G$2:$G$5001,FALSE)+COUNTIFS($D$2:$D1112,$D1112,$G$2:$G1112,FALSE)))</f>
        <v/>
      </c>
    </row>
    <row r="1113" spans="9:9" x14ac:dyDescent="0.55000000000000004">
      <c r="I1113" t="str">
        <f>IF($A1113="","",IF($G1113&lt;&gt;FALSE,"",COUNTIFS($D$2:$D$5001,"&gt;"&amp;$D1113,$G$2:$G$5001,FALSE)+COUNTIFS($D$2:$D1113,$D1113,$G$2:$G1113,FALSE)))</f>
        <v/>
      </c>
    </row>
    <row r="1114" spans="9:9" x14ac:dyDescent="0.55000000000000004">
      <c r="I1114" t="str">
        <f>IF($A1114="","",IF($G1114&lt;&gt;FALSE,"",COUNTIFS($D$2:$D$5001,"&gt;"&amp;$D1114,$G$2:$G$5001,FALSE)+COUNTIFS($D$2:$D1114,$D1114,$G$2:$G1114,FALSE)))</f>
        <v/>
      </c>
    </row>
    <row r="1115" spans="9:9" x14ac:dyDescent="0.55000000000000004">
      <c r="I1115" t="str">
        <f>IF($A1115="","",IF($G1115&lt;&gt;FALSE,"",COUNTIFS($D$2:$D$5001,"&gt;"&amp;$D1115,$G$2:$G$5001,FALSE)+COUNTIFS($D$2:$D1115,$D1115,$G$2:$G1115,FALSE)))</f>
        <v/>
      </c>
    </row>
    <row r="1116" spans="9:9" x14ac:dyDescent="0.55000000000000004">
      <c r="I1116" t="str">
        <f>IF($A1116="","",IF($G1116&lt;&gt;FALSE,"",COUNTIFS($D$2:$D$5001,"&gt;"&amp;$D1116,$G$2:$G$5001,FALSE)+COUNTIFS($D$2:$D1116,$D1116,$G$2:$G1116,FALSE)))</f>
        <v/>
      </c>
    </row>
    <row r="1117" spans="9:9" x14ac:dyDescent="0.55000000000000004">
      <c r="I1117" t="str">
        <f>IF($A1117="","",IF($G1117&lt;&gt;FALSE,"",COUNTIFS($D$2:$D$5001,"&gt;"&amp;$D1117,$G$2:$G$5001,FALSE)+COUNTIFS($D$2:$D1117,$D1117,$G$2:$G1117,FALSE)))</f>
        <v/>
      </c>
    </row>
    <row r="1118" spans="9:9" x14ac:dyDescent="0.55000000000000004">
      <c r="I1118" t="str">
        <f>IF($A1118="","",IF($G1118&lt;&gt;FALSE,"",COUNTIFS($D$2:$D$5001,"&gt;"&amp;$D1118,$G$2:$G$5001,FALSE)+COUNTIFS($D$2:$D1118,$D1118,$G$2:$G1118,FALSE)))</f>
        <v/>
      </c>
    </row>
    <row r="1119" spans="9:9" x14ac:dyDescent="0.55000000000000004">
      <c r="I1119" t="str">
        <f>IF($A1119="","",IF($G1119&lt;&gt;FALSE,"",COUNTIFS($D$2:$D$5001,"&gt;"&amp;$D1119,$G$2:$G$5001,FALSE)+COUNTIFS($D$2:$D1119,$D1119,$G$2:$G1119,FALSE)))</f>
        <v/>
      </c>
    </row>
    <row r="1120" spans="9:9" x14ac:dyDescent="0.55000000000000004">
      <c r="I1120" t="str">
        <f>IF($A1120="","",IF($G1120&lt;&gt;FALSE,"",COUNTIFS($D$2:$D$5001,"&gt;"&amp;$D1120,$G$2:$G$5001,FALSE)+COUNTIFS($D$2:$D1120,$D1120,$G$2:$G1120,FALSE)))</f>
        <v/>
      </c>
    </row>
    <row r="1121" spans="9:9" x14ac:dyDescent="0.55000000000000004">
      <c r="I1121" t="str">
        <f>IF($A1121="","",IF($G1121&lt;&gt;FALSE,"",COUNTIFS($D$2:$D$5001,"&gt;"&amp;$D1121,$G$2:$G$5001,FALSE)+COUNTIFS($D$2:$D1121,$D1121,$G$2:$G1121,FALSE)))</f>
        <v/>
      </c>
    </row>
    <row r="1122" spans="9:9" x14ac:dyDescent="0.55000000000000004">
      <c r="I1122" t="str">
        <f>IF($A1122="","",IF($G1122&lt;&gt;FALSE,"",COUNTIFS($D$2:$D$5001,"&gt;"&amp;$D1122,$G$2:$G$5001,FALSE)+COUNTIFS($D$2:$D1122,$D1122,$G$2:$G1122,FALSE)))</f>
        <v/>
      </c>
    </row>
    <row r="1123" spans="9:9" x14ac:dyDescent="0.55000000000000004">
      <c r="I1123" t="str">
        <f>IF($A1123="","",IF($G1123&lt;&gt;FALSE,"",COUNTIFS($D$2:$D$5001,"&gt;"&amp;$D1123,$G$2:$G$5001,FALSE)+COUNTIFS($D$2:$D1123,$D1123,$G$2:$G1123,FALSE)))</f>
        <v/>
      </c>
    </row>
    <row r="1124" spans="9:9" x14ac:dyDescent="0.55000000000000004">
      <c r="I1124" t="str">
        <f>IF($A1124="","",IF($G1124&lt;&gt;FALSE,"",COUNTIFS($D$2:$D$5001,"&gt;"&amp;$D1124,$G$2:$G$5001,FALSE)+COUNTIFS($D$2:$D1124,$D1124,$G$2:$G1124,FALSE)))</f>
        <v/>
      </c>
    </row>
    <row r="1125" spans="9:9" x14ac:dyDescent="0.55000000000000004">
      <c r="I1125" t="str">
        <f>IF($A1125="","",IF($G1125&lt;&gt;FALSE,"",COUNTIFS($D$2:$D$5001,"&gt;"&amp;$D1125,$G$2:$G$5001,FALSE)+COUNTIFS($D$2:$D1125,$D1125,$G$2:$G1125,FALSE)))</f>
        <v/>
      </c>
    </row>
    <row r="1126" spans="9:9" x14ac:dyDescent="0.55000000000000004">
      <c r="I1126" t="str">
        <f>IF($A1126="","",IF($G1126&lt;&gt;FALSE,"",COUNTIFS($D$2:$D$5001,"&gt;"&amp;$D1126,$G$2:$G$5001,FALSE)+COUNTIFS($D$2:$D1126,$D1126,$G$2:$G1126,FALSE)))</f>
        <v/>
      </c>
    </row>
    <row r="1127" spans="9:9" x14ac:dyDescent="0.55000000000000004">
      <c r="I1127" t="str">
        <f>IF($A1127="","",IF($G1127&lt;&gt;FALSE,"",COUNTIFS($D$2:$D$5001,"&gt;"&amp;$D1127,$G$2:$G$5001,FALSE)+COUNTIFS($D$2:$D1127,$D1127,$G$2:$G1127,FALSE)))</f>
        <v/>
      </c>
    </row>
    <row r="1128" spans="9:9" x14ac:dyDescent="0.55000000000000004">
      <c r="I1128" t="str">
        <f>IF($A1128="","",IF($G1128&lt;&gt;FALSE,"",COUNTIFS($D$2:$D$5001,"&gt;"&amp;$D1128,$G$2:$G$5001,FALSE)+COUNTIFS($D$2:$D1128,$D1128,$G$2:$G1128,FALSE)))</f>
        <v/>
      </c>
    </row>
    <row r="1129" spans="9:9" x14ac:dyDescent="0.55000000000000004">
      <c r="I1129" t="str">
        <f>IF($A1129="","",IF($G1129&lt;&gt;FALSE,"",COUNTIFS($D$2:$D$5001,"&gt;"&amp;$D1129,$G$2:$G$5001,FALSE)+COUNTIFS($D$2:$D1129,$D1129,$G$2:$G1129,FALSE)))</f>
        <v/>
      </c>
    </row>
    <row r="1130" spans="9:9" x14ac:dyDescent="0.55000000000000004">
      <c r="I1130" t="str">
        <f>IF($A1130="","",IF($G1130&lt;&gt;FALSE,"",COUNTIFS($D$2:$D$5001,"&gt;"&amp;$D1130,$G$2:$G$5001,FALSE)+COUNTIFS($D$2:$D1130,$D1130,$G$2:$G1130,FALSE)))</f>
        <v/>
      </c>
    </row>
    <row r="1131" spans="9:9" x14ac:dyDescent="0.55000000000000004">
      <c r="I1131" t="str">
        <f>IF($A1131="","",IF($G1131&lt;&gt;FALSE,"",COUNTIFS($D$2:$D$5001,"&gt;"&amp;$D1131,$G$2:$G$5001,FALSE)+COUNTIFS($D$2:$D1131,$D1131,$G$2:$G1131,FALSE)))</f>
        <v/>
      </c>
    </row>
    <row r="1132" spans="9:9" x14ac:dyDescent="0.55000000000000004">
      <c r="I1132" t="str">
        <f>IF($A1132="","",IF($G1132&lt;&gt;FALSE,"",COUNTIFS($D$2:$D$5001,"&gt;"&amp;$D1132,$G$2:$G$5001,FALSE)+COUNTIFS($D$2:$D1132,$D1132,$G$2:$G1132,FALSE)))</f>
        <v/>
      </c>
    </row>
    <row r="1133" spans="9:9" x14ac:dyDescent="0.55000000000000004">
      <c r="I1133" t="str">
        <f>IF($A1133="","",IF($G1133&lt;&gt;FALSE,"",COUNTIFS($D$2:$D$5001,"&gt;"&amp;$D1133,$G$2:$G$5001,FALSE)+COUNTIFS($D$2:$D1133,$D1133,$G$2:$G1133,FALSE)))</f>
        <v/>
      </c>
    </row>
    <row r="1134" spans="9:9" x14ac:dyDescent="0.55000000000000004">
      <c r="I1134" t="str">
        <f>IF($A1134="","",IF($G1134&lt;&gt;FALSE,"",COUNTIFS($D$2:$D$5001,"&gt;"&amp;$D1134,$G$2:$G$5001,FALSE)+COUNTIFS($D$2:$D1134,$D1134,$G$2:$G1134,FALSE)))</f>
        <v/>
      </c>
    </row>
    <row r="1135" spans="9:9" x14ac:dyDescent="0.55000000000000004">
      <c r="I1135" t="str">
        <f>IF($A1135="","",IF($G1135&lt;&gt;FALSE,"",COUNTIFS($D$2:$D$5001,"&gt;"&amp;$D1135,$G$2:$G$5001,FALSE)+COUNTIFS($D$2:$D1135,$D1135,$G$2:$G1135,FALSE)))</f>
        <v/>
      </c>
    </row>
    <row r="1136" spans="9:9" x14ac:dyDescent="0.55000000000000004">
      <c r="I1136" t="str">
        <f>IF($A1136="","",IF($G1136&lt;&gt;FALSE,"",COUNTIFS($D$2:$D$5001,"&gt;"&amp;$D1136,$G$2:$G$5001,FALSE)+COUNTIFS($D$2:$D1136,$D1136,$G$2:$G1136,FALSE)))</f>
        <v/>
      </c>
    </row>
    <row r="1137" spans="9:9" x14ac:dyDescent="0.55000000000000004">
      <c r="I1137" t="str">
        <f>IF($A1137="","",IF($G1137&lt;&gt;FALSE,"",COUNTIFS($D$2:$D$5001,"&gt;"&amp;$D1137,$G$2:$G$5001,FALSE)+COUNTIFS($D$2:$D1137,$D1137,$G$2:$G1137,FALSE)))</f>
        <v/>
      </c>
    </row>
    <row r="1138" spans="9:9" x14ac:dyDescent="0.55000000000000004">
      <c r="I1138" t="str">
        <f>IF($A1138="","",IF($G1138&lt;&gt;FALSE,"",COUNTIFS($D$2:$D$5001,"&gt;"&amp;$D1138,$G$2:$G$5001,FALSE)+COUNTIFS($D$2:$D1138,$D1138,$G$2:$G1138,FALSE)))</f>
        <v/>
      </c>
    </row>
    <row r="1139" spans="9:9" x14ac:dyDescent="0.55000000000000004">
      <c r="I1139" t="str">
        <f>IF($A1139="","",IF($G1139&lt;&gt;FALSE,"",COUNTIFS($D$2:$D$5001,"&gt;"&amp;$D1139,$G$2:$G$5001,FALSE)+COUNTIFS($D$2:$D1139,$D1139,$G$2:$G1139,FALSE)))</f>
        <v/>
      </c>
    </row>
    <row r="1140" spans="9:9" x14ac:dyDescent="0.55000000000000004">
      <c r="I1140" t="str">
        <f>IF($A1140="","",IF($G1140&lt;&gt;FALSE,"",COUNTIFS($D$2:$D$5001,"&gt;"&amp;$D1140,$G$2:$G$5001,FALSE)+COUNTIFS($D$2:$D1140,$D1140,$G$2:$G1140,FALSE)))</f>
        <v/>
      </c>
    </row>
    <row r="1141" spans="9:9" x14ac:dyDescent="0.55000000000000004">
      <c r="I1141" t="str">
        <f>IF($A1141="","",IF($G1141&lt;&gt;FALSE,"",COUNTIFS($D$2:$D$5001,"&gt;"&amp;$D1141,$G$2:$G$5001,FALSE)+COUNTIFS($D$2:$D1141,$D1141,$G$2:$G1141,FALSE)))</f>
        <v/>
      </c>
    </row>
    <row r="1142" spans="9:9" x14ac:dyDescent="0.55000000000000004">
      <c r="I1142" t="str">
        <f>IF($A1142="","",IF($G1142&lt;&gt;FALSE,"",COUNTIFS($D$2:$D$5001,"&gt;"&amp;$D1142,$G$2:$G$5001,FALSE)+COUNTIFS($D$2:$D1142,$D1142,$G$2:$G1142,FALSE)))</f>
        <v/>
      </c>
    </row>
    <row r="1143" spans="9:9" x14ac:dyDescent="0.55000000000000004">
      <c r="I1143" t="str">
        <f>IF($A1143="","",IF($G1143&lt;&gt;FALSE,"",COUNTIFS($D$2:$D$5001,"&gt;"&amp;$D1143,$G$2:$G$5001,FALSE)+COUNTIFS($D$2:$D1143,$D1143,$G$2:$G1143,FALSE)))</f>
        <v/>
      </c>
    </row>
    <row r="1144" spans="9:9" x14ac:dyDescent="0.55000000000000004">
      <c r="I1144" t="str">
        <f>IF($A1144="","",IF($G1144&lt;&gt;FALSE,"",COUNTIFS($D$2:$D$5001,"&gt;"&amp;$D1144,$G$2:$G$5001,FALSE)+COUNTIFS($D$2:$D1144,$D1144,$G$2:$G1144,FALSE)))</f>
        <v/>
      </c>
    </row>
    <row r="1145" spans="9:9" x14ac:dyDescent="0.55000000000000004">
      <c r="I1145" t="str">
        <f>IF($A1145="","",IF($G1145&lt;&gt;FALSE,"",COUNTIFS($D$2:$D$5001,"&gt;"&amp;$D1145,$G$2:$G$5001,FALSE)+COUNTIFS($D$2:$D1145,$D1145,$G$2:$G1145,FALSE)))</f>
        <v/>
      </c>
    </row>
    <row r="1146" spans="9:9" x14ac:dyDescent="0.55000000000000004">
      <c r="I1146" t="str">
        <f>IF($A1146="","",IF($G1146&lt;&gt;FALSE,"",COUNTIFS($D$2:$D$5001,"&gt;"&amp;$D1146,$G$2:$G$5001,FALSE)+COUNTIFS($D$2:$D1146,$D1146,$G$2:$G1146,FALSE)))</f>
        <v/>
      </c>
    </row>
    <row r="1147" spans="9:9" x14ac:dyDescent="0.55000000000000004">
      <c r="I1147" t="str">
        <f>IF($A1147="","",IF($G1147&lt;&gt;FALSE,"",COUNTIFS($D$2:$D$5001,"&gt;"&amp;$D1147,$G$2:$G$5001,FALSE)+COUNTIFS($D$2:$D1147,$D1147,$G$2:$G1147,FALSE)))</f>
        <v/>
      </c>
    </row>
    <row r="1148" spans="9:9" x14ac:dyDescent="0.55000000000000004">
      <c r="I1148" t="str">
        <f>IF($A1148="","",IF($G1148&lt;&gt;FALSE,"",COUNTIFS($D$2:$D$5001,"&gt;"&amp;$D1148,$G$2:$G$5001,FALSE)+COUNTIFS($D$2:$D1148,$D1148,$G$2:$G1148,FALSE)))</f>
        <v/>
      </c>
    </row>
    <row r="1149" spans="9:9" x14ac:dyDescent="0.55000000000000004">
      <c r="I1149" t="str">
        <f>IF($A1149="","",IF($G1149&lt;&gt;FALSE,"",COUNTIFS($D$2:$D$5001,"&gt;"&amp;$D1149,$G$2:$G$5001,FALSE)+COUNTIFS($D$2:$D1149,$D1149,$G$2:$G1149,FALSE)))</f>
        <v/>
      </c>
    </row>
    <row r="1150" spans="9:9" x14ac:dyDescent="0.55000000000000004">
      <c r="I1150" t="str">
        <f>IF($A1150="","",IF($G1150&lt;&gt;FALSE,"",COUNTIFS($D$2:$D$5001,"&gt;"&amp;$D1150,$G$2:$G$5001,FALSE)+COUNTIFS($D$2:$D1150,$D1150,$G$2:$G1150,FALSE)))</f>
        <v/>
      </c>
    </row>
    <row r="1151" spans="9:9" x14ac:dyDescent="0.55000000000000004">
      <c r="I1151" t="str">
        <f>IF($A1151="","",IF($G1151&lt;&gt;FALSE,"",COUNTIFS($D$2:$D$5001,"&gt;"&amp;$D1151,$G$2:$G$5001,FALSE)+COUNTIFS($D$2:$D1151,$D1151,$G$2:$G1151,FALSE)))</f>
        <v/>
      </c>
    </row>
    <row r="1152" spans="9:9" x14ac:dyDescent="0.55000000000000004">
      <c r="I1152" t="str">
        <f>IF($A1152="","",IF($G1152&lt;&gt;FALSE,"",COUNTIFS($D$2:$D$5001,"&gt;"&amp;$D1152,$G$2:$G$5001,FALSE)+COUNTIFS($D$2:$D1152,$D1152,$G$2:$G1152,FALSE)))</f>
        <v/>
      </c>
    </row>
    <row r="1153" spans="9:9" x14ac:dyDescent="0.55000000000000004">
      <c r="I1153" t="str">
        <f>IF($A1153="","",IF($G1153&lt;&gt;FALSE,"",COUNTIFS($D$2:$D$5001,"&gt;"&amp;$D1153,$G$2:$G$5001,FALSE)+COUNTIFS($D$2:$D1153,$D1153,$G$2:$G1153,FALSE)))</f>
        <v/>
      </c>
    </row>
    <row r="1154" spans="9:9" x14ac:dyDescent="0.55000000000000004">
      <c r="I1154" t="str">
        <f>IF($A1154="","",IF($G1154&lt;&gt;FALSE,"",COUNTIFS($D$2:$D$5001,"&gt;"&amp;$D1154,$G$2:$G$5001,FALSE)+COUNTIFS($D$2:$D1154,$D1154,$G$2:$G1154,FALSE)))</f>
        <v/>
      </c>
    </row>
    <row r="1155" spans="9:9" x14ac:dyDescent="0.55000000000000004">
      <c r="I1155" t="str">
        <f>IF($A1155="","",IF($G1155&lt;&gt;FALSE,"",COUNTIFS($D$2:$D$5001,"&gt;"&amp;$D1155,$G$2:$G$5001,FALSE)+COUNTIFS($D$2:$D1155,$D1155,$G$2:$G1155,FALSE)))</f>
        <v/>
      </c>
    </row>
    <row r="1156" spans="9:9" x14ac:dyDescent="0.55000000000000004">
      <c r="I1156" t="str">
        <f>IF($A1156="","",IF($G1156&lt;&gt;FALSE,"",COUNTIFS($D$2:$D$5001,"&gt;"&amp;$D1156,$G$2:$G$5001,FALSE)+COUNTIFS($D$2:$D1156,$D1156,$G$2:$G1156,FALSE)))</f>
        <v/>
      </c>
    </row>
    <row r="1157" spans="9:9" x14ac:dyDescent="0.55000000000000004">
      <c r="I1157" t="str">
        <f>IF($A1157="","",IF($G1157&lt;&gt;FALSE,"",COUNTIFS($D$2:$D$5001,"&gt;"&amp;$D1157,$G$2:$G$5001,FALSE)+COUNTIFS($D$2:$D1157,$D1157,$G$2:$G1157,FALSE)))</f>
        <v/>
      </c>
    </row>
    <row r="1158" spans="9:9" x14ac:dyDescent="0.55000000000000004">
      <c r="I1158" t="str">
        <f>IF($A1158="","",IF($G1158&lt;&gt;FALSE,"",COUNTIFS($D$2:$D$5001,"&gt;"&amp;$D1158,$G$2:$G$5001,FALSE)+COUNTIFS($D$2:$D1158,$D1158,$G$2:$G1158,FALSE)))</f>
        <v/>
      </c>
    </row>
    <row r="1159" spans="9:9" x14ac:dyDescent="0.55000000000000004">
      <c r="I1159" t="str">
        <f>IF($A1159="","",IF($G1159&lt;&gt;FALSE,"",COUNTIFS($D$2:$D$5001,"&gt;"&amp;$D1159,$G$2:$G$5001,FALSE)+COUNTIFS($D$2:$D1159,$D1159,$G$2:$G1159,FALSE)))</f>
        <v/>
      </c>
    </row>
    <row r="1160" spans="9:9" x14ac:dyDescent="0.55000000000000004">
      <c r="I1160" t="str">
        <f>IF($A1160="","",IF($G1160&lt;&gt;FALSE,"",COUNTIFS($D$2:$D$5001,"&gt;"&amp;$D1160,$G$2:$G$5001,FALSE)+COUNTIFS($D$2:$D1160,$D1160,$G$2:$G1160,FALSE)))</f>
        <v/>
      </c>
    </row>
    <row r="1161" spans="9:9" x14ac:dyDescent="0.55000000000000004">
      <c r="I1161" t="str">
        <f>IF($A1161="","",IF($G1161&lt;&gt;FALSE,"",COUNTIFS($D$2:$D$5001,"&gt;"&amp;$D1161,$G$2:$G$5001,FALSE)+COUNTIFS($D$2:$D1161,$D1161,$G$2:$G1161,FALSE)))</f>
        <v/>
      </c>
    </row>
    <row r="1162" spans="9:9" x14ac:dyDescent="0.55000000000000004">
      <c r="I1162" t="str">
        <f>IF($A1162="","",IF($G1162&lt;&gt;FALSE,"",COUNTIFS($D$2:$D$5001,"&gt;"&amp;$D1162,$G$2:$G$5001,FALSE)+COUNTIFS($D$2:$D1162,$D1162,$G$2:$G1162,FALSE)))</f>
        <v/>
      </c>
    </row>
    <row r="1163" spans="9:9" x14ac:dyDescent="0.55000000000000004">
      <c r="I1163" t="str">
        <f>IF($A1163="","",IF($G1163&lt;&gt;FALSE,"",COUNTIFS($D$2:$D$5001,"&gt;"&amp;$D1163,$G$2:$G$5001,FALSE)+COUNTIFS($D$2:$D1163,$D1163,$G$2:$G1163,FALSE)))</f>
        <v/>
      </c>
    </row>
    <row r="1164" spans="9:9" x14ac:dyDescent="0.55000000000000004">
      <c r="I1164" t="str">
        <f>IF($A1164="","",IF($G1164&lt;&gt;FALSE,"",COUNTIFS($D$2:$D$5001,"&gt;"&amp;$D1164,$G$2:$G$5001,FALSE)+COUNTIFS($D$2:$D1164,$D1164,$G$2:$G1164,FALSE)))</f>
        <v/>
      </c>
    </row>
    <row r="1165" spans="9:9" x14ac:dyDescent="0.55000000000000004">
      <c r="I1165" t="str">
        <f>IF($A1165="","",IF($G1165&lt;&gt;FALSE,"",COUNTIFS($D$2:$D$5001,"&gt;"&amp;$D1165,$G$2:$G$5001,FALSE)+COUNTIFS($D$2:$D1165,$D1165,$G$2:$G1165,FALSE)))</f>
        <v/>
      </c>
    </row>
    <row r="1166" spans="9:9" x14ac:dyDescent="0.55000000000000004">
      <c r="I1166" t="str">
        <f>IF($A1166="","",IF($G1166&lt;&gt;FALSE,"",COUNTIFS($D$2:$D$5001,"&gt;"&amp;$D1166,$G$2:$G$5001,FALSE)+COUNTIFS($D$2:$D1166,$D1166,$G$2:$G1166,FALSE)))</f>
        <v/>
      </c>
    </row>
    <row r="1167" spans="9:9" x14ac:dyDescent="0.55000000000000004">
      <c r="I1167" t="str">
        <f>IF($A1167="","",IF($G1167&lt;&gt;FALSE,"",COUNTIFS($D$2:$D$5001,"&gt;"&amp;$D1167,$G$2:$G$5001,FALSE)+COUNTIFS($D$2:$D1167,$D1167,$G$2:$G1167,FALSE)))</f>
        <v/>
      </c>
    </row>
    <row r="1168" spans="9:9" x14ac:dyDescent="0.55000000000000004">
      <c r="I1168" t="str">
        <f>IF($A1168="","",IF($G1168&lt;&gt;FALSE,"",COUNTIFS($D$2:$D$5001,"&gt;"&amp;$D1168,$G$2:$G$5001,FALSE)+COUNTIFS($D$2:$D1168,$D1168,$G$2:$G1168,FALSE)))</f>
        <v/>
      </c>
    </row>
    <row r="1169" spans="9:9" x14ac:dyDescent="0.55000000000000004">
      <c r="I1169" t="str">
        <f>IF($A1169="","",IF($G1169&lt;&gt;FALSE,"",COUNTIFS($D$2:$D$5001,"&gt;"&amp;$D1169,$G$2:$G$5001,FALSE)+COUNTIFS($D$2:$D1169,$D1169,$G$2:$G1169,FALSE)))</f>
        <v/>
      </c>
    </row>
    <row r="1170" spans="9:9" x14ac:dyDescent="0.55000000000000004">
      <c r="I1170" t="str">
        <f>IF($A1170="","",IF($G1170&lt;&gt;FALSE,"",COUNTIFS($D$2:$D$5001,"&gt;"&amp;$D1170,$G$2:$G$5001,FALSE)+COUNTIFS($D$2:$D1170,$D1170,$G$2:$G1170,FALSE)))</f>
        <v/>
      </c>
    </row>
    <row r="1171" spans="9:9" x14ac:dyDescent="0.55000000000000004">
      <c r="I1171" t="str">
        <f>IF($A1171="","",IF($G1171&lt;&gt;FALSE,"",COUNTIFS($D$2:$D$5001,"&gt;"&amp;$D1171,$G$2:$G$5001,FALSE)+COUNTIFS($D$2:$D1171,$D1171,$G$2:$G1171,FALSE)))</f>
        <v/>
      </c>
    </row>
    <row r="1172" spans="9:9" x14ac:dyDescent="0.55000000000000004">
      <c r="I1172" t="str">
        <f>IF($A1172="","",IF($G1172&lt;&gt;FALSE,"",COUNTIFS($D$2:$D$5001,"&gt;"&amp;$D1172,$G$2:$G$5001,FALSE)+COUNTIFS($D$2:$D1172,$D1172,$G$2:$G1172,FALSE)))</f>
        <v/>
      </c>
    </row>
    <row r="1173" spans="9:9" x14ac:dyDescent="0.55000000000000004">
      <c r="I1173" t="str">
        <f>IF($A1173="","",IF($G1173&lt;&gt;FALSE,"",COUNTIFS($D$2:$D$5001,"&gt;"&amp;$D1173,$G$2:$G$5001,FALSE)+COUNTIFS($D$2:$D1173,$D1173,$G$2:$G1173,FALSE)))</f>
        <v/>
      </c>
    </row>
    <row r="1174" spans="9:9" x14ac:dyDescent="0.55000000000000004">
      <c r="I1174" t="str">
        <f>IF($A1174="","",IF($G1174&lt;&gt;FALSE,"",COUNTIFS($D$2:$D$5001,"&gt;"&amp;$D1174,$G$2:$G$5001,FALSE)+COUNTIFS($D$2:$D1174,$D1174,$G$2:$G1174,FALSE)))</f>
        <v/>
      </c>
    </row>
    <row r="1175" spans="9:9" x14ac:dyDescent="0.55000000000000004">
      <c r="I1175" t="str">
        <f>IF($A1175="","",IF($G1175&lt;&gt;FALSE,"",COUNTIFS($D$2:$D$5001,"&gt;"&amp;$D1175,$G$2:$G$5001,FALSE)+COUNTIFS($D$2:$D1175,$D1175,$G$2:$G1175,FALSE)))</f>
        <v/>
      </c>
    </row>
    <row r="1176" spans="9:9" x14ac:dyDescent="0.55000000000000004">
      <c r="I1176" t="str">
        <f>IF($A1176="","",IF($G1176&lt;&gt;FALSE,"",COUNTIFS($D$2:$D$5001,"&gt;"&amp;$D1176,$G$2:$G$5001,FALSE)+COUNTIFS($D$2:$D1176,$D1176,$G$2:$G1176,FALSE)))</f>
        <v/>
      </c>
    </row>
    <row r="1177" spans="9:9" x14ac:dyDescent="0.55000000000000004">
      <c r="I1177" t="str">
        <f>IF($A1177="","",IF($G1177&lt;&gt;FALSE,"",COUNTIFS($D$2:$D$5001,"&gt;"&amp;$D1177,$G$2:$G$5001,FALSE)+COUNTIFS($D$2:$D1177,$D1177,$G$2:$G1177,FALSE)))</f>
        <v/>
      </c>
    </row>
    <row r="1178" spans="9:9" x14ac:dyDescent="0.55000000000000004">
      <c r="I1178" t="str">
        <f>IF($A1178="","",IF($G1178&lt;&gt;FALSE,"",COUNTIFS($D$2:$D$5001,"&gt;"&amp;$D1178,$G$2:$G$5001,FALSE)+COUNTIFS($D$2:$D1178,$D1178,$G$2:$G1178,FALSE)))</f>
        <v/>
      </c>
    </row>
    <row r="1179" spans="9:9" x14ac:dyDescent="0.55000000000000004">
      <c r="I1179" t="str">
        <f>IF($A1179="","",IF($G1179&lt;&gt;FALSE,"",COUNTIFS($D$2:$D$5001,"&gt;"&amp;$D1179,$G$2:$G$5001,FALSE)+COUNTIFS($D$2:$D1179,$D1179,$G$2:$G1179,FALSE)))</f>
        <v/>
      </c>
    </row>
    <row r="1180" spans="9:9" x14ac:dyDescent="0.55000000000000004">
      <c r="I1180" t="str">
        <f>IF($A1180="","",IF($G1180&lt;&gt;FALSE,"",COUNTIFS($D$2:$D$5001,"&gt;"&amp;$D1180,$G$2:$G$5001,FALSE)+COUNTIFS($D$2:$D1180,$D1180,$G$2:$G1180,FALSE)))</f>
        <v/>
      </c>
    </row>
    <row r="1181" spans="9:9" x14ac:dyDescent="0.55000000000000004">
      <c r="I1181" t="str">
        <f>IF($A1181="","",IF($G1181&lt;&gt;FALSE,"",COUNTIFS($D$2:$D$5001,"&gt;"&amp;$D1181,$G$2:$G$5001,FALSE)+COUNTIFS($D$2:$D1181,$D1181,$G$2:$G1181,FALSE)))</f>
        <v/>
      </c>
    </row>
    <row r="1182" spans="9:9" x14ac:dyDescent="0.55000000000000004">
      <c r="I1182" t="str">
        <f>IF($A1182="","",IF($G1182&lt;&gt;FALSE,"",COUNTIFS($D$2:$D$5001,"&gt;"&amp;$D1182,$G$2:$G$5001,FALSE)+COUNTIFS($D$2:$D1182,$D1182,$G$2:$G1182,FALSE)))</f>
        <v/>
      </c>
    </row>
    <row r="1183" spans="9:9" x14ac:dyDescent="0.55000000000000004">
      <c r="I1183" t="str">
        <f>IF($A1183="","",IF($G1183&lt;&gt;FALSE,"",COUNTIFS($D$2:$D$5001,"&gt;"&amp;$D1183,$G$2:$G$5001,FALSE)+COUNTIFS($D$2:$D1183,$D1183,$G$2:$G1183,FALSE)))</f>
        <v/>
      </c>
    </row>
    <row r="1184" spans="9:9" x14ac:dyDescent="0.55000000000000004">
      <c r="I1184" t="str">
        <f>IF($A1184="","",IF($G1184&lt;&gt;FALSE,"",COUNTIFS($D$2:$D$5001,"&gt;"&amp;$D1184,$G$2:$G$5001,FALSE)+COUNTIFS($D$2:$D1184,$D1184,$G$2:$G1184,FALSE)))</f>
        <v/>
      </c>
    </row>
    <row r="1185" spans="9:9" x14ac:dyDescent="0.55000000000000004">
      <c r="I1185" t="str">
        <f>IF($A1185="","",IF($G1185&lt;&gt;FALSE,"",COUNTIFS($D$2:$D$5001,"&gt;"&amp;$D1185,$G$2:$G$5001,FALSE)+COUNTIFS($D$2:$D1185,$D1185,$G$2:$G1185,FALSE)))</f>
        <v/>
      </c>
    </row>
    <row r="1186" spans="9:9" x14ac:dyDescent="0.55000000000000004">
      <c r="I1186" t="str">
        <f>IF($A1186="","",IF($G1186&lt;&gt;FALSE,"",COUNTIFS($D$2:$D$5001,"&gt;"&amp;$D1186,$G$2:$G$5001,FALSE)+COUNTIFS($D$2:$D1186,$D1186,$G$2:$G1186,FALSE)))</f>
        <v/>
      </c>
    </row>
    <row r="1187" spans="9:9" x14ac:dyDescent="0.55000000000000004">
      <c r="I1187" t="str">
        <f>IF($A1187="","",IF($G1187&lt;&gt;FALSE,"",COUNTIFS($D$2:$D$5001,"&gt;"&amp;$D1187,$G$2:$G$5001,FALSE)+COUNTIFS($D$2:$D1187,$D1187,$G$2:$G1187,FALSE)))</f>
        <v/>
      </c>
    </row>
    <row r="1188" spans="9:9" x14ac:dyDescent="0.55000000000000004">
      <c r="I1188" t="str">
        <f>IF($A1188="","",IF($G1188&lt;&gt;FALSE,"",COUNTIFS($D$2:$D$5001,"&gt;"&amp;$D1188,$G$2:$G$5001,FALSE)+COUNTIFS($D$2:$D1188,$D1188,$G$2:$G1188,FALSE)))</f>
        <v/>
      </c>
    </row>
    <row r="1189" spans="9:9" x14ac:dyDescent="0.55000000000000004">
      <c r="I1189" t="str">
        <f>IF($A1189="","",IF($G1189&lt;&gt;FALSE,"",COUNTIFS($D$2:$D$5001,"&gt;"&amp;$D1189,$G$2:$G$5001,FALSE)+COUNTIFS($D$2:$D1189,$D1189,$G$2:$G1189,FALSE)))</f>
        <v/>
      </c>
    </row>
    <row r="1190" spans="9:9" x14ac:dyDescent="0.55000000000000004">
      <c r="I1190" t="str">
        <f>IF($A1190="","",IF($G1190&lt;&gt;FALSE,"",COUNTIFS($D$2:$D$5001,"&gt;"&amp;$D1190,$G$2:$G$5001,FALSE)+COUNTIFS($D$2:$D1190,$D1190,$G$2:$G1190,FALSE)))</f>
        <v/>
      </c>
    </row>
    <row r="1191" spans="9:9" x14ac:dyDescent="0.55000000000000004">
      <c r="I1191" t="str">
        <f>IF($A1191="","",IF($G1191&lt;&gt;FALSE,"",COUNTIFS($D$2:$D$5001,"&gt;"&amp;$D1191,$G$2:$G$5001,FALSE)+COUNTIFS($D$2:$D1191,$D1191,$G$2:$G1191,FALSE)))</f>
        <v/>
      </c>
    </row>
    <row r="1192" spans="9:9" x14ac:dyDescent="0.55000000000000004">
      <c r="I1192" t="str">
        <f>IF($A1192="","",IF($G1192&lt;&gt;FALSE,"",COUNTIFS($D$2:$D$5001,"&gt;"&amp;$D1192,$G$2:$G$5001,FALSE)+COUNTIFS($D$2:$D1192,$D1192,$G$2:$G1192,FALSE)))</f>
        <v/>
      </c>
    </row>
    <row r="1193" spans="9:9" x14ac:dyDescent="0.55000000000000004">
      <c r="I1193" t="str">
        <f>IF($A1193="","",IF($G1193&lt;&gt;FALSE,"",COUNTIFS($D$2:$D$5001,"&gt;"&amp;$D1193,$G$2:$G$5001,FALSE)+COUNTIFS($D$2:$D1193,$D1193,$G$2:$G1193,FALSE)))</f>
        <v/>
      </c>
    </row>
    <row r="1194" spans="9:9" x14ac:dyDescent="0.55000000000000004">
      <c r="I1194" t="str">
        <f>IF($A1194="","",IF($G1194&lt;&gt;FALSE,"",COUNTIFS($D$2:$D$5001,"&gt;"&amp;$D1194,$G$2:$G$5001,FALSE)+COUNTIFS($D$2:$D1194,$D1194,$G$2:$G1194,FALSE)))</f>
        <v/>
      </c>
    </row>
    <row r="1195" spans="9:9" x14ac:dyDescent="0.55000000000000004">
      <c r="I1195" t="str">
        <f>IF($A1195="","",IF($G1195&lt;&gt;FALSE,"",COUNTIFS($D$2:$D$5001,"&gt;"&amp;$D1195,$G$2:$G$5001,FALSE)+COUNTIFS($D$2:$D1195,$D1195,$G$2:$G1195,FALSE)))</f>
        <v/>
      </c>
    </row>
    <row r="1196" spans="9:9" x14ac:dyDescent="0.55000000000000004">
      <c r="I1196" t="str">
        <f>IF($A1196="","",IF($G1196&lt;&gt;FALSE,"",COUNTIFS($D$2:$D$5001,"&gt;"&amp;$D1196,$G$2:$G$5001,FALSE)+COUNTIFS($D$2:$D1196,$D1196,$G$2:$G1196,FALSE)))</f>
        <v/>
      </c>
    </row>
    <row r="1197" spans="9:9" x14ac:dyDescent="0.55000000000000004">
      <c r="I1197" t="str">
        <f>IF($A1197="","",IF($G1197&lt;&gt;FALSE,"",COUNTIFS($D$2:$D$5001,"&gt;"&amp;$D1197,$G$2:$G$5001,FALSE)+COUNTIFS($D$2:$D1197,$D1197,$G$2:$G1197,FALSE)))</f>
        <v/>
      </c>
    </row>
    <row r="1198" spans="9:9" x14ac:dyDescent="0.55000000000000004">
      <c r="I1198" t="str">
        <f>IF($A1198="","",IF($G1198&lt;&gt;FALSE,"",COUNTIFS($D$2:$D$5001,"&gt;"&amp;$D1198,$G$2:$G$5001,FALSE)+COUNTIFS($D$2:$D1198,$D1198,$G$2:$G1198,FALSE)))</f>
        <v/>
      </c>
    </row>
    <row r="1199" spans="9:9" x14ac:dyDescent="0.55000000000000004">
      <c r="I1199" t="str">
        <f>IF($A1199="","",IF($G1199&lt;&gt;FALSE,"",COUNTIFS($D$2:$D$5001,"&gt;"&amp;$D1199,$G$2:$G$5001,FALSE)+COUNTIFS($D$2:$D1199,$D1199,$G$2:$G1199,FALSE)))</f>
        <v/>
      </c>
    </row>
    <row r="1200" spans="9:9" x14ac:dyDescent="0.55000000000000004">
      <c r="I1200" t="str">
        <f>IF($A1200="","",IF($G1200&lt;&gt;FALSE,"",COUNTIFS($D$2:$D$5001,"&gt;"&amp;$D1200,$G$2:$G$5001,FALSE)+COUNTIFS($D$2:$D1200,$D1200,$G$2:$G1200,FALSE)))</f>
        <v/>
      </c>
    </row>
    <row r="1201" spans="9:9" x14ac:dyDescent="0.55000000000000004">
      <c r="I1201" t="str">
        <f>IF($A1201="","",IF($G1201&lt;&gt;FALSE,"",COUNTIFS($D$2:$D$5001,"&gt;"&amp;$D1201,$G$2:$G$5001,FALSE)+COUNTIFS($D$2:$D1201,$D1201,$G$2:$G1201,FALSE)))</f>
        <v/>
      </c>
    </row>
    <row r="1202" spans="9:9" x14ac:dyDescent="0.55000000000000004">
      <c r="I1202" t="str">
        <f>IF($A1202="","",IF($G1202&lt;&gt;FALSE,"",COUNTIFS($D$2:$D$5001,"&gt;"&amp;$D1202,$G$2:$G$5001,FALSE)+COUNTIFS($D$2:$D1202,$D1202,$G$2:$G1202,FALSE)))</f>
        <v/>
      </c>
    </row>
    <row r="1203" spans="9:9" x14ac:dyDescent="0.55000000000000004">
      <c r="I1203" t="str">
        <f>IF($A1203="","",IF($G1203&lt;&gt;FALSE,"",COUNTIFS($D$2:$D$5001,"&gt;"&amp;$D1203,$G$2:$G$5001,FALSE)+COUNTIFS($D$2:$D1203,$D1203,$G$2:$G1203,FALSE)))</f>
        <v/>
      </c>
    </row>
    <row r="1204" spans="9:9" x14ac:dyDescent="0.55000000000000004">
      <c r="I1204" t="str">
        <f>IF($A1204="","",IF($G1204&lt;&gt;FALSE,"",COUNTIFS($D$2:$D$5001,"&gt;"&amp;$D1204,$G$2:$G$5001,FALSE)+COUNTIFS($D$2:$D1204,$D1204,$G$2:$G1204,FALSE)))</f>
        <v/>
      </c>
    </row>
    <row r="1205" spans="9:9" x14ac:dyDescent="0.55000000000000004">
      <c r="I1205" t="str">
        <f>IF($A1205="","",IF($G1205&lt;&gt;FALSE,"",COUNTIFS($D$2:$D$5001,"&gt;"&amp;$D1205,$G$2:$G$5001,FALSE)+COUNTIFS($D$2:$D1205,$D1205,$G$2:$G1205,FALSE)))</f>
        <v/>
      </c>
    </row>
    <row r="1206" spans="9:9" x14ac:dyDescent="0.55000000000000004">
      <c r="I1206" t="str">
        <f>IF($A1206="","",IF($G1206&lt;&gt;FALSE,"",COUNTIFS($D$2:$D$5001,"&gt;"&amp;$D1206,$G$2:$G$5001,FALSE)+COUNTIFS($D$2:$D1206,$D1206,$G$2:$G1206,FALSE)))</f>
        <v/>
      </c>
    </row>
    <row r="1207" spans="9:9" x14ac:dyDescent="0.55000000000000004">
      <c r="I1207" t="str">
        <f>IF($A1207="","",IF($G1207&lt;&gt;FALSE,"",COUNTIFS($D$2:$D$5001,"&gt;"&amp;$D1207,$G$2:$G$5001,FALSE)+COUNTIFS($D$2:$D1207,$D1207,$G$2:$G1207,FALSE)))</f>
        <v/>
      </c>
    </row>
    <row r="1208" spans="9:9" x14ac:dyDescent="0.55000000000000004">
      <c r="I1208" t="str">
        <f>IF($A1208="","",IF($G1208&lt;&gt;FALSE,"",COUNTIFS($D$2:$D$5001,"&gt;"&amp;$D1208,$G$2:$G$5001,FALSE)+COUNTIFS($D$2:$D1208,$D1208,$G$2:$G1208,FALSE)))</f>
        <v/>
      </c>
    </row>
    <row r="1209" spans="9:9" x14ac:dyDescent="0.55000000000000004">
      <c r="I1209" t="str">
        <f>IF($A1209="","",IF($G1209&lt;&gt;FALSE,"",COUNTIFS($D$2:$D$5001,"&gt;"&amp;$D1209,$G$2:$G$5001,FALSE)+COUNTIFS($D$2:$D1209,$D1209,$G$2:$G1209,FALSE)))</f>
        <v/>
      </c>
    </row>
    <row r="1210" spans="9:9" x14ac:dyDescent="0.55000000000000004">
      <c r="I1210" t="str">
        <f>IF($A1210="","",IF($G1210&lt;&gt;FALSE,"",COUNTIFS($D$2:$D$5001,"&gt;"&amp;$D1210,$G$2:$G$5001,FALSE)+COUNTIFS($D$2:$D1210,$D1210,$G$2:$G1210,FALSE)))</f>
        <v/>
      </c>
    </row>
    <row r="1211" spans="9:9" x14ac:dyDescent="0.55000000000000004">
      <c r="I1211" t="str">
        <f>IF($A1211="","",IF($G1211&lt;&gt;FALSE,"",COUNTIFS($D$2:$D$5001,"&gt;"&amp;$D1211,$G$2:$G$5001,FALSE)+COUNTIFS($D$2:$D1211,$D1211,$G$2:$G1211,FALSE)))</f>
        <v/>
      </c>
    </row>
    <row r="1212" spans="9:9" x14ac:dyDescent="0.55000000000000004">
      <c r="I1212" t="str">
        <f>IF($A1212="","",IF($G1212&lt;&gt;FALSE,"",COUNTIFS($D$2:$D$5001,"&gt;"&amp;$D1212,$G$2:$G$5001,FALSE)+COUNTIFS($D$2:$D1212,$D1212,$G$2:$G1212,FALSE)))</f>
        <v/>
      </c>
    </row>
    <row r="1213" spans="9:9" x14ac:dyDescent="0.55000000000000004">
      <c r="I1213" t="str">
        <f>IF($A1213="","",IF($G1213&lt;&gt;FALSE,"",COUNTIFS($D$2:$D$5001,"&gt;"&amp;$D1213,$G$2:$G$5001,FALSE)+COUNTIFS($D$2:$D1213,$D1213,$G$2:$G1213,FALSE)))</f>
        <v/>
      </c>
    </row>
    <row r="1214" spans="9:9" x14ac:dyDescent="0.55000000000000004">
      <c r="I1214" t="str">
        <f>IF($A1214="","",IF($G1214&lt;&gt;FALSE,"",COUNTIFS($D$2:$D$5001,"&gt;"&amp;$D1214,$G$2:$G$5001,FALSE)+COUNTIFS($D$2:$D1214,$D1214,$G$2:$G1214,FALSE)))</f>
        <v/>
      </c>
    </row>
    <row r="1215" spans="9:9" x14ac:dyDescent="0.55000000000000004">
      <c r="I1215" t="str">
        <f>IF($A1215="","",IF($G1215&lt;&gt;FALSE,"",COUNTIFS($D$2:$D$5001,"&gt;"&amp;$D1215,$G$2:$G$5001,FALSE)+COUNTIFS($D$2:$D1215,$D1215,$G$2:$G1215,FALSE)))</f>
        <v/>
      </c>
    </row>
    <row r="1216" spans="9:9" x14ac:dyDescent="0.55000000000000004">
      <c r="I1216" t="str">
        <f>IF($A1216="","",IF($G1216&lt;&gt;FALSE,"",COUNTIFS($D$2:$D$5001,"&gt;"&amp;$D1216,$G$2:$G$5001,FALSE)+COUNTIFS($D$2:$D1216,$D1216,$G$2:$G1216,FALSE)))</f>
        <v/>
      </c>
    </row>
    <row r="1217" spans="9:9" x14ac:dyDescent="0.55000000000000004">
      <c r="I1217" t="str">
        <f>IF($A1217="","",IF($G1217&lt;&gt;FALSE,"",COUNTIFS($D$2:$D$5001,"&gt;"&amp;$D1217,$G$2:$G$5001,FALSE)+COUNTIFS($D$2:$D1217,$D1217,$G$2:$G1217,FALSE)))</f>
        <v/>
      </c>
    </row>
    <row r="1218" spans="9:9" x14ac:dyDescent="0.55000000000000004">
      <c r="I1218" t="str">
        <f>IF($A1218="","",IF($G1218&lt;&gt;FALSE,"",COUNTIFS($D$2:$D$5001,"&gt;"&amp;$D1218,$G$2:$G$5001,FALSE)+COUNTIFS($D$2:$D1218,$D1218,$G$2:$G1218,FALSE)))</f>
        <v/>
      </c>
    </row>
    <row r="1219" spans="9:9" x14ac:dyDescent="0.55000000000000004">
      <c r="I1219" t="str">
        <f>IF($A1219="","",IF($G1219&lt;&gt;FALSE,"",COUNTIFS($D$2:$D$5001,"&gt;"&amp;$D1219,$G$2:$G$5001,FALSE)+COUNTIFS($D$2:$D1219,$D1219,$G$2:$G1219,FALSE)))</f>
        <v/>
      </c>
    </row>
    <row r="1220" spans="9:9" x14ac:dyDescent="0.55000000000000004">
      <c r="I1220" t="str">
        <f>IF($A1220="","",IF($G1220&lt;&gt;FALSE,"",COUNTIFS($D$2:$D$5001,"&gt;"&amp;$D1220,$G$2:$G$5001,FALSE)+COUNTIFS($D$2:$D1220,$D1220,$G$2:$G1220,FALSE)))</f>
        <v/>
      </c>
    </row>
    <row r="1221" spans="9:9" x14ac:dyDescent="0.55000000000000004">
      <c r="I1221" t="str">
        <f>IF($A1221="","",IF($G1221&lt;&gt;FALSE,"",COUNTIFS($D$2:$D$5001,"&gt;"&amp;$D1221,$G$2:$G$5001,FALSE)+COUNTIFS($D$2:$D1221,$D1221,$G$2:$G1221,FALSE)))</f>
        <v/>
      </c>
    </row>
    <row r="1222" spans="9:9" x14ac:dyDescent="0.55000000000000004">
      <c r="I1222" t="str">
        <f>IF($A1222="","",IF($G1222&lt;&gt;FALSE,"",COUNTIFS($D$2:$D$5001,"&gt;"&amp;$D1222,$G$2:$G$5001,FALSE)+COUNTIFS($D$2:$D1222,$D1222,$G$2:$G1222,FALSE)))</f>
        <v/>
      </c>
    </row>
    <row r="1223" spans="9:9" x14ac:dyDescent="0.55000000000000004">
      <c r="I1223" t="str">
        <f>IF($A1223="","",IF($G1223&lt;&gt;FALSE,"",COUNTIFS($D$2:$D$5001,"&gt;"&amp;$D1223,$G$2:$G$5001,FALSE)+COUNTIFS($D$2:$D1223,$D1223,$G$2:$G1223,FALSE)))</f>
        <v/>
      </c>
    </row>
    <row r="1224" spans="9:9" x14ac:dyDescent="0.55000000000000004">
      <c r="I1224" t="str">
        <f>IF($A1224="","",IF($G1224&lt;&gt;FALSE,"",COUNTIFS($D$2:$D$5001,"&gt;"&amp;$D1224,$G$2:$G$5001,FALSE)+COUNTIFS($D$2:$D1224,$D1224,$G$2:$G1224,FALSE)))</f>
        <v/>
      </c>
    </row>
    <row r="1225" spans="9:9" x14ac:dyDescent="0.55000000000000004">
      <c r="I1225" t="str">
        <f>IF($A1225="","",IF($G1225&lt;&gt;FALSE,"",COUNTIFS($D$2:$D$5001,"&gt;"&amp;$D1225,$G$2:$G$5001,FALSE)+COUNTIFS($D$2:$D1225,$D1225,$G$2:$G1225,FALSE)))</f>
        <v/>
      </c>
    </row>
    <row r="1226" spans="9:9" x14ac:dyDescent="0.55000000000000004">
      <c r="I1226" t="str">
        <f>IF($A1226="","",IF($G1226&lt;&gt;FALSE,"",COUNTIFS($D$2:$D$5001,"&gt;"&amp;$D1226,$G$2:$G$5001,FALSE)+COUNTIFS($D$2:$D1226,$D1226,$G$2:$G1226,FALSE)))</f>
        <v/>
      </c>
    </row>
    <row r="1227" spans="9:9" x14ac:dyDescent="0.55000000000000004">
      <c r="I1227" t="str">
        <f>IF($A1227="","",IF($G1227&lt;&gt;FALSE,"",COUNTIFS($D$2:$D$5001,"&gt;"&amp;$D1227,$G$2:$G$5001,FALSE)+COUNTIFS($D$2:$D1227,$D1227,$G$2:$G1227,FALSE)))</f>
        <v/>
      </c>
    </row>
    <row r="1228" spans="9:9" x14ac:dyDescent="0.55000000000000004">
      <c r="I1228" t="str">
        <f>IF($A1228="","",IF($G1228&lt;&gt;FALSE,"",COUNTIFS($D$2:$D$5001,"&gt;"&amp;$D1228,$G$2:$G$5001,FALSE)+COUNTIFS($D$2:$D1228,$D1228,$G$2:$G1228,FALSE)))</f>
        <v/>
      </c>
    </row>
    <row r="1229" spans="9:9" x14ac:dyDescent="0.55000000000000004">
      <c r="I1229" t="str">
        <f>IF($A1229="","",IF($G1229&lt;&gt;FALSE,"",COUNTIFS($D$2:$D$5001,"&gt;"&amp;$D1229,$G$2:$G$5001,FALSE)+COUNTIFS($D$2:$D1229,$D1229,$G$2:$G1229,FALSE)))</f>
        <v/>
      </c>
    </row>
    <row r="1230" spans="9:9" x14ac:dyDescent="0.55000000000000004">
      <c r="I1230" t="str">
        <f>IF($A1230="","",IF($G1230&lt;&gt;FALSE,"",COUNTIFS($D$2:$D$5001,"&gt;"&amp;$D1230,$G$2:$G$5001,FALSE)+COUNTIFS($D$2:$D1230,$D1230,$G$2:$G1230,FALSE)))</f>
        <v/>
      </c>
    </row>
    <row r="1231" spans="9:9" x14ac:dyDescent="0.55000000000000004">
      <c r="I1231" t="str">
        <f>IF($A1231="","",IF($G1231&lt;&gt;FALSE,"",COUNTIFS($D$2:$D$5001,"&gt;"&amp;$D1231,$G$2:$G$5001,FALSE)+COUNTIFS($D$2:$D1231,$D1231,$G$2:$G1231,FALSE)))</f>
        <v/>
      </c>
    </row>
    <row r="1232" spans="9:9" x14ac:dyDescent="0.55000000000000004">
      <c r="I1232" t="str">
        <f>IF($A1232="","",IF($G1232&lt;&gt;FALSE,"",COUNTIFS($D$2:$D$5001,"&gt;"&amp;$D1232,$G$2:$G$5001,FALSE)+COUNTIFS($D$2:$D1232,$D1232,$G$2:$G1232,FALSE)))</f>
        <v/>
      </c>
    </row>
    <row r="1233" spans="9:9" x14ac:dyDescent="0.55000000000000004">
      <c r="I1233" t="str">
        <f>IF($A1233="","",IF($G1233&lt;&gt;FALSE,"",COUNTIFS($D$2:$D$5001,"&gt;"&amp;$D1233,$G$2:$G$5001,FALSE)+COUNTIFS($D$2:$D1233,$D1233,$G$2:$G1233,FALSE)))</f>
        <v/>
      </c>
    </row>
    <row r="1234" spans="9:9" x14ac:dyDescent="0.55000000000000004">
      <c r="I1234" t="str">
        <f>IF($A1234="","",IF($G1234&lt;&gt;FALSE,"",COUNTIFS($D$2:$D$5001,"&gt;"&amp;$D1234,$G$2:$G$5001,FALSE)+COUNTIFS($D$2:$D1234,$D1234,$G$2:$G1234,FALSE)))</f>
        <v/>
      </c>
    </row>
    <row r="1235" spans="9:9" x14ac:dyDescent="0.55000000000000004">
      <c r="I1235" t="str">
        <f>IF($A1235="","",IF($G1235&lt;&gt;FALSE,"",COUNTIFS($D$2:$D$5001,"&gt;"&amp;$D1235,$G$2:$G$5001,FALSE)+COUNTIFS($D$2:$D1235,$D1235,$G$2:$G1235,FALSE)))</f>
        <v/>
      </c>
    </row>
    <row r="1236" spans="9:9" x14ac:dyDescent="0.55000000000000004">
      <c r="I1236" t="str">
        <f>IF($A1236="","",IF($G1236&lt;&gt;FALSE,"",COUNTIFS($D$2:$D$5001,"&gt;"&amp;$D1236,$G$2:$G$5001,FALSE)+COUNTIFS($D$2:$D1236,$D1236,$G$2:$G1236,FALSE)))</f>
        <v/>
      </c>
    </row>
    <row r="1237" spans="9:9" x14ac:dyDescent="0.55000000000000004">
      <c r="I1237" t="str">
        <f>IF($A1237="","",IF($G1237&lt;&gt;FALSE,"",COUNTIFS($D$2:$D$5001,"&gt;"&amp;$D1237,$G$2:$G$5001,FALSE)+COUNTIFS($D$2:$D1237,$D1237,$G$2:$G1237,FALSE)))</f>
        <v/>
      </c>
    </row>
    <row r="1238" spans="9:9" x14ac:dyDescent="0.55000000000000004">
      <c r="I1238" t="str">
        <f>IF($A1238="","",IF($G1238&lt;&gt;FALSE,"",COUNTIFS($D$2:$D$5001,"&gt;"&amp;$D1238,$G$2:$G$5001,FALSE)+COUNTIFS($D$2:$D1238,$D1238,$G$2:$G1238,FALSE)))</f>
        <v/>
      </c>
    </row>
    <row r="1239" spans="9:9" x14ac:dyDescent="0.55000000000000004">
      <c r="I1239" t="str">
        <f>IF($A1239="","",IF($G1239&lt;&gt;FALSE,"",COUNTIFS($D$2:$D$5001,"&gt;"&amp;$D1239,$G$2:$G$5001,FALSE)+COUNTIFS($D$2:$D1239,$D1239,$G$2:$G1239,FALSE)))</f>
        <v/>
      </c>
    </row>
    <row r="1240" spans="9:9" x14ac:dyDescent="0.55000000000000004">
      <c r="I1240" t="str">
        <f>IF($A1240="","",IF($G1240&lt;&gt;FALSE,"",COUNTIFS($D$2:$D$5001,"&gt;"&amp;$D1240,$G$2:$G$5001,FALSE)+COUNTIFS($D$2:$D1240,$D1240,$G$2:$G1240,FALSE)))</f>
        <v/>
      </c>
    </row>
    <row r="1241" spans="9:9" x14ac:dyDescent="0.55000000000000004">
      <c r="I1241" t="str">
        <f>IF($A1241="","",IF($G1241&lt;&gt;FALSE,"",COUNTIFS($D$2:$D$5001,"&gt;"&amp;$D1241,$G$2:$G$5001,FALSE)+COUNTIFS($D$2:$D1241,$D1241,$G$2:$G1241,FALSE)))</f>
        <v/>
      </c>
    </row>
    <row r="1242" spans="9:9" x14ac:dyDescent="0.55000000000000004">
      <c r="I1242" t="str">
        <f>IF($A1242="","",IF($G1242&lt;&gt;FALSE,"",COUNTIFS($D$2:$D$5001,"&gt;"&amp;$D1242,$G$2:$G$5001,FALSE)+COUNTIFS($D$2:$D1242,$D1242,$G$2:$G1242,FALSE)))</f>
        <v/>
      </c>
    </row>
    <row r="1243" spans="9:9" x14ac:dyDescent="0.55000000000000004">
      <c r="I1243" t="str">
        <f>IF($A1243="","",IF($G1243&lt;&gt;FALSE,"",COUNTIFS($D$2:$D$5001,"&gt;"&amp;$D1243,$G$2:$G$5001,FALSE)+COUNTIFS($D$2:$D1243,$D1243,$G$2:$G1243,FALSE)))</f>
        <v/>
      </c>
    </row>
    <row r="1244" spans="9:9" x14ac:dyDescent="0.55000000000000004">
      <c r="I1244" t="str">
        <f>IF($A1244="","",IF($G1244&lt;&gt;FALSE,"",COUNTIFS($D$2:$D$5001,"&gt;"&amp;$D1244,$G$2:$G$5001,FALSE)+COUNTIFS($D$2:$D1244,$D1244,$G$2:$G1244,FALSE)))</f>
        <v/>
      </c>
    </row>
    <row r="1245" spans="9:9" x14ac:dyDescent="0.55000000000000004">
      <c r="I1245" t="str">
        <f>IF($A1245="","",IF($G1245&lt;&gt;FALSE,"",COUNTIFS($D$2:$D$5001,"&gt;"&amp;$D1245,$G$2:$G$5001,FALSE)+COUNTIFS($D$2:$D1245,$D1245,$G$2:$G1245,FALSE)))</f>
        <v/>
      </c>
    </row>
    <row r="1246" spans="9:9" x14ac:dyDescent="0.55000000000000004">
      <c r="I1246" t="str">
        <f>IF($A1246="","",IF($G1246&lt;&gt;FALSE,"",COUNTIFS($D$2:$D$5001,"&gt;"&amp;$D1246,$G$2:$G$5001,FALSE)+COUNTIFS($D$2:$D1246,$D1246,$G$2:$G1246,FALSE)))</f>
        <v/>
      </c>
    </row>
    <row r="1247" spans="9:9" x14ac:dyDescent="0.55000000000000004">
      <c r="I1247" t="str">
        <f>IF($A1247="","",IF($G1247&lt;&gt;FALSE,"",COUNTIFS($D$2:$D$5001,"&gt;"&amp;$D1247,$G$2:$G$5001,FALSE)+COUNTIFS($D$2:$D1247,$D1247,$G$2:$G1247,FALSE)))</f>
        <v/>
      </c>
    </row>
    <row r="1248" spans="9:9" x14ac:dyDescent="0.55000000000000004">
      <c r="I1248" t="str">
        <f>IF($A1248="","",IF($G1248&lt;&gt;FALSE,"",COUNTIFS($D$2:$D$5001,"&gt;"&amp;$D1248,$G$2:$G$5001,FALSE)+COUNTIFS($D$2:$D1248,$D1248,$G$2:$G1248,FALSE)))</f>
        <v/>
      </c>
    </row>
    <row r="1249" spans="9:9" x14ac:dyDescent="0.55000000000000004">
      <c r="I1249" t="str">
        <f>IF($A1249="","",IF($G1249&lt;&gt;FALSE,"",COUNTIFS($D$2:$D$5001,"&gt;"&amp;$D1249,$G$2:$G$5001,FALSE)+COUNTIFS($D$2:$D1249,$D1249,$G$2:$G1249,FALSE)))</f>
        <v/>
      </c>
    </row>
    <row r="1250" spans="9:9" x14ac:dyDescent="0.55000000000000004">
      <c r="I1250" t="str">
        <f>IF($A1250="","",IF($G1250&lt;&gt;FALSE,"",COUNTIFS($D$2:$D$5001,"&gt;"&amp;$D1250,$G$2:$G$5001,FALSE)+COUNTIFS($D$2:$D1250,$D1250,$G$2:$G1250,FALSE)))</f>
        <v/>
      </c>
    </row>
    <row r="1251" spans="9:9" x14ac:dyDescent="0.55000000000000004">
      <c r="I1251" t="str">
        <f>IF($A1251="","",IF($G1251&lt;&gt;FALSE,"",COUNTIFS($D$2:$D$5001,"&gt;"&amp;$D1251,$G$2:$G$5001,FALSE)+COUNTIFS($D$2:$D1251,$D1251,$G$2:$G1251,FALSE)))</f>
        <v/>
      </c>
    </row>
    <row r="1252" spans="9:9" x14ac:dyDescent="0.55000000000000004">
      <c r="I1252" t="str">
        <f>IF($A1252="","",IF($G1252&lt;&gt;FALSE,"",COUNTIFS($D$2:$D$5001,"&gt;"&amp;$D1252,$G$2:$G$5001,FALSE)+COUNTIFS($D$2:$D1252,$D1252,$G$2:$G1252,FALSE)))</f>
        <v/>
      </c>
    </row>
    <row r="1253" spans="9:9" x14ac:dyDescent="0.55000000000000004">
      <c r="I1253" t="str">
        <f>IF($A1253="","",IF($G1253&lt;&gt;FALSE,"",COUNTIFS($D$2:$D$5001,"&gt;"&amp;$D1253,$G$2:$G$5001,FALSE)+COUNTIFS($D$2:$D1253,$D1253,$G$2:$G1253,FALSE)))</f>
        <v/>
      </c>
    </row>
    <row r="1254" spans="9:9" x14ac:dyDescent="0.55000000000000004">
      <c r="I1254" t="str">
        <f>IF($A1254="","",IF($G1254&lt;&gt;FALSE,"",COUNTIFS($D$2:$D$5001,"&gt;"&amp;$D1254,$G$2:$G$5001,FALSE)+COUNTIFS($D$2:$D1254,$D1254,$G$2:$G1254,FALSE)))</f>
        <v/>
      </c>
    </row>
    <row r="1255" spans="9:9" x14ac:dyDescent="0.55000000000000004">
      <c r="I1255" t="str">
        <f>IF($A1255="","",IF($G1255&lt;&gt;FALSE,"",COUNTIFS($D$2:$D$5001,"&gt;"&amp;$D1255,$G$2:$G$5001,FALSE)+COUNTIFS($D$2:$D1255,$D1255,$G$2:$G1255,FALSE)))</f>
        <v/>
      </c>
    </row>
    <row r="1256" spans="9:9" x14ac:dyDescent="0.55000000000000004">
      <c r="I1256" t="str">
        <f>IF($A1256="","",IF($G1256&lt;&gt;FALSE,"",COUNTIFS($D$2:$D$5001,"&gt;"&amp;$D1256,$G$2:$G$5001,FALSE)+COUNTIFS($D$2:$D1256,$D1256,$G$2:$G1256,FALSE)))</f>
        <v/>
      </c>
    </row>
    <row r="1257" spans="9:9" x14ac:dyDescent="0.55000000000000004">
      <c r="I1257" t="str">
        <f>IF($A1257="","",IF($G1257&lt;&gt;FALSE,"",COUNTIFS($D$2:$D$5001,"&gt;"&amp;$D1257,$G$2:$G$5001,FALSE)+COUNTIFS($D$2:$D1257,$D1257,$G$2:$G1257,FALSE)))</f>
        <v/>
      </c>
    </row>
    <row r="1258" spans="9:9" x14ac:dyDescent="0.55000000000000004">
      <c r="I1258" t="str">
        <f>IF($A1258="","",IF($G1258&lt;&gt;FALSE,"",COUNTIFS($D$2:$D$5001,"&gt;"&amp;$D1258,$G$2:$G$5001,FALSE)+COUNTIFS($D$2:$D1258,$D1258,$G$2:$G1258,FALSE)))</f>
        <v/>
      </c>
    </row>
    <row r="1259" spans="9:9" x14ac:dyDescent="0.55000000000000004">
      <c r="I1259" t="str">
        <f>IF($A1259="","",IF($G1259&lt;&gt;FALSE,"",COUNTIFS($D$2:$D$5001,"&gt;"&amp;$D1259,$G$2:$G$5001,FALSE)+COUNTIFS($D$2:$D1259,$D1259,$G$2:$G1259,FALSE)))</f>
        <v/>
      </c>
    </row>
    <row r="1260" spans="9:9" x14ac:dyDescent="0.55000000000000004">
      <c r="I1260" t="str">
        <f>IF($A1260="","",IF($G1260&lt;&gt;FALSE,"",COUNTIFS($D$2:$D$5001,"&gt;"&amp;$D1260,$G$2:$G$5001,FALSE)+COUNTIFS($D$2:$D1260,$D1260,$G$2:$G1260,FALSE)))</f>
        <v/>
      </c>
    </row>
    <row r="1261" spans="9:9" x14ac:dyDescent="0.55000000000000004">
      <c r="I1261" t="str">
        <f>IF($A1261="","",IF($G1261&lt;&gt;FALSE,"",COUNTIFS($D$2:$D$5001,"&gt;"&amp;$D1261,$G$2:$G$5001,FALSE)+COUNTIFS($D$2:$D1261,$D1261,$G$2:$G1261,FALSE)))</f>
        <v/>
      </c>
    </row>
    <row r="1262" spans="9:9" x14ac:dyDescent="0.55000000000000004">
      <c r="I1262" t="str">
        <f>IF($A1262="","",IF($G1262&lt;&gt;FALSE,"",COUNTIFS($D$2:$D$5001,"&gt;"&amp;$D1262,$G$2:$G$5001,FALSE)+COUNTIFS($D$2:$D1262,$D1262,$G$2:$G1262,FALSE)))</f>
        <v/>
      </c>
    </row>
    <row r="1263" spans="9:9" x14ac:dyDescent="0.55000000000000004">
      <c r="I1263" t="str">
        <f>IF($A1263="","",IF($G1263&lt;&gt;FALSE,"",COUNTIFS($D$2:$D$5001,"&gt;"&amp;$D1263,$G$2:$G$5001,FALSE)+COUNTIFS($D$2:$D1263,$D1263,$G$2:$G1263,FALSE)))</f>
        <v/>
      </c>
    </row>
    <row r="1264" spans="9:9" x14ac:dyDescent="0.55000000000000004">
      <c r="I1264" t="str">
        <f>IF($A1264="","",IF($G1264&lt;&gt;FALSE,"",COUNTIFS($D$2:$D$5001,"&gt;"&amp;$D1264,$G$2:$G$5001,FALSE)+COUNTIFS($D$2:$D1264,$D1264,$G$2:$G1264,FALSE)))</f>
        <v/>
      </c>
    </row>
    <row r="1265" spans="9:9" x14ac:dyDescent="0.55000000000000004">
      <c r="I1265" t="str">
        <f>IF($A1265="","",IF($G1265&lt;&gt;FALSE,"",COUNTIFS($D$2:$D$5001,"&gt;"&amp;$D1265,$G$2:$G$5001,FALSE)+COUNTIFS($D$2:$D1265,$D1265,$G$2:$G1265,FALSE)))</f>
        <v/>
      </c>
    </row>
    <row r="1266" spans="9:9" x14ac:dyDescent="0.55000000000000004">
      <c r="I1266" t="str">
        <f>IF($A1266="","",IF($G1266&lt;&gt;FALSE,"",COUNTIFS($D$2:$D$5001,"&gt;"&amp;$D1266,$G$2:$G$5001,FALSE)+COUNTIFS($D$2:$D1266,$D1266,$G$2:$G1266,FALSE)))</f>
        <v/>
      </c>
    </row>
    <row r="1267" spans="9:9" x14ac:dyDescent="0.55000000000000004">
      <c r="I1267" t="str">
        <f>IF($A1267="","",IF($G1267&lt;&gt;FALSE,"",COUNTIFS($D$2:$D$5001,"&gt;"&amp;$D1267,$G$2:$G$5001,FALSE)+COUNTIFS($D$2:$D1267,$D1267,$G$2:$G1267,FALSE)))</f>
        <v/>
      </c>
    </row>
    <row r="1268" spans="9:9" x14ac:dyDescent="0.55000000000000004">
      <c r="I1268" t="str">
        <f>IF($A1268="","",IF($G1268&lt;&gt;FALSE,"",COUNTIFS($D$2:$D$5001,"&gt;"&amp;$D1268,$G$2:$G$5001,FALSE)+COUNTIFS($D$2:$D1268,$D1268,$G$2:$G1268,FALSE)))</f>
        <v/>
      </c>
    </row>
    <row r="1269" spans="9:9" x14ac:dyDescent="0.55000000000000004">
      <c r="I1269" t="str">
        <f>IF($A1269="","",IF($G1269&lt;&gt;FALSE,"",COUNTIFS($D$2:$D$5001,"&gt;"&amp;$D1269,$G$2:$G$5001,FALSE)+COUNTIFS($D$2:$D1269,$D1269,$G$2:$G1269,FALSE)))</f>
        <v/>
      </c>
    </row>
    <row r="1270" spans="9:9" x14ac:dyDescent="0.55000000000000004">
      <c r="I1270" t="str">
        <f>IF($A1270="","",IF($G1270&lt;&gt;FALSE,"",COUNTIFS($D$2:$D$5001,"&gt;"&amp;$D1270,$G$2:$G$5001,FALSE)+COUNTIFS($D$2:$D1270,$D1270,$G$2:$G1270,FALSE)))</f>
        <v/>
      </c>
    </row>
    <row r="1271" spans="9:9" x14ac:dyDescent="0.55000000000000004">
      <c r="I1271" t="str">
        <f>IF($A1271="","",IF($G1271&lt;&gt;FALSE,"",COUNTIFS($D$2:$D$5001,"&gt;"&amp;$D1271,$G$2:$G$5001,FALSE)+COUNTIFS($D$2:$D1271,$D1271,$G$2:$G1271,FALSE)))</f>
        <v/>
      </c>
    </row>
    <row r="1272" spans="9:9" x14ac:dyDescent="0.55000000000000004">
      <c r="I1272" t="str">
        <f>IF($A1272="","",IF($G1272&lt;&gt;FALSE,"",COUNTIFS($D$2:$D$5001,"&gt;"&amp;$D1272,$G$2:$G$5001,FALSE)+COUNTIFS($D$2:$D1272,$D1272,$G$2:$G1272,FALSE)))</f>
        <v/>
      </c>
    </row>
    <row r="1273" spans="9:9" x14ac:dyDescent="0.55000000000000004">
      <c r="I1273" t="str">
        <f>IF($A1273="","",IF($G1273&lt;&gt;FALSE,"",COUNTIFS($D$2:$D$5001,"&gt;"&amp;$D1273,$G$2:$G$5001,FALSE)+COUNTIFS($D$2:$D1273,$D1273,$G$2:$G1273,FALSE)))</f>
        <v/>
      </c>
    </row>
    <row r="1274" spans="9:9" x14ac:dyDescent="0.55000000000000004">
      <c r="I1274" t="str">
        <f>IF($A1274="","",IF($G1274&lt;&gt;FALSE,"",COUNTIFS($D$2:$D$5001,"&gt;"&amp;$D1274,$G$2:$G$5001,FALSE)+COUNTIFS($D$2:$D1274,$D1274,$G$2:$G1274,FALSE)))</f>
        <v/>
      </c>
    </row>
    <row r="1275" spans="9:9" x14ac:dyDescent="0.55000000000000004">
      <c r="I1275" t="str">
        <f>IF($A1275="","",IF($G1275&lt;&gt;FALSE,"",COUNTIFS($D$2:$D$5001,"&gt;"&amp;$D1275,$G$2:$G$5001,FALSE)+COUNTIFS($D$2:$D1275,$D1275,$G$2:$G1275,FALSE)))</f>
        <v/>
      </c>
    </row>
    <row r="1276" spans="9:9" x14ac:dyDescent="0.55000000000000004">
      <c r="I1276" t="str">
        <f>IF($A1276="","",IF($G1276&lt;&gt;FALSE,"",COUNTIFS($D$2:$D$5001,"&gt;"&amp;$D1276,$G$2:$G$5001,FALSE)+COUNTIFS($D$2:$D1276,$D1276,$G$2:$G1276,FALSE)))</f>
        <v/>
      </c>
    </row>
    <row r="1277" spans="9:9" x14ac:dyDescent="0.55000000000000004">
      <c r="I1277" t="str">
        <f>IF($A1277="","",IF($G1277&lt;&gt;FALSE,"",COUNTIFS($D$2:$D$5001,"&gt;"&amp;$D1277,$G$2:$G$5001,FALSE)+COUNTIFS($D$2:$D1277,$D1277,$G$2:$G1277,FALSE)))</f>
        <v/>
      </c>
    </row>
    <row r="1278" spans="9:9" x14ac:dyDescent="0.55000000000000004">
      <c r="I1278" t="str">
        <f>IF($A1278="","",IF($G1278&lt;&gt;FALSE,"",COUNTIFS($D$2:$D$5001,"&gt;"&amp;$D1278,$G$2:$G$5001,FALSE)+COUNTIFS($D$2:$D1278,$D1278,$G$2:$G1278,FALSE)))</f>
        <v/>
      </c>
    </row>
    <row r="1279" spans="9:9" x14ac:dyDescent="0.55000000000000004">
      <c r="I1279" t="str">
        <f>IF($A1279="","",IF($G1279&lt;&gt;FALSE,"",COUNTIFS($D$2:$D$5001,"&gt;"&amp;$D1279,$G$2:$G$5001,FALSE)+COUNTIFS($D$2:$D1279,$D1279,$G$2:$G1279,FALSE)))</f>
        <v/>
      </c>
    </row>
    <row r="1280" spans="9:9" x14ac:dyDescent="0.55000000000000004">
      <c r="I1280" t="str">
        <f>IF($A1280="","",IF($G1280&lt;&gt;FALSE,"",COUNTIFS($D$2:$D$5001,"&gt;"&amp;$D1280,$G$2:$G$5001,FALSE)+COUNTIFS($D$2:$D1280,$D1280,$G$2:$G1280,FALSE)))</f>
        <v/>
      </c>
    </row>
    <row r="1281" spans="9:9" x14ac:dyDescent="0.55000000000000004">
      <c r="I1281" t="str">
        <f>IF($A1281="","",IF($G1281&lt;&gt;FALSE,"",COUNTIFS($D$2:$D$5001,"&gt;"&amp;$D1281,$G$2:$G$5001,FALSE)+COUNTIFS($D$2:$D1281,$D1281,$G$2:$G1281,FALSE)))</f>
        <v/>
      </c>
    </row>
    <row r="1282" spans="9:9" x14ac:dyDescent="0.55000000000000004">
      <c r="I1282" t="str">
        <f>IF($A1282="","",IF($G1282&lt;&gt;FALSE,"",COUNTIFS($D$2:$D$5001,"&gt;"&amp;$D1282,$G$2:$G$5001,FALSE)+COUNTIFS($D$2:$D1282,$D1282,$G$2:$G1282,FALSE)))</f>
        <v/>
      </c>
    </row>
    <row r="1283" spans="9:9" x14ac:dyDescent="0.55000000000000004">
      <c r="I1283" t="str">
        <f>IF($A1283="","",IF($G1283&lt;&gt;FALSE,"",COUNTIFS($D$2:$D$5001,"&gt;"&amp;$D1283,$G$2:$G$5001,FALSE)+COUNTIFS($D$2:$D1283,$D1283,$G$2:$G1283,FALSE)))</f>
        <v/>
      </c>
    </row>
    <row r="1284" spans="9:9" x14ac:dyDescent="0.55000000000000004">
      <c r="I1284" t="str">
        <f>IF($A1284="","",IF($G1284&lt;&gt;FALSE,"",COUNTIFS($D$2:$D$5001,"&gt;"&amp;$D1284,$G$2:$G$5001,FALSE)+COUNTIFS($D$2:$D1284,$D1284,$G$2:$G1284,FALSE)))</f>
        <v/>
      </c>
    </row>
    <row r="1285" spans="9:9" x14ac:dyDescent="0.55000000000000004">
      <c r="I1285" t="str">
        <f>IF($A1285="","",IF($G1285&lt;&gt;FALSE,"",COUNTIFS($D$2:$D$5001,"&gt;"&amp;$D1285,$G$2:$G$5001,FALSE)+COUNTIFS($D$2:$D1285,$D1285,$G$2:$G1285,FALSE)))</f>
        <v/>
      </c>
    </row>
    <row r="1286" spans="9:9" x14ac:dyDescent="0.55000000000000004">
      <c r="I1286" t="str">
        <f>IF($A1286="","",IF($G1286&lt;&gt;FALSE,"",COUNTIFS($D$2:$D$5001,"&gt;"&amp;$D1286,$G$2:$G$5001,FALSE)+COUNTIFS($D$2:$D1286,$D1286,$G$2:$G1286,FALSE)))</f>
        <v/>
      </c>
    </row>
    <row r="1287" spans="9:9" x14ac:dyDescent="0.55000000000000004">
      <c r="I1287" t="str">
        <f>IF($A1287="","",IF($G1287&lt;&gt;FALSE,"",COUNTIFS($D$2:$D$5001,"&gt;"&amp;$D1287,$G$2:$G$5001,FALSE)+COUNTIFS($D$2:$D1287,$D1287,$G$2:$G1287,FALSE)))</f>
        <v/>
      </c>
    </row>
    <row r="1288" spans="9:9" x14ac:dyDescent="0.55000000000000004">
      <c r="I1288" t="str">
        <f>IF($A1288="","",IF($G1288&lt;&gt;FALSE,"",COUNTIFS($D$2:$D$5001,"&gt;"&amp;$D1288,$G$2:$G$5001,FALSE)+COUNTIFS($D$2:$D1288,$D1288,$G$2:$G1288,FALSE)))</f>
        <v/>
      </c>
    </row>
    <row r="1289" spans="9:9" x14ac:dyDescent="0.55000000000000004">
      <c r="I1289" t="str">
        <f>IF($A1289="","",IF($G1289&lt;&gt;FALSE,"",COUNTIFS($D$2:$D$5001,"&gt;"&amp;$D1289,$G$2:$G$5001,FALSE)+COUNTIFS($D$2:$D1289,$D1289,$G$2:$G1289,FALSE)))</f>
        <v/>
      </c>
    </row>
    <row r="1290" spans="9:9" x14ac:dyDescent="0.55000000000000004">
      <c r="I1290" t="str">
        <f>IF($A1290="","",IF($G1290&lt;&gt;FALSE,"",COUNTIFS($D$2:$D$5001,"&gt;"&amp;$D1290,$G$2:$G$5001,FALSE)+COUNTIFS($D$2:$D1290,$D1290,$G$2:$G1290,FALSE)))</f>
        <v/>
      </c>
    </row>
    <row r="1291" spans="9:9" x14ac:dyDescent="0.55000000000000004">
      <c r="I1291" t="str">
        <f>IF($A1291="","",IF($G1291&lt;&gt;FALSE,"",COUNTIFS($D$2:$D$5001,"&gt;"&amp;$D1291,$G$2:$G$5001,FALSE)+COUNTIFS($D$2:$D1291,$D1291,$G$2:$G1291,FALSE)))</f>
        <v/>
      </c>
    </row>
    <row r="1292" spans="9:9" x14ac:dyDescent="0.55000000000000004">
      <c r="I1292" t="str">
        <f>IF($A1292="","",IF($G1292&lt;&gt;FALSE,"",COUNTIFS($D$2:$D$5001,"&gt;"&amp;$D1292,$G$2:$G$5001,FALSE)+COUNTIFS($D$2:$D1292,$D1292,$G$2:$G1292,FALSE)))</f>
        <v/>
      </c>
    </row>
    <row r="1293" spans="9:9" x14ac:dyDescent="0.55000000000000004">
      <c r="I1293" t="str">
        <f>IF($A1293="","",IF($G1293&lt;&gt;FALSE,"",COUNTIFS($D$2:$D$5001,"&gt;"&amp;$D1293,$G$2:$G$5001,FALSE)+COUNTIFS($D$2:$D1293,$D1293,$G$2:$G1293,FALSE)))</f>
        <v/>
      </c>
    </row>
    <row r="1294" spans="9:9" x14ac:dyDescent="0.55000000000000004">
      <c r="I1294" t="str">
        <f>IF($A1294="","",IF($G1294&lt;&gt;FALSE,"",COUNTIFS($D$2:$D$5001,"&gt;"&amp;$D1294,$G$2:$G$5001,FALSE)+COUNTIFS($D$2:$D1294,$D1294,$G$2:$G1294,FALSE)))</f>
        <v/>
      </c>
    </row>
    <row r="1295" spans="9:9" x14ac:dyDescent="0.55000000000000004">
      <c r="I1295" t="str">
        <f>IF($A1295="","",IF($G1295&lt;&gt;FALSE,"",COUNTIFS($D$2:$D$5001,"&gt;"&amp;$D1295,$G$2:$G$5001,FALSE)+COUNTIFS($D$2:$D1295,$D1295,$G$2:$G1295,FALSE)))</f>
        <v/>
      </c>
    </row>
    <row r="1296" spans="9:9" x14ac:dyDescent="0.55000000000000004">
      <c r="I1296" t="str">
        <f>IF($A1296="","",IF($G1296&lt;&gt;FALSE,"",COUNTIFS($D$2:$D$5001,"&gt;"&amp;$D1296,$G$2:$G$5001,FALSE)+COUNTIFS($D$2:$D1296,$D1296,$G$2:$G1296,FALSE)))</f>
        <v/>
      </c>
    </row>
    <row r="1297" spans="9:9" x14ac:dyDescent="0.55000000000000004">
      <c r="I1297" t="str">
        <f>IF($A1297="","",IF($G1297&lt;&gt;FALSE,"",COUNTIFS($D$2:$D$5001,"&gt;"&amp;$D1297,$G$2:$G$5001,FALSE)+COUNTIFS($D$2:$D1297,$D1297,$G$2:$G1297,FALSE)))</f>
        <v/>
      </c>
    </row>
    <row r="1298" spans="9:9" x14ac:dyDescent="0.55000000000000004">
      <c r="I1298" t="str">
        <f>IF($A1298="","",IF($G1298&lt;&gt;FALSE,"",COUNTIFS($D$2:$D$5001,"&gt;"&amp;$D1298,$G$2:$G$5001,FALSE)+COUNTIFS($D$2:$D1298,$D1298,$G$2:$G1298,FALSE)))</f>
        <v/>
      </c>
    </row>
    <row r="1299" spans="9:9" x14ac:dyDescent="0.55000000000000004">
      <c r="I1299" t="str">
        <f>IF($A1299="","",IF($G1299&lt;&gt;FALSE,"",COUNTIFS($D$2:$D$5001,"&gt;"&amp;$D1299,$G$2:$G$5001,FALSE)+COUNTIFS($D$2:$D1299,$D1299,$G$2:$G1299,FALSE)))</f>
        <v/>
      </c>
    </row>
    <row r="1300" spans="9:9" x14ac:dyDescent="0.55000000000000004">
      <c r="I1300" t="str">
        <f>IF($A1300="","",IF($G1300&lt;&gt;FALSE,"",COUNTIFS($D$2:$D$5001,"&gt;"&amp;$D1300,$G$2:$G$5001,FALSE)+COUNTIFS($D$2:$D1300,$D1300,$G$2:$G1300,FALSE)))</f>
        <v/>
      </c>
    </row>
    <row r="1301" spans="9:9" x14ac:dyDescent="0.55000000000000004">
      <c r="I1301" t="str">
        <f>IF($A1301="","",IF($G1301&lt;&gt;FALSE,"",COUNTIFS($D$2:$D$5001,"&gt;"&amp;$D1301,$G$2:$G$5001,FALSE)+COUNTIFS($D$2:$D1301,$D1301,$G$2:$G1301,FALSE)))</f>
        <v/>
      </c>
    </row>
    <row r="1302" spans="9:9" x14ac:dyDescent="0.55000000000000004">
      <c r="I1302" t="str">
        <f>IF($A1302="","",IF($G1302&lt;&gt;FALSE,"",COUNTIFS($D$2:$D$5001,"&gt;"&amp;$D1302,$G$2:$G$5001,FALSE)+COUNTIFS($D$2:$D1302,$D1302,$G$2:$G1302,FALSE)))</f>
        <v/>
      </c>
    </row>
    <row r="1303" spans="9:9" x14ac:dyDescent="0.55000000000000004">
      <c r="I1303" t="str">
        <f>IF($A1303="","",IF($G1303&lt;&gt;FALSE,"",COUNTIFS($D$2:$D$5001,"&gt;"&amp;$D1303,$G$2:$G$5001,FALSE)+COUNTIFS($D$2:$D1303,$D1303,$G$2:$G1303,FALSE)))</f>
        <v/>
      </c>
    </row>
    <row r="1304" spans="9:9" x14ac:dyDescent="0.55000000000000004">
      <c r="I1304" t="str">
        <f>IF($A1304="","",IF($G1304&lt;&gt;FALSE,"",COUNTIFS($D$2:$D$5001,"&gt;"&amp;$D1304,$G$2:$G$5001,FALSE)+COUNTIFS($D$2:$D1304,$D1304,$G$2:$G1304,FALSE)))</f>
        <v/>
      </c>
    </row>
    <row r="1305" spans="9:9" x14ac:dyDescent="0.55000000000000004">
      <c r="I1305" t="str">
        <f>IF($A1305="","",IF($G1305&lt;&gt;FALSE,"",COUNTIFS($D$2:$D$5001,"&gt;"&amp;$D1305,$G$2:$G$5001,FALSE)+COUNTIFS($D$2:$D1305,$D1305,$G$2:$G1305,FALSE)))</f>
        <v/>
      </c>
    </row>
    <row r="1306" spans="9:9" x14ac:dyDescent="0.55000000000000004">
      <c r="I1306" t="str">
        <f>IF($A1306="","",IF($G1306&lt;&gt;FALSE,"",COUNTIFS($D$2:$D$5001,"&gt;"&amp;$D1306,$G$2:$G$5001,FALSE)+COUNTIFS($D$2:$D1306,$D1306,$G$2:$G1306,FALSE)))</f>
        <v/>
      </c>
    </row>
    <row r="1307" spans="9:9" x14ac:dyDescent="0.55000000000000004">
      <c r="I1307" t="str">
        <f>IF($A1307="","",IF($G1307&lt;&gt;FALSE,"",COUNTIFS($D$2:$D$5001,"&gt;"&amp;$D1307,$G$2:$G$5001,FALSE)+COUNTIFS($D$2:$D1307,$D1307,$G$2:$G1307,FALSE)))</f>
        <v/>
      </c>
    </row>
    <row r="1308" spans="9:9" x14ac:dyDescent="0.55000000000000004">
      <c r="I1308" t="str">
        <f>IF($A1308="","",IF($G1308&lt;&gt;FALSE,"",COUNTIFS($D$2:$D$5001,"&gt;"&amp;$D1308,$G$2:$G$5001,FALSE)+COUNTIFS($D$2:$D1308,$D1308,$G$2:$G1308,FALSE)))</f>
        <v/>
      </c>
    </row>
    <row r="1309" spans="9:9" x14ac:dyDescent="0.55000000000000004">
      <c r="I1309" t="str">
        <f>IF($A1309="","",IF($G1309&lt;&gt;FALSE,"",COUNTIFS($D$2:$D$5001,"&gt;"&amp;$D1309,$G$2:$G$5001,FALSE)+COUNTIFS($D$2:$D1309,$D1309,$G$2:$G1309,FALSE)))</f>
        <v/>
      </c>
    </row>
    <row r="1310" spans="9:9" x14ac:dyDescent="0.55000000000000004">
      <c r="I1310" t="str">
        <f>IF($A1310="","",IF($G1310&lt;&gt;FALSE,"",COUNTIFS($D$2:$D$5001,"&gt;"&amp;$D1310,$G$2:$G$5001,FALSE)+COUNTIFS($D$2:$D1310,$D1310,$G$2:$G1310,FALSE)))</f>
        <v/>
      </c>
    </row>
    <row r="1311" spans="9:9" x14ac:dyDescent="0.55000000000000004">
      <c r="I1311" t="str">
        <f>IF($A1311="","",IF($G1311&lt;&gt;FALSE,"",COUNTIFS($D$2:$D$5001,"&gt;"&amp;$D1311,$G$2:$G$5001,FALSE)+COUNTIFS($D$2:$D1311,$D1311,$G$2:$G1311,FALSE)))</f>
        <v/>
      </c>
    </row>
    <row r="1312" spans="9:9" x14ac:dyDescent="0.55000000000000004">
      <c r="I1312" t="str">
        <f>IF($A1312="","",IF($G1312&lt;&gt;FALSE,"",COUNTIFS($D$2:$D$5001,"&gt;"&amp;$D1312,$G$2:$G$5001,FALSE)+COUNTIFS($D$2:$D1312,$D1312,$G$2:$G1312,FALSE)))</f>
        <v/>
      </c>
    </row>
    <row r="1313" spans="9:9" x14ac:dyDescent="0.55000000000000004">
      <c r="I1313" t="str">
        <f>IF($A1313="","",IF($G1313&lt;&gt;FALSE,"",COUNTIFS($D$2:$D$5001,"&gt;"&amp;$D1313,$G$2:$G$5001,FALSE)+COUNTIFS($D$2:$D1313,$D1313,$G$2:$G1313,FALSE)))</f>
        <v/>
      </c>
    </row>
    <row r="1314" spans="9:9" x14ac:dyDescent="0.55000000000000004">
      <c r="I1314" t="str">
        <f>IF($A1314="","",IF($G1314&lt;&gt;FALSE,"",COUNTIFS($D$2:$D$5001,"&gt;"&amp;$D1314,$G$2:$G$5001,FALSE)+COUNTIFS($D$2:$D1314,$D1314,$G$2:$G1314,FALSE)))</f>
        <v/>
      </c>
    </row>
    <row r="1315" spans="9:9" x14ac:dyDescent="0.55000000000000004">
      <c r="I1315" t="str">
        <f>IF($A1315="","",IF($G1315&lt;&gt;FALSE,"",COUNTIFS($D$2:$D$5001,"&gt;"&amp;$D1315,$G$2:$G$5001,FALSE)+COUNTIFS($D$2:$D1315,$D1315,$G$2:$G1315,FALSE)))</f>
        <v/>
      </c>
    </row>
    <row r="1316" spans="9:9" x14ac:dyDescent="0.55000000000000004">
      <c r="I1316" t="str">
        <f>IF($A1316="","",IF($G1316&lt;&gt;FALSE,"",COUNTIFS($D$2:$D$5001,"&gt;"&amp;$D1316,$G$2:$G$5001,FALSE)+COUNTIFS($D$2:$D1316,$D1316,$G$2:$G1316,FALSE)))</f>
        <v/>
      </c>
    </row>
    <row r="1317" spans="9:9" x14ac:dyDescent="0.55000000000000004">
      <c r="I1317" t="str">
        <f>IF($A1317="","",IF($G1317&lt;&gt;FALSE,"",COUNTIFS($D$2:$D$5001,"&gt;"&amp;$D1317,$G$2:$G$5001,FALSE)+COUNTIFS($D$2:$D1317,$D1317,$G$2:$G1317,FALSE)))</f>
        <v/>
      </c>
    </row>
    <row r="1318" spans="9:9" x14ac:dyDescent="0.55000000000000004">
      <c r="I1318" t="str">
        <f>IF($A1318="","",IF($G1318&lt;&gt;FALSE,"",COUNTIFS($D$2:$D$5001,"&gt;"&amp;$D1318,$G$2:$G$5001,FALSE)+COUNTIFS($D$2:$D1318,$D1318,$G$2:$G1318,FALSE)))</f>
        <v/>
      </c>
    </row>
    <row r="1319" spans="9:9" x14ac:dyDescent="0.55000000000000004">
      <c r="I1319" t="str">
        <f>IF($A1319="","",IF($G1319&lt;&gt;FALSE,"",COUNTIFS($D$2:$D$5001,"&gt;"&amp;$D1319,$G$2:$G$5001,FALSE)+COUNTIFS($D$2:$D1319,$D1319,$G$2:$G1319,FALSE)))</f>
        <v/>
      </c>
    </row>
    <row r="1320" spans="9:9" x14ac:dyDescent="0.55000000000000004">
      <c r="I1320" t="str">
        <f>IF($A1320="","",IF($G1320&lt;&gt;FALSE,"",COUNTIFS($D$2:$D$5001,"&gt;"&amp;$D1320,$G$2:$G$5001,FALSE)+COUNTIFS($D$2:$D1320,$D1320,$G$2:$G1320,FALSE)))</f>
        <v/>
      </c>
    </row>
    <row r="1321" spans="9:9" x14ac:dyDescent="0.55000000000000004">
      <c r="I1321" t="str">
        <f>IF($A1321="","",IF($G1321&lt;&gt;FALSE,"",COUNTIFS($D$2:$D$5001,"&gt;"&amp;$D1321,$G$2:$G$5001,FALSE)+COUNTIFS($D$2:$D1321,$D1321,$G$2:$G1321,FALSE)))</f>
        <v/>
      </c>
    </row>
    <row r="1322" spans="9:9" x14ac:dyDescent="0.55000000000000004">
      <c r="I1322" t="str">
        <f>IF($A1322="","",IF($G1322&lt;&gt;FALSE,"",COUNTIFS($D$2:$D$5001,"&gt;"&amp;$D1322,$G$2:$G$5001,FALSE)+COUNTIFS($D$2:$D1322,$D1322,$G$2:$G1322,FALSE)))</f>
        <v/>
      </c>
    </row>
    <row r="1323" spans="9:9" x14ac:dyDescent="0.55000000000000004">
      <c r="I1323" t="str">
        <f>IF($A1323="","",IF($G1323&lt;&gt;FALSE,"",COUNTIFS($D$2:$D$5001,"&gt;"&amp;$D1323,$G$2:$G$5001,FALSE)+COUNTIFS($D$2:$D1323,$D1323,$G$2:$G1323,FALSE)))</f>
        <v/>
      </c>
    </row>
    <row r="1324" spans="9:9" x14ac:dyDescent="0.55000000000000004">
      <c r="I1324" t="str">
        <f>IF($A1324="","",IF($G1324&lt;&gt;FALSE,"",COUNTIFS($D$2:$D$5001,"&gt;"&amp;$D1324,$G$2:$G$5001,FALSE)+COUNTIFS($D$2:$D1324,$D1324,$G$2:$G1324,FALSE)))</f>
        <v/>
      </c>
    </row>
    <row r="1325" spans="9:9" x14ac:dyDescent="0.55000000000000004">
      <c r="I1325" t="str">
        <f>IF($A1325="","",IF($G1325&lt;&gt;FALSE,"",COUNTIFS($D$2:$D$5001,"&gt;"&amp;$D1325,$G$2:$G$5001,FALSE)+COUNTIFS($D$2:$D1325,$D1325,$G$2:$G1325,FALSE)))</f>
        <v/>
      </c>
    </row>
    <row r="1326" spans="9:9" x14ac:dyDescent="0.55000000000000004">
      <c r="I1326" t="str">
        <f>IF($A1326="","",IF($G1326&lt;&gt;FALSE,"",COUNTIFS($D$2:$D$5001,"&gt;"&amp;$D1326,$G$2:$G$5001,FALSE)+COUNTIFS($D$2:$D1326,$D1326,$G$2:$G1326,FALSE)))</f>
        <v/>
      </c>
    </row>
    <row r="1327" spans="9:9" x14ac:dyDescent="0.55000000000000004">
      <c r="I1327" t="str">
        <f>IF($A1327="","",IF($G1327&lt;&gt;FALSE,"",COUNTIFS($D$2:$D$5001,"&gt;"&amp;$D1327,$G$2:$G$5001,FALSE)+COUNTIFS($D$2:$D1327,$D1327,$G$2:$G1327,FALSE)))</f>
        <v/>
      </c>
    </row>
    <row r="1328" spans="9:9" x14ac:dyDescent="0.55000000000000004">
      <c r="I1328" t="str">
        <f>IF($A1328="","",IF($G1328&lt;&gt;FALSE,"",COUNTIFS($D$2:$D$5001,"&gt;"&amp;$D1328,$G$2:$G$5001,FALSE)+COUNTIFS($D$2:$D1328,$D1328,$G$2:$G1328,FALSE)))</f>
        <v/>
      </c>
    </row>
    <row r="1329" spans="9:9" x14ac:dyDescent="0.55000000000000004">
      <c r="I1329" t="str">
        <f>IF($A1329="","",IF($G1329&lt;&gt;FALSE,"",COUNTIFS($D$2:$D$5001,"&gt;"&amp;$D1329,$G$2:$G$5001,FALSE)+COUNTIFS($D$2:$D1329,$D1329,$G$2:$G1329,FALSE)))</f>
        <v/>
      </c>
    </row>
    <row r="1330" spans="9:9" x14ac:dyDescent="0.55000000000000004">
      <c r="I1330" t="str">
        <f>IF($A1330="","",IF($G1330&lt;&gt;FALSE,"",COUNTIFS($D$2:$D$5001,"&gt;"&amp;$D1330,$G$2:$G$5001,FALSE)+COUNTIFS($D$2:$D1330,$D1330,$G$2:$G1330,FALSE)))</f>
        <v/>
      </c>
    </row>
    <row r="1331" spans="9:9" x14ac:dyDescent="0.55000000000000004">
      <c r="I1331" t="str">
        <f>IF($A1331="","",IF($G1331&lt;&gt;FALSE,"",COUNTIFS($D$2:$D$5001,"&gt;"&amp;$D1331,$G$2:$G$5001,FALSE)+COUNTIFS($D$2:$D1331,$D1331,$G$2:$G1331,FALSE)))</f>
        <v/>
      </c>
    </row>
    <row r="1332" spans="9:9" x14ac:dyDescent="0.55000000000000004">
      <c r="I1332" t="str">
        <f>IF($A1332="","",IF($G1332&lt;&gt;FALSE,"",COUNTIFS($D$2:$D$5001,"&gt;"&amp;$D1332,$G$2:$G$5001,FALSE)+COUNTIFS($D$2:$D1332,$D1332,$G$2:$G1332,FALSE)))</f>
        <v/>
      </c>
    </row>
    <row r="1333" spans="9:9" x14ac:dyDescent="0.55000000000000004">
      <c r="I1333" t="str">
        <f>IF($A1333="","",IF($G1333&lt;&gt;FALSE,"",COUNTIFS($D$2:$D$5001,"&gt;"&amp;$D1333,$G$2:$G$5001,FALSE)+COUNTIFS($D$2:$D1333,$D1333,$G$2:$G1333,FALSE)))</f>
        <v/>
      </c>
    </row>
    <row r="1334" spans="9:9" x14ac:dyDescent="0.55000000000000004">
      <c r="I1334" t="str">
        <f>IF($A1334="","",IF($G1334&lt;&gt;FALSE,"",COUNTIFS($D$2:$D$5001,"&gt;"&amp;$D1334,$G$2:$G$5001,FALSE)+COUNTIFS($D$2:$D1334,$D1334,$G$2:$G1334,FALSE)))</f>
        <v/>
      </c>
    </row>
    <row r="1335" spans="9:9" x14ac:dyDescent="0.55000000000000004">
      <c r="I1335" t="str">
        <f>IF($A1335="","",IF($G1335&lt;&gt;FALSE,"",COUNTIFS($D$2:$D$5001,"&gt;"&amp;$D1335,$G$2:$G$5001,FALSE)+COUNTIFS($D$2:$D1335,$D1335,$G$2:$G1335,FALSE)))</f>
        <v/>
      </c>
    </row>
    <row r="1336" spans="9:9" x14ac:dyDescent="0.55000000000000004">
      <c r="I1336" t="str">
        <f>IF($A1336="","",IF($G1336&lt;&gt;FALSE,"",COUNTIFS($D$2:$D$5001,"&gt;"&amp;$D1336,$G$2:$G$5001,FALSE)+COUNTIFS($D$2:$D1336,$D1336,$G$2:$G1336,FALSE)))</f>
        <v/>
      </c>
    </row>
    <row r="1337" spans="9:9" x14ac:dyDescent="0.55000000000000004">
      <c r="I1337" t="str">
        <f>IF($A1337="","",IF($G1337&lt;&gt;FALSE,"",COUNTIFS($D$2:$D$5001,"&gt;"&amp;$D1337,$G$2:$G$5001,FALSE)+COUNTIFS($D$2:$D1337,$D1337,$G$2:$G1337,FALSE)))</f>
        <v/>
      </c>
    </row>
    <row r="1338" spans="9:9" x14ac:dyDescent="0.55000000000000004">
      <c r="I1338" t="str">
        <f>IF($A1338="","",IF($G1338&lt;&gt;FALSE,"",COUNTIFS($D$2:$D$5001,"&gt;"&amp;$D1338,$G$2:$G$5001,FALSE)+COUNTIFS($D$2:$D1338,$D1338,$G$2:$G1338,FALSE)))</f>
        <v/>
      </c>
    </row>
    <row r="1339" spans="9:9" x14ac:dyDescent="0.55000000000000004">
      <c r="I1339" t="str">
        <f>IF($A1339="","",IF($G1339&lt;&gt;FALSE,"",COUNTIFS($D$2:$D$5001,"&gt;"&amp;$D1339,$G$2:$G$5001,FALSE)+COUNTIFS($D$2:$D1339,$D1339,$G$2:$G1339,FALSE)))</f>
        <v/>
      </c>
    </row>
    <row r="1340" spans="9:9" x14ac:dyDescent="0.55000000000000004">
      <c r="I1340" t="str">
        <f>IF($A1340="","",IF($G1340&lt;&gt;FALSE,"",COUNTIFS($D$2:$D$5001,"&gt;"&amp;$D1340,$G$2:$G$5001,FALSE)+COUNTIFS($D$2:$D1340,$D1340,$G$2:$G1340,FALSE)))</f>
        <v/>
      </c>
    </row>
    <row r="1341" spans="9:9" x14ac:dyDescent="0.55000000000000004">
      <c r="I1341" t="str">
        <f>IF($A1341="","",IF($G1341&lt;&gt;FALSE,"",COUNTIFS($D$2:$D$5001,"&gt;"&amp;$D1341,$G$2:$G$5001,FALSE)+COUNTIFS($D$2:$D1341,$D1341,$G$2:$G1341,FALSE)))</f>
        <v/>
      </c>
    </row>
    <row r="1342" spans="9:9" x14ac:dyDescent="0.55000000000000004">
      <c r="I1342" t="str">
        <f>IF($A1342="","",IF($G1342&lt;&gt;FALSE,"",COUNTIFS($D$2:$D$5001,"&gt;"&amp;$D1342,$G$2:$G$5001,FALSE)+COUNTIFS($D$2:$D1342,$D1342,$G$2:$G1342,FALSE)))</f>
        <v/>
      </c>
    </row>
    <row r="1343" spans="9:9" x14ac:dyDescent="0.55000000000000004">
      <c r="I1343" t="str">
        <f>IF($A1343="","",IF($G1343&lt;&gt;FALSE,"",COUNTIFS($D$2:$D$5001,"&gt;"&amp;$D1343,$G$2:$G$5001,FALSE)+COUNTIFS($D$2:$D1343,$D1343,$G$2:$G1343,FALSE)))</f>
        <v/>
      </c>
    </row>
    <row r="1344" spans="9:9" x14ac:dyDescent="0.55000000000000004">
      <c r="I1344" t="str">
        <f>IF($A1344="","",IF($G1344&lt;&gt;FALSE,"",COUNTIFS($D$2:$D$5001,"&gt;"&amp;$D1344,$G$2:$G$5001,FALSE)+COUNTIFS($D$2:$D1344,$D1344,$G$2:$G1344,FALSE)))</f>
        <v/>
      </c>
    </row>
    <row r="1345" spans="9:9" x14ac:dyDescent="0.55000000000000004">
      <c r="I1345" t="str">
        <f>IF($A1345="","",IF($G1345&lt;&gt;FALSE,"",COUNTIFS($D$2:$D$5001,"&gt;"&amp;$D1345,$G$2:$G$5001,FALSE)+COUNTIFS($D$2:$D1345,$D1345,$G$2:$G1345,FALSE)))</f>
        <v/>
      </c>
    </row>
    <row r="1346" spans="9:9" x14ac:dyDescent="0.55000000000000004">
      <c r="I1346" t="str">
        <f>IF($A1346="","",IF($G1346&lt;&gt;FALSE,"",COUNTIFS($D$2:$D$5001,"&gt;"&amp;$D1346,$G$2:$G$5001,FALSE)+COUNTIFS($D$2:$D1346,$D1346,$G$2:$G1346,FALSE)))</f>
        <v/>
      </c>
    </row>
    <row r="1347" spans="9:9" x14ac:dyDescent="0.55000000000000004">
      <c r="I1347" t="str">
        <f>IF($A1347="","",IF($G1347&lt;&gt;FALSE,"",COUNTIFS($D$2:$D$5001,"&gt;"&amp;$D1347,$G$2:$G$5001,FALSE)+COUNTIFS($D$2:$D1347,$D1347,$G$2:$G1347,FALSE)))</f>
        <v/>
      </c>
    </row>
    <row r="1348" spans="9:9" x14ac:dyDescent="0.55000000000000004">
      <c r="I1348" t="str">
        <f>IF($A1348="","",IF($G1348&lt;&gt;FALSE,"",COUNTIFS($D$2:$D$5001,"&gt;"&amp;$D1348,$G$2:$G$5001,FALSE)+COUNTIFS($D$2:$D1348,$D1348,$G$2:$G1348,FALSE)))</f>
        <v/>
      </c>
    </row>
    <row r="1349" spans="9:9" x14ac:dyDescent="0.55000000000000004">
      <c r="I1349" t="str">
        <f>IF($A1349="","",IF($G1349&lt;&gt;FALSE,"",COUNTIFS($D$2:$D$5001,"&gt;"&amp;$D1349,$G$2:$G$5001,FALSE)+COUNTIFS($D$2:$D1349,$D1349,$G$2:$G1349,FALSE)))</f>
        <v/>
      </c>
    </row>
    <row r="1350" spans="9:9" x14ac:dyDescent="0.55000000000000004">
      <c r="I1350" t="str">
        <f>IF($A1350="","",IF($G1350&lt;&gt;FALSE,"",COUNTIFS($D$2:$D$5001,"&gt;"&amp;$D1350,$G$2:$G$5001,FALSE)+COUNTIFS($D$2:$D1350,$D1350,$G$2:$G1350,FALSE)))</f>
        <v/>
      </c>
    </row>
    <row r="1351" spans="9:9" x14ac:dyDescent="0.55000000000000004">
      <c r="I1351" t="str">
        <f>IF($A1351="","",IF($G1351&lt;&gt;FALSE,"",COUNTIFS($D$2:$D$5001,"&gt;"&amp;$D1351,$G$2:$G$5001,FALSE)+COUNTIFS($D$2:$D1351,$D1351,$G$2:$G1351,FALSE)))</f>
        <v/>
      </c>
    </row>
    <row r="1352" spans="9:9" x14ac:dyDescent="0.55000000000000004">
      <c r="I1352" t="str">
        <f>IF($A1352="","",IF($G1352&lt;&gt;FALSE,"",COUNTIFS($D$2:$D$5001,"&gt;"&amp;$D1352,$G$2:$G$5001,FALSE)+COUNTIFS($D$2:$D1352,$D1352,$G$2:$G1352,FALSE)))</f>
        <v/>
      </c>
    </row>
    <row r="1353" spans="9:9" x14ac:dyDescent="0.55000000000000004">
      <c r="I1353" t="str">
        <f>IF($A1353="","",IF($G1353&lt;&gt;FALSE,"",COUNTIFS($D$2:$D$5001,"&gt;"&amp;$D1353,$G$2:$G$5001,FALSE)+COUNTIFS($D$2:$D1353,$D1353,$G$2:$G1353,FALSE)))</f>
        <v/>
      </c>
    </row>
    <row r="1354" spans="9:9" x14ac:dyDescent="0.55000000000000004">
      <c r="I1354" t="str">
        <f>IF($A1354="","",IF($G1354&lt;&gt;FALSE,"",COUNTIFS($D$2:$D$5001,"&gt;"&amp;$D1354,$G$2:$G$5001,FALSE)+COUNTIFS($D$2:$D1354,$D1354,$G$2:$G1354,FALSE)))</f>
        <v/>
      </c>
    </row>
    <row r="1355" spans="9:9" x14ac:dyDescent="0.55000000000000004">
      <c r="I1355" t="str">
        <f>IF($A1355="","",IF($G1355&lt;&gt;FALSE,"",COUNTIFS($D$2:$D$5001,"&gt;"&amp;$D1355,$G$2:$G$5001,FALSE)+COUNTIFS($D$2:$D1355,$D1355,$G$2:$G1355,FALSE)))</f>
        <v/>
      </c>
    </row>
    <row r="1356" spans="9:9" x14ac:dyDescent="0.55000000000000004">
      <c r="I1356" t="str">
        <f>IF($A1356="","",IF($G1356&lt;&gt;FALSE,"",COUNTIFS($D$2:$D$5001,"&gt;"&amp;$D1356,$G$2:$G$5001,FALSE)+COUNTIFS($D$2:$D1356,$D1356,$G$2:$G1356,FALSE)))</f>
        <v/>
      </c>
    </row>
    <row r="1357" spans="9:9" x14ac:dyDescent="0.55000000000000004">
      <c r="I1357" t="str">
        <f>IF($A1357="","",IF($G1357&lt;&gt;FALSE,"",COUNTIFS($D$2:$D$5001,"&gt;"&amp;$D1357,$G$2:$G$5001,FALSE)+COUNTIFS($D$2:$D1357,$D1357,$G$2:$G1357,FALSE)))</f>
        <v/>
      </c>
    </row>
    <row r="1358" spans="9:9" x14ac:dyDescent="0.55000000000000004">
      <c r="I1358" t="str">
        <f>IF($A1358="","",IF($G1358&lt;&gt;FALSE,"",COUNTIFS($D$2:$D$5001,"&gt;"&amp;$D1358,$G$2:$G$5001,FALSE)+COUNTIFS($D$2:$D1358,$D1358,$G$2:$G1358,FALSE)))</f>
        <v/>
      </c>
    </row>
    <row r="1359" spans="9:9" x14ac:dyDescent="0.55000000000000004">
      <c r="I1359" t="str">
        <f>IF($A1359="","",IF($G1359&lt;&gt;FALSE,"",COUNTIFS($D$2:$D$5001,"&gt;"&amp;$D1359,$G$2:$G$5001,FALSE)+COUNTIFS($D$2:$D1359,$D1359,$G$2:$G1359,FALSE)))</f>
        <v/>
      </c>
    </row>
    <row r="1360" spans="9:9" x14ac:dyDescent="0.55000000000000004">
      <c r="I1360" t="str">
        <f>IF($A1360="","",IF($G1360&lt;&gt;FALSE,"",COUNTIFS($D$2:$D$5001,"&gt;"&amp;$D1360,$G$2:$G$5001,FALSE)+COUNTIFS($D$2:$D1360,$D1360,$G$2:$G1360,FALSE)))</f>
        <v/>
      </c>
    </row>
    <row r="1361" spans="9:9" x14ac:dyDescent="0.55000000000000004">
      <c r="I1361" t="str">
        <f>IF($A1361="","",IF($G1361&lt;&gt;FALSE,"",COUNTIFS($D$2:$D$5001,"&gt;"&amp;$D1361,$G$2:$G$5001,FALSE)+COUNTIFS($D$2:$D1361,$D1361,$G$2:$G1361,FALSE)))</f>
        <v/>
      </c>
    </row>
    <row r="1362" spans="9:9" x14ac:dyDescent="0.55000000000000004">
      <c r="I1362" t="str">
        <f>IF($A1362="","",IF($G1362&lt;&gt;FALSE,"",COUNTIFS($D$2:$D$5001,"&gt;"&amp;$D1362,$G$2:$G$5001,FALSE)+COUNTIFS($D$2:$D1362,$D1362,$G$2:$G1362,FALSE)))</f>
        <v/>
      </c>
    </row>
    <row r="1363" spans="9:9" x14ac:dyDescent="0.55000000000000004">
      <c r="I1363" t="str">
        <f>IF($A1363="","",IF($G1363&lt;&gt;FALSE,"",COUNTIFS($D$2:$D$5001,"&gt;"&amp;$D1363,$G$2:$G$5001,FALSE)+COUNTIFS($D$2:$D1363,$D1363,$G$2:$G1363,FALSE)))</f>
        <v/>
      </c>
    </row>
    <row r="1364" spans="9:9" x14ac:dyDescent="0.55000000000000004">
      <c r="I1364" t="str">
        <f>IF($A1364="","",IF($G1364&lt;&gt;FALSE,"",COUNTIFS($D$2:$D$5001,"&gt;"&amp;$D1364,$G$2:$G$5001,FALSE)+COUNTIFS($D$2:$D1364,$D1364,$G$2:$G1364,FALSE)))</f>
        <v/>
      </c>
    </row>
    <row r="1365" spans="9:9" x14ac:dyDescent="0.55000000000000004">
      <c r="I1365" t="str">
        <f>IF($A1365="","",IF($G1365&lt;&gt;FALSE,"",COUNTIFS($D$2:$D$5001,"&gt;"&amp;$D1365,$G$2:$G$5001,FALSE)+COUNTIFS($D$2:$D1365,$D1365,$G$2:$G1365,FALSE)))</f>
        <v/>
      </c>
    </row>
    <row r="1366" spans="9:9" x14ac:dyDescent="0.55000000000000004">
      <c r="I1366" t="str">
        <f>IF($A1366="","",IF($G1366&lt;&gt;FALSE,"",COUNTIFS($D$2:$D$5001,"&gt;"&amp;$D1366,$G$2:$G$5001,FALSE)+COUNTIFS($D$2:$D1366,$D1366,$G$2:$G1366,FALSE)))</f>
        <v/>
      </c>
    </row>
    <row r="1367" spans="9:9" x14ac:dyDescent="0.55000000000000004">
      <c r="I1367" t="str">
        <f>IF($A1367="","",IF($G1367&lt;&gt;FALSE,"",COUNTIFS($D$2:$D$5001,"&gt;"&amp;$D1367,$G$2:$G$5001,FALSE)+COUNTIFS($D$2:$D1367,$D1367,$G$2:$G1367,FALSE)))</f>
        <v/>
      </c>
    </row>
    <row r="1368" spans="9:9" x14ac:dyDescent="0.55000000000000004">
      <c r="I1368" t="str">
        <f>IF($A1368="","",IF($G1368&lt;&gt;FALSE,"",COUNTIFS($D$2:$D$5001,"&gt;"&amp;$D1368,$G$2:$G$5001,FALSE)+COUNTIFS($D$2:$D1368,$D1368,$G$2:$G1368,FALSE)))</f>
        <v/>
      </c>
    </row>
    <row r="1369" spans="9:9" x14ac:dyDescent="0.55000000000000004">
      <c r="I1369" t="str">
        <f>IF($A1369="","",IF($G1369&lt;&gt;FALSE,"",COUNTIFS($D$2:$D$5001,"&gt;"&amp;$D1369,$G$2:$G$5001,FALSE)+COUNTIFS($D$2:$D1369,$D1369,$G$2:$G1369,FALSE)))</f>
        <v/>
      </c>
    </row>
    <row r="1370" spans="9:9" x14ac:dyDescent="0.55000000000000004">
      <c r="I1370" t="str">
        <f>IF($A1370="","",IF($G1370&lt;&gt;FALSE,"",COUNTIFS($D$2:$D$5001,"&gt;"&amp;$D1370,$G$2:$G$5001,FALSE)+COUNTIFS($D$2:$D1370,$D1370,$G$2:$G1370,FALSE)))</f>
        <v/>
      </c>
    </row>
    <row r="1371" spans="9:9" x14ac:dyDescent="0.55000000000000004">
      <c r="I1371" t="str">
        <f>IF($A1371="","",IF($G1371&lt;&gt;FALSE,"",COUNTIFS($D$2:$D$5001,"&gt;"&amp;$D1371,$G$2:$G$5001,FALSE)+COUNTIFS($D$2:$D1371,$D1371,$G$2:$G1371,FALSE)))</f>
        <v/>
      </c>
    </row>
    <row r="1372" spans="9:9" x14ac:dyDescent="0.55000000000000004">
      <c r="I1372" t="str">
        <f>IF($A1372="","",IF($G1372&lt;&gt;FALSE,"",COUNTIFS($D$2:$D$5001,"&gt;"&amp;$D1372,$G$2:$G$5001,FALSE)+COUNTIFS($D$2:$D1372,$D1372,$G$2:$G1372,FALSE)))</f>
        <v/>
      </c>
    </row>
    <row r="1373" spans="9:9" x14ac:dyDescent="0.55000000000000004">
      <c r="I1373" t="str">
        <f>IF($A1373="","",IF($G1373&lt;&gt;FALSE,"",COUNTIFS($D$2:$D$5001,"&gt;"&amp;$D1373,$G$2:$G$5001,FALSE)+COUNTIFS($D$2:$D1373,$D1373,$G$2:$G1373,FALSE)))</f>
        <v/>
      </c>
    </row>
    <row r="1374" spans="9:9" x14ac:dyDescent="0.55000000000000004">
      <c r="I1374" t="str">
        <f>IF($A1374="","",IF($G1374&lt;&gt;FALSE,"",COUNTIFS($D$2:$D$5001,"&gt;"&amp;$D1374,$G$2:$G$5001,FALSE)+COUNTIFS($D$2:$D1374,$D1374,$G$2:$G1374,FALSE)))</f>
        <v/>
      </c>
    </row>
    <row r="1375" spans="9:9" x14ac:dyDescent="0.55000000000000004">
      <c r="I1375" t="str">
        <f>IF($A1375="","",IF($G1375&lt;&gt;FALSE,"",COUNTIFS($D$2:$D$5001,"&gt;"&amp;$D1375,$G$2:$G$5001,FALSE)+COUNTIFS($D$2:$D1375,$D1375,$G$2:$G1375,FALSE)))</f>
        <v/>
      </c>
    </row>
    <row r="1376" spans="9:9" x14ac:dyDescent="0.55000000000000004">
      <c r="I1376" t="str">
        <f>IF($A1376="","",IF($G1376&lt;&gt;FALSE,"",COUNTIFS($D$2:$D$5001,"&gt;"&amp;$D1376,$G$2:$G$5001,FALSE)+COUNTIFS($D$2:$D1376,$D1376,$G$2:$G1376,FALSE)))</f>
        <v/>
      </c>
    </row>
    <row r="1377" spans="9:9" x14ac:dyDescent="0.55000000000000004">
      <c r="I1377" t="str">
        <f>IF($A1377="","",IF($G1377&lt;&gt;FALSE,"",COUNTIFS($D$2:$D$5001,"&gt;"&amp;$D1377,$G$2:$G$5001,FALSE)+COUNTIFS($D$2:$D1377,$D1377,$G$2:$G1377,FALSE)))</f>
        <v/>
      </c>
    </row>
    <row r="1378" spans="9:9" x14ac:dyDescent="0.55000000000000004">
      <c r="I1378" t="str">
        <f>IF($A1378="","",IF($G1378&lt;&gt;FALSE,"",COUNTIFS($D$2:$D$5001,"&gt;"&amp;$D1378,$G$2:$G$5001,FALSE)+COUNTIFS($D$2:$D1378,$D1378,$G$2:$G1378,FALSE)))</f>
        <v/>
      </c>
    </row>
    <row r="1379" spans="9:9" x14ac:dyDescent="0.55000000000000004">
      <c r="I1379" t="str">
        <f>IF($A1379="","",IF($G1379&lt;&gt;FALSE,"",COUNTIFS($D$2:$D$5001,"&gt;"&amp;$D1379,$G$2:$G$5001,FALSE)+COUNTIFS($D$2:$D1379,$D1379,$G$2:$G1379,FALSE)))</f>
        <v/>
      </c>
    </row>
    <row r="1380" spans="9:9" x14ac:dyDescent="0.55000000000000004">
      <c r="I1380" t="str">
        <f>IF($A1380="","",IF($G1380&lt;&gt;FALSE,"",COUNTIFS($D$2:$D$5001,"&gt;"&amp;$D1380,$G$2:$G$5001,FALSE)+COUNTIFS($D$2:$D1380,$D1380,$G$2:$G1380,FALSE)))</f>
        <v/>
      </c>
    </row>
    <row r="1381" spans="9:9" x14ac:dyDescent="0.55000000000000004">
      <c r="I1381" t="str">
        <f>IF($A1381="","",IF($G1381&lt;&gt;FALSE,"",COUNTIFS($D$2:$D$5001,"&gt;"&amp;$D1381,$G$2:$G$5001,FALSE)+COUNTIFS($D$2:$D1381,$D1381,$G$2:$G1381,FALSE)))</f>
        <v/>
      </c>
    </row>
    <row r="1382" spans="9:9" x14ac:dyDescent="0.55000000000000004">
      <c r="I1382" t="str">
        <f>IF($A1382="","",IF($G1382&lt;&gt;FALSE,"",COUNTIFS($D$2:$D$5001,"&gt;"&amp;$D1382,$G$2:$G$5001,FALSE)+COUNTIFS($D$2:$D1382,$D1382,$G$2:$G1382,FALSE)))</f>
        <v/>
      </c>
    </row>
    <row r="1383" spans="9:9" x14ac:dyDescent="0.55000000000000004">
      <c r="I1383" t="str">
        <f>IF($A1383="","",IF($G1383&lt;&gt;FALSE,"",COUNTIFS($D$2:$D$5001,"&gt;"&amp;$D1383,$G$2:$G$5001,FALSE)+COUNTIFS($D$2:$D1383,$D1383,$G$2:$G1383,FALSE)))</f>
        <v/>
      </c>
    </row>
    <row r="1384" spans="9:9" x14ac:dyDescent="0.55000000000000004">
      <c r="I1384" t="str">
        <f>IF($A1384="","",IF($G1384&lt;&gt;FALSE,"",COUNTIFS($D$2:$D$5001,"&gt;"&amp;$D1384,$G$2:$G$5001,FALSE)+COUNTIFS($D$2:$D1384,$D1384,$G$2:$G1384,FALSE)))</f>
        <v/>
      </c>
    </row>
    <row r="1385" spans="9:9" x14ac:dyDescent="0.55000000000000004">
      <c r="I1385" t="str">
        <f>IF($A1385="","",IF($G1385&lt;&gt;FALSE,"",COUNTIFS($D$2:$D$5001,"&gt;"&amp;$D1385,$G$2:$G$5001,FALSE)+COUNTIFS($D$2:$D1385,$D1385,$G$2:$G1385,FALSE)))</f>
        <v/>
      </c>
    </row>
    <row r="1386" spans="9:9" x14ac:dyDescent="0.55000000000000004">
      <c r="I1386" t="str">
        <f>IF($A1386="","",IF($G1386&lt;&gt;FALSE,"",COUNTIFS($D$2:$D$5001,"&gt;"&amp;$D1386,$G$2:$G$5001,FALSE)+COUNTIFS($D$2:$D1386,$D1386,$G$2:$G1386,FALSE)))</f>
        <v/>
      </c>
    </row>
    <row r="1387" spans="9:9" x14ac:dyDescent="0.55000000000000004">
      <c r="I1387" t="str">
        <f>IF($A1387="","",IF($G1387&lt;&gt;FALSE,"",COUNTIFS($D$2:$D$5001,"&gt;"&amp;$D1387,$G$2:$G$5001,FALSE)+COUNTIFS($D$2:$D1387,$D1387,$G$2:$G1387,FALSE)))</f>
        <v/>
      </c>
    </row>
    <row r="1388" spans="9:9" x14ac:dyDescent="0.55000000000000004">
      <c r="I1388" t="str">
        <f>IF($A1388="","",IF($G1388&lt;&gt;FALSE,"",COUNTIFS($D$2:$D$5001,"&gt;"&amp;$D1388,$G$2:$G$5001,FALSE)+COUNTIFS($D$2:$D1388,$D1388,$G$2:$G1388,FALSE)))</f>
        <v/>
      </c>
    </row>
    <row r="1389" spans="9:9" x14ac:dyDescent="0.55000000000000004">
      <c r="I1389" t="str">
        <f>IF($A1389="","",IF($G1389&lt;&gt;FALSE,"",COUNTIFS($D$2:$D$5001,"&gt;"&amp;$D1389,$G$2:$G$5001,FALSE)+COUNTIFS($D$2:$D1389,$D1389,$G$2:$G1389,FALSE)))</f>
        <v/>
      </c>
    </row>
    <row r="1390" spans="9:9" x14ac:dyDescent="0.55000000000000004">
      <c r="I1390" t="str">
        <f>IF($A1390="","",IF($G1390&lt;&gt;FALSE,"",COUNTIFS($D$2:$D$5001,"&gt;"&amp;$D1390,$G$2:$G$5001,FALSE)+COUNTIFS($D$2:$D1390,$D1390,$G$2:$G1390,FALSE)))</f>
        <v/>
      </c>
    </row>
    <row r="1391" spans="9:9" x14ac:dyDescent="0.55000000000000004">
      <c r="I1391" t="str">
        <f>IF($A1391="","",IF($G1391&lt;&gt;FALSE,"",COUNTIFS($D$2:$D$5001,"&gt;"&amp;$D1391,$G$2:$G$5001,FALSE)+COUNTIFS($D$2:$D1391,$D1391,$G$2:$G1391,FALSE)))</f>
        <v/>
      </c>
    </row>
    <row r="1392" spans="9:9" x14ac:dyDescent="0.55000000000000004">
      <c r="I1392" t="str">
        <f>IF($A1392="","",IF($G1392&lt;&gt;FALSE,"",COUNTIFS($D$2:$D$5001,"&gt;"&amp;$D1392,$G$2:$G$5001,FALSE)+COUNTIFS($D$2:$D1392,$D1392,$G$2:$G1392,FALSE)))</f>
        <v/>
      </c>
    </row>
    <row r="1393" spans="9:9" x14ac:dyDescent="0.55000000000000004">
      <c r="I1393" t="str">
        <f>IF($A1393="","",IF($G1393&lt;&gt;FALSE,"",COUNTIFS($D$2:$D$5001,"&gt;"&amp;$D1393,$G$2:$G$5001,FALSE)+COUNTIFS($D$2:$D1393,$D1393,$G$2:$G1393,FALSE)))</f>
        <v/>
      </c>
    </row>
    <row r="1394" spans="9:9" x14ac:dyDescent="0.55000000000000004">
      <c r="I1394" t="str">
        <f>IF($A1394="","",IF($G1394&lt;&gt;FALSE,"",COUNTIFS($D$2:$D$5001,"&gt;"&amp;$D1394,$G$2:$G$5001,FALSE)+COUNTIFS($D$2:$D1394,$D1394,$G$2:$G1394,FALSE)))</f>
        <v/>
      </c>
    </row>
    <row r="1395" spans="9:9" x14ac:dyDescent="0.55000000000000004">
      <c r="I1395" t="str">
        <f>IF($A1395="","",IF($G1395&lt;&gt;FALSE,"",COUNTIFS($D$2:$D$5001,"&gt;"&amp;$D1395,$G$2:$G$5001,FALSE)+COUNTIFS($D$2:$D1395,$D1395,$G$2:$G1395,FALSE)))</f>
        <v/>
      </c>
    </row>
    <row r="1396" spans="9:9" x14ac:dyDescent="0.55000000000000004">
      <c r="I1396" t="str">
        <f>IF($A1396="","",IF($G1396&lt;&gt;FALSE,"",COUNTIFS($D$2:$D$5001,"&gt;"&amp;$D1396,$G$2:$G$5001,FALSE)+COUNTIFS($D$2:$D1396,$D1396,$G$2:$G1396,FALSE)))</f>
        <v/>
      </c>
    </row>
    <row r="1397" spans="9:9" x14ac:dyDescent="0.55000000000000004">
      <c r="I1397" t="str">
        <f>IF($A1397="","",IF($G1397&lt;&gt;FALSE,"",COUNTIFS($D$2:$D$5001,"&gt;"&amp;$D1397,$G$2:$G$5001,FALSE)+COUNTIFS($D$2:$D1397,$D1397,$G$2:$G1397,FALSE)))</f>
        <v/>
      </c>
    </row>
    <row r="1398" spans="9:9" x14ac:dyDescent="0.55000000000000004">
      <c r="I1398" t="str">
        <f>IF($A1398="","",IF($G1398&lt;&gt;FALSE,"",COUNTIFS($D$2:$D$5001,"&gt;"&amp;$D1398,$G$2:$G$5001,FALSE)+COUNTIFS($D$2:$D1398,$D1398,$G$2:$G1398,FALSE)))</f>
        <v/>
      </c>
    </row>
    <row r="1399" spans="9:9" x14ac:dyDescent="0.55000000000000004">
      <c r="I1399" t="str">
        <f>IF($A1399="","",IF($G1399&lt;&gt;FALSE,"",COUNTIFS($D$2:$D$5001,"&gt;"&amp;$D1399,$G$2:$G$5001,FALSE)+COUNTIFS($D$2:$D1399,$D1399,$G$2:$G1399,FALSE)))</f>
        <v/>
      </c>
    </row>
    <row r="1400" spans="9:9" x14ac:dyDescent="0.55000000000000004">
      <c r="I1400" t="str">
        <f>IF($A1400="","",IF($G1400&lt;&gt;FALSE,"",COUNTIFS($D$2:$D$5001,"&gt;"&amp;$D1400,$G$2:$G$5001,FALSE)+COUNTIFS($D$2:$D1400,$D1400,$G$2:$G1400,FALSE)))</f>
        <v/>
      </c>
    </row>
    <row r="1401" spans="9:9" x14ac:dyDescent="0.55000000000000004">
      <c r="I1401" t="str">
        <f>IF($A1401="","",IF($G1401&lt;&gt;FALSE,"",COUNTIFS($D$2:$D$5001,"&gt;"&amp;$D1401,$G$2:$G$5001,FALSE)+COUNTIFS($D$2:$D1401,$D1401,$G$2:$G1401,FALSE)))</f>
        <v/>
      </c>
    </row>
    <row r="1402" spans="9:9" x14ac:dyDescent="0.55000000000000004">
      <c r="I1402" t="str">
        <f>IF($A1402="","",IF($G1402&lt;&gt;FALSE,"",COUNTIFS($D$2:$D$5001,"&gt;"&amp;$D1402,$G$2:$G$5001,FALSE)+COUNTIFS($D$2:$D1402,$D1402,$G$2:$G1402,FALSE)))</f>
        <v/>
      </c>
    </row>
    <row r="1403" spans="9:9" x14ac:dyDescent="0.55000000000000004">
      <c r="I1403" t="str">
        <f>IF($A1403="","",IF($G1403&lt;&gt;FALSE,"",COUNTIFS($D$2:$D$5001,"&gt;"&amp;$D1403,$G$2:$G$5001,FALSE)+COUNTIFS($D$2:$D1403,$D1403,$G$2:$G1403,FALSE)))</f>
        <v/>
      </c>
    </row>
    <row r="1404" spans="9:9" x14ac:dyDescent="0.55000000000000004">
      <c r="I1404" t="str">
        <f>IF($A1404="","",IF($G1404&lt;&gt;FALSE,"",COUNTIFS($D$2:$D$5001,"&gt;"&amp;$D1404,$G$2:$G$5001,FALSE)+COUNTIFS($D$2:$D1404,$D1404,$G$2:$G1404,FALSE)))</f>
        <v/>
      </c>
    </row>
    <row r="1405" spans="9:9" x14ac:dyDescent="0.55000000000000004">
      <c r="I1405" t="str">
        <f>IF($A1405="","",IF($G1405&lt;&gt;FALSE,"",COUNTIFS($D$2:$D$5001,"&gt;"&amp;$D1405,$G$2:$G$5001,FALSE)+COUNTIFS($D$2:$D1405,$D1405,$G$2:$G1405,FALSE)))</f>
        <v/>
      </c>
    </row>
    <row r="1406" spans="9:9" x14ac:dyDescent="0.55000000000000004">
      <c r="I1406" t="str">
        <f>IF($A1406="","",IF($G1406&lt;&gt;FALSE,"",COUNTIFS($D$2:$D$5001,"&gt;"&amp;$D1406,$G$2:$G$5001,FALSE)+COUNTIFS($D$2:$D1406,$D1406,$G$2:$G1406,FALSE)))</f>
        <v/>
      </c>
    </row>
    <row r="1407" spans="9:9" x14ac:dyDescent="0.55000000000000004">
      <c r="I1407" t="str">
        <f>IF($A1407="","",IF($G1407&lt;&gt;FALSE,"",COUNTIFS($D$2:$D$5001,"&gt;"&amp;$D1407,$G$2:$G$5001,FALSE)+COUNTIFS($D$2:$D1407,$D1407,$G$2:$G1407,FALSE)))</f>
        <v/>
      </c>
    </row>
    <row r="1408" spans="9:9" x14ac:dyDescent="0.55000000000000004">
      <c r="I1408" t="str">
        <f>IF($A1408="","",IF($G1408&lt;&gt;FALSE,"",COUNTIFS($D$2:$D$5001,"&gt;"&amp;$D1408,$G$2:$G$5001,FALSE)+COUNTIFS($D$2:$D1408,$D1408,$G$2:$G1408,FALSE)))</f>
        <v/>
      </c>
    </row>
    <row r="1409" spans="9:9" x14ac:dyDescent="0.55000000000000004">
      <c r="I1409" t="str">
        <f>IF($A1409="","",IF($G1409&lt;&gt;FALSE,"",COUNTIFS($D$2:$D$5001,"&gt;"&amp;$D1409,$G$2:$G$5001,FALSE)+COUNTIFS($D$2:$D1409,$D1409,$G$2:$G1409,FALSE)))</f>
        <v/>
      </c>
    </row>
    <row r="1410" spans="9:9" x14ac:dyDescent="0.55000000000000004">
      <c r="I1410" t="str">
        <f>IF($A1410="","",IF($G1410&lt;&gt;FALSE,"",COUNTIFS($D$2:$D$5001,"&gt;"&amp;$D1410,$G$2:$G$5001,FALSE)+COUNTIFS($D$2:$D1410,$D1410,$G$2:$G1410,FALSE)))</f>
        <v/>
      </c>
    </row>
    <row r="1411" spans="9:9" x14ac:dyDescent="0.55000000000000004">
      <c r="I1411" t="str">
        <f>IF($A1411="","",IF($G1411&lt;&gt;FALSE,"",COUNTIFS($D$2:$D$5001,"&gt;"&amp;$D1411,$G$2:$G$5001,FALSE)+COUNTIFS($D$2:$D1411,$D1411,$G$2:$G1411,FALSE)))</f>
        <v/>
      </c>
    </row>
    <row r="1412" spans="9:9" x14ac:dyDescent="0.55000000000000004">
      <c r="I1412" t="str">
        <f>IF($A1412="","",IF($G1412&lt;&gt;FALSE,"",COUNTIFS($D$2:$D$5001,"&gt;"&amp;$D1412,$G$2:$G$5001,FALSE)+COUNTIFS($D$2:$D1412,$D1412,$G$2:$G1412,FALSE)))</f>
        <v/>
      </c>
    </row>
    <row r="1413" spans="9:9" x14ac:dyDescent="0.55000000000000004">
      <c r="I1413" t="str">
        <f>IF($A1413="","",IF($G1413&lt;&gt;FALSE,"",COUNTIFS($D$2:$D$5001,"&gt;"&amp;$D1413,$G$2:$G$5001,FALSE)+COUNTIFS($D$2:$D1413,$D1413,$G$2:$G1413,FALSE)))</f>
        <v/>
      </c>
    </row>
    <row r="1414" spans="9:9" x14ac:dyDescent="0.55000000000000004">
      <c r="I1414" t="str">
        <f>IF($A1414="","",IF($G1414&lt;&gt;FALSE,"",COUNTIFS($D$2:$D$5001,"&gt;"&amp;$D1414,$G$2:$G$5001,FALSE)+COUNTIFS($D$2:$D1414,$D1414,$G$2:$G1414,FALSE)))</f>
        <v/>
      </c>
    </row>
    <row r="1415" spans="9:9" x14ac:dyDescent="0.55000000000000004">
      <c r="I1415" t="str">
        <f>IF($A1415="","",IF($G1415&lt;&gt;FALSE,"",COUNTIFS($D$2:$D$5001,"&gt;"&amp;$D1415,$G$2:$G$5001,FALSE)+COUNTIFS($D$2:$D1415,$D1415,$G$2:$G1415,FALSE)))</f>
        <v/>
      </c>
    </row>
    <row r="1416" spans="9:9" x14ac:dyDescent="0.55000000000000004">
      <c r="I1416" t="str">
        <f>IF($A1416="","",IF($G1416&lt;&gt;FALSE,"",COUNTIFS($D$2:$D$5001,"&gt;"&amp;$D1416,$G$2:$G$5001,FALSE)+COUNTIFS($D$2:$D1416,$D1416,$G$2:$G1416,FALSE)))</f>
        <v/>
      </c>
    </row>
    <row r="1417" spans="9:9" x14ac:dyDescent="0.55000000000000004">
      <c r="I1417" t="str">
        <f>IF($A1417="","",IF($G1417&lt;&gt;FALSE,"",COUNTIFS($D$2:$D$5001,"&gt;"&amp;$D1417,$G$2:$G$5001,FALSE)+COUNTIFS($D$2:$D1417,$D1417,$G$2:$G1417,FALSE)))</f>
        <v/>
      </c>
    </row>
    <row r="1418" spans="9:9" x14ac:dyDescent="0.55000000000000004">
      <c r="I1418" t="str">
        <f>IF($A1418="","",IF($G1418&lt;&gt;FALSE,"",COUNTIFS($D$2:$D$5001,"&gt;"&amp;$D1418,$G$2:$G$5001,FALSE)+COUNTIFS($D$2:$D1418,$D1418,$G$2:$G1418,FALSE)))</f>
        <v/>
      </c>
    </row>
    <row r="1419" spans="9:9" x14ac:dyDescent="0.55000000000000004">
      <c r="I1419" t="str">
        <f>IF($A1419="","",IF($G1419&lt;&gt;FALSE,"",COUNTIFS($D$2:$D$5001,"&gt;"&amp;$D1419,$G$2:$G$5001,FALSE)+COUNTIFS($D$2:$D1419,$D1419,$G$2:$G1419,FALSE)))</f>
        <v/>
      </c>
    </row>
    <row r="1420" spans="9:9" x14ac:dyDescent="0.55000000000000004">
      <c r="I1420" t="str">
        <f>IF($A1420="","",IF($G1420&lt;&gt;FALSE,"",COUNTIFS($D$2:$D$5001,"&gt;"&amp;$D1420,$G$2:$G$5001,FALSE)+COUNTIFS($D$2:$D1420,$D1420,$G$2:$G1420,FALSE)))</f>
        <v/>
      </c>
    </row>
    <row r="1421" spans="9:9" x14ac:dyDescent="0.55000000000000004">
      <c r="I1421" t="str">
        <f>IF($A1421="","",IF($G1421&lt;&gt;FALSE,"",COUNTIFS($D$2:$D$5001,"&gt;"&amp;$D1421,$G$2:$G$5001,FALSE)+COUNTIFS($D$2:$D1421,$D1421,$G$2:$G1421,FALSE)))</f>
        <v/>
      </c>
    </row>
    <row r="1422" spans="9:9" x14ac:dyDescent="0.55000000000000004">
      <c r="I1422" t="str">
        <f>IF($A1422="","",IF($G1422&lt;&gt;FALSE,"",COUNTIFS($D$2:$D$5001,"&gt;"&amp;$D1422,$G$2:$G$5001,FALSE)+COUNTIFS($D$2:$D1422,$D1422,$G$2:$G1422,FALSE)))</f>
        <v/>
      </c>
    </row>
    <row r="1423" spans="9:9" x14ac:dyDescent="0.55000000000000004">
      <c r="I1423" t="str">
        <f>IF($A1423="","",IF($G1423&lt;&gt;FALSE,"",COUNTIFS($D$2:$D$5001,"&gt;"&amp;$D1423,$G$2:$G$5001,FALSE)+COUNTIFS($D$2:$D1423,$D1423,$G$2:$G1423,FALSE)))</f>
        <v/>
      </c>
    </row>
    <row r="1424" spans="9:9" x14ac:dyDescent="0.55000000000000004">
      <c r="I1424" t="str">
        <f>IF($A1424="","",IF($G1424&lt;&gt;FALSE,"",COUNTIFS($D$2:$D$5001,"&gt;"&amp;$D1424,$G$2:$G$5001,FALSE)+COUNTIFS($D$2:$D1424,$D1424,$G$2:$G1424,FALSE)))</f>
        <v/>
      </c>
    </row>
    <row r="1425" spans="9:9" x14ac:dyDescent="0.55000000000000004">
      <c r="I1425" t="str">
        <f>IF($A1425="","",IF($G1425&lt;&gt;FALSE,"",COUNTIFS($D$2:$D$5001,"&gt;"&amp;$D1425,$G$2:$G$5001,FALSE)+COUNTIFS($D$2:$D1425,$D1425,$G$2:$G1425,FALSE)))</f>
        <v/>
      </c>
    </row>
    <row r="1426" spans="9:9" x14ac:dyDescent="0.55000000000000004">
      <c r="I1426" t="str">
        <f>IF($A1426="","",IF($G1426&lt;&gt;FALSE,"",COUNTIFS($D$2:$D$5001,"&gt;"&amp;$D1426,$G$2:$G$5001,FALSE)+COUNTIFS($D$2:$D1426,$D1426,$G$2:$G1426,FALSE)))</f>
        <v/>
      </c>
    </row>
    <row r="1427" spans="9:9" x14ac:dyDescent="0.55000000000000004">
      <c r="I1427" t="str">
        <f>IF($A1427="","",IF($G1427&lt;&gt;FALSE,"",COUNTIFS($D$2:$D$5001,"&gt;"&amp;$D1427,$G$2:$G$5001,FALSE)+COUNTIFS($D$2:$D1427,$D1427,$G$2:$G1427,FALSE)))</f>
        <v/>
      </c>
    </row>
    <row r="1428" spans="9:9" x14ac:dyDescent="0.55000000000000004">
      <c r="I1428" t="str">
        <f>IF($A1428="","",IF($G1428&lt;&gt;FALSE,"",COUNTIFS($D$2:$D$5001,"&gt;"&amp;$D1428,$G$2:$G$5001,FALSE)+COUNTIFS($D$2:$D1428,$D1428,$G$2:$G1428,FALSE)))</f>
        <v/>
      </c>
    </row>
    <row r="1429" spans="9:9" x14ac:dyDescent="0.55000000000000004">
      <c r="I1429" t="str">
        <f>IF($A1429="","",IF($G1429&lt;&gt;FALSE,"",COUNTIFS($D$2:$D$5001,"&gt;"&amp;$D1429,$G$2:$G$5001,FALSE)+COUNTIFS($D$2:$D1429,$D1429,$G$2:$G1429,FALSE)))</f>
        <v/>
      </c>
    </row>
    <row r="1430" spans="9:9" x14ac:dyDescent="0.55000000000000004">
      <c r="I1430" t="str">
        <f>IF($A1430="","",IF($G1430&lt;&gt;FALSE,"",COUNTIFS($D$2:$D$5001,"&gt;"&amp;$D1430,$G$2:$G$5001,FALSE)+COUNTIFS($D$2:$D1430,$D1430,$G$2:$G1430,FALSE)))</f>
        <v/>
      </c>
    </row>
    <row r="1431" spans="9:9" x14ac:dyDescent="0.55000000000000004">
      <c r="I1431" t="str">
        <f>IF($A1431="","",IF($G1431&lt;&gt;FALSE,"",COUNTIFS($D$2:$D$5001,"&gt;"&amp;$D1431,$G$2:$G$5001,FALSE)+COUNTIFS($D$2:$D1431,$D1431,$G$2:$G1431,FALSE)))</f>
        <v/>
      </c>
    </row>
    <row r="1432" spans="9:9" x14ac:dyDescent="0.55000000000000004">
      <c r="I1432" t="str">
        <f>IF($A1432="","",IF($G1432&lt;&gt;FALSE,"",COUNTIFS($D$2:$D$5001,"&gt;"&amp;$D1432,$G$2:$G$5001,FALSE)+COUNTIFS($D$2:$D1432,$D1432,$G$2:$G1432,FALSE)))</f>
        <v/>
      </c>
    </row>
    <row r="1433" spans="9:9" x14ac:dyDescent="0.55000000000000004">
      <c r="I1433" t="str">
        <f>IF($A1433="","",IF($G1433&lt;&gt;FALSE,"",COUNTIFS($D$2:$D$5001,"&gt;"&amp;$D1433,$G$2:$G$5001,FALSE)+COUNTIFS($D$2:$D1433,$D1433,$G$2:$G1433,FALSE)))</f>
        <v/>
      </c>
    </row>
    <row r="1434" spans="9:9" x14ac:dyDescent="0.55000000000000004">
      <c r="I1434" t="str">
        <f>IF($A1434="","",IF($G1434&lt;&gt;FALSE,"",COUNTIFS($D$2:$D$5001,"&gt;"&amp;$D1434,$G$2:$G$5001,FALSE)+COUNTIFS($D$2:$D1434,$D1434,$G$2:$G1434,FALSE)))</f>
        <v/>
      </c>
    </row>
    <row r="1435" spans="9:9" x14ac:dyDescent="0.55000000000000004">
      <c r="I1435" t="str">
        <f>IF($A1435="","",IF($G1435&lt;&gt;FALSE,"",COUNTIFS($D$2:$D$5001,"&gt;"&amp;$D1435,$G$2:$G$5001,FALSE)+COUNTIFS($D$2:$D1435,$D1435,$G$2:$G1435,FALSE)))</f>
        <v/>
      </c>
    </row>
    <row r="1436" spans="9:9" x14ac:dyDescent="0.55000000000000004">
      <c r="I1436" t="str">
        <f>IF($A1436="","",IF($G1436&lt;&gt;FALSE,"",COUNTIFS($D$2:$D$5001,"&gt;"&amp;$D1436,$G$2:$G$5001,FALSE)+COUNTIFS($D$2:$D1436,$D1436,$G$2:$G1436,FALSE)))</f>
        <v/>
      </c>
    </row>
    <row r="1437" spans="9:9" x14ac:dyDescent="0.55000000000000004">
      <c r="I1437" t="str">
        <f>IF($A1437="","",IF($G1437&lt;&gt;FALSE,"",COUNTIFS($D$2:$D$5001,"&gt;"&amp;$D1437,$G$2:$G$5001,FALSE)+COUNTIFS($D$2:$D1437,$D1437,$G$2:$G1437,FALSE)))</f>
        <v/>
      </c>
    </row>
    <row r="1438" spans="9:9" x14ac:dyDescent="0.55000000000000004">
      <c r="I1438" t="str">
        <f>IF($A1438="","",IF($G1438&lt;&gt;FALSE,"",COUNTIFS($D$2:$D$5001,"&gt;"&amp;$D1438,$G$2:$G$5001,FALSE)+COUNTIFS($D$2:$D1438,$D1438,$G$2:$G1438,FALSE)))</f>
        <v/>
      </c>
    </row>
    <row r="1439" spans="9:9" x14ac:dyDescent="0.55000000000000004">
      <c r="I1439" t="str">
        <f>IF($A1439="","",IF($G1439&lt;&gt;FALSE,"",COUNTIFS($D$2:$D$5001,"&gt;"&amp;$D1439,$G$2:$G$5001,FALSE)+COUNTIFS($D$2:$D1439,$D1439,$G$2:$G1439,FALSE)))</f>
        <v/>
      </c>
    </row>
    <row r="1440" spans="9:9" x14ac:dyDescent="0.55000000000000004">
      <c r="I1440" t="str">
        <f>IF($A1440="","",IF($G1440&lt;&gt;FALSE,"",COUNTIFS($D$2:$D$5001,"&gt;"&amp;$D1440,$G$2:$G$5001,FALSE)+COUNTIFS($D$2:$D1440,$D1440,$G$2:$G1440,FALSE)))</f>
        <v/>
      </c>
    </row>
    <row r="1441" spans="9:9" x14ac:dyDescent="0.55000000000000004">
      <c r="I1441" t="str">
        <f>IF($A1441="","",IF($G1441&lt;&gt;FALSE,"",COUNTIFS($D$2:$D$5001,"&gt;"&amp;$D1441,$G$2:$G$5001,FALSE)+COUNTIFS($D$2:$D1441,$D1441,$G$2:$G1441,FALSE)))</f>
        <v/>
      </c>
    </row>
    <row r="1442" spans="9:9" x14ac:dyDescent="0.55000000000000004">
      <c r="I1442" t="str">
        <f>IF($A1442="","",IF($G1442&lt;&gt;FALSE,"",COUNTIFS($D$2:$D$5001,"&gt;"&amp;$D1442,$G$2:$G$5001,FALSE)+COUNTIFS($D$2:$D1442,$D1442,$G$2:$G1442,FALSE)))</f>
        <v/>
      </c>
    </row>
    <row r="1443" spans="9:9" x14ac:dyDescent="0.55000000000000004">
      <c r="I1443" t="str">
        <f>IF($A1443="","",IF($G1443&lt;&gt;FALSE,"",COUNTIFS($D$2:$D$5001,"&gt;"&amp;$D1443,$G$2:$G$5001,FALSE)+COUNTIFS($D$2:$D1443,$D1443,$G$2:$G1443,FALSE)))</f>
        <v/>
      </c>
    </row>
    <row r="1444" spans="9:9" x14ac:dyDescent="0.55000000000000004">
      <c r="I1444" t="str">
        <f>IF($A1444="","",IF($G1444&lt;&gt;FALSE,"",COUNTIFS($D$2:$D$5001,"&gt;"&amp;$D1444,$G$2:$G$5001,FALSE)+COUNTIFS($D$2:$D1444,$D1444,$G$2:$G1444,FALSE)))</f>
        <v/>
      </c>
    </row>
    <row r="1445" spans="9:9" x14ac:dyDescent="0.55000000000000004">
      <c r="I1445" t="str">
        <f>IF($A1445="","",IF($G1445&lt;&gt;FALSE,"",COUNTIFS($D$2:$D$5001,"&gt;"&amp;$D1445,$G$2:$G$5001,FALSE)+COUNTIFS($D$2:$D1445,$D1445,$G$2:$G1445,FALSE)))</f>
        <v/>
      </c>
    </row>
    <row r="1446" spans="9:9" x14ac:dyDescent="0.55000000000000004">
      <c r="I1446" t="str">
        <f>IF($A1446="","",IF($G1446&lt;&gt;FALSE,"",COUNTIFS($D$2:$D$5001,"&gt;"&amp;$D1446,$G$2:$G$5001,FALSE)+COUNTIFS($D$2:$D1446,$D1446,$G$2:$G1446,FALSE)))</f>
        <v/>
      </c>
    </row>
    <row r="1447" spans="9:9" x14ac:dyDescent="0.55000000000000004">
      <c r="I1447" t="str">
        <f>IF($A1447="","",IF($G1447&lt;&gt;FALSE,"",COUNTIFS($D$2:$D$5001,"&gt;"&amp;$D1447,$G$2:$G$5001,FALSE)+COUNTIFS($D$2:$D1447,$D1447,$G$2:$G1447,FALSE)))</f>
        <v/>
      </c>
    </row>
    <row r="1448" spans="9:9" x14ac:dyDescent="0.55000000000000004">
      <c r="I1448" t="str">
        <f>IF($A1448="","",IF($G1448&lt;&gt;FALSE,"",COUNTIFS($D$2:$D$5001,"&gt;"&amp;$D1448,$G$2:$G$5001,FALSE)+COUNTIFS($D$2:$D1448,$D1448,$G$2:$G1448,FALSE)))</f>
        <v/>
      </c>
    </row>
    <row r="1449" spans="9:9" x14ac:dyDescent="0.55000000000000004">
      <c r="I1449" t="str">
        <f>IF($A1449="","",IF($G1449&lt;&gt;FALSE,"",COUNTIFS($D$2:$D$5001,"&gt;"&amp;$D1449,$G$2:$G$5001,FALSE)+COUNTIFS($D$2:$D1449,$D1449,$G$2:$G1449,FALSE)))</f>
        <v/>
      </c>
    </row>
    <row r="1450" spans="9:9" x14ac:dyDescent="0.55000000000000004">
      <c r="I1450" t="str">
        <f>IF($A1450="","",IF($G1450&lt;&gt;FALSE,"",COUNTIFS($D$2:$D$5001,"&gt;"&amp;$D1450,$G$2:$G$5001,FALSE)+COUNTIFS($D$2:$D1450,$D1450,$G$2:$G1450,FALSE)))</f>
        <v/>
      </c>
    </row>
    <row r="1451" spans="9:9" x14ac:dyDescent="0.55000000000000004">
      <c r="I1451" t="str">
        <f>IF($A1451="","",IF($G1451&lt;&gt;FALSE,"",COUNTIFS($D$2:$D$5001,"&gt;"&amp;$D1451,$G$2:$G$5001,FALSE)+COUNTIFS($D$2:$D1451,$D1451,$G$2:$G1451,FALSE)))</f>
        <v/>
      </c>
    </row>
    <row r="1452" spans="9:9" x14ac:dyDescent="0.55000000000000004">
      <c r="I1452" t="str">
        <f>IF($A1452="","",IF($G1452&lt;&gt;FALSE,"",COUNTIFS($D$2:$D$5001,"&gt;"&amp;$D1452,$G$2:$G$5001,FALSE)+COUNTIFS($D$2:$D1452,$D1452,$G$2:$G1452,FALSE)))</f>
        <v/>
      </c>
    </row>
    <row r="1453" spans="9:9" x14ac:dyDescent="0.55000000000000004">
      <c r="I1453" t="str">
        <f>IF($A1453="","",IF($G1453&lt;&gt;FALSE,"",COUNTIFS($D$2:$D$5001,"&gt;"&amp;$D1453,$G$2:$G$5001,FALSE)+COUNTIFS($D$2:$D1453,$D1453,$G$2:$G1453,FALSE)))</f>
        <v/>
      </c>
    </row>
    <row r="1454" spans="9:9" x14ac:dyDescent="0.55000000000000004">
      <c r="I1454" t="str">
        <f>IF($A1454="","",IF($G1454&lt;&gt;FALSE,"",COUNTIFS($D$2:$D$5001,"&gt;"&amp;$D1454,$G$2:$G$5001,FALSE)+COUNTIFS($D$2:$D1454,$D1454,$G$2:$G1454,FALSE)))</f>
        <v/>
      </c>
    </row>
    <row r="1455" spans="9:9" x14ac:dyDescent="0.55000000000000004">
      <c r="I1455" t="str">
        <f>IF($A1455="","",IF($G1455&lt;&gt;FALSE,"",COUNTIFS($D$2:$D$5001,"&gt;"&amp;$D1455,$G$2:$G$5001,FALSE)+COUNTIFS($D$2:$D1455,$D1455,$G$2:$G1455,FALSE)))</f>
        <v/>
      </c>
    </row>
    <row r="1456" spans="9:9" x14ac:dyDescent="0.55000000000000004">
      <c r="I1456" t="str">
        <f>IF($A1456="","",IF($G1456&lt;&gt;FALSE,"",COUNTIFS($D$2:$D$5001,"&gt;"&amp;$D1456,$G$2:$G$5001,FALSE)+COUNTIFS($D$2:$D1456,$D1456,$G$2:$G1456,FALSE)))</f>
        <v/>
      </c>
    </row>
    <row r="1457" spans="9:9" x14ac:dyDescent="0.55000000000000004">
      <c r="I1457" t="str">
        <f>IF($A1457="","",IF($G1457&lt;&gt;FALSE,"",COUNTIFS($D$2:$D$5001,"&gt;"&amp;$D1457,$G$2:$G$5001,FALSE)+COUNTIFS($D$2:$D1457,$D1457,$G$2:$G1457,FALSE)))</f>
        <v/>
      </c>
    </row>
    <row r="1458" spans="9:9" x14ac:dyDescent="0.55000000000000004">
      <c r="I1458" t="str">
        <f>IF($A1458="","",IF($G1458&lt;&gt;FALSE,"",COUNTIFS($D$2:$D$5001,"&gt;"&amp;$D1458,$G$2:$G$5001,FALSE)+COUNTIFS($D$2:$D1458,$D1458,$G$2:$G1458,FALSE)))</f>
        <v/>
      </c>
    </row>
    <row r="1459" spans="9:9" x14ac:dyDescent="0.55000000000000004">
      <c r="I1459" t="str">
        <f>IF($A1459="","",IF($G1459&lt;&gt;FALSE,"",COUNTIFS($D$2:$D$5001,"&gt;"&amp;$D1459,$G$2:$G$5001,FALSE)+COUNTIFS($D$2:$D1459,$D1459,$G$2:$G1459,FALSE)))</f>
        <v/>
      </c>
    </row>
    <row r="1460" spans="9:9" x14ac:dyDescent="0.55000000000000004">
      <c r="I1460" t="str">
        <f>IF($A1460="","",IF($G1460&lt;&gt;FALSE,"",COUNTIFS($D$2:$D$5001,"&gt;"&amp;$D1460,$G$2:$G$5001,FALSE)+COUNTIFS($D$2:$D1460,$D1460,$G$2:$G1460,FALSE)))</f>
        <v/>
      </c>
    </row>
    <row r="1461" spans="9:9" x14ac:dyDescent="0.55000000000000004">
      <c r="I1461" t="str">
        <f>IF($A1461="","",IF($G1461&lt;&gt;FALSE,"",COUNTIFS($D$2:$D$5001,"&gt;"&amp;$D1461,$G$2:$G$5001,FALSE)+COUNTIFS($D$2:$D1461,$D1461,$G$2:$G1461,FALSE)))</f>
        <v/>
      </c>
    </row>
    <row r="1462" spans="9:9" x14ac:dyDescent="0.55000000000000004">
      <c r="I1462" t="str">
        <f>IF($A1462="","",IF($G1462&lt;&gt;FALSE,"",COUNTIFS($D$2:$D$5001,"&gt;"&amp;$D1462,$G$2:$G$5001,FALSE)+COUNTIFS($D$2:$D1462,$D1462,$G$2:$G1462,FALSE)))</f>
        <v/>
      </c>
    </row>
    <row r="1463" spans="9:9" x14ac:dyDescent="0.55000000000000004">
      <c r="I1463" t="str">
        <f>IF($A1463="","",IF($G1463&lt;&gt;FALSE,"",COUNTIFS($D$2:$D$5001,"&gt;"&amp;$D1463,$G$2:$G$5001,FALSE)+COUNTIFS($D$2:$D1463,$D1463,$G$2:$G1463,FALSE)))</f>
        <v/>
      </c>
    </row>
    <row r="1464" spans="9:9" x14ac:dyDescent="0.55000000000000004">
      <c r="I1464" t="str">
        <f>IF($A1464="","",IF($G1464&lt;&gt;FALSE,"",COUNTIFS($D$2:$D$5001,"&gt;"&amp;$D1464,$G$2:$G$5001,FALSE)+COUNTIFS($D$2:$D1464,$D1464,$G$2:$G1464,FALSE)))</f>
        <v/>
      </c>
    </row>
    <row r="1465" spans="9:9" x14ac:dyDescent="0.55000000000000004">
      <c r="I1465" t="str">
        <f>IF($A1465="","",IF($G1465&lt;&gt;FALSE,"",COUNTIFS($D$2:$D$5001,"&gt;"&amp;$D1465,$G$2:$G$5001,FALSE)+COUNTIFS($D$2:$D1465,$D1465,$G$2:$G1465,FALSE)))</f>
        <v/>
      </c>
    </row>
    <row r="1466" spans="9:9" x14ac:dyDescent="0.55000000000000004">
      <c r="I1466" t="str">
        <f>IF($A1466="","",IF($G1466&lt;&gt;FALSE,"",COUNTIFS($D$2:$D$5001,"&gt;"&amp;$D1466,$G$2:$G$5001,FALSE)+COUNTIFS($D$2:$D1466,$D1466,$G$2:$G1466,FALSE)))</f>
        <v/>
      </c>
    </row>
    <row r="1467" spans="9:9" x14ac:dyDescent="0.55000000000000004">
      <c r="I1467" t="str">
        <f>IF($A1467="","",IF($G1467&lt;&gt;FALSE,"",COUNTIFS($D$2:$D$5001,"&gt;"&amp;$D1467,$G$2:$G$5001,FALSE)+COUNTIFS($D$2:$D1467,$D1467,$G$2:$G1467,FALSE)))</f>
        <v/>
      </c>
    </row>
    <row r="1468" spans="9:9" x14ac:dyDescent="0.55000000000000004">
      <c r="I1468" t="str">
        <f>IF($A1468="","",IF($G1468&lt;&gt;FALSE,"",COUNTIFS($D$2:$D$5001,"&gt;"&amp;$D1468,$G$2:$G$5001,FALSE)+COUNTIFS($D$2:$D1468,$D1468,$G$2:$G1468,FALSE)))</f>
        <v/>
      </c>
    </row>
    <row r="1469" spans="9:9" x14ac:dyDescent="0.55000000000000004">
      <c r="I1469" t="str">
        <f>IF($A1469="","",IF($G1469&lt;&gt;FALSE,"",COUNTIFS($D$2:$D$5001,"&gt;"&amp;$D1469,$G$2:$G$5001,FALSE)+COUNTIFS($D$2:$D1469,$D1469,$G$2:$G1469,FALSE)))</f>
        <v/>
      </c>
    </row>
    <row r="1470" spans="9:9" x14ac:dyDescent="0.55000000000000004">
      <c r="I1470" t="str">
        <f>IF($A1470="","",IF($G1470&lt;&gt;FALSE,"",COUNTIFS($D$2:$D$5001,"&gt;"&amp;$D1470,$G$2:$G$5001,FALSE)+COUNTIFS($D$2:$D1470,$D1470,$G$2:$G1470,FALSE)))</f>
        <v/>
      </c>
    </row>
    <row r="1471" spans="9:9" x14ac:dyDescent="0.55000000000000004">
      <c r="I1471" t="str">
        <f>IF($A1471="","",IF($G1471&lt;&gt;FALSE,"",COUNTIFS($D$2:$D$5001,"&gt;"&amp;$D1471,$G$2:$G$5001,FALSE)+COUNTIFS($D$2:$D1471,$D1471,$G$2:$G1471,FALSE)))</f>
        <v/>
      </c>
    </row>
    <row r="1472" spans="9:9" x14ac:dyDescent="0.55000000000000004">
      <c r="I1472" t="str">
        <f>IF($A1472="","",IF($G1472&lt;&gt;FALSE,"",COUNTIFS($D$2:$D$5001,"&gt;"&amp;$D1472,$G$2:$G$5001,FALSE)+COUNTIFS($D$2:$D1472,$D1472,$G$2:$G1472,FALSE)))</f>
        <v/>
      </c>
    </row>
    <row r="1473" spans="9:9" x14ac:dyDescent="0.55000000000000004">
      <c r="I1473" t="str">
        <f>IF($A1473="","",IF($G1473&lt;&gt;FALSE,"",COUNTIFS($D$2:$D$5001,"&gt;"&amp;$D1473,$G$2:$G$5001,FALSE)+COUNTIFS($D$2:$D1473,$D1473,$G$2:$G1473,FALSE)))</f>
        <v/>
      </c>
    </row>
    <row r="1474" spans="9:9" x14ac:dyDescent="0.55000000000000004">
      <c r="I1474" t="str">
        <f>IF($A1474="","",IF($G1474&lt;&gt;FALSE,"",COUNTIFS($D$2:$D$5001,"&gt;"&amp;$D1474,$G$2:$G$5001,FALSE)+COUNTIFS($D$2:$D1474,$D1474,$G$2:$G1474,FALSE)))</f>
        <v/>
      </c>
    </row>
    <row r="1475" spans="9:9" x14ac:dyDescent="0.55000000000000004">
      <c r="I1475" t="str">
        <f>IF($A1475="","",IF($G1475&lt;&gt;FALSE,"",COUNTIFS($D$2:$D$5001,"&gt;"&amp;$D1475,$G$2:$G$5001,FALSE)+COUNTIFS($D$2:$D1475,$D1475,$G$2:$G1475,FALSE)))</f>
        <v/>
      </c>
    </row>
    <row r="1476" spans="9:9" x14ac:dyDescent="0.55000000000000004">
      <c r="I1476" t="str">
        <f>IF($A1476="","",IF($G1476&lt;&gt;FALSE,"",COUNTIFS($D$2:$D$5001,"&gt;"&amp;$D1476,$G$2:$G$5001,FALSE)+COUNTIFS($D$2:$D1476,$D1476,$G$2:$G1476,FALSE)))</f>
        <v/>
      </c>
    </row>
    <row r="1477" spans="9:9" x14ac:dyDescent="0.55000000000000004">
      <c r="I1477" t="str">
        <f>IF($A1477="","",IF($G1477&lt;&gt;FALSE,"",COUNTIFS($D$2:$D$5001,"&gt;"&amp;$D1477,$G$2:$G$5001,FALSE)+COUNTIFS($D$2:$D1477,$D1477,$G$2:$G1477,FALSE)))</f>
        <v/>
      </c>
    </row>
    <row r="1478" spans="9:9" x14ac:dyDescent="0.55000000000000004">
      <c r="I1478" t="str">
        <f>IF($A1478="","",IF($G1478&lt;&gt;FALSE,"",COUNTIFS($D$2:$D$5001,"&gt;"&amp;$D1478,$G$2:$G$5001,FALSE)+COUNTIFS($D$2:$D1478,$D1478,$G$2:$G1478,FALSE)))</f>
        <v/>
      </c>
    </row>
    <row r="1479" spans="9:9" x14ac:dyDescent="0.55000000000000004">
      <c r="I1479" t="str">
        <f>IF($A1479="","",IF($G1479&lt;&gt;FALSE,"",COUNTIFS($D$2:$D$5001,"&gt;"&amp;$D1479,$G$2:$G$5001,FALSE)+COUNTIFS($D$2:$D1479,$D1479,$G$2:$G1479,FALSE)))</f>
        <v/>
      </c>
    </row>
    <row r="1480" spans="9:9" x14ac:dyDescent="0.55000000000000004">
      <c r="I1480" t="str">
        <f>IF($A1480="","",IF($G1480&lt;&gt;FALSE,"",COUNTIFS($D$2:$D$5001,"&gt;"&amp;$D1480,$G$2:$G$5001,FALSE)+COUNTIFS($D$2:$D1480,$D1480,$G$2:$G1480,FALSE)))</f>
        <v/>
      </c>
    </row>
    <row r="1481" spans="9:9" x14ac:dyDescent="0.55000000000000004">
      <c r="I1481" t="str">
        <f>IF($A1481="","",IF($G1481&lt;&gt;FALSE,"",COUNTIFS($D$2:$D$5001,"&gt;"&amp;$D1481,$G$2:$G$5001,FALSE)+COUNTIFS($D$2:$D1481,$D1481,$G$2:$G1481,FALSE)))</f>
        <v/>
      </c>
    </row>
    <row r="1482" spans="9:9" x14ac:dyDescent="0.55000000000000004">
      <c r="I1482" t="str">
        <f>IF($A1482="","",IF($G1482&lt;&gt;FALSE,"",COUNTIFS($D$2:$D$5001,"&gt;"&amp;$D1482,$G$2:$G$5001,FALSE)+COUNTIFS($D$2:$D1482,$D1482,$G$2:$G1482,FALSE)))</f>
        <v/>
      </c>
    </row>
    <row r="1483" spans="9:9" x14ac:dyDescent="0.55000000000000004">
      <c r="I1483" t="str">
        <f>IF($A1483="","",IF($G1483&lt;&gt;FALSE,"",COUNTIFS($D$2:$D$5001,"&gt;"&amp;$D1483,$G$2:$G$5001,FALSE)+COUNTIFS($D$2:$D1483,$D1483,$G$2:$G1483,FALSE)))</f>
        <v/>
      </c>
    </row>
    <row r="1484" spans="9:9" x14ac:dyDescent="0.55000000000000004">
      <c r="I1484" t="str">
        <f>IF($A1484="","",IF($G1484&lt;&gt;FALSE,"",COUNTIFS($D$2:$D$5001,"&gt;"&amp;$D1484,$G$2:$G$5001,FALSE)+COUNTIFS($D$2:$D1484,$D1484,$G$2:$G1484,FALSE)))</f>
        <v/>
      </c>
    </row>
    <row r="1485" spans="9:9" x14ac:dyDescent="0.55000000000000004">
      <c r="I1485" t="str">
        <f>IF($A1485="","",IF($G1485&lt;&gt;FALSE,"",COUNTIFS($D$2:$D$5001,"&gt;"&amp;$D1485,$G$2:$G$5001,FALSE)+COUNTIFS($D$2:$D1485,$D1485,$G$2:$G1485,FALSE)))</f>
        <v/>
      </c>
    </row>
    <row r="1486" spans="9:9" x14ac:dyDescent="0.55000000000000004">
      <c r="I1486" t="str">
        <f>IF($A1486="","",IF($G1486&lt;&gt;FALSE,"",COUNTIFS($D$2:$D$5001,"&gt;"&amp;$D1486,$G$2:$G$5001,FALSE)+COUNTIFS($D$2:$D1486,$D1486,$G$2:$G1486,FALSE)))</f>
        <v/>
      </c>
    </row>
    <row r="1487" spans="9:9" x14ac:dyDescent="0.55000000000000004">
      <c r="I1487" t="str">
        <f>IF($A1487="","",IF($G1487&lt;&gt;FALSE,"",COUNTIFS($D$2:$D$5001,"&gt;"&amp;$D1487,$G$2:$G$5001,FALSE)+COUNTIFS($D$2:$D1487,$D1487,$G$2:$G1487,FALSE)))</f>
        <v/>
      </c>
    </row>
    <row r="1488" spans="9:9" x14ac:dyDescent="0.55000000000000004">
      <c r="I1488" t="str">
        <f>IF($A1488="","",IF($G1488&lt;&gt;FALSE,"",COUNTIFS($D$2:$D$5001,"&gt;"&amp;$D1488,$G$2:$G$5001,FALSE)+COUNTIFS($D$2:$D1488,$D1488,$G$2:$G1488,FALSE)))</f>
        <v/>
      </c>
    </row>
    <row r="1489" spans="9:9" x14ac:dyDescent="0.55000000000000004">
      <c r="I1489" t="str">
        <f>IF($A1489="","",IF($G1489&lt;&gt;FALSE,"",COUNTIFS($D$2:$D$5001,"&gt;"&amp;$D1489,$G$2:$G$5001,FALSE)+COUNTIFS($D$2:$D1489,$D1489,$G$2:$G1489,FALSE)))</f>
        <v/>
      </c>
    </row>
    <row r="1490" spans="9:9" x14ac:dyDescent="0.55000000000000004">
      <c r="I1490" t="str">
        <f>IF($A1490="","",IF($G1490&lt;&gt;FALSE,"",COUNTIFS($D$2:$D$5001,"&gt;"&amp;$D1490,$G$2:$G$5001,FALSE)+COUNTIFS($D$2:$D1490,$D1490,$G$2:$G1490,FALSE)))</f>
        <v/>
      </c>
    </row>
    <row r="1491" spans="9:9" x14ac:dyDescent="0.55000000000000004">
      <c r="I1491" t="str">
        <f>IF($A1491="","",IF($G1491&lt;&gt;FALSE,"",COUNTIFS($D$2:$D$5001,"&gt;"&amp;$D1491,$G$2:$G$5001,FALSE)+COUNTIFS($D$2:$D1491,$D1491,$G$2:$G1491,FALSE)))</f>
        <v/>
      </c>
    </row>
    <row r="1492" spans="9:9" x14ac:dyDescent="0.55000000000000004">
      <c r="I1492" t="str">
        <f>IF($A1492="","",IF($G1492&lt;&gt;FALSE,"",COUNTIFS($D$2:$D$5001,"&gt;"&amp;$D1492,$G$2:$G$5001,FALSE)+COUNTIFS($D$2:$D1492,$D1492,$G$2:$G1492,FALSE)))</f>
        <v/>
      </c>
    </row>
    <row r="1493" spans="9:9" x14ac:dyDescent="0.55000000000000004">
      <c r="I1493" t="str">
        <f>IF($A1493="","",IF($G1493&lt;&gt;FALSE,"",COUNTIFS($D$2:$D$5001,"&gt;"&amp;$D1493,$G$2:$G$5001,FALSE)+COUNTIFS($D$2:$D1493,$D1493,$G$2:$G1493,FALSE)))</f>
        <v/>
      </c>
    </row>
    <row r="1494" spans="9:9" x14ac:dyDescent="0.55000000000000004">
      <c r="I1494" t="str">
        <f>IF($A1494="","",IF($G1494&lt;&gt;FALSE,"",COUNTIFS($D$2:$D$5001,"&gt;"&amp;$D1494,$G$2:$G$5001,FALSE)+COUNTIFS($D$2:$D1494,$D1494,$G$2:$G1494,FALSE)))</f>
        <v/>
      </c>
    </row>
    <row r="1495" spans="9:9" x14ac:dyDescent="0.55000000000000004">
      <c r="I1495" t="str">
        <f>IF($A1495="","",IF($G1495&lt;&gt;FALSE,"",COUNTIFS($D$2:$D$5001,"&gt;"&amp;$D1495,$G$2:$G$5001,FALSE)+COUNTIFS($D$2:$D1495,$D1495,$G$2:$G1495,FALSE)))</f>
        <v/>
      </c>
    </row>
    <row r="1496" spans="9:9" x14ac:dyDescent="0.55000000000000004">
      <c r="I1496" t="str">
        <f>IF($A1496="","",IF($G1496&lt;&gt;FALSE,"",COUNTIFS($D$2:$D$5001,"&gt;"&amp;$D1496,$G$2:$G$5001,FALSE)+COUNTIFS($D$2:$D1496,$D1496,$G$2:$G1496,FALSE)))</f>
        <v/>
      </c>
    </row>
    <row r="1497" spans="9:9" x14ac:dyDescent="0.55000000000000004">
      <c r="I1497" t="str">
        <f>IF($A1497="","",IF($G1497&lt;&gt;FALSE,"",COUNTIFS($D$2:$D$5001,"&gt;"&amp;$D1497,$G$2:$G$5001,FALSE)+COUNTIFS($D$2:$D1497,$D1497,$G$2:$G1497,FALSE)))</f>
        <v/>
      </c>
    </row>
    <row r="1498" spans="9:9" x14ac:dyDescent="0.55000000000000004">
      <c r="I1498" t="str">
        <f>IF($A1498="","",IF($G1498&lt;&gt;FALSE,"",COUNTIFS($D$2:$D$5001,"&gt;"&amp;$D1498,$G$2:$G$5001,FALSE)+COUNTIFS($D$2:$D1498,$D1498,$G$2:$G1498,FALSE)))</f>
        <v/>
      </c>
    </row>
    <row r="1499" spans="9:9" x14ac:dyDescent="0.55000000000000004">
      <c r="I1499" t="str">
        <f>IF($A1499="","",IF($G1499&lt;&gt;FALSE,"",COUNTIFS($D$2:$D$5001,"&gt;"&amp;$D1499,$G$2:$G$5001,FALSE)+COUNTIFS($D$2:$D1499,$D1499,$G$2:$G1499,FALSE)))</f>
        <v/>
      </c>
    </row>
    <row r="1500" spans="9:9" x14ac:dyDescent="0.55000000000000004">
      <c r="I1500" t="str">
        <f>IF($A1500="","",IF($G1500&lt;&gt;FALSE,"",COUNTIFS($D$2:$D$5001,"&gt;"&amp;$D1500,$G$2:$G$5001,FALSE)+COUNTIFS($D$2:$D1500,$D1500,$G$2:$G1500,FALSE)))</f>
        <v/>
      </c>
    </row>
    <row r="1501" spans="9:9" x14ac:dyDescent="0.55000000000000004">
      <c r="I1501" t="str">
        <f>IF($A1501="","",IF($G1501&lt;&gt;FALSE,"",COUNTIFS($D$2:$D$5001,"&gt;"&amp;$D1501,$G$2:$G$5001,FALSE)+COUNTIFS($D$2:$D1501,$D1501,$G$2:$G1501,FALSE)))</f>
        <v/>
      </c>
    </row>
    <row r="1502" spans="9:9" x14ac:dyDescent="0.55000000000000004">
      <c r="I1502" t="str">
        <f>IF($A1502="","",IF($G1502&lt;&gt;FALSE,"",COUNTIFS($D$2:$D$5001,"&gt;"&amp;$D1502,$G$2:$G$5001,FALSE)+COUNTIFS($D$2:$D1502,$D1502,$G$2:$G1502,FALSE)))</f>
        <v/>
      </c>
    </row>
    <row r="1503" spans="9:9" x14ac:dyDescent="0.55000000000000004">
      <c r="I1503" t="str">
        <f>IF($A1503="","",IF($G1503&lt;&gt;FALSE,"",COUNTIFS($D$2:$D$5001,"&gt;"&amp;$D1503,$G$2:$G$5001,FALSE)+COUNTIFS($D$2:$D1503,$D1503,$G$2:$G1503,FALSE)))</f>
        <v/>
      </c>
    </row>
    <row r="1504" spans="9:9" x14ac:dyDescent="0.55000000000000004">
      <c r="I1504" t="str">
        <f>IF($A1504="","",IF($G1504&lt;&gt;FALSE,"",COUNTIFS($D$2:$D$5001,"&gt;"&amp;$D1504,$G$2:$G$5001,FALSE)+COUNTIFS($D$2:$D1504,$D1504,$G$2:$G1504,FALSE)))</f>
        <v/>
      </c>
    </row>
    <row r="1505" spans="9:9" x14ac:dyDescent="0.55000000000000004">
      <c r="I1505" t="str">
        <f>IF($A1505="","",IF($G1505&lt;&gt;FALSE,"",COUNTIFS($D$2:$D$5001,"&gt;"&amp;$D1505,$G$2:$G$5001,FALSE)+COUNTIFS($D$2:$D1505,$D1505,$G$2:$G1505,FALSE)))</f>
        <v/>
      </c>
    </row>
    <row r="1506" spans="9:9" x14ac:dyDescent="0.55000000000000004">
      <c r="I1506" t="str">
        <f>IF($A1506="","",IF($G1506&lt;&gt;FALSE,"",COUNTIFS($D$2:$D$5001,"&gt;"&amp;$D1506,$G$2:$G$5001,FALSE)+COUNTIFS($D$2:$D1506,$D1506,$G$2:$G1506,FALSE)))</f>
        <v/>
      </c>
    </row>
    <row r="1507" spans="9:9" x14ac:dyDescent="0.55000000000000004">
      <c r="I1507" t="str">
        <f>IF($A1507="","",IF($G1507&lt;&gt;FALSE,"",COUNTIFS($D$2:$D$5001,"&gt;"&amp;$D1507,$G$2:$G$5001,FALSE)+COUNTIFS($D$2:$D1507,$D1507,$G$2:$G1507,FALSE)))</f>
        <v/>
      </c>
    </row>
    <row r="1508" spans="9:9" x14ac:dyDescent="0.55000000000000004">
      <c r="I1508" t="str">
        <f>IF($A1508="","",IF($G1508&lt;&gt;FALSE,"",COUNTIFS($D$2:$D$5001,"&gt;"&amp;$D1508,$G$2:$G$5001,FALSE)+COUNTIFS($D$2:$D1508,$D1508,$G$2:$G1508,FALSE)))</f>
        <v/>
      </c>
    </row>
    <row r="1509" spans="9:9" x14ac:dyDescent="0.55000000000000004">
      <c r="I1509" t="str">
        <f>IF($A1509="","",IF($G1509&lt;&gt;FALSE,"",COUNTIFS($D$2:$D$5001,"&gt;"&amp;$D1509,$G$2:$G$5001,FALSE)+COUNTIFS($D$2:$D1509,$D1509,$G$2:$G1509,FALSE)))</f>
        <v/>
      </c>
    </row>
    <row r="1510" spans="9:9" x14ac:dyDescent="0.55000000000000004">
      <c r="I1510" t="str">
        <f>IF($A1510="","",IF($G1510&lt;&gt;FALSE,"",COUNTIFS($D$2:$D$5001,"&gt;"&amp;$D1510,$G$2:$G$5001,FALSE)+COUNTIFS($D$2:$D1510,$D1510,$G$2:$G1510,FALSE)))</f>
        <v/>
      </c>
    </row>
    <row r="1511" spans="9:9" x14ac:dyDescent="0.55000000000000004">
      <c r="I1511" t="str">
        <f>IF($A1511="","",IF($G1511&lt;&gt;FALSE,"",COUNTIFS($D$2:$D$5001,"&gt;"&amp;$D1511,$G$2:$G$5001,FALSE)+COUNTIFS($D$2:$D1511,$D1511,$G$2:$G1511,FALSE)))</f>
        <v/>
      </c>
    </row>
    <row r="1512" spans="9:9" x14ac:dyDescent="0.55000000000000004">
      <c r="I1512" t="str">
        <f>IF($A1512="","",IF($G1512&lt;&gt;FALSE,"",COUNTIFS($D$2:$D$5001,"&gt;"&amp;$D1512,$G$2:$G$5001,FALSE)+COUNTIFS($D$2:$D1512,$D1512,$G$2:$G1512,FALSE)))</f>
        <v/>
      </c>
    </row>
    <row r="1513" spans="9:9" x14ac:dyDescent="0.55000000000000004">
      <c r="I1513" t="str">
        <f>IF($A1513="","",IF($G1513&lt;&gt;FALSE,"",COUNTIFS($D$2:$D$5001,"&gt;"&amp;$D1513,$G$2:$G$5001,FALSE)+COUNTIFS($D$2:$D1513,$D1513,$G$2:$G1513,FALSE)))</f>
        <v/>
      </c>
    </row>
    <row r="1514" spans="9:9" x14ac:dyDescent="0.55000000000000004">
      <c r="I1514" t="str">
        <f>IF($A1514="","",IF($G1514&lt;&gt;FALSE,"",COUNTIFS($D$2:$D$5001,"&gt;"&amp;$D1514,$G$2:$G$5001,FALSE)+COUNTIFS($D$2:$D1514,$D1514,$G$2:$G1514,FALSE)))</f>
        <v/>
      </c>
    </row>
    <row r="1515" spans="9:9" x14ac:dyDescent="0.55000000000000004">
      <c r="I1515" t="str">
        <f>IF($A1515="","",IF($G1515&lt;&gt;FALSE,"",COUNTIFS($D$2:$D$5001,"&gt;"&amp;$D1515,$G$2:$G$5001,FALSE)+COUNTIFS($D$2:$D1515,$D1515,$G$2:$G1515,FALSE)))</f>
        <v/>
      </c>
    </row>
    <row r="1516" spans="9:9" x14ac:dyDescent="0.55000000000000004">
      <c r="I1516" t="str">
        <f>IF($A1516="","",IF($G1516&lt;&gt;FALSE,"",COUNTIFS($D$2:$D$5001,"&gt;"&amp;$D1516,$G$2:$G$5001,FALSE)+COUNTIFS($D$2:$D1516,$D1516,$G$2:$G1516,FALSE)))</f>
        <v/>
      </c>
    </row>
    <row r="1517" spans="9:9" x14ac:dyDescent="0.55000000000000004">
      <c r="I1517" t="str">
        <f>IF($A1517="","",IF($G1517&lt;&gt;FALSE,"",COUNTIFS($D$2:$D$5001,"&gt;"&amp;$D1517,$G$2:$G$5001,FALSE)+COUNTIFS($D$2:$D1517,$D1517,$G$2:$G1517,FALSE)))</f>
        <v/>
      </c>
    </row>
    <row r="1518" spans="9:9" x14ac:dyDescent="0.55000000000000004">
      <c r="I1518" t="str">
        <f>IF($A1518="","",IF($G1518&lt;&gt;FALSE,"",COUNTIFS($D$2:$D$5001,"&gt;"&amp;$D1518,$G$2:$G$5001,FALSE)+COUNTIFS($D$2:$D1518,$D1518,$G$2:$G1518,FALSE)))</f>
        <v/>
      </c>
    </row>
    <row r="1519" spans="9:9" x14ac:dyDescent="0.55000000000000004">
      <c r="I1519" t="str">
        <f>IF($A1519="","",IF($G1519&lt;&gt;FALSE,"",COUNTIFS($D$2:$D$5001,"&gt;"&amp;$D1519,$G$2:$G$5001,FALSE)+COUNTIFS($D$2:$D1519,$D1519,$G$2:$G1519,FALSE)))</f>
        <v/>
      </c>
    </row>
    <row r="1520" spans="9:9" x14ac:dyDescent="0.55000000000000004">
      <c r="I1520" t="str">
        <f>IF($A1520="","",IF($G1520&lt;&gt;FALSE,"",COUNTIFS($D$2:$D$5001,"&gt;"&amp;$D1520,$G$2:$G$5001,FALSE)+COUNTIFS($D$2:$D1520,$D1520,$G$2:$G1520,FALSE)))</f>
        <v/>
      </c>
    </row>
    <row r="1521" spans="9:9" x14ac:dyDescent="0.55000000000000004">
      <c r="I1521" t="str">
        <f>IF($A1521="","",IF($G1521&lt;&gt;FALSE,"",COUNTIFS($D$2:$D$5001,"&gt;"&amp;$D1521,$G$2:$G$5001,FALSE)+COUNTIFS($D$2:$D1521,$D1521,$G$2:$G1521,FALSE)))</f>
        <v/>
      </c>
    </row>
    <row r="1522" spans="9:9" x14ac:dyDescent="0.55000000000000004">
      <c r="I1522" t="str">
        <f>IF($A1522="","",IF($G1522&lt;&gt;FALSE,"",COUNTIFS($D$2:$D$5001,"&gt;"&amp;$D1522,$G$2:$G$5001,FALSE)+COUNTIFS($D$2:$D1522,$D1522,$G$2:$G1522,FALSE)))</f>
        <v/>
      </c>
    </row>
    <row r="1523" spans="9:9" x14ac:dyDescent="0.55000000000000004">
      <c r="I1523" t="str">
        <f>IF($A1523="","",IF($G1523&lt;&gt;FALSE,"",COUNTIFS($D$2:$D$5001,"&gt;"&amp;$D1523,$G$2:$G$5001,FALSE)+COUNTIFS($D$2:$D1523,$D1523,$G$2:$G1523,FALSE)))</f>
        <v/>
      </c>
    </row>
    <row r="1524" spans="9:9" x14ac:dyDescent="0.55000000000000004">
      <c r="I1524" t="str">
        <f>IF($A1524="","",IF($G1524&lt;&gt;FALSE,"",COUNTIFS($D$2:$D$5001,"&gt;"&amp;$D1524,$G$2:$G$5001,FALSE)+COUNTIFS($D$2:$D1524,$D1524,$G$2:$G1524,FALSE)))</f>
        <v/>
      </c>
    </row>
    <row r="1525" spans="9:9" x14ac:dyDescent="0.55000000000000004">
      <c r="I1525" t="str">
        <f>IF($A1525="","",IF($G1525&lt;&gt;FALSE,"",COUNTIFS($D$2:$D$5001,"&gt;"&amp;$D1525,$G$2:$G$5001,FALSE)+COUNTIFS($D$2:$D1525,$D1525,$G$2:$G1525,FALSE)))</f>
        <v/>
      </c>
    </row>
    <row r="1526" spans="9:9" x14ac:dyDescent="0.55000000000000004">
      <c r="I1526" t="str">
        <f>IF($A1526="","",IF($G1526&lt;&gt;FALSE,"",COUNTIFS($D$2:$D$5001,"&gt;"&amp;$D1526,$G$2:$G$5001,FALSE)+COUNTIFS($D$2:$D1526,$D1526,$G$2:$G1526,FALSE)))</f>
        <v/>
      </c>
    </row>
    <row r="1527" spans="9:9" x14ac:dyDescent="0.55000000000000004">
      <c r="I1527" t="str">
        <f>IF($A1527="","",IF($G1527&lt;&gt;FALSE,"",COUNTIFS($D$2:$D$5001,"&gt;"&amp;$D1527,$G$2:$G$5001,FALSE)+COUNTIFS($D$2:$D1527,$D1527,$G$2:$G1527,FALSE)))</f>
        <v/>
      </c>
    </row>
    <row r="1528" spans="9:9" x14ac:dyDescent="0.55000000000000004">
      <c r="I1528" t="str">
        <f>IF($A1528="","",IF($G1528&lt;&gt;FALSE,"",COUNTIFS($D$2:$D$5001,"&gt;"&amp;$D1528,$G$2:$G$5001,FALSE)+COUNTIFS($D$2:$D1528,$D1528,$G$2:$G1528,FALSE)))</f>
        <v/>
      </c>
    </row>
    <row r="1529" spans="9:9" x14ac:dyDescent="0.55000000000000004">
      <c r="I1529" t="str">
        <f>IF($A1529="","",IF($G1529&lt;&gt;FALSE,"",COUNTIFS($D$2:$D$5001,"&gt;"&amp;$D1529,$G$2:$G$5001,FALSE)+COUNTIFS($D$2:$D1529,$D1529,$G$2:$G1529,FALSE)))</f>
        <v/>
      </c>
    </row>
    <row r="1530" spans="9:9" x14ac:dyDescent="0.55000000000000004">
      <c r="I1530" t="str">
        <f>IF($A1530="","",IF($G1530&lt;&gt;FALSE,"",COUNTIFS($D$2:$D$5001,"&gt;"&amp;$D1530,$G$2:$G$5001,FALSE)+COUNTIFS($D$2:$D1530,$D1530,$G$2:$G1530,FALSE)))</f>
        <v/>
      </c>
    </row>
    <row r="1531" spans="9:9" x14ac:dyDescent="0.55000000000000004">
      <c r="I1531" t="str">
        <f>IF($A1531="","",IF($G1531&lt;&gt;FALSE,"",COUNTIFS($D$2:$D$5001,"&gt;"&amp;$D1531,$G$2:$G$5001,FALSE)+COUNTIFS($D$2:$D1531,$D1531,$G$2:$G1531,FALSE)))</f>
        <v/>
      </c>
    </row>
    <row r="1532" spans="9:9" x14ac:dyDescent="0.55000000000000004">
      <c r="I1532" t="str">
        <f>IF($A1532="","",IF($G1532&lt;&gt;FALSE,"",COUNTIFS($D$2:$D$5001,"&gt;"&amp;$D1532,$G$2:$G$5001,FALSE)+COUNTIFS($D$2:$D1532,$D1532,$G$2:$G1532,FALSE)))</f>
        <v/>
      </c>
    </row>
    <row r="1533" spans="9:9" x14ac:dyDescent="0.55000000000000004">
      <c r="I1533" t="str">
        <f>IF($A1533="","",IF($G1533&lt;&gt;FALSE,"",COUNTIFS($D$2:$D$5001,"&gt;"&amp;$D1533,$G$2:$G$5001,FALSE)+COUNTIFS($D$2:$D1533,$D1533,$G$2:$G1533,FALSE)))</f>
        <v/>
      </c>
    </row>
    <row r="1534" spans="9:9" x14ac:dyDescent="0.55000000000000004">
      <c r="I1534" t="str">
        <f>IF($A1534="","",IF($G1534&lt;&gt;FALSE,"",COUNTIFS($D$2:$D$5001,"&gt;"&amp;$D1534,$G$2:$G$5001,FALSE)+COUNTIFS($D$2:$D1534,$D1534,$G$2:$G1534,FALSE)))</f>
        <v/>
      </c>
    </row>
    <row r="1535" spans="9:9" x14ac:dyDescent="0.55000000000000004">
      <c r="I1535" t="str">
        <f>IF($A1535="","",IF($G1535&lt;&gt;FALSE,"",COUNTIFS($D$2:$D$5001,"&gt;"&amp;$D1535,$G$2:$G$5001,FALSE)+COUNTIFS($D$2:$D1535,$D1535,$G$2:$G1535,FALSE)))</f>
        <v/>
      </c>
    </row>
    <row r="1536" spans="9:9" x14ac:dyDescent="0.55000000000000004">
      <c r="I1536" t="str">
        <f>IF($A1536="","",IF($G1536&lt;&gt;FALSE,"",COUNTIFS($D$2:$D$5001,"&gt;"&amp;$D1536,$G$2:$G$5001,FALSE)+COUNTIFS($D$2:$D1536,$D1536,$G$2:$G1536,FALSE)))</f>
        <v/>
      </c>
    </row>
    <row r="1537" spans="9:9" x14ac:dyDescent="0.55000000000000004">
      <c r="I1537" t="str">
        <f>IF($A1537="","",IF($G1537&lt;&gt;FALSE,"",COUNTIFS($D$2:$D$5001,"&gt;"&amp;$D1537,$G$2:$G$5001,FALSE)+COUNTIFS($D$2:$D1537,$D1537,$G$2:$G1537,FALSE)))</f>
        <v/>
      </c>
    </row>
    <row r="1538" spans="9:9" x14ac:dyDescent="0.55000000000000004">
      <c r="I1538" t="str">
        <f>IF($A1538="","",IF($G1538&lt;&gt;FALSE,"",COUNTIFS($D$2:$D$5001,"&gt;"&amp;$D1538,$G$2:$G$5001,FALSE)+COUNTIFS($D$2:$D1538,$D1538,$G$2:$G1538,FALSE)))</f>
        <v/>
      </c>
    </row>
    <row r="1539" spans="9:9" x14ac:dyDescent="0.55000000000000004">
      <c r="I1539" t="str">
        <f>IF($A1539="","",IF($G1539&lt;&gt;FALSE,"",COUNTIFS($D$2:$D$5001,"&gt;"&amp;$D1539,$G$2:$G$5001,FALSE)+COUNTIFS($D$2:$D1539,$D1539,$G$2:$G1539,FALSE)))</f>
        <v/>
      </c>
    </row>
    <row r="1540" spans="9:9" x14ac:dyDescent="0.55000000000000004">
      <c r="I1540" t="str">
        <f>IF($A1540="","",IF($G1540&lt;&gt;FALSE,"",COUNTIFS($D$2:$D$5001,"&gt;"&amp;$D1540,$G$2:$G$5001,FALSE)+COUNTIFS($D$2:$D1540,$D1540,$G$2:$G1540,FALSE)))</f>
        <v/>
      </c>
    </row>
    <row r="1541" spans="9:9" x14ac:dyDescent="0.55000000000000004">
      <c r="I1541" t="str">
        <f>IF($A1541="","",IF($G1541&lt;&gt;FALSE,"",COUNTIFS($D$2:$D$5001,"&gt;"&amp;$D1541,$G$2:$G$5001,FALSE)+COUNTIFS($D$2:$D1541,$D1541,$G$2:$G1541,FALSE)))</f>
        <v/>
      </c>
    </row>
    <row r="1542" spans="9:9" x14ac:dyDescent="0.55000000000000004">
      <c r="I1542" t="str">
        <f>IF($A1542="","",IF($G1542&lt;&gt;FALSE,"",COUNTIFS($D$2:$D$5001,"&gt;"&amp;$D1542,$G$2:$G$5001,FALSE)+COUNTIFS($D$2:$D1542,$D1542,$G$2:$G1542,FALSE)))</f>
        <v/>
      </c>
    </row>
    <row r="1543" spans="9:9" x14ac:dyDescent="0.55000000000000004">
      <c r="I1543" t="str">
        <f>IF($A1543="","",IF($G1543&lt;&gt;FALSE,"",COUNTIFS($D$2:$D$5001,"&gt;"&amp;$D1543,$G$2:$G$5001,FALSE)+COUNTIFS($D$2:$D1543,$D1543,$G$2:$G1543,FALSE)))</f>
        <v/>
      </c>
    </row>
    <row r="1544" spans="9:9" x14ac:dyDescent="0.55000000000000004">
      <c r="I1544" t="str">
        <f>IF($A1544="","",IF($G1544&lt;&gt;FALSE,"",COUNTIFS($D$2:$D$5001,"&gt;"&amp;$D1544,$G$2:$G$5001,FALSE)+COUNTIFS($D$2:$D1544,$D1544,$G$2:$G1544,FALSE)))</f>
        <v/>
      </c>
    </row>
    <row r="1545" spans="9:9" x14ac:dyDescent="0.55000000000000004">
      <c r="I1545" t="str">
        <f>IF($A1545="","",IF($G1545&lt;&gt;FALSE,"",COUNTIFS($D$2:$D$5001,"&gt;"&amp;$D1545,$G$2:$G$5001,FALSE)+COUNTIFS($D$2:$D1545,$D1545,$G$2:$G1545,FALSE)))</f>
        <v/>
      </c>
    </row>
    <row r="1546" spans="9:9" x14ac:dyDescent="0.55000000000000004">
      <c r="I1546" t="str">
        <f>IF($A1546="","",IF($G1546&lt;&gt;FALSE,"",COUNTIFS($D$2:$D$5001,"&gt;"&amp;$D1546,$G$2:$G$5001,FALSE)+COUNTIFS($D$2:$D1546,$D1546,$G$2:$G1546,FALSE)))</f>
        <v/>
      </c>
    </row>
    <row r="1547" spans="9:9" x14ac:dyDescent="0.55000000000000004">
      <c r="I1547" t="str">
        <f>IF($A1547="","",IF($G1547&lt;&gt;FALSE,"",COUNTIFS($D$2:$D$5001,"&gt;"&amp;$D1547,$G$2:$G$5001,FALSE)+COUNTIFS($D$2:$D1547,$D1547,$G$2:$G1547,FALSE)))</f>
        <v/>
      </c>
    </row>
    <row r="1548" spans="9:9" x14ac:dyDescent="0.55000000000000004">
      <c r="I1548" t="str">
        <f>IF($A1548="","",IF($G1548&lt;&gt;FALSE,"",COUNTIFS($D$2:$D$5001,"&gt;"&amp;$D1548,$G$2:$G$5001,FALSE)+COUNTIFS($D$2:$D1548,$D1548,$G$2:$G1548,FALSE)))</f>
        <v/>
      </c>
    </row>
    <row r="1549" spans="9:9" x14ac:dyDescent="0.55000000000000004">
      <c r="I1549" t="str">
        <f>IF($A1549="","",IF($G1549&lt;&gt;FALSE,"",COUNTIFS($D$2:$D$5001,"&gt;"&amp;$D1549,$G$2:$G$5001,FALSE)+COUNTIFS($D$2:$D1549,$D1549,$G$2:$G1549,FALSE)))</f>
        <v/>
      </c>
    </row>
    <row r="1550" spans="9:9" x14ac:dyDescent="0.55000000000000004">
      <c r="I1550" t="str">
        <f>IF($A1550="","",IF($G1550&lt;&gt;FALSE,"",COUNTIFS($D$2:$D$5001,"&gt;"&amp;$D1550,$G$2:$G$5001,FALSE)+COUNTIFS($D$2:$D1550,$D1550,$G$2:$G1550,FALSE)))</f>
        <v/>
      </c>
    </row>
    <row r="1551" spans="9:9" x14ac:dyDescent="0.55000000000000004">
      <c r="I1551" t="str">
        <f>IF($A1551="","",IF($G1551&lt;&gt;FALSE,"",COUNTIFS($D$2:$D$5001,"&gt;"&amp;$D1551,$G$2:$G$5001,FALSE)+COUNTIFS($D$2:$D1551,$D1551,$G$2:$G1551,FALSE)))</f>
        <v/>
      </c>
    </row>
    <row r="1552" spans="9:9" x14ac:dyDescent="0.55000000000000004">
      <c r="I1552" t="str">
        <f>IF($A1552="","",IF($G1552&lt;&gt;FALSE,"",COUNTIFS($D$2:$D$5001,"&gt;"&amp;$D1552,$G$2:$G$5001,FALSE)+COUNTIFS($D$2:$D1552,$D1552,$G$2:$G1552,FALSE)))</f>
        <v/>
      </c>
    </row>
    <row r="1553" spans="9:9" x14ac:dyDescent="0.55000000000000004">
      <c r="I1553" t="str">
        <f>IF($A1553="","",IF($G1553&lt;&gt;FALSE,"",COUNTIFS($D$2:$D$5001,"&gt;"&amp;$D1553,$G$2:$G$5001,FALSE)+COUNTIFS($D$2:$D1553,$D1553,$G$2:$G1553,FALSE)))</f>
        <v/>
      </c>
    </row>
    <row r="1554" spans="9:9" x14ac:dyDescent="0.55000000000000004">
      <c r="I1554" t="str">
        <f>IF($A1554="","",IF($G1554&lt;&gt;FALSE,"",COUNTIFS($D$2:$D$5001,"&gt;"&amp;$D1554,$G$2:$G$5001,FALSE)+COUNTIFS($D$2:$D1554,$D1554,$G$2:$G1554,FALSE)))</f>
        <v/>
      </c>
    </row>
    <row r="1555" spans="9:9" x14ac:dyDescent="0.55000000000000004">
      <c r="I1555" t="str">
        <f>IF($A1555="","",IF($G1555&lt;&gt;FALSE,"",COUNTIFS($D$2:$D$5001,"&gt;"&amp;$D1555,$G$2:$G$5001,FALSE)+COUNTIFS($D$2:$D1555,$D1555,$G$2:$G1555,FALSE)))</f>
        <v/>
      </c>
    </row>
    <row r="1556" spans="9:9" x14ac:dyDescent="0.55000000000000004">
      <c r="I1556" t="str">
        <f>IF($A1556="","",IF($G1556&lt;&gt;FALSE,"",COUNTIFS($D$2:$D$5001,"&gt;"&amp;$D1556,$G$2:$G$5001,FALSE)+COUNTIFS($D$2:$D1556,$D1556,$G$2:$G1556,FALSE)))</f>
        <v/>
      </c>
    </row>
    <row r="1557" spans="9:9" x14ac:dyDescent="0.55000000000000004">
      <c r="I1557" t="str">
        <f>IF($A1557="","",IF($G1557&lt;&gt;FALSE,"",COUNTIFS($D$2:$D$5001,"&gt;"&amp;$D1557,$G$2:$G$5001,FALSE)+COUNTIFS($D$2:$D1557,$D1557,$G$2:$G1557,FALSE)))</f>
        <v/>
      </c>
    </row>
    <row r="1558" spans="9:9" x14ac:dyDescent="0.55000000000000004">
      <c r="I1558" t="str">
        <f>IF($A1558="","",IF($G1558&lt;&gt;FALSE,"",COUNTIFS($D$2:$D$5001,"&gt;"&amp;$D1558,$G$2:$G$5001,FALSE)+COUNTIFS($D$2:$D1558,$D1558,$G$2:$G1558,FALSE)))</f>
        <v/>
      </c>
    </row>
    <row r="1559" spans="9:9" x14ac:dyDescent="0.55000000000000004">
      <c r="I1559" t="str">
        <f>IF($A1559="","",IF($G1559&lt;&gt;FALSE,"",COUNTIFS($D$2:$D$5001,"&gt;"&amp;$D1559,$G$2:$G$5001,FALSE)+COUNTIFS($D$2:$D1559,$D1559,$G$2:$G1559,FALSE)))</f>
        <v/>
      </c>
    </row>
    <row r="1560" spans="9:9" x14ac:dyDescent="0.55000000000000004">
      <c r="I1560" t="str">
        <f>IF($A1560="","",IF($G1560&lt;&gt;FALSE,"",COUNTIFS($D$2:$D$5001,"&gt;"&amp;$D1560,$G$2:$G$5001,FALSE)+COUNTIFS($D$2:$D1560,$D1560,$G$2:$G1560,FALSE)))</f>
        <v/>
      </c>
    </row>
    <row r="1561" spans="9:9" x14ac:dyDescent="0.55000000000000004">
      <c r="I1561" t="str">
        <f>IF($A1561="","",IF($G1561&lt;&gt;FALSE,"",COUNTIFS($D$2:$D$5001,"&gt;"&amp;$D1561,$G$2:$G$5001,FALSE)+COUNTIFS($D$2:$D1561,$D1561,$G$2:$G1561,FALSE)))</f>
        <v/>
      </c>
    </row>
    <row r="1562" spans="9:9" x14ac:dyDescent="0.55000000000000004">
      <c r="I1562" t="str">
        <f>IF($A1562="","",IF($G1562&lt;&gt;FALSE,"",COUNTIFS($D$2:$D$5001,"&gt;"&amp;$D1562,$G$2:$G$5001,FALSE)+COUNTIFS($D$2:$D1562,$D1562,$G$2:$G1562,FALSE)))</f>
        <v/>
      </c>
    </row>
    <row r="1563" spans="9:9" x14ac:dyDescent="0.55000000000000004">
      <c r="I1563" t="str">
        <f>IF($A1563="","",IF($G1563&lt;&gt;FALSE,"",COUNTIFS($D$2:$D$5001,"&gt;"&amp;$D1563,$G$2:$G$5001,FALSE)+COUNTIFS($D$2:$D1563,$D1563,$G$2:$G1563,FALSE)))</f>
        <v/>
      </c>
    </row>
    <row r="1564" spans="9:9" x14ac:dyDescent="0.55000000000000004">
      <c r="I1564" t="str">
        <f>IF($A1564="","",IF($G1564&lt;&gt;FALSE,"",COUNTIFS($D$2:$D$5001,"&gt;"&amp;$D1564,$G$2:$G$5001,FALSE)+COUNTIFS($D$2:$D1564,$D1564,$G$2:$G1564,FALSE)))</f>
        <v/>
      </c>
    </row>
    <row r="1565" spans="9:9" x14ac:dyDescent="0.55000000000000004">
      <c r="I1565" t="str">
        <f>IF($A1565="","",IF($G1565&lt;&gt;FALSE,"",COUNTIFS($D$2:$D$5001,"&gt;"&amp;$D1565,$G$2:$G$5001,FALSE)+COUNTIFS($D$2:$D1565,$D1565,$G$2:$G1565,FALSE)))</f>
        <v/>
      </c>
    </row>
    <row r="1566" spans="9:9" x14ac:dyDescent="0.55000000000000004">
      <c r="I1566" t="str">
        <f>IF($A1566="","",IF($G1566&lt;&gt;FALSE,"",COUNTIFS($D$2:$D$5001,"&gt;"&amp;$D1566,$G$2:$G$5001,FALSE)+COUNTIFS($D$2:$D1566,$D1566,$G$2:$G1566,FALSE)))</f>
        <v/>
      </c>
    </row>
    <row r="1567" spans="9:9" x14ac:dyDescent="0.55000000000000004">
      <c r="I1567" t="str">
        <f>IF($A1567="","",IF($G1567&lt;&gt;FALSE,"",COUNTIFS($D$2:$D$5001,"&gt;"&amp;$D1567,$G$2:$G$5001,FALSE)+COUNTIFS($D$2:$D1567,$D1567,$G$2:$G1567,FALSE)))</f>
        <v/>
      </c>
    </row>
    <row r="1568" spans="9:9" x14ac:dyDescent="0.55000000000000004">
      <c r="I1568" t="str">
        <f>IF($A1568="","",IF($G1568&lt;&gt;FALSE,"",COUNTIFS($D$2:$D$5001,"&gt;"&amp;$D1568,$G$2:$G$5001,FALSE)+COUNTIFS($D$2:$D1568,$D1568,$G$2:$G1568,FALSE)))</f>
        <v/>
      </c>
    </row>
    <row r="1569" spans="9:9" x14ac:dyDescent="0.55000000000000004">
      <c r="I1569" t="str">
        <f>IF($A1569="","",IF($G1569&lt;&gt;FALSE,"",COUNTIFS($D$2:$D$5001,"&gt;"&amp;$D1569,$G$2:$G$5001,FALSE)+COUNTIFS($D$2:$D1569,$D1569,$G$2:$G1569,FALSE)))</f>
        <v/>
      </c>
    </row>
    <row r="1570" spans="9:9" x14ac:dyDescent="0.55000000000000004">
      <c r="I1570" t="str">
        <f>IF($A1570="","",IF($G1570&lt;&gt;FALSE,"",COUNTIFS($D$2:$D$5001,"&gt;"&amp;$D1570,$G$2:$G$5001,FALSE)+COUNTIFS($D$2:$D1570,$D1570,$G$2:$G1570,FALSE)))</f>
        <v/>
      </c>
    </row>
    <row r="1571" spans="9:9" x14ac:dyDescent="0.55000000000000004">
      <c r="I1571" t="str">
        <f>IF($A1571="","",IF($G1571&lt;&gt;FALSE,"",COUNTIFS($D$2:$D$5001,"&gt;"&amp;$D1571,$G$2:$G$5001,FALSE)+COUNTIFS($D$2:$D1571,$D1571,$G$2:$G1571,FALSE)))</f>
        <v/>
      </c>
    </row>
    <row r="1572" spans="9:9" x14ac:dyDescent="0.55000000000000004">
      <c r="I1572" t="str">
        <f>IF($A1572="","",IF($G1572&lt;&gt;FALSE,"",COUNTIFS($D$2:$D$5001,"&gt;"&amp;$D1572,$G$2:$G$5001,FALSE)+COUNTIFS($D$2:$D1572,$D1572,$G$2:$G1572,FALSE)))</f>
        <v/>
      </c>
    </row>
    <row r="1573" spans="9:9" x14ac:dyDescent="0.55000000000000004">
      <c r="I1573" t="str">
        <f>IF($A1573="","",IF($G1573&lt;&gt;FALSE,"",COUNTIFS($D$2:$D$5001,"&gt;"&amp;$D1573,$G$2:$G$5001,FALSE)+COUNTIFS($D$2:$D1573,$D1573,$G$2:$G1573,FALSE)))</f>
        <v/>
      </c>
    </row>
    <row r="1574" spans="9:9" x14ac:dyDescent="0.55000000000000004">
      <c r="I1574" t="str">
        <f>IF($A1574="","",IF($G1574&lt;&gt;FALSE,"",COUNTIFS($D$2:$D$5001,"&gt;"&amp;$D1574,$G$2:$G$5001,FALSE)+COUNTIFS($D$2:$D1574,$D1574,$G$2:$G1574,FALSE)))</f>
        <v/>
      </c>
    </row>
    <row r="1575" spans="9:9" x14ac:dyDescent="0.55000000000000004">
      <c r="I1575" t="str">
        <f>IF($A1575="","",IF($G1575&lt;&gt;FALSE,"",COUNTIFS($D$2:$D$5001,"&gt;"&amp;$D1575,$G$2:$G$5001,FALSE)+COUNTIFS($D$2:$D1575,$D1575,$G$2:$G1575,FALSE)))</f>
        <v/>
      </c>
    </row>
    <row r="1576" spans="9:9" x14ac:dyDescent="0.55000000000000004">
      <c r="I1576" t="str">
        <f>IF($A1576="","",IF($G1576&lt;&gt;FALSE,"",COUNTIFS($D$2:$D$5001,"&gt;"&amp;$D1576,$G$2:$G$5001,FALSE)+COUNTIFS($D$2:$D1576,$D1576,$G$2:$G1576,FALSE)))</f>
        <v/>
      </c>
    </row>
    <row r="1577" spans="9:9" x14ac:dyDescent="0.55000000000000004">
      <c r="I1577" t="str">
        <f>IF($A1577="","",IF($G1577&lt;&gt;FALSE,"",COUNTIFS($D$2:$D$5001,"&gt;"&amp;$D1577,$G$2:$G$5001,FALSE)+COUNTIFS($D$2:$D1577,$D1577,$G$2:$G1577,FALSE)))</f>
        <v/>
      </c>
    </row>
    <row r="1578" spans="9:9" x14ac:dyDescent="0.55000000000000004">
      <c r="I1578" t="str">
        <f>IF($A1578="","",IF($G1578&lt;&gt;FALSE,"",COUNTIFS($D$2:$D$5001,"&gt;"&amp;$D1578,$G$2:$G$5001,FALSE)+COUNTIFS($D$2:$D1578,$D1578,$G$2:$G1578,FALSE)))</f>
        <v/>
      </c>
    </row>
    <row r="1579" spans="9:9" x14ac:dyDescent="0.55000000000000004">
      <c r="I1579" t="str">
        <f>IF($A1579="","",IF($G1579&lt;&gt;FALSE,"",COUNTIFS($D$2:$D$5001,"&gt;"&amp;$D1579,$G$2:$G$5001,FALSE)+COUNTIFS($D$2:$D1579,$D1579,$G$2:$G1579,FALSE)))</f>
        <v/>
      </c>
    </row>
    <row r="1580" spans="9:9" x14ac:dyDescent="0.55000000000000004">
      <c r="I1580" t="str">
        <f>IF($A1580="","",IF($G1580&lt;&gt;FALSE,"",COUNTIFS($D$2:$D$5001,"&gt;"&amp;$D1580,$G$2:$G$5001,FALSE)+COUNTIFS($D$2:$D1580,$D1580,$G$2:$G1580,FALSE)))</f>
        <v/>
      </c>
    </row>
    <row r="1581" spans="9:9" x14ac:dyDescent="0.55000000000000004">
      <c r="I1581" t="str">
        <f>IF($A1581="","",IF($G1581&lt;&gt;FALSE,"",COUNTIFS($D$2:$D$5001,"&gt;"&amp;$D1581,$G$2:$G$5001,FALSE)+COUNTIFS($D$2:$D1581,$D1581,$G$2:$G1581,FALSE)))</f>
        <v/>
      </c>
    </row>
    <row r="1582" spans="9:9" x14ac:dyDescent="0.55000000000000004">
      <c r="I1582" t="str">
        <f>IF($A1582="","",IF($G1582&lt;&gt;FALSE,"",COUNTIFS($D$2:$D$5001,"&gt;"&amp;$D1582,$G$2:$G$5001,FALSE)+COUNTIFS($D$2:$D1582,$D1582,$G$2:$G1582,FALSE)))</f>
        <v/>
      </c>
    </row>
    <row r="1583" spans="9:9" x14ac:dyDescent="0.55000000000000004">
      <c r="I1583" t="str">
        <f>IF($A1583="","",IF($G1583&lt;&gt;FALSE,"",COUNTIFS($D$2:$D$5001,"&gt;"&amp;$D1583,$G$2:$G$5001,FALSE)+COUNTIFS($D$2:$D1583,$D1583,$G$2:$G1583,FALSE)))</f>
        <v/>
      </c>
    </row>
    <row r="1584" spans="9:9" x14ac:dyDescent="0.55000000000000004">
      <c r="I1584" t="str">
        <f>IF($A1584="","",IF($G1584&lt;&gt;FALSE,"",COUNTIFS($D$2:$D$5001,"&gt;"&amp;$D1584,$G$2:$G$5001,FALSE)+COUNTIFS($D$2:$D1584,$D1584,$G$2:$G1584,FALSE)))</f>
        <v/>
      </c>
    </row>
    <row r="1585" spans="9:9" x14ac:dyDescent="0.55000000000000004">
      <c r="I1585" t="str">
        <f>IF($A1585="","",IF($G1585&lt;&gt;FALSE,"",COUNTIFS($D$2:$D$5001,"&gt;"&amp;$D1585,$G$2:$G$5001,FALSE)+COUNTIFS($D$2:$D1585,$D1585,$G$2:$G1585,FALSE)))</f>
        <v/>
      </c>
    </row>
    <row r="1586" spans="9:9" x14ac:dyDescent="0.55000000000000004">
      <c r="I1586" t="str">
        <f>IF($A1586="","",IF($G1586&lt;&gt;FALSE,"",COUNTIFS($D$2:$D$5001,"&gt;"&amp;$D1586,$G$2:$G$5001,FALSE)+COUNTIFS($D$2:$D1586,$D1586,$G$2:$G1586,FALSE)))</f>
        <v/>
      </c>
    </row>
    <row r="1587" spans="9:9" x14ac:dyDescent="0.55000000000000004">
      <c r="I1587" t="str">
        <f>IF($A1587="","",IF($G1587&lt;&gt;FALSE,"",COUNTIFS($D$2:$D$5001,"&gt;"&amp;$D1587,$G$2:$G$5001,FALSE)+COUNTIFS($D$2:$D1587,$D1587,$G$2:$G1587,FALSE)))</f>
        <v/>
      </c>
    </row>
    <row r="1588" spans="9:9" x14ac:dyDescent="0.55000000000000004">
      <c r="I1588" t="str">
        <f>IF($A1588="","",IF($G1588&lt;&gt;FALSE,"",COUNTIFS($D$2:$D$5001,"&gt;"&amp;$D1588,$G$2:$G$5001,FALSE)+COUNTIFS($D$2:$D1588,$D1588,$G$2:$G1588,FALSE)))</f>
        <v/>
      </c>
    </row>
    <row r="1589" spans="9:9" x14ac:dyDescent="0.55000000000000004">
      <c r="I1589" t="str">
        <f>IF($A1589="","",IF($G1589&lt;&gt;FALSE,"",COUNTIFS($D$2:$D$5001,"&gt;"&amp;$D1589,$G$2:$G$5001,FALSE)+COUNTIFS($D$2:$D1589,$D1589,$G$2:$G1589,FALSE)))</f>
        <v/>
      </c>
    </row>
    <row r="1590" spans="9:9" x14ac:dyDescent="0.55000000000000004">
      <c r="I1590" t="str">
        <f>IF($A1590="","",IF($G1590&lt;&gt;FALSE,"",COUNTIFS($D$2:$D$5001,"&gt;"&amp;$D1590,$G$2:$G$5001,FALSE)+COUNTIFS($D$2:$D1590,$D1590,$G$2:$G1590,FALSE)))</f>
        <v/>
      </c>
    </row>
    <row r="1591" spans="9:9" x14ac:dyDescent="0.55000000000000004">
      <c r="I1591" t="str">
        <f>IF($A1591="","",IF($G1591&lt;&gt;FALSE,"",COUNTIFS($D$2:$D$5001,"&gt;"&amp;$D1591,$G$2:$G$5001,FALSE)+COUNTIFS($D$2:$D1591,$D1591,$G$2:$G1591,FALSE)))</f>
        <v/>
      </c>
    </row>
    <row r="1592" spans="9:9" x14ac:dyDescent="0.55000000000000004">
      <c r="I1592" t="str">
        <f>IF($A1592="","",IF($G1592&lt;&gt;FALSE,"",COUNTIFS($D$2:$D$5001,"&gt;"&amp;$D1592,$G$2:$G$5001,FALSE)+COUNTIFS($D$2:$D1592,$D1592,$G$2:$G1592,FALSE)))</f>
        <v/>
      </c>
    </row>
    <row r="1593" spans="9:9" x14ac:dyDescent="0.55000000000000004">
      <c r="I1593" t="str">
        <f>IF($A1593="","",IF($G1593&lt;&gt;FALSE,"",COUNTIFS($D$2:$D$5001,"&gt;"&amp;$D1593,$G$2:$G$5001,FALSE)+COUNTIFS($D$2:$D1593,$D1593,$G$2:$G1593,FALSE)))</f>
        <v/>
      </c>
    </row>
    <row r="1594" spans="9:9" x14ac:dyDescent="0.55000000000000004">
      <c r="I1594" t="str">
        <f>IF($A1594="","",IF($G1594&lt;&gt;FALSE,"",COUNTIFS($D$2:$D$5001,"&gt;"&amp;$D1594,$G$2:$G$5001,FALSE)+COUNTIFS($D$2:$D1594,$D1594,$G$2:$G1594,FALSE)))</f>
        <v/>
      </c>
    </row>
    <row r="1595" spans="9:9" x14ac:dyDescent="0.55000000000000004">
      <c r="I1595" t="str">
        <f>IF($A1595="","",IF($G1595&lt;&gt;FALSE,"",COUNTIFS($D$2:$D$5001,"&gt;"&amp;$D1595,$G$2:$G$5001,FALSE)+COUNTIFS($D$2:$D1595,$D1595,$G$2:$G1595,FALSE)))</f>
        <v/>
      </c>
    </row>
    <row r="1596" spans="9:9" x14ac:dyDescent="0.55000000000000004">
      <c r="I1596" t="str">
        <f>IF($A1596="","",IF($G1596&lt;&gt;FALSE,"",COUNTIFS($D$2:$D$5001,"&gt;"&amp;$D1596,$G$2:$G$5001,FALSE)+COUNTIFS($D$2:$D1596,$D1596,$G$2:$G1596,FALSE)))</f>
        <v/>
      </c>
    </row>
    <row r="1597" spans="9:9" x14ac:dyDescent="0.55000000000000004">
      <c r="I1597" t="str">
        <f>IF($A1597="","",IF($G1597&lt;&gt;FALSE,"",COUNTIFS($D$2:$D$5001,"&gt;"&amp;$D1597,$G$2:$G$5001,FALSE)+COUNTIFS($D$2:$D1597,$D1597,$G$2:$G1597,FALSE)))</f>
        <v/>
      </c>
    </row>
    <row r="1598" spans="9:9" x14ac:dyDescent="0.55000000000000004">
      <c r="I1598" t="str">
        <f>IF($A1598="","",IF($G1598&lt;&gt;FALSE,"",COUNTIFS($D$2:$D$5001,"&gt;"&amp;$D1598,$G$2:$G$5001,FALSE)+COUNTIFS($D$2:$D1598,$D1598,$G$2:$G1598,FALSE)))</f>
        <v/>
      </c>
    </row>
    <row r="1599" spans="9:9" x14ac:dyDescent="0.55000000000000004">
      <c r="I1599" t="str">
        <f>IF($A1599="","",IF($G1599&lt;&gt;FALSE,"",COUNTIFS($D$2:$D$5001,"&gt;"&amp;$D1599,$G$2:$G$5001,FALSE)+COUNTIFS($D$2:$D1599,$D1599,$G$2:$G1599,FALSE)))</f>
        <v/>
      </c>
    </row>
    <row r="1600" spans="9:9" x14ac:dyDescent="0.55000000000000004">
      <c r="I1600" t="str">
        <f>IF($A1600="","",IF($G1600&lt;&gt;FALSE,"",COUNTIFS($D$2:$D$5001,"&gt;"&amp;$D1600,$G$2:$G$5001,FALSE)+COUNTIFS($D$2:$D1600,$D1600,$G$2:$G1600,FALSE)))</f>
        <v/>
      </c>
    </row>
    <row r="1601" spans="9:9" x14ac:dyDescent="0.55000000000000004">
      <c r="I1601" t="str">
        <f>IF($A1601="","",IF($G1601&lt;&gt;FALSE,"",COUNTIFS($D$2:$D$5001,"&gt;"&amp;$D1601,$G$2:$G$5001,FALSE)+COUNTIFS($D$2:$D1601,$D1601,$G$2:$G1601,FALSE)))</f>
        <v/>
      </c>
    </row>
    <row r="1602" spans="9:9" x14ac:dyDescent="0.55000000000000004">
      <c r="I1602" t="str">
        <f>IF($A1602="","",IF($G1602&lt;&gt;FALSE,"",COUNTIFS($D$2:$D$5001,"&gt;"&amp;$D1602,$G$2:$G$5001,FALSE)+COUNTIFS($D$2:$D1602,$D1602,$G$2:$G1602,FALSE)))</f>
        <v/>
      </c>
    </row>
    <row r="1603" spans="9:9" x14ac:dyDescent="0.55000000000000004">
      <c r="I1603" t="str">
        <f>IF($A1603="","",IF($G1603&lt;&gt;FALSE,"",COUNTIFS($D$2:$D$5001,"&gt;"&amp;$D1603,$G$2:$G$5001,FALSE)+COUNTIFS($D$2:$D1603,$D1603,$G$2:$G1603,FALSE)))</f>
        <v/>
      </c>
    </row>
    <row r="1604" spans="9:9" x14ac:dyDescent="0.55000000000000004">
      <c r="I1604" t="str">
        <f>IF($A1604="","",IF($G1604&lt;&gt;FALSE,"",COUNTIFS($D$2:$D$5001,"&gt;"&amp;$D1604,$G$2:$G$5001,FALSE)+COUNTIFS($D$2:$D1604,$D1604,$G$2:$G1604,FALSE)))</f>
        <v/>
      </c>
    </row>
    <row r="1605" spans="9:9" x14ac:dyDescent="0.55000000000000004">
      <c r="I1605" t="str">
        <f>IF($A1605="","",IF($G1605&lt;&gt;FALSE,"",COUNTIFS($D$2:$D$5001,"&gt;"&amp;$D1605,$G$2:$G$5001,FALSE)+COUNTIFS($D$2:$D1605,$D1605,$G$2:$G1605,FALSE)))</f>
        <v/>
      </c>
    </row>
    <row r="1606" spans="9:9" x14ac:dyDescent="0.55000000000000004">
      <c r="I1606" t="str">
        <f>IF($A1606="","",IF($G1606&lt;&gt;FALSE,"",COUNTIFS($D$2:$D$5001,"&gt;"&amp;$D1606,$G$2:$G$5001,FALSE)+COUNTIFS($D$2:$D1606,$D1606,$G$2:$G1606,FALSE)))</f>
        <v/>
      </c>
    </row>
    <row r="1607" spans="9:9" x14ac:dyDescent="0.55000000000000004">
      <c r="I1607" t="str">
        <f>IF($A1607="","",IF($G1607&lt;&gt;FALSE,"",COUNTIFS($D$2:$D$5001,"&gt;"&amp;$D1607,$G$2:$G$5001,FALSE)+COUNTIFS($D$2:$D1607,$D1607,$G$2:$G1607,FALSE)))</f>
        <v/>
      </c>
    </row>
    <row r="1608" spans="9:9" x14ac:dyDescent="0.55000000000000004">
      <c r="I1608" t="str">
        <f>IF($A1608="","",IF($G1608&lt;&gt;FALSE,"",COUNTIFS($D$2:$D$5001,"&gt;"&amp;$D1608,$G$2:$G$5001,FALSE)+COUNTIFS($D$2:$D1608,$D1608,$G$2:$G1608,FALSE)))</f>
        <v/>
      </c>
    </row>
    <row r="1609" spans="9:9" x14ac:dyDescent="0.55000000000000004">
      <c r="I1609" t="str">
        <f>IF($A1609="","",IF($G1609&lt;&gt;FALSE,"",COUNTIFS($D$2:$D$5001,"&gt;"&amp;$D1609,$G$2:$G$5001,FALSE)+COUNTIFS($D$2:$D1609,$D1609,$G$2:$G1609,FALSE)))</f>
        <v/>
      </c>
    </row>
    <row r="1610" spans="9:9" x14ac:dyDescent="0.55000000000000004">
      <c r="I1610" t="str">
        <f>IF($A1610="","",IF($G1610&lt;&gt;FALSE,"",COUNTIFS($D$2:$D$5001,"&gt;"&amp;$D1610,$G$2:$G$5001,FALSE)+COUNTIFS($D$2:$D1610,$D1610,$G$2:$G1610,FALSE)))</f>
        <v/>
      </c>
    </row>
    <row r="1611" spans="9:9" x14ac:dyDescent="0.55000000000000004">
      <c r="I1611" t="str">
        <f>IF($A1611="","",IF($G1611&lt;&gt;FALSE,"",COUNTIFS($D$2:$D$5001,"&gt;"&amp;$D1611,$G$2:$G$5001,FALSE)+COUNTIFS($D$2:$D1611,$D1611,$G$2:$G1611,FALSE)))</f>
        <v/>
      </c>
    </row>
    <row r="1612" spans="9:9" x14ac:dyDescent="0.55000000000000004">
      <c r="I1612" t="str">
        <f>IF($A1612="","",IF($G1612&lt;&gt;FALSE,"",COUNTIFS($D$2:$D$5001,"&gt;"&amp;$D1612,$G$2:$G$5001,FALSE)+COUNTIFS($D$2:$D1612,$D1612,$G$2:$G1612,FALSE)))</f>
        <v/>
      </c>
    </row>
    <row r="1613" spans="9:9" x14ac:dyDescent="0.55000000000000004">
      <c r="I1613" t="str">
        <f>IF($A1613="","",IF($G1613&lt;&gt;FALSE,"",COUNTIFS($D$2:$D$5001,"&gt;"&amp;$D1613,$G$2:$G$5001,FALSE)+COUNTIFS($D$2:$D1613,$D1613,$G$2:$G1613,FALSE)))</f>
        <v/>
      </c>
    </row>
    <row r="1614" spans="9:9" x14ac:dyDescent="0.55000000000000004">
      <c r="I1614" t="str">
        <f>IF($A1614="","",IF($G1614&lt;&gt;FALSE,"",COUNTIFS($D$2:$D$5001,"&gt;"&amp;$D1614,$G$2:$G$5001,FALSE)+COUNTIFS($D$2:$D1614,$D1614,$G$2:$G1614,FALSE)))</f>
        <v/>
      </c>
    </row>
    <row r="1615" spans="9:9" x14ac:dyDescent="0.55000000000000004">
      <c r="I1615" t="str">
        <f>IF($A1615="","",IF($G1615&lt;&gt;FALSE,"",COUNTIFS($D$2:$D$5001,"&gt;"&amp;$D1615,$G$2:$G$5001,FALSE)+COUNTIFS($D$2:$D1615,$D1615,$G$2:$G1615,FALSE)))</f>
        <v/>
      </c>
    </row>
    <row r="1616" spans="9:9" x14ac:dyDescent="0.55000000000000004">
      <c r="I1616" t="str">
        <f>IF($A1616="","",IF($G1616&lt;&gt;FALSE,"",COUNTIFS($D$2:$D$5001,"&gt;"&amp;$D1616,$G$2:$G$5001,FALSE)+COUNTIFS($D$2:$D1616,$D1616,$G$2:$G1616,FALSE)))</f>
        <v/>
      </c>
    </row>
    <row r="1617" spans="9:9" x14ac:dyDescent="0.55000000000000004">
      <c r="I1617" t="str">
        <f>IF($A1617="","",IF($G1617&lt;&gt;FALSE,"",COUNTIFS($D$2:$D$5001,"&gt;"&amp;$D1617,$G$2:$G$5001,FALSE)+COUNTIFS($D$2:$D1617,$D1617,$G$2:$G1617,FALSE)))</f>
        <v/>
      </c>
    </row>
    <row r="1618" spans="9:9" x14ac:dyDescent="0.55000000000000004">
      <c r="I1618" t="str">
        <f>IF($A1618="","",IF($G1618&lt;&gt;FALSE,"",COUNTIFS($D$2:$D$5001,"&gt;"&amp;$D1618,$G$2:$G$5001,FALSE)+COUNTIFS($D$2:$D1618,$D1618,$G$2:$G1618,FALSE)))</f>
        <v/>
      </c>
    </row>
    <row r="1619" spans="9:9" x14ac:dyDescent="0.55000000000000004">
      <c r="I1619" t="str">
        <f>IF($A1619="","",IF($G1619&lt;&gt;FALSE,"",COUNTIFS($D$2:$D$5001,"&gt;"&amp;$D1619,$G$2:$G$5001,FALSE)+COUNTIFS($D$2:$D1619,$D1619,$G$2:$G1619,FALSE)))</f>
        <v/>
      </c>
    </row>
    <row r="1620" spans="9:9" x14ac:dyDescent="0.55000000000000004">
      <c r="I1620" t="str">
        <f>IF($A1620="","",IF($G1620&lt;&gt;FALSE,"",COUNTIFS($D$2:$D$5001,"&gt;"&amp;$D1620,$G$2:$G$5001,FALSE)+COUNTIFS($D$2:$D1620,$D1620,$G$2:$G1620,FALSE)))</f>
        <v/>
      </c>
    </row>
    <row r="1621" spans="9:9" x14ac:dyDescent="0.55000000000000004">
      <c r="I1621" t="str">
        <f>IF($A1621="","",IF($G1621&lt;&gt;FALSE,"",COUNTIFS($D$2:$D$5001,"&gt;"&amp;$D1621,$G$2:$G$5001,FALSE)+COUNTIFS($D$2:$D1621,$D1621,$G$2:$G1621,FALSE)))</f>
        <v/>
      </c>
    </row>
    <row r="1622" spans="9:9" x14ac:dyDescent="0.55000000000000004">
      <c r="I1622" t="str">
        <f>IF($A1622="","",IF($G1622&lt;&gt;FALSE,"",COUNTIFS($D$2:$D$5001,"&gt;"&amp;$D1622,$G$2:$G$5001,FALSE)+COUNTIFS($D$2:$D1622,$D1622,$G$2:$G1622,FALSE)))</f>
        <v/>
      </c>
    </row>
    <row r="1623" spans="9:9" x14ac:dyDescent="0.55000000000000004">
      <c r="I1623" t="str">
        <f>IF($A1623="","",IF($G1623&lt;&gt;FALSE,"",COUNTIFS($D$2:$D$5001,"&gt;"&amp;$D1623,$G$2:$G$5001,FALSE)+COUNTIFS($D$2:$D1623,$D1623,$G$2:$G1623,FALSE)))</f>
        <v/>
      </c>
    </row>
    <row r="1624" spans="9:9" x14ac:dyDescent="0.55000000000000004">
      <c r="I1624" t="str">
        <f>IF($A1624="","",IF($G1624&lt;&gt;FALSE,"",COUNTIFS($D$2:$D$5001,"&gt;"&amp;$D1624,$G$2:$G$5001,FALSE)+COUNTIFS($D$2:$D1624,$D1624,$G$2:$G1624,FALSE)))</f>
        <v/>
      </c>
    </row>
    <row r="1625" spans="9:9" x14ac:dyDescent="0.55000000000000004">
      <c r="I1625" t="str">
        <f>IF($A1625="","",IF($G1625&lt;&gt;FALSE,"",COUNTIFS($D$2:$D$5001,"&gt;"&amp;$D1625,$G$2:$G$5001,FALSE)+COUNTIFS($D$2:$D1625,$D1625,$G$2:$G1625,FALSE)))</f>
        <v/>
      </c>
    </row>
    <row r="1626" spans="9:9" x14ac:dyDescent="0.55000000000000004">
      <c r="I1626" t="str">
        <f>IF($A1626="","",IF($G1626&lt;&gt;FALSE,"",COUNTIFS($D$2:$D$5001,"&gt;"&amp;$D1626,$G$2:$G$5001,FALSE)+COUNTIFS($D$2:$D1626,$D1626,$G$2:$G1626,FALSE)))</f>
        <v/>
      </c>
    </row>
    <row r="1627" spans="9:9" x14ac:dyDescent="0.55000000000000004">
      <c r="I1627" t="str">
        <f>IF($A1627="","",IF($G1627&lt;&gt;FALSE,"",COUNTIFS($D$2:$D$5001,"&gt;"&amp;$D1627,$G$2:$G$5001,FALSE)+COUNTIFS($D$2:$D1627,$D1627,$G$2:$G1627,FALSE)))</f>
        <v/>
      </c>
    </row>
    <row r="1628" spans="9:9" x14ac:dyDescent="0.55000000000000004">
      <c r="I1628" t="str">
        <f>IF($A1628="","",IF($G1628&lt;&gt;FALSE,"",COUNTIFS($D$2:$D$5001,"&gt;"&amp;$D1628,$G$2:$G$5001,FALSE)+COUNTIFS($D$2:$D1628,$D1628,$G$2:$G1628,FALSE)))</f>
        <v/>
      </c>
    </row>
    <row r="1629" spans="9:9" x14ac:dyDescent="0.55000000000000004">
      <c r="I1629" t="str">
        <f>IF($A1629="","",IF($G1629&lt;&gt;FALSE,"",COUNTIFS($D$2:$D$5001,"&gt;"&amp;$D1629,$G$2:$G$5001,FALSE)+COUNTIFS($D$2:$D1629,$D1629,$G$2:$G1629,FALSE)))</f>
        <v/>
      </c>
    </row>
    <row r="1630" spans="9:9" x14ac:dyDescent="0.55000000000000004">
      <c r="I1630" t="str">
        <f>IF($A1630="","",IF($G1630&lt;&gt;FALSE,"",COUNTIFS($D$2:$D$5001,"&gt;"&amp;$D1630,$G$2:$G$5001,FALSE)+COUNTIFS($D$2:$D1630,$D1630,$G$2:$G1630,FALSE)))</f>
        <v/>
      </c>
    </row>
    <row r="1631" spans="9:9" x14ac:dyDescent="0.55000000000000004">
      <c r="I1631" t="str">
        <f>IF($A1631="","",IF($G1631&lt;&gt;FALSE,"",COUNTIFS($D$2:$D$5001,"&gt;"&amp;$D1631,$G$2:$G$5001,FALSE)+COUNTIFS($D$2:$D1631,$D1631,$G$2:$G1631,FALSE)))</f>
        <v/>
      </c>
    </row>
    <row r="1632" spans="9:9" x14ac:dyDescent="0.55000000000000004">
      <c r="I1632" t="str">
        <f>IF($A1632="","",IF($G1632&lt;&gt;FALSE,"",COUNTIFS($D$2:$D$5001,"&gt;"&amp;$D1632,$G$2:$G$5001,FALSE)+COUNTIFS($D$2:$D1632,$D1632,$G$2:$G1632,FALSE)))</f>
        <v/>
      </c>
    </row>
    <row r="1633" spans="9:9" x14ac:dyDescent="0.55000000000000004">
      <c r="I1633" t="str">
        <f>IF($A1633="","",IF($G1633&lt;&gt;FALSE,"",COUNTIFS($D$2:$D$5001,"&gt;"&amp;$D1633,$G$2:$G$5001,FALSE)+COUNTIFS($D$2:$D1633,$D1633,$G$2:$G1633,FALSE)))</f>
        <v/>
      </c>
    </row>
    <row r="1634" spans="9:9" x14ac:dyDescent="0.55000000000000004">
      <c r="I1634" t="str">
        <f>IF($A1634="","",IF($G1634&lt;&gt;FALSE,"",COUNTIFS($D$2:$D$5001,"&gt;"&amp;$D1634,$G$2:$G$5001,FALSE)+COUNTIFS($D$2:$D1634,$D1634,$G$2:$G1634,FALSE)))</f>
        <v/>
      </c>
    </row>
    <row r="1635" spans="9:9" x14ac:dyDescent="0.55000000000000004">
      <c r="I1635" t="str">
        <f>IF($A1635="","",IF($G1635&lt;&gt;FALSE,"",COUNTIFS($D$2:$D$5001,"&gt;"&amp;$D1635,$G$2:$G$5001,FALSE)+COUNTIFS($D$2:$D1635,$D1635,$G$2:$G1635,FALSE)))</f>
        <v/>
      </c>
    </row>
    <row r="1636" spans="9:9" x14ac:dyDescent="0.55000000000000004">
      <c r="I1636" t="str">
        <f>IF($A1636="","",IF($G1636&lt;&gt;FALSE,"",COUNTIFS($D$2:$D$5001,"&gt;"&amp;$D1636,$G$2:$G$5001,FALSE)+COUNTIFS($D$2:$D1636,$D1636,$G$2:$G1636,FALSE)))</f>
        <v/>
      </c>
    </row>
    <row r="1637" spans="9:9" x14ac:dyDescent="0.55000000000000004">
      <c r="I1637" t="str">
        <f>IF($A1637="","",IF($G1637&lt;&gt;FALSE,"",COUNTIFS($D$2:$D$5001,"&gt;"&amp;$D1637,$G$2:$G$5001,FALSE)+COUNTIFS($D$2:$D1637,$D1637,$G$2:$G1637,FALSE)))</f>
        <v/>
      </c>
    </row>
    <row r="1638" spans="9:9" x14ac:dyDescent="0.55000000000000004">
      <c r="I1638" t="str">
        <f>IF($A1638="","",IF($G1638&lt;&gt;FALSE,"",COUNTIFS($D$2:$D$5001,"&gt;"&amp;$D1638,$G$2:$G$5001,FALSE)+COUNTIFS($D$2:$D1638,$D1638,$G$2:$G1638,FALSE)))</f>
        <v/>
      </c>
    </row>
    <row r="1639" spans="9:9" x14ac:dyDescent="0.55000000000000004">
      <c r="I1639" t="str">
        <f>IF($A1639="","",IF($G1639&lt;&gt;FALSE,"",COUNTIFS($D$2:$D$5001,"&gt;"&amp;$D1639,$G$2:$G$5001,FALSE)+COUNTIFS($D$2:$D1639,$D1639,$G$2:$G1639,FALSE)))</f>
        <v/>
      </c>
    </row>
    <row r="1640" spans="9:9" x14ac:dyDescent="0.55000000000000004">
      <c r="I1640" t="str">
        <f>IF($A1640="","",IF($G1640&lt;&gt;FALSE,"",COUNTIFS($D$2:$D$5001,"&gt;"&amp;$D1640,$G$2:$G$5001,FALSE)+COUNTIFS($D$2:$D1640,$D1640,$G$2:$G1640,FALSE)))</f>
        <v/>
      </c>
    </row>
    <row r="1641" spans="9:9" x14ac:dyDescent="0.55000000000000004">
      <c r="I1641" t="str">
        <f>IF($A1641="","",IF($G1641&lt;&gt;FALSE,"",COUNTIFS($D$2:$D$5001,"&gt;"&amp;$D1641,$G$2:$G$5001,FALSE)+COUNTIFS($D$2:$D1641,$D1641,$G$2:$G1641,FALSE)))</f>
        <v/>
      </c>
    </row>
    <row r="1642" spans="9:9" x14ac:dyDescent="0.55000000000000004">
      <c r="I1642" t="str">
        <f>IF($A1642="","",IF($G1642&lt;&gt;FALSE,"",COUNTIFS($D$2:$D$5001,"&gt;"&amp;$D1642,$G$2:$G$5001,FALSE)+COUNTIFS($D$2:$D1642,$D1642,$G$2:$G1642,FALSE)))</f>
        <v/>
      </c>
    </row>
    <row r="1643" spans="9:9" x14ac:dyDescent="0.55000000000000004">
      <c r="I1643" t="str">
        <f>IF($A1643="","",IF($G1643&lt;&gt;FALSE,"",COUNTIFS($D$2:$D$5001,"&gt;"&amp;$D1643,$G$2:$G$5001,FALSE)+COUNTIFS($D$2:$D1643,$D1643,$G$2:$G1643,FALSE)))</f>
        <v/>
      </c>
    </row>
    <row r="1644" spans="9:9" x14ac:dyDescent="0.55000000000000004">
      <c r="I1644" t="str">
        <f>IF($A1644="","",IF($G1644&lt;&gt;FALSE,"",COUNTIFS($D$2:$D$5001,"&gt;"&amp;$D1644,$G$2:$G$5001,FALSE)+COUNTIFS($D$2:$D1644,$D1644,$G$2:$G1644,FALSE)))</f>
        <v/>
      </c>
    </row>
    <row r="1645" spans="9:9" x14ac:dyDescent="0.55000000000000004">
      <c r="I1645" t="str">
        <f>IF($A1645="","",IF($G1645&lt;&gt;FALSE,"",COUNTIFS($D$2:$D$5001,"&gt;"&amp;$D1645,$G$2:$G$5001,FALSE)+COUNTIFS($D$2:$D1645,$D1645,$G$2:$G1645,FALSE)))</f>
        <v/>
      </c>
    </row>
    <row r="1646" spans="9:9" x14ac:dyDescent="0.55000000000000004">
      <c r="I1646" t="str">
        <f>IF($A1646="","",IF($G1646&lt;&gt;FALSE,"",COUNTIFS($D$2:$D$5001,"&gt;"&amp;$D1646,$G$2:$G$5001,FALSE)+COUNTIFS($D$2:$D1646,$D1646,$G$2:$G1646,FALSE)))</f>
        <v/>
      </c>
    </row>
    <row r="1647" spans="9:9" x14ac:dyDescent="0.55000000000000004">
      <c r="I1647" t="str">
        <f>IF($A1647="","",IF($G1647&lt;&gt;FALSE,"",COUNTIFS($D$2:$D$5001,"&gt;"&amp;$D1647,$G$2:$G$5001,FALSE)+COUNTIFS($D$2:$D1647,$D1647,$G$2:$G1647,FALSE)))</f>
        <v/>
      </c>
    </row>
    <row r="1648" spans="9:9" x14ac:dyDescent="0.55000000000000004">
      <c r="I1648" t="str">
        <f>IF($A1648="","",IF($G1648&lt;&gt;FALSE,"",COUNTIFS($D$2:$D$5001,"&gt;"&amp;$D1648,$G$2:$G$5001,FALSE)+COUNTIFS($D$2:$D1648,$D1648,$G$2:$G1648,FALSE)))</f>
        <v/>
      </c>
    </row>
    <row r="1649" spans="9:9" x14ac:dyDescent="0.55000000000000004">
      <c r="I1649" t="str">
        <f>IF($A1649="","",IF($G1649&lt;&gt;FALSE,"",COUNTIFS($D$2:$D$5001,"&gt;"&amp;$D1649,$G$2:$G$5001,FALSE)+COUNTIFS($D$2:$D1649,$D1649,$G$2:$G1649,FALSE)))</f>
        <v/>
      </c>
    </row>
    <row r="1650" spans="9:9" x14ac:dyDescent="0.55000000000000004">
      <c r="I1650" t="str">
        <f>IF($A1650="","",IF($G1650&lt;&gt;FALSE,"",COUNTIFS($D$2:$D$5001,"&gt;"&amp;$D1650,$G$2:$G$5001,FALSE)+COUNTIFS($D$2:$D1650,$D1650,$G$2:$G1650,FALSE)))</f>
        <v/>
      </c>
    </row>
    <row r="1651" spans="9:9" x14ac:dyDescent="0.55000000000000004">
      <c r="I1651" t="str">
        <f>IF($A1651="","",IF($G1651&lt;&gt;FALSE,"",COUNTIFS($D$2:$D$5001,"&gt;"&amp;$D1651,$G$2:$G$5001,FALSE)+COUNTIFS($D$2:$D1651,$D1651,$G$2:$G1651,FALSE)))</f>
        <v/>
      </c>
    </row>
    <row r="1652" spans="9:9" x14ac:dyDescent="0.55000000000000004">
      <c r="I1652" t="str">
        <f>IF($A1652="","",IF($G1652&lt;&gt;FALSE,"",COUNTIFS($D$2:$D$5001,"&gt;"&amp;$D1652,$G$2:$G$5001,FALSE)+COUNTIFS($D$2:$D1652,$D1652,$G$2:$G1652,FALSE)))</f>
        <v/>
      </c>
    </row>
    <row r="1653" spans="9:9" x14ac:dyDescent="0.55000000000000004">
      <c r="I1653" t="str">
        <f>IF($A1653="","",IF($G1653&lt;&gt;FALSE,"",COUNTIFS($D$2:$D$5001,"&gt;"&amp;$D1653,$G$2:$G$5001,FALSE)+COUNTIFS($D$2:$D1653,$D1653,$G$2:$G1653,FALSE)))</f>
        <v/>
      </c>
    </row>
    <row r="1654" spans="9:9" x14ac:dyDescent="0.55000000000000004">
      <c r="I1654" t="str">
        <f>IF($A1654="","",IF($G1654&lt;&gt;FALSE,"",COUNTIFS($D$2:$D$5001,"&gt;"&amp;$D1654,$G$2:$G$5001,FALSE)+COUNTIFS($D$2:$D1654,$D1654,$G$2:$G1654,FALSE)))</f>
        <v/>
      </c>
    </row>
    <row r="1655" spans="9:9" x14ac:dyDescent="0.55000000000000004">
      <c r="I1655" t="str">
        <f>IF($A1655="","",IF($G1655&lt;&gt;FALSE,"",COUNTIFS($D$2:$D$5001,"&gt;"&amp;$D1655,$G$2:$G$5001,FALSE)+COUNTIFS($D$2:$D1655,$D1655,$G$2:$G1655,FALSE)))</f>
        <v/>
      </c>
    </row>
    <row r="1656" spans="9:9" x14ac:dyDescent="0.55000000000000004">
      <c r="I1656" t="str">
        <f>IF($A1656="","",IF($G1656&lt;&gt;FALSE,"",COUNTIFS($D$2:$D$5001,"&gt;"&amp;$D1656,$G$2:$G$5001,FALSE)+COUNTIFS($D$2:$D1656,$D1656,$G$2:$G1656,FALSE)))</f>
        <v/>
      </c>
    </row>
    <row r="1657" spans="9:9" x14ac:dyDescent="0.55000000000000004">
      <c r="I1657" t="str">
        <f>IF($A1657="","",IF($G1657&lt;&gt;FALSE,"",COUNTIFS($D$2:$D$5001,"&gt;"&amp;$D1657,$G$2:$G$5001,FALSE)+COUNTIFS($D$2:$D1657,$D1657,$G$2:$G1657,FALSE)))</f>
        <v/>
      </c>
    </row>
    <row r="1658" spans="9:9" x14ac:dyDescent="0.55000000000000004">
      <c r="I1658" t="str">
        <f>IF($A1658="","",IF($G1658&lt;&gt;FALSE,"",COUNTIFS($D$2:$D$5001,"&gt;"&amp;$D1658,$G$2:$G$5001,FALSE)+COUNTIFS($D$2:$D1658,$D1658,$G$2:$G1658,FALSE)))</f>
        <v/>
      </c>
    </row>
    <row r="1659" spans="9:9" x14ac:dyDescent="0.55000000000000004">
      <c r="I1659" t="str">
        <f>IF($A1659="","",IF($G1659&lt;&gt;FALSE,"",COUNTIFS($D$2:$D$5001,"&gt;"&amp;$D1659,$G$2:$G$5001,FALSE)+COUNTIFS($D$2:$D1659,$D1659,$G$2:$G1659,FALSE)))</f>
        <v/>
      </c>
    </row>
    <row r="1660" spans="9:9" x14ac:dyDescent="0.55000000000000004">
      <c r="I1660" t="str">
        <f>IF($A1660="","",IF($G1660&lt;&gt;FALSE,"",COUNTIFS($D$2:$D$5001,"&gt;"&amp;$D1660,$G$2:$G$5001,FALSE)+COUNTIFS($D$2:$D1660,$D1660,$G$2:$G1660,FALSE)))</f>
        <v/>
      </c>
    </row>
    <row r="1661" spans="9:9" x14ac:dyDescent="0.55000000000000004">
      <c r="I1661" t="str">
        <f>IF($A1661="","",IF($G1661&lt;&gt;FALSE,"",COUNTIFS($D$2:$D$5001,"&gt;"&amp;$D1661,$G$2:$G$5001,FALSE)+COUNTIFS($D$2:$D1661,$D1661,$G$2:$G1661,FALSE)))</f>
        <v/>
      </c>
    </row>
    <row r="1662" spans="9:9" x14ac:dyDescent="0.55000000000000004">
      <c r="I1662" t="str">
        <f>IF($A1662="","",IF($G1662&lt;&gt;FALSE,"",COUNTIFS($D$2:$D$5001,"&gt;"&amp;$D1662,$G$2:$G$5001,FALSE)+COUNTIFS($D$2:$D1662,$D1662,$G$2:$G1662,FALSE)))</f>
        <v/>
      </c>
    </row>
    <row r="1663" spans="9:9" x14ac:dyDescent="0.55000000000000004">
      <c r="I1663" t="str">
        <f>IF($A1663="","",IF($G1663&lt;&gt;FALSE,"",COUNTIFS($D$2:$D$5001,"&gt;"&amp;$D1663,$G$2:$G$5001,FALSE)+COUNTIFS($D$2:$D1663,$D1663,$G$2:$G1663,FALSE)))</f>
        <v/>
      </c>
    </row>
    <row r="1664" spans="9:9" x14ac:dyDescent="0.55000000000000004">
      <c r="I1664" t="str">
        <f>IF($A1664="","",IF($G1664&lt;&gt;FALSE,"",COUNTIFS($D$2:$D$5001,"&gt;"&amp;$D1664,$G$2:$G$5001,FALSE)+COUNTIFS($D$2:$D1664,$D1664,$G$2:$G1664,FALSE)))</f>
        <v/>
      </c>
    </row>
    <row r="1665" spans="9:9" x14ac:dyDescent="0.55000000000000004">
      <c r="I1665" t="str">
        <f>IF($A1665="","",IF($G1665&lt;&gt;FALSE,"",COUNTIFS($D$2:$D$5001,"&gt;"&amp;$D1665,$G$2:$G$5001,FALSE)+COUNTIFS($D$2:$D1665,$D1665,$G$2:$G1665,FALSE)))</f>
        <v/>
      </c>
    </row>
    <row r="1666" spans="9:9" x14ac:dyDescent="0.55000000000000004">
      <c r="I1666" t="str">
        <f>IF($A1666="","",IF($G1666&lt;&gt;FALSE,"",COUNTIFS($D$2:$D$5001,"&gt;"&amp;$D1666,$G$2:$G$5001,FALSE)+COUNTIFS($D$2:$D1666,$D1666,$G$2:$G1666,FALSE)))</f>
        <v/>
      </c>
    </row>
    <row r="1667" spans="9:9" x14ac:dyDescent="0.55000000000000004">
      <c r="I1667" t="str">
        <f>IF($A1667="","",IF($G1667&lt;&gt;FALSE,"",COUNTIFS($D$2:$D$5001,"&gt;"&amp;$D1667,$G$2:$G$5001,FALSE)+COUNTIFS($D$2:$D1667,$D1667,$G$2:$G1667,FALSE)))</f>
        <v/>
      </c>
    </row>
    <row r="1668" spans="9:9" x14ac:dyDescent="0.55000000000000004">
      <c r="I1668" t="str">
        <f>IF($A1668="","",IF($G1668&lt;&gt;FALSE,"",COUNTIFS($D$2:$D$5001,"&gt;"&amp;$D1668,$G$2:$G$5001,FALSE)+COUNTIFS($D$2:$D1668,$D1668,$G$2:$G1668,FALSE)))</f>
        <v/>
      </c>
    </row>
    <row r="1669" spans="9:9" x14ac:dyDescent="0.55000000000000004">
      <c r="I1669" t="str">
        <f>IF($A1669="","",IF($G1669&lt;&gt;FALSE,"",COUNTIFS($D$2:$D$5001,"&gt;"&amp;$D1669,$G$2:$G$5001,FALSE)+COUNTIFS($D$2:$D1669,$D1669,$G$2:$G1669,FALSE)))</f>
        <v/>
      </c>
    </row>
    <row r="1670" spans="9:9" x14ac:dyDescent="0.55000000000000004">
      <c r="I1670" t="str">
        <f>IF($A1670="","",IF($G1670&lt;&gt;FALSE,"",COUNTIFS($D$2:$D$5001,"&gt;"&amp;$D1670,$G$2:$G$5001,FALSE)+COUNTIFS($D$2:$D1670,$D1670,$G$2:$G1670,FALSE)))</f>
        <v/>
      </c>
    </row>
    <row r="1671" spans="9:9" x14ac:dyDescent="0.55000000000000004">
      <c r="I1671" t="str">
        <f>IF($A1671="","",IF($G1671&lt;&gt;FALSE,"",COUNTIFS($D$2:$D$5001,"&gt;"&amp;$D1671,$G$2:$G$5001,FALSE)+COUNTIFS($D$2:$D1671,$D1671,$G$2:$G1671,FALSE)))</f>
        <v/>
      </c>
    </row>
    <row r="1672" spans="9:9" x14ac:dyDescent="0.55000000000000004">
      <c r="I1672" t="str">
        <f>IF($A1672="","",IF($G1672&lt;&gt;FALSE,"",COUNTIFS($D$2:$D$5001,"&gt;"&amp;$D1672,$G$2:$G$5001,FALSE)+COUNTIFS($D$2:$D1672,$D1672,$G$2:$G1672,FALSE)))</f>
        <v/>
      </c>
    </row>
    <row r="1673" spans="9:9" x14ac:dyDescent="0.55000000000000004">
      <c r="I1673" t="str">
        <f>IF($A1673="","",IF($G1673&lt;&gt;FALSE,"",COUNTIFS($D$2:$D$5001,"&gt;"&amp;$D1673,$G$2:$G$5001,FALSE)+COUNTIFS($D$2:$D1673,$D1673,$G$2:$G1673,FALSE)))</f>
        <v/>
      </c>
    </row>
    <row r="1674" spans="9:9" x14ac:dyDescent="0.55000000000000004">
      <c r="I1674" t="str">
        <f>IF($A1674="","",IF($G1674&lt;&gt;FALSE,"",COUNTIFS($D$2:$D$5001,"&gt;"&amp;$D1674,$G$2:$G$5001,FALSE)+COUNTIFS($D$2:$D1674,$D1674,$G$2:$G1674,FALSE)))</f>
        <v/>
      </c>
    </row>
    <row r="1675" spans="9:9" x14ac:dyDescent="0.55000000000000004">
      <c r="I1675" t="str">
        <f>IF($A1675="","",IF($G1675&lt;&gt;FALSE,"",COUNTIFS($D$2:$D$5001,"&gt;"&amp;$D1675,$G$2:$G$5001,FALSE)+COUNTIFS($D$2:$D1675,$D1675,$G$2:$G1675,FALSE)))</f>
        <v/>
      </c>
    </row>
    <row r="1676" spans="9:9" x14ac:dyDescent="0.55000000000000004">
      <c r="I1676" t="str">
        <f>IF($A1676="","",IF($G1676&lt;&gt;FALSE,"",COUNTIFS($D$2:$D$5001,"&gt;"&amp;$D1676,$G$2:$G$5001,FALSE)+COUNTIFS($D$2:$D1676,$D1676,$G$2:$G1676,FALSE)))</f>
        <v/>
      </c>
    </row>
    <row r="1677" spans="9:9" x14ac:dyDescent="0.55000000000000004">
      <c r="I1677" t="str">
        <f>IF($A1677="","",IF($G1677&lt;&gt;FALSE,"",COUNTIFS($D$2:$D$5001,"&gt;"&amp;$D1677,$G$2:$G$5001,FALSE)+COUNTIFS($D$2:$D1677,$D1677,$G$2:$G1677,FALSE)))</f>
        <v/>
      </c>
    </row>
    <row r="1678" spans="9:9" x14ac:dyDescent="0.55000000000000004">
      <c r="I1678" t="str">
        <f>IF($A1678="","",IF($G1678&lt;&gt;FALSE,"",COUNTIFS($D$2:$D$5001,"&gt;"&amp;$D1678,$G$2:$G$5001,FALSE)+COUNTIFS($D$2:$D1678,$D1678,$G$2:$G1678,FALSE)))</f>
        <v/>
      </c>
    </row>
    <row r="1679" spans="9:9" x14ac:dyDescent="0.55000000000000004">
      <c r="I1679" t="str">
        <f>IF($A1679="","",IF($G1679&lt;&gt;FALSE,"",COUNTIFS($D$2:$D$5001,"&gt;"&amp;$D1679,$G$2:$G$5001,FALSE)+COUNTIFS($D$2:$D1679,$D1679,$G$2:$G1679,FALSE)))</f>
        <v/>
      </c>
    </row>
    <row r="1680" spans="9:9" x14ac:dyDescent="0.55000000000000004">
      <c r="I1680" t="str">
        <f>IF($A1680="","",IF($G1680&lt;&gt;FALSE,"",COUNTIFS($D$2:$D$5001,"&gt;"&amp;$D1680,$G$2:$G$5001,FALSE)+COUNTIFS($D$2:$D1680,$D1680,$G$2:$G1680,FALSE)))</f>
        <v/>
      </c>
    </row>
    <row r="1681" spans="9:9" x14ac:dyDescent="0.55000000000000004">
      <c r="I1681" t="str">
        <f>IF($A1681="","",IF($G1681&lt;&gt;FALSE,"",COUNTIFS($D$2:$D$5001,"&gt;"&amp;$D1681,$G$2:$G$5001,FALSE)+COUNTIFS($D$2:$D1681,$D1681,$G$2:$G1681,FALSE)))</f>
        <v/>
      </c>
    </row>
    <row r="1682" spans="9:9" x14ac:dyDescent="0.55000000000000004">
      <c r="I1682" t="str">
        <f>IF($A1682="","",IF($G1682&lt;&gt;FALSE,"",COUNTIFS($D$2:$D$5001,"&gt;"&amp;$D1682,$G$2:$G$5001,FALSE)+COUNTIFS($D$2:$D1682,$D1682,$G$2:$G1682,FALSE)))</f>
        <v/>
      </c>
    </row>
    <row r="1683" spans="9:9" x14ac:dyDescent="0.55000000000000004">
      <c r="I1683" t="str">
        <f>IF($A1683="","",IF($G1683&lt;&gt;FALSE,"",COUNTIFS($D$2:$D$5001,"&gt;"&amp;$D1683,$G$2:$G$5001,FALSE)+COUNTIFS($D$2:$D1683,$D1683,$G$2:$G1683,FALSE)))</f>
        <v/>
      </c>
    </row>
    <row r="1684" spans="9:9" x14ac:dyDescent="0.55000000000000004">
      <c r="I1684" t="str">
        <f>IF($A1684="","",IF($G1684&lt;&gt;FALSE,"",COUNTIFS($D$2:$D$5001,"&gt;"&amp;$D1684,$G$2:$G$5001,FALSE)+COUNTIFS($D$2:$D1684,$D1684,$G$2:$G1684,FALSE)))</f>
        <v/>
      </c>
    </row>
    <row r="1685" spans="9:9" x14ac:dyDescent="0.55000000000000004">
      <c r="I1685" t="str">
        <f>IF($A1685="","",IF($G1685&lt;&gt;FALSE,"",COUNTIFS($D$2:$D$5001,"&gt;"&amp;$D1685,$G$2:$G$5001,FALSE)+COUNTIFS($D$2:$D1685,$D1685,$G$2:$G1685,FALSE)))</f>
        <v/>
      </c>
    </row>
    <row r="1686" spans="9:9" x14ac:dyDescent="0.55000000000000004">
      <c r="I1686" t="str">
        <f>IF($A1686="","",IF($G1686&lt;&gt;FALSE,"",COUNTIFS($D$2:$D$5001,"&gt;"&amp;$D1686,$G$2:$G$5001,FALSE)+COUNTIFS($D$2:$D1686,$D1686,$G$2:$G1686,FALSE)))</f>
        <v/>
      </c>
    </row>
    <row r="1687" spans="9:9" x14ac:dyDescent="0.55000000000000004">
      <c r="I1687" t="str">
        <f>IF($A1687="","",IF($G1687&lt;&gt;FALSE,"",COUNTIFS($D$2:$D$5001,"&gt;"&amp;$D1687,$G$2:$G$5001,FALSE)+COUNTIFS($D$2:$D1687,$D1687,$G$2:$G1687,FALSE)))</f>
        <v/>
      </c>
    </row>
    <row r="1688" spans="9:9" x14ac:dyDescent="0.55000000000000004">
      <c r="I1688" t="str">
        <f>IF($A1688="","",IF($G1688&lt;&gt;FALSE,"",COUNTIFS($D$2:$D$5001,"&gt;"&amp;$D1688,$G$2:$G$5001,FALSE)+COUNTIFS($D$2:$D1688,$D1688,$G$2:$G1688,FALSE)))</f>
        <v/>
      </c>
    </row>
    <row r="1689" spans="9:9" x14ac:dyDescent="0.55000000000000004">
      <c r="I1689" t="str">
        <f>IF($A1689="","",IF($G1689&lt;&gt;FALSE,"",COUNTIFS($D$2:$D$5001,"&gt;"&amp;$D1689,$G$2:$G$5001,FALSE)+COUNTIFS($D$2:$D1689,$D1689,$G$2:$G1689,FALSE)))</f>
        <v/>
      </c>
    </row>
    <row r="1690" spans="9:9" x14ac:dyDescent="0.55000000000000004">
      <c r="I1690" t="str">
        <f>IF($A1690="","",IF($G1690&lt;&gt;FALSE,"",COUNTIFS($D$2:$D$5001,"&gt;"&amp;$D1690,$G$2:$G$5001,FALSE)+COUNTIFS($D$2:$D1690,$D1690,$G$2:$G1690,FALSE)))</f>
        <v/>
      </c>
    </row>
    <row r="1691" spans="9:9" x14ac:dyDescent="0.55000000000000004">
      <c r="I1691" t="str">
        <f>IF($A1691="","",IF($G1691&lt;&gt;FALSE,"",COUNTIFS($D$2:$D$5001,"&gt;"&amp;$D1691,$G$2:$G$5001,FALSE)+COUNTIFS($D$2:$D1691,$D1691,$G$2:$G1691,FALSE)))</f>
        <v/>
      </c>
    </row>
    <row r="1692" spans="9:9" x14ac:dyDescent="0.55000000000000004">
      <c r="I1692" t="str">
        <f>IF($A1692="","",IF($G1692&lt;&gt;FALSE,"",COUNTIFS($D$2:$D$5001,"&gt;"&amp;$D1692,$G$2:$G$5001,FALSE)+COUNTIFS($D$2:$D1692,$D1692,$G$2:$G1692,FALSE)))</f>
        <v/>
      </c>
    </row>
    <row r="1693" spans="9:9" x14ac:dyDescent="0.55000000000000004">
      <c r="I1693" t="str">
        <f>IF($A1693="","",IF($G1693&lt;&gt;FALSE,"",COUNTIFS($D$2:$D$5001,"&gt;"&amp;$D1693,$G$2:$G$5001,FALSE)+COUNTIFS($D$2:$D1693,$D1693,$G$2:$G1693,FALSE)))</f>
        <v/>
      </c>
    </row>
    <row r="1694" spans="9:9" x14ac:dyDescent="0.55000000000000004">
      <c r="I1694" t="str">
        <f>IF($A1694="","",IF($G1694&lt;&gt;FALSE,"",COUNTIFS($D$2:$D$5001,"&gt;"&amp;$D1694,$G$2:$G$5001,FALSE)+COUNTIFS($D$2:$D1694,$D1694,$G$2:$G1694,FALSE)))</f>
        <v/>
      </c>
    </row>
    <row r="1695" spans="9:9" x14ac:dyDescent="0.55000000000000004">
      <c r="I1695" t="str">
        <f>IF($A1695="","",IF($G1695&lt;&gt;FALSE,"",COUNTIFS($D$2:$D$5001,"&gt;"&amp;$D1695,$G$2:$G$5001,FALSE)+COUNTIFS($D$2:$D1695,$D1695,$G$2:$G1695,FALSE)))</f>
        <v/>
      </c>
    </row>
    <row r="1696" spans="9:9" x14ac:dyDescent="0.55000000000000004">
      <c r="I1696" t="str">
        <f>IF($A1696="","",IF($G1696&lt;&gt;FALSE,"",COUNTIFS($D$2:$D$5001,"&gt;"&amp;$D1696,$G$2:$G$5001,FALSE)+COUNTIFS($D$2:$D1696,$D1696,$G$2:$G1696,FALSE)))</f>
        <v/>
      </c>
    </row>
    <row r="1697" spans="9:9" x14ac:dyDescent="0.55000000000000004">
      <c r="I1697" t="str">
        <f>IF($A1697="","",IF($G1697&lt;&gt;FALSE,"",COUNTIFS($D$2:$D$5001,"&gt;"&amp;$D1697,$G$2:$G$5001,FALSE)+COUNTIFS($D$2:$D1697,$D1697,$G$2:$G1697,FALSE)))</f>
        <v/>
      </c>
    </row>
    <row r="1698" spans="9:9" x14ac:dyDescent="0.55000000000000004">
      <c r="I1698" t="str">
        <f>IF($A1698="","",IF($G1698&lt;&gt;FALSE,"",COUNTIFS($D$2:$D$5001,"&gt;"&amp;$D1698,$G$2:$G$5001,FALSE)+COUNTIFS($D$2:$D1698,$D1698,$G$2:$G1698,FALSE)))</f>
        <v/>
      </c>
    </row>
    <row r="1699" spans="9:9" x14ac:dyDescent="0.55000000000000004">
      <c r="I1699" t="str">
        <f>IF($A1699="","",IF($G1699&lt;&gt;FALSE,"",COUNTIFS($D$2:$D$5001,"&gt;"&amp;$D1699,$G$2:$G$5001,FALSE)+COUNTIFS($D$2:$D1699,$D1699,$G$2:$G1699,FALSE)))</f>
        <v/>
      </c>
    </row>
    <row r="1700" spans="9:9" x14ac:dyDescent="0.55000000000000004">
      <c r="I1700" t="str">
        <f>IF($A1700="","",IF($G1700&lt;&gt;FALSE,"",COUNTIFS($D$2:$D$5001,"&gt;"&amp;$D1700,$G$2:$G$5001,FALSE)+COUNTIFS($D$2:$D1700,$D1700,$G$2:$G1700,FALSE)))</f>
        <v/>
      </c>
    </row>
    <row r="1701" spans="9:9" x14ac:dyDescent="0.55000000000000004">
      <c r="I1701" t="str">
        <f>IF($A1701="","",IF($G1701&lt;&gt;FALSE,"",COUNTIFS($D$2:$D$5001,"&gt;"&amp;$D1701,$G$2:$G$5001,FALSE)+COUNTIFS($D$2:$D1701,$D1701,$G$2:$G1701,FALSE)))</f>
        <v/>
      </c>
    </row>
    <row r="1702" spans="9:9" x14ac:dyDescent="0.55000000000000004">
      <c r="I1702" t="str">
        <f>IF($A1702="","",IF($G1702&lt;&gt;FALSE,"",COUNTIFS($D$2:$D$5001,"&gt;"&amp;$D1702,$G$2:$G$5001,FALSE)+COUNTIFS($D$2:$D1702,$D1702,$G$2:$G1702,FALSE)))</f>
        <v/>
      </c>
    </row>
    <row r="1703" spans="9:9" x14ac:dyDescent="0.55000000000000004">
      <c r="I1703" t="str">
        <f>IF($A1703="","",IF($G1703&lt;&gt;FALSE,"",COUNTIFS($D$2:$D$5001,"&gt;"&amp;$D1703,$G$2:$G$5001,FALSE)+COUNTIFS($D$2:$D1703,$D1703,$G$2:$G1703,FALSE)))</f>
        <v/>
      </c>
    </row>
    <row r="1704" spans="9:9" x14ac:dyDescent="0.55000000000000004">
      <c r="I1704" t="str">
        <f>IF($A1704="","",IF($G1704&lt;&gt;FALSE,"",COUNTIFS($D$2:$D$5001,"&gt;"&amp;$D1704,$G$2:$G$5001,FALSE)+COUNTIFS($D$2:$D1704,$D1704,$G$2:$G1704,FALSE)))</f>
        <v/>
      </c>
    </row>
    <row r="1705" spans="9:9" x14ac:dyDescent="0.55000000000000004">
      <c r="I1705" t="str">
        <f>IF($A1705="","",IF($G1705&lt;&gt;FALSE,"",COUNTIFS($D$2:$D$5001,"&gt;"&amp;$D1705,$G$2:$G$5001,FALSE)+COUNTIFS($D$2:$D1705,$D1705,$G$2:$G1705,FALSE)))</f>
        <v/>
      </c>
    </row>
    <row r="1706" spans="9:9" x14ac:dyDescent="0.55000000000000004">
      <c r="I1706" t="str">
        <f>IF($A1706="","",IF($G1706&lt;&gt;FALSE,"",COUNTIFS($D$2:$D$5001,"&gt;"&amp;$D1706,$G$2:$G$5001,FALSE)+COUNTIFS($D$2:$D1706,$D1706,$G$2:$G1706,FALSE)))</f>
        <v/>
      </c>
    </row>
    <row r="1707" spans="9:9" x14ac:dyDescent="0.55000000000000004">
      <c r="I1707" t="str">
        <f>IF($A1707="","",IF($G1707&lt;&gt;FALSE,"",COUNTIFS($D$2:$D$5001,"&gt;"&amp;$D1707,$G$2:$G$5001,FALSE)+COUNTIFS($D$2:$D1707,$D1707,$G$2:$G1707,FALSE)))</f>
        <v/>
      </c>
    </row>
    <row r="1708" spans="9:9" x14ac:dyDescent="0.55000000000000004">
      <c r="I1708" t="str">
        <f>IF($A1708="","",IF($G1708&lt;&gt;FALSE,"",COUNTIFS($D$2:$D$5001,"&gt;"&amp;$D1708,$G$2:$G$5001,FALSE)+COUNTIFS($D$2:$D1708,$D1708,$G$2:$G1708,FALSE)))</f>
        <v/>
      </c>
    </row>
    <row r="1709" spans="9:9" x14ac:dyDescent="0.55000000000000004">
      <c r="I1709" t="str">
        <f>IF($A1709="","",IF($G1709&lt;&gt;FALSE,"",COUNTIFS($D$2:$D$5001,"&gt;"&amp;$D1709,$G$2:$G$5001,FALSE)+COUNTIFS($D$2:$D1709,$D1709,$G$2:$G1709,FALSE)))</f>
        <v/>
      </c>
    </row>
    <row r="1710" spans="9:9" x14ac:dyDescent="0.55000000000000004">
      <c r="I1710" t="str">
        <f>IF($A1710="","",IF($G1710&lt;&gt;FALSE,"",COUNTIFS($D$2:$D$5001,"&gt;"&amp;$D1710,$G$2:$G$5001,FALSE)+COUNTIFS($D$2:$D1710,$D1710,$G$2:$G1710,FALSE)))</f>
        <v/>
      </c>
    </row>
    <row r="1711" spans="9:9" x14ac:dyDescent="0.55000000000000004">
      <c r="I1711" t="str">
        <f>IF($A1711="","",IF($G1711&lt;&gt;FALSE,"",COUNTIFS($D$2:$D$5001,"&gt;"&amp;$D1711,$G$2:$G$5001,FALSE)+COUNTIFS($D$2:$D1711,$D1711,$G$2:$G1711,FALSE)))</f>
        <v/>
      </c>
    </row>
    <row r="1712" spans="9:9" x14ac:dyDescent="0.55000000000000004">
      <c r="I1712" t="str">
        <f>IF($A1712="","",IF($G1712&lt;&gt;FALSE,"",COUNTIFS($D$2:$D$5001,"&gt;"&amp;$D1712,$G$2:$G$5001,FALSE)+COUNTIFS($D$2:$D1712,$D1712,$G$2:$G1712,FALSE)))</f>
        <v/>
      </c>
    </row>
    <row r="1713" spans="9:9" x14ac:dyDescent="0.55000000000000004">
      <c r="I1713" t="str">
        <f>IF($A1713="","",IF($G1713&lt;&gt;FALSE,"",COUNTIFS($D$2:$D$5001,"&gt;"&amp;$D1713,$G$2:$G$5001,FALSE)+COUNTIFS($D$2:$D1713,$D1713,$G$2:$G1713,FALSE)))</f>
        <v/>
      </c>
    </row>
    <row r="1714" spans="9:9" x14ac:dyDescent="0.55000000000000004">
      <c r="I1714" t="str">
        <f>IF($A1714="","",IF($G1714&lt;&gt;FALSE,"",COUNTIFS($D$2:$D$5001,"&gt;"&amp;$D1714,$G$2:$G$5001,FALSE)+COUNTIFS($D$2:$D1714,$D1714,$G$2:$G1714,FALSE)))</f>
        <v/>
      </c>
    </row>
    <row r="1715" spans="9:9" x14ac:dyDescent="0.55000000000000004">
      <c r="I1715" t="str">
        <f>IF($A1715="","",IF($G1715&lt;&gt;FALSE,"",COUNTIFS($D$2:$D$5001,"&gt;"&amp;$D1715,$G$2:$G$5001,FALSE)+COUNTIFS($D$2:$D1715,$D1715,$G$2:$G1715,FALSE)))</f>
        <v/>
      </c>
    </row>
    <row r="1716" spans="9:9" x14ac:dyDescent="0.55000000000000004">
      <c r="I1716" t="str">
        <f>IF($A1716="","",IF($G1716&lt;&gt;FALSE,"",COUNTIFS($D$2:$D$5001,"&gt;"&amp;$D1716,$G$2:$G$5001,FALSE)+COUNTIFS($D$2:$D1716,$D1716,$G$2:$G1716,FALSE)))</f>
        <v/>
      </c>
    </row>
    <row r="1717" spans="9:9" x14ac:dyDescent="0.55000000000000004">
      <c r="I1717" t="str">
        <f>IF($A1717="","",IF($G1717&lt;&gt;FALSE,"",COUNTIFS($D$2:$D$5001,"&gt;"&amp;$D1717,$G$2:$G$5001,FALSE)+COUNTIFS($D$2:$D1717,$D1717,$G$2:$G1717,FALSE)))</f>
        <v/>
      </c>
    </row>
    <row r="1718" spans="9:9" x14ac:dyDescent="0.55000000000000004">
      <c r="I1718" t="str">
        <f>IF($A1718="","",IF($G1718&lt;&gt;FALSE,"",COUNTIFS($D$2:$D$5001,"&gt;"&amp;$D1718,$G$2:$G$5001,FALSE)+COUNTIFS($D$2:$D1718,$D1718,$G$2:$G1718,FALSE)))</f>
        <v/>
      </c>
    </row>
    <row r="1719" spans="9:9" x14ac:dyDescent="0.55000000000000004">
      <c r="I1719" t="str">
        <f>IF($A1719="","",IF($G1719&lt;&gt;FALSE,"",COUNTIFS($D$2:$D$5001,"&gt;"&amp;$D1719,$G$2:$G$5001,FALSE)+COUNTIFS($D$2:$D1719,$D1719,$G$2:$G1719,FALSE)))</f>
        <v/>
      </c>
    </row>
    <row r="1720" spans="9:9" x14ac:dyDescent="0.55000000000000004">
      <c r="I1720" t="str">
        <f>IF($A1720="","",IF($G1720&lt;&gt;FALSE,"",COUNTIFS($D$2:$D$5001,"&gt;"&amp;$D1720,$G$2:$G$5001,FALSE)+COUNTIFS($D$2:$D1720,$D1720,$G$2:$G1720,FALSE)))</f>
        <v/>
      </c>
    </row>
    <row r="1721" spans="9:9" x14ac:dyDescent="0.55000000000000004">
      <c r="I1721" t="str">
        <f>IF($A1721="","",IF($G1721&lt;&gt;FALSE,"",COUNTIFS($D$2:$D$5001,"&gt;"&amp;$D1721,$G$2:$G$5001,FALSE)+COUNTIFS($D$2:$D1721,$D1721,$G$2:$G1721,FALSE)))</f>
        <v/>
      </c>
    </row>
    <row r="1722" spans="9:9" x14ac:dyDescent="0.55000000000000004">
      <c r="I1722" t="str">
        <f>IF($A1722="","",IF($G1722&lt;&gt;FALSE,"",COUNTIFS($D$2:$D$5001,"&gt;"&amp;$D1722,$G$2:$G$5001,FALSE)+COUNTIFS($D$2:$D1722,$D1722,$G$2:$G1722,FALSE)))</f>
        <v/>
      </c>
    </row>
    <row r="1723" spans="9:9" x14ac:dyDescent="0.55000000000000004">
      <c r="I1723" t="str">
        <f>IF($A1723="","",IF($G1723&lt;&gt;FALSE,"",COUNTIFS($D$2:$D$5001,"&gt;"&amp;$D1723,$G$2:$G$5001,FALSE)+COUNTIFS($D$2:$D1723,$D1723,$G$2:$G1723,FALSE)))</f>
        <v/>
      </c>
    </row>
    <row r="1724" spans="9:9" x14ac:dyDescent="0.55000000000000004">
      <c r="I1724" t="str">
        <f>IF($A1724="","",IF($G1724&lt;&gt;FALSE,"",COUNTIFS($D$2:$D$5001,"&gt;"&amp;$D1724,$G$2:$G$5001,FALSE)+COUNTIFS($D$2:$D1724,$D1724,$G$2:$G1724,FALSE)))</f>
        <v/>
      </c>
    </row>
    <row r="1725" spans="9:9" x14ac:dyDescent="0.55000000000000004">
      <c r="I1725" t="str">
        <f>IF($A1725="","",IF($G1725&lt;&gt;FALSE,"",COUNTIFS($D$2:$D$5001,"&gt;"&amp;$D1725,$G$2:$G$5001,FALSE)+COUNTIFS($D$2:$D1725,$D1725,$G$2:$G1725,FALSE)))</f>
        <v/>
      </c>
    </row>
    <row r="1726" spans="9:9" x14ac:dyDescent="0.55000000000000004">
      <c r="I1726" t="str">
        <f>IF($A1726="","",IF($G1726&lt;&gt;FALSE,"",COUNTIFS($D$2:$D$5001,"&gt;"&amp;$D1726,$G$2:$G$5001,FALSE)+COUNTIFS($D$2:$D1726,$D1726,$G$2:$G1726,FALSE)))</f>
        <v/>
      </c>
    </row>
    <row r="1727" spans="9:9" x14ac:dyDescent="0.55000000000000004">
      <c r="I1727" t="str">
        <f>IF($A1727="","",IF($G1727&lt;&gt;FALSE,"",COUNTIFS($D$2:$D$5001,"&gt;"&amp;$D1727,$G$2:$G$5001,FALSE)+COUNTIFS($D$2:$D1727,$D1727,$G$2:$G1727,FALSE)))</f>
        <v/>
      </c>
    </row>
    <row r="1728" spans="9:9" x14ac:dyDescent="0.55000000000000004">
      <c r="I1728" t="str">
        <f>IF($A1728="","",IF($G1728&lt;&gt;FALSE,"",COUNTIFS($D$2:$D$5001,"&gt;"&amp;$D1728,$G$2:$G$5001,FALSE)+COUNTIFS($D$2:$D1728,$D1728,$G$2:$G1728,FALSE)))</f>
        <v/>
      </c>
    </row>
    <row r="1729" spans="9:9" x14ac:dyDescent="0.55000000000000004">
      <c r="I1729" t="str">
        <f>IF($A1729="","",IF($G1729&lt;&gt;FALSE,"",COUNTIFS($D$2:$D$5001,"&gt;"&amp;$D1729,$G$2:$G$5001,FALSE)+COUNTIFS($D$2:$D1729,$D1729,$G$2:$G1729,FALSE)))</f>
        <v/>
      </c>
    </row>
    <row r="1730" spans="9:9" x14ac:dyDescent="0.55000000000000004">
      <c r="I1730" t="str">
        <f>IF($A1730="","",IF($G1730&lt;&gt;FALSE,"",COUNTIFS($D$2:$D$5001,"&gt;"&amp;$D1730,$G$2:$G$5001,FALSE)+COUNTIFS($D$2:$D1730,$D1730,$G$2:$G1730,FALSE)))</f>
        <v/>
      </c>
    </row>
    <row r="1731" spans="9:9" x14ac:dyDescent="0.55000000000000004">
      <c r="I1731" t="str">
        <f>IF($A1731="","",IF($G1731&lt;&gt;FALSE,"",COUNTIFS($D$2:$D$5001,"&gt;"&amp;$D1731,$G$2:$G$5001,FALSE)+COUNTIFS($D$2:$D1731,$D1731,$G$2:$G1731,FALSE)))</f>
        <v/>
      </c>
    </row>
    <row r="1732" spans="9:9" x14ac:dyDescent="0.55000000000000004">
      <c r="I1732" t="str">
        <f>IF($A1732="","",IF($G1732&lt;&gt;FALSE,"",COUNTIFS($D$2:$D$5001,"&gt;"&amp;$D1732,$G$2:$G$5001,FALSE)+COUNTIFS($D$2:$D1732,$D1732,$G$2:$G1732,FALSE)))</f>
        <v/>
      </c>
    </row>
    <row r="1733" spans="9:9" x14ac:dyDescent="0.55000000000000004">
      <c r="I1733" t="str">
        <f>IF($A1733="","",IF($G1733&lt;&gt;FALSE,"",COUNTIFS($D$2:$D$5001,"&gt;"&amp;$D1733,$G$2:$G$5001,FALSE)+COUNTIFS($D$2:$D1733,$D1733,$G$2:$G1733,FALSE)))</f>
        <v/>
      </c>
    </row>
    <row r="1734" spans="9:9" x14ac:dyDescent="0.55000000000000004">
      <c r="I1734" t="str">
        <f>IF($A1734="","",IF($G1734&lt;&gt;FALSE,"",COUNTIFS($D$2:$D$5001,"&gt;"&amp;$D1734,$G$2:$G$5001,FALSE)+COUNTIFS($D$2:$D1734,$D1734,$G$2:$G1734,FALSE)))</f>
        <v/>
      </c>
    </row>
    <row r="1735" spans="9:9" x14ac:dyDescent="0.55000000000000004">
      <c r="I1735" t="str">
        <f>IF($A1735="","",IF($G1735&lt;&gt;FALSE,"",COUNTIFS($D$2:$D$5001,"&gt;"&amp;$D1735,$G$2:$G$5001,FALSE)+COUNTIFS($D$2:$D1735,$D1735,$G$2:$G1735,FALSE)))</f>
        <v/>
      </c>
    </row>
    <row r="1736" spans="9:9" x14ac:dyDescent="0.55000000000000004">
      <c r="I1736" t="str">
        <f>IF($A1736="","",IF($G1736&lt;&gt;FALSE,"",COUNTIFS($D$2:$D$5001,"&gt;"&amp;$D1736,$G$2:$G$5001,FALSE)+COUNTIFS($D$2:$D1736,$D1736,$G$2:$G1736,FALSE)))</f>
        <v/>
      </c>
    </row>
    <row r="1737" spans="9:9" x14ac:dyDescent="0.55000000000000004">
      <c r="I1737" t="str">
        <f>IF($A1737="","",IF($G1737&lt;&gt;FALSE,"",COUNTIFS($D$2:$D$5001,"&gt;"&amp;$D1737,$G$2:$G$5001,FALSE)+COUNTIFS($D$2:$D1737,$D1737,$G$2:$G1737,FALSE)))</f>
        <v/>
      </c>
    </row>
    <row r="1738" spans="9:9" x14ac:dyDescent="0.55000000000000004">
      <c r="I1738" t="str">
        <f>IF($A1738="","",IF($G1738&lt;&gt;FALSE,"",COUNTIFS($D$2:$D$5001,"&gt;"&amp;$D1738,$G$2:$G$5001,FALSE)+COUNTIFS($D$2:$D1738,$D1738,$G$2:$G1738,FALSE)))</f>
        <v/>
      </c>
    </row>
    <row r="1739" spans="9:9" x14ac:dyDescent="0.55000000000000004">
      <c r="I1739" t="str">
        <f>IF($A1739="","",IF($G1739&lt;&gt;FALSE,"",COUNTIFS($D$2:$D$5001,"&gt;"&amp;$D1739,$G$2:$G$5001,FALSE)+COUNTIFS($D$2:$D1739,$D1739,$G$2:$G1739,FALSE)))</f>
        <v/>
      </c>
    </row>
    <row r="1740" spans="9:9" x14ac:dyDescent="0.55000000000000004">
      <c r="I1740" t="str">
        <f>IF($A1740="","",IF($G1740&lt;&gt;FALSE,"",COUNTIFS($D$2:$D$5001,"&gt;"&amp;$D1740,$G$2:$G$5001,FALSE)+COUNTIFS($D$2:$D1740,$D1740,$G$2:$G1740,FALSE)))</f>
        <v/>
      </c>
    </row>
    <row r="1741" spans="9:9" x14ac:dyDescent="0.55000000000000004">
      <c r="I1741" t="str">
        <f>IF($A1741="","",IF($G1741&lt;&gt;FALSE,"",COUNTIFS($D$2:$D$5001,"&gt;"&amp;$D1741,$G$2:$G$5001,FALSE)+COUNTIFS($D$2:$D1741,$D1741,$G$2:$G1741,FALSE)))</f>
        <v/>
      </c>
    </row>
    <row r="1742" spans="9:9" x14ac:dyDescent="0.55000000000000004">
      <c r="I1742" t="str">
        <f>IF($A1742="","",IF($G1742&lt;&gt;FALSE,"",COUNTIFS($D$2:$D$5001,"&gt;"&amp;$D1742,$G$2:$G$5001,FALSE)+COUNTIFS($D$2:$D1742,$D1742,$G$2:$G1742,FALSE)))</f>
        <v/>
      </c>
    </row>
    <row r="1743" spans="9:9" x14ac:dyDescent="0.55000000000000004">
      <c r="I1743" t="str">
        <f>IF($A1743="","",IF($G1743&lt;&gt;FALSE,"",COUNTIFS($D$2:$D$5001,"&gt;"&amp;$D1743,$G$2:$G$5001,FALSE)+COUNTIFS($D$2:$D1743,$D1743,$G$2:$G1743,FALSE)))</f>
        <v/>
      </c>
    </row>
    <row r="1744" spans="9:9" x14ac:dyDescent="0.55000000000000004">
      <c r="I1744" t="str">
        <f>IF($A1744="","",IF($G1744&lt;&gt;FALSE,"",COUNTIFS($D$2:$D$5001,"&gt;"&amp;$D1744,$G$2:$G$5001,FALSE)+COUNTIFS($D$2:$D1744,$D1744,$G$2:$G1744,FALSE)))</f>
        <v/>
      </c>
    </row>
    <row r="1745" spans="9:9" x14ac:dyDescent="0.55000000000000004">
      <c r="I1745" t="str">
        <f>IF($A1745="","",IF($G1745&lt;&gt;FALSE,"",COUNTIFS($D$2:$D$5001,"&gt;"&amp;$D1745,$G$2:$G$5001,FALSE)+COUNTIFS($D$2:$D1745,$D1745,$G$2:$G1745,FALSE)))</f>
        <v/>
      </c>
    </row>
    <row r="1746" spans="9:9" x14ac:dyDescent="0.55000000000000004">
      <c r="I1746" t="str">
        <f>IF($A1746="","",IF($G1746&lt;&gt;FALSE,"",COUNTIFS($D$2:$D$5001,"&gt;"&amp;$D1746,$G$2:$G$5001,FALSE)+COUNTIFS($D$2:$D1746,$D1746,$G$2:$G1746,FALSE)))</f>
        <v/>
      </c>
    </row>
    <row r="1747" spans="9:9" x14ac:dyDescent="0.55000000000000004">
      <c r="I1747" t="str">
        <f>IF($A1747="","",IF($G1747&lt;&gt;FALSE,"",COUNTIFS($D$2:$D$5001,"&gt;"&amp;$D1747,$G$2:$G$5001,FALSE)+COUNTIFS($D$2:$D1747,$D1747,$G$2:$G1747,FALSE)))</f>
        <v/>
      </c>
    </row>
    <row r="1748" spans="9:9" x14ac:dyDescent="0.55000000000000004">
      <c r="I1748" t="str">
        <f>IF($A1748="","",IF($G1748&lt;&gt;FALSE,"",COUNTIFS($D$2:$D$5001,"&gt;"&amp;$D1748,$G$2:$G$5001,FALSE)+COUNTIFS($D$2:$D1748,$D1748,$G$2:$G1748,FALSE)))</f>
        <v/>
      </c>
    </row>
    <row r="1749" spans="9:9" x14ac:dyDescent="0.55000000000000004">
      <c r="I1749" t="str">
        <f>IF($A1749="","",IF($G1749&lt;&gt;FALSE,"",COUNTIFS($D$2:$D$5001,"&gt;"&amp;$D1749,$G$2:$G$5001,FALSE)+COUNTIFS($D$2:$D1749,$D1749,$G$2:$G1749,FALSE)))</f>
        <v/>
      </c>
    </row>
    <row r="1750" spans="9:9" x14ac:dyDescent="0.55000000000000004">
      <c r="I1750" t="str">
        <f>IF($A1750="","",IF($G1750&lt;&gt;FALSE,"",COUNTIFS($D$2:$D$5001,"&gt;"&amp;$D1750,$G$2:$G$5001,FALSE)+COUNTIFS($D$2:$D1750,$D1750,$G$2:$G1750,FALSE)))</f>
        <v/>
      </c>
    </row>
    <row r="1751" spans="9:9" x14ac:dyDescent="0.55000000000000004">
      <c r="I1751" t="str">
        <f>IF($A1751="","",IF($G1751&lt;&gt;FALSE,"",COUNTIFS($D$2:$D$5001,"&gt;"&amp;$D1751,$G$2:$G$5001,FALSE)+COUNTIFS($D$2:$D1751,$D1751,$G$2:$G1751,FALSE)))</f>
        <v/>
      </c>
    </row>
    <row r="1752" spans="9:9" x14ac:dyDescent="0.55000000000000004">
      <c r="I1752" t="str">
        <f>IF($A1752="","",IF($G1752&lt;&gt;FALSE,"",COUNTIFS($D$2:$D$5001,"&gt;"&amp;$D1752,$G$2:$G$5001,FALSE)+COUNTIFS($D$2:$D1752,$D1752,$G$2:$G1752,FALSE)))</f>
        <v/>
      </c>
    </row>
    <row r="1753" spans="9:9" x14ac:dyDescent="0.55000000000000004">
      <c r="I1753" t="str">
        <f>IF($A1753="","",IF($G1753&lt;&gt;FALSE,"",COUNTIFS($D$2:$D$5001,"&gt;"&amp;$D1753,$G$2:$G$5001,FALSE)+COUNTIFS($D$2:$D1753,$D1753,$G$2:$G1753,FALSE)))</f>
        <v/>
      </c>
    </row>
    <row r="1754" spans="9:9" x14ac:dyDescent="0.55000000000000004">
      <c r="I1754" t="str">
        <f>IF($A1754="","",IF($G1754&lt;&gt;FALSE,"",COUNTIFS($D$2:$D$5001,"&gt;"&amp;$D1754,$G$2:$G$5001,FALSE)+COUNTIFS($D$2:$D1754,$D1754,$G$2:$G1754,FALSE)))</f>
        <v/>
      </c>
    </row>
    <row r="1755" spans="9:9" x14ac:dyDescent="0.55000000000000004">
      <c r="I1755" t="str">
        <f>IF($A1755="","",IF($G1755&lt;&gt;FALSE,"",COUNTIFS($D$2:$D$5001,"&gt;"&amp;$D1755,$G$2:$G$5001,FALSE)+COUNTIFS($D$2:$D1755,$D1755,$G$2:$G1755,FALSE)))</f>
        <v/>
      </c>
    </row>
    <row r="1756" spans="9:9" x14ac:dyDescent="0.55000000000000004">
      <c r="I1756" t="str">
        <f>IF($A1756="","",IF($G1756&lt;&gt;FALSE,"",COUNTIFS($D$2:$D$5001,"&gt;"&amp;$D1756,$G$2:$G$5001,FALSE)+COUNTIFS($D$2:$D1756,$D1756,$G$2:$G1756,FALSE)))</f>
        <v/>
      </c>
    </row>
    <row r="1757" spans="9:9" x14ac:dyDescent="0.55000000000000004">
      <c r="I1757" t="str">
        <f>IF($A1757="","",IF($G1757&lt;&gt;FALSE,"",COUNTIFS($D$2:$D$5001,"&gt;"&amp;$D1757,$G$2:$G$5001,FALSE)+COUNTIFS($D$2:$D1757,$D1757,$G$2:$G1757,FALSE)))</f>
        <v/>
      </c>
    </row>
    <row r="1758" spans="9:9" x14ac:dyDescent="0.55000000000000004">
      <c r="I1758" t="str">
        <f>IF($A1758="","",IF($G1758&lt;&gt;FALSE,"",COUNTIFS($D$2:$D$5001,"&gt;"&amp;$D1758,$G$2:$G$5001,FALSE)+COUNTIFS($D$2:$D1758,$D1758,$G$2:$G1758,FALSE)))</f>
        <v/>
      </c>
    </row>
    <row r="1759" spans="9:9" x14ac:dyDescent="0.55000000000000004">
      <c r="I1759" t="str">
        <f>IF($A1759="","",IF($G1759&lt;&gt;FALSE,"",COUNTIFS($D$2:$D$5001,"&gt;"&amp;$D1759,$G$2:$G$5001,FALSE)+COUNTIFS($D$2:$D1759,$D1759,$G$2:$G1759,FALSE)))</f>
        <v/>
      </c>
    </row>
    <row r="1760" spans="9:9" x14ac:dyDescent="0.55000000000000004">
      <c r="I1760" t="str">
        <f>IF($A1760="","",IF($G1760&lt;&gt;FALSE,"",COUNTIFS($D$2:$D$5001,"&gt;"&amp;$D1760,$G$2:$G$5001,FALSE)+COUNTIFS($D$2:$D1760,$D1760,$G$2:$G1760,FALSE)))</f>
        <v/>
      </c>
    </row>
    <row r="1761" spans="9:9" x14ac:dyDescent="0.55000000000000004">
      <c r="I1761" t="str">
        <f>IF($A1761="","",IF($G1761&lt;&gt;FALSE,"",COUNTIFS($D$2:$D$5001,"&gt;"&amp;$D1761,$G$2:$G$5001,FALSE)+COUNTIFS($D$2:$D1761,$D1761,$G$2:$G1761,FALSE)))</f>
        <v/>
      </c>
    </row>
    <row r="1762" spans="9:9" x14ac:dyDescent="0.55000000000000004">
      <c r="I1762" t="str">
        <f>IF($A1762="","",IF($G1762&lt;&gt;FALSE,"",COUNTIFS($D$2:$D$5001,"&gt;"&amp;$D1762,$G$2:$G$5001,FALSE)+COUNTIFS($D$2:$D1762,$D1762,$G$2:$G1762,FALSE)))</f>
        <v/>
      </c>
    </row>
    <row r="1763" spans="9:9" x14ac:dyDescent="0.55000000000000004">
      <c r="I1763" t="str">
        <f>IF($A1763="","",IF($G1763&lt;&gt;FALSE,"",COUNTIFS($D$2:$D$5001,"&gt;"&amp;$D1763,$G$2:$G$5001,FALSE)+COUNTIFS($D$2:$D1763,$D1763,$G$2:$G1763,FALSE)))</f>
        <v/>
      </c>
    </row>
    <row r="1764" spans="9:9" x14ac:dyDescent="0.55000000000000004">
      <c r="I1764" t="str">
        <f>IF($A1764="","",IF($G1764&lt;&gt;FALSE,"",COUNTIFS($D$2:$D$5001,"&gt;"&amp;$D1764,$G$2:$G$5001,FALSE)+COUNTIFS($D$2:$D1764,$D1764,$G$2:$G1764,FALSE)))</f>
        <v/>
      </c>
    </row>
    <row r="1765" spans="9:9" x14ac:dyDescent="0.55000000000000004">
      <c r="I1765" t="str">
        <f>IF($A1765="","",IF($G1765&lt;&gt;FALSE,"",COUNTIFS($D$2:$D$5001,"&gt;"&amp;$D1765,$G$2:$G$5001,FALSE)+COUNTIFS($D$2:$D1765,$D1765,$G$2:$G1765,FALSE)))</f>
        <v/>
      </c>
    </row>
    <row r="1766" spans="9:9" x14ac:dyDescent="0.55000000000000004">
      <c r="I1766" t="str">
        <f>IF($A1766="","",IF($G1766&lt;&gt;FALSE,"",COUNTIFS($D$2:$D$5001,"&gt;"&amp;$D1766,$G$2:$G$5001,FALSE)+COUNTIFS($D$2:$D1766,$D1766,$G$2:$G1766,FALSE)))</f>
        <v/>
      </c>
    </row>
    <row r="1767" spans="9:9" x14ac:dyDescent="0.55000000000000004">
      <c r="I1767" t="str">
        <f>IF($A1767="","",IF($G1767&lt;&gt;FALSE,"",COUNTIFS($D$2:$D$5001,"&gt;"&amp;$D1767,$G$2:$G$5001,FALSE)+COUNTIFS($D$2:$D1767,$D1767,$G$2:$G1767,FALSE)))</f>
        <v/>
      </c>
    </row>
    <row r="1768" spans="9:9" x14ac:dyDescent="0.55000000000000004">
      <c r="I1768" t="str">
        <f>IF($A1768="","",IF($G1768&lt;&gt;FALSE,"",COUNTIFS($D$2:$D$5001,"&gt;"&amp;$D1768,$G$2:$G$5001,FALSE)+COUNTIFS($D$2:$D1768,$D1768,$G$2:$G1768,FALSE)))</f>
        <v/>
      </c>
    </row>
    <row r="1769" spans="9:9" x14ac:dyDescent="0.55000000000000004">
      <c r="I1769" t="str">
        <f>IF($A1769="","",IF($G1769&lt;&gt;FALSE,"",COUNTIFS($D$2:$D$5001,"&gt;"&amp;$D1769,$G$2:$G$5001,FALSE)+COUNTIFS($D$2:$D1769,$D1769,$G$2:$G1769,FALSE)))</f>
        <v/>
      </c>
    </row>
    <row r="1770" spans="9:9" x14ac:dyDescent="0.55000000000000004">
      <c r="I1770" t="str">
        <f>IF($A1770="","",IF($G1770&lt;&gt;FALSE,"",COUNTIFS($D$2:$D$5001,"&gt;"&amp;$D1770,$G$2:$G$5001,FALSE)+COUNTIFS($D$2:$D1770,$D1770,$G$2:$G1770,FALSE)))</f>
        <v/>
      </c>
    </row>
    <row r="1771" spans="9:9" x14ac:dyDescent="0.55000000000000004">
      <c r="I1771" t="str">
        <f>IF($A1771="","",IF($G1771&lt;&gt;FALSE,"",COUNTIFS($D$2:$D$5001,"&gt;"&amp;$D1771,$G$2:$G$5001,FALSE)+COUNTIFS($D$2:$D1771,$D1771,$G$2:$G1771,FALSE)))</f>
        <v/>
      </c>
    </row>
    <row r="1772" spans="9:9" x14ac:dyDescent="0.55000000000000004">
      <c r="I1772" t="str">
        <f>IF($A1772="","",IF($G1772&lt;&gt;FALSE,"",COUNTIFS($D$2:$D$5001,"&gt;"&amp;$D1772,$G$2:$G$5001,FALSE)+COUNTIFS($D$2:$D1772,$D1772,$G$2:$G1772,FALSE)))</f>
        <v/>
      </c>
    </row>
    <row r="1773" spans="9:9" x14ac:dyDescent="0.55000000000000004">
      <c r="I1773" t="str">
        <f>IF($A1773="","",IF($G1773&lt;&gt;FALSE,"",COUNTIFS($D$2:$D$5001,"&gt;"&amp;$D1773,$G$2:$G$5001,FALSE)+COUNTIFS($D$2:$D1773,$D1773,$G$2:$G1773,FALSE)))</f>
        <v/>
      </c>
    </row>
    <row r="1774" spans="9:9" x14ac:dyDescent="0.55000000000000004">
      <c r="I1774" t="str">
        <f>IF($A1774="","",IF($G1774&lt;&gt;FALSE,"",COUNTIFS($D$2:$D$5001,"&gt;"&amp;$D1774,$G$2:$G$5001,FALSE)+COUNTIFS($D$2:$D1774,$D1774,$G$2:$G1774,FALSE)))</f>
        <v/>
      </c>
    </row>
    <row r="1775" spans="9:9" x14ac:dyDescent="0.55000000000000004">
      <c r="I1775" t="str">
        <f>IF($A1775="","",IF($G1775&lt;&gt;FALSE,"",COUNTIFS($D$2:$D$5001,"&gt;"&amp;$D1775,$G$2:$G$5001,FALSE)+COUNTIFS($D$2:$D1775,$D1775,$G$2:$G1775,FALSE)))</f>
        <v/>
      </c>
    </row>
    <row r="1776" spans="9:9" x14ac:dyDescent="0.55000000000000004">
      <c r="I1776" t="str">
        <f>IF($A1776="","",IF($G1776&lt;&gt;FALSE,"",COUNTIFS($D$2:$D$5001,"&gt;"&amp;$D1776,$G$2:$G$5001,FALSE)+COUNTIFS($D$2:$D1776,$D1776,$G$2:$G1776,FALSE)))</f>
        <v/>
      </c>
    </row>
    <row r="1777" spans="9:9" x14ac:dyDescent="0.55000000000000004">
      <c r="I1777" t="str">
        <f>IF($A1777="","",IF($G1777&lt;&gt;FALSE,"",COUNTIFS($D$2:$D$5001,"&gt;"&amp;$D1777,$G$2:$G$5001,FALSE)+COUNTIFS($D$2:$D1777,$D1777,$G$2:$G1777,FALSE)))</f>
        <v/>
      </c>
    </row>
    <row r="1778" spans="9:9" x14ac:dyDescent="0.55000000000000004">
      <c r="I1778" t="str">
        <f>IF($A1778="","",IF($G1778&lt;&gt;FALSE,"",COUNTIFS($D$2:$D$5001,"&gt;"&amp;$D1778,$G$2:$G$5001,FALSE)+COUNTIFS($D$2:$D1778,$D1778,$G$2:$G1778,FALSE)))</f>
        <v/>
      </c>
    </row>
    <row r="1779" spans="9:9" x14ac:dyDescent="0.55000000000000004">
      <c r="I1779" t="str">
        <f>IF($A1779="","",IF($G1779&lt;&gt;FALSE,"",COUNTIFS($D$2:$D$5001,"&gt;"&amp;$D1779,$G$2:$G$5001,FALSE)+COUNTIFS($D$2:$D1779,$D1779,$G$2:$G1779,FALSE)))</f>
        <v/>
      </c>
    </row>
    <row r="1780" spans="9:9" x14ac:dyDescent="0.55000000000000004">
      <c r="I1780" t="str">
        <f>IF($A1780="","",IF($G1780&lt;&gt;FALSE,"",COUNTIFS($D$2:$D$5001,"&gt;"&amp;$D1780,$G$2:$G$5001,FALSE)+COUNTIFS($D$2:$D1780,$D1780,$G$2:$G1780,FALSE)))</f>
        <v/>
      </c>
    </row>
    <row r="1781" spans="9:9" x14ac:dyDescent="0.55000000000000004">
      <c r="I1781" t="str">
        <f>IF($A1781="","",IF($G1781&lt;&gt;FALSE,"",COUNTIFS($D$2:$D$5001,"&gt;"&amp;$D1781,$G$2:$G$5001,FALSE)+COUNTIFS($D$2:$D1781,$D1781,$G$2:$G1781,FALSE)))</f>
        <v/>
      </c>
    </row>
    <row r="1782" spans="9:9" x14ac:dyDescent="0.55000000000000004">
      <c r="I1782" t="str">
        <f>IF($A1782="","",IF($G1782&lt;&gt;FALSE,"",COUNTIFS($D$2:$D$5001,"&gt;"&amp;$D1782,$G$2:$G$5001,FALSE)+COUNTIFS($D$2:$D1782,$D1782,$G$2:$G1782,FALSE)))</f>
        <v/>
      </c>
    </row>
    <row r="1783" spans="9:9" x14ac:dyDescent="0.55000000000000004">
      <c r="I1783" t="str">
        <f>IF($A1783="","",IF($G1783&lt;&gt;FALSE,"",COUNTIFS($D$2:$D$5001,"&gt;"&amp;$D1783,$G$2:$G$5001,FALSE)+COUNTIFS($D$2:$D1783,$D1783,$G$2:$G1783,FALSE)))</f>
        <v/>
      </c>
    </row>
    <row r="1784" spans="9:9" x14ac:dyDescent="0.55000000000000004">
      <c r="I1784" t="str">
        <f>IF($A1784="","",IF($G1784&lt;&gt;FALSE,"",COUNTIFS($D$2:$D$5001,"&gt;"&amp;$D1784,$G$2:$G$5001,FALSE)+COUNTIFS($D$2:$D1784,$D1784,$G$2:$G1784,FALSE)))</f>
        <v/>
      </c>
    </row>
    <row r="1785" spans="9:9" x14ac:dyDescent="0.55000000000000004">
      <c r="I1785" t="str">
        <f>IF($A1785="","",IF($G1785&lt;&gt;FALSE,"",COUNTIFS($D$2:$D$5001,"&gt;"&amp;$D1785,$G$2:$G$5001,FALSE)+COUNTIFS($D$2:$D1785,$D1785,$G$2:$G1785,FALSE)))</f>
        <v/>
      </c>
    </row>
    <row r="1786" spans="9:9" x14ac:dyDescent="0.55000000000000004">
      <c r="I1786" t="str">
        <f>IF($A1786="","",IF($G1786&lt;&gt;FALSE,"",COUNTIFS($D$2:$D$5001,"&gt;"&amp;$D1786,$G$2:$G$5001,FALSE)+COUNTIFS($D$2:$D1786,$D1786,$G$2:$G1786,FALSE)))</f>
        <v/>
      </c>
    </row>
    <row r="1787" spans="9:9" x14ac:dyDescent="0.55000000000000004">
      <c r="I1787" t="str">
        <f>IF($A1787="","",IF($G1787&lt;&gt;FALSE,"",COUNTIFS($D$2:$D$5001,"&gt;"&amp;$D1787,$G$2:$G$5001,FALSE)+COUNTIFS($D$2:$D1787,$D1787,$G$2:$G1787,FALSE)))</f>
        <v/>
      </c>
    </row>
    <row r="1788" spans="9:9" x14ac:dyDescent="0.55000000000000004">
      <c r="I1788" t="str">
        <f>IF($A1788="","",IF($G1788&lt;&gt;FALSE,"",COUNTIFS($D$2:$D$5001,"&gt;"&amp;$D1788,$G$2:$G$5001,FALSE)+COUNTIFS($D$2:$D1788,$D1788,$G$2:$G1788,FALSE)))</f>
        <v/>
      </c>
    </row>
    <row r="1789" spans="9:9" x14ac:dyDescent="0.55000000000000004">
      <c r="I1789" t="str">
        <f>IF($A1789="","",IF($G1789&lt;&gt;FALSE,"",COUNTIFS($D$2:$D$5001,"&gt;"&amp;$D1789,$G$2:$G$5001,FALSE)+COUNTIFS($D$2:$D1789,$D1789,$G$2:$G1789,FALSE)))</f>
        <v/>
      </c>
    </row>
    <row r="1790" spans="9:9" x14ac:dyDescent="0.55000000000000004">
      <c r="I1790" t="str">
        <f>IF($A1790="","",IF($G1790&lt;&gt;FALSE,"",COUNTIFS($D$2:$D$5001,"&gt;"&amp;$D1790,$G$2:$G$5001,FALSE)+COUNTIFS($D$2:$D1790,$D1790,$G$2:$G1790,FALSE)))</f>
        <v/>
      </c>
    </row>
    <row r="1791" spans="9:9" x14ac:dyDescent="0.55000000000000004">
      <c r="I1791" t="str">
        <f>IF($A1791="","",IF($G1791&lt;&gt;FALSE,"",COUNTIFS($D$2:$D$5001,"&gt;"&amp;$D1791,$G$2:$G$5001,FALSE)+COUNTIFS($D$2:$D1791,$D1791,$G$2:$G1791,FALSE)))</f>
        <v/>
      </c>
    </row>
    <row r="1792" spans="9:9" x14ac:dyDescent="0.55000000000000004">
      <c r="I1792" t="str">
        <f>IF($A1792="","",IF($G1792&lt;&gt;FALSE,"",COUNTIFS($D$2:$D$5001,"&gt;"&amp;$D1792,$G$2:$G$5001,FALSE)+COUNTIFS($D$2:$D1792,$D1792,$G$2:$G1792,FALSE)))</f>
        <v/>
      </c>
    </row>
    <row r="1793" spans="9:9" x14ac:dyDescent="0.55000000000000004">
      <c r="I1793" t="str">
        <f>IF($A1793="","",IF($G1793&lt;&gt;FALSE,"",COUNTIFS($D$2:$D$5001,"&gt;"&amp;$D1793,$G$2:$G$5001,FALSE)+COUNTIFS($D$2:$D1793,$D1793,$G$2:$G1793,FALSE)))</f>
        <v/>
      </c>
    </row>
    <row r="1794" spans="9:9" x14ac:dyDescent="0.55000000000000004">
      <c r="I1794" t="str">
        <f>IF($A1794="","",IF($G1794&lt;&gt;FALSE,"",COUNTIFS($D$2:$D$5001,"&gt;"&amp;$D1794,$G$2:$G$5001,FALSE)+COUNTIFS($D$2:$D1794,$D1794,$G$2:$G1794,FALSE)))</f>
        <v/>
      </c>
    </row>
    <row r="1795" spans="9:9" x14ac:dyDescent="0.55000000000000004">
      <c r="I1795" t="str">
        <f>IF($A1795="","",IF($G1795&lt;&gt;FALSE,"",COUNTIFS($D$2:$D$5001,"&gt;"&amp;$D1795,$G$2:$G$5001,FALSE)+COUNTIFS($D$2:$D1795,$D1795,$G$2:$G1795,FALSE)))</f>
        <v/>
      </c>
    </row>
    <row r="1796" spans="9:9" x14ac:dyDescent="0.55000000000000004">
      <c r="I1796" t="str">
        <f>IF($A1796="","",IF($G1796&lt;&gt;FALSE,"",COUNTIFS($D$2:$D$5001,"&gt;"&amp;$D1796,$G$2:$G$5001,FALSE)+COUNTIFS($D$2:$D1796,$D1796,$G$2:$G1796,FALSE)))</f>
        <v/>
      </c>
    </row>
    <row r="1797" spans="9:9" x14ac:dyDescent="0.55000000000000004">
      <c r="I1797" t="str">
        <f>IF($A1797="","",IF($G1797&lt;&gt;FALSE,"",COUNTIFS($D$2:$D$5001,"&gt;"&amp;$D1797,$G$2:$G$5001,FALSE)+COUNTIFS($D$2:$D1797,$D1797,$G$2:$G1797,FALSE)))</f>
        <v/>
      </c>
    </row>
    <row r="1798" spans="9:9" x14ac:dyDescent="0.55000000000000004">
      <c r="I1798" t="str">
        <f>IF($A1798="","",IF($G1798&lt;&gt;FALSE,"",COUNTIFS($D$2:$D$5001,"&gt;"&amp;$D1798,$G$2:$G$5001,FALSE)+COUNTIFS($D$2:$D1798,$D1798,$G$2:$G1798,FALSE)))</f>
        <v/>
      </c>
    </row>
    <row r="1799" spans="9:9" x14ac:dyDescent="0.55000000000000004">
      <c r="I1799" t="str">
        <f>IF($A1799="","",IF($G1799&lt;&gt;FALSE,"",COUNTIFS($D$2:$D$5001,"&gt;"&amp;$D1799,$G$2:$G$5001,FALSE)+COUNTIFS($D$2:$D1799,$D1799,$G$2:$G1799,FALSE)))</f>
        <v/>
      </c>
    </row>
    <row r="1800" spans="9:9" x14ac:dyDescent="0.55000000000000004">
      <c r="I1800" t="str">
        <f>IF($A1800="","",IF($G1800&lt;&gt;FALSE,"",COUNTIFS($D$2:$D$5001,"&gt;"&amp;$D1800,$G$2:$G$5001,FALSE)+COUNTIFS($D$2:$D1800,$D1800,$G$2:$G1800,FALSE)))</f>
        <v/>
      </c>
    </row>
    <row r="1801" spans="9:9" x14ac:dyDescent="0.55000000000000004">
      <c r="I1801" t="str">
        <f>IF($A1801="","",IF($G1801&lt;&gt;FALSE,"",COUNTIFS($D$2:$D$5001,"&gt;"&amp;$D1801,$G$2:$G$5001,FALSE)+COUNTIFS($D$2:$D1801,$D1801,$G$2:$G1801,FALSE)))</f>
        <v/>
      </c>
    </row>
    <row r="1802" spans="9:9" x14ac:dyDescent="0.55000000000000004">
      <c r="I1802" t="str">
        <f>IF($A1802="","",IF($G1802&lt;&gt;FALSE,"",COUNTIFS($D$2:$D$5001,"&gt;"&amp;$D1802,$G$2:$G$5001,FALSE)+COUNTIFS($D$2:$D1802,$D1802,$G$2:$G1802,FALSE)))</f>
        <v/>
      </c>
    </row>
    <row r="1803" spans="9:9" x14ac:dyDescent="0.55000000000000004">
      <c r="I1803" t="str">
        <f>IF($A1803="","",IF($G1803&lt;&gt;FALSE,"",COUNTIFS($D$2:$D$5001,"&gt;"&amp;$D1803,$G$2:$G$5001,FALSE)+COUNTIFS($D$2:$D1803,$D1803,$G$2:$G1803,FALSE)))</f>
        <v/>
      </c>
    </row>
    <row r="1804" spans="9:9" x14ac:dyDescent="0.55000000000000004">
      <c r="I1804" t="str">
        <f>IF($A1804="","",IF($G1804&lt;&gt;FALSE,"",COUNTIFS($D$2:$D$5001,"&gt;"&amp;$D1804,$G$2:$G$5001,FALSE)+COUNTIFS($D$2:$D1804,$D1804,$G$2:$G1804,FALSE)))</f>
        <v/>
      </c>
    </row>
    <row r="1805" spans="9:9" x14ac:dyDescent="0.55000000000000004">
      <c r="I1805" t="str">
        <f>IF($A1805="","",IF($G1805&lt;&gt;FALSE,"",COUNTIFS($D$2:$D$5001,"&gt;"&amp;$D1805,$G$2:$G$5001,FALSE)+COUNTIFS($D$2:$D1805,$D1805,$G$2:$G1805,FALSE)))</f>
        <v/>
      </c>
    </row>
    <row r="1806" spans="9:9" x14ac:dyDescent="0.55000000000000004">
      <c r="I1806" t="str">
        <f>IF($A1806="","",IF($G1806&lt;&gt;FALSE,"",COUNTIFS($D$2:$D$5001,"&gt;"&amp;$D1806,$G$2:$G$5001,FALSE)+COUNTIFS($D$2:$D1806,$D1806,$G$2:$G1806,FALSE)))</f>
        <v/>
      </c>
    </row>
    <row r="1807" spans="9:9" x14ac:dyDescent="0.55000000000000004">
      <c r="I1807" t="str">
        <f>IF($A1807="","",IF($G1807&lt;&gt;FALSE,"",COUNTIFS($D$2:$D$5001,"&gt;"&amp;$D1807,$G$2:$G$5001,FALSE)+COUNTIFS($D$2:$D1807,$D1807,$G$2:$G1807,FALSE)))</f>
        <v/>
      </c>
    </row>
    <row r="1808" spans="9:9" x14ac:dyDescent="0.55000000000000004">
      <c r="I1808" t="str">
        <f>IF($A1808="","",IF($G1808&lt;&gt;FALSE,"",COUNTIFS($D$2:$D$5001,"&gt;"&amp;$D1808,$G$2:$G$5001,FALSE)+COUNTIFS($D$2:$D1808,$D1808,$G$2:$G1808,FALSE)))</f>
        <v/>
      </c>
    </row>
    <row r="1809" spans="9:9" x14ac:dyDescent="0.55000000000000004">
      <c r="I1809" t="str">
        <f>IF($A1809="","",IF($G1809&lt;&gt;FALSE,"",COUNTIFS($D$2:$D$5001,"&gt;"&amp;$D1809,$G$2:$G$5001,FALSE)+COUNTIFS($D$2:$D1809,$D1809,$G$2:$G1809,FALSE)))</f>
        <v/>
      </c>
    </row>
    <row r="1810" spans="9:9" x14ac:dyDescent="0.55000000000000004">
      <c r="I1810" t="str">
        <f>IF($A1810="","",IF($G1810&lt;&gt;FALSE,"",COUNTIFS($D$2:$D$5001,"&gt;"&amp;$D1810,$G$2:$G$5001,FALSE)+COUNTIFS($D$2:$D1810,$D1810,$G$2:$G1810,FALSE)))</f>
        <v/>
      </c>
    </row>
    <row r="1811" spans="9:9" x14ac:dyDescent="0.55000000000000004">
      <c r="I1811" t="str">
        <f>IF($A1811="","",IF($G1811&lt;&gt;FALSE,"",COUNTIFS($D$2:$D$5001,"&gt;"&amp;$D1811,$G$2:$G$5001,FALSE)+COUNTIFS($D$2:$D1811,$D1811,$G$2:$G1811,FALSE)))</f>
        <v/>
      </c>
    </row>
    <row r="1812" spans="9:9" x14ac:dyDescent="0.55000000000000004">
      <c r="I1812" t="str">
        <f>IF($A1812="","",IF($G1812&lt;&gt;FALSE,"",COUNTIFS($D$2:$D$5001,"&gt;"&amp;$D1812,$G$2:$G$5001,FALSE)+COUNTIFS($D$2:$D1812,$D1812,$G$2:$G1812,FALSE)))</f>
        <v/>
      </c>
    </row>
    <row r="1813" spans="9:9" x14ac:dyDescent="0.55000000000000004">
      <c r="I1813" t="str">
        <f>IF($A1813="","",IF($G1813&lt;&gt;FALSE,"",COUNTIFS($D$2:$D$5001,"&gt;"&amp;$D1813,$G$2:$G$5001,FALSE)+COUNTIFS($D$2:$D1813,$D1813,$G$2:$G1813,FALSE)))</f>
        <v/>
      </c>
    </row>
    <row r="1814" spans="9:9" x14ac:dyDescent="0.55000000000000004">
      <c r="I1814" t="str">
        <f>IF($A1814="","",IF($G1814&lt;&gt;FALSE,"",COUNTIFS($D$2:$D$5001,"&gt;"&amp;$D1814,$G$2:$G$5001,FALSE)+COUNTIFS($D$2:$D1814,$D1814,$G$2:$G1814,FALSE)))</f>
        <v/>
      </c>
    </row>
    <row r="1815" spans="9:9" x14ac:dyDescent="0.55000000000000004">
      <c r="I1815" t="str">
        <f>IF($A1815="","",IF($G1815&lt;&gt;FALSE,"",COUNTIFS($D$2:$D$5001,"&gt;"&amp;$D1815,$G$2:$G$5001,FALSE)+COUNTIFS($D$2:$D1815,$D1815,$G$2:$G1815,FALSE)))</f>
        <v/>
      </c>
    </row>
    <row r="1816" spans="9:9" x14ac:dyDescent="0.55000000000000004">
      <c r="I1816" t="str">
        <f>IF($A1816="","",IF($G1816&lt;&gt;FALSE,"",COUNTIFS($D$2:$D$5001,"&gt;"&amp;$D1816,$G$2:$G$5001,FALSE)+COUNTIFS($D$2:$D1816,$D1816,$G$2:$G1816,FALSE)))</f>
        <v/>
      </c>
    </row>
    <row r="1817" spans="9:9" x14ac:dyDescent="0.55000000000000004">
      <c r="I1817" t="str">
        <f>IF($A1817="","",IF($G1817&lt;&gt;FALSE,"",COUNTIFS($D$2:$D$5001,"&gt;"&amp;$D1817,$G$2:$G$5001,FALSE)+COUNTIFS($D$2:$D1817,$D1817,$G$2:$G1817,FALSE)))</f>
        <v/>
      </c>
    </row>
    <row r="1818" spans="9:9" x14ac:dyDescent="0.55000000000000004">
      <c r="I1818" t="str">
        <f>IF($A1818="","",IF($G1818&lt;&gt;FALSE,"",COUNTIFS($D$2:$D$5001,"&gt;"&amp;$D1818,$G$2:$G$5001,FALSE)+COUNTIFS($D$2:$D1818,$D1818,$G$2:$G1818,FALSE)))</f>
        <v/>
      </c>
    </row>
    <row r="1819" spans="9:9" x14ac:dyDescent="0.55000000000000004">
      <c r="I1819" t="str">
        <f>IF($A1819="","",IF($G1819&lt;&gt;FALSE,"",COUNTIFS($D$2:$D$5001,"&gt;"&amp;$D1819,$G$2:$G$5001,FALSE)+COUNTIFS($D$2:$D1819,$D1819,$G$2:$G1819,FALSE)))</f>
        <v/>
      </c>
    </row>
    <row r="1820" spans="9:9" x14ac:dyDescent="0.55000000000000004">
      <c r="I1820" t="str">
        <f>IF($A1820="","",IF($G1820&lt;&gt;FALSE,"",COUNTIFS($D$2:$D$5001,"&gt;"&amp;$D1820,$G$2:$G$5001,FALSE)+COUNTIFS($D$2:$D1820,$D1820,$G$2:$G1820,FALSE)))</f>
        <v/>
      </c>
    </row>
    <row r="1821" spans="9:9" x14ac:dyDescent="0.55000000000000004">
      <c r="I1821" t="str">
        <f>IF($A1821="","",IF($G1821&lt;&gt;FALSE,"",COUNTIFS($D$2:$D$5001,"&gt;"&amp;$D1821,$G$2:$G$5001,FALSE)+COUNTIFS($D$2:$D1821,$D1821,$G$2:$G1821,FALSE)))</f>
        <v/>
      </c>
    </row>
    <row r="1822" spans="9:9" x14ac:dyDescent="0.55000000000000004">
      <c r="I1822" t="str">
        <f>IF($A1822="","",IF($G1822&lt;&gt;FALSE,"",COUNTIFS($D$2:$D$5001,"&gt;"&amp;$D1822,$G$2:$G$5001,FALSE)+COUNTIFS($D$2:$D1822,$D1822,$G$2:$G1822,FALSE)))</f>
        <v/>
      </c>
    </row>
    <row r="1823" spans="9:9" x14ac:dyDescent="0.55000000000000004">
      <c r="I1823" t="str">
        <f>IF($A1823="","",IF($G1823&lt;&gt;FALSE,"",COUNTIFS($D$2:$D$5001,"&gt;"&amp;$D1823,$G$2:$G$5001,FALSE)+COUNTIFS($D$2:$D1823,$D1823,$G$2:$G1823,FALSE)))</f>
        <v/>
      </c>
    </row>
    <row r="1824" spans="9:9" x14ac:dyDescent="0.55000000000000004">
      <c r="I1824" t="str">
        <f>IF($A1824="","",IF($G1824&lt;&gt;FALSE,"",COUNTIFS($D$2:$D$5001,"&gt;"&amp;$D1824,$G$2:$G$5001,FALSE)+COUNTIFS($D$2:$D1824,$D1824,$G$2:$G1824,FALSE)))</f>
        <v/>
      </c>
    </row>
    <row r="1825" spans="9:9" x14ac:dyDescent="0.55000000000000004">
      <c r="I1825" t="str">
        <f>IF($A1825="","",IF($G1825&lt;&gt;FALSE,"",COUNTIFS($D$2:$D$5001,"&gt;"&amp;$D1825,$G$2:$G$5001,FALSE)+COUNTIFS($D$2:$D1825,$D1825,$G$2:$G1825,FALSE)))</f>
        <v/>
      </c>
    </row>
    <row r="1826" spans="9:9" x14ac:dyDescent="0.55000000000000004">
      <c r="I1826" t="str">
        <f>IF($A1826="","",IF($G1826&lt;&gt;FALSE,"",COUNTIFS($D$2:$D$5001,"&gt;"&amp;$D1826,$G$2:$G$5001,FALSE)+COUNTIFS($D$2:$D1826,$D1826,$G$2:$G1826,FALSE)))</f>
        <v/>
      </c>
    </row>
    <row r="1827" spans="9:9" x14ac:dyDescent="0.55000000000000004">
      <c r="I1827" t="str">
        <f>IF($A1827="","",IF($G1827&lt;&gt;FALSE,"",COUNTIFS($D$2:$D$5001,"&gt;"&amp;$D1827,$G$2:$G$5001,FALSE)+COUNTIFS($D$2:$D1827,$D1827,$G$2:$G1827,FALSE)))</f>
        <v/>
      </c>
    </row>
    <row r="1828" spans="9:9" x14ac:dyDescent="0.55000000000000004">
      <c r="I1828" t="str">
        <f>IF($A1828="","",IF($G1828&lt;&gt;FALSE,"",COUNTIFS($D$2:$D$5001,"&gt;"&amp;$D1828,$G$2:$G$5001,FALSE)+COUNTIFS($D$2:$D1828,$D1828,$G$2:$G1828,FALSE)))</f>
        <v/>
      </c>
    </row>
    <row r="1829" spans="9:9" x14ac:dyDescent="0.55000000000000004">
      <c r="I1829" t="str">
        <f>IF($A1829="","",IF($G1829&lt;&gt;FALSE,"",COUNTIFS($D$2:$D$5001,"&gt;"&amp;$D1829,$G$2:$G$5001,FALSE)+COUNTIFS($D$2:$D1829,$D1829,$G$2:$G1829,FALSE)))</f>
        <v/>
      </c>
    </row>
    <row r="1830" spans="9:9" x14ac:dyDescent="0.55000000000000004">
      <c r="I1830" t="str">
        <f>IF($A1830="","",IF($G1830&lt;&gt;FALSE,"",COUNTIFS($D$2:$D$5001,"&gt;"&amp;$D1830,$G$2:$G$5001,FALSE)+COUNTIFS($D$2:$D1830,$D1830,$G$2:$G1830,FALSE)))</f>
        <v/>
      </c>
    </row>
    <row r="1831" spans="9:9" x14ac:dyDescent="0.55000000000000004">
      <c r="I1831" t="str">
        <f>IF($A1831="","",IF($G1831&lt;&gt;FALSE,"",COUNTIFS($D$2:$D$5001,"&gt;"&amp;$D1831,$G$2:$G$5001,FALSE)+COUNTIFS($D$2:$D1831,$D1831,$G$2:$G1831,FALSE)))</f>
        <v/>
      </c>
    </row>
    <row r="1832" spans="9:9" x14ac:dyDescent="0.55000000000000004">
      <c r="I1832" t="str">
        <f>IF($A1832="","",IF($G1832&lt;&gt;FALSE,"",COUNTIFS($D$2:$D$5001,"&gt;"&amp;$D1832,$G$2:$G$5001,FALSE)+COUNTIFS($D$2:$D1832,$D1832,$G$2:$G1832,FALSE)))</f>
        <v/>
      </c>
    </row>
    <row r="1833" spans="9:9" x14ac:dyDescent="0.55000000000000004">
      <c r="I1833" t="str">
        <f>IF($A1833="","",IF($G1833&lt;&gt;FALSE,"",COUNTIFS($D$2:$D$5001,"&gt;"&amp;$D1833,$G$2:$G$5001,FALSE)+COUNTIFS($D$2:$D1833,$D1833,$G$2:$G1833,FALSE)))</f>
        <v/>
      </c>
    </row>
    <row r="1834" spans="9:9" x14ac:dyDescent="0.55000000000000004">
      <c r="I1834" t="str">
        <f>IF($A1834="","",IF($G1834&lt;&gt;FALSE,"",COUNTIFS($D$2:$D$5001,"&gt;"&amp;$D1834,$G$2:$G$5001,FALSE)+COUNTIFS($D$2:$D1834,$D1834,$G$2:$G1834,FALSE)))</f>
        <v/>
      </c>
    </row>
    <row r="1835" spans="9:9" x14ac:dyDescent="0.55000000000000004">
      <c r="I1835" t="str">
        <f>IF($A1835="","",IF($G1835&lt;&gt;FALSE,"",COUNTIFS($D$2:$D$5001,"&gt;"&amp;$D1835,$G$2:$G$5001,FALSE)+COUNTIFS($D$2:$D1835,$D1835,$G$2:$G1835,FALSE)))</f>
        <v/>
      </c>
    </row>
    <row r="1836" spans="9:9" x14ac:dyDescent="0.55000000000000004">
      <c r="I1836" t="str">
        <f>IF($A1836="","",IF($G1836&lt;&gt;FALSE,"",COUNTIFS($D$2:$D$5001,"&gt;"&amp;$D1836,$G$2:$G$5001,FALSE)+COUNTIFS($D$2:$D1836,$D1836,$G$2:$G1836,FALSE)))</f>
        <v/>
      </c>
    </row>
    <row r="1837" spans="9:9" x14ac:dyDescent="0.55000000000000004">
      <c r="I1837" t="str">
        <f>IF($A1837="","",IF($G1837&lt;&gt;FALSE,"",COUNTIFS($D$2:$D$5001,"&gt;"&amp;$D1837,$G$2:$G$5001,FALSE)+COUNTIFS($D$2:$D1837,$D1837,$G$2:$G1837,FALSE)))</f>
        <v/>
      </c>
    </row>
    <row r="1838" spans="9:9" x14ac:dyDescent="0.55000000000000004">
      <c r="I1838" t="str">
        <f>IF($A1838="","",IF($G1838&lt;&gt;FALSE,"",COUNTIFS($D$2:$D$5001,"&gt;"&amp;$D1838,$G$2:$G$5001,FALSE)+COUNTIFS($D$2:$D1838,$D1838,$G$2:$G1838,FALSE)))</f>
        <v/>
      </c>
    </row>
    <row r="1839" spans="9:9" x14ac:dyDescent="0.55000000000000004">
      <c r="I1839" t="str">
        <f>IF($A1839="","",IF($G1839&lt;&gt;FALSE,"",COUNTIFS($D$2:$D$5001,"&gt;"&amp;$D1839,$G$2:$G$5001,FALSE)+COUNTIFS($D$2:$D1839,$D1839,$G$2:$G1839,FALSE)))</f>
        <v/>
      </c>
    </row>
    <row r="1840" spans="9:9" x14ac:dyDescent="0.55000000000000004">
      <c r="I1840" t="str">
        <f>IF($A1840="","",IF($G1840&lt;&gt;FALSE,"",COUNTIFS($D$2:$D$5001,"&gt;"&amp;$D1840,$G$2:$G$5001,FALSE)+COUNTIFS($D$2:$D1840,$D1840,$G$2:$G1840,FALSE)))</f>
        <v/>
      </c>
    </row>
    <row r="1841" spans="9:9" x14ac:dyDescent="0.55000000000000004">
      <c r="I1841" t="str">
        <f>IF($A1841="","",IF($G1841&lt;&gt;FALSE,"",COUNTIFS($D$2:$D$5001,"&gt;"&amp;$D1841,$G$2:$G$5001,FALSE)+COUNTIFS($D$2:$D1841,$D1841,$G$2:$G1841,FALSE)))</f>
        <v/>
      </c>
    </row>
    <row r="1842" spans="9:9" x14ac:dyDescent="0.55000000000000004">
      <c r="I1842" t="str">
        <f>IF($A1842="","",IF($G1842&lt;&gt;FALSE,"",COUNTIFS($D$2:$D$5001,"&gt;"&amp;$D1842,$G$2:$G$5001,FALSE)+COUNTIFS($D$2:$D1842,$D1842,$G$2:$G1842,FALSE)))</f>
        <v/>
      </c>
    </row>
    <row r="1843" spans="9:9" x14ac:dyDescent="0.55000000000000004">
      <c r="I1843" t="str">
        <f>IF($A1843="","",IF($G1843&lt;&gt;FALSE,"",COUNTIFS($D$2:$D$5001,"&gt;"&amp;$D1843,$G$2:$G$5001,FALSE)+COUNTIFS($D$2:$D1843,$D1843,$G$2:$G1843,FALSE)))</f>
        <v/>
      </c>
    </row>
    <row r="1844" spans="9:9" x14ac:dyDescent="0.55000000000000004">
      <c r="I1844" t="str">
        <f>IF($A1844="","",IF($G1844&lt;&gt;FALSE,"",COUNTIFS($D$2:$D$5001,"&gt;"&amp;$D1844,$G$2:$G$5001,FALSE)+COUNTIFS($D$2:$D1844,$D1844,$G$2:$G1844,FALSE)))</f>
        <v/>
      </c>
    </row>
    <row r="1845" spans="9:9" x14ac:dyDescent="0.55000000000000004">
      <c r="I1845" t="str">
        <f>IF($A1845="","",IF($G1845&lt;&gt;FALSE,"",COUNTIFS($D$2:$D$5001,"&gt;"&amp;$D1845,$G$2:$G$5001,FALSE)+COUNTIFS($D$2:$D1845,$D1845,$G$2:$G1845,FALSE)))</f>
        <v/>
      </c>
    </row>
    <row r="1846" spans="9:9" x14ac:dyDescent="0.55000000000000004">
      <c r="I1846" t="str">
        <f>IF($A1846="","",IF($G1846&lt;&gt;FALSE,"",COUNTIFS($D$2:$D$5001,"&gt;"&amp;$D1846,$G$2:$G$5001,FALSE)+COUNTIFS($D$2:$D1846,$D1846,$G$2:$G1846,FALSE)))</f>
        <v/>
      </c>
    </row>
    <row r="1847" spans="9:9" x14ac:dyDescent="0.55000000000000004">
      <c r="I1847" t="str">
        <f>IF($A1847="","",IF($G1847&lt;&gt;FALSE,"",COUNTIFS($D$2:$D$5001,"&gt;"&amp;$D1847,$G$2:$G$5001,FALSE)+COUNTIFS($D$2:$D1847,$D1847,$G$2:$G1847,FALSE)))</f>
        <v/>
      </c>
    </row>
    <row r="1848" spans="9:9" x14ac:dyDescent="0.55000000000000004">
      <c r="I1848" t="str">
        <f>IF($A1848="","",IF($G1848&lt;&gt;FALSE,"",COUNTIFS($D$2:$D$5001,"&gt;"&amp;$D1848,$G$2:$G$5001,FALSE)+COUNTIFS($D$2:$D1848,$D1848,$G$2:$G1848,FALSE)))</f>
        <v/>
      </c>
    </row>
    <row r="1849" spans="9:9" x14ac:dyDescent="0.55000000000000004">
      <c r="I1849" t="str">
        <f>IF($A1849="","",IF($G1849&lt;&gt;FALSE,"",COUNTIFS($D$2:$D$5001,"&gt;"&amp;$D1849,$G$2:$G$5001,FALSE)+COUNTIFS($D$2:$D1849,$D1849,$G$2:$G1849,FALSE)))</f>
        <v/>
      </c>
    </row>
    <row r="1850" spans="9:9" x14ac:dyDescent="0.55000000000000004">
      <c r="I1850" t="str">
        <f>IF($A1850="","",IF($G1850&lt;&gt;FALSE,"",COUNTIFS($D$2:$D$5001,"&gt;"&amp;$D1850,$G$2:$G$5001,FALSE)+COUNTIFS($D$2:$D1850,$D1850,$G$2:$G1850,FALSE)))</f>
        <v/>
      </c>
    </row>
    <row r="1851" spans="9:9" x14ac:dyDescent="0.55000000000000004">
      <c r="I1851" t="str">
        <f>IF($A1851="","",IF($G1851&lt;&gt;FALSE,"",COUNTIFS($D$2:$D$5001,"&gt;"&amp;$D1851,$G$2:$G$5001,FALSE)+COUNTIFS($D$2:$D1851,$D1851,$G$2:$G1851,FALSE)))</f>
        <v/>
      </c>
    </row>
    <row r="1852" spans="9:9" x14ac:dyDescent="0.55000000000000004">
      <c r="I1852" t="str">
        <f>IF($A1852="","",IF($G1852&lt;&gt;FALSE,"",COUNTIFS($D$2:$D$5001,"&gt;"&amp;$D1852,$G$2:$G$5001,FALSE)+COUNTIFS($D$2:$D1852,$D1852,$G$2:$G1852,FALSE)))</f>
        <v/>
      </c>
    </row>
    <row r="1853" spans="9:9" x14ac:dyDescent="0.55000000000000004">
      <c r="I1853" t="str">
        <f>IF($A1853="","",IF($G1853&lt;&gt;FALSE,"",COUNTIFS($D$2:$D$5001,"&gt;"&amp;$D1853,$G$2:$G$5001,FALSE)+COUNTIFS($D$2:$D1853,$D1853,$G$2:$G1853,FALSE)))</f>
        <v/>
      </c>
    </row>
    <row r="1854" spans="9:9" x14ac:dyDescent="0.55000000000000004">
      <c r="I1854" t="str">
        <f>IF($A1854="","",IF($G1854&lt;&gt;FALSE,"",COUNTIFS($D$2:$D$5001,"&gt;"&amp;$D1854,$G$2:$G$5001,FALSE)+COUNTIFS($D$2:$D1854,$D1854,$G$2:$G1854,FALSE)))</f>
        <v/>
      </c>
    </row>
    <row r="1855" spans="9:9" x14ac:dyDescent="0.55000000000000004">
      <c r="I1855" t="str">
        <f>IF($A1855="","",IF($G1855&lt;&gt;FALSE,"",COUNTIFS($D$2:$D$5001,"&gt;"&amp;$D1855,$G$2:$G$5001,FALSE)+COUNTIFS($D$2:$D1855,$D1855,$G$2:$G1855,FALSE)))</f>
        <v/>
      </c>
    </row>
    <row r="1856" spans="9:9" x14ac:dyDescent="0.55000000000000004">
      <c r="I1856" t="str">
        <f>IF($A1856="","",IF($G1856&lt;&gt;FALSE,"",COUNTIFS($D$2:$D$5001,"&gt;"&amp;$D1856,$G$2:$G$5001,FALSE)+COUNTIFS($D$2:$D1856,$D1856,$G$2:$G1856,FALSE)))</f>
        <v/>
      </c>
    </row>
    <row r="1857" spans="9:9" x14ac:dyDescent="0.55000000000000004">
      <c r="I1857" t="str">
        <f>IF($A1857="","",IF($G1857&lt;&gt;FALSE,"",COUNTIFS($D$2:$D$5001,"&gt;"&amp;$D1857,$G$2:$G$5001,FALSE)+COUNTIFS($D$2:$D1857,$D1857,$G$2:$G1857,FALSE)))</f>
        <v/>
      </c>
    </row>
    <row r="1858" spans="9:9" x14ac:dyDescent="0.55000000000000004">
      <c r="I1858" t="str">
        <f>IF($A1858="","",IF($G1858&lt;&gt;FALSE,"",COUNTIFS($D$2:$D$5001,"&gt;"&amp;$D1858,$G$2:$G$5001,FALSE)+COUNTIFS($D$2:$D1858,$D1858,$G$2:$G1858,FALSE)))</f>
        <v/>
      </c>
    </row>
    <row r="1859" spans="9:9" x14ac:dyDescent="0.55000000000000004">
      <c r="I1859" t="str">
        <f>IF($A1859="","",IF($G1859&lt;&gt;FALSE,"",COUNTIFS($D$2:$D$5001,"&gt;"&amp;$D1859,$G$2:$G$5001,FALSE)+COUNTIFS($D$2:$D1859,$D1859,$G$2:$G1859,FALSE)))</f>
        <v/>
      </c>
    </row>
    <row r="1860" spans="9:9" x14ac:dyDescent="0.55000000000000004">
      <c r="I1860" t="str">
        <f>IF($A1860="","",IF($G1860&lt;&gt;FALSE,"",COUNTIFS($D$2:$D$5001,"&gt;"&amp;$D1860,$G$2:$G$5001,FALSE)+COUNTIFS($D$2:$D1860,$D1860,$G$2:$G1860,FALSE)))</f>
        <v/>
      </c>
    </row>
    <row r="1861" spans="9:9" x14ac:dyDescent="0.55000000000000004">
      <c r="I1861" t="str">
        <f>IF($A1861="","",IF($G1861&lt;&gt;FALSE,"",COUNTIFS($D$2:$D$5001,"&gt;"&amp;$D1861,$G$2:$G$5001,FALSE)+COUNTIFS($D$2:$D1861,$D1861,$G$2:$G1861,FALSE)))</f>
        <v/>
      </c>
    </row>
    <row r="1862" spans="9:9" x14ac:dyDescent="0.55000000000000004">
      <c r="I1862" t="str">
        <f>IF($A1862="","",IF($G1862&lt;&gt;FALSE,"",COUNTIFS($D$2:$D$5001,"&gt;"&amp;$D1862,$G$2:$G$5001,FALSE)+COUNTIFS($D$2:$D1862,$D1862,$G$2:$G1862,FALSE)))</f>
        <v/>
      </c>
    </row>
    <row r="1863" spans="9:9" x14ac:dyDescent="0.55000000000000004">
      <c r="I1863" t="str">
        <f>IF($A1863="","",IF($G1863&lt;&gt;FALSE,"",COUNTIFS($D$2:$D$5001,"&gt;"&amp;$D1863,$G$2:$G$5001,FALSE)+COUNTIFS($D$2:$D1863,$D1863,$G$2:$G1863,FALSE)))</f>
        <v/>
      </c>
    </row>
    <row r="1864" spans="9:9" x14ac:dyDescent="0.55000000000000004">
      <c r="I1864" t="str">
        <f>IF($A1864="","",IF($G1864&lt;&gt;FALSE,"",COUNTIFS($D$2:$D$5001,"&gt;"&amp;$D1864,$G$2:$G$5001,FALSE)+COUNTIFS($D$2:$D1864,$D1864,$G$2:$G1864,FALSE)))</f>
        <v/>
      </c>
    </row>
    <row r="1865" spans="9:9" x14ac:dyDescent="0.55000000000000004">
      <c r="I1865" t="str">
        <f>IF($A1865="","",IF($G1865&lt;&gt;FALSE,"",COUNTIFS($D$2:$D$5001,"&gt;"&amp;$D1865,$G$2:$G$5001,FALSE)+COUNTIFS($D$2:$D1865,$D1865,$G$2:$G1865,FALSE)))</f>
        <v/>
      </c>
    </row>
    <row r="1866" spans="9:9" x14ac:dyDescent="0.55000000000000004">
      <c r="I1866" t="str">
        <f>IF($A1866="","",IF($G1866&lt;&gt;FALSE,"",COUNTIFS($D$2:$D$5001,"&gt;"&amp;$D1866,$G$2:$G$5001,FALSE)+COUNTIFS($D$2:$D1866,$D1866,$G$2:$G1866,FALSE)))</f>
        <v/>
      </c>
    </row>
    <row r="1867" spans="9:9" x14ac:dyDescent="0.55000000000000004">
      <c r="I1867" t="str">
        <f>IF($A1867="","",IF($G1867&lt;&gt;FALSE,"",COUNTIFS($D$2:$D$5001,"&gt;"&amp;$D1867,$G$2:$G$5001,FALSE)+COUNTIFS($D$2:$D1867,$D1867,$G$2:$G1867,FALSE)))</f>
        <v/>
      </c>
    </row>
    <row r="1868" spans="9:9" x14ac:dyDescent="0.55000000000000004">
      <c r="I1868" t="str">
        <f>IF($A1868="","",IF($G1868&lt;&gt;FALSE,"",COUNTIFS($D$2:$D$5001,"&gt;"&amp;$D1868,$G$2:$G$5001,FALSE)+COUNTIFS($D$2:$D1868,$D1868,$G$2:$G1868,FALSE)))</f>
        <v/>
      </c>
    </row>
    <row r="1869" spans="9:9" x14ac:dyDescent="0.55000000000000004">
      <c r="I1869" t="str">
        <f>IF($A1869="","",IF($G1869&lt;&gt;FALSE,"",COUNTIFS($D$2:$D$5001,"&gt;"&amp;$D1869,$G$2:$G$5001,FALSE)+COUNTIFS($D$2:$D1869,$D1869,$G$2:$G1869,FALSE)))</f>
        <v/>
      </c>
    </row>
    <row r="1870" spans="9:9" x14ac:dyDescent="0.55000000000000004">
      <c r="I1870" t="str">
        <f>IF($A1870="","",IF($G1870&lt;&gt;FALSE,"",COUNTIFS($D$2:$D$5001,"&gt;"&amp;$D1870,$G$2:$G$5001,FALSE)+COUNTIFS($D$2:$D1870,$D1870,$G$2:$G1870,FALSE)))</f>
        <v/>
      </c>
    </row>
    <row r="1871" spans="9:9" x14ac:dyDescent="0.55000000000000004">
      <c r="I1871" t="str">
        <f>IF($A1871="","",IF($G1871&lt;&gt;FALSE,"",COUNTIFS($D$2:$D$5001,"&gt;"&amp;$D1871,$G$2:$G$5001,FALSE)+COUNTIFS($D$2:$D1871,$D1871,$G$2:$G1871,FALSE)))</f>
        <v/>
      </c>
    </row>
    <row r="1872" spans="9:9" x14ac:dyDescent="0.55000000000000004">
      <c r="I1872" t="str">
        <f>IF($A1872="","",IF($G1872&lt;&gt;FALSE,"",COUNTIFS($D$2:$D$5001,"&gt;"&amp;$D1872,$G$2:$G$5001,FALSE)+COUNTIFS($D$2:$D1872,$D1872,$G$2:$G1872,FALSE)))</f>
        <v/>
      </c>
    </row>
    <row r="1873" spans="9:9" x14ac:dyDescent="0.55000000000000004">
      <c r="I1873" t="str">
        <f>IF($A1873="","",IF($G1873&lt;&gt;FALSE,"",COUNTIFS($D$2:$D$5001,"&gt;"&amp;$D1873,$G$2:$G$5001,FALSE)+COUNTIFS($D$2:$D1873,$D1873,$G$2:$G1873,FALSE)))</f>
        <v/>
      </c>
    </row>
    <row r="1874" spans="9:9" x14ac:dyDescent="0.55000000000000004">
      <c r="I1874" t="str">
        <f>IF($A1874="","",IF($G1874&lt;&gt;FALSE,"",COUNTIFS($D$2:$D$5001,"&gt;"&amp;$D1874,$G$2:$G$5001,FALSE)+COUNTIFS($D$2:$D1874,$D1874,$G$2:$G1874,FALSE)))</f>
        <v/>
      </c>
    </row>
    <row r="1875" spans="9:9" x14ac:dyDescent="0.55000000000000004">
      <c r="I1875" t="str">
        <f>IF($A1875="","",IF($G1875&lt;&gt;FALSE,"",COUNTIFS($D$2:$D$5001,"&gt;"&amp;$D1875,$G$2:$G$5001,FALSE)+COUNTIFS($D$2:$D1875,$D1875,$G$2:$G1875,FALSE)))</f>
        <v/>
      </c>
    </row>
    <row r="1876" spans="9:9" x14ac:dyDescent="0.55000000000000004">
      <c r="I1876" t="str">
        <f>IF($A1876="","",IF($G1876&lt;&gt;FALSE,"",COUNTIFS($D$2:$D$5001,"&gt;"&amp;$D1876,$G$2:$G$5001,FALSE)+COUNTIFS($D$2:$D1876,$D1876,$G$2:$G1876,FALSE)))</f>
        <v/>
      </c>
    </row>
    <row r="1877" spans="9:9" x14ac:dyDescent="0.55000000000000004">
      <c r="I1877" t="str">
        <f>IF($A1877="","",IF($G1877&lt;&gt;FALSE,"",COUNTIFS($D$2:$D$5001,"&gt;"&amp;$D1877,$G$2:$G$5001,FALSE)+COUNTIFS($D$2:$D1877,$D1877,$G$2:$G1877,FALSE)))</f>
        <v/>
      </c>
    </row>
    <row r="1878" spans="9:9" x14ac:dyDescent="0.55000000000000004">
      <c r="I1878" t="str">
        <f>IF($A1878="","",IF($G1878&lt;&gt;FALSE,"",COUNTIFS($D$2:$D$5001,"&gt;"&amp;$D1878,$G$2:$G$5001,FALSE)+COUNTIFS($D$2:$D1878,$D1878,$G$2:$G1878,FALSE)))</f>
        <v/>
      </c>
    </row>
    <row r="1879" spans="9:9" x14ac:dyDescent="0.55000000000000004">
      <c r="I1879" t="str">
        <f>IF($A1879="","",IF($G1879&lt;&gt;FALSE,"",COUNTIFS($D$2:$D$5001,"&gt;"&amp;$D1879,$G$2:$G$5001,FALSE)+COUNTIFS($D$2:$D1879,$D1879,$G$2:$G1879,FALSE)))</f>
        <v/>
      </c>
    </row>
    <row r="1880" spans="9:9" x14ac:dyDescent="0.55000000000000004">
      <c r="I1880" t="str">
        <f>IF($A1880="","",IF($G1880&lt;&gt;FALSE,"",COUNTIFS($D$2:$D$5001,"&gt;"&amp;$D1880,$G$2:$G$5001,FALSE)+COUNTIFS($D$2:$D1880,$D1880,$G$2:$G1880,FALSE)))</f>
        <v/>
      </c>
    </row>
    <row r="1881" spans="9:9" x14ac:dyDescent="0.55000000000000004">
      <c r="I1881" t="str">
        <f>IF($A1881="","",IF($G1881&lt;&gt;FALSE,"",COUNTIFS($D$2:$D$5001,"&gt;"&amp;$D1881,$G$2:$G$5001,FALSE)+COUNTIFS($D$2:$D1881,$D1881,$G$2:$G1881,FALSE)))</f>
        <v/>
      </c>
    </row>
    <row r="1882" spans="9:9" x14ac:dyDescent="0.55000000000000004">
      <c r="I1882" t="str">
        <f>IF($A1882="","",IF($G1882&lt;&gt;FALSE,"",COUNTIFS($D$2:$D$5001,"&gt;"&amp;$D1882,$G$2:$G$5001,FALSE)+COUNTIFS($D$2:$D1882,$D1882,$G$2:$G1882,FALSE)))</f>
        <v/>
      </c>
    </row>
    <row r="1883" spans="9:9" x14ac:dyDescent="0.55000000000000004">
      <c r="I1883" t="str">
        <f>IF($A1883="","",IF($G1883&lt;&gt;FALSE,"",COUNTIFS($D$2:$D$5001,"&gt;"&amp;$D1883,$G$2:$G$5001,FALSE)+COUNTIFS($D$2:$D1883,$D1883,$G$2:$G1883,FALSE)))</f>
        <v/>
      </c>
    </row>
    <row r="1884" spans="9:9" x14ac:dyDescent="0.55000000000000004">
      <c r="I1884" t="str">
        <f>IF($A1884="","",IF($G1884&lt;&gt;FALSE,"",COUNTIFS($D$2:$D$5001,"&gt;"&amp;$D1884,$G$2:$G$5001,FALSE)+COUNTIFS($D$2:$D1884,$D1884,$G$2:$G1884,FALSE)))</f>
        <v/>
      </c>
    </row>
    <row r="1885" spans="9:9" x14ac:dyDescent="0.55000000000000004">
      <c r="I1885" t="str">
        <f>IF($A1885="","",IF($G1885&lt;&gt;FALSE,"",COUNTIFS($D$2:$D$5001,"&gt;"&amp;$D1885,$G$2:$G$5001,FALSE)+COUNTIFS($D$2:$D1885,$D1885,$G$2:$G1885,FALSE)))</f>
        <v/>
      </c>
    </row>
    <row r="1886" spans="9:9" x14ac:dyDescent="0.55000000000000004">
      <c r="I1886" t="str">
        <f>IF($A1886="","",IF($G1886&lt;&gt;FALSE,"",COUNTIFS($D$2:$D$5001,"&gt;"&amp;$D1886,$G$2:$G$5001,FALSE)+COUNTIFS($D$2:$D1886,$D1886,$G$2:$G1886,FALSE)))</f>
        <v/>
      </c>
    </row>
    <row r="1887" spans="9:9" x14ac:dyDescent="0.55000000000000004">
      <c r="I1887" t="str">
        <f>IF($A1887="","",IF($G1887&lt;&gt;FALSE,"",COUNTIFS($D$2:$D$5001,"&gt;"&amp;$D1887,$G$2:$G$5001,FALSE)+COUNTIFS($D$2:$D1887,$D1887,$G$2:$G1887,FALSE)))</f>
        <v/>
      </c>
    </row>
    <row r="1888" spans="9:9" x14ac:dyDescent="0.55000000000000004">
      <c r="I1888" t="str">
        <f>IF($A1888="","",IF($G1888&lt;&gt;FALSE,"",COUNTIFS($D$2:$D$5001,"&gt;"&amp;$D1888,$G$2:$G$5001,FALSE)+COUNTIFS($D$2:$D1888,$D1888,$G$2:$G1888,FALSE)))</f>
        <v/>
      </c>
    </row>
    <row r="1889" spans="9:9" x14ac:dyDescent="0.55000000000000004">
      <c r="I1889" t="str">
        <f>IF($A1889="","",IF($G1889&lt;&gt;FALSE,"",COUNTIFS($D$2:$D$5001,"&gt;"&amp;$D1889,$G$2:$G$5001,FALSE)+COUNTIFS($D$2:$D1889,$D1889,$G$2:$G1889,FALSE)))</f>
        <v/>
      </c>
    </row>
    <row r="1890" spans="9:9" x14ac:dyDescent="0.55000000000000004">
      <c r="I1890" t="str">
        <f>IF($A1890="","",IF($G1890&lt;&gt;FALSE,"",COUNTIFS($D$2:$D$5001,"&gt;"&amp;$D1890,$G$2:$G$5001,FALSE)+COUNTIFS($D$2:$D1890,$D1890,$G$2:$G1890,FALSE)))</f>
        <v/>
      </c>
    </row>
    <row r="1891" spans="9:9" x14ac:dyDescent="0.55000000000000004">
      <c r="I1891" t="str">
        <f>IF($A1891="","",IF($G1891&lt;&gt;FALSE,"",COUNTIFS($D$2:$D$5001,"&gt;"&amp;$D1891,$G$2:$G$5001,FALSE)+COUNTIFS($D$2:$D1891,$D1891,$G$2:$G1891,FALSE)))</f>
        <v/>
      </c>
    </row>
    <row r="1892" spans="9:9" x14ac:dyDescent="0.55000000000000004">
      <c r="I1892" t="str">
        <f>IF($A1892="","",IF($G1892&lt;&gt;FALSE,"",COUNTIFS($D$2:$D$5001,"&gt;"&amp;$D1892,$G$2:$G$5001,FALSE)+COUNTIFS($D$2:$D1892,$D1892,$G$2:$G1892,FALSE)))</f>
        <v/>
      </c>
    </row>
    <row r="1893" spans="9:9" x14ac:dyDescent="0.55000000000000004">
      <c r="I1893" t="str">
        <f>IF($A1893="","",IF($G1893&lt;&gt;FALSE,"",COUNTIFS($D$2:$D$5001,"&gt;"&amp;$D1893,$G$2:$G$5001,FALSE)+COUNTIFS($D$2:$D1893,$D1893,$G$2:$G1893,FALSE)))</f>
        <v/>
      </c>
    </row>
    <row r="1894" spans="9:9" x14ac:dyDescent="0.55000000000000004">
      <c r="I1894" t="str">
        <f>IF($A1894="","",IF($G1894&lt;&gt;FALSE,"",COUNTIFS($D$2:$D$5001,"&gt;"&amp;$D1894,$G$2:$G$5001,FALSE)+COUNTIFS($D$2:$D1894,$D1894,$G$2:$G1894,FALSE)))</f>
        <v/>
      </c>
    </row>
    <row r="1895" spans="9:9" x14ac:dyDescent="0.55000000000000004">
      <c r="I1895" t="str">
        <f>IF($A1895="","",IF($G1895&lt;&gt;FALSE,"",COUNTIFS($D$2:$D$5001,"&gt;"&amp;$D1895,$G$2:$G$5001,FALSE)+COUNTIFS($D$2:$D1895,$D1895,$G$2:$G1895,FALSE)))</f>
        <v/>
      </c>
    </row>
    <row r="1896" spans="9:9" x14ac:dyDescent="0.55000000000000004">
      <c r="I1896" t="str">
        <f>IF($A1896="","",IF($G1896&lt;&gt;FALSE,"",COUNTIFS($D$2:$D$5001,"&gt;"&amp;$D1896,$G$2:$G$5001,FALSE)+COUNTIFS($D$2:$D1896,$D1896,$G$2:$G1896,FALSE)))</f>
        <v/>
      </c>
    </row>
    <row r="1897" spans="9:9" x14ac:dyDescent="0.55000000000000004">
      <c r="I1897" t="str">
        <f>IF($A1897="","",IF($G1897&lt;&gt;FALSE,"",COUNTIFS($D$2:$D$5001,"&gt;"&amp;$D1897,$G$2:$G$5001,FALSE)+COUNTIFS($D$2:$D1897,$D1897,$G$2:$G1897,FALSE)))</f>
        <v/>
      </c>
    </row>
    <row r="1898" spans="9:9" x14ac:dyDescent="0.55000000000000004">
      <c r="I1898" t="str">
        <f>IF($A1898="","",IF($G1898&lt;&gt;FALSE,"",COUNTIFS($D$2:$D$5001,"&gt;"&amp;$D1898,$G$2:$G$5001,FALSE)+COUNTIFS($D$2:$D1898,$D1898,$G$2:$G1898,FALSE)))</f>
        <v/>
      </c>
    </row>
    <row r="1899" spans="9:9" x14ac:dyDescent="0.55000000000000004">
      <c r="I1899" t="str">
        <f>IF($A1899="","",IF($G1899&lt;&gt;FALSE,"",COUNTIFS($D$2:$D$5001,"&gt;"&amp;$D1899,$G$2:$G$5001,FALSE)+COUNTIFS($D$2:$D1899,$D1899,$G$2:$G1899,FALSE)))</f>
        <v/>
      </c>
    </row>
    <row r="1900" spans="9:9" x14ac:dyDescent="0.55000000000000004">
      <c r="I1900" t="str">
        <f>IF($A1900="","",IF($G1900&lt;&gt;FALSE,"",COUNTIFS($D$2:$D$5001,"&gt;"&amp;$D1900,$G$2:$G$5001,FALSE)+COUNTIFS($D$2:$D1900,$D1900,$G$2:$G1900,FALSE)))</f>
        <v/>
      </c>
    </row>
    <row r="1901" spans="9:9" x14ac:dyDescent="0.55000000000000004">
      <c r="I1901" t="str">
        <f>IF($A1901="","",IF($G1901&lt;&gt;FALSE,"",COUNTIFS($D$2:$D$5001,"&gt;"&amp;$D1901,$G$2:$G$5001,FALSE)+COUNTIFS($D$2:$D1901,$D1901,$G$2:$G1901,FALSE)))</f>
        <v/>
      </c>
    </row>
    <row r="1902" spans="9:9" x14ac:dyDescent="0.55000000000000004">
      <c r="I1902" t="str">
        <f>IF($A1902="","",IF($G1902&lt;&gt;FALSE,"",COUNTIFS($D$2:$D$5001,"&gt;"&amp;$D1902,$G$2:$G$5001,FALSE)+COUNTIFS($D$2:$D1902,$D1902,$G$2:$G1902,FALSE)))</f>
        <v/>
      </c>
    </row>
    <row r="1903" spans="9:9" x14ac:dyDescent="0.55000000000000004">
      <c r="I1903" t="str">
        <f>IF($A1903="","",IF($G1903&lt;&gt;FALSE,"",COUNTIFS($D$2:$D$5001,"&gt;"&amp;$D1903,$G$2:$G$5001,FALSE)+COUNTIFS($D$2:$D1903,$D1903,$G$2:$G1903,FALSE)))</f>
        <v/>
      </c>
    </row>
    <row r="1904" spans="9:9" x14ac:dyDescent="0.55000000000000004">
      <c r="I1904" t="str">
        <f>IF($A1904="","",IF($G1904&lt;&gt;FALSE,"",COUNTIFS($D$2:$D$5001,"&gt;"&amp;$D1904,$G$2:$G$5001,FALSE)+COUNTIFS($D$2:$D1904,$D1904,$G$2:$G1904,FALSE)))</f>
        <v/>
      </c>
    </row>
    <row r="1905" spans="9:9" x14ac:dyDescent="0.55000000000000004">
      <c r="I1905" t="str">
        <f>IF($A1905="","",IF($G1905&lt;&gt;FALSE,"",COUNTIFS($D$2:$D$5001,"&gt;"&amp;$D1905,$G$2:$G$5001,FALSE)+COUNTIFS($D$2:$D1905,$D1905,$G$2:$G1905,FALSE)))</f>
        <v/>
      </c>
    </row>
    <row r="1906" spans="9:9" x14ac:dyDescent="0.55000000000000004">
      <c r="I1906" t="str">
        <f>IF($A1906="","",IF($G1906&lt;&gt;FALSE,"",COUNTIFS($D$2:$D$5001,"&gt;"&amp;$D1906,$G$2:$G$5001,FALSE)+COUNTIFS($D$2:$D1906,$D1906,$G$2:$G1906,FALSE)))</f>
        <v/>
      </c>
    </row>
    <row r="1907" spans="9:9" x14ac:dyDescent="0.55000000000000004">
      <c r="I1907" t="str">
        <f>IF($A1907="","",IF($G1907&lt;&gt;FALSE,"",COUNTIFS($D$2:$D$5001,"&gt;"&amp;$D1907,$G$2:$G$5001,FALSE)+COUNTIFS($D$2:$D1907,$D1907,$G$2:$G1907,FALSE)))</f>
        <v/>
      </c>
    </row>
    <row r="1908" spans="9:9" x14ac:dyDescent="0.55000000000000004">
      <c r="I1908" t="str">
        <f>IF($A1908="","",IF($G1908&lt;&gt;FALSE,"",COUNTIFS($D$2:$D$5001,"&gt;"&amp;$D1908,$G$2:$G$5001,FALSE)+COUNTIFS($D$2:$D1908,$D1908,$G$2:$G1908,FALSE)))</f>
        <v/>
      </c>
    </row>
    <row r="1909" spans="9:9" x14ac:dyDescent="0.55000000000000004">
      <c r="I1909" t="str">
        <f>IF($A1909="","",IF($G1909&lt;&gt;FALSE,"",COUNTIFS($D$2:$D$5001,"&gt;"&amp;$D1909,$G$2:$G$5001,FALSE)+COUNTIFS($D$2:$D1909,$D1909,$G$2:$G1909,FALSE)))</f>
        <v/>
      </c>
    </row>
    <row r="1910" spans="9:9" x14ac:dyDescent="0.55000000000000004">
      <c r="I1910" t="str">
        <f>IF($A1910="","",IF($G1910&lt;&gt;FALSE,"",COUNTIFS($D$2:$D$5001,"&gt;"&amp;$D1910,$G$2:$G$5001,FALSE)+COUNTIFS($D$2:$D1910,$D1910,$G$2:$G1910,FALSE)))</f>
        <v/>
      </c>
    </row>
    <row r="1911" spans="9:9" x14ac:dyDescent="0.55000000000000004">
      <c r="I1911" t="str">
        <f>IF($A1911="","",IF($G1911&lt;&gt;FALSE,"",COUNTIFS($D$2:$D$5001,"&gt;"&amp;$D1911,$G$2:$G$5001,FALSE)+COUNTIFS($D$2:$D1911,$D1911,$G$2:$G1911,FALSE)))</f>
        <v/>
      </c>
    </row>
    <row r="1912" spans="9:9" x14ac:dyDescent="0.55000000000000004">
      <c r="I1912" t="str">
        <f>IF($A1912="","",IF($G1912&lt;&gt;FALSE,"",COUNTIFS($D$2:$D$5001,"&gt;"&amp;$D1912,$G$2:$G$5001,FALSE)+COUNTIFS($D$2:$D1912,$D1912,$G$2:$G1912,FALSE)))</f>
        <v/>
      </c>
    </row>
    <row r="1913" spans="9:9" x14ac:dyDescent="0.55000000000000004">
      <c r="I1913" t="str">
        <f>IF($A1913="","",IF($G1913&lt;&gt;FALSE,"",COUNTIFS($D$2:$D$5001,"&gt;"&amp;$D1913,$G$2:$G$5001,FALSE)+COUNTIFS($D$2:$D1913,$D1913,$G$2:$G1913,FALSE)))</f>
        <v/>
      </c>
    </row>
    <row r="1914" spans="9:9" x14ac:dyDescent="0.55000000000000004">
      <c r="I1914" t="str">
        <f>IF($A1914="","",IF($G1914&lt;&gt;FALSE,"",COUNTIFS($D$2:$D$5001,"&gt;"&amp;$D1914,$G$2:$G$5001,FALSE)+COUNTIFS($D$2:$D1914,$D1914,$G$2:$G1914,FALSE)))</f>
        <v/>
      </c>
    </row>
    <row r="1915" spans="9:9" x14ac:dyDescent="0.55000000000000004">
      <c r="I1915" t="str">
        <f>IF($A1915="","",IF($G1915&lt;&gt;FALSE,"",COUNTIFS($D$2:$D$5001,"&gt;"&amp;$D1915,$G$2:$G$5001,FALSE)+COUNTIFS($D$2:$D1915,$D1915,$G$2:$G1915,FALSE)))</f>
        <v/>
      </c>
    </row>
    <row r="1916" spans="9:9" x14ac:dyDescent="0.55000000000000004">
      <c r="I1916" t="str">
        <f>IF($A1916="","",IF($G1916&lt;&gt;FALSE,"",COUNTIFS($D$2:$D$5001,"&gt;"&amp;$D1916,$G$2:$G$5001,FALSE)+COUNTIFS($D$2:$D1916,$D1916,$G$2:$G1916,FALSE)))</f>
        <v/>
      </c>
    </row>
    <row r="1917" spans="9:9" x14ac:dyDescent="0.55000000000000004">
      <c r="I1917" t="str">
        <f>IF($A1917="","",IF($G1917&lt;&gt;FALSE,"",COUNTIFS($D$2:$D$5001,"&gt;"&amp;$D1917,$G$2:$G$5001,FALSE)+COUNTIFS($D$2:$D1917,$D1917,$G$2:$G1917,FALSE)))</f>
        <v/>
      </c>
    </row>
    <row r="1918" spans="9:9" x14ac:dyDescent="0.55000000000000004">
      <c r="I1918" t="str">
        <f>IF($A1918="","",IF($G1918&lt;&gt;FALSE,"",COUNTIFS($D$2:$D$5001,"&gt;"&amp;$D1918,$G$2:$G$5001,FALSE)+COUNTIFS($D$2:$D1918,$D1918,$G$2:$G1918,FALSE)))</f>
        <v/>
      </c>
    </row>
    <row r="1919" spans="9:9" x14ac:dyDescent="0.55000000000000004">
      <c r="I1919" t="str">
        <f>IF($A1919="","",IF($G1919&lt;&gt;FALSE,"",COUNTIFS($D$2:$D$5001,"&gt;"&amp;$D1919,$G$2:$G$5001,FALSE)+COUNTIFS($D$2:$D1919,$D1919,$G$2:$G1919,FALSE)))</f>
        <v/>
      </c>
    </row>
    <row r="1920" spans="9:9" x14ac:dyDescent="0.55000000000000004">
      <c r="I1920" t="str">
        <f>IF($A1920="","",IF($G1920&lt;&gt;FALSE,"",COUNTIFS($D$2:$D$5001,"&gt;"&amp;$D1920,$G$2:$G$5001,FALSE)+COUNTIFS($D$2:$D1920,$D1920,$G$2:$G1920,FALSE)))</f>
        <v/>
      </c>
    </row>
    <row r="1921" spans="9:9" x14ac:dyDescent="0.55000000000000004">
      <c r="I1921" t="str">
        <f>IF($A1921="","",IF($G1921&lt;&gt;FALSE,"",COUNTIFS($D$2:$D$5001,"&gt;"&amp;$D1921,$G$2:$G$5001,FALSE)+COUNTIFS($D$2:$D1921,$D1921,$G$2:$G1921,FALSE)))</f>
        <v/>
      </c>
    </row>
    <row r="1922" spans="9:9" x14ac:dyDescent="0.55000000000000004">
      <c r="I1922" t="str">
        <f>IF($A1922="","",IF($G1922&lt;&gt;FALSE,"",COUNTIFS($D$2:$D$5001,"&gt;"&amp;$D1922,$G$2:$G$5001,FALSE)+COUNTIFS($D$2:$D1922,$D1922,$G$2:$G1922,FALSE)))</f>
        <v/>
      </c>
    </row>
    <row r="1923" spans="9:9" x14ac:dyDescent="0.55000000000000004">
      <c r="I1923" t="str">
        <f>IF($A1923="","",IF($G1923&lt;&gt;FALSE,"",COUNTIFS($D$2:$D$5001,"&gt;"&amp;$D1923,$G$2:$G$5001,FALSE)+COUNTIFS($D$2:$D1923,$D1923,$G$2:$G1923,FALSE)))</f>
        <v/>
      </c>
    </row>
    <row r="1924" spans="9:9" x14ac:dyDescent="0.55000000000000004">
      <c r="I1924" t="str">
        <f>IF($A1924="","",IF($G1924&lt;&gt;FALSE,"",COUNTIFS($D$2:$D$5001,"&gt;"&amp;$D1924,$G$2:$G$5001,FALSE)+COUNTIFS($D$2:$D1924,$D1924,$G$2:$G1924,FALSE)))</f>
        <v/>
      </c>
    </row>
    <row r="1925" spans="9:9" x14ac:dyDescent="0.55000000000000004">
      <c r="I1925" t="str">
        <f>IF($A1925="","",IF($G1925&lt;&gt;FALSE,"",COUNTIFS($D$2:$D$5001,"&gt;"&amp;$D1925,$G$2:$G$5001,FALSE)+COUNTIFS($D$2:$D1925,$D1925,$G$2:$G1925,FALSE)))</f>
        <v/>
      </c>
    </row>
    <row r="1926" spans="9:9" x14ac:dyDescent="0.55000000000000004">
      <c r="I1926" t="str">
        <f>IF($A1926="","",IF($G1926&lt;&gt;FALSE,"",COUNTIFS($D$2:$D$5001,"&gt;"&amp;$D1926,$G$2:$G$5001,FALSE)+COUNTIFS($D$2:$D1926,$D1926,$G$2:$G1926,FALSE)))</f>
        <v/>
      </c>
    </row>
    <row r="1927" spans="9:9" x14ac:dyDescent="0.55000000000000004">
      <c r="I1927" t="str">
        <f>IF($A1927="","",IF($G1927&lt;&gt;FALSE,"",COUNTIFS($D$2:$D$5001,"&gt;"&amp;$D1927,$G$2:$G$5001,FALSE)+COUNTIFS($D$2:$D1927,$D1927,$G$2:$G1927,FALSE)))</f>
        <v/>
      </c>
    </row>
    <row r="1928" spans="9:9" x14ac:dyDescent="0.55000000000000004">
      <c r="I1928" t="str">
        <f>IF($A1928="","",IF($G1928&lt;&gt;FALSE,"",COUNTIFS($D$2:$D$5001,"&gt;"&amp;$D1928,$G$2:$G$5001,FALSE)+COUNTIFS($D$2:$D1928,$D1928,$G$2:$G1928,FALSE)))</f>
        <v/>
      </c>
    </row>
    <row r="1929" spans="9:9" x14ac:dyDescent="0.55000000000000004">
      <c r="I1929" t="str">
        <f>IF($A1929="","",IF($G1929&lt;&gt;FALSE,"",COUNTIFS($D$2:$D$5001,"&gt;"&amp;$D1929,$G$2:$G$5001,FALSE)+COUNTIFS($D$2:$D1929,$D1929,$G$2:$G1929,FALSE)))</f>
        <v/>
      </c>
    </row>
    <row r="1930" spans="9:9" x14ac:dyDescent="0.55000000000000004">
      <c r="I1930" t="str">
        <f>IF($A1930="","",IF($G1930&lt;&gt;FALSE,"",COUNTIFS($D$2:$D$5001,"&gt;"&amp;$D1930,$G$2:$G$5001,FALSE)+COUNTIFS($D$2:$D1930,$D1930,$G$2:$G1930,FALSE)))</f>
        <v/>
      </c>
    </row>
    <row r="1931" spans="9:9" x14ac:dyDescent="0.55000000000000004">
      <c r="I1931" t="str">
        <f>IF($A1931="","",IF($G1931&lt;&gt;FALSE,"",COUNTIFS($D$2:$D$5001,"&gt;"&amp;$D1931,$G$2:$G$5001,FALSE)+COUNTIFS($D$2:$D1931,$D1931,$G$2:$G1931,FALSE)))</f>
        <v/>
      </c>
    </row>
    <row r="1932" spans="9:9" x14ac:dyDescent="0.55000000000000004">
      <c r="I1932" t="str">
        <f>IF($A1932="","",IF($G1932&lt;&gt;FALSE,"",COUNTIFS($D$2:$D$5001,"&gt;"&amp;$D1932,$G$2:$G$5001,FALSE)+COUNTIFS($D$2:$D1932,$D1932,$G$2:$G1932,FALSE)))</f>
        <v/>
      </c>
    </row>
    <row r="1933" spans="9:9" x14ac:dyDescent="0.55000000000000004">
      <c r="I1933" t="str">
        <f>IF($A1933="","",IF($G1933&lt;&gt;FALSE,"",COUNTIFS($D$2:$D$5001,"&gt;"&amp;$D1933,$G$2:$G$5001,FALSE)+COUNTIFS($D$2:$D1933,$D1933,$G$2:$G1933,FALSE)))</f>
        <v/>
      </c>
    </row>
    <row r="1934" spans="9:9" x14ac:dyDescent="0.55000000000000004">
      <c r="I1934" t="str">
        <f>IF($A1934="","",IF($G1934&lt;&gt;FALSE,"",COUNTIFS($D$2:$D$5001,"&gt;"&amp;$D1934,$G$2:$G$5001,FALSE)+COUNTIFS($D$2:$D1934,$D1934,$G$2:$G1934,FALSE)))</f>
        <v/>
      </c>
    </row>
    <row r="1935" spans="9:9" x14ac:dyDescent="0.55000000000000004">
      <c r="I1935" t="str">
        <f>IF($A1935="","",IF($G1935&lt;&gt;FALSE,"",COUNTIFS($D$2:$D$5001,"&gt;"&amp;$D1935,$G$2:$G$5001,FALSE)+COUNTIFS($D$2:$D1935,$D1935,$G$2:$G1935,FALSE)))</f>
        <v/>
      </c>
    </row>
    <row r="1936" spans="9:9" x14ac:dyDescent="0.55000000000000004">
      <c r="I1936" t="str">
        <f>IF($A1936="","",IF($G1936&lt;&gt;FALSE,"",COUNTIFS($D$2:$D$5001,"&gt;"&amp;$D1936,$G$2:$G$5001,FALSE)+COUNTIFS($D$2:$D1936,$D1936,$G$2:$G1936,FALSE)))</f>
        <v/>
      </c>
    </row>
    <row r="1937" spans="9:9" x14ac:dyDescent="0.55000000000000004">
      <c r="I1937" t="str">
        <f>IF($A1937="","",IF($G1937&lt;&gt;FALSE,"",COUNTIFS($D$2:$D$5001,"&gt;"&amp;$D1937,$G$2:$G$5001,FALSE)+COUNTIFS($D$2:$D1937,$D1937,$G$2:$G1937,FALSE)))</f>
        <v/>
      </c>
    </row>
    <row r="1938" spans="9:9" x14ac:dyDescent="0.55000000000000004">
      <c r="I1938" t="str">
        <f>IF($A1938="","",IF($G1938&lt;&gt;FALSE,"",COUNTIFS($D$2:$D$5001,"&gt;"&amp;$D1938,$G$2:$G$5001,FALSE)+COUNTIFS($D$2:$D1938,$D1938,$G$2:$G1938,FALSE)))</f>
        <v/>
      </c>
    </row>
    <row r="1939" spans="9:9" x14ac:dyDescent="0.55000000000000004">
      <c r="I1939" t="str">
        <f>IF($A1939="","",IF($G1939&lt;&gt;FALSE,"",COUNTIFS($D$2:$D$5001,"&gt;"&amp;$D1939,$G$2:$G$5001,FALSE)+COUNTIFS($D$2:$D1939,$D1939,$G$2:$G1939,FALSE)))</f>
        <v/>
      </c>
    </row>
    <row r="1940" spans="9:9" x14ac:dyDescent="0.55000000000000004">
      <c r="I1940" t="str">
        <f>IF($A1940="","",IF($G1940&lt;&gt;FALSE,"",COUNTIFS($D$2:$D$5001,"&gt;"&amp;$D1940,$G$2:$G$5001,FALSE)+COUNTIFS($D$2:$D1940,$D1940,$G$2:$G1940,FALSE)))</f>
        <v/>
      </c>
    </row>
    <row r="1941" spans="9:9" x14ac:dyDescent="0.55000000000000004">
      <c r="I1941" t="str">
        <f>IF($A1941="","",IF($G1941&lt;&gt;FALSE,"",COUNTIFS($D$2:$D$5001,"&gt;"&amp;$D1941,$G$2:$G$5001,FALSE)+COUNTIFS($D$2:$D1941,$D1941,$G$2:$G1941,FALSE)))</f>
        <v/>
      </c>
    </row>
    <row r="1942" spans="9:9" x14ac:dyDescent="0.55000000000000004">
      <c r="I1942" t="str">
        <f>IF($A1942="","",IF($G1942&lt;&gt;FALSE,"",COUNTIFS($D$2:$D$5001,"&gt;"&amp;$D1942,$G$2:$G$5001,FALSE)+COUNTIFS($D$2:$D1942,$D1942,$G$2:$G1942,FALSE)))</f>
        <v/>
      </c>
    </row>
    <row r="1943" spans="9:9" x14ac:dyDescent="0.55000000000000004">
      <c r="I1943" t="str">
        <f>IF($A1943="","",IF($G1943&lt;&gt;FALSE,"",COUNTIFS($D$2:$D$5001,"&gt;"&amp;$D1943,$G$2:$G$5001,FALSE)+COUNTIFS($D$2:$D1943,$D1943,$G$2:$G1943,FALSE)))</f>
        <v/>
      </c>
    </row>
    <row r="1944" spans="9:9" x14ac:dyDescent="0.55000000000000004">
      <c r="I1944" t="str">
        <f>IF($A1944="","",IF($G1944&lt;&gt;FALSE,"",COUNTIFS($D$2:$D$5001,"&gt;"&amp;$D1944,$G$2:$G$5001,FALSE)+COUNTIFS($D$2:$D1944,$D1944,$G$2:$G1944,FALSE)))</f>
        <v/>
      </c>
    </row>
    <row r="1945" spans="9:9" x14ac:dyDescent="0.55000000000000004">
      <c r="I1945" t="str">
        <f>IF($A1945="","",IF($G1945&lt;&gt;FALSE,"",COUNTIFS($D$2:$D$5001,"&gt;"&amp;$D1945,$G$2:$G$5001,FALSE)+COUNTIFS($D$2:$D1945,$D1945,$G$2:$G1945,FALSE)))</f>
        <v/>
      </c>
    </row>
    <row r="1946" spans="9:9" x14ac:dyDescent="0.55000000000000004">
      <c r="I1946" t="str">
        <f>IF($A1946="","",IF($G1946&lt;&gt;FALSE,"",COUNTIFS($D$2:$D$5001,"&gt;"&amp;$D1946,$G$2:$G$5001,FALSE)+COUNTIFS($D$2:$D1946,$D1946,$G$2:$G1946,FALSE)))</f>
        <v/>
      </c>
    </row>
    <row r="1947" spans="9:9" x14ac:dyDescent="0.55000000000000004">
      <c r="I1947" t="str">
        <f>IF($A1947="","",IF($G1947&lt;&gt;FALSE,"",COUNTIFS($D$2:$D$5001,"&gt;"&amp;$D1947,$G$2:$G$5001,FALSE)+COUNTIFS($D$2:$D1947,$D1947,$G$2:$G1947,FALSE)))</f>
        <v/>
      </c>
    </row>
    <row r="1948" spans="9:9" x14ac:dyDescent="0.55000000000000004">
      <c r="I1948" t="str">
        <f>IF($A1948="","",IF($G1948&lt;&gt;FALSE,"",COUNTIFS($D$2:$D$5001,"&gt;"&amp;$D1948,$G$2:$G$5001,FALSE)+COUNTIFS($D$2:$D1948,$D1948,$G$2:$G1948,FALSE)))</f>
        <v/>
      </c>
    </row>
    <row r="1949" spans="9:9" x14ac:dyDescent="0.55000000000000004">
      <c r="I1949" t="str">
        <f>IF($A1949="","",IF($G1949&lt;&gt;FALSE,"",COUNTIFS($D$2:$D$5001,"&gt;"&amp;$D1949,$G$2:$G$5001,FALSE)+COUNTIFS($D$2:$D1949,$D1949,$G$2:$G1949,FALSE)))</f>
        <v/>
      </c>
    </row>
    <row r="1950" spans="9:9" x14ac:dyDescent="0.55000000000000004">
      <c r="I1950" t="str">
        <f>IF($A1950="","",IF($G1950&lt;&gt;FALSE,"",COUNTIFS($D$2:$D$5001,"&gt;"&amp;$D1950,$G$2:$G$5001,FALSE)+COUNTIFS($D$2:$D1950,$D1950,$G$2:$G1950,FALSE)))</f>
        <v/>
      </c>
    </row>
    <row r="1951" spans="9:9" x14ac:dyDescent="0.55000000000000004">
      <c r="I1951" t="str">
        <f>IF($A1951="","",IF($G1951&lt;&gt;FALSE,"",COUNTIFS($D$2:$D$5001,"&gt;"&amp;$D1951,$G$2:$G$5001,FALSE)+COUNTIFS($D$2:$D1951,$D1951,$G$2:$G1951,FALSE)))</f>
        <v/>
      </c>
    </row>
    <row r="1952" spans="9:9" x14ac:dyDescent="0.55000000000000004">
      <c r="I1952" t="str">
        <f>IF($A1952="","",IF($G1952&lt;&gt;FALSE,"",COUNTIFS($D$2:$D$5001,"&gt;"&amp;$D1952,$G$2:$G$5001,FALSE)+COUNTIFS($D$2:$D1952,$D1952,$G$2:$G1952,FALSE)))</f>
        <v/>
      </c>
    </row>
    <row r="1953" spans="9:9" x14ac:dyDescent="0.55000000000000004">
      <c r="I1953" t="str">
        <f>IF($A1953="","",IF($G1953&lt;&gt;FALSE,"",COUNTIFS($D$2:$D$5001,"&gt;"&amp;$D1953,$G$2:$G$5001,FALSE)+COUNTIFS($D$2:$D1953,$D1953,$G$2:$G1953,FALSE)))</f>
        <v/>
      </c>
    </row>
    <row r="1954" spans="9:9" x14ac:dyDescent="0.55000000000000004">
      <c r="I1954" t="str">
        <f>IF($A1954="","",IF($G1954&lt;&gt;FALSE,"",COUNTIFS($D$2:$D$5001,"&gt;"&amp;$D1954,$G$2:$G$5001,FALSE)+COUNTIFS($D$2:$D1954,$D1954,$G$2:$G1954,FALSE)))</f>
        <v/>
      </c>
    </row>
    <row r="1955" spans="9:9" x14ac:dyDescent="0.55000000000000004">
      <c r="I1955" t="str">
        <f>IF($A1955="","",IF($G1955&lt;&gt;FALSE,"",COUNTIFS($D$2:$D$5001,"&gt;"&amp;$D1955,$G$2:$G$5001,FALSE)+COUNTIFS($D$2:$D1955,$D1955,$G$2:$G1955,FALSE)))</f>
        <v/>
      </c>
    </row>
    <row r="1956" spans="9:9" x14ac:dyDescent="0.55000000000000004">
      <c r="I1956" t="str">
        <f>IF($A1956="","",IF($G1956&lt;&gt;FALSE,"",COUNTIFS($D$2:$D$5001,"&gt;"&amp;$D1956,$G$2:$G$5001,FALSE)+COUNTIFS($D$2:$D1956,$D1956,$G$2:$G1956,FALSE)))</f>
        <v/>
      </c>
    </row>
    <row r="1957" spans="9:9" x14ac:dyDescent="0.55000000000000004">
      <c r="I1957" t="str">
        <f>IF($A1957="","",IF($G1957&lt;&gt;FALSE,"",COUNTIFS($D$2:$D$5001,"&gt;"&amp;$D1957,$G$2:$G$5001,FALSE)+COUNTIFS($D$2:$D1957,$D1957,$G$2:$G1957,FALSE)))</f>
        <v/>
      </c>
    </row>
    <row r="1958" spans="9:9" x14ac:dyDescent="0.55000000000000004">
      <c r="I1958" t="str">
        <f>IF($A1958="","",IF($G1958&lt;&gt;FALSE,"",COUNTIFS($D$2:$D$5001,"&gt;"&amp;$D1958,$G$2:$G$5001,FALSE)+COUNTIFS($D$2:$D1958,$D1958,$G$2:$G1958,FALSE)))</f>
        <v/>
      </c>
    </row>
    <row r="1959" spans="9:9" x14ac:dyDescent="0.55000000000000004">
      <c r="I1959" t="str">
        <f>IF($A1959="","",IF($G1959&lt;&gt;FALSE,"",COUNTIFS($D$2:$D$5001,"&gt;"&amp;$D1959,$G$2:$G$5001,FALSE)+COUNTIFS($D$2:$D1959,$D1959,$G$2:$G1959,FALSE)))</f>
        <v/>
      </c>
    </row>
    <row r="1960" spans="9:9" x14ac:dyDescent="0.55000000000000004">
      <c r="I1960" t="str">
        <f>IF($A1960="","",IF($G1960&lt;&gt;FALSE,"",COUNTIFS($D$2:$D$5001,"&gt;"&amp;$D1960,$G$2:$G$5001,FALSE)+COUNTIFS($D$2:$D1960,$D1960,$G$2:$G1960,FALSE)))</f>
        <v/>
      </c>
    </row>
    <row r="1961" spans="9:9" x14ac:dyDescent="0.55000000000000004">
      <c r="I1961" t="str">
        <f>IF($A1961="","",IF($G1961&lt;&gt;FALSE,"",COUNTIFS($D$2:$D$5001,"&gt;"&amp;$D1961,$G$2:$G$5001,FALSE)+COUNTIFS($D$2:$D1961,$D1961,$G$2:$G1961,FALSE)))</f>
        <v/>
      </c>
    </row>
    <row r="1962" spans="9:9" x14ac:dyDescent="0.55000000000000004">
      <c r="I1962" t="str">
        <f>IF($A1962="","",IF($G1962&lt;&gt;FALSE,"",COUNTIFS($D$2:$D$5001,"&gt;"&amp;$D1962,$G$2:$G$5001,FALSE)+COUNTIFS($D$2:$D1962,$D1962,$G$2:$G1962,FALSE)))</f>
        <v/>
      </c>
    </row>
    <row r="1963" spans="9:9" x14ac:dyDescent="0.55000000000000004">
      <c r="I1963" t="str">
        <f>IF($A1963="","",IF($G1963&lt;&gt;FALSE,"",COUNTIFS($D$2:$D$5001,"&gt;"&amp;$D1963,$G$2:$G$5001,FALSE)+COUNTIFS($D$2:$D1963,$D1963,$G$2:$G1963,FALSE)))</f>
        <v/>
      </c>
    </row>
    <row r="1964" spans="9:9" x14ac:dyDescent="0.55000000000000004">
      <c r="I1964" t="str">
        <f>IF($A1964="","",IF($G1964&lt;&gt;FALSE,"",COUNTIFS($D$2:$D$5001,"&gt;"&amp;$D1964,$G$2:$G$5001,FALSE)+COUNTIFS($D$2:$D1964,$D1964,$G$2:$G1964,FALSE)))</f>
        <v/>
      </c>
    </row>
    <row r="1965" spans="9:9" x14ac:dyDescent="0.55000000000000004">
      <c r="I1965" t="str">
        <f>IF($A1965="","",IF($G1965&lt;&gt;FALSE,"",COUNTIFS($D$2:$D$5001,"&gt;"&amp;$D1965,$G$2:$G$5001,FALSE)+COUNTIFS($D$2:$D1965,$D1965,$G$2:$G1965,FALSE)))</f>
        <v/>
      </c>
    </row>
    <row r="1966" spans="9:9" x14ac:dyDescent="0.55000000000000004">
      <c r="I1966" t="str">
        <f>IF($A1966="","",IF($G1966&lt;&gt;FALSE,"",COUNTIFS($D$2:$D$5001,"&gt;"&amp;$D1966,$G$2:$G$5001,FALSE)+COUNTIFS($D$2:$D1966,$D1966,$G$2:$G1966,FALSE)))</f>
        <v/>
      </c>
    </row>
    <row r="1967" spans="9:9" x14ac:dyDescent="0.55000000000000004">
      <c r="I1967" t="str">
        <f>IF($A1967="","",IF($G1967&lt;&gt;FALSE,"",COUNTIFS($D$2:$D$5001,"&gt;"&amp;$D1967,$G$2:$G$5001,FALSE)+COUNTIFS($D$2:$D1967,$D1967,$G$2:$G1967,FALSE)))</f>
        <v/>
      </c>
    </row>
    <row r="1968" spans="9:9" x14ac:dyDescent="0.55000000000000004">
      <c r="I1968" t="str">
        <f>IF($A1968="","",IF($G1968&lt;&gt;FALSE,"",COUNTIFS($D$2:$D$5001,"&gt;"&amp;$D1968,$G$2:$G$5001,FALSE)+COUNTIFS($D$2:$D1968,$D1968,$G$2:$G1968,FALSE)))</f>
        <v/>
      </c>
    </row>
    <row r="1969" spans="9:9" x14ac:dyDescent="0.55000000000000004">
      <c r="I1969" t="str">
        <f>IF($A1969="","",IF($G1969&lt;&gt;FALSE,"",COUNTIFS($D$2:$D$5001,"&gt;"&amp;$D1969,$G$2:$G$5001,FALSE)+COUNTIFS($D$2:$D1969,$D1969,$G$2:$G1969,FALSE)))</f>
        <v/>
      </c>
    </row>
    <row r="1970" spans="9:9" x14ac:dyDescent="0.55000000000000004">
      <c r="I1970" t="str">
        <f>IF($A1970="","",IF($G1970&lt;&gt;FALSE,"",COUNTIFS($D$2:$D$5001,"&gt;"&amp;$D1970,$G$2:$G$5001,FALSE)+COUNTIFS($D$2:$D1970,$D1970,$G$2:$G1970,FALSE)))</f>
        <v/>
      </c>
    </row>
    <row r="1971" spans="9:9" x14ac:dyDescent="0.55000000000000004">
      <c r="I1971" t="str">
        <f>IF($A1971="","",IF($G1971&lt;&gt;FALSE,"",COUNTIFS($D$2:$D$5001,"&gt;"&amp;$D1971,$G$2:$G$5001,FALSE)+COUNTIFS($D$2:$D1971,$D1971,$G$2:$G1971,FALSE)))</f>
        <v/>
      </c>
    </row>
    <row r="1972" spans="9:9" x14ac:dyDescent="0.55000000000000004">
      <c r="I1972" t="str">
        <f>IF($A1972="","",IF($G1972&lt;&gt;FALSE,"",COUNTIFS($D$2:$D$5001,"&gt;"&amp;$D1972,$G$2:$G$5001,FALSE)+COUNTIFS($D$2:$D1972,$D1972,$G$2:$G1972,FALSE)))</f>
        <v/>
      </c>
    </row>
    <row r="1973" spans="9:9" x14ac:dyDescent="0.55000000000000004">
      <c r="I1973" t="str">
        <f>IF($A1973="","",IF($G1973&lt;&gt;FALSE,"",COUNTIFS($D$2:$D$5001,"&gt;"&amp;$D1973,$G$2:$G$5001,FALSE)+COUNTIFS($D$2:$D1973,$D1973,$G$2:$G1973,FALSE)))</f>
        <v/>
      </c>
    </row>
    <row r="1974" spans="9:9" x14ac:dyDescent="0.55000000000000004">
      <c r="I1974" t="str">
        <f>IF($A1974="","",IF($G1974&lt;&gt;FALSE,"",COUNTIFS($D$2:$D$5001,"&gt;"&amp;$D1974,$G$2:$G$5001,FALSE)+COUNTIFS($D$2:$D1974,$D1974,$G$2:$G1974,FALSE)))</f>
        <v/>
      </c>
    </row>
    <row r="1975" spans="9:9" x14ac:dyDescent="0.55000000000000004">
      <c r="I1975" t="str">
        <f>IF($A1975="","",IF($G1975&lt;&gt;FALSE,"",COUNTIFS($D$2:$D$5001,"&gt;"&amp;$D1975,$G$2:$G$5001,FALSE)+COUNTIFS($D$2:$D1975,$D1975,$G$2:$G1975,FALSE)))</f>
        <v/>
      </c>
    </row>
    <row r="1976" spans="9:9" x14ac:dyDescent="0.55000000000000004">
      <c r="I1976" t="str">
        <f>IF($A1976="","",IF($G1976&lt;&gt;FALSE,"",COUNTIFS($D$2:$D$5001,"&gt;"&amp;$D1976,$G$2:$G$5001,FALSE)+COUNTIFS($D$2:$D1976,$D1976,$G$2:$G1976,FALSE)))</f>
        <v/>
      </c>
    </row>
    <row r="1977" spans="9:9" x14ac:dyDescent="0.55000000000000004">
      <c r="I1977" t="str">
        <f>IF($A1977="","",IF($G1977&lt;&gt;FALSE,"",COUNTIFS($D$2:$D$5001,"&gt;"&amp;$D1977,$G$2:$G$5001,FALSE)+COUNTIFS($D$2:$D1977,$D1977,$G$2:$G1977,FALSE)))</f>
        <v/>
      </c>
    </row>
    <row r="1978" spans="9:9" x14ac:dyDescent="0.55000000000000004">
      <c r="I1978" t="str">
        <f>IF($A1978="","",IF($G1978&lt;&gt;FALSE,"",COUNTIFS($D$2:$D$5001,"&gt;"&amp;$D1978,$G$2:$G$5001,FALSE)+COUNTIFS($D$2:$D1978,$D1978,$G$2:$G1978,FALSE)))</f>
        <v/>
      </c>
    </row>
    <row r="1979" spans="9:9" x14ac:dyDescent="0.55000000000000004">
      <c r="I1979" t="str">
        <f>IF($A1979="","",IF($G1979&lt;&gt;FALSE,"",COUNTIFS($D$2:$D$5001,"&gt;"&amp;$D1979,$G$2:$G$5001,FALSE)+COUNTIFS($D$2:$D1979,$D1979,$G$2:$G1979,FALSE)))</f>
        <v/>
      </c>
    </row>
    <row r="1980" spans="9:9" x14ac:dyDescent="0.55000000000000004">
      <c r="I1980" t="str">
        <f>IF($A1980="","",IF($G1980&lt;&gt;FALSE,"",COUNTIFS($D$2:$D$5001,"&gt;"&amp;$D1980,$G$2:$G$5001,FALSE)+COUNTIFS($D$2:$D1980,$D1980,$G$2:$G1980,FALSE)))</f>
        <v/>
      </c>
    </row>
    <row r="1981" spans="9:9" x14ac:dyDescent="0.55000000000000004">
      <c r="I1981" t="str">
        <f>IF($A1981="","",IF($G1981&lt;&gt;FALSE,"",COUNTIFS($D$2:$D$5001,"&gt;"&amp;$D1981,$G$2:$G$5001,FALSE)+COUNTIFS($D$2:$D1981,$D1981,$G$2:$G1981,FALSE)))</f>
        <v/>
      </c>
    </row>
    <row r="1982" spans="9:9" x14ac:dyDescent="0.55000000000000004">
      <c r="I1982" t="str">
        <f>IF($A1982="","",IF($G1982&lt;&gt;FALSE,"",COUNTIFS($D$2:$D$5001,"&gt;"&amp;$D1982,$G$2:$G$5001,FALSE)+COUNTIFS($D$2:$D1982,$D1982,$G$2:$G1982,FALSE)))</f>
        <v/>
      </c>
    </row>
    <row r="1983" spans="9:9" x14ac:dyDescent="0.55000000000000004">
      <c r="I1983" t="str">
        <f>IF($A1983="","",IF($G1983&lt;&gt;FALSE,"",COUNTIFS($D$2:$D$5001,"&gt;"&amp;$D1983,$G$2:$G$5001,FALSE)+COUNTIFS($D$2:$D1983,$D1983,$G$2:$G1983,FALSE)))</f>
        <v/>
      </c>
    </row>
    <row r="1984" spans="9:9" x14ac:dyDescent="0.55000000000000004">
      <c r="I1984" t="str">
        <f>IF($A1984="","",IF($G1984&lt;&gt;FALSE,"",COUNTIFS($D$2:$D$5001,"&gt;"&amp;$D1984,$G$2:$G$5001,FALSE)+COUNTIFS($D$2:$D1984,$D1984,$G$2:$G1984,FALSE)))</f>
        <v/>
      </c>
    </row>
    <row r="1985" spans="9:9" x14ac:dyDescent="0.55000000000000004">
      <c r="I1985" t="str">
        <f>IF($A1985="","",IF($G1985&lt;&gt;FALSE,"",COUNTIFS($D$2:$D$5001,"&gt;"&amp;$D1985,$G$2:$G$5001,FALSE)+COUNTIFS($D$2:$D1985,$D1985,$G$2:$G1985,FALSE)))</f>
        <v/>
      </c>
    </row>
    <row r="1986" spans="9:9" x14ac:dyDescent="0.55000000000000004">
      <c r="I1986" t="str">
        <f>IF($A1986="","",IF($G1986&lt;&gt;FALSE,"",COUNTIFS($D$2:$D$5001,"&gt;"&amp;$D1986,$G$2:$G$5001,FALSE)+COUNTIFS($D$2:$D1986,$D1986,$G$2:$G1986,FALSE)))</f>
        <v/>
      </c>
    </row>
    <row r="1987" spans="9:9" x14ac:dyDescent="0.55000000000000004">
      <c r="I1987" t="str">
        <f>IF($A1987="","",IF($G1987&lt;&gt;FALSE,"",COUNTIFS($D$2:$D$5001,"&gt;"&amp;$D1987,$G$2:$G$5001,FALSE)+COUNTIFS($D$2:$D1987,$D1987,$G$2:$G1987,FALSE)))</f>
        <v/>
      </c>
    </row>
    <row r="1988" spans="9:9" x14ac:dyDescent="0.55000000000000004">
      <c r="I1988" t="str">
        <f>IF($A1988="","",IF($G1988&lt;&gt;FALSE,"",COUNTIFS($D$2:$D$5001,"&gt;"&amp;$D1988,$G$2:$G$5001,FALSE)+COUNTIFS($D$2:$D1988,$D1988,$G$2:$G1988,FALSE)))</f>
        <v/>
      </c>
    </row>
    <row r="1989" spans="9:9" x14ac:dyDescent="0.55000000000000004">
      <c r="I1989" t="str">
        <f>IF($A1989="","",IF($G1989&lt;&gt;FALSE,"",COUNTIFS($D$2:$D$5001,"&gt;"&amp;$D1989,$G$2:$G$5001,FALSE)+COUNTIFS($D$2:$D1989,$D1989,$G$2:$G1989,FALSE)))</f>
        <v/>
      </c>
    </row>
    <row r="1990" spans="9:9" x14ac:dyDescent="0.55000000000000004">
      <c r="I1990" t="str">
        <f>IF($A1990="","",IF($G1990&lt;&gt;FALSE,"",COUNTIFS($D$2:$D$5001,"&gt;"&amp;$D1990,$G$2:$G$5001,FALSE)+COUNTIFS($D$2:$D1990,$D1990,$G$2:$G1990,FALSE)))</f>
        <v/>
      </c>
    </row>
    <row r="1991" spans="9:9" x14ac:dyDescent="0.55000000000000004">
      <c r="I1991" t="str">
        <f>IF($A1991="","",IF($G1991&lt;&gt;FALSE,"",COUNTIFS($D$2:$D$5001,"&gt;"&amp;$D1991,$G$2:$G$5001,FALSE)+COUNTIFS($D$2:$D1991,$D1991,$G$2:$G1991,FALSE)))</f>
        <v/>
      </c>
    </row>
    <row r="1992" spans="9:9" x14ac:dyDescent="0.55000000000000004">
      <c r="I1992" t="str">
        <f>IF($A1992="","",IF($G1992&lt;&gt;FALSE,"",COUNTIFS($D$2:$D$5001,"&gt;"&amp;$D1992,$G$2:$G$5001,FALSE)+COUNTIFS($D$2:$D1992,$D1992,$G$2:$G1992,FALSE)))</f>
        <v/>
      </c>
    </row>
    <row r="1993" spans="9:9" x14ac:dyDescent="0.55000000000000004">
      <c r="I1993" t="str">
        <f>IF($A1993="","",IF($G1993&lt;&gt;FALSE,"",COUNTIFS($D$2:$D$5001,"&gt;"&amp;$D1993,$G$2:$G$5001,FALSE)+COUNTIFS($D$2:$D1993,$D1993,$G$2:$G1993,FALSE)))</f>
        <v/>
      </c>
    </row>
    <row r="1994" spans="9:9" x14ac:dyDescent="0.55000000000000004">
      <c r="I1994" t="str">
        <f>IF($A1994="","",IF($G1994&lt;&gt;FALSE,"",COUNTIFS($D$2:$D$5001,"&gt;"&amp;$D1994,$G$2:$G$5001,FALSE)+COUNTIFS($D$2:$D1994,$D1994,$G$2:$G1994,FALSE)))</f>
        <v/>
      </c>
    </row>
    <row r="1995" spans="9:9" x14ac:dyDescent="0.55000000000000004">
      <c r="I1995" t="str">
        <f>IF($A1995="","",IF($G1995&lt;&gt;FALSE,"",COUNTIFS($D$2:$D$5001,"&gt;"&amp;$D1995,$G$2:$G$5001,FALSE)+COUNTIFS($D$2:$D1995,$D1995,$G$2:$G1995,FALSE)))</f>
        <v/>
      </c>
    </row>
    <row r="1996" spans="9:9" x14ac:dyDescent="0.55000000000000004">
      <c r="I1996" t="str">
        <f>IF($A1996="","",IF($G1996&lt;&gt;FALSE,"",COUNTIFS($D$2:$D$5001,"&gt;"&amp;$D1996,$G$2:$G$5001,FALSE)+COUNTIFS($D$2:$D1996,$D1996,$G$2:$G1996,FALSE)))</f>
        <v/>
      </c>
    </row>
    <row r="1997" spans="9:9" x14ac:dyDescent="0.55000000000000004">
      <c r="I1997" t="str">
        <f>IF($A1997="","",IF($G1997&lt;&gt;FALSE,"",COUNTIFS($D$2:$D$5001,"&gt;"&amp;$D1997,$G$2:$G$5001,FALSE)+COUNTIFS($D$2:$D1997,$D1997,$G$2:$G1997,FALSE)))</f>
        <v/>
      </c>
    </row>
    <row r="1998" spans="9:9" x14ac:dyDescent="0.55000000000000004">
      <c r="I1998" t="str">
        <f>IF($A1998="","",IF($G1998&lt;&gt;FALSE,"",COUNTIFS($D$2:$D$5001,"&gt;"&amp;$D1998,$G$2:$G$5001,FALSE)+COUNTIFS($D$2:$D1998,$D1998,$G$2:$G1998,FALSE)))</f>
        <v/>
      </c>
    </row>
    <row r="1999" spans="9:9" x14ac:dyDescent="0.55000000000000004">
      <c r="I1999" t="str">
        <f>IF($A1999="","",IF($G1999&lt;&gt;FALSE,"",COUNTIFS($D$2:$D$5001,"&gt;"&amp;$D1999,$G$2:$G$5001,FALSE)+COUNTIFS($D$2:$D1999,$D1999,$G$2:$G1999,FALSE)))</f>
        <v/>
      </c>
    </row>
    <row r="2000" spans="9:9" x14ac:dyDescent="0.55000000000000004">
      <c r="I2000" t="str">
        <f>IF($A2000="","",IF($G2000&lt;&gt;FALSE,"",COUNTIFS($D$2:$D$5001,"&gt;"&amp;$D2000,$G$2:$G$5001,FALSE)+COUNTIFS($D$2:$D2000,$D2000,$G$2:$G2000,FALSE)))</f>
        <v/>
      </c>
    </row>
    <row r="2001" spans="9:9" x14ac:dyDescent="0.55000000000000004">
      <c r="I2001" t="str">
        <f>IF($A2001="","",IF($G2001&lt;&gt;FALSE,"",COUNTIFS($D$2:$D$5001,"&gt;"&amp;$D2001,$G$2:$G$5001,FALSE)+COUNTIFS($D$2:$D2001,$D2001,$G$2:$G2001,FALSE)))</f>
        <v/>
      </c>
    </row>
    <row r="2002" spans="9:9" x14ac:dyDescent="0.55000000000000004">
      <c r="I2002" t="str">
        <f>IF($A2002="","",IF($G2002&lt;&gt;FALSE,"",COUNTIFS($D$2:$D$5001,"&gt;"&amp;$D2002,$G$2:$G$5001,FALSE)+COUNTIFS($D$2:$D2002,$D2002,$G$2:$G2002,FALSE)))</f>
        <v/>
      </c>
    </row>
    <row r="2003" spans="9:9" x14ac:dyDescent="0.55000000000000004">
      <c r="I2003" t="str">
        <f>IF($A2003="","",IF($G2003&lt;&gt;FALSE,"",COUNTIFS($D$2:$D$5001,"&gt;"&amp;$D2003,$G$2:$G$5001,FALSE)+COUNTIFS($D$2:$D2003,$D2003,$G$2:$G2003,FALSE)))</f>
        <v/>
      </c>
    </row>
    <row r="2004" spans="9:9" x14ac:dyDescent="0.55000000000000004">
      <c r="I2004" t="str">
        <f>IF($A2004="","",IF($G2004&lt;&gt;FALSE,"",COUNTIFS($D$2:$D$5001,"&gt;"&amp;$D2004,$G$2:$G$5001,FALSE)+COUNTIFS($D$2:$D2004,$D2004,$G$2:$G2004,FALSE)))</f>
        <v/>
      </c>
    </row>
    <row r="2005" spans="9:9" x14ac:dyDescent="0.55000000000000004">
      <c r="I2005" t="str">
        <f>IF($A2005="","",IF($G2005&lt;&gt;FALSE,"",COUNTIFS($D$2:$D$5001,"&gt;"&amp;$D2005,$G$2:$G$5001,FALSE)+COUNTIFS($D$2:$D2005,$D2005,$G$2:$G2005,FALSE)))</f>
        <v/>
      </c>
    </row>
    <row r="2006" spans="9:9" x14ac:dyDescent="0.55000000000000004">
      <c r="I2006" t="str">
        <f>IF($A2006="","",IF($G2006&lt;&gt;FALSE,"",COUNTIFS($D$2:$D$5001,"&gt;"&amp;$D2006,$G$2:$G$5001,FALSE)+COUNTIFS($D$2:$D2006,$D2006,$G$2:$G2006,FALSE)))</f>
        <v/>
      </c>
    </row>
    <row r="2007" spans="9:9" x14ac:dyDescent="0.55000000000000004">
      <c r="I2007" t="str">
        <f>IF($A2007="","",IF($G2007&lt;&gt;FALSE,"",COUNTIFS($D$2:$D$5001,"&gt;"&amp;$D2007,$G$2:$G$5001,FALSE)+COUNTIFS($D$2:$D2007,$D2007,$G$2:$G2007,FALSE)))</f>
        <v/>
      </c>
    </row>
    <row r="2008" spans="9:9" x14ac:dyDescent="0.55000000000000004">
      <c r="I2008" t="str">
        <f>IF($A2008="","",IF($G2008&lt;&gt;FALSE,"",COUNTIFS($D$2:$D$5001,"&gt;"&amp;$D2008,$G$2:$G$5001,FALSE)+COUNTIFS($D$2:$D2008,$D2008,$G$2:$G2008,FALSE)))</f>
        <v/>
      </c>
    </row>
    <row r="2009" spans="9:9" x14ac:dyDescent="0.55000000000000004">
      <c r="I2009" t="str">
        <f>IF($A2009="","",IF($G2009&lt;&gt;FALSE,"",COUNTIFS($D$2:$D$5001,"&gt;"&amp;$D2009,$G$2:$G$5001,FALSE)+COUNTIFS($D$2:$D2009,$D2009,$G$2:$G2009,FALSE)))</f>
        <v/>
      </c>
    </row>
    <row r="2010" spans="9:9" x14ac:dyDescent="0.55000000000000004">
      <c r="I2010" t="str">
        <f>IF($A2010="","",IF($G2010&lt;&gt;FALSE,"",COUNTIFS($D$2:$D$5001,"&gt;"&amp;$D2010,$G$2:$G$5001,FALSE)+COUNTIFS($D$2:$D2010,$D2010,$G$2:$G2010,FALSE)))</f>
        <v/>
      </c>
    </row>
    <row r="2011" spans="9:9" x14ac:dyDescent="0.55000000000000004">
      <c r="I2011" t="str">
        <f>IF($A2011="","",IF($G2011&lt;&gt;FALSE,"",COUNTIFS($D$2:$D$5001,"&gt;"&amp;$D2011,$G$2:$G$5001,FALSE)+COUNTIFS($D$2:$D2011,$D2011,$G$2:$G2011,FALSE)))</f>
        <v/>
      </c>
    </row>
    <row r="2012" spans="9:9" x14ac:dyDescent="0.55000000000000004">
      <c r="I2012" t="str">
        <f>IF($A2012="","",IF($G2012&lt;&gt;FALSE,"",COUNTIFS($D$2:$D$5001,"&gt;"&amp;$D2012,$G$2:$G$5001,FALSE)+COUNTIFS($D$2:$D2012,$D2012,$G$2:$G2012,FALSE)))</f>
        <v/>
      </c>
    </row>
    <row r="2013" spans="9:9" x14ac:dyDescent="0.55000000000000004">
      <c r="I2013" t="str">
        <f>IF($A2013="","",IF($G2013&lt;&gt;FALSE,"",COUNTIFS($D$2:$D$5001,"&gt;"&amp;$D2013,$G$2:$G$5001,FALSE)+COUNTIFS($D$2:$D2013,$D2013,$G$2:$G2013,FALSE)))</f>
        <v/>
      </c>
    </row>
    <row r="2014" spans="9:9" x14ac:dyDescent="0.55000000000000004">
      <c r="I2014" t="str">
        <f>IF($A2014="","",IF($G2014&lt;&gt;FALSE,"",COUNTIFS($D$2:$D$5001,"&gt;"&amp;$D2014,$G$2:$G$5001,FALSE)+COUNTIFS($D$2:$D2014,$D2014,$G$2:$G2014,FALSE)))</f>
        <v/>
      </c>
    </row>
    <row r="2015" spans="9:9" x14ac:dyDescent="0.55000000000000004">
      <c r="I2015" t="str">
        <f>IF($A2015="","",IF($G2015&lt;&gt;FALSE,"",COUNTIFS($D$2:$D$5001,"&gt;"&amp;$D2015,$G$2:$G$5001,FALSE)+COUNTIFS($D$2:$D2015,$D2015,$G$2:$G2015,FALSE)))</f>
        <v/>
      </c>
    </row>
    <row r="2016" spans="9:9" x14ac:dyDescent="0.55000000000000004">
      <c r="I2016" t="str">
        <f>IF($A2016="","",IF($G2016&lt;&gt;FALSE,"",COUNTIFS($D$2:$D$5001,"&gt;"&amp;$D2016,$G$2:$G$5001,FALSE)+COUNTIFS($D$2:$D2016,$D2016,$G$2:$G2016,FALSE)))</f>
        <v/>
      </c>
    </row>
    <row r="2017" spans="9:9" x14ac:dyDescent="0.55000000000000004">
      <c r="I2017" t="str">
        <f>IF($A2017="","",IF($G2017&lt;&gt;FALSE,"",COUNTIFS($D$2:$D$5001,"&gt;"&amp;$D2017,$G$2:$G$5001,FALSE)+COUNTIFS($D$2:$D2017,$D2017,$G$2:$G2017,FALSE)))</f>
        <v/>
      </c>
    </row>
    <row r="2018" spans="9:9" x14ac:dyDescent="0.55000000000000004">
      <c r="I2018" t="str">
        <f>IF($A2018="","",IF($G2018&lt;&gt;FALSE,"",COUNTIFS($D$2:$D$5001,"&gt;"&amp;$D2018,$G$2:$G$5001,FALSE)+COUNTIFS($D$2:$D2018,$D2018,$G$2:$G2018,FALSE)))</f>
        <v/>
      </c>
    </row>
    <row r="2019" spans="9:9" x14ac:dyDescent="0.55000000000000004">
      <c r="I2019" t="str">
        <f>IF($A2019="","",IF($G2019&lt;&gt;FALSE,"",COUNTIFS($D$2:$D$5001,"&gt;"&amp;$D2019,$G$2:$G$5001,FALSE)+COUNTIFS($D$2:$D2019,$D2019,$G$2:$G2019,FALSE)))</f>
        <v/>
      </c>
    </row>
    <row r="2020" spans="9:9" x14ac:dyDescent="0.55000000000000004">
      <c r="I2020" t="str">
        <f>IF($A2020="","",IF($G2020&lt;&gt;FALSE,"",COUNTIFS($D$2:$D$5001,"&gt;"&amp;$D2020,$G$2:$G$5001,FALSE)+COUNTIFS($D$2:$D2020,$D2020,$G$2:$G2020,FALSE)))</f>
        <v/>
      </c>
    </row>
    <row r="2021" spans="9:9" x14ac:dyDescent="0.55000000000000004">
      <c r="I2021" t="str">
        <f>IF($A2021="","",IF($G2021&lt;&gt;FALSE,"",COUNTIFS($D$2:$D$5001,"&gt;"&amp;$D2021,$G$2:$G$5001,FALSE)+COUNTIFS($D$2:$D2021,$D2021,$G$2:$G2021,FALSE)))</f>
        <v/>
      </c>
    </row>
    <row r="2022" spans="9:9" x14ac:dyDescent="0.55000000000000004">
      <c r="I2022" t="str">
        <f>IF($A2022="","",IF($G2022&lt;&gt;FALSE,"",COUNTIFS($D$2:$D$5001,"&gt;"&amp;$D2022,$G$2:$G$5001,FALSE)+COUNTIFS($D$2:$D2022,$D2022,$G$2:$G2022,FALSE)))</f>
        <v/>
      </c>
    </row>
    <row r="2023" spans="9:9" x14ac:dyDescent="0.55000000000000004">
      <c r="I2023" t="str">
        <f>IF($A2023="","",IF($G2023&lt;&gt;FALSE,"",COUNTIFS($D$2:$D$5001,"&gt;"&amp;$D2023,$G$2:$G$5001,FALSE)+COUNTIFS($D$2:$D2023,$D2023,$G$2:$G2023,FALSE)))</f>
        <v/>
      </c>
    </row>
    <row r="2024" spans="9:9" x14ac:dyDescent="0.55000000000000004">
      <c r="I2024" t="str">
        <f>IF($A2024="","",IF($G2024&lt;&gt;FALSE,"",COUNTIFS($D$2:$D$5001,"&gt;"&amp;$D2024,$G$2:$G$5001,FALSE)+COUNTIFS($D$2:$D2024,$D2024,$G$2:$G2024,FALSE)))</f>
        <v/>
      </c>
    </row>
    <row r="2025" spans="9:9" x14ac:dyDescent="0.55000000000000004">
      <c r="I2025" t="str">
        <f>IF($A2025="","",IF($G2025&lt;&gt;FALSE,"",COUNTIFS($D$2:$D$5001,"&gt;"&amp;$D2025,$G$2:$G$5001,FALSE)+COUNTIFS($D$2:$D2025,$D2025,$G$2:$G2025,FALSE)))</f>
        <v/>
      </c>
    </row>
    <row r="2026" spans="9:9" x14ac:dyDescent="0.55000000000000004">
      <c r="I2026" t="str">
        <f>IF($A2026="","",IF($G2026&lt;&gt;FALSE,"",COUNTIFS($D$2:$D$5001,"&gt;"&amp;$D2026,$G$2:$G$5001,FALSE)+COUNTIFS($D$2:$D2026,$D2026,$G$2:$G2026,FALSE)))</f>
        <v/>
      </c>
    </row>
    <row r="2027" spans="9:9" x14ac:dyDescent="0.55000000000000004">
      <c r="I2027" t="str">
        <f>IF($A2027="","",IF($G2027&lt;&gt;FALSE,"",COUNTIFS($D$2:$D$5001,"&gt;"&amp;$D2027,$G$2:$G$5001,FALSE)+COUNTIFS($D$2:$D2027,$D2027,$G$2:$G2027,FALSE)))</f>
        <v/>
      </c>
    </row>
    <row r="2028" spans="9:9" x14ac:dyDescent="0.55000000000000004">
      <c r="I2028" t="str">
        <f>IF($A2028="","",IF($G2028&lt;&gt;FALSE,"",COUNTIFS($D$2:$D$5001,"&gt;"&amp;$D2028,$G$2:$G$5001,FALSE)+COUNTIFS($D$2:$D2028,$D2028,$G$2:$G2028,FALSE)))</f>
        <v/>
      </c>
    </row>
    <row r="2029" spans="9:9" x14ac:dyDescent="0.55000000000000004">
      <c r="I2029" t="str">
        <f>IF($A2029="","",IF($G2029&lt;&gt;FALSE,"",COUNTIFS($D$2:$D$5001,"&gt;"&amp;$D2029,$G$2:$G$5001,FALSE)+COUNTIFS($D$2:$D2029,$D2029,$G$2:$G2029,FALSE)))</f>
        <v/>
      </c>
    </row>
    <row r="2030" spans="9:9" x14ac:dyDescent="0.55000000000000004">
      <c r="I2030" t="str">
        <f>IF($A2030="","",IF($G2030&lt;&gt;FALSE,"",COUNTIFS($D$2:$D$5001,"&gt;"&amp;$D2030,$G$2:$G$5001,FALSE)+COUNTIFS($D$2:$D2030,$D2030,$G$2:$G2030,FALSE)))</f>
        <v/>
      </c>
    </row>
    <row r="2031" spans="9:9" x14ac:dyDescent="0.55000000000000004">
      <c r="I2031" t="str">
        <f>IF($A2031="","",IF($G2031&lt;&gt;FALSE,"",COUNTIFS($D$2:$D$5001,"&gt;"&amp;$D2031,$G$2:$G$5001,FALSE)+COUNTIFS($D$2:$D2031,$D2031,$G$2:$G2031,FALSE)))</f>
        <v/>
      </c>
    </row>
    <row r="2032" spans="9:9" x14ac:dyDescent="0.55000000000000004">
      <c r="I2032" t="str">
        <f>IF($A2032="","",IF($G2032&lt;&gt;FALSE,"",COUNTIFS($D$2:$D$5001,"&gt;"&amp;$D2032,$G$2:$G$5001,FALSE)+COUNTIFS($D$2:$D2032,$D2032,$G$2:$G2032,FALSE)))</f>
        <v/>
      </c>
    </row>
    <row r="2033" spans="9:9" x14ac:dyDescent="0.55000000000000004">
      <c r="I2033" t="str">
        <f>IF($A2033="","",IF($G2033&lt;&gt;FALSE,"",COUNTIFS($D$2:$D$5001,"&gt;"&amp;$D2033,$G$2:$G$5001,FALSE)+COUNTIFS($D$2:$D2033,$D2033,$G$2:$G2033,FALSE)))</f>
        <v/>
      </c>
    </row>
    <row r="2034" spans="9:9" x14ac:dyDescent="0.55000000000000004">
      <c r="I2034" t="str">
        <f>IF($A2034="","",IF($G2034&lt;&gt;FALSE,"",COUNTIFS($D$2:$D$5001,"&gt;"&amp;$D2034,$G$2:$G$5001,FALSE)+COUNTIFS($D$2:$D2034,$D2034,$G$2:$G2034,FALSE)))</f>
        <v/>
      </c>
    </row>
    <row r="2035" spans="9:9" x14ac:dyDescent="0.55000000000000004">
      <c r="I2035" t="str">
        <f>IF($A2035="","",IF($G2035&lt;&gt;FALSE,"",COUNTIFS($D$2:$D$5001,"&gt;"&amp;$D2035,$G$2:$G$5001,FALSE)+COUNTIFS($D$2:$D2035,$D2035,$G$2:$G2035,FALSE)))</f>
        <v/>
      </c>
    </row>
    <row r="2036" spans="9:9" x14ac:dyDescent="0.55000000000000004">
      <c r="I2036" t="str">
        <f>IF($A2036="","",IF($G2036&lt;&gt;FALSE,"",COUNTIFS($D$2:$D$5001,"&gt;"&amp;$D2036,$G$2:$G$5001,FALSE)+COUNTIFS($D$2:$D2036,$D2036,$G$2:$G2036,FALSE)))</f>
        <v/>
      </c>
    </row>
    <row r="2037" spans="9:9" x14ac:dyDescent="0.55000000000000004">
      <c r="I2037" t="str">
        <f>IF($A2037="","",IF($G2037&lt;&gt;FALSE,"",COUNTIFS($D$2:$D$5001,"&gt;"&amp;$D2037,$G$2:$G$5001,FALSE)+COUNTIFS($D$2:$D2037,$D2037,$G$2:$G2037,FALSE)))</f>
        <v/>
      </c>
    </row>
    <row r="2038" spans="9:9" x14ac:dyDescent="0.55000000000000004">
      <c r="I2038" t="str">
        <f>IF($A2038="","",IF($G2038&lt;&gt;FALSE,"",COUNTIFS($D$2:$D$5001,"&gt;"&amp;$D2038,$G$2:$G$5001,FALSE)+COUNTIFS($D$2:$D2038,$D2038,$G$2:$G2038,FALSE)))</f>
        <v/>
      </c>
    </row>
    <row r="2039" spans="9:9" x14ac:dyDescent="0.55000000000000004">
      <c r="I2039" t="str">
        <f>IF($A2039="","",IF($G2039&lt;&gt;FALSE,"",COUNTIFS($D$2:$D$5001,"&gt;"&amp;$D2039,$G$2:$G$5001,FALSE)+COUNTIFS($D$2:$D2039,$D2039,$G$2:$G2039,FALSE)))</f>
        <v/>
      </c>
    </row>
    <row r="2040" spans="9:9" x14ac:dyDescent="0.55000000000000004">
      <c r="I2040" t="str">
        <f>IF($A2040="","",IF($G2040&lt;&gt;FALSE,"",COUNTIFS($D$2:$D$5001,"&gt;"&amp;$D2040,$G$2:$G$5001,FALSE)+COUNTIFS($D$2:$D2040,$D2040,$G$2:$G2040,FALSE)))</f>
        <v/>
      </c>
    </row>
    <row r="2041" spans="9:9" x14ac:dyDescent="0.55000000000000004">
      <c r="I2041" t="str">
        <f>IF($A2041="","",IF($G2041&lt;&gt;FALSE,"",COUNTIFS($D$2:$D$5001,"&gt;"&amp;$D2041,$G$2:$G$5001,FALSE)+COUNTIFS($D$2:$D2041,$D2041,$G$2:$G2041,FALSE)))</f>
        <v/>
      </c>
    </row>
    <row r="2042" spans="9:9" x14ac:dyDescent="0.55000000000000004">
      <c r="I2042" t="str">
        <f>IF($A2042="","",IF($G2042&lt;&gt;FALSE,"",COUNTIFS($D$2:$D$5001,"&gt;"&amp;$D2042,$G$2:$G$5001,FALSE)+COUNTIFS($D$2:$D2042,$D2042,$G$2:$G2042,FALSE)))</f>
        <v/>
      </c>
    </row>
    <row r="2043" spans="9:9" x14ac:dyDescent="0.55000000000000004">
      <c r="I2043" t="str">
        <f>IF($A2043="","",IF($G2043&lt;&gt;FALSE,"",COUNTIFS($D$2:$D$5001,"&gt;"&amp;$D2043,$G$2:$G$5001,FALSE)+COUNTIFS($D$2:$D2043,$D2043,$G$2:$G2043,FALSE)))</f>
        <v/>
      </c>
    </row>
    <row r="2044" spans="9:9" x14ac:dyDescent="0.55000000000000004">
      <c r="I2044" t="str">
        <f>IF($A2044="","",IF($G2044&lt;&gt;FALSE,"",COUNTIFS($D$2:$D$5001,"&gt;"&amp;$D2044,$G$2:$G$5001,FALSE)+COUNTIFS($D$2:$D2044,$D2044,$G$2:$G2044,FALSE)))</f>
        <v/>
      </c>
    </row>
    <row r="2045" spans="9:9" x14ac:dyDescent="0.55000000000000004">
      <c r="I2045" t="str">
        <f>IF($A2045="","",IF($G2045&lt;&gt;FALSE,"",COUNTIFS($D$2:$D$5001,"&gt;"&amp;$D2045,$G$2:$G$5001,FALSE)+COUNTIFS($D$2:$D2045,$D2045,$G$2:$G2045,FALSE)))</f>
        <v/>
      </c>
    </row>
    <row r="2046" spans="9:9" x14ac:dyDescent="0.55000000000000004">
      <c r="I2046" t="str">
        <f>IF($A2046="","",IF($G2046&lt;&gt;FALSE,"",COUNTIFS($D$2:$D$5001,"&gt;"&amp;$D2046,$G$2:$G$5001,FALSE)+COUNTIFS($D$2:$D2046,$D2046,$G$2:$G2046,FALSE)))</f>
        <v/>
      </c>
    </row>
    <row r="2047" spans="9:9" x14ac:dyDescent="0.55000000000000004">
      <c r="I2047" t="str">
        <f>IF($A2047="","",IF($G2047&lt;&gt;FALSE,"",COUNTIFS($D$2:$D$5001,"&gt;"&amp;$D2047,$G$2:$G$5001,FALSE)+COUNTIFS($D$2:$D2047,$D2047,$G$2:$G2047,FALSE)))</f>
        <v/>
      </c>
    </row>
    <row r="2048" spans="9:9" x14ac:dyDescent="0.55000000000000004">
      <c r="I2048" t="str">
        <f>IF($A2048="","",IF($G2048&lt;&gt;FALSE,"",COUNTIFS($D$2:$D$5001,"&gt;"&amp;$D2048,$G$2:$G$5001,FALSE)+COUNTIFS($D$2:$D2048,$D2048,$G$2:$G2048,FALSE)))</f>
        <v/>
      </c>
    </row>
    <row r="2049" spans="9:9" x14ac:dyDescent="0.55000000000000004">
      <c r="I2049" t="str">
        <f>IF($A2049="","",IF($G2049&lt;&gt;FALSE,"",COUNTIFS($D$2:$D$5001,"&gt;"&amp;$D2049,$G$2:$G$5001,FALSE)+COUNTIFS($D$2:$D2049,$D2049,$G$2:$G2049,FALSE)))</f>
        <v/>
      </c>
    </row>
    <row r="2050" spans="9:9" x14ac:dyDescent="0.55000000000000004">
      <c r="I2050" t="str">
        <f>IF($A2050="","",IF($G2050&lt;&gt;FALSE,"",COUNTIFS($D$2:$D$5001,"&gt;"&amp;$D2050,$G$2:$G$5001,FALSE)+COUNTIFS($D$2:$D2050,$D2050,$G$2:$G2050,FALSE)))</f>
        <v/>
      </c>
    </row>
    <row r="2051" spans="9:9" x14ac:dyDescent="0.55000000000000004">
      <c r="I2051" t="str">
        <f>IF($A2051="","",IF($G2051&lt;&gt;FALSE,"",COUNTIFS($D$2:$D$5001,"&gt;"&amp;$D2051,$G$2:$G$5001,FALSE)+COUNTIFS($D$2:$D2051,$D2051,$G$2:$G2051,FALSE)))</f>
        <v/>
      </c>
    </row>
    <row r="2052" spans="9:9" x14ac:dyDescent="0.55000000000000004">
      <c r="I2052" t="str">
        <f>IF($A2052="","",IF($G2052&lt;&gt;FALSE,"",COUNTIFS($D$2:$D$5001,"&gt;"&amp;$D2052,$G$2:$G$5001,FALSE)+COUNTIFS($D$2:$D2052,$D2052,$G$2:$G2052,FALSE)))</f>
        <v/>
      </c>
    </row>
    <row r="2053" spans="9:9" x14ac:dyDescent="0.55000000000000004">
      <c r="I2053" t="str">
        <f>IF($A2053="","",IF($G2053&lt;&gt;FALSE,"",COUNTIFS($D$2:$D$5001,"&gt;"&amp;$D2053,$G$2:$G$5001,FALSE)+COUNTIFS($D$2:$D2053,$D2053,$G$2:$G2053,FALSE)))</f>
        <v/>
      </c>
    </row>
    <row r="2054" spans="9:9" x14ac:dyDescent="0.55000000000000004">
      <c r="I2054" t="str">
        <f>IF($A2054="","",IF($G2054&lt;&gt;FALSE,"",COUNTIFS($D$2:$D$5001,"&gt;"&amp;$D2054,$G$2:$G$5001,FALSE)+COUNTIFS($D$2:$D2054,$D2054,$G$2:$G2054,FALSE)))</f>
        <v/>
      </c>
    </row>
    <row r="2055" spans="9:9" x14ac:dyDescent="0.55000000000000004">
      <c r="I2055" t="str">
        <f>IF($A2055="","",IF($G2055&lt;&gt;FALSE,"",COUNTIFS($D$2:$D$5001,"&gt;"&amp;$D2055,$G$2:$G$5001,FALSE)+COUNTIFS($D$2:$D2055,$D2055,$G$2:$G2055,FALSE)))</f>
        <v/>
      </c>
    </row>
    <row r="2056" spans="9:9" x14ac:dyDescent="0.55000000000000004">
      <c r="I2056" t="str">
        <f>IF($A2056="","",IF($G2056&lt;&gt;FALSE,"",COUNTIFS($D$2:$D$5001,"&gt;"&amp;$D2056,$G$2:$G$5001,FALSE)+COUNTIFS($D$2:$D2056,$D2056,$G$2:$G2056,FALSE)))</f>
        <v/>
      </c>
    </row>
    <row r="2057" spans="9:9" x14ac:dyDescent="0.55000000000000004">
      <c r="I2057" t="str">
        <f>IF($A2057="","",IF($G2057&lt;&gt;FALSE,"",COUNTIFS($D$2:$D$5001,"&gt;"&amp;$D2057,$G$2:$G$5001,FALSE)+COUNTIFS($D$2:$D2057,$D2057,$G$2:$G2057,FALSE)))</f>
        <v/>
      </c>
    </row>
    <row r="2058" spans="9:9" x14ac:dyDescent="0.55000000000000004">
      <c r="I2058" t="str">
        <f>IF($A2058="","",IF($G2058&lt;&gt;FALSE,"",COUNTIFS($D$2:$D$5001,"&gt;"&amp;$D2058,$G$2:$G$5001,FALSE)+COUNTIFS($D$2:$D2058,$D2058,$G$2:$G2058,FALSE)))</f>
        <v/>
      </c>
    </row>
    <row r="2059" spans="9:9" x14ac:dyDescent="0.55000000000000004">
      <c r="I2059" t="str">
        <f>IF($A2059="","",IF($G2059&lt;&gt;FALSE,"",COUNTIFS($D$2:$D$5001,"&gt;"&amp;$D2059,$G$2:$G$5001,FALSE)+COUNTIFS($D$2:$D2059,$D2059,$G$2:$G2059,FALSE)))</f>
        <v/>
      </c>
    </row>
    <row r="2060" spans="9:9" x14ac:dyDescent="0.55000000000000004">
      <c r="I2060" t="str">
        <f>IF($A2060="","",IF($G2060&lt;&gt;FALSE,"",COUNTIFS($D$2:$D$5001,"&gt;"&amp;$D2060,$G$2:$G$5001,FALSE)+COUNTIFS($D$2:$D2060,$D2060,$G$2:$G2060,FALSE)))</f>
        <v/>
      </c>
    </row>
    <row r="2061" spans="9:9" x14ac:dyDescent="0.55000000000000004">
      <c r="I2061" t="str">
        <f>IF($A2061="","",IF($G2061&lt;&gt;FALSE,"",COUNTIFS($D$2:$D$5001,"&gt;"&amp;$D2061,$G$2:$G$5001,FALSE)+COUNTIFS($D$2:$D2061,$D2061,$G$2:$G2061,FALSE)))</f>
        <v/>
      </c>
    </row>
    <row r="2062" spans="9:9" x14ac:dyDescent="0.55000000000000004">
      <c r="I2062" t="str">
        <f>IF($A2062="","",IF($G2062&lt;&gt;FALSE,"",COUNTIFS($D$2:$D$5001,"&gt;"&amp;$D2062,$G$2:$G$5001,FALSE)+COUNTIFS($D$2:$D2062,$D2062,$G$2:$G2062,FALSE)))</f>
        <v/>
      </c>
    </row>
    <row r="2063" spans="9:9" x14ac:dyDescent="0.55000000000000004">
      <c r="I2063" t="str">
        <f>IF($A2063="","",IF($G2063&lt;&gt;FALSE,"",COUNTIFS($D$2:$D$5001,"&gt;"&amp;$D2063,$G$2:$G$5001,FALSE)+COUNTIFS($D$2:$D2063,$D2063,$G$2:$G2063,FALSE)))</f>
        <v/>
      </c>
    </row>
    <row r="2064" spans="9:9" x14ac:dyDescent="0.55000000000000004">
      <c r="I2064" t="str">
        <f>IF($A2064="","",IF($G2064&lt;&gt;FALSE,"",COUNTIFS($D$2:$D$5001,"&gt;"&amp;$D2064,$G$2:$G$5001,FALSE)+COUNTIFS($D$2:$D2064,$D2064,$G$2:$G2064,FALSE)))</f>
        <v/>
      </c>
    </row>
    <row r="2065" spans="9:9" x14ac:dyDescent="0.55000000000000004">
      <c r="I2065" t="str">
        <f>IF($A2065="","",IF($G2065&lt;&gt;FALSE,"",COUNTIFS($D$2:$D$5001,"&gt;"&amp;$D2065,$G$2:$G$5001,FALSE)+COUNTIFS($D$2:$D2065,$D2065,$G$2:$G2065,FALSE)))</f>
        <v/>
      </c>
    </row>
    <row r="2066" spans="9:9" x14ac:dyDescent="0.55000000000000004">
      <c r="I2066" t="str">
        <f>IF($A2066="","",IF($G2066&lt;&gt;FALSE,"",COUNTIFS($D$2:$D$5001,"&gt;"&amp;$D2066,$G$2:$G$5001,FALSE)+COUNTIFS($D$2:$D2066,$D2066,$G$2:$G2066,FALSE)))</f>
        <v/>
      </c>
    </row>
    <row r="2067" spans="9:9" x14ac:dyDescent="0.55000000000000004">
      <c r="I2067" t="str">
        <f>IF($A2067="","",IF($G2067&lt;&gt;FALSE,"",COUNTIFS($D$2:$D$5001,"&gt;"&amp;$D2067,$G$2:$G$5001,FALSE)+COUNTIFS($D$2:$D2067,$D2067,$G$2:$G2067,FALSE)))</f>
        <v/>
      </c>
    </row>
    <row r="2068" spans="9:9" x14ac:dyDescent="0.55000000000000004">
      <c r="I2068" t="str">
        <f>IF($A2068="","",IF($G2068&lt;&gt;FALSE,"",COUNTIFS($D$2:$D$5001,"&gt;"&amp;$D2068,$G$2:$G$5001,FALSE)+COUNTIFS($D$2:$D2068,$D2068,$G$2:$G2068,FALSE)))</f>
        <v/>
      </c>
    </row>
    <row r="2069" spans="9:9" x14ac:dyDescent="0.55000000000000004">
      <c r="I2069" t="str">
        <f>IF($A2069="","",IF($G2069&lt;&gt;FALSE,"",COUNTIFS($D$2:$D$5001,"&gt;"&amp;$D2069,$G$2:$G$5001,FALSE)+COUNTIFS($D$2:$D2069,$D2069,$G$2:$G2069,FALSE)))</f>
        <v/>
      </c>
    </row>
    <row r="2070" spans="9:9" x14ac:dyDescent="0.55000000000000004">
      <c r="I2070" t="str">
        <f>IF($A2070="","",IF($G2070&lt;&gt;FALSE,"",COUNTIFS($D$2:$D$5001,"&gt;"&amp;$D2070,$G$2:$G$5001,FALSE)+COUNTIFS($D$2:$D2070,$D2070,$G$2:$G2070,FALSE)))</f>
        <v/>
      </c>
    </row>
    <row r="2071" spans="9:9" x14ac:dyDescent="0.55000000000000004">
      <c r="I2071" t="str">
        <f>IF($A2071="","",IF($G2071&lt;&gt;FALSE,"",COUNTIFS($D$2:$D$5001,"&gt;"&amp;$D2071,$G$2:$G$5001,FALSE)+COUNTIFS($D$2:$D2071,$D2071,$G$2:$G2071,FALSE)))</f>
        <v/>
      </c>
    </row>
    <row r="2072" spans="9:9" x14ac:dyDescent="0.55000000000000004">
      <c r="I2072" t="str">
        <f>IF($A2072="","",IF($G2072&lt;&gt;FALSE,"",COUNTIFS($D$2:$D$5001,"&gt;"&amp;$D2072,$G$2:$G$5001,FALSE)+COUNTIFS($D$2:$D2072,$D2072,$G$2:$G2072,FALSE)))</f>
        <v/>
      </c>
    </row>
    <row r="2073" spans="9:9" x14ac:dyDescent="0.55000000000000004">
      <c r="I2073" t="str">
        <f>IF($A2073="","",IF($G2073&lt;&gt;FALSE,"",COUNTIFS($D$2:$D$5001,"&gt;"&amp;$D2073,$G$2:$G$5001,FALSE)+COUNTIFS($D$2:$D2073,$D2073,$G$2:$G2073,FALSE)))</f>
        <v/>
      </c>
    </row>
    <row r="2074" spans="9:9" x14ac:dyDescent="0.55000000000000004">
      <c r="I2074" t="str">
        <f>IF($A2074="","",IF($G2074&lt;&gt;FALSE,"",COUNTIFS($D$2:$D$5001,"&gt;"&amp;$D2074,$G$2:$G$5001,FALSE)+COUNTIFS($D$2:$D2074,$D2074,$G$2:$G2074,FALSE)))</f>
        <v/>
      </c>
    </row>
    <row r="2075" spans="9:9" x14ac:dyDescent="0.55000000000000004">
      <c r="I2075" t="str">
        <f>IF($A2075="","",IF($G2075&lt;&gt;FALSE,"",COUNTIFS($D$2:$D$5001,"&gt;"&amp;$D2075,$G$2:$G$5001,FALSE)+COUNTIFS($D$2:$D2075,$D2075,$G$2:$G2075,FALSE)))</f>
        <v/>
      </c>
    </row>
    <row r="2076" spans="9:9" x14ac:dyDescent="0.55000000000000004">
      <c r="I2076" t="str">
        <f>IF($A2076="","",IF($G2076&lt;&gt;FALSE,"",COUNTIFS($D$2:$D$5001,"&gt;"&amp;$D2076,$G$2:$G$5001,FALSE)+COUNTIFS($D$2:$D2076,$D2076,$G$2:$G2076,FALSE)))</f>
        <v/>
      </c>
    </row>
    <row r="2077" spans="9:9" x14ac:dyDescent="0.55000000000000004">
      <c r="I2077" t="str">
        <f>IF($A2077="","",IF($G2077&lt;&gt;FALSE,"",COUNTIFS($D$2:$D$5001,"&gt;"&amp;$D2077,$G$2:$G$5001,FALSE)+COUNTIFS($D$2:$D2077,$D2077,$G$2:$G2077,FALSE)))</f>
        <v/>
      </c>
    </row>
    <row r="2078" spans="9:9" x14ac:dyDescent="0.55000000000000004">
      <c r="I2078" t="str">
        <f>IF($A2078="","",IF($G2078&lt;&gt;FALSE,"",COUNTIFS($D$2:$D$5001,"&gt;"&amp;$D2078,$G$2:$G$5001,FALSE)+COUNTIFS($D$2:$D2078,$D2078,$G$2:$G2078,FALSE)))</f>
        <v/>
      </c>
    </row>
    <row r="2079" spans="9:9" x14ac:dyDescent="0.55000000000000004">
      <c r="I2079" t="str">
        <f>IF($A2079="","",IF($G2079&lt;&gt;FALSE,"",COUNTIFS($D$2:$D$5001,"&gt;"&amp;$D2079,$G$2:$G$5001,FALSE)+COUNTIFS($D$2:$D2079,$D2079,$G$2:$G2079,FALSE)))</f>
        <v/>
      </c>
    </row>
    <row r="2080" spans="9:9" x14ac:dyDescent="0.55000000000000004">
      <c r="I2080" t="str">
        <f>IF($A2080="","",IF($G2080&lt;&gt;FALSE,"",COUNTIFS($D$2:$D$5001,"&gt;"&amp;$D2080,$G$2:$G$5001,FALSE)+COUNTIFS($D$2:$D2080,$D2080,$G$2:$G2080,FALSE)))</f>
        <v/>
      </c>
    </row>
    <row r="2081" spans="9:9" x14ac:dyDescent="0.55000000000000004">
      <c r="I2081" t="str">
        <f>IF($A2081="","",IF($G2081&lt;&gt;FALSE,"",COUNTIFS($D$2:$D$5001,"&gt;"&amp;$D2081,$G$2:$G$5001,FALSE)+COUNTIFS($D$2:$D2081,$D2081,$G$2:$G2081,FALSE)))</f>
        <v/>
      </c>
    </row>
    <row r="2082" spans="9:9" x14ac:dyDescent="0.55000000000000004">
      <c r="I2082" t="str">
        <f>IF($A2082="","",IF($G2082&lt;&gt;FALSE,"",COUNTIFS($D$2:$D$5001,"&gt;"&amp;$D2082,$G$2:$G$5001,FALSE)+COUNTIFS($D$2:$D2082,$D2082,$G$2:$G2082,FALSE)))</f>
        <v/>
      </c>
    </row>
    <row r="2083" spans="9:9" x14ac:dyDescent="0.55000000000000004">
      <c r="I2083" t="str">
        <f>IF($A2083="","",IF($G2083&lt;&gt;FALSE,"",COUNTIFS($D$2:$D$5001,"&gt;"&amp;$D2083,$G$2:$G$5001,FALSE)+COUNTIFS($D$2:$D2083,$D2083,$G$2:$G2083,FALSE)))</f>
        <v/>
      </c>
    </row>
    <row r="2084" spans="9:9" x14ac:dyDescent="0.55000000000000004">
      <c r="I2084" t="str">
        <f>IF($A2084="","",IF($G2084&lt;&gt;FALSE,"",COUNTIFS($D$2:$D$5001,"&gt;"&amp;$D2084,$G$2:$G$5001,FALSE)+COUNTIFS($D$2:$D2084,$D2084,$G$2:$G2084,FALSE)))</f>
        <v/>
      </c>
    </row>
    <row r="2085" spans="9:9" x14ac:dyDescent="0.55000000000000004">
      <c r="I2085" t="str">
        <f>IF($A2085="","",IF($G2085&lt;&gt;FALSE,"",COUNTIFS($D$2:$D$5001,"&gt;"&amp;$D2085,$G$2:$G$5001,FALSE)+COUNTIFS($D$2:$D2085,$D2085,$G$2:$G2085,FALSE)))</f>
        <v/>
      </c>
    </row>
    <row r="2086" spans="9:9" x14ac:dyDescent="0.55000000000000004">
      <c r="I2086" t="str">
        <f>IF($A2086="","",IF($G2086&lt;&gt;FALSE,"",COUNTIFS($D$2:$D$5001,"&gt;"&amp;$D2086,$G$2:$G$5001,FALSE)+COUNTIFS($D$2:$D2086,$D2086,$G$2:$G2086,FALSE)))</f>
        <v/>
      </c>
    </row>
    <row r="2087" spans="9:9" x14ac:dyDescent="0.55000000000000004">
      <c r="I2087" t="str">
        <f>IF($A2087="","",IF($G2087&lt;&gt;FALSE,"",COUNTIFS($D$2:$D$5001,"&gt;"&amp;$D2087,$G$2:$G$5001,FALSE)+COUNTIFS($D$2:$D2087,$D2087,$G$2:$G2087,FALSE)))</f>
        <v/>
      </c>
    </row>
    <row r="2088" spans="9:9" x14ac:dyDescent="0.55000000000000004">
      <c r="I2088" t="str">
        <f>IF($A2088="","",IF($G2088&lt;&gt;FALSE,"",COUNTIFS($D$2:$D$5001,"&gt;"&amp;$D2088,$G$2:$G$5001,FALSE)+COUNTIFS($D$2:$D2088,$D2088,$G$2:$G2088,FALSE)))</f>
        <v/>
      </c>
    </row>
    <row r="2089" spans="9:9" x14ac:dyDescent="0.55000000000000004">
      <c r="I2089" t="str">
        <f>IF($A2089="","",IF($G2089&lt;&gt;FALSE,"",COUNTIFS($D$2:$D$5001,"&gt;"&amp;$D2089,$G$2:$G$5001,FALSE)+COUNTIFS($D$2:$D2089,$D2089,$G$2:$G2089,FALSE)))</f>
        <v/>
      </c>
    </row>
    <row r="2090" spans="9:9" x14ac:dyDescent="0.55000000000000004">
      <c r="I2090" t="str">
        <f>IF($A2090="","",IF($G2090&lt;&gt;FALSE,"",COUNTIFS($D$2:$D$5001,"&gt;"&amp;$D2090,$G$2:$G$5001,FALSE)+COUNTIFS($D$2:$D2090,$D2090,$G$2:$G2090,FALSE)))</f>
        <v/>
      </c>
    </row>
    <row r="2091" spans="9:9" x14ac:dyDescent="0.55000000000000004">
      <c r="I2091" t="str">
        <f>IF($A2091="","",IF($G2091&lt;&gt;FALSE,"",COUNTIFS($D$2:$D$5001,"&gt;"&amp;$D2091,$G$2:$G$5001,FALSE)+COUNTIFS($D$2:$D2091,$D2091,$G$2:$G2091,FALSE)))</f>
        <v/>
      </c>
    </row>
    <row r="2092" spans="9:9" x14ac:dyDescent="0.55000000000000004">
      <c r="I2092" t="str">
        <f>IF($A2092="","",IF($G2092&lt;&gt;FALSE,"",COUNTIFS($D$2:$D$5001,"&gt;"&amp;$D2092,$G$2:$G$5001,FALSE)+COUNTIFS($D$2:$D2092,$D2092,$G$2:$G2092,FALSE)))</f>
        <v/>
      </c>
    </row>
    <row r="2093" spans="9:9" x14ac:dyDescent="0.55000000000000004">
      <c r="I2093" t="str">
        <f>IF($A2093="","",IF($G2093&lt;&gt;FALSE,"",COUNTIFS($D$2:$D$5001,"&gt;"&amp;$D2093,$G$2:$G$5001,FALSE)+COUNTIFS($D$2:$D2093,$D2093,$G$2:$G2093,FALSE)))</f>
        <v/>
      </c>
    </row>
    <row r="2094" spans="9:9" x14ac:dyDescent="0.55000000000000004">
      <c r="I2094" t="str">
        <f>IF($A2094="","",IF($G2094&lt;&gt;FALSE,"",COUNTIFS($D$2:$D$5001,"&gt;"&amp;$D2094,$G$2:$G$5001,FALSE)+COUNTIFS($D$2:$D2094,$D2094,$G$2:$G2094,FALSE)))</f>
        <v/>
      </c>
    </row>
    <row r="2095" spans="9:9" x14ac:dyDescent="0.55000000000000004">
      <c r="I2095" t="str">
        <f>IF($A2095="","",IF($G2095&lt;&gt;FALSE,"",COUNTIFS($D$2:$D$5001,"&gt;"&amp;$D2095,$G$2:$G$5001,FALSE)+COUNTIFS($D$2:$D2095,$D2095,$G$2:$G2095,FALSE)))</f>
        <v/>
      </c>
    </row>
    <row r="2096" spans="9:9" x14ac:dyDescent="0.55000000000000004">
      <c r="I2096" t="str">
        <f>IF($A2096="","",IF($G2096&lt;&gt;FALSE,"",COUNTIFS($D$2:$D$5001,"&gt;"&amp;$D2096,$G$2:$G$5001,FALSE)+COUNTIFS($D$2:$D2096,$D2096,$G$2:$G2096,FALSE)))</f>
        <v/>
      </c>
    </row>
    <row r="2097" spans="9:9" x14ac:dyDescent="0.55000000000000004">
      <c r="I2097" t="str">
        <f>IF($A2097="","",IF($G2097&lt;&gt;FALSE,"",COUNTIFS($D$2:$D$5001,"&gt;"&amp;$D2097,$G$2:$G$5001,FALSE)+COUNTIFS($D$2:$D2097,$D2097,$G$2:$G2097,FALSE)))</f>
        <v/>
      </c>
    </row>
    <row r="2098" spans="9:9" x14ac:dyDescent="0.55000000000000004">
      <c r="I2098" t="str">
        <f>IF($A2098="","",IF($G2098&lt;&gt;FALSE,"",COUNTIFS($D$2:$D$5001,"&gt;"&amp;$D2098,$G$2:$G$5001,FALSE)+COUNTIFS($D$2:$D2098,$D2098,$G$2:$G2098,FALSE)))</f>
        <v/>
      </c>
    </row>
    <row r="2099" spans="9:9" x14ac:dyDescent="0.55000000000000004">
      <c r="I2099" t="str">
        <f>IF($A2099="","",IF($G2099&lt;&gt;FALSE,"",COUNTIFS($D$2:$D$5001,"&gt;"&amp;$D2099,$G$2:$G$5001,FALSE)+COUNTIFS($D$2:$D2099,$D2099,$G$2:$G2099,FALSE)))</f>
        <v/>
      </c>
    </row>
    <row r="2100" spans="9:9" x14ac:dyDescent="0.55000000000000004">
      <c r="I2100" t="str">
        <f>IF($A2100="","",IF($G2100&lt;&gt;FALSE,"",COUNTIFS($D$2:$D$5001,"&gt;"&amp;$D2100,$G$2:$G$5001,FALSE)+COUNTIFS($D$2:$D2100,$D2100,$G$2:$G2100,FALSE)))</f>
        <v/>
      </c>
    </row>
    <row r="2101" spans="9:9" x14ac:dyDescent="0.55000000000000004">
      <c r="I2101" t="str">
        <f>IF($A2101="","",IF($G2101&lt;&gt;FALSE,"",COUNTIFS($D$2:$D$5001,"&gt;"&amp;$D2101,$G$2:$G$5001,FALSE)+COUNTIFS($D$2:$D2101,$D2101,$G$2:$G2101,FALSE)))</f>
        <v/>
      </c>
    </row>
    <row r="2102" spans="9:9" x14ac:dyDescent="0.55000000000000004">
      <c r="I2102" t="str">
        <f>IF($A2102="","",IF($G2102&lt;&gt;FALSE,"",COUNTIFS($D$2:$D$5001,"&gt;"&amp;$D2102,$G$2:$G$5001,FALSE)+COUNTIFS($D$2:$D2102,$D2102,$G$2:$G2102,FALSE)))</f>
        <v/>
      </c>
    </row>
    <row r="2103" spans="9:9" x14ac:dyDescent="0.55000000000000004">
      <c r="I2103" t="str">
        <f>IF($A2103="","",IF($G2103&lt;&gt;FALSE,"",COUNTIFS($D$2:$D$5001,"&gt;"&amp;$D2103,$G$2:$G$5001,FALSE)+COUNTIFS($D$2:$D2103,$D2103,$G$2:$G2103,FALSE)))</f>
        <v/>
      </c>
    </row>
    <row r="2104" spans="9:9" x14ac:dyDescent="0.55000000000000004">
      <c r="I2104" t="str">
        <f>IF($A2104="","",IF($G2104&lt;&gt;FALSE,"",COUNTIFS($D$2:$D$5001,"&gt;"&amp;$D2104,$G$2:$G$5001,FALSE)+COUNTIFS($D$2:$D2104,$D2104,$G$2:$G2104,FALSE)))</f>
        <v/>
      </c>
    </row>
    <row r="2105" spans="9:9" x14ac:dyDescent="0.55000000000000004">
      <c r="I2105" t="str">
        <f>IF($A2105="","",IF($G2105&lt;&gt;FALSE,"",COUNTIFS($D$2:$D$5001,"&gt;"&amp;$D2105,$G$2:$G$5001,FALSE)+COUNTIFS($D$2:$D2105,$D2105,$G$2:$G2105,FALSE)))</f>
        <v/>
      </c>
    </row>
    <row r="2106" spans="9:9" x14ac:dyDescent="0.55000000000000004">
      <c r="I2106" t="str">
        <f>IF($A2106="","",IF($G2106&lt;&gt;FALSE,"",COUNTIFS($D$2:$D$5001,"&gt;"&amp;$D2106,$G$2:$G$5001,FALSE)+COUNTIFS($D$2:$D2106,$D2106,$G$2:$G2106,FALSE)))</f>
        <v/>
      </c>
    </row>
    <row r="2107" spans="9:9" x14ac:dyDescent="0.55000000000000004">
      <c r="I2107" t="str">
        <f>IF($A2107="","",IF($G2107&lt;&gt;FALSE,"",COUNTIFS($D$2:$D$5001,"&gt;"&amp;$D2107,$G$2:$G$5001,FALSE)+COUNTIFS($D$2:$D2107,$D2107,$G$2:$G2107,FALSE)))</f>
        <v/>
      </c>
    </row>
    <row r="2108" spans="9:9" x14ac:dyDescent="0.55000000000000004">
      <c r="I2108" t="str">
        <f>IF($A2108="","",IF($G2108&lt;&gt;FALSE,"",COUNTIFS($D$2:$D$5001,"&gt;"&amp;$D2108,$G$2:$G$5001,FALSE)+COUNTIFS($D$2:$D2108,$D2108,$G$2:$G2108,FALSE)))</f>
        <v/>
      </c>
    </row>
    <row r="2109" spans="9:9" x14ac:dyDescent="0.55000000000000004">
      <c r="I2109" t="str">
        <f>IF($A2109="","",IF($G2109&lt;&gt;FALSE,"",COUNTIFS($D$2:$D$5001,"&gt;"&amp;$D2109,$G$2:$G$5001,FALSE)+COUNTIFS($D$2:$D2109,$D2109,$G$2:$G2109,FALSE)))</f>
        <v/>
      </c>
    </row>
    <row r="2110" spans="9:9" x14ac:dyDescent="0.55000000000000004">
      <c r="I2110" t="str">
        <f>IF($A2110="","",IF($G2110&lt;&gt;FALSE,"",COUNTIFS($D$2:$D$5001,"&gt;"&amp;$D2110,$G$2:$G$5001,FALSE)+COUNTIFS($D$2:$D2110,$D2110,$G$2:$G2110,FALSE)))</f>
        <v/>
      </c>
    </row>
    <row r="2111" spans="9:9" x14ac:dyDescent="0.55000000000000004">
      <c r="I2111" t="str">
        <f>IF($A2111="","",IF($G2111&lt;&gt;FALSE,"",COUNTIFS($D$2:$D$5001,"&gt;"&amp;$D2111,$G$2:$G$5001,FALSE)+COUNTIFS($D$2:$D2111,$D2111,$G$2:$G2111,FALSE)))</f>
        <v/>
      </c>
    </row>
    <row r="2112" spans="9:9" x14ac:dyDescent="0.55000000000000004">
      <c r="I2112" t="str">
        <f>IF($A2112="","",IF($G2112&lt;&gt;FALSE,"",COUNTIFS($D$2:$D$5001,"&gt;"&amp;$D2112,$G$2:$G$5001,FALSE)+COUNTIFS($D$2:$D2112,$D2112,$G$2:$G2112,FALSE)))</f>
        <v/>
      </c>
    </row>
    <row r="2113" spans="9:9" x14ac:dyDescent="0.55000000000000004">
      <c r="I2113" t="str">
        <f>IF($A2113="","",IF($G2113&lt;&gt;FALSE,"",COUNTIFS($D$2:$D$5001,"&gt;"&amp;$D2113,$G$2:$G$5001,FALSE)+COUNTIFS($D$2:$D2113,$D2113,$G$2:$G2113,FALSE)))</f>
        <v/>
      </c>
    </row>
    <row r="2114" spans="9:9" x14ac:dyDescent="0.55000000000000004">
      <c r="I2114" t="str">
        <f>IF($A2114="","",IF($G2114&lt;&gt;FALSE,"",COUNTIFS($D$2:$D$5001,"&gt;"&amp;$D2114,$G$2:$G$5001,FALSE)+COUNTIFS($D$2:$D2114,$D2114,$G$2:$G2114,FALSE)))</f>
        <v/>
      </c>
    </row>
    <row r="2115" spans="9:9" x14ac:dyDescent="0.55000000000000004">
      <c r="I2115" t="str">
        <f>IF($A2115="","",IF($G2115&lt;&gt;FALSE,"",COUNTIFS($D$2:$D$5001,"&gt;"&amp;$D2115,$G$2:$G$5001,FALSE)+COUNTIFS($D$2:$D2115,$D2115,$G$2:$G2115,FALSE)))</f>
        <v/>
      </c>
    </row>
    <row r="2116" spans="9:9" x14ac:dyDescent="0.55000000000000004">
      <c r="I2116" t="str">
        <f>IF($A2116="","",IF($G2116&lt;&gt;FALSE,"",COUNTIFS($D$2:$D$5001,"&gt;"&amp;$D2116,$G$2:$G$5001,FALSE)+COUNTIFS($D$2:$D2116,$D2116,$G$2:$G2116,FALSE)))</f>
        <v/>
      </c>
    </row>
    <row r="2117" spans="9:9" x14ac:dyDescent="0.55000000000000004">
      <c r="I2117" t="str">
        <f>IF($A2117="","",IF($G2117&lt;&gt;FALSE,"",COUNTIFS($D$2:$D$5001,"&gt;"&amp;$D2117,$G$2:$G$5001,FALSE)+COUNTIFS($D$2:$D2117,$D2117,$G$2:$G2117,FALSE)))</f>
        <v/>
      </c>
    </row>
    <row r="2118" spans="9:9" x14ac:dyDescent="0.55000000000000004">
      <c r="I2118" t="str">
        <f>IF($A2118="","",IF($G2118&lt;&gt;FALSE,"",COUNTIFS($D$2:$D$5001,"&gt;"&amp;$D2118,$G$2:$G$5001,FALSE)+COUNTIFS($D$2:$D2118,$D2118,$G$2:$G2118,FALSE)))</f>
        <v/>
      </c>
    </row>
    <row r="2119" spans="9:9" x14ac:dyDescent="0.55000000000000004">
      <c r="I2119" t="str">
        <f>IF($A2119="","",IF($G2119&lt;&gt;FALSE,"",COUNTIFS($D$2:$D$5001,"&gt;"&amp;$D2119,$G$2:$G$5001,FALSE)+COUNTIFS($D$2:$D2119,$D2119,$G$2:$G2119,FALSE)))</f>
        <v/>
      </c>
    </row>
    <row r="2120" spans="9:9" x14ac:dyDescent="0.55000000000000004">
      <c r="I2120" t="str">
        <f>IF($A2120="","",IF($G2120&lt;&gt;FALSE,"",COUNTIFS($D$2:$D$5001,"&gt;"&amp;$D2120,$G$2:$G$5001,FALSE)+COUNTIFS($D$2:$D2120,$D2120,$G$2:$G2120,FALSE)))</f>
        <v/>
      </c>
    </row>
    <row r="2121" spans="9:9" x14ac:dyDescent="0.55000000000000004">
      <c r="I2121" t="str">
        <f>IF($A2121="","",IF($G2121&lt;&gt;FALSE,"",COUNTIFS($D$2:$D$5001,"&gt;"&amp;$D2121,$G$2:$G$5001,FALSE)+COUNTIFS($D$2:$D2121,$D2121,$G$2:$G2121,FALSE)))</f>
        <v/>
      </c>
    </row>
    <row r="2122" spans="9:9" x14ac:dyDescent="0.55000000000000004">
      <c r="I2122" t="str">
        <f>IF($A2122="","",IF($G2122&lt;&gt;FALSE,"",COUNTIFS($D$2:$D$5001,"&gt;"&amp;$D2122,$G$2:$G$5001,FALSE)+COUNTIFS($D$2:$D2122,$D2122,$G$2:$G2122,FALSE)))</f>
        <v/>
      </c>
    </row>
    <row r="2123" spans="9:9" x14ac:dyDescent="0.55000000000000004">
      <c r="I2123" t="str">
        <f>IF($A2123="","",IF($G2123&lt;&gt;FALSE,"",COUNTIFS($D$2:$D$5001,"&gt;"&amp;$D2123,$G$2:$G$5001,FALSE)+COUNTIFS($D$2:$D2123,$D2123,$G$2:$G2123,FALSE)))</f>
        <v/>
      </c>
    </row>
    <row r="2124" spans="9:9" x14ac:dyDescent="0.55000000000000004">
      <c r="I2124" t="str">
        <f>IF($A2124="","",IF($G2124&lt;&gt;FALSE,"",COUNTIFS($D$2:$D$5001,"&gt;"&amp;$D2124,$G$2:$G$5001,FALSE)+COUNTIFS($D$2:$D2124,$D2124,$G$2:$G2124,FALSE)))</f>
        <v/>
      </c>
    </row>
    <row r="2125" spans="9:9" x14ac:dyDescent="0.55000000000000004">
      <c r="I2125" t="str">
        <f>IF($A2125="","",IF($G2125&lt;&gt;FALSE,"",COUNTIFS($D$2:$D$5001,"&gt;"&amp;$D2125,$G$2:$G$5001,FALSE)+COUNTIFS($D$2:$D2125,$D2125,$G$2:$G2125,FALSE)))</f>
        <v/>
      </c>
    </row>
    <row r="2126" spans="9:9" x14ac:dyDescent="0.55000000000000004">
      <c r="I2126" t="str">
        <f>IF($A2126="","",IF($G2126&lt;&gt;FALSE,"",COUNTIFS($D$2:$D$5001,"&gt;"&amp;$D2126,$G$2:$G$5001,FALSE)+COUNTIFS($D$2:$D2126,$D2126,$G$2:$G2126,FALSE)))</f>
        <v/>
      </c>
    </row>
    <row r="2127" spans="9:9" x14ac:dyDescent="0.55000000000000004">
      <c r="I2127" t="str">
        <f>IF($A2127="","",IF($G2127&lt;&gt;FALSE,"",COUNTIFS($D$2:$D$5001,"&gt;"&amp;$D2127,$G$2:$G$5001,FALSE)+COUNTIFS($D$2:$D2127,$D2127,$G$2:$G2127,FALSE)))</f>
        <v/>
      </c>
    </row>
    <row r="2128" spans="9:9" x14ac:dyDescent="0.55000000000000004">
      <c r="I2128" t="str">
        <f>IF($A2128="","",IF($G2128&lt;&gt;FALSE,"",COUNTIFS($D$2:$D$5001,"&gt;"&amp;$D2128,$G$2:$G$5001,FALSE)+COUNTIFS($D$2:$D2128,$D2128,$G$2:$G2128,FALSE)))</f>
        <v/>
      </c>
    </row>
    <row r="2129" spans="9:9" x14ac:dyDescent="0.55000000000000004">
      <c r="I2129" t="str">
        <f>IF($A2129="","",IF($G2129&lt;&gt;FALSE,"",COUNTIFS($D$2:$D$5001,"&gt;"&amp;$D2129,$G$2:$G$5001,FALSE)+COUNTIFS($D$2:$D2129,$D2129,$G$2:$G2129,FALSE)))</f>
        <v/>
      </c>
    </row>
    <row r="2130" spans="9:9" x14ac:dyDescent="0.55000000000000004">
      <c r="I2130" t="str">
        <f>IF($A2130="","",IF($G2130&lt;&gt;FALSE,"",COUNTIFS($D$2:$D$5001,"&gt;"&amp;$D2130,$G$2:$G$5001,FALSE)+COUNTIFS($D$2:$D2130,$D2130,$G$2:$G2130,FALSE)))</f>
        <v/>
      </c>
    </row>
    <row r="2131" spans="9:9" x14ac:dyDescent="0.55000000000000004">
      <c r="I2131" t="str">
        <f>IF($A2131="","",IF($G2131&lt;&gt;FALSE,"",COUNTIFS($D$2:$D$5001,"&gt;"&amp;$D2131,$G$2:$G$5001,FALSE)+COUNTIFS($D$2:$D2131,$D2131,$G$2:$G2131,FALSE)))</f>
        <v/>
      </c>
    </row>
    <row r="2132" spans="9:9" x14ac:dyDescent="0.55000000000000004">
      <c r="I2132" t="str">
        <f>IF($A2132="","",IF($G2132&lt;&gt;FALSE,"",COUNTIFS($D$2:$D$5001,"&gt;"&amp;$D2132,$G$2:$G$5001,FALSE)+COUNTIFS($D$2:$D2132,$D2132,$G$2:$G2132,FALSE)))</f>
        <v/>
      </c>
    </row>
    <row r="2133" spans="9:9" x14ac:dyDescent="0.55000000000000004">
      <c r="I2133" t="str">
        <f>IF($A2133="","",IF($G2133&lt;&gt;FALSE,"",COUNTIFS($D$2:$D$5001,"&gt;"&amp;$D2133,$G$2:$G$5001,FALSE)+COUNTIFS($D$2:$D2133,$D2133,$G$2:$G2133,FALSE)))</f>
        <v/>
      </c>
    </row>
    <row r="2134" spans="9:9" x14ac:dyDescent="0.55000000000000004">
      <c r="I2134" t="str">
        <f>IF($A2134="","",IF($G2134&lt;&gt;FALSE,"",COUNTIFS($D$2:$D$5001,"&gt;"&amp;$D2134,$G$2:$G$5001,FALSE)+COUNTIFS($D$2:$D2134,$D2134,$G$2:$G2134,FALSE)))</f>
        <v/>
      </c>
    </row>
    <row r="2135" spans="9:9" x14ac:dyDescent="0.55000000000000004">
      <c r="I2135" t="str">
        <f>IF($A2135="","",IF($G2135&lt;&gt;FALSE,"",COUNTIFS($D$2:$D$5001,"&gt;"&amp;$D2135,$G$2:$G$5001,FALSE)+COUNTIFS($D$2:$D2135,$D2135,$G$2:$G2135,FALSE)))</f>
        <v/>
      </c>
    </row>
    <row r="2136" spans="9:9" x14ac:dyDescent="0.55000000000000004">
      <c r="I2136" t="str">
        <f>IF($A2136="","",IF($G2136&lt;&gt;FALSE,"",COUNTIFS($D$2:$D$5001,"&gt;"&amp;$D2136,$G$2:$G$5001,FALSE)+COUNTIFS($D$2:$D2136,$D2136,$G$2:$G2136,FALSE)))</f>
        <v/>
      </c>
    </row>
    <row r="2137" spans="9:9" x14ac:dyDescent="0.55000000000000004">
      <c r="I2137" t="str">
        <f>IF($A2137="","",IF($G2137&lt;&gt;FALSE,"",COUNTIFS($D$2:$D$5001,"&gt;"&amp;$D2137,$G$2:$G$5001,FALSE)+COUNTIFS($D$2:$D2137,$D2137,$G$2:$G2137,FALSE)))</f>
        <v/>
      </c>
    </row>
    <row r="2138" spans="9:9" x14ac:dyDescent="0.55000000000000004">
      <c r="I2138" t="str">
        <f>IF($A2138="","",IF($G2138&lt;&gt;FALSE,"",COUNTIFS($D$2:$D$5001,"&gt;"&amp;$D2138,$G$2:$G$5001,FALSE)+COUNTIFS($D$2:$D2138,$D2138,$G$2:$G2138,FALSE)))</f>
        <v/>
      </c>
    </row>
    <row r="2139" spans="9:9" x14ac:dyDescent="0.55000000000000004">
      <c r="I2139" t="str">
        <f>IF($A2139="","",IF($G2139&lt;&gt;FALSE,"",COUNTIFS($D$2:$D$5001,"&gt;"&amp;$D2139,$G$2:$G$5001,FALSE)+COUNTIFS($D$2:$D2139,$D2139,$G$2:$G2139,FALSE)))</f>
        <v/>
      </c>
    </row>
    <row r="2140" spans="9:9" x14ac:dyDescent="0.55000000000000004">
      <c r="I2140" t="str">
        <f>IF($A2140="","",IF($G2140&lt;&gt;FALSE,"",COUNTIFS($D$2:$D$5001,"&gt;"&amp;$D2140,$G$2:$G$5001,FALSE)+COUNTIFS($D$2:$D2140,$D2140,$G$2:$G2140,FALSE)))</f>
        <v/>
      </c>
    </row>
    <row r="2141" spans="9:9" x14ac:dyDescent="0.55000000000000004">
      <c r="I2141" t="str">
        <f>IF($A2141="","",IF($G2141&lt;&gt;FALSE,"",COUNTIFS($D$2:$D$5001,"&gt;"&amp;$D2141,$G$2:$G$5001,FALSE)+COUNTIFS($D$2:$D2141,$D2141,$G$2:$G2141,FALSE)))</f>
        <v/>
      </c>
    </row>
    <row r="2142" spans="9:9" x14ac:dyDescent="0.55000000000000004">
      <c r="I2142" t="str">
        <f>IF($A2142="","",IF($G2142&lt;&gt;FALSE,"",COUNTIFS($D$2:$D$5001,"&gt;"&amp;$D2142,$G$2:$G$5001,FALSE)+COUNTIFS($D$2:$D2142,$D2142,$G$2:$G2142,FALSE)))</f>
        <v/>
      </c>
    </row>
    <row r="2143" spans="9:9" x14ac:dyDescent="0.55000000000000004">
      <c r="I2143" t="str">
        <f>IF($A2143="","",IF($G2143&lt;&gt;FALSE,"",COUNTIFS($D$2:$D$5001,"&gt;"&amp;$D2143,$G$2:$G$5001,FALSE)+COUNTIFS($D$2:$D2143,$D2143,$G$2:$G2143,FALSE)))</f>
        <v/>
      </c>
    </row>
    <row r="2144" spans="9:9" x14ac:dyDescent="0.55000000000000004">
      <c r="I2144" t="str">
        <f>IF($A2144="","",IF($G2144&lt;&gt;FALSE,"",COUNTIFS($D$2:$D$5001,"&gt;"&amp;$D2144,$G$2:$G$5001,FALSE)+COUNTIFS($D$2:$D2144,$D2144,$G$2:$G2144,FALSE)))</f>
        <v/>
      </c>
    </row>
    <row r="2145" spans="9:9" x14ac:dyDescent="0.55000000000000004">
      <c r="I2145" t="str">
        <f>IF($A2145="","",IF($G2145&lt;&gt;FALSE,"",COUNTIFS($D$2:$D$5001,"&gt;"&amp;$D2145,$G$2:$G$5001,FALSE)+COUNTIFS($D$2:$D2145,$D2145,$G$2:$G2145,FALSE)))</f>
        <v/>
      </c>
    </row>
    <row r="2146" spans="9:9" x14ac:dyDescent="0.55000000000000004">
      <c r="I2146" t="str">
        <f>IF($A2146="","",IF($G2146&lt;&gt;FALSE,"",COUNTIFS($D$2:$D$5001,"&gt;"&amp;$D2146,$G$2:$G$5001,FALSE)+COUNTIFS($D$2:$D2146,$D2146,$G$2:$G2146,FALSE)))</f>
        <v/>
      </c>
    </row>
    <row r="2147" spans="9:9" x14ac:dyDescent="0.55000000000000004">
      <c r="I2147" t="str">
        <f>IF($A2147="","",IF($G2147&lt;&gt;FALSE,"",COUNTIFS($D$2:$D$5001,"&gt;"&amp;$D2147,$G$2:$G$5001,FALSE)+COUNTIFS($D$2:$D2147,$D2147,$G$2:$G2147,FALSE)))</f>
        <v/>
      </c>
    </row>
    <row r="2148" spans="9:9" x14ac:dyDescent="0.55000000000000004">
      <c r="I2148" t="str">
        <f>IF($A2148="","",IF($G2148&lt;&gt;FALSE,"",COUNTIFS($D$2:$D$5001,"&gt;"&amp;$D2148,$G$2:$G$5001,FALSE)+COUNTIFS($D$2:$D2148,$D2148,$G$2:$G2148,FALSE)))</f>
        <v/>
      </c>
    </row>
    <row r="2149" spans="9:9" x14ac:dyDescent="0.55000000000000004">
      <c r="I2149" t="str">
        <f>IF($A2149="","",IF($G2149&lt;&gt;FALSE,"",COUNTIFS($D$2:$D$5001,"&gt;"&amp;$D2149,$G$2:$G$5001,FALSE)+COUNTIFS($D$2:$D2149,$D2149,$G$2:$G2149,FALSE)))</f>
        <v/>
      </c>
    </row>
    <row r="2150" spans="9:9" x14ac:dyDescent="0.55000000000000004">
      <c r="I2150" t="str">
        <f>IF($A2150="","",IF($G2150&lt;&gt;FALSE,"",COUNTIFS($D$2:$D$5001,"&gt;"&amp;$D2150,$G$2:$G$5001,FALSE)+COUNTIFS($D$2:$D2150,$D2150,$G$2:$G2150,FALSE)))</f>
        <v/>
      </c>
    </row>
    <row r="2151" spans="9:9" x14ac:dyDescent="0.55000000000000004">
      <c r="I2151" t="str">
        <f>IF($A2151="","",IF($G2151&lt;&gt;FALSE,"",COUNTIFS($D$2:$D$5001,"&gt;"&amp;$D2151,$G$2:$G$5001,FALSE)+COUNTIFS($D$2:$D2151,$D2151,$G$2:$G2151,FALSE)))</f>
        <v/>
      </c>
    </row>
    <row r="2152" spans="9:9" x14ac:dyDescent="0.55000000000000004">
      <c r="I2152" t="str">
        <f>IF($A2152="","",IF($G2152&lt;&gt;FALSE,"",COUNTIFS($D$2:$D$5001,"&gt;"&amp;$D2152,$G$2:$G$5001,FALSE)+COUNTIFS($D$2:$D2152,$D2152,$G$2:$G2152,FALSE)))</f>
        <v/>
      </c>
    </row>
    <row r="2153" spans="9:9" x14ac:dyDescent="0.55000000000000004">
      <c r="I2153" t="str">
        <f>IF($A2153="","",IF($G2153&lt;&gt;FALSE,"",COUNTIFS($D$2:$D$5001,"&gt;"&amp;$D2153,$G$2:$G$5001,FALSE)+COUNTIFS($D$2:$D2153,$D2153,$G$2:$G2153,FALSE)))</f>
        <v/>
      </c>
    </row>
    <row r="2154" spans="9:9" x14ac:dyDescent="0.55000000000000004">
      <c r="I2154" t="str">
        <f>IF($A2154="","",IF($G2154&lt;&gt;FALSE,"",COUNTIFS($D$2:$D$5001,"&gt;"&amp;$D2154,$G$2:$G$5001,FALSE)+COUNTIFS($D$2:$D2154,$D2154,$G$2:$G2154,FALSE)))</f>
        <v/>
      </c>
    </row>
    <row r="2155" spans="9:9" x14ac:dyDescent="0.55000000000000004">
      <c r="I2155" t="str">
        <f>IF($A2155="","",IF($G2155&lt;&gt;FALSE,"",COUNTIFS($D$2:$D$5001,"&gt;"&amp;$D2155,$G$2:$G$5001,FALSE)+COUNTIFS($D$2:$D2155,$D2155,$G$2:$G2155,FALSE)))</f>
        <v/>
      </c>
    </row>
    <row r="2156" spans="9:9" x14ac:dyDescent="0.55000000000000004">
      <c r="I2156" t="str">
        <f>IF($A2156="","",IF($G2156&lt;&gt;FALSE,"",COUNTIFS($D$2:$D$5001,"&gt;"&amp;$D2156,$G$2:$G$5001,FALSE)+COUNTIFS($D$2:$D2156,$D2156,$G$2:$G2156,FALSE)))</f>
        <v/>
      </c>
    </row>
    <row r="2157" spans="9:9" x14ac:dyDescent="0.55000000000000004">
      <c r="I2157" t="str">
        <f>IF($A2157="","",IF($G2157&lt;&gt;FALSE,"",COUNTIFS($D$2:$D$5001,"&gt;"&amp;$D2157,$G$2:$G$5001,FALSE)+COUNTIFS($D$2:$D2157,$D2157,$G$2:$G2157,FALSE)))</f>
        <v/>
      </c>
    </row>
    <row r="2158" spans="9:9" x14ac:dyDescent="0.55000000000000004">
      <c r="I2158" t="str">
        <f>IF($A2158="","",IF($G2158&lt;&gt;FALSE,"",COUNTIFS($D$2:$D$5001,"&gt;"&amp;$D2158,$G$2:$G$5001,FALSE)+COUNTIFS($D$2:$D2158,$D2158,$G$2:$G2158,FALSE)))</f>
        <v/>
      </c>
    </row>
    <row r="2159" spans="9:9" x14ac:dyDescent="0.55000000000000004">
      <c r="I2159" t="str">
        <f>IF($A2159="","",IF($G2159&lt;&gt;FALSE,"",COUNTIFS($D$2:$D$5001,"&gt;"&amp;$D2159,$G$2:$G$5001,FALSE)+COUNTIFS($D$2:$D2159,$D2159,$G$2:$G2159,FALSE)))</f>
        <v/>
      </c>
    </row>
    <row r="2160" spans="9:9" x14ac:dyDescent="0.55000000000000004">
      <c r="I2160" t="str">
        <f>IF($A2160="","",IF($G2160&lt;&gt;FALSE,"",COUNTIFS($D$2:$D$5001,"&gt;"&amp;$D2160,$G$2:$G$5001,FALSE)+COUNTIFS($D$2:$D2160,$D2160,$G$2:$G2160,FALSE)))</f>
        <v/>
      </c>
    </row>
    <row r="2161" spans="9:9" x14ac:dyDescent="0.55000000000000004">
      <c r="I2161" t="str">
        <f>IF($A2161="","",IF($G2161&lt;&gt;FALSE,"",COUNTIFS($D$2:$D$5001,"&gt;"&amp;$D2161,$G$2:$G$5001,FALSE)+COUNTIFS($D$2:$D2161,$D2161,$G$2:$G2161,FALSE)))</f>
        <v/>
      </c>
    </row>
    <row r="2162" spans="9:9" x14ac:dyDescent="0.55000000000000004">
      <c r="I2162" t="str">
        <f>IF($A2162="","",IF($G2162&lt;&gt;FALSE,"",COUNTIFS($D$2:$D$5001,"&gt;"&amp;$D2162,$G$2:$G$5001,FALSE)+COUNTIFS($D$2:$D2162,$D2162,$G$2:$G2162,FALSE)))</f>
        <v/>
      </c>
    </row>
    <row r="2163" spans="9:9" x14ac:dyDescent="0.55000000000000004">
      <c r="I2163" t="str">
        <f>IF($A2163="","",IF($G2163&lt;&gt;FALSE,"",COUNTIFS($D$2:$D$5001,"&gt;"&amp;$D2163,$G$2:$G$5001,FALSE)+COUNTIFS($D$2:$D2163,$D2163,$G$2:$G2163,FALSE)))</f>
        <v/>
      </c>
    </row>
    <row r="2164" spans="9:9" x14ac:dyDescent="0.55000000000000004">
      <c r="I2164" t="str">
        <f>IF($A2164="","",IF($G2164&lt;&gt;FALSE,"",COUNTIFS($D$2:$D$5001,"&gt;"&amp;$D2164,$G$2:$G$5001,FALSE)+COUNTIFS($D$2:$D2164,$D2164,$G$2:$G2164,FALSE)))</f>
        <v/>
      </c>
    </row>
    <row r="2165" spans="9:9" x14ac:dyDescent="0.55000000000000004">
      <c r="I2165" t="str">
        <f>IF($A2165="","",IF($G2165&lt;&gt;FALSE,"",COUNTIFS($D$2:$D$5001,"&gt;"&amp;$D2165,$G$2:$G$5001,FALSE)+COUNTIFS($D$2:$D2165,$D2165,$G$2:$G2165,FALSE)))</f>
        <v/>
      </c>
    </row>
    <row r="2166" spans="9:9" x14ac:dyDescent="0.55000000000000004">
      <c r="I2166" t="str">
        <f>IF($A2166="","",IF($G2166&lt;&gt;FALSE,"",COUNTIFS($D$2:$D$5001,"&gt;"&amp;$D2166,$G$2:$G$5001,FALSE)+COUNTIFS($D$2:$D2166,$D2166,$G$2:$G2166,FALSE)))</f>
        <v/>
      </c>
    </row>
    <row r="2167" spans="9:9" x14ac:dyDescent="0.55000000000000004">
      <c r="I2167" t="str">
        <f>IF($A2167="","",IF($G2167&lt;&gt;FALSE,"",COUNTIFS($D$2:$D$5001,"&gt;"&amp;$D2167,$G$2:$G$5001,FALSE)+COUNTIFS($D$2:$D2167,$D2167,$G$2:$G2167,FALSE)))</f>
        <v/>
      </c>
    </row>
    <row r="2168" spans="9:9" x14ac:dyDescent="0.55000000000000004">
      <c r="I2168" t="str">
        <f>IF($A2168="","",IF($G2168&lt;&gt;FALSE,"",COUNTIFS($D$2:$D$5001,"&gt;"&amp;$D2168,$G$2:$G$5001,FALSE)+COUNTIFS($D$2:$D2168,$D2168,$G$2:$G2168,FALSE)))</f>
        <v/>
      </c>
    </row>
    <row r="2169" spans="9:9" x14ac:dyDescent="0.55000000000000004">
      <c r="I2169" t="str">
        <f>IF($A2169="","",IF($G2169&lt;&gt;FALSE,"",COUNTIFS($D$2:$D$5001,"&gt;"&amp;$D2169,$G$2:$G$5001,FALSE)+COUNTIFS($D$2:$D2169,$D2169,$G$2:$G2169,FALSE)))</f>
        <v/>
      </c>
    </row>
    <row r="2170" spans="9:9" x14ac:dyDescent="0.55000000000000004">
      <c r="I2170" t="str">
        <f>IF($A2170="","",IF($G2170&lt;&gt;FALSE,"",COUNTIFS($D$2:$D$5001,"&gt;"&amp;$D2170,$G$2:$G$5001,FALSE)+COUNTIFS($D$2:$D2170,$D2170,$G$2:$G2170,FALSE)))</f>
        <v/>
      </c>
    </row>
    <row r="2171" spans="9:9" x14ac:dyDescent="0.55000000000000004">
      <c r="I2171" t="str">
        <f>IF($A2171="","",IF($G2171&lt;&gt;FALSE,"",COUNTIFS($D$2:$D$5001,"&gt;"&amp;$D2171,$G$2:$G$5001,FALSE)+COUNTIFS($D$2:$D2171,$D2171,$G$2:$G2171,FALSE)))</f>
        <v/>
      </c>
    </row>
    <row r="2172" spans="9:9" x14ac:dyDescent="0.55000000000000004">
      <c r="I2172" t="str">
        <f>IF($A2172="","",IF($G2172&lt;&gt;FALSE,"",COUNTIFS($D$2:$D$5001,"&gt;"&amp;$D2172,$G$2:$G$5001,FALSE)+COUNTIFS($D$2:$D2172,$D2172,$G$2:$G2172,FALSE)))</f>
        <v/>
      </c>
    </row>
    <row r="2173" spans="9:9" x14ac:dyDescent="0.55000000000000004">
      <c r="I2173" t="str">
        <f>IF($A2173="","",IF($G2173&lt;&gt;FALSE,"",COUNTIFS($D$2:$D$5001,"&gt;"&amp;$D2173,$G$2:$G$5001,FALSE)+COUNTIFS($D$2:$D2173,$D2173,$G$2:$G2173,FALSE)))</f>
        <v/>
      </c>
    </row>
    <row r="2174" spans="9:9" x14ac:dyDescent="0.55000000000000004">
      <c r="I2174" t="str">
        <f>IF($A2174="","",IF($G2174&lt;&gt;FALSE,"",COUNTIFS($D$2:$D$5001,"&gt;"&amp;$D2174,$G$2:$G$5001,FALSE)+COUNTIFS($D$2:$D2174,$D2174,$G$2:$G2174,FALSE)))</f>
        <v/>
      </c>
    </row>
    <row r="2175" spans="9:9" x14ac:dyDescent="0.55000000000000004">
      <c r="I2175" t="str">
        <f>IF($A2175="","",IF($G2175&lt;&gt;FALSE,"",COUNTIFS($D$2:$D$5001,"&gt;"&amp;$D2175,$G$2:$G$5001,FALSE)+COUNTIFS($D$2:$D2175,$D2175,$G$2:$G2175,FALSE)))</f>
        <v/>
      </c>
    </row>
    <row r="2176" spans="9:9" x14ac:dyDescent="0.55000000000000004">
      <c r="I2176" t="str">
        <f>IF($A2176="","",IF($G2176&lt;&gt;FALSE,"",COUNTIFS($D$2:$D$5001,"&gt;"&amp;$D2176,$G$2:$G$5001,FALSE)+COUNTIFS($D$2:$D2176,$D2176,$G$2:$G2176,FALSE)))</f>
        <v/>
      </c>
    </row>
    <row r="2177" spans="9:9" x14ac:dyDescent="0.55000000000000004">
      <c r="I2177" t="str">
        <f>IF($A2177="","",IF($G2177&lt;&gt;FALSE,"",COUNTIFS($D$2:$D$5001,"&gt;"&amp;$D2177,$G$2:$G$5001,FALSE)+COUNTIFS($D$2:$D2177,$D2177,$G$2:$G2177,FALSE)))</f>
        <v/>
      </c>
    </row>
    <row r="2178" spans="9:9" x14ac:dyDescent="0.55000000000000004">
      <c r="I2178" t="str">
        <f>IF($A2178="","",IF($G2178&lt;&gt;FALSE,"",COUNTIFS($D$2:$D$5001,"&gt;"&amp;$D2178,$G$2:$G$5001,FALSE)+COUNTIFS($D$2:$D2178,$D2178,$G$2:$G2178,FALSE)))</f>
        <v/>
      </c>
    </row>
    <row r="2179" spans="9:9" x14ac:dyDescent="0.55000000000000004">
      <c r="I2179" t="str">
        <f>IF($A2179="","",IF($G2179&lt;&gt;FALSE,"",COUNTIFS($D$2:$D$5001,"&gt;"&amp;$D2179,$G$2:$G$5001,FALSE)+COUNTIFS($D$2:$D2179,$D2179,$G$2:$G2179,FALSE)))</f>
        <v/>
      </c>
    </row>
    <row r="2180" spans="9:9" x14ac:dyDescent="0.55000000000000004">
      <c r="I2180" t="str">
        <f>IF($A2180="","",IF($G2180&lt;&gt;FALSE,"",COUNTIFS($D$2:$D$5001,"&gt;"&amp;$D2180,$G$2:$G$5001,FALSE)+COUNTIFS($D$2:$D2180,$D2180,$G$2:$G2180,FALSE)))</f>
        <v/>
      </c>
    </row>
    <row r="2181" spans="9:9" x14ac:dyDescent="0.55000000000000004">
      <c r="I2181" t="str">
        <f>IF($A2181="","",IF($G2181&lt;&gt;FALSE,"",COUNTIFS($D$2:$D$5001,"&gt;"&amp;$D2181,$G$2:$G$5001,FALSE)+COUNTIFS($D$2:$D2181,$D2181,$G$2:$G2181,FALSE)))</f>
        <v/>
      </c>
    </row>
    <row r="2182" spans="9:9" x14ac:dyDescent="0.55000000000000004">
      <c r="I2182" t="str">
        <f>IF($A2182="","",IF($G2182&lt;&gt;FALSE,"",COUNTIFS($D$2:$D$5001,"&gt;"&amp;$D2182,$G$2:$G$5001,FALSE)+COUNTIFS($D$2:$D2182,$D2182,$G$2:$G2182,FALSE)))</f>
        <v/>
      </c>
    </row>
    <row r="2183" spans="9:9" x14ac:dyDescent="0.55000000000000004">
      <c r="I2183" t="str">
        <f>IF($A2183="","",IF($G2183&lt;&gt;FALSE,"",COUNTIFS($D$2:$D$5001,"&gt;"&amp;$D2183,$G$2:$G$5001,FALSE)+COUNTIFS($D$2:$D2183,$D2183,$G$2:$G2183,FALSE)))</f>
        <v/>
      </c>
    </row>
    <row r="2184" spans="9:9" x14ac:dyDescent="0.55000000000000004">
      <c r="I2184" t="str">
        <f>IF($A2184="","",IF($G2184&lt;&gt;FALSE,"",COUNTIFS($D$2:$D$5001,"&gt;"&amp;$D2184,$G$2:$G$5001,FALSE)+COUNTIFS($D$2:$D2184,$D2184,$G$2:$G2184,FALSE)))</f>
        <v/>
      </c>
    </row>
    <row r="2185" spans="9:9" x14ac:dyDescent="0.55000000000000004">
      <c r="I2185" t="str">
        <f>IF($A2185="","",IF($G2185&lt;&gt;FALSE,"",COUNTIFS($D$2:$D$5001,"&gt;"&amp;$D2185,$G$2:$G$5001,FALSE)+COUNTIFS($D$2:$D2185,$D2185,$G$2:$G2185,FALSE)))</f>
        <v/>
      </c>
    </row>
    <row r="2186" spans="9:9" x14ac:dyDescent="0.55000000000000004">
      <c r="I2186" t="str">
        <f>IF($A2186="","",IF($G2186&lt;&gt;FALSE,"",COUNTIFS($D$2:$D$5001,"&gt;"&amp;$D2186,$G$2:$G$5001,FALSE)+COUNTIFS($D$2:$D2186,$D2186,$G$2:$G2186,FALSE)))</f>
        <v/>
      </c>
    </row>
    <row r="2187" spans="9:9" x14ac:dyDescent="0.55000000000000004">
      <c r="I2187" t="str">
        <f>IF($A2187="","",IF($G2187&lt;&gt;FALSE,"",COUNTIFS($D$2:$D$5001,"&gt;"&amp;$D2187,$G$2:$G$5001,FALSE)+COUNTIFS($D$2:$D2187,$D2187,$G$2:$G2187,FALSE)))</f>
        <v/>
      </c>
    </row>
    <row r="2188" spans="9:9" x14ac:dyDescent="0.55000000000000004">
      <c r="I2188" t="str">
        <f>IF($A2188="","",IF($G2188&lt;&gt;FALSE,"",COUNTIFS($D$2:$D$5001,"&gt;"&amp;$D2188,$G$2:$G$5001,FALSE)+COUNTIFS($D$2:$D2188,$D2188,$G$2:$G2188,FALSE)))</f>
        <v/>
      </c>
    </row>
    <row r="2189" spans="9:9" x14ac:dyDescent="0.55000000000000004">
      <c r="I2189" t="str">
        <f>IF($A2189="","",IF($G2189&lt;&gt;FALSE,"",COUNTIFS($D$2:$D$5001,"&gt;"&amp;$D2189,$G$2:$G$5001,FALSE)+COUNTIFS($D$2:$D2189,$D2189,$G$2:$G2189,FALSE)))</f>
        <v/>
      </c>
    </row>
    <row r="2190" spans="9:9" x14ac:dyDescent="0.55000000000000004">
      <c r="I2190" t="str">
        <f>IF($A2190="","",IF($G2190&lt;&gt;FALSE,"",COUNTIFS($D$2:$D$5001,"&gt;"&amp;$D2190,$G$2:$G$5001,FALSE)+COUNTIFS($D$2:$D2190,$D2190,$G$2:$G2190,FALSE)))</f>
        <v/>
      </c>
    </row>
    <row r="2191" spans="9:9" x14ac:dyDescent="0.55000000000000004">
      <c r="I2191" t="str">
        <f>IF($A2191="","",IF($G2191&lt;&gt;FALSE,"",COUNTIFS($D$2:$D$5001,"&gt;"&amp;$D2191,$G$2:$G$5001,FALSE)+COUNTIFS($D$2:$D2191,$D2191,$G$2:$G2191,FALSE)))</f>
        <v/>
      </c>
    </row>
    <row r="2192" spans="9:9" x14ac:dyDescent="0.55000000000000004">
      <c r="I2192" t="str">
        <f>IF($A2192="","",IF($G2192&lt;&gt;FALSE,"",COUNTIFS($D$2:$D$5001,"&gt;"&amp;$D2192,$G$2:$G$5001,FALSE)+COUNTIFS($D$2:$D2192,$D2192,$G$2:$G2192,FALSE)))</f>
        <v/>
      </c>
    </row>
    <row r="2193" spans="9:9" x14ac:dyDescent="0.55000000000000004">
      <c r="I2193" t="str">
        <f>IF($A2193="","",IF($G2193&lt;&gt;FALSE,"",COUNTIFS($D$2:$D$5001,"&gt;"&amp;$D2193,$G$2:$G$5001,FALSE)+COUNTIFS($D$2:$D2193,$D2193,$G$2:$G2193,FALSE)))</f>
        <v/>
      </c>
    </row>
    <row r="2194" spans="9:9" x14ac:dyDescent="0.55000000000000004">
      <c r="I2194" t="str">
        <f>IF($A2194="","",IF($G2194&lt;&gt;FALSE,"",COUNTIFS($D$2:$D$5001,"&gt;"&amp;$D2194,$G$2:$G$5001,FALSE)+COUNTIFS($D$2:$D2194,$D2194,$G$2:$G2194,FALSE)))</f>
        <v/>
      </c>
    </row>
    <row r="2195" spans="9:9" x14ac:dyDescent="0.55000000000000004">
      <c r="I2195" t="str">
        <f>IF($A2195="","",IF($G2195&lt;&gt;FALSE,"",COUNTIFS($D$2:$D$5001,"&gt;"&amp;$D2195,$G$2:$G$5001,FALSE)+COUNTIFS($D$2:$D2195,$D2195,$G$2:$G2195,FALSE)))</f>
        <v/>
      </c>
    </row>
    <row r="2196" spans="9:9" x14ac:dyDescent="0.55000000000000004">
      <c r="I2196" t="str">
        <f>IF($A2196="","",IF($G2196&lt;&gt;FALSE,"",COUNTIFS($D$2:$D$5001,"&gt;"&amp;$D2196,$G$2:$G$5001,FALSE)+COUNTIFS($D$2:$D2196,$D2196,$G$2:$G2196,FALSE)))</f>
        <v/>
      </c>
    </row>
    <row r="2197" spans="9:9" x14ac:dyDescent="0.55000000000000004">
      <c r="I2197" t="str">
        <f>IF($A2197="","",IF($G2197&lt;&gt;FALSE,"",COUNTIFS($D$2:$D$5001,"&gt;"&amp;$D2197,$G$2:$G$5001,FALSE)+COUNTIFS($D$2:$D2197,$D2197,$G$2:$G2197,FALSE)))</f>
        <v/>
      </c>
    </row>
    <row r="2198" spans="9:9" x14ac:dyDescent="0.55000000000000004">
      <c r="I2198" t="str">
        <f>IF($A2198="","",IF($G2198&lt;&gt;FALSE,"",COUNTIFS($D$2:$D$5001,"&gt;"&amp;$D2198,$G$2:$G$5001,FALSE)+COUNTIFS($D$2:$D2198,$D2198,$G$2:$G2198,FALSE)))</f>
        <v/>
      </c>
    </row>
    <row r="2199" spans="9:9" x14ac:dyDescent="0.55000000000000004">
      <c r="I2199" t="str">
        <f>IF($A2199="","",IF($G2199&lt;&gt;FALSE,"",COUNTIFS($D$2:$D$5001,"&gt;"&amp;$D2199,$G$2:$G$5001,FALSE)+COUNTIFS($D$2:$D2199,$D2199,$G$2:$G2199,FALSE)))</f>
        <v/>
      </c>
    </row>
    <row r="2200" spans="9:9" x14ac:dyDescent="0.55000000000000004">
      <c r="I2200" t="str">
        <f>IF($A2200="","",IF($G2200&lt;&gt;FALSE,"",COUNTIFS($D$2:$D$5001,"&gt;"&amp;$D2200,$G$2:$G$5001,FALSE)+COUNTIFS($D$2:$D2200,$D2200,$G$2:$G2200,FALSE)))</f>
        <v/>
      </c>
    </row>
    <row r="2201" spans="9:9" x14ac:dyDescent="0.55000000000000004">
      <c r="I2201" t="str">
        <f>IF($A2201="","",IF($G2201&lt;&gt;FALSE,"",COUNTIFS($D$2:$D$5001,"&gt;"&amp;$D2201,$G$2:$G$5001,FALSE)+COUNTIFS($D$2:$D2201,$D2201,$G$2:$G2201,FALSE)))</f>
        <v/>
      </c>
    </row>
    <row r="2202" spans="9:9" x14ac:dyDescent="0.55000000000000004">
      <c r="I2202" t="str">
        <f>IF($A2202="","",IF($G2202&lt;&gt;FALSE,"",COUNTIFS($D$2:$D$5001,"&gt;"&amp;$D2202,$G$2:$G$5001,FALSE)+COUNTIFS($D$2:$D2202,$D2202,$G$2:$G2202,FALSE)))</f>
        <v/>
      </c>
    </row>
    <row r="2203" spans="9:9" x14ac:dyDescent="0.55000000000000004">
      <c r="I2203" t="str">
        <f>IF($A2203="","",IF($G2203&lt;&gt;FALSE,"",COUNTIFS($D$2:$D$5001,"&gt;"&amp;$D2203,$G$2:$G$5001,FALSE)+COUNTIFS($D$2:$D2203,$D2203,$G$2:$G2203,FALSE)))</f>
        <v/>
      </c>
    </row>
    <row r="2204" spans="9:9" x14ac:dyDescent="0.55000000000000004">
      <c r="I2204" t="str">
        <f>IF($A2204="","",IF($G2204&lt;&gt;FALSE,"",COUNTIFS($D$2:$D$5001,"&gt;"&amp;$D2204,$G$2:$G$5001,FALSE)+COUNTIFS($D$2:$D2204,$D2204,$G$2:$G2204,FALSE)))</f>
        <v/>
      </c>
    </row>
    <row r="2205" spans="9:9" x14ac:dyDescent="0.55000000000000004">
      <c r="I2205" t="str">
        <f>IF($A2205="","",IF($G2205&lt;&gt;FALSE,"",COUNTIFS($D$2:$D$5001,"&gt;"&amp;$D2205,$G$2:$G$5001,FALSE)+COUNTIFS($D$2:$D2205,$D2205,$G$2:$G2205,FALSE)))</f>
        <v/>
      </c>
    </row>
    <row r="2206" spans="9:9" x14ac:dyDescent="0.55000000000000004">
      <c r="I2206" t="str">
        <f>IF($A2206="","",IF($G2206&lt;&gt;FALSE,"",COUNTIFS($D$2:$D$5001,"&gt;"&amp;$D2206,$G$2:$G$5001,FALSE)+COUNTIFS($D$2:$D2206,$D2206,$G$2:$G2206,FALSE)))</f>
        <v/>
      </c>
    </row>
    <row r="2207" spans="9:9" x14ac:dyDescent="0.55000000000000004">
      <c r="I2207" t="str">
        <f>IF($A2207="","",IF($G2207&lt;&gt;FALSE,"",COUNTIFS($D$2:$D$5001,"&gt;"&amp;$D2207,$G$2:$G$5001,FALSE)+COUNTIFS($D$2:$D2207,$D2207,$G$2:$G2207,FALSE)))</f>
        <v/>
      </c>
    </row>
    <row r="2208" spans="9:9" x14ac:dyDescent="0.55000000000000004">
      <c r="I2208" t="str">
        <f>IF($A2208="","",IF($G2208&lt;&gt;FALSE,"",COUNTIFS($D$2:$D$5001,"&gt;"&amp;$D2208,$G$2:$G$5001,FALSE)+COUNTIFS($D$2:$D2208,$D2208,$G$2:$G2208,FALSE)))</f>
        <v/>
      </c>
    </row>
    <row r="2209" spans="9:9" x14ac:dyDescent="0.55000000000000004">
      <c r="I2209" t="str">
        <f>IF($A2209="","",IF($G2209&lt;&gt;FALSE,"",COUNTIFS($D$2:$D$5001,"&gt;"&amp;$D2209,$G$2:$G$5001,FALSE)+COUNTIFS($D$2:$D2209,$D2209,$G$2:$G2209,FALSE)))</f>
        <v/>
      </c>
    </row>
    <row r="2210" spans="9:9" x14ac:dyDescent="0.55000000000000004">
      <c r="I2210" t="str">
        <f>IF($A2210="","",IF($G2210&lt;&gt;FALSE,"",COUNTIFS($D$2:$D$5001,"&gt;"&amp;$D2210,$G$2:$G$5001,FALSE)+COUNTIFS($D$2:$D2210,$D2210,$G$2:$G2210,FALSE)))</f>
        <v/>
      </c>
    </row>
    <row r="2211" spans="9:9" x14ac:dyDescent="0.55000000000000004">
      <c r="I2211" t="str">
        <f>IF($A2211="","",IF($G2211&lt;&gt;FALSE,"",COUNTIFS($D$2:$D$5001,"&gt;"&amp;$D2211,$G$2:$G$5001,FALSE)+COUNTIFS($D$2:$D2211,$D2211,$G$2:$G2211,FALSE)))</f>
        <v/>
      </c>
    </row>
    <row r="2212" spans="9:9" x14ac:dyDescent="0.55000000000000004">
      <c r="I2212" t="str">
        <f>IF($A2212="","",IF($G2212&lt;&gt;FALSE,"",COUNTIFS($D$2:$D$5001,"&gt;"&amp;$D2212,$G$2:$G$5001,FALSE)+COUNTIFS($D$2:$D2212,$D2212,$G$2:$G2212,FALSE)))</f>
        <v/>
      </c>
    </row>
    <row r="2213" spans="9:9" x14ac:dyDescent="0.55000000000000004">
      <c r="I2213" t="str">
        <f>IF($A2213="","",IF($G2213&lt;&gt;FALSE,"",COUNTIFS($D$2:$D$5001,"&gt;"&amp;$D2213,$G$2:$G$5001,FALSE)+COUNTIFS($D$2:$D2213,$D2213,$G$2:$G2213,FALSE)))</f>
        <v/>
      </c>
    </row>
    <row r="2214" spans="9:9" x14ac:dyDescent="0.55000000000000004">
      <c r="I2214" t="str">
        <f>IF($A2214="","",IF($G2214&lt;&gt;FALSE,"",COUNTIFS($D$2:$D$5001,"&gt;"&amp;$D2214,$G$2:$G$5001,FALSE)+COUNTIFS($D$2:$D2214,$D2214,$G$2:$G2214,FALSE)))</f>
        <v/>
      </c>
    </row>
    <row r="2215" spans="9:9" x14ac:dyDescent="0.55000000000000004">
      <c r="I2215" t="str">
        <f>IF($A2215="","",IF($G2215&lt;&gt;FALSE,"",COUNTIFS($D$2:$D$5001,"&gt;"&amp;$D2215,$G$2:$G$5001,FALSE)+COUNTIFS($D$2:$D2215,$D2215,$G$2:$G2215,FALSE)))</f>
        <v/>
      </c>
    </row>
    <row r="2216" spans="9:9" x14ac:dyDescent="0.55000000000000004">
      <c r="I2216" t="str">
        <f>IF($A2216="","",IF($G2216&lt;&gt;FALSE,"",COUNTIFS($D$2:$D$5001,"&gt;"&amp;$D2216,$G$2:$G$5001,FALSE)+COUNTIFS($D$2:$D2216,$D2216,$G$2:$G2216,FALSE)))</f>
        <v/>
      </c>
    </row>
    <row r="2217" spans="9:9" x14ac:dyDescent="0.55000000000000004">
      <c r="I2217" t="str">
        <f>IF($A2217="","",IF($G2217&lt;&gt;FALSE,"",COUNTIFS($D$2:$D$5001,"&gt;"&amp;$D2217,$G$2:$G$5001,FALSE)+COUNTIFS($D$2:$D2217,$D2217,$G$2:$G2217,FALSE)))</f>
        <v/>
      </c>
    </row>
    <row r="2218" spans="9:9" x14ac:dyDescent="0.55000000000000004">
      <c r="I2218" t="str">
        <f>IF($A2218="","",IF($G2218&lt;&gt;FALSE,"",COUNTIFS($D$2:$D$5001,"&gt;"&amp;$D2218,$G$2:$G$5001,FALSE)+COUNTIFS($D$2:$D2218,$D2218,$G$2:$G2218,FALSE)))</f>
        <v/>
      </c>
    </row>
    <row r="2219" spans="9:9" x14ac:dyDescent="0.55000000000000004">
      <c r="I2219" t="str">
        <f>IF($A2219="","",IF($G2219&lt;&gt;FALSE,"",COUNTIFS($D$2:$D$5001,"&gt;"&amp;$D2219,$G$2:$G$5001,FALSE)+COUNTIFS($D$2:$D2219,$D2219,$G$2:$G2219,FALSE)))</f>
        <v/>
      </c>
    </row>
    <row r="2220" spans="9:9" x14ac:dyDescent="0.55000000000000004">
      <c r="I2220" t="str">
        <f>IF($A2220="","",IF($G2220&lt;&gt;FALSE,"",COUNTIFS($D$2:$D$5001,"&gt;"&amp;$D2220,$G$2:$G$5001,FALSE)+COUNTIFS($D$2:$D2220,$D2220,$G$2:$G2220,FALSE)))</f>
        <v/>
      </c>
    </row>
    <row r="2221" spans="9:9" x14ac:dyDescent="0.55000000000000004">
      <c r="I2221" t="str">
        <f>IF($A2221="","",IF($G2221&lt;&gt;FALSE,"",COUNTIFS($D$2:$D$5001,"&gt;"&amp;$D2221,$G$2:$G$5001,FALSE)+COUNTIFS($D$2:$D2221,$D2221,$G$2:$G2221,FALSE)))</f>
        <v/>
      </c>
    </row>
    <row r="2222" spans="9:9" x14ac:dyDescent="0.55000000000000004">
      <c r="I2222" t="str">
        <f>IF($A2222="","",IF($G2222&lt;&gt;FALSE,"",COUNTIFS($D$2:$D$5001,"&gt;"&amp;$D2222,$G$2:$G$5001,FALSE)+COUNTIFS($D$2:$D2222,$D2222,$G$2:$G2222,FALSE)))</f>
        <v/>
      </c>
    </row>
    <row r="2223" spans="9:9" x14ac:dyDescent="0.55000000000000004">
      <c r="I2223" t="str">
        <f>IF($A2223="","",IF($G2223&lt;&gt;FALSE,"",COUNTIFS($D$2:$D$5001,"&gt;"&amp;$D2223,$G$2:$G$5001,FALSE)+COUNTIFS($D$2:$D2223,$D2223,$G$2:$G2223,FALSE)))</f>
        <v/>
      </c>
    </row>
    <row r="2224" spans="9:9" x14ac:dyDescent="0.55000000000000004">
      <c r="I2224" t="str">
        <f>IF($A2224="","",IF($G2224&lt;&gt;FALSE,"",COUNTIFS($D$2:$D$5001,"&gt;"&amp;$D2224,$G$2:$G$5001,FALSE)+COUNTIFS($D$2:$D2224,$D2224,$G$2:$G2224,FALSE)))</f>
        <v/>
      </c>
    </row>
    <row r="2225" spans="9:9" x14ac:dyDescent="0.55000000000000004">
      <c r="I2225" t="str">
        <f>IF($A2225="","",IF($G2225&lt;&gt;FALSE,"",COUNTIFS($D$2:$D$5001,"&gt;"&amp;$D2225,$G$2:$G$5001,FALSE)+COUNTIFS($D$2:$D2225,$D2225,$G$2:$G2225,FALSE)))</f>
        <v/>
      </c>
    </row>
    <row r="2226" spans="9:9" x14ac:dyDescent="0.55000000000000004">
      <c r="I2226" t="str">
        <f>IF($A2226="","",IF($G2226&lt;&gt;FALSE,"",COUNTIFS($D$2:$D$5001,"&gt;"&amp;$D2226,$G$2:$G$5001,FALSE)+COUNTIFS($D$2:$D2226,$D2226,$G$2:$G2226,FALSE)))</f>
        <v/>
      </c>
    </row>
    <row r="2227" spans="9:9" x14ac:dyDescent="0.55000000000000004">
      <c r="I2227" t="str">
        <f>IF($A2227="","",IF($G2227&lt;&gt;FALSE,"",COUNTIFS($D$2:$D$5001,"&gt;"&amp;$D2227,$G$2:$G$5001,FALSE)+COUNTIFS($D$2:$D2227,$D2227,$G$2:$G2227,FALSE)))</f>
        <v/>
      </c>
    </row>
    <row r="2228" spans="9:9" x14ac:dyDescent="0.55000000000000004">
      <c r="I2228" t="str">
        <f>IF($A2228="","",IF($G2228&lt;&gt;FALSE,"",COUNTIFS($D$2:$D$5001,"&gt;"&amp;$D2228,$G$2:$G$5001,FALSE)+COUNTIFS($D$2:$D2228,$D2228,$G$2:$G2228,FALSE)))</f>
        <v/>
      </c>
    </row>
    <row r="2229" spans="9:9" x14ac:dyDescent="0.55000000000000004">
      <c r="I2229" t="str">
        <f>IF($A2229="","",IF($G2229&lt;&gt;FALSE,"",COUNTIFS($D$2:$D$5001,"&gt;"&amp;$D2229,$G$2:$G$5001,FALSE)+COUNTIFS($D$2:$D2229,$D2229,$G$2:$G2229,FALSE)))</f>
        <v/>
      </c>
    </row>
    <row r="2230" spans="9:9" x14ac:dyDescent="0.55000000000000004">
      <c r="I2230" t="str">
        <f>IF($A2230="","",IF($G2230&lt;&gt;FALSE,"",COUNTIFS($D$2:$D$5001,"&gt;"&amp;$D2230,$G$2:$G$5001,FALSE)+COUNTIFS($D$2:$D2230,$D2230,$G$2:$G2230,FALSE)))</f>
        <v/>
      </c>
    </row>
    <row r="2231" spans="9:9" x14ac:dyDescent="0.55000000000000004">
      <c r="I2231" t="str">
        <f>IF($A2231="","",IF($G2231&lt;&gt;FALSE,"",COUNTIFS($D$2:$D$5001,"&gt;"&amp;$D2231,$G$2:$G$5001,FALSE)+COUNTIFS($D$2:$D2231,$D2231,$G$2:$G2231,FALSE)))</f>
        <v/>
      </c>
    </row>
    <row r="2232" spans="9:9" x14ac:dyDescent="0.55000000000000004">
      <c r="I2232" t="str">
        <f>IF($A2232="","",IF($G2232&lt;&gt;FALSE,"",COUNTIFS($D$2:$D$5001,"&gt;"&amp;$D2232,$G$2:$G$5001,FALSE)+COUNTIFS($D$2:$D2232,$D2232,$G$2:$G2232,FALSE)))</f>
        <v/>
      </c>
    </row>
    <row r="2233" spans="9:9" x14ac:dyDescent="0.55000000000000004">
      <c r="I2233" t="str">
        <f>IF($A2233="","",IF($G2233&lt;&gt;FALSE,"",COUNTIFS($D$2:$D$5001,"&gt;"&amp;$D2233,$G$2:$G$5001,FALSE)+COUNTIFS($D$2:$D2233,$D2233,$G$2:$G2233,FALSE)))</f>
        <v/>
      </c>
    </row>
    <row r="2234" spans="9:9" x14ac:dyDescent="0.55000000000000004">
      <c r="I2234" t="str">
        <f>IF($A2234="","",IF($G2234&lt;&gt;FALSE,"",COUNTIFS($D$2:$D$5001,"&gt;"&amp;$D2234,$G$2:$G$5001,FALSE)+COUNTIFS($D$2:$D2234,$D2234,$G$2:$G2234,FALSE)))</f>
        <v/>
      </c>
    </row>
    <row r="2235" spans="9:9" x14ac:dyDescent="0.55000000000000004">
      <c r="I2235" t="str">
        <f>IF($A2235="","",IF($G2235&lt;&gt;FALSE,"",COUNTIFS($D$2:$D$5001,"&gt;"&amp;$D2235,$G$2:$G$5001,FALSE)+COUNTIFS($D$2:$D2235,$D2235,$G$2:$G2235,FALSE)))</f>
        <v/>
      </c>
    </row>
    <row r="2236" spans="9:9" x14ac:dyDescent="0.55000000000000004">
      <c r="I2236" t="str">
        <f>IF($A2236="","",IF($G2236&lt;&gt;FALSE,"",COUNTIFS($D$2:$D$5001,"&gt;"&amp;$D2236,$G$2:$G$5001,FALSE)+COUNTIFS($D$2:$D2236,$D2236,$G$2:$G2236,FALSE)))</f>
        <v/>
      </c>
    </row>
    <row r="2237" spans="9:9" x14ac:dyDescent="0.55000000000000004">
      <c r="I2237" t="str">
        <f>IF($A2237="","",IF($G2237&lt;&gt;FALSE,"",COUNTIFS($D$2:$D$5001,"&gt;"&amp;$D2237,$G$2:$G$5001,FALSE)+COUNTIFS($D$2:$D2237,$D2237,$G$2:$G2237,FALSE)))</f>
        <v/>
      </c>
    </row>
    <row r="2238" spans="9:9" x14ac:dyDescent="0.55000000000000004">
      <c r="I2238" t="str">
        <f>IF($A2238="","",IF($G2238&lt;&gt;FALSE,"",COUNTIFS($D$2:$D$5001,"&gt;"&amp;$D2238,$G$2:$G$5001,FALSE)+COUNTIFS($D$2:$D2238,$D2238,$G$2:$G2238,FALSE)))</f>
        <v/>
      </c>
    </row>
    <row r="2239" spans="9:9" x14ac:dyDescent="0.55000000000000004">
      <c r="I2239" t="str">
        <f>IF($A2239="","",IF($G2239&lt;&gt;FALSE,"",COUNTIFS($D$2:$D$5001,"&gt;"&amp;$D2239,$G$2:$G$5001,FALSE)+COUNTIFS($D$2:$D2239,$D2239,$G$2:$G2239,FALSE)))</f>
        <v/>
      </c>
    </row>
    <row r="2240" spans="9:9" x14ac:dyDescent="0.55000000000000004">
      <c r="I2240" t="str">
        <f>IF($A2240="","",IF($G2240&lt;&gt;FALSE,"",COUNTIFS($D$2:$D$5001,"&gt;"&amp;$D2240,$G$2:$G$5001,FALSE)+COUNTIFS($D$2:$D2240,$D2240,$G$2:$G2240,FALSE)))</f>
        <v/>
      </c>
    </row>
    <row r="2241" spans="9:9" x14ac:dyDescent="0.55000000000000004">
      <c r="I2241" t="str">
        <f>IF($A2241="","",IF($G2241&lt;&gt;FALSE,"",COUNTIFS($D$2:$D$5001,"&gt;"&amp;$D2241,$G$2:$G$5001,FALSE)+COUNTIFS($D$2:$D2241,$D2241,$G$2:$G2241,FALSE)))</f>
        <v/>
      </c>
    </row>
    <row r="2242" spans="9:9" x14ac:dyDescent="0.55000000000000004">
      <c r="I2242" t="str">
        <f>IF($A2242="","",IF($G2242&lt;&gt;FALSE,"",COUNTIFS($D$2:$D$5001,"&gt;"&amp;$D2242,$G$2:$G$5001,FALSE)+COUNTIFS($D$2:$D2242,$D2242,$G$2:$G2242,FALSE)))</f>
        <v/>
      </c>
    </row>
    <row r="2243" spans="9:9" x14ac:dyDescent="0.55000000000000004">
      <c r="I2243" t="str">
        <f>IF($A2243="","",IF($G2243&lt;&gt;FALSE,"",COUNTIFS($D$2:$D$5001,"&gt;"&amp;$D2243,$G$2:$G$5001,FALSE)+COUNTIFS($D$2:$D2243,$D2243,$G$2:$G2243,FALSE)))</f>
        <v/>
      </c>
    </row>
    <row r="2244" spans="9:9" x14ac:dyDescent="0.55000000000000004">
      <c r="I2244" t="str">
        <f>IF($A2244="","",IF($G2244&lt;&gt;FALSE,"",COUNTIFS($D$2:$D$5001,"&gt;"&amp;$D2244,$G$2:$G$5001,FALSE)+COUNTIFS($D$2:$D2244,$D2244,$G$2:$G2244,FALSE)))</f>
        <v/>
      </c>
    </row>
    <row r="2245" spans="9:9" x14ac:dyDescent="0.55000000000000004">
      <c r="I2245" t="str">
        <f>IF($A2245="","",IF($G2245&lt;&gt;FALSE,"",COUNTIFS($D$2:$D$5001,"&gt;"&amp;$D2245,$G$2:$G$5001,FALSE)+COUNTIFS($D$2:$D2245,$D2245,$G$2:$G2245,FALSE)))</f>
        <v/>
      </c>
    </row>
    <row r="2246" spans="9:9" x14ac:dyDescent="0.55000000000000004">
      <c r="I2246" t="str">
        <f>IF($A2246="","",IF($G2246&lt;&gt;FALSE,"",COUNTIFS($D$2:$D$5001,"&gt;"&amp;$D2246,$G$2:$G$5001,FALSE)+COUNTIFS($D$2:$D2246,$D2246,$G$2:$G2246,FALSE)))</f>
        <v/>
      </c>
    </row>
    <row r="2247" spans="9:9" x14ac:dyDescent="0.55000000000000004">
      <c r="I2247" t="str">
        <f>IF($A2247="","",IF($G2247&lt;&gt;FALSE,"",COUNTIFS($D$2:$D$5001,"&gt;"&amp;$D2247,$G$2:$G$5001,FALSE)+COUNTIFS($D$2:$D2247,$D2247,$G$2:$G2247,FALSE)))</f>
        <v/>
      </c>
    </row>
    <row r="2248" spans="9:9" x14ac:dyDescent="0.55000000000000004">
      <c r="I2248" t="str">
        <f>IF($A2248="","",IF($G2248&lt;&gt;FALSE,"",COUNTIFS($D$2:$D$5001,"&gt;"&amp;$D2248,$G$2:$G$5001,FALSE)+COUNTIFS($D$2:$D2248,$D2248,$G$2:$G2248,FALSE)))</f>
        <v/>
      </c>
    </row>
    <row r="2249" spans="9:9" x14ac:dyDescent="0.55000000000000004">
      <c r="I2249" t="str">
        <f>IF($A2249="","",IF($G2249&lt;&gt;FALSE,"",COUNTIFS($D$2:$D$5001,"&gt;"&amp;$D2249,$G$2:$G$5001,FALSE)+COUNTIFS($D$2:$D2249,$D2249,$G$2:$G2249,FALSE)))</f>
        <v/>
      </c>
    </row>
    <row r="2250" spans="9:9" x14ac:dyDescent="0.55000000000000004">
      <c r="I2250" t="str">
        <f>IF($A2250="","",IF($G2250&lt;&gt;FALSE,"",COUNTIFS($D$2:$D$5001,"&gt;"&amp;$D2250,$G$2:$G$5001,FALSE)+COUNTIFS($D$2:$D2250,$D2250,$G$2:$G2250,FALSE)))</f>
        <v/>
      </c>
    </row>
    <row r="2251" spans="9:9" x14ac:dyDescent="0.55000000000000004">
      <c r="I2251" t="str">
        <f>IF($A2251="","",IF($G2251&lt;&gt;FALSE,"",COUNTIFS($D$2:$D$5001,"&gt;"&amp;$D2251,$G$2:$G$5001,FALSE)+COUNTIFS($D$2:$D2251,$D2251,$G$2:$G2251,FALSE)))</f>
        <v/>
      </c>
    </row>
    <row r="2252" spans="9:9" x14ac:dyDescent="0.55000000000000004">
      <c r="I2252" t="str">
        <f>IF($A2252="","",IF($G2252&lt;&gt;FALSE,"",COUNTIFS($D$2:$D$5001,"&gt;"&amp;$D2252,$G$2:$G$5001,FALSE)+COUNTIFS($D$2:$D2252,$D2252,$G$2:$G2252,FALSE)))</f>
        <v/>
      </c>
    </row>
    <row r="2253" spans="9:9" x14ac:dyDescent="0.55000000000000004">
      <c r="I2253" t="str">
        <f>IF($A2253="","",IF($G2253&lt;&gt;FALSE,"",COUNTIFS($D$2:$D$5001,"&gt;"&amp;$D2253,$G$2:$G$5001,FALSE)+COUNTIFS($D$2:$D2253,$D2253,$G$2:$G2253,FALSE)))</f>
        <v/>
      </c>
    </row>
    <row r="2254" spans="9:9" x14ac:dyDescent="0.55000000000000004">
      <c r="I2254" t="str">
        <f>IF($A2254="","",IF($G2254&lt;&gt;FALSE,"",COUNTIFS($D$2:$D$5001,"&gt;"&amp;$D2254,$G$2:$G$5001,FALSE)+COUNTIFS($D$2:$D2254,$D2254,$G$2:$G2254,FALSE)))</f>
        <v/>
      </c>
    </row>
    <row r="2255" spans="9:9" x14ac:dyDescent="0.55000000000000004">
      <c r="I2255" t="str">
        <f>IF($A2255="","",IF($G2255&lt;&gt;FALSE,"",COUNTIFS($D$2:$D$5001,"&gt;"&amp;$D2255,$G$2:$G$5001,FALSE)+COUNTIFS($D$2:$D2255,$D2255,$G$2:$G2255,FALSE)))</f>
        <v/>
      </c>
    </row>
    <row r="2256" spans="9:9" x14ac:dyDescent="0.55000000000000004">
      <c r="I2256" t="str">
        <f>IF($A2256="","",IF($G2256&lt;&gt;FALSE,"",COUNTIFS($D$2:$D$5001,"&gt;"&amp;$D2256,$G$2:$G$5001,FALSE)+COUNTIFS($D$2:$D2256,$D2256,$G$2:$G2256,FALSE)))</f>
        <v/>
      </c>
    </row>
    <row r="2257" spans="9:9" x14ac:dyDescent="0.55000000000000004">
      <c r="I2257" t="str">
        <f>IF($A2257="","",IF($G2257&lt;&gt;FALSE,"",COUNTIFS($D$2:$D$5001,"&gt;"&amp;$D2257,$G$2:$G$5001,FALSE)+COUNTIFS($D$2:$D2257,$D2257,$G$2:$G2257,FALSE)))</f>
        <v/>
      </c>
    </row>
    <row r="2258" spans="9:9" x14ac:dyDescent="0.55000000000000004">
      <c r="I2258" t="str">
        <f>IF($A2258="","",IF($G2258&lt;&gt;FALSE,"",COUNTIFS($D$2:$D$5001,"&gt;"&amp;$D2258,$G$2:$G$5001,FALSE)+COUNTIFS($D$2:$D2258,$D2258,$G$2:$G2258,FALSE)))</f>
        <v/>
      </c>
    </row>
    <row r="2259" spans="9:9" x14ac:dyDescent="0.55000000000000004">
      <c r="I2259" t="str">
        <f>IF($A2259="","",IF($G2259&lt;&gt;FALSE,"",COUNTIFS($D$2:$D$5001,"&gt;"&amp;$D2259,$G$2:$G$5001,FALSE)+COUNTIFS($D$2:$D2259,$D2259,$G$2:$G2259,FALSE)))</f>
        <v/>
      </c>
    </row>
    <row r="2260" spans="9:9" x14ac:dyDescent="0.55000000000000004">
      <c r="I2260" t="str">
        <f>IF($A2260="","",IF($G2260&lt;&gt;FALSE,"",COUNTIFS($D$2:$D$5001,"&gt;"&amp;$D2260,$G$2:$G$5001,FALSE)+COUNTIFS($D$2:$D2260,$D2260,$G$2:$G2260,FALSE)))</f>
        <v/>
      </c>
    </row>
    <row r="2261" spans="9:9" x14ac:dyDescent="0.55000000000000004">
      <c r="I2261" t="str">
        <f>IF($A2261="","",IF($G2261&lt;&gt;FALSE,"",COUNTIFS($D$2:$D$5001,"&gt;"&amp;$D2261,$G$2:$G$5001,FALSE)+COUNTIFS($D$2:$D2261,$D2261,$G$2:$G2261,FALSE)))</f>
        <v/>
      </c>
    </row>
    <row r="2262" spans="9:9" x14ac:dyDescent="0.55000000000000004">
      <c r="I2262" t="str">
        <f>IF($A2262="","",IF($G2262&lt;&gt;FALSE,"",COUNTIFS($D$2:$D$5001,"&gt;"&amp;$D2262,$G$2:$G$5001,FALSE)+COUNTIFS($D$2:$D2262,$D2262,$G$2:$G2262,FALSE)))</f>
        <v/>
      </c>
    </row>
    <row r="2263" spans="9:9" x14ac:dyDescent="0.55000000000000004">
      <c r="I2263" t="str">
        <f>IF($A2263="","",IF($G2263&lt;&gt;FALSE,"",COUNTIFS($D$2:$D$5001,"&gt;"&amp;$D2263,$G$2:$G$5001,FALSE)+COUNTIFS($D$2:$D2263,$D2263,$G$2:$G2263,FALSE)))</f>
        <v/>
      </c>
    </row>
    <row r="2264" spans="9:9" x14ac:dyDescent="0.55000000000000004">
      <c r="I2264" t="str">
        <f>IF($A2264="","",IF($G2264&lt;&gt;FALSE,"",COUNTIFS($D$2:$D$5001,"&gt;"&amp;$D2264,$G$2:$G$5001,FALSE)+COUNTIFS($D$2:$D2264,$D2264,$G$2:$G2264,FALSE)))</f>
        <v/>
      </c>
    </row>
    <row r="2265" spans="9:9" x14ac:dyDescent="0.55000000000000004">
      <c r="I2265" t="str">
        <f>IF($A2265="","",IF($G2265&lt;&gt;FALSE,"",COUNTIFS($D$2:$D$5001,"&gt;"&amp;$D2265,$G$2:$G$5001,FALSE)+COUNTIFS($D$2:$D2265,$D2265,$G$2:$G2265,FALSE)))</f>
        <v/>
      </c>
    </row>
    <row r="2266" spans="9:9" x14ac:dyDescent="0.55000000000000004">
      <c r="I2266" t="str">
        <f>IF($A2266="","",IF($G2266&lt;&gt;FALSE,"",COUNTIFS($D$2:$D$5001,"&gt;"&amp;$D2266,$G$2:$G$5001,FALSE)+COUNTIFS($D$2:$D2266,$D2266,$G$2:$G2266,FALSE)))</f>
        <v/>
      </c>
    </row>
    <row r="2267" spans="9:9" x14ac:dyDescent="0.55000000000000004">
      <c r="I2267" t="str">
        <f>IF($A2267="","",IF($G2267&lt;&gt;FALSE,"",COUNTIFS($D$2:$D$5001,"&gt;"&amp;$D2267,$G$2:$G$5001,FALSE)+COUNTIFS($D$2:$D2267,$D2267,$G$2:$G2267,FALSE)))</f>
        <v/>
      </c>
    </row>
    <row r="2268" spans="9:9" x14ac:dyDescent="0.55000000000000004">
      <c r="I2268" t="str">
        <f>IF($A2268="","",IF($G2268&lt;&gt;FALSE,"",COUNTIFS($D$2:$D$5001,"&gt;"&amp;$D2268,$G$2:$G$5001,FALSE)+COUNTIFS($D$2:$D2268,$D2268,$G$2:$G2268,FALSE)))</f>
        <v/>
      </c>
    </row>
    <row r="2269" spans="9:9" x14ac:dyDescent="0.55000000000000004">
      <c r="I2269" t="str">
        <f>IF($A2269="","",IF($G2269&lt;&gt;FALSE,"",COUNTIFS($D$2:$D$5001,"&gt;"&amp;$D2269,$G$2:$G$5001,FALSE)+COUNTIFS($D$2:$D2269,$D2269,$G$2:$G2269,FALSE)))</f>
        <v/>
      </c>
    </row>
    <row r="2270" spans="9:9" x14ac:dyDescent="0.55000000000000004">
      <c r="I2270" t="str">
        <f>IF($A2270="","",IF($G2270&lt;&gt;FALSE,"",COUNTIFS($D$2:$D$5001,"&gt;"&amp;$D2270,$G$2:$G$5001,FALSE)+COUNTIFS($D$2:$D2270,$D2270,$G$2:$G2270,FALSE)))</f>
        <v/>
      </c>
    </row>
    <row r="2271" spans="9:9" x14ac:dyDescent="0.55000000000000004">
      <c r="I2271" t="str">
        <f>IF($A2271="","",IF($G2271&lt;&gt;FALSE,"",COUNTIFS($D$2:$D$5001,"&gt;"&amp;$D2271,$G$2:$G$5001,FALSE)+COUNTIFS($D$2:$D2271,$D2271,$G$2:$G2271,FALSE)))</f>
        <v/>
      </c>
    </row>
    <row r="2272" spans="9:9" x14ac:dyDescent="0.55000000000000004">
      <c r="I2272" t="str">
        <f>IF($A2272="","",IF($G2272&lt;&gt;FALSE,"",COUNTIFS($D$2:$D$5001,"&gt;"&amp;$D2272,$G$2:$G$5001,FALSE)+COUNTIFS($D$2:$D2272,$D2272,$G$2:$G2272,FALSE)))</f>
        <v/>
      </c>
    </row>
    <row r="2273" spans="9:9" x14ac:dyDescent="0.55000000000000004">
      <c r="I2273" t="str">
        <f>IF($A2273="","",IF($G2273&lt;&gt;FALSE,"",COUNTIFS($D$2:$D$5001,"&gt;"&amp;$D2273,$G$2:$G$5001,FALSE)+COUNTIFS($D$2:$D2273,$D2273,$G$2:$G2273,FALSE)))</f>
        <v/>
      </c>
    </row>
    <row r="2274" spans="9:9" x14ac:dyDescent="0.55000000000000004">
      <c r="I2274" t="str">
        <f>IF($A2274="","",IF($G2274&lt;&gt;FALSE,"",COUNTIFS($D$2:$D$5001,"&gt;"&amp;$D2274,$G$2:$G$5001,FALSE)+COUNTIFS($D$2:$D2274,$D2274,$G$2:$G2274,FALSE)))</f>
        <v/>
      </c>
    </row>
    <row r="2275" spans="9:9" x14ac:dyDescent="0.55000000000000004">
      <c r="I2275" t="str">
        <f>IF($A2275="","",IF($G2275&lt;&gt;FALSE,"",COUNTIFS($D$2:$D$5001,"&gt;"&amp;$D2275,$G$2:$G$5001,FALSE)+COUNTIFS($D$2:$D2275,$D2275,$G$2:$G2275,FALSE)))</f>
        <v/>
      </c>
    </row>
    <row r="2276" spans="9:9" x14ac:dyDescent="0.55000000000000004">
      <c r="I2276" t="str">
        <f>IF($A2276="","",IF($G2276&lt;&gt;FALSE,"",COUNTIFS($D$2:$D$5001,"&gt;"&amp;$D2276,$G$2:$G$5001,FALSE)+COUNTIFS($D$2:$D2276,$D2276,$G$2:$G2276,FALSE)))</f>
        <v/>
      </c>
    </row>
    <row r="2277" spans="9:9" x14ac:dyDescent="0.55000000000000004">
      <c r="I2277" t="str">
        <f>IF($A2277="","",IF($G2277&lt;&gt;FALSE,"",COUNTIFS($D$2:$D$5001,"&gt;"&amp;$D2277,$G$2:$G$5001,FALSE)+COUNTIFS($D$2:$D2277,$D2277,$G$2:$G2277,FALSE)))</f>
        <v/>
      </c>
    </row>
    <row r="2278" spans="9:9" x14ac:dyDescent="0.55000000000000004">
      <c r="I2278" t="str">
        <f>IF($A2278="","",IF($G2278&lt;&gt;FALSE,"",COUNTIFS($D$2:$D$5001,"&gt;"&amp;$D2278,$G$2:$G$5001,FALSE)+COUNTIFS($D$2:$D2278,$D2278,$G$2:$G2278,FALSE)))</f>
        <v/>
      </c>
    </row>
    <row r="2279" spans="9:9" x14ac:dyDescent="0.55000000000000004">
      <c r="I2279" t="str">
        <f>IF($A2279="","",IF($G2279&lt;&gt;FALSE,"",COUNTIFS($D$2:$D$5001,"&gt;"&amp;$D2279,$G$2:$G$5001,FALSE)+COUNTIFS($D$2:$D2279,$D2279,$G$2:$G2279,FALSE)))</f>
        <v/>
      </c>
    </row>
    <row r="2280" spans="9:9" x14ac:dyDescent="0.55000000000000004">
      <c r="I2280" t="str">
        <f>IF($A2280="","",IF($G2280&lt;&gt;FALSE,"",COUNTIFS($D$2:$D$5001,"&gt;"&amp;$D2280,$G$2:$G$5001,FALSE)+COUNTIFS($D$2:$D2280,$D2280,$G$2:$G2280,FALSE)))</f>
        <v/>
      </c>
    </row>
    <row r="2281" spans="9:9" x14ac:dyDescent="0.55000000000000004">
      <c r="I2281" t="str">
        <f>IF($A2281="","",IF($G2281&lt;&gt;FALSE,"",COUNTIFS($D$2:$D$5001,"&gt;"&amp;$D2281,$G$2:$G$5001,FALSE)+COUNTIFS($D$2:$D2281,$D2281,$G$2:$G2281,FALSE)))</f>
        <v/>
      </c>
    </row>
    <row r="2282" spans="9:9" x14ac:dyDescent="0.55000000000000004">
      <c r="I2282" t="str">
        <f>IF($A2282="","",IF($G2282&lt;&gt;FALSE,"",COUNTIFS($D$2:$D$5001,"&gt;"&amp;$D2282,$G$2:$G$5001,FALSE)+COUNTIFS($D$2:$D2282,$D2282,$G$2:$G2282,FALSE)))</f>
        <v/>
      </c>
    </row>
    <row r="2283" spans="9:9" x14ac:dyDescent="0.55000000000000004">
      <c r="I2283" t="str">
        <f>IF($A2283="","",IF($G2283&lt;&gt;FALSE,"",COUNTIFS($D$2:$D$5001,"&gt;"&amp;$D2283,$G$2:$G$5001,FALSE)+COUNTIFS($D$2:$D2283,$D2283,$G$2:$G2283,FALSE)))</f>
        <v/>
      </c>
    </row>
    <row r="2284" spans="9:9" x14ac:dyDescent="0.55000000000000004">
      <c r="I2284" t="str">
        <f>IF($A2284="","",IF($G2284&lt;&gt;FALSE,"",COUNTIFS($D$2:$D$5001,"&gt;"&amp;$D2284,$G$2:$G$5001,FALSE)+COUNTIFS($D$2:$D2284,$D2284,$G$2:$G2284,FALSE)))</f>
        <v/>
      </c>
    </row>
    <row r="2285" spans="9:9" x14ac:dyDescent="0.55000000000000004">
      <c r="I2285" t="str">
        <f>IF($A2285="","",IF($G2285&lt;&gt;FALSE,"",COUNTIFS($D$2:$D$5001,"&gt;"&amp;$D2285,$G$2:$G$5001,FALSE)+COUNTIFS($D$2:$D2285,$D2285,$G$2:$G2285,FALSE)))</f>
        <v/>
      </c>
    </row>
    <row r="2286" spans="9:9" x14ac:dyDescent="0.55000000000000004">
      <c r="I2286" t="str">
        <f>IF($A2286="","",IF($G2286&lt;&gt;FALSE,"",COUNTIFS($D$2:$D$5001,"&gt;"&amp;$D2286,$G$2:$G$5001,FALSE)+COUNTIFS($D$2:$D2286,$D2286,$G$2:$G2286,FALSE)))</f>
        <v/>
      </c>
    </row>
    <row r="2287" spans="9:9" x14ac:dyDescent="0.55000000000000004">
      <c r="I2287" t="str">
        <f>IF($A2287="","",IF($G2287&lt;&gt;FALSE,"",COUNTIFS($D$2:$D$5001,"&gt;"&amp;$D2287,$G$2:$G$5001,FALSE)+COUNTIFS($D$2:$D2287,$D2287,$G$2:$G2287,FALSE)))</f>
        <v/>
      </c>
    </row>
    <row r="2288" spans="9:9" x14ac:dyDescent="0.55000000000000004">
      <c r="I2288" t="str">
        <f>IF($A2288="","",IF($G2288&lt;&gt;FALSE,"",COUNTIFS($D$2:$D$5001,"&gt;"&amp;$D2288,$G$2:$G$5001,FALSE)+COUNTIFS($D$2:$D2288,$D2288,$G$2:$G2288,FALSE)))</f>
        <v/>
      </c>
    </row>
    <row r="2289" spans="9:9" x14ac:dyDescent="0.55000000000000004">
      <c r="I2289" t="str">
        <f>IF($A2289="","",IF($G2289&lt;&gt;FALSE,"",COUNTIFS($D$2:$D$5001,"&gt;"&amp;$D2289,$G$2:$G$5001,FALSE)+COUNTIFS($D$2:$D2289,$D2289,$G$2:$G2289,FALSE)))</f>
        <v/>
      </c>
    </row>
    <row r="2290" spans="9:9" x14ac:dyDescent="0.55000000000000004">
      <c r="I2290" t="str">
        <f>IF($A2290="","",IF($G2290&lt;&gt;FALSE,"",COUNTIFS($D$2:$D$5001,"&gt;"&amp;$D2290,$G$2:$G$5001,FALSE)+COUNTIFS($D$2:$D2290,$D2290,$G$2:$G2290,FALSE)))</f>
        <v/>
      </c>
    </row>
    <row r="2291" spans="9:9" x14ac:dyDescent="0.55000000000000004">
      <c r="I2291" t="str">
        <f>IF($A2291="","",IF($G2291&lt;&gt;FALSE,"",COUNTIFS($D$2:$D$5001,"&gt;"&amp;$D2291,$G$2:$G$5001,FALSE)+COUNTIFS($D$2:$D2291,$D2291,$G$2:$G2291,FALSE)))</f>
        <v/>
      </c>
    </row>
    <row r="2292" spans="9:9" x14ac:dyDescent="0.55000000000000004">
      <c r="I2292" t="str">
        <f>IF($A2292="","",IF($G2292&lt;&gt;FALSE,"",COUNTIFS($D$2:$D$5001,"&gt;"&amp;$D2292,$G$2:$G$5001,FALSE)+COUNTIFS($D$2:$D2292,$D2292,$G$2:$G2292,FALSE)))</f>
        <v/>
      </c>
    </row>
    <row r="2293" spans="9:9" x14ac:dyDescent="0.55000000000000004">
      <c r="I2293" t="str">
        <f>IF($A2293="","",IF($G2293&lt;&gt;FALSE,"",COUNTIFS($D$2:$D$5001,"&gt;"&amp;$D2293,$G$2:$G$5001,FALSE)+COUNTIFS($D$2:$D2293,$D2293,$G$2:$G2293,FALSE)))</f>
        <v/>
      </c>
    </row>
    <row r="2294" spans="9:9" x14ac:dyDescent="0.55000000000000004">
      <c r="I2294" t="str">
        <f>IF($A2294="","",IF($G2294&lt;&gt;FALSE,"",COUNTIFS($D$2:$D$5001,"&gt;"&amp;$D2294,$G$2:$G$5001,FALSE)+COUNTIFS($D$2:$D2294,$D2294,$G$2:$G2294,FALSE)))</f>
        <v/>
      </c>
    </row>
    <row r="2295" spans="9:9" x14ac:dyDescent="0.55000000000000004">
      <c r="I2295" t="str">
        <f>IF($A2295="","",IF($G2295&lt;&gt;FALSE,"",COUNTIFS($D$2:$D$5001,"&gt;"&amp;$D2295,$G$2:$G$5001,FALSE)+COUNTIFS($D$2:$D2295,$D2295,$G$2:$G2295,FALSE)))</f>
        <v/>
      </c>
    </row>
    <row r="2296" spans="9:9" x14ac:dyDescent="0.55000000000000004">
      <c r="I2296" t="str">
        <f>IF($A2296="","",IF($G2296&lt;&gt;FALSE,"",COUNTIFS($D$2:$D$5001,"&gt;"&amp;$D2296,$G$2:$G$5001,FALSE)+COUNTIFS($D$2:$D2296,$D2296,$G$2:$G2296,FALSE)))</f>
        <v/>
      </c>
    </row>
    <row r="2297" spans="9:9" x14ac:dyDescent="0.55000000000000004">
      <c r="I2297" t="str">
        <f>IF($A2297="","",IF($G2297&lt;&gt;FALSE,"",COUNTIFS($D$2:$D$5001,"&gt;"&amp;$D2297,$G$2:$G$5001,FALSE)+COUNTIFS($D$2:$D2297,$D2297,$G$2:$G2297,FALSE)))</f>
        <v/>
      </c>
    </row>
    <row r="2298" spans="9:9" x14ac:dyDescent="0.55000000000000004">
      <c r="I2298" t="str">
        <f>IF($A2298="","",IF($G2298&lt;&gt;FALSE,"",COUNTIFS($D$2:$D$5001,"&gt;"&amp;$D2298,$G$2:$G$5001,FALSE)+COUNTIFS($D$2:$D2298,$D2298,$G$2:$G2298,FALSE)))</f>
        <v/>
      </c>
    </row>
    <row r="2299" spans="9:9" x14ac:dyDescent="0.55000000000000004">
      <c r="I2299" t="str">
        <f>IF($A2299="","",IF($G2299&lt;&gt;FALSE,"",COUNTIFS($D$2:$D$5001,"&gt;"&amp;$D2299,$G$2:$G$5001,FALSE)+COUNTIFS($D$2:$D2299,$D2299,$G$2:$G2299,FALSE)))</f>
        <v/>
      </c>
    </row>
    <row r="2300" spans="9:9" x14ac:dyDescent="0.55000000000000004">
      <c r="I2300" t="str">
        <f>IF($A2300="","",IF($G2300&lt;&gt;FALSE,"",COUNTIFS($D$2:$D$5001,"&gt;"&amp;$D2300,$G$2:$G$5001,FALSE)+COUNTIFS($D$2:$D2300,$D2300,$G$2:$G2300,FALSE)))</f>
        <v/>
      </c>
    </row>
    <row r="2301" spans="9:9" x14ac:dyDescent="0.55000000000000004">
      <c r="I2301" t="str">
        <f>IF($A2301="","",IF($G2301&lt;&gt;FALSE,"",COUNTIFS($D$2:$D$5001,"&gt;"&amp;$D2301,$G$2:$G$5001,FALSE)+COUNTIFS($D$2:$D2301,$D2301,$G$2:$G2301,FALSE)))</f>
        <v/>
      </c>
    </row>
    <row r="2302" spans="9:9" x14ac:dyDescent="0.55000000000000004">
      <c r="I2302" t="str">
        <f>IF($A2302="","",IF($G2302&lt;&gt;FALSE,"",COUNTIFS($D$2:$D$5001,"&gt;"&amp;$D2302,$G$2:$G$5001,FALSE)+COUNTIFS($D$2:$D2302,$D2302,$G$2:$G2302,FALSE)))</f>
        <v/>
      </c>
    </row>
    <row r="2303" spans="9:9" x14ac:dyDescent="0.55000000000000004">
      <c r="I2303" t="str">
        <f>IF($A2303="","",IF($G2303&lt;&gt;FALSE,"",COUNTIFS($D$2:$D$5001,"&gt;"&amp;$D2303,$G$2:$G$5001,FALSE)+COUNTIFS($D$2:$D2303,$D2303,$G$2:$G2303,FALSE)))</f>
        <v/>
      </c>
    </row>
    <row r="2304" spans="9:9" x14ac:dyDescent="0.55000000000000004">
      <c r="I2304" t="str">
        <f>IF($A2304="","",IF($G2304&lt;&gt;FALSE,"",COUNTIFS($D$2:$D$5001,"&gt;"&amp;$D2304,$G$2:$G$5001,FALSE)+COUNTIFS($D$2:$D2304,$D2304,$G$2:$G2304,FALSE)))</f>
        <v/>
      </c>
    </row>
    <row r="2305" spans="9:9" x14ac:dyDescent="0.55000000000000004">
      <c r="I2305" t="str">
        <f>IF($A2305="","",IF($G2305&lt;&gt;FALSE,"",COUNTIFS($D$2:$D$5001,"&gt;"&amp;$D2305,$G$2:$G$5001,FALSE)+COUNTIFS($D$2:$D2305,$D2305,$G$2:$G2305,FALSE)))</f>
        <v/>
      </c>
    </row>
    <row r="2306" spans="9:9" x14ac:dyDescent="0.55000000000000004">
      <c r="I2306" t="str">
        <f>IF($A2306="","",IF($G2306&lt;&gt;FALSE,"",COUNTIFS($D$2:$D$5001,"&gt;"&amp;$D2306,$G$2:$G$5001,FALSE)+COUNTIFS($D$2:$D2306,$D2306,$G$2:$G2306,FALSE)))</f>
        <v/>
      </c>
    </row>
    <row r="2307" spans="9:9" x14ac:dyDescent="0.55000000000000004">
      <c r="I2307" t="str">
        <f>IF($A2307="","",IF($G2307&lt;&gt;FALSE,"",COUNTIFS($D$2:$D$5001,"&gt;"&amp;$D2307,$G$2:$G$5001,FALSE)+COUNTIFS($D$2:$D2307,$D2307,$G$2:$G2307,FALSE)))</f>
        <v/>
      </c>
    </row>
    <row r="2308" spans="9:9" x14ac:dyDescent="0.55000000000000004">
      <c r="I2308" t="str">
        <f>IF($A2308="","",IF($G2308&lt;&gt;FALSE,"",COUNTIFS($D$2:$D$5001,"&gt;"&amp;$D2308,$G$2:$G$5001,FALSE)+COUNTIFS($D$2:$D2308,$D2308,$G$2:$G2308,FALSE)))</f>
        <v/>
      </c>
    </row>
    <row r="2309" spans="9:9" x14ac:dyDescent="0.55000000000000004">
      <c r="I2309" t="str">
        <f>IF($A2309="","",IF($G2309&lt;&gt;FALSE,"",COUNTIFS($D$2:$D$5001,"&gt;"&amp;$D2309,$G$2:$G$5001,FALSE)+COUNTIFS($D$2:$D2309,$D2309,$G$2:$G2309,FALSE)))</f>
        <v/>
      </c>
    </row>
    <row r="2310" spans="9:9" x14ac:dyDescent="0.55000000000000004">
      <c r="I2310" t="str">
        <f>IF($A2310="","",IF($G2310&lt;&gt;FALSE,"",COUNTIFS($D$2:$D$5001,"&gt;"&amp;$D2310,$G$2:$G$5001,FALSE)+COUNTIFS($D$2:$D2310,$D2310,$G$2:$G2310,FALSE)))</f>
        <v/>
      </c>
    </row>
    <row r="2311" spans="9:9" x14ac:dyDescent="0.55000000000000004">
      <c r="I2311" t="str">
        <f>IF($A2311="","",IF($G2311&lt;&gt;FALSE,"",COUNTIFS($D$2:$D$5001,"&gt;"&amp;$D2311,$G$2:$G$5001,FALSE)+COUNTIFS($D$2:$D2311,$D2311,$G$2:$G2311,FALSE)))</f>
        <v/>
      </c>
    </row>
    <row r="2312" spans="9:9" x14ac:dyDescent="0.55000000000000004">
      <c r="I2312" t="str">
        <f>IF($A2312="","",IF($G2312&lt;&gt;FALSE,"",COUNTIFS($D$2:$D$5001,"&gt;"&amp;$D2312,$G$2:$G$5001,FALSE)+COUNTIFS($D$2:$D2312,$D2312,$G$2:$G2312,FALSE)))</f>
        <v/>
      </c>
    </row>
    <row r="2313" spans="9:9" x14ac:dyDescent="0.55000000000000004">
      <c r="I2313" t="str">
        <f>IF($A2313="","",IF($G2313&lt;&gt;FALSE,"",COUNTIFS($D$2:$D$5001,"&gt;"&amp;$D2313,$G$2:$G$5001,FALSE)+COUNTIFS($D$2:$D2313,$D2313,$G$2:$G2313,FALSE)))</f>
        <v/>
      </c>
    </row>
    <row r="2314" spans="9:9" x14ac:dyDescent="0.55000000000000004">
      <c r="I2314" t="str">
        <f>IF($A2314="","",IF($G2314&lt;&gt;FALSE,"",COUNTIFS($D$2:$D$5001,"&gt;"&amp;$D2314,$G$2:$G$5001,FALSE)+COUNTIFS($D$2:$D2314,$D2314,$G$2:$G2314,FALSE)))</f>
        <v/>
      </c>
    </row>
    <row r="2315" spans="9:9" x14ac:dyDescent="0.55000000000000004">
      <c r="I2315" t="str">
        <f>IF($A2315="","",IF($G2315&lt;&gt;FALSE,"",COUNTIFS($D$2:$D$5001,"&gt;"&amp;$D2315,$G$2:$G$5001,FALSE)+COUNTIFS($D$2:$D2315,$D2315,$G$2:$G2315,FALSE)))</f>
        <v/>
      </c>
    </row>
    <row r="2316" spans="9:9" x14ac:dyDescent="0.55000000000000004">
      <c r="I2316" t="str">
        <f>IF($A2316="","",IF($G2316&lt;&gt;FALSE,"",COUNTIFS($D$2:$D$5001,"&gt;"&amp;$D2316,$G$2:$G$5001,FALSE)+COUNTIFS($D$2:$D2316,$D2316,$G$2:$G2316,FALSE)))</f>
        <v/>
      </c>
    </row>
    <row r="2317" spans="9:9" x14ac:dyDescent="0.55000000000000004">
      <c r="I2317" t="str">
        <f>IF($A2317="","",IF($G2317&lt;&gt;FALSE,"",COUNTIFS($D$2:$D$5001,"&gt;"&amp;$D2317,$G$2:$G$5001,FALSE)+COUNTIFS($D$2:$D2317,$D2317,$G$2:$G2317,FALSE)))</f>
        <v/>
      </c>
    </row>
    <row r="2318" spans="9:9" x14ac:dyDescent="0.55000000000000004">
      <c r="I2318" t="str">
        <f>IF($A2318="","",IF($G2318&lt;&gt;FALSE,"",COUNTIFS($D$2:$D$5001,"&gt;"&amp;$D2318,$G$2:$G$5001,FALSE)+COUNTIFS($D$2:$D2318,$D2318,$G$2:$G2318,FALSE)))</f>
        <v/>
      </c>
    </row>
    <row r="2319" spans="9:9" x14ac:dyDescent="0.55000000000000004">
      <c r="I2319" t="str">
        <f>IF($A2319="","",IF($G2319&lt;&gt;FALSE,"",COUNTIFS($D$2:$D$5001,"&gt;"&amp;$D2319,$G$2:$G$5001,FALSE)+COUNTIFS($D$2:$D2319,$D2319,$G$2:$G2319,FALSE)))</f>
        <v/>
      </c>
    </row>
    <row r="2320" spans="9:9" x14ac:dyDescent="0.55000000000000004">
      <c r="I2320" t="str">
        <f>IF($A2320="","",IF($G2320&lt;&gt;FALSE,"",COUNTIFS($D$2:$D$5001,"&gt;"&amp;$D2320,$G$2:$G$5001,FALSE)+COUNTIFS($D$2:$D2320,$D2320,$G$2:$G2320,FALSE)))</f>
        <v/>
      </c>
    </row>
    <row r="2321" spans="9:9" x14ac:dyDescent="0.55000000000000004">
      <c r="I2321" t="str">
        <f>IF($A2321="","",IF($G2321&lt;&gt;FALSE,"",COUNTIFS($D$2:$D$5001,"&gt;"&amp;$D2321,$G$2:$G$5001,FALSE)+COUNTIFS($D$2:$D2321,$D2321,$G$2:$G2321,FALSE)))</f>
        <v/>
      </c>
    </row>
    <row r="2322" spans="9:9" x14ac:dyDescent="0.55000000000000004">
      <c r="I2322" t="str">
        <f>IF($A2322="","",IF($G2322&lt;&gt;FALSE,"",COUNTIFS($D$2:$D$5001,"&gt;"&amp;$D2322,$G$2:$G$5001,FALSE)+COUNTIFS($D$2:$D2322,$D2322,$G$2:$G2322,FALSE)))</f>
        <v/>
      </c>
    </row>
    <row r="2323" spans="9:9" x14ac:dyDescent="0.55000000000000004">
      <c r="I2323" t="str">
        <f>IF($A2323="","",IF($G2323&lt;&gt;FALSE,"",COUNTIFS($D$2:$D$5001,"&gt;"&amp;$D2323,$G$2:$G$5001,FALSE)+COUNTIFS($D$2:$D2323,$D2323,$G$2:$G2323,FALSE)))</f>
        <v/>
      </c>
    </row>
    <row r="2324" spans="9:9" x14ac:dyDescent="0.55000000000000004">
      <c r="I2324" t="str">
        <f>IF($A2324="","",IF($G2324&lt;&gt;FALSE,"",COUNTIFS($D$2:$D$5001,"&gt;"&amp;$D2324,$G$2:$G$5001,FALSE)+COUNTIFS($D$2:$D2324,$D2324,$G$2:$G2324,FALSE)))</f>
        <v/>
      </c>
    </row>
    <row r="2325" spans="9:9" x14ac:dyDescent="0.55000000000000004">
      <c r="I2325" t="str">
        <f>IF($A2325="","",IF($G2325&lt;&gt;FALSE,"",COUNTIFS($D$2:$D$5001,"&gt;"&amp;$D2325,$G$2:$G$5001,FALSE)+COUNTIFS($D$2:$D2325,$D2325,$G$2:$G2325,FALSE)))</f>
        <v/>
      </c>
    </row>
    <row r="2326" spans="9:9" x14ac:dyDescent="0.55000000000000004">
      <c r="I2326" t="str">
        <f>IF($A2326="","",IF($G2326&lt;&gt;FALSE,"",COUNTIFS($D$2:$D$5001,"&gt;"&amp;$D2326,$G$2:$G$5001,FALSE)+COUNTIFS($D$2:$D2326,$D2326,$G$2:$G2326,FALSE)))</f>
        <v/>
      </c>
    </row>
    <row r="2327" spans="9:9" x14ac:dyDescent="0.55000000000000004">
      <c r="I2327" t="str">
        <f>IF($A2327="","",IF($G2327&lt;&gt;FALSE,"",COUNTIFS($D$2:$D$5001,"&gt;"&amp;$D2327,$G$2:$G$5001,FALSE)+COUNTIFS($D$2:$D2327,$D2327,$G$2:$G2327,FALSE)))</f>
        <v/>
      </c>
    </row>
    <row r="2328" spans="9:9" x14ac:dyDescent="0.55000000000000004">
      <c r="I2328" t="str">
        <f>IF($A2328="","",IF($G2328&lt;&gt;FALSE,"",COUNTIFS($D$2:$D$5001,"&gt;"&amp;$D2328,$G$2:$G$5001,FALSE)+COUNTIFS($D$2:$D2328,$D2328,$G$2:$G2328,FALSE)))</f>
        <v/>
      </c>
    </row>
    <row r="2329" spans="9:9" x14ac:dyDescent="0.55000000000000004">
      <c r="I2329" t="str">
        <f>IF($A2329="","",IF($G2329&lt;&gt;FALSE,"",COUNTIFS($D$2:$D$5001,"&gt;"&amp;$D2329,$G$2:$G$5001,FALSE)+COUNTIFS($D$2:$D2329,$D2329,$G$2:$G2329,FALSE)))</f>
        <v/>
      </c>
    </row>
    <row r="2330" spans="9:9" x14ac:dyDescent="0.55000000000000004">
      <c r="I2330" t="str">
        <f>IF($A2330="","",IF($G2330&lt;&gt;FALSE,"",COUNTIFS($D$2:$D$5001,"&gt;"&amp;$D2330,$G$2:$G$5001,FALSE)+COUNTIFS($D$2:$D2330,$D2330,$G$2:$G2330,FALSE)))</f>
        <v/>
      </c>
    </row>
    <row r="2331" spans="9:9" x14ac:dyDescent="0.55000000000000004">
      <c r="I2331" t="str">
        <f>IF($A2331="","",IF($G2331&lt;&gt;FALSE,"",COUNTIFS($D$2:$D$5001,"&gt;"&amp;$D2331,$G$2:$G$5001,FALSE)+COUNTIFS($D$2:$D2331,$D2331,$G$2:$G2331,FALSE)))</f>
        <v/>
      </c>
    </row>
    <row r="2332" spans="9:9" x14ac:dyDescent="0.55000000000000004">
      <c r="I2332" t="str">
        <f>IF($A2332="","",IF($G2332&lt;&gt;FALSE,"",COUNTIFS($D$2:$D$5001,"&gt;"&amp;$D2332,$G$2:$G$5001,FALSE)+COUNTIFS($D$2:$D2332,$D2332,$G$2:$G2332,FALSE)))</f>
        <v/>
      </c>
    </row>
    <row r="2333" spans="9:9" x14ac:dyDescent="0.55000000000000004">
      <c r="I2333" t="str">
        <f>IF($A2333="","",IF($G2333&lt;&gt;FALSE,"",COUNTIFS($D$2:$D$5001,"&gt;"&amp;$D2333,$G$2:$G$5001,FALSE)+COUNTIFS($D$2:$D2333,$D2333,$G$2:$G2333,FALSE)))</f>
        <v/>
      </c>
    </row>
    <row r="2334" spans="9:9" x14ac:dyDescent="0.55000000000000004">
      <c r="I2334" t="str">
        <f>IF($A2334="","",IF($G2334&lt;&gt;FALSE,"",COUNTIFS($D$2:$D$5001,"&gt;"&amp;$D2334,$G$2:$G$5001,FALSE)+COUNTIFS($D$2:$D2334,$D2334,$G$2:$G2334,FALSE)))</f>
        <v/>
      </c>
    </row>
    <row r="2335" spans="9:9" x14ac:dyDescent="0.55000000000000004">
      <c r="I2335" t="str">
        <f>IF($A2335="","",IF($G2335&lt;&gt;FALSE,"",COUNTIFS($D$2:$D$5001,"&gt;"&amp;$D2335,$G$2:$G$5001,FALSE)+COUNTIFS($D$2:$D2335,$D2335,$G$2:$G2335,FALSE)))</f>
        <v/>
      </c>
    </row>
    <row r="2336" spans="9:9" x14ac:dyDescent="0.55000000000000004">
      <c r="I2336" t="str">
        <f>IF($A2336="","",IF($G2336&lt;&gt;FALSE,"",COUNTIFS($D$2:$D$5001,"&gt;"&amp;$D2336,$G$2:$G$5001,FALSE)+COUNTIFS($D$2:$D2336,$D2336,$G$2:$G2336,FALSE)))</f>
        <v/>
      </c>
    </row>
    <row r="2337" spans="9:9" x14ac:dyDescent="0.55000000000000004">
      <c r="I2337" t="str">
        <f>IF($A2337="","",IF($G2337&lt;&gt;FALSE,"",COUNTIFS($D$2:$D$5001,"&gt;"&amp;$D2337,$G$2:$G$5001,FALSE)+COUNTIFS($D$2:$D2337,$D2337,$G$2:$G2337,FALSE)))</f>
        <v/>
      </c>
    </row>
    <row r="2338" spans="9:9" x14ac:dyDescent="0.55000000000000004">
      <c r="I2338" t="str">
        <f>IF($A2338="","",IF($G2338&lt;&gt;FALSE,"",COUNTIFS($D$2:$D$5001,"&gt;"&amp;$D2338,$G$2:$G$5001,FALSE)+COUNTIFS($D$2:$D2338,$D2338,$G$2:$G2338,FALSE)))</f>
        <v/>
      </c>
    </row>
    <row r="2339" spans="9:9" x14ac:dyDescent="0.55000000000000004">
      <c r="I2339" t="str">
        <f>IF($A2339="","",IF($G2339&lt;&gt;FALSE,"",COUNTIFS($D$2:$D$5001,"&gt;"&amp;$D2339,$G$2:$G$5001,FALSE)+COUNTIFS($D$2:$D2339,$D2339,$G$2:$G2339,FALSE)))</f>
        <v/>
      </c>
    </row>
    <row r="2340" spans="9:9" x14ac:dyDescent="0.55000000000000004">
      <c r="I2340" t="str">
        <f>IF($A2340="","",IF($G2340&lt;&gt;FALSE,"",COUNTIFS($D$2:$D$5001,"&gt;"&amp;$D2340,$G$2:$G$5001,FALSE)+COUNTIFS($D$2:$D2340,$D2340,$G$2:$G2340,FALSE)))</f>
        <v/>
      </c>
    </row>
    <row r="2341" spans="9:9" x14ac:dyDescent="0.55000000000000004">
      <c r="I2341" t="str">
        <f>IF($A2341="","",IF($G2341&lt;&gt;FALSE,"",COUNTIFS($D$2:$D$5001,"&gt;"&amp;$D2341,$G$2:$G$5001,FALSE)+COUNTIFS($D$2:$D2341,$D2341,$G$2:$G2341,FALSE)))</f>
        <v/>
      </c>
    </row>
    <row r="2342" spans="9:9" x14ac:dyDescent="0.55000000000000004">
      <c r="I2342" t="str">
        <f>IF($A2342="","",IF($G2342&lt;&gt;FALSE,"",COUNTIFS($D$2:$D$5001,"&gt;"&amp;$D2342,$G$2:$G$5001,FALSE)+COUNTIFS($D$2:$D2342,$D2342,$G$2:$G2342,FALSE)))</f>
        <v/>
      </c>
    </row>
    <row r="2343" spans="9:9" x14ac:dyDescent="0.55000000000000004">
      <c r="I2343" t="str">
        <f>IF($A2343="","",IF($G2343&lt;&gt;FALSE,"",COUNTIFS($D$2:$D$5001,"&gt;"&amp;$D2343,$G$2:$G$5001,FALSE)+COUNTIFS($D$2:$D2343,$D2343,$G$2:$G2343,FALSE)))</f>
        <v/>
      </c>
    </row>
    <row r="2344" spans="9:9" x14ac:dyDescent="0.55000000000000004">
      <c r="I2344" t="str">
        <f>IF($A2344="","",IF($G2344&lt;&gt;FALSE,"",COUNTIFS($D$2:$D$5001,"&gt;"&amp;$D2344,$G$2:$G$5001,FALSE)+COUNTIFS($D$2:$D2344,$D2344,$G$2:$G2344,FALSE)))</f>
        <v/>
      </c>
    </row>
    <row r="2345" spans="9:9" x14ac:dyDescent="0.55000000000000004">
      <c r="I2345" t="str">
        <f>IF($A2345="","",IF($G2345&lt;&gt;FALSE,"",COUNTIFS($D$2:$D$5001,"&gt;"&amp;$D2345,$G$2:$G$5001,FALSE)+COUNTIFS($D$2:$D2345,$D2345,$G$2:$G2345,FALSE)))</f>
        <v/>
      </c>
    </row>
    <row r="2346" spans="9:9" x14ac:dyDescent="0.55000000000000004">
      <c r="I2346" t="str">
        <f>IF($A2346="","",IF($G2346&lt;&gt;FALSE,"",COUNTIFS($D$2:$D$5001,"&gt;"&amp;$D2346,$G$2:$G$5001,FALSE)+COUNTIFS($D$2:$D2346,$D2346,$G$2:$G2346,FALSE)))</f>
        <v/>
      </c>
    </row>
    <row r="2347" spans="9:9" x14ac:dyDescent="0.55000000000000004">
      <c r="I2347" t="str">
        <f>IF($A2347="","",IF($G2347&lt;&gt;FALSE,"",COUNTIFS($D$2:$D$5001,"&gt;"&amp;$D2347,$G$2:$G$5001,FALSE)+COUNTIFS($D$2:$D2347,$D2347,$G$2:$G2347,FALSE)))</f>
        <v/>
      </c>
    </row>
    <row r="2348" spans="9:9" x14ac:dyDescent="0.55000000000000004">
      <c r="I2348" t="str">
        <f>IF($A2348="","",IF($G2348&lt;&gt;FALSE,"",COUNTIFS($D$2:$D$5001,"&gt;"&amp;$D2348,$G$2:$G$5001,FALSE)+COUNTIFS($D$2:$D2348,$D2348,$G$2:$G2348,FALSE)))</f>
        <v/>
      </c>
    </row>
    <row r="2349" spans="9:9" x14ac:dyDescent="0.55000000000000004">
      <c r="I2349" t="str">
        <f>IF($A2349="","",IF($G2349&lt;&gt;FALSE,"",COUNTIFS($D$2:$D$5001,"&gt;"&amp;$D2349,$G$2:$G$5001,FALSE)+COUNTIFS($D$2:$D2349,$D2349,$G$2:$G2349,FALSE)))</f>
        <v/>
      </c>
    </row>
    <row r="2350" spans="9:9" x14ac:dyDescent="0.55000000000000004">
      <c r="I2350" t="str">
        <f>IF($A2350="","",IF($G2350&lt;&gt;FALSE,"",COUNTIFS($D$2:$D$5001,"&gt;"&amp;$D2350,$G$2:$G$5001,FALSE)+COUNTIFS($D$2:$D2350,$D2350,$G$2:$G2350,FALSE)))</f>
        <v/>
      </c>
    </row>
    <row r="2351" spans="9:9" x14ac:dyDescent="0.55000000000000004">
      <c r="I2351" t="str">
        <f>IF($A2351="","",IF($G2351&lt;&gt;FALSE,"",COUNTIFS($D$2:$D$5001,"&gt;"&amp;$D2351,$G$2:$G$5001,FALSE)+COUNTIFS($D$2:$D2351,$D2351,$G$2:$G2351,FALSE)))</f>
        <v/>
      </c>
    </row>
    <row r="2352" spans="9:9" x14ac:dyDescent="0.55000000000000004">
      <c r="I2352" t="str">
        <f>IF($A2352="","",IF($G2352&lt;&gt;FALSE,"",COUNTIFS($D$2:$D$5001,"&gt;"&amp;$D2352,$G$2:$G$5001,FALSE)+COUNTIFS($D$2:$D2352,$D2352,$G$2:$G2352,FALSE)))</f>
        <v/>
      </c>
    </row>
    <row r="2353" spans="9:9" x14ac:dyDescent="0.55000000000000004">
      <c r="I2353" t="str">
        <f>IF($A2353="","",IF($G2353&lt;&gt;FALSE,"",COUNTIFS($D$2:$D$5001,"&gt;"&amp;$D2353,$G$2:$G$5001,FALSE)+COUNTIFS($D$2:$D2353,$D2353,$G$2:$G2353,FALSE)))</f>
        <v/>
      </c>
    </row>
    <row r="2354" spans="9:9" x14ac:dyDescent="0.55000000000000004">
      <c r="I2354" t="str">
        <f>IF($A2354="","",IF($G2354&lt;&gt;FALSE,"",COUNTIFS($D$2:$D$5001,"&gt;"&amp;$D2354,$G$2:$G$5001,FALSE)+COUNTIFS($D$2:$D2354,$D2354,$G$2:$G2354,FALSE)))</f>
        <v/>
      </c>
    </row>
    <row r="2355" spans="9:9" x14ac:dyDescent="0.55000000000000004">
      <c r="I2355" t="str">
        <f>IF($A2355="","",IF($G2355&lt;&gt;FALSE,"",COUNTIFS($D$2:$D$5001,"&gt;"&amp;$D2355,$G$2:$G$5001,FALSE)+COUNTIFS($D$2:$D2355,$D2355,$G$2:$G2355,FALSE)))</f>
        <v/>
      </c>
    </row>
    <row r="2356" spans="9:9" x14ac:dyDescent="0.55000000000000004">
      <c r="I2356" t="str">
        <f>IF($A2356="","",IF($G2356&lt;&gt;FALSE,"",COUNTIFS($D$2:$D$5001,"&gt;"&amp;$D2356,$G$2:$G$5001,FALSE)+COUNTIFS($D$2:$D2356,$D2356,$G$2:$G2356,FALSE)))</f>
        <v/>
      </c>
    </row>
    <row r="2357" spans="9:9" x14ac:dyDescent="0.55000000000000004">
      <c r="I2357" t="str">
        <f>IF($A2357="","",IF($G2357&lt;&gt;FALSE,"",COUNTIFS($D$2:$D$5001,"&gt;"&amp;$D2357,$G$2:$G$5001,FALSE)+COUNTIFS($D$2:$D2357,$D2357,$G$2:$G2357,FALSE)))</f>
        <v/>
      </c>
    </row>
    <row r="2358" spans="9:9" x14ac:dyDescent="0.55000000000000004">
      <c r="I2358" t="str">
        <f>IF($A2358="","",IF($G2358&lt;&gt;FALSE,"",COUNTIFS($D$2:$D$5001,"&gt;"&amp;$D2358,$G$2:$G$5001,FALSE)+COUNTIFS($D$2:$D2358,$D2358,$G$2:$G2358,FALSE)))</f>
        <v/>
      </c>
    </row>
    <row r="2359" spans="9:9" x14ac:dyDescent="0.55000000000000004">
      <c r="I2359" t="str">
        <f>IF($A2359="","",IF($G2359&lt;&gt;FALSE,"",COUNTIFS($D$2:$D$5001,"&gt;"&amp;$D2359,$G$2:$G$5001,FALSE)+COUNTIFS($D$2:$D2359,$D2359,$G$2:$G2359,FALSE)))</f>
        <v/>
      </c>
    </row>
    <row r="2360" spans="9:9" x14ac:dyDescent="0.55000000000000004">
      <c r="I2360" t="str">
        <f>IF($A2360="","",IF($G2360&lt;&gt;FALSE,"",COUNTIFS($D$2:$D$5001,"&gt;"&amp;$D2360,$G$2:$G$5001,FALSE)+COUNTIFS($D$2:$D2360,$D2360,$G$2:$G2360,FALSE)))</f>
        <v/>
      </c>
    </row>
    <row r="2361" spans="9:9" x14ac:dyDescent="0.55000000000000004">
      <c r="I2361" t="str">
        <f>IF($A2361="","",IF($G2361&lt;&gt;FALSE,"",COUNTIFS($D$2:$D$5001,"&gt;"&amp;$D2361,$G$2:$G$5001,FALSE)+COUNTIFS($D$2:$D2361,$D2361,$G$2:$G2361,FALSE)))</f>
        <v/>
      </c>
    </row>
    <row r="2362" spans="9:9" x14ac:dyDescent="0.55000000000000004">
      <c r="I2362" t="str">
        <f>IF($A2362="","",IF($G2362&lt;&gt;FALSE,"",COUNTIFS($D$2:$D$5001,"&gt;"&amp;$D2362,$G$2:$G$5001,FALSE)+COUNTIFS($D$2:$D2362,$D2362,$G$2:$G2362,FALSE)))</f>
        <v/>
      </c>
    </row>
    <row r="2363" spans="9:9" x14ac:dyDescent="0.55000000000000004">
      <c r="I2363" t="str">
        <f>IF($A2363="","",IF($G2363&lt;&gt;FALSE,"",COUNTIFS($D$2:$D$5001,"&gt;"&amp;$D2363,$G$2:$G$5001,FALSE)+COUNTIFS($D$2:$D2363,$D2363,$G$2:$G2363,FALSE)))</f>
        <v/>
      </c>
    </row>
    <row r="2364" spans="9:9" x14ac:dyDescent="0.55000000000000004">
      <c r="I2364" t="str">
        <f>IF($A2364="","",IF($G2364&lt;&gt;FALSE,"",COUNTIFS($D$2:$D$5001,"&gt;"&amp;$D2364,$G$2:$G$5001,FALSE)+COUNTIFS($D$2:$D2364,$D2364,$G$2:$G2364,FALSE)))</f>
        <v/>
      </c>
    </row>
    <row r="2365" spans="9:9" x14ac:dyDescent="0.55000000000000004">
      <c r="I2365" t="str">
        <f>IF($A2365="","",IF($G2365&lt;&gt;FALSE,"",COUNTIFS($D$2:$D$5001,"&gt;"&amp;$D2365,$G$2:$G$5001,FALSE)+COUNTIFS($D$2:$D2365,$D2365,$G$2:$G2365,FALSE)))</f>
        <v/>
      </c>
    </row>
    <row r="2366" spans="9:9" x14ac:dyDescent="0.55000000000000004">
      <c r="I2366" t="str">
        <f>IF($A2366="","",IF($G2366&lt;&gt;FALSE,"",COUNTIFS($D$2:$D$5001,"&gt;"&amp;$D2366,$G$2:$G$5001,FALSE)+COUNTIFS($D$2:$D2366,$D2366,$G$2:$G2366,FALSE)))</f>
        <v/>
      </c>
    </row>
    <row r="2367" spans="9:9" x14ac:dyDescent="0.55000000000000004">
      <c r="I2367" t="str">
        <f>IF($A2367="","",IF($G2367&lt;&gt;FALSE,"",COUNTIFS($D$2:$D$5001,"&gt;"&amp;$D2367,$G$2:$G$5001,FALSE)+COUNTIFS($D$2:$D2367,$D2367,$G$2:$G2367,FALSE)))</f>
        <v/>
      </c>
    </row>
    <row r="2368" spans="9:9" x14ac:dyDescent="0.55000000000000004">
      <c r="I2368" t="str">
        <f>IF($A2368="","",IF($G2368&lt;&gt;FALSE,"",COUNTIFS($D$2:$D$5001,"&gt;"&amp;$D2368,$G$2:$G$5001,FALSE)+COUNTIFS($D$2:$D2368,$D2368,$G$2:$G2368,FALSE)))</f>
        <v/>
      </c>
    </row>
    <row r="2369" spans="9:9" x14ac:dyDescent="0.55000000000000004">
      <c r="I2369" t="str">
        <f>IF($A2369="","",IF($G2369&lt;&gt;FALSE,"",COUNTIFS($D$2:$D$5001,"&gt;"&amp;$D2369,$G$2:$G$5001,FALSE)+COUNTIFS($D$2:$D2369,$D2369,$G$2:$G2369,FALSE)))</f>
        <v/>
      </c>
    </row>
    <row r="2370" spans="9:9" x14ac:dyDescent="0.55000000000000004">
      <c r="I2370" t="str">
        <f>IF($A2370="","",IF($G2370&lt;&gt;FALSE,"",COUNTIFS($D$2:$D$5001,"&gt;"&amp;$D2370,$G$2:$G$5001,FALSE)+COUNTIFS($D$2:$D2370,$D2370,$G$2:$G2370,FALSE)))</f>
        <v/>
      </c>
    </row>
    <row r="2371" spans="9:9" x14ac:dyDescent="0.55000000000000004">
      <c r="I2371" t="str">
        <f>IF($A2371="","",IF($G2371&lt;&gt;FALSE,"",COUNTIFS($D$2:$D$5001,"&gt;"&amp;$D2371,$G$2:$G$5001,FALSE)+COUNTIFS($D$2:$D2371,$D2371,$G$2:$G2371,FALSE)))</f>
        <v/>
      </c>
    </row>
    <row r="2372" spans="9:9" x14ac:dyDescent="0.55000000000000004">
      <c r="I2372" t="str">
        <f>IF($A2372="","",IF($G2372&lt;&gt;FALSE,"",COUNTIFS($D$2:$D$5001,"&gt;"&amp;$D2372,$G$2:$G$5001,FALSE)+COUNTIFS($D$2:$D2372,$D2372,$G$2:$G2372,FALSE)))</f>
        <v/>
      </c>
    </row>
    <row r="2373" spans="9:9" x14ac:dyDescent="0.55000000000000004">
      <c r="I2373" t="str">
        <f>IF($A2373="","",IF($G2373&lt;&gt;FALSE,"",COUNTIFS($D$2:$D$5001,"&gt;"&amp;$D2373,$G$2:$G$5001,FALSE)+COUNTIFS($D$2:$D2373,$D2373,$G$2:$G2373,FALSE)))</f>
        <v/>
      </c>
    </row>
    <row r="2374" spans="9:9" x14ac:dyDescent="0.55000000000000004">
      <c r="I2374" t="str">
        <f>IF($A2374="","",IF($G2374&lt;&gt;FALSE,"",COUNTIFS($D$2:$D$5001,"&gt;"&amp;$D2374,$G$2:$G$5001,FALSE)+COUNTIFS($D$2:$D2374,$D2374,$G$2:$G2374,FALSE)))</f>
        <v/>
      </c>
    </row>
    <row r="2375" spans="9:9" x14ac:dyDescent="0.55000000000000004">
      <c r="I2375" t="str">
        <f>IF($A2375="","",IF($G2375&lt;&gt;FALSE,"",COUNTIFS($D$2:$D$5001,"&gt;"&amp;$D2375,$G$2:$G$5001,FALSE)+COUNTIFS($D$2:$D2375,$D2375,$G$2:$G2375,FALSE)))</f>
        <v/>
      </c>
    </row>
    <row r="2376" spans="9:9" x14ac:dyDescent="0.55000000000000004">
      <c r="I2376" t="str">
        <f>IF($A2376="","",IF($G2376&lt;&gt;FALSE,"",COUNTIFS($D$2:$D$5001,"&gt;"&amp;$D2376,$G$2:$G$5001,FALSE)+COUNTIFS($D$2:$D2376,$D2376,$G$2:$G2376,FALSE)))</f>
        <v/>
      </c>
    </row>
    <row r="2377" spans="9:9" x14ac:dyDescent="0.55000000000000004">
      <c r="I2377" t="str">
        <f>IF($A2377="","",IF($G2377&lt;&gt;FALSE,"",COUNTIFS($D$2:$D$5001,"&gt;"&amp;$D2377,$G$2:$G$5001,FALSE)+COUNTIFS($D$2:$D2377,$D2377,$G$2:$G2377,FALSE)))</f>
        <v/>
      </c>
    </row>
    <row r="2378" spans="9:9" x14ac:dyDescent="0.55000000000000004">
      <c r="I2378" t="str">
        <f>IF($A2378="","",IF($G2378&lt;&gt;FALSE,"",COUNTIFS($D$2:$D$5001,"&gt;"&amp;$D2378,$G$2:$G$5001,FALSE)+COUNTIFS($D$2:$D2378,$D2378,$G$2:$G2378,FALSE)))</f>
        <v/>
      </c>
    </row>
    <row r="2379" spans="9:9" x14ac:dyDescent="0.55000000000000004">
      <c r="I2379" t="str">
        <f>IF($A2379="","",IF($G2379&lt;&gt;FALSE,"",COUNTIFS($D$2:$D$5001,"&gt;"&amp;$D2379,$G$2:$G$5001,FALSE)+COUNTIFS($D$2:$D2379,$D2379,$G$2:$G2379,FALSE)))</f>
        <v/>
      </c>
    </row>
    <row r="2380" spans="9:9" x14ac:dyDescent="0.55000000000000004">
      <c r="I2380" t="str">
        <f>IF($A2380="","",IF($G2380&lt;&gt;FALSE,"",COUNTIFS($D$2:$D$5001,"&gt;"&amp;$D2380,$G$2:$G$5001,FALSE)+COUNTIFS($D$2:$D2380,$D2380,$G$2:$G2380,FALSE)))</f>
        <v/>
      </c>
    </row>
    <row r="2381" spans="9:9" x14ac:dyDescent="0.55000000000000004">
      <c r="I2381" t="str">
        <f>IF($A2381="","",IF($G2381&lt;&gt;FALSE,"",COUNTIFS($D$2:$D$5001,"&gt;"&amp;$D2381,$G$2:$G$5001,FALSE)+COUNTIFS($D$2:$D2381,$D2381,$G$2:$G2381,FALSE)))</f>
        <v/>
      </c>
    </row>
    <row r="2382" spans="9:9" x14ac:dyDescent="0.55000000000000004">
      <c r="I2382" t="str">
        <f>IF($A2382="","",IF($G2382&lt;&gt;FALSE,"",COUNTIFS($D$2:$D$5001,"&gt;"&amp;$D2382,$G$2:$G$5001,FALSE)+COUNTIFS($D$2:$D2382,$D2382,$G$2:$G2382,FALSE)))</f>
        <v/>
      </c>
    </row>
    <row r="2383" spans="9:9" x14ac:dyDescent="0.55000000000000004">
      <c r="I2383" t="str">
        <f>IF($A2383="","",IF($G2383&lt;&gt;FALSE,"",COUNTIFS($D$2:$D$5001,"&gt;"&amp;$D2383,$G$2:$G$5001,FALSE)+COUNTIFS($D$2:$D2383,$D2383,$G$2:$G2383,FALSE)))</f>
        <v/>
      </c>
    </row>
    <row r="2384" spans="9:9" x14ac:dyDescent="0.55000000000000004">
      <c r="I2384" t="str">
        <f>IF($A2384="","",IF($G2384&lt;&gt;FALSE,"",COUNTIFS($D$2:$D$5001,"&gt;"&amp;$D2384,$G$2:$G$5001,FALSE)+COUNTIFS($D$2:$D2384,$D2384,$G$2:$G2384,FALSE)))</f>
        <v/>
      </c>
    </row>
    <row r="2385" spans="9:9" x14ac:dyDescent="0.55000000000000004">
      <c r="I2385" t="str">
        <f>IF($A2385="","",IF($G2385&lt;&gt;FALSE,"",COUNTIFS($D$2:$D$5001,"&gt;"&amp;$D2385,$G$2:$G$5001,FALSE)+COUNTIFS($D$2:$D2385,$D2385,$G$2:$G2385,FALSE)))</f>
        <v/>
      </c>
    </row>
    <row r="2386" spans="9:9" x14ac:dyDescent="0.55000000000000004">
      <c r="I2386" t="str">
        <f>IF($A2386="","",IF($G2386&lt;&gt;FALSE,"",COUNTIFS($D$2:$D$5001,"&gt;"&amp;$D2386,$G$2:$G$5001,FALSE)+COUNTIFS($D$2:$D2386,$D2386,$G$2:$G2386,FALSE)))</f>
        <v/>
      </c>
    </row>
    <row r="2387" spans="9:9" x14ac:dyDescent="0.55000000000000004">
      <c r="I2387" t="str">
        <f>IF($A2387="","",IF($G2387&lt;&gt;FALSE,"",COUNTIFS($D$2:$D$5001,"&gt;"&amp;$D2387,$G$2:$G$5001,FALSE)+COUNTIFS($D$2:$D2387,$D2387,$G$2:$G2387,FALSE)))</f>
        <v/>
      </c>
    </row>
    <row r="2388" spans="9:9" x14ac:dyDescent="0.55000000000000004">
      <c r="I2388" t="str">
        <f>IF($A2388="","",IF($G2388&lt;&gt;FALSE,"",COUNTIFS($D$2:$D$5001,"&gt;"&amp;$D2388,$G$2:$G$5001,FALSE)+COUNTIFS($D$2:$D2388,$D2388,$G$2:$G2388,FALSE)))</f>
        <v/>
      </c>
    </row>
    <row r="2389" spans="9:9" x14ac:dyDescent="0.55000000000000004">
      <c r="I2389" t="str">
        <f>IF($A2389="","",IF($G2389&lt;&gt;FALSE,"",COUNTIFS($D$2:$D$5001,"&gt;"&amp;$D2389,$G$2:$G$5001,FALSE)+COUNTIFS($D$2:$D2389,$D2389,$G$2:$G2389,FALSE)))</f>
        <v/>
      </c>
    </row>
    <row r="2390" spans="9:9" x14ac:dyDescent="0.55000000000000004">
      <c r="I2390" t="str">
        <f>IF($A2390="","",IF($G2390&lt;&gt;FALSE,"",COUNTIFS($D$2:$D$5001,"&gt;"&amp;$D2390,$G$2:$G$5001,FALSE)+COUNTIFS($D$2:$D2390,$D2390,$G$2:$G2390,FALSE)))</f>
        <v/>
      </c>
    </row>
    <row r="2391" spans="9:9" x14ac:dyDescent="0.55000000000000004">
      <c r="I2391" t="str">
        <f>IF($A2391="","",IF($G2391&lt;&gt;FALSE,"",COUNTIFS($D$2:$D$5001,"&gt;"&amp;$D2391,$G$2:$G$5001,FALSE)+COUNTIFS($D$2:$D2391,$D2391,$G$2:$G2391,FALSE)))</f>
        <v/>
      </c>
    </row>
    <row r="2392" spans="9:9" x14ac:dyDescent="0.55000000000000004">
      <c r="I2392" t="str">
        <f>IF($A2392="","",IF($G2392&lt;&gt;FALSE,"",COUNTIFS($D$2:$D$5001,"&gt;"&amp;$D2392,$G$2:$G$5001,FALSE)+COUNTIFS($D$2:$D2392,$D2392,$G$2:$G2392,FALSE)))</f>
        <v/>
      </c>
    </row>
    <row r="2393" spans="9:9" x14ac:dyDescent="0.55000000000000004">
      <c r="I2393" t="str">
        <f>IF($A2393="","",IF($G2393&lt;&gt;FALSE,"",COUNTIFS($D$2:$D$5001,"&gt;"&amp;$D2393,$G$2:$G$5001,FALSE)+COUNTIFS($D$2:$D2393,$D2393,$G$2:$G2393,FALSE)))</f>
        <v/>
      </c>
    </row>
    <row r="2394" spans="9:9" x14ac:dyDescent="0.55000000000000004">
      <c r="I2394" t="str">
        <f>IF($A2394="","",IF($G2394&lt;&gt;FALSE,"",COUNTIFS($D$2:$D$5001,"&gt;"&amp;$D2394,$G$2:$G$5001,FALSE)+COUNTIFS($D$2:$D2394,$D2394,$G$2:$G2394,FALSE)))</f>
        <v/>
      </c>
    </row>
    <row r="2395" spans="9:9" x14ac:dyDescent="0.55000000000000004">
      <c r="I2395" t="str">
        <f>IF($A2395="","",IF($G2395&lt;&gt;FALSE,"",COUNTIFS($D$2:$D$5001,"&gt;"&amp;$D2395,$G$2:$G$5001,FALSE)+COUNTIFS($D$2:$D2395,$D2395,$G$2:$G2395,FALSE)))</f>
        <v/>
      </c>
    </row>
    <row r="2396" spans="9:9" x14ac:dyDescent="0.55000000000000004">
      <c r="I2396" t="str">
        <f>IF($A2396="","",IF($G2396&lt;&gt;FALSE,"",COUNTIFS($D$2:$D$5001,"&gt;"&amp;$D2396,$G$2:$G$5001,FALSE)+COUNTIFS($D$2:$D2396,$D2396,$G$2:$G2396,FALSE)))</f>
        <v/>
      </c>
    </row>
    <row r="2397" spans="9:9" x14ac:dyDescent="0.55000000000000004">
      <c r="I2397" t="str">
        <f>IF($A2397="","",IF($G2397&lt;&gt;FALSE,"",COUNTIFS($D$2:$D$5001,"&gt;"&amp;$D2397,$G$2:$G$5001,FALSE)+COUNTIFS($D$2:$D2397,$D2397,$G$2:$G2397,FALSE)))</f>
        <v/>
      </c>
    </row>
    <row r="2398" spans="9:9" x14ac:dyDescent="0.55000000000000004">
      <c r="I2398" t="str">
        <f>IF($A2398="","",IF($G2398&lt;&gt;FALSE,"",COUNTIFS($D$2:$D$5001,"&gt;"&amp;$D2398,$G$2:$G$5001,FALSE)+COUNTIFS($D$2:$D2398,$D2398,$G$2:$G2398,FALSE)))</f>
        <v/>
      </c>
    </row>
    <row r="2399" spans="9:9" x14ac:dyDescent="0.55000000000000004">
      <c r="I2399" t="str">
        <f>IF($A2399="","",IF($G2399&lt;&gt;FALSE,"",COUNTIFS($D$2:$D$5001,"&gt;"&amp;$D2399,$G$2:$G$5001,FALSE)+COUNTIFS($D$2:$D2399,$D2399,$G$2:$G2399,FALSE)))</f>
        <v/>
      </c>
    </row>
    <row r="2400" spans="9:9" x14ac:dyDescent="0.55000000000000004">
      <c r="I2400" t="str">
        <f>IF($A2400="","",IF($G2400&lt;&gt;FALSE,"",COUNTIFS($D$2:$D$5001,"&gt;"&amp;$D2400,$G$2:$G$5001,FALSE)+COUNTIFS($D$2:$D2400,$D2400,$G$2:$G2400,FALSE)))</f>
        <v/>
      </c>
    </row>
    <row r="2401" spans="9:9" x14ac:dyDescent="0.55000000000000004">
      <c r="I2401" t="str">
        <f>IF($A2401="","",IF($G2401&lt;&gt;FALSE,"",COUNTIFS($D$2:$D$5001,"&gt;"&amp;$D2401,$G$2:$G$5001,FALSE)+COUNTIFS($D$2:$D2401,$D2401,$G$2:$G2401,FALSE)))</f>
        <v/>
      </c>
    </row>
    <row r="2402" spans="9:9" x14ac:dyDescent="0.55000000000000004">
      <c r="I2402" t="str">
        <f>IF($A2402="","",IF($G2402&lt;&gt;FALSE,"",COUNTIFS($D$2:$D$5001,"&gt;"&amp;$D2402,$G$2:$G$5001,FALSE)+COUNTIFS($D$2:$D2402,$D2402,$G$2:$G2402,FALSE)))</f>
        <v/>
      </c>
    </row>
    <row r="2403" spans="9:9" x14ac:dyDescent="0.55000000000000004">
      <c r="I2403" t="str">
        <f>IF($A2403="","",IF($G2403&lt;&gt;FALSE,"",COUNTIFS($D$2:$D$5001,"&gt;"&amp;$D2403,$G$2:$G$5001,FALSE)+COUNTIFS($D$2:$D2403,$D2403,$G$2:$G2403,FALSE)))</f>
        <v/>
      </c>
    </row>
    <row r="2404" spans="9:9" x14ac:dyDescent="0.55000000000000004">
      <c r="I2404" t="str">
        <f>IF($A2404="","",IF($G2404&lt;&gt;FALSE,"",COUNTIFS($D$2:$D$5001,"&gt;"&amp;$D2404,$G$2:$G$5001,FALSE)+COUNTIFS($D$2:$D2404,$D2404,$G$2:$G2404,FALSE)))</f>
        <v/>
      </c>
    </row>
    <row r="2405" spans="9:9" x14ac:dyDescent="0.55000000000000004">
      <c r="I2405" t="str">
        <f>IF($A2405="","",IF($G2405&lt;&gt;FALSE,"",COUNTIFS($D$2:$D$5001,"&gt;"&amp;$D2405,$G$2:$G$5001,FALSE)+COUNTIFS($D$2:$D2405,$D2405,$G$2:$G2405,FALSE)))</f>
        <v/>
      </c>
    </row>
    <row r="2406" spans="9:9" x14ac:dyDescent="0.55000000000000004">
      <c r="I2406" t="str">
        <f>IF($A2406="","",IF($G2406&lt;&gt;FALSE,"",COUNTIFS($D$2:$D$5001,"&gt;"&amp;$D2406,$G$2:$G$5001,FALSE)+COUNTIFS($D$2:$D2406,$D2406,$G$2:$G2406,FALSE)))</f>
        <v/>
      </c>
    </row>
    <row r="2407" spans="9:9" x14ac:dyDescent="0.55000000000000004">
      <c r="I2407" t="str">
        <f>IF($A2407="","",IF($G2407&lt;&gt;FALSE,"",COUNTIFS($D$2:$D$5001,"&gt;"&amp;$D2407,$G$2:$G$5001,FALSE)+COUNTIFS($D$2:$D2407,$D2407,$G$2:$G2407,FALSE)))</f>
        <v/>
      </c>
    </row>
    <row r="2408" spans="9:9" x14ac:dyDescent="0.55000000000000004">
      <c r="I2408" t="str">
        <f>IF($A2408="","",IF($G2408&lt;&gt;FALSE,"",COUNTIFS($D$2:$D$5001,"&gt;"&amp;$D2408,$G$2:$G$5001,FALSE)+COUNTIFS($D$2:$D2408,$D2408,$G$2:$G2408,FALSE)))</f>
        <v/>
      </c>
    </row>
    <row r="2409" spans="9:9" x14ac:dyDescent="0.55000000000000004">
      <c r="I2409" t="str">
        <f>IF($A2409="","",IF($G2409&lt;&gt;FALSE,"",COUNTIFS($D$2:$D$5001,"&gt;"&amp;$D2409,$G$2:$G$5001,FALSE)+COUNTIFS($D$2:$D2409,$D2409,$G$2:$G2409,FALSE)))</f>
        <v/>
      </c>
    </row>
    <row r="2410" spans="9:9" x14ac:dyDescent="0.55000000000000004">
      <c r="I2410" t="str">
        <f>IF($A2410="","",IF($G2410&lt;&gt;FALSE,"",COUNTIFS($D$2:$D$5001,"&gt;"&amp;$D2410,$G$2:$G$5001,FALSE)+COUNTIFS($D$2:$D2410,$D2410,$G$2:$G2410,FALSE)))</f>
        <v/>
      </c>
    </row>
    <row r="2411" spans="9:9" x14ac:dyDescent="0.55000000000000004">
      <c r="I2411" t="str">
        <f>IF($A2411="","",IF($G2411&lt;&gt;FALSE,"",COUNTIFS($D$2:$D$5001,"&gt;"&amp;$D2411,$G$2:$G$5001,FALSE)+COUNTIFS($D$2:$D2411,$D2411,$G$2:$G2411,FALSE)))</f>
        <v/>
      </c>
    </row>
    <row r="2412" spans="9:9" x14ac:dyDescent="0.55000000000000004">
      <c r="I2412" t="str">
        <f>IF($A2412="","",IF($G2412&lt;&gt;FALSE,"",COUNTIFS($D$2:$D$5001,"&gt;"&amp;$D2412,$G$2:$G$5001,FALSE)+COUNTIFS($D$2:$D2412,$D2412,$G$2:$G2412,FALSE)))</f>
        <v/>
      </c>
    </row>
    <row r="2413" spans="9:9" x14ac:dyDescent="0.55000000000000004">
      <c r="I2413" t="str">
        <f>IF($A2413="","",IF($G2413&lt;&gt;FALSE,"",COUNTIFS($D$2:$D$5001,"&gt;"&amp;$D2413,$G$2:$G$5001,FALSE)+COUNTIFS($D$2:$D2413,$D2413,$G$2:$G2413,FALSE)))</f>
        <v/>
      </c>
    </row>
    <row r="2414" spans="9:9" x14ac:dyDescent="0.55000000000000004">
      <c r="I2414" t="str">
        <f>IF($A2414="","",IF($G2414&lt;&gt;FALSE,"",COUNTIFS($D$2:$D$5001,"&gt;"&amp;$D2414,$G$2:$G$5001,FALSE)+COUNTIFS($D$2:$D2414,$D2414,$G$2:$G2414,FALSE)))</f>
        <v/>
      </c>
    </row>
    <row r="2415" spans="9:9" x14ac:dyDescent="0.55000000000000004">
      <c r="I2415" t="str">
        <f>IF($A2415="","",IF($G2415&lt;&gt;FALSE,"",COUNTIFS($D$2:$D$5001,"&gt;"&amp;$D2415,$G$2:$G$5001,FALSE)+COUNTIFS($D$2:$D2415,$D2415,$G$2:$G2415,FALSE)))</f>
        <v/>
      </c>
    </row>
    <row r="2416" spans="9:9" x14ac:dyDescent="0.55000000000000004">
      <c r="I2416" t="str">
        <f>IF($A2416="","",IF($G2416&lt;&gt;FALSE,"",COUNTIFS($D$2:$D$5001,"&gt;"&amp;$D2416,$G$2:$G$5001,FALSE)+COUNTIFS($D$2:$D2416,$D2416,$G$2:$G2416,FALSE)))</f>
        <v/>
      </c>
    </row>
    <row r="2417" spans="9:9" x14ac:dyDescent="0.55000000000000004">
      <c r="I2417" t="str">
        <f>IF($A2417="","",IF($G2417&lt;&gt;FALSE,"",COUNTIFS($D$2:$D$5001,"&gt;"&amp;$D2417,$G$2:$G$5001,FALSE)+COUNTIFS($D$2:$D2417,$D2417,$G$2:$G2417,FALSE)))</f>
        <v/>
      </c>
    </row>
    <row r="2418" spans="9:9" x14ac:dyDescent="0.55000000000000004">
      <c r="I2418" t="str">
        <f>IF($A2418="","",IF($G2418&lt;&gt;FALSE,"",COUNTIFS($D$2:$D$5001,"&gt;"&amp;$D2418,$G$2:$G$5001,FALSE)+COUNTIFS($D$2:$D2418,$D2418,$G$2:$G2418,FALSE)))</f>
        <v/>
      </c>
    </row>
    <row r="2419" spans="9:9" x14ac:dyDescent="0.55000000000000004">
      <c r="I2419" t="str">
        <f>IF($A2419="","",IF($G2419&lt;&gt;FALSE,"",COUNTIFS($D$2:$D$5001,"&gt;"&amp;$D2419,$G$2:$G$5001,FALSE)+COUNTIFS($D$2:$D2419,$D2419,$G$2:$G2419,FALSE)))</f>
        <v/>
      </c>
    </row>
    <row r="2420" spans="9:9" x14ac:dyDescent="0.55000000000000004">
      <c r="I2420" t="str">
        <f>IF($A2420="","",IF($G2420&lt;&gt;FALSE,"",COUNTIFS($D$2:$D$5001,"&gt;"&amp;$D2420,$G$2:$G$5001,FALSE)+COUNTIFS($D$2:$D2420,$D2420,$G$2:$G2420,FALSE)))</f>
        <v/>
      </c>
    </row>
    <row r="2421" spans="9:9" x14ac:dyDescent="0.55000000000000004">
      <c r="I2421" t="str">
        <f>IF($A2421="","",IF($G2421&lt;&gt;FALSE,"",COUNTIFS($D$2:$D$5001,"&gt;"&amp;$D2421,$G$2:$G$5001,FALSE)+COUNTIFS($D$2:$D2421,$D2421,$G$2:$G2421,FALSE)))</f>
        <v/>
      </c>
    </row>
    <row r="2422" spans="9:9" x14ac:dyDescent="0.55000000000000004">
      <c r="I2422" t="str">
        <f>IF($A2422="","",IF($G2422&lt;&gt;FALSE,"",COUNTIFS($D$2:$D$5001,"&gt;"&amp;$D2422,$G$2:$G$5001,FALSE)+COUNTIFS($D$2:$D2422,$D2422,$G$2:$G2422,FALSE)))</f>
        <v/>
      </c>
    </row>
    <row r="2423" spans="9:9" x14ac:dyDescent="0.55000000000000004">
      <c r="I2423" t="str">
        <f>IF($A2423="","",IF($G2423&lt;&gt;FALSE,"",COUNTIFS($D$2:$D$5001,"&gt;"&amp;$D2423,$G$2:$G$5001,FALSE)+COUNTIFS($D$2:$D2423,$D2423,$G$2:$G2423,FALSE)))</f>
        <v/>
      </c>
    </row>
    <row r="2424" spans="9:9" x14ac:dyDescent="0.55000000000000004">
      <c r="I2424" t="str">
        <f>IF($A2424="","",IF($G2424&lt;&gt;FALSE,"",COUNTIFS($D$2:$D$5001,"&gt;"&amp;$D2424,$G$2:$G$5001,FALSE)+COUNTIFS($D$2:$D2424,$D2424,$G$2:$G2424,FALSE)))</f>
        <v/>
      </c>
    </row>
    <row r="2425" spans="9:9" x14ac:dyDescent="0.55000000000000004">
      <c r="I2425" t="str">
        <f>IF($A2425="","",IF($G2425&lt;&gt;FALSE,"",COUNTIFS($D$2:$D$5001,"&gt;"&amp;$D2425,$G$2:$G$5001,FALSE)+COUNTIFS($D$2:$D2425,$D2425,$G$2:$G2425,FALSE)))</f>
        <v/>
      </c>
    </row>
    <row r="2426" spans="9:9" x14ac:dyDescent="0.55000000000000004">
      <c r="I2426" t="str">
        <f>IF($A2426="","",IF($G2426&lt;&gt;FALSE,"",COUNTIFS($D$2:$D$5001,"&gt;"&amp;$D2426,$G$2:$G$5001,FALSE)+COUNTIFS($D$2:$D2426,$D2426,$G$2:$G2426,FALSE)))</f>
        <v/>
      </c>
    </row>
    <row r="2427" spans="9:9" x14ac:dyDescent="0.55000000000000004">
      <c r="I2427" t="str">
        <f>IF($A2427="","",IF($G2427&lt;&gt;FALSE,"",COUNTIFS($D$2:$D$5001,"&gt;"&amp;$D2427,$G$2:$G$5001,FALSE)+COUNTIFS($D$2:$D2427,$D2427,$G$2:$G2427,FALSE)))</f>
        <v/>
      </c>
    </row>
    <row r="2428" spans="9:9" x14ac:dyDescent="0.55000000000000004">
      <c r="I2428" t="str">
        <f>IF($A2428="","",IF($G2428&lt;&gt;FALSE,"",COUNTIFS($D$2:$D$5001,"&gt;"&amp;$D2428,$G$2:$G$5001,FALSE)+COUNTIFS($D$2:$D2428,$D2428,$G$2:$G2428,FALSE)))</f>
        <v/>
      </c>
    </row>
    <row r="2429" spans="9:9" x14ac:dyDescent="0.55000000000000004">
      <c r="I2429" t="str">
        <f>IF($A2429="","",IF($G2429&lt;&gt;FALSE,"",COUNTIFS($D$2:$D$5001,"&gt;"&amp;$D2429,$G$2:$G$5001,FALSE)+COUNTIFS($D$2:$D2429,$D2429,$G$2:$G2429,FALSE)))</f>
        <v/>
      </c>
    </row>
    <row r="2430" spans="9:9" x14ac:dyDescent="0.55000000000000004">
      <c r="I2430" t="str">
        <f>IF($A2430="","",IF($G2430&lt;&gt;FALSE,"",COUNTIFS($D$2:$D$5001,"&gt;"&amp;$D2430,$G$2:$G$5001,FALSE)+COUNTIFS($D$2:$D2430,$D2430,$G$2:$G2430,FALSE)))</f>
        <v/>
      </c>
    </row>
    <row r="2431" spans="9:9" x14ac:dyDescent="0.55000000000000004">
      <c r="I2431" t="str">
        <f>IF($A2431="","",IF($G2431&lt;&gt;FALSE,"",COUNTIFS($D$2:$D$5001,"&gt;"&amp;$D2431,$G$2:$G$5001,FALSE)+COUNTIFS($D$2:$D2431,$D2431,$G$2:$G2431,FALSE)))</f>
        <v/>
      </c>
    </row>
    <row r="2432" spans="9:9" x14ac:dyDescent="0.55000000000000004">
      <c r="I2432" t="str">
        <f>IF($A2432="","",IF($G2432&lt;&gt;FALSE,"",COUNTIFS($D$2:$D$5001,"&gt;"&amp;$D2432,$G$2:$G$5001,FALSE)+COUNTIFS($D$2:$D2432,$D2432,$G$2:$G2432,FALSE)))</f>
        <v/>
      </c>
    </row>
    <row r="2433" spans="9:9" x14ac:dyDescent="0.55000000000000004">
      <c r="I2433" t="str">
        <f>IF($A2433="","",IF($G2433&lt;&gt;FALSE,"",COUNTIFS($D$2:$D$5001,"&gt;"&amp;$D2433,$G$2:$G$5001,FALSE)+COUNTIFS($D$2:$D2433,$D2433,$G$2:$G2433,FALSE)))</f>
        <v/>
      </c>
    </row>
    <row r="2434" spans="9:9" x14ac:dyDescent="0.55000000000000004">
      <c r="I2434" t="str">
        <f>IF($A2434="","",IF($G2434&lt;&gt;FALSE,"",COUNTIFS($D$2:$D$5001,"&gt;"&amp;$D2434,$G$2:$G$5001,FALSE)+COUNTIFS($D$2:$D2434,$D2434,$G$2:$G2434,FALSE)))</f>
        <v/>
      </c>
    </row>
    <row r="2435" spans="9:9" x14ac:dyDescent="0.55000000000000004">
      <c r="I2435" t="str">
        <f>IF($A2435="","",IF($G2435&lt;&gt;FALSE,"",COUNTIFS($D$2:$D$5001,"&gt;"&amp;$D2435,$G$2:$G$5001,FALSE)+COUNTIFS($D$2:$D2435,$D2435,$G$2:$G2435,FALSE)))</f>
        <v/>
      </c>
    </row>
    <row r="2436" spans="9:9" x14ac:dyDescent="0.55000000000000004">
      <c r="I2436" t="str">
        <f>IF($A2436="","",IF($G2436&lt;&gt;FALSE,"",COUNTIFS($D$2:$D$5001,"&gt;"&amp;$D2436,$G$2:$G$5001,FALSE)+COUNTIFS($D$2:$D2436,$D2436,$G$2:$G2436,FALSE)))</f>
        <v/>
      </c>
    </row>
    <row r="2437" spans="9:9" x14ac:dyDescent="0.55000000000000004">
      <c r="I2437" t="str">
        <f>IF($A2437="","",IF($G2437&lt;&gt;FALSE,"",COUNTIFS($D$2:$D$5001,"&gt;"&amp;$D2437,$G$2:$G$5001,FALSE)+COUNTIFS($D$2:$D2437,$D2437,$G$2:$G2437,FALSE)))</f>
        <v/>
      </c>
    </row>
    <row r="2438" spans="9:9" x14ac:dyDescent="0.55000000000000004">
      <c r="I2438" t="str">
        <f>IF($A2438="","",IF($G2438&lt;&gt;FALSE,"",COUNTIFS($D$2:$D$5001,"&gt;"&amp;$D2438,$G$2:$G$5001,FALSE)+COUNTIFS($D$2:$D2438,$D2438,$G$2:$G2438,FALSE)))</f>
        <v/>
      </c>
    </row>
    <row r="2439" spans="9:9" x14ac:dyDescent="0.55000000000000004">
      <c r="I2439" t="str">
        <f>IF($A2439="","",IF($G2439&lt;&gt;FALSE,"",COUNTIFS($D$2:$D$5001,"&gt;"&amp;$D2439,$G$2:$G$5001,FALSE)+COUNTIFS($D$2:$D2439,$D2439,$G$2:$G2439,FALSE)))</f>
        <v/>
      </c>
    </row>
    <row r="2440" spans="9:9" x14ac:dyDescent="0.55000000000000004">
      <c r="I2440" t="str">
        <f>IF($A2440="","",IF($G2440&lt;&gt;FALSE,"",COUNTIFS($D$2:$D$5001,"&gt;"&amp;$D2440,$G$2:$G$5001,FALSE)+COUNTIFS($D$2:$D2440,$D2440,$G$2:$G2440,FALSE)))</f>
        <v/>
      </c>
    </row>
    <row r="2441" spans="9:9" x14ac:dyDescent="0.55000000000000004">
      <c r="I2441" t="str">
        <f>IF($A2441="","",IF($G2441&lt;&gt;FALSE,"",COUNTIFS($D$2:$D$5001,"&gt;"&amp;$D2441,$G$2:$G$5001,FALSE)+COUNTIFS($D$2:$D2441,$D2441,$G$2:$G2441,FALSE)))</f>
        <v/>
      </c>
    </row>
    <row r="2442" spans="9:9" x14ac:dyDescent="0.55000000000000004">
      <c r="I2442" t="str">
        <f>IF($A2442="","",IF($G2442&lt;&gt;FALSE,"",COUNTIFS($D$2:$D$5001,"&gt;"&amp;$D2442,$G$2:$G$5001,FALSE)+COUNTIFS($D$2:$D2442,$D2442,$G$2:$G2442,FALSE)))</f>
        <v/>
      </c>
    </row>
    <row r="2443" spans="9:9" x14ac:dyDescent="0.55000000000000004">
      <c r="I2443" t="str">
        <f>IF($A2443="","",IF($G2443&lt;&gt;FALSE,"",COUNTIFS($D$2:$D$5001,"&gt;"&amp;$D2443,$G$2:$G$5001,FALSE)+COUNTIFS($D$2:$D2443,$D2443,$G$2:$G2443,FALSE)))</f>
        <v/>
      </c>
    </row>
    <row r="2444" spans="9:9" x14ac:dyDescent="0.55000000000000004">
      <c r="I2444" t="str">
        <f>IF($A2444="","",IF($G2444&lt;&gt;FALSE,"",COUNTIFS($D$2:$D$5001,"&gt;"&amp;$D2444,$G$2:$G$5001,FALSE)+COUNTIFS($D$2:$D2444,$D2444,$G$2:$G2444,FALSE)))</f>
        <v/>
      </c>
    </row>
    <row r="2445" spans="9:9" x14ac:dyDescent="0.55000000000000004">
      <c r="I2445" t="str">
        <f>IF($A2445="","",IF($G2445&lt;&gt;FALSE,"",COUNTIFS($D$2:$D$5001,"&gt;"&amp;$D2445,$G$2:$G$5001,FALSE)+COUNTIFS($D$2:$D2445,$D2445,$G$2:$G2445,FALSE)))</f>
        <v/>
      </c>
    </row>
    <row r="2446" spans="9:9" x14ac:dyDescent="0.55000000000000004">
      <c r="I2446" t="str">
        <f>IF($A2446="","",IF($G2446&lt;&gt;FALSE,"",COUNTIFS($D$2:$D$5001,"&gt;"&amp;$D2446,$G$2:$G$5001,FALSE)+COUNTIFS($D$2:$D2446,$D2446,$G$2:$G2446,FALSE)))</f>
        <v/>
      </c>
    </row>
    <row r="2447" spans="9:9" x14ac:dyDescent="0.55000000000000004">
      <c r="I2447" t="str">
        <f>IF($A2447="","",IF($G2447&lt;&gt;FALSE,"",COUNTIFS($D$2:$D$5001,"&gt;"&amp;$D2447,$G$2:$G$5001,FALSE)+COUNTIFS($D$2:$D2447,$D2447,$G$2:$G2447,FALSE)))</f>
        <v/>
      </c>
    </row>
    <row r="2448" spans="9:9" x14ac:dyDescent="0.55000000000000004">
      <c r="I2448" t="str">
        <f>IF($A2448="","",IF($G2448&lt;&gt;FALSE,"",COUNTIFS($D$2:$D$5001,"&gt;"&amp;$D2448,$G$2:$G$5001,FALSE)+COUNTIFS($D$2:$D2448,$D2448,$G$2:$G2448,FALSE)))</f>
        <v/>
      </c>
    </row>
    <row r="2449" spans="9:9" x14ac:dyDescent="0.55000000000000004">
      <c r="I2449" t="str">
        <f>IF($A2449="","",IF($G2449&lt;&gt;FALSE,"",COUNTIFS($D$2:$D$5001,"&gt;"&amp;$D2449,$G$2:$G$5001,FALSE)+COUNTIFS($D$2:$D2449,$D2449,$G$2:$G2449,FALSE)))</f>
        <v/>
      </c>
    </row>
    <row r="2450" spans="9:9" x14ac:dyDescent="0.55000000000000004">
      <c r="I2450" t="str">
        <f>IF($A2450="","",IF($G2450&lt;&gt;FALSE,"",COUNTIFS($D$2:$D$5001,"&gt;"&amp;$D2450,$G$2:$G$5001,FALSE)+COUNTIFS($D$2:$D2450,$D2450,$G$2:$G2450,FALSE)))</f>
        <v/>
      </c>
    </row>
    <row r="2451" spans="9:9" x14ac:dyDescent="0.55000000000000004">
      <c r="I2451" t="str">
        <f>IF($A2451="","",IF($G2451&lt;&gt;FALSE,"",COUNTIFS($D$2:$D$5001,"&gt;"&amp;$D2451,$G$2:$G$5001,FALSE)+COUNTIFS($D$2:$D2451,$D2451,$G$2:$G2451,FALSE)))</f>
        <v/>
      </c>
    </row>
    <row r="2452" spans="9:9" x14ac:dyDescent="0.55000000000000004">
      <c r="I2452" t="str">
        <f>IF($A2452="","",IF($G2452&lt;&gt;FALSE,"",COUNTIFS($D$2:$D$5001,"&gt;"&amp;$D2452,$G$2:$G$5001,FALSE)+COUNTIFS($D$2:$D2452,$D2452,$G$2:$G2452,FALSE)))</f>
        <v/>
      </c>
    </row>
    <row r="2453" spans="9:9" x14ac:dyDescent="0.55000000000000004">
      <c r="I2453" t="str">
        <f>IF($A2453="","",IF($G2453&lt;&gt;FALSE,"",COUNTIFS($D$2:$D$5001,"&gt;"&amp;$D2453,$G$2:$G$5001,FALSE)+COUNTIFS($D$2:$D2453,$D2453,$G$2:$G2453,FALSE)))</f>
        <v/>
      </c>
    </row>
    <row r="2454" spans="9:9" x14ac:dyDescent="0.55000000000000004">
      <c r="I2454" t="str">
        <f>IF($A2454="","",IF($G2454&lt;&gt;FALSE,"",COUNTIFS($D$2:$D$5001,"&gt;"&amp;$D2454,$G$2:$G$5001,FALSE)+COUNTIFS($D$2:$D2454,$D2454,$G$2:$G2454,FALSE)))</f>
        <v/>
      </c>
    </row>
    <row r="2455" spans="9:9" x14ac:dyDescent="0.55000000000000004">
      <c r="I2455" t="str">
        <f>IF($A2455="","",IF($G2455&lt;&gt;FALSE,"",COUNTIFS($D$2:$D$5001,"&gt;"&amp;$D2455,$G$2:$G$5001,FALSE)+COUNTIFS($D$2:$D2455,$D2455,$G$2:$G2455,FALSE)))</f>
        <v/>
      </c>
    </row>
    <row r="2456" spans="9:9" x14ac:dyDescent="0.55000000000000004">
      <c r="I2456" t="str">
        <f>IF($A2456="","",IF($G2456&lt;&gt;FALSE,"",COUNTIFS($D$2:$D$5001,"&gt;"&amp;$D2456,$G$2:$G$5001,FALSE)+COUNTIFS($D$2:$D2456,$D2456,$G$2:$G2456,FALSE)))</f>
        <v/>
      </c>
    </row>
    <row r="2457" spans="9:9" x14ac:dyDescent="0.55000000000000004">
      <c r="I2457" t="str">
        <f>IF($A2457="","",IF($G2457&lt;&gt;FALSE,"",COUNTIFS($D$2:$D$5001,"&gt;"&amp;$D2457,$G$2:$G$5001,FALSE)+COUNTIFS($D$2:$D2457,$D2457,$G$2:$G2457,FALSE)))</f>
        <v/>
      </c>
    </row>
    <row r="2458" spans="9:9" x14ac:dyDescent="0.55000000000000004">
      <c r="I2458" t="str">
        <f>IF($A2458="","",IF($G2458&lt;&gt;FALSE,"",COUNTIFS($D$2:$D$5001,"&gt;"&amp;$D2458,$G$2:$G$5001,FALSE)+COUNTIFS($D$2:$D2458,$D2458,$G$2:$G2458,FALSE)))</f>
        <v/>
      </c>
    </row>
    <row r="2459" spans="9:9" x14ac:dyDescent="0.55000000000000004">
      <c r="I2459" t="str">
        <f>IF($A2459="","",IF($G2459&lt;&gt;FALSE,"",COUNTIFS($D$2:$D$5001,"&gt;"&amp;$D2459,$G$2:$G$5001,FALSE)+COUNTIFS($D$2:$D2459,$D2459,$G$2:$G2459,FALSE)))</f>
        <v/>
      </c>
    </row>
    <row r="2460" spans="9:9" x14ac:dyDescent="0.55000000000000004">
      <c r="I2460" t="str">
        <f>IF($A2460="","",IF($G2460&lt;&gt;FALSE,"",COUNTIFS($D$2:$D$5001,"&gt;"&amp;$D2460,$G$2:$G$5001,FALSE)+COUNTIFS($D$2:$D2460,$D2460,$G$2:$G2460,FALSE)))</f>
        <v/>
      </c>
    </row>
    <row r="2461" spans="9:9" x14ac:dyDescent="0.55000000000000004">
      <c r="I2461" t="str">
        <f>IF($A2461="","",IF($G2461&lt;&gt;FALSE,"",COUNTIFS($D$2:$D$5001,"&gt;"&amp;$D2461,$G$2:$G$5001,FALSE)+COUNTIFS($D$2:$D2461,$D2461,$G$2:$G2461,FALSE)))</f>
        <v/>
      </c>
    </row>
    <row r="2462" spans="9:9" x14ac:dyDescent="0.55000000000000004">
      <c r="I2462" t="str">
        <f>IF($A2462="","",IF($G2462&lt;&gt;FALSE,"",COUNTIFS($D$2:$D$5001,"&gt;"&amp;$D2462,$G$2:$G$5001,FALSE)+COUNTIFS($D$2:$D2462,$D2462,$G$2:$G2462,FALSE)))</f>
        <v/>
      </c>
    </row>
    <row r="2463" spans="9:9" x14ac:dyDescent="0.55000000000000004">
      <c r="I2463" t="str">
        <f>IF($A2463="","",IF($G2463&lt;&gt;FALSE,"",COUNTIFS($D$2:$D$5001,"&gt;"&amp;$D2463,$G$2:$G$5001,FALSE)+COUNTIFS($D$2:$D2463,$D2463,$G$2:$G2463,FALSE)))</f>
        <v/>
      </c>
    </row>
    <row r="2464" spans="9:9" x14ac:dyDescent="0.55000000000000004">
      <c r="I2464" t="str">
        <f>IF($A2464="","",IF($G2464&lt;&gt;FALSE,"",COUNTIFS($D$2:$D$5001,"&gt;"&amp;$D2464,$G$2:$G$5001,FALSE)+COUNTIFS($D$2:$D2464,$D2464,$G$2:$G2464,FALSE)))</f>
        <v/>
      </c>
    </row>
    <row r="2465" spans="9:9" x14ac:dyDescent="0.55000000000000004">
      <c r="I2465" t="str">
        <f>IF($A2465="","",IF($G2465&lt;&gt;FALSE,"",COUNTIFS($D$2:$D$5001,"&gt;"&amp;$D2465,$G$2:$G$5001,FALSE)+COUNTIFS($D$2:$D2465,$D2465,$G$2:$G2465,FALSE)))</f>
        <v/>
      </c>
    </row>
    <row r="2466" spans="9:9" x14ac:dyDescent="0.55000000000000004">
      <c r="I2466" t="str">
        <f>IF($A2466="","",IF($G2466&lt;&gt;FALSE,"",COUNTIFS($D$2:$D$5001,"&gt;"&amp;$D2466,$G$2:$G$5001,FALSE)+COUNTIFS($D$2:$D2466,$D2466,$G$2:$G2466,FALSE)))</f>
        <v/>
      </c>
    </row>
    <row r="2467" spans="9:9" x14ac:dyDescent="0.55000000000000004">
      <c r="I2467" t="str">
        <f>IF($A2467="","",IF($G2467&lt;&gt;FALSE,"",COUNTIFS($D$2:$D$5001,"&gt;"&amp;$D2467,$G$2:$G$5001,FALSE)+COUNTIFS($D$2:$D2467,$D2467,$G$2:$G2467,FALSE)))</f>
        <v/>
      </c>
    </row>
    <row r="2468" spans="9:9" x14ac:dyDescent="0.55000000000000004">
      <c r="I2468" t="str">
        <f>IF($A2468="","",IF($G2468&lt;&gt;FALSE,"",COUNTIFS($D$2:$D$5001,"&gt;"&amp;$D2468,$G$2:$G$5001,FALSE)+COUNTIFS($D$2:$D2468,$D2468,$G$2:$G2468,FALSE)))</f>
        <v/>
      </c>
    </row>
    <row r="2469" spans="9:9" x14ac:dyDescent="0.55000000000000004">
      <c r="I2469" t="str">
        <f>IF($A2469="","",IF($G2469&lt;&gt;FALSE,"",COUNTIFS($D$2:$D$5001,"&gt;"&amp;$D2469,$G$2:$G$5001,FALSE)+COUNTIFS($D$2:$D2469,$D2469,$G$2:$G2469,FALSE)))</f>
        <v/>
      </c>
    </row>
    <row r="2470" spans="9:9" x14ac:dyDescent="0.55000000000000004">
      <c r="I2470" t="str">
        <f>IF($A2470="","",IF($G2470&lt;&gt;FALSE,"",COUNTIFS($D$2:$D$5001,"&gt;"&amp;$D2470,$G$2:$G$5001,FALSE)+COUNTIFS($D$2:$D2470,$D2470,$G$2:$G2470,FALSE)))</f>
        <v/>
      </c>
    </row>
    <row r="2471" spans="9:9" x14ac:dyDescent="0.55000000000000004">
      <c r="I2471" t="str">
        <f>IF($A2471="","",IF($G2471&lt;&gt;FALSE,"",COUNTIFS($D$2:$D$5001,"&gt;"&amp;$D2471,$G$2:$G$5001,FALSE)+COUNTIFS($D$2:$D2471,$D2471,$G$2:$G2471,FALSE)))</f>
        <v/>
      </c>
    </row>
    <row r="2472" spans="9:9" x14ac:dyDescent="0.55000000000000004">
      <c r="I2472" t="str">
        <f>IF($A2472="","",IF($G2472&lt;&gt;FALSE,"",COUNTIFS($D$2:$D$5001,"&gt;"&amp;$D2472,$G$2:$G$5001,FALSE)+COUNTIFS($D$2:$D2472,$D2472,$G$2:$G2472,FALSE)))</f>
        <v/>
      </c>
    </row>
    <row r="2473" spans="9:9" x14ac:dyDescent="0.55000000000000004">
      <c r="I2473" t="str">
        <f>IF($A2473="","",IF($G2473&lt;&gt;FALSE,"",COUNTIFS($D$2:$D$5001,"&gt;"&amp;$D2473,$G$2:$G$5001,FALSE)+COUNTIFS($D$2:$D2473,$D2473,$G$2:$G2473,FALSE)))</f>
        <v/>
      </c>
    </row>
    <row r="2474" spans="9:9" x14ac:dyDescent="0.55000000000000004">
      <c r="I2474" t="str">
        <f>IF($A2474="","",IF($G2474&lt;&gt;FALSE,"",COUNTIFS($D$2:$D$5001,"&gt;"&amp;$D2474,$G$2:$G$5001,FALSE)+COUNTIFS($D$2:$D2474,$D2474,$G$2:$G2474,FALSE)))</f>
        <v/>
      </c>
    </row>
    <row r="2475" spans="9:9" x14ac:dyDescent="0.55000000000000004">
      <c r="I2475" t="str">
        <f>IF($A2475="","",IF($G2475&lt;&gt;FALSE,"",COUNTIFS($D$2:$D$5001,"&gt;"&amp;$D2475,$G$2:$G$5001,FALSE)+COUNTIFS($D$2:$D2475,$D2475,$G$2:$G2475,FALSE)))</f>
        <v/>
      </c>
    </row>
    <row r="2476" spans="9:9" x14ac:dyDescent="0.55000000000000004">
      <c r="I2476" t="str">
        <f>IF($A2476="","",IF($G2476&lt;&gt;FALSE,"",COUNTIFS($D$2:$D$5001,"&gt;"&amp;$D2476,$G$2:$G$5001,FALSE)+COUNTIFS($D$2:$D2476,$D2476,$G$2:$G2476,FALSE)))</f>
        <v/>
      </c>
    </row>
    <row r="2477" spans="9:9" x14ac:dyDescent="0.55000000000000004">
      <c r="I2477" t="str">
        <f>IF($A2477="","",IF($G2477&lt;&gt;FALSE,"",COUNTIFS($D$2:$D$5001,"&gt;"&amp;$D2477,$G$2:$G$5001,FALSE)+COUNTIFS($D$2:$D2477,$D2477,$G$2:$G2477,FALSE)))</f>
        <v/>
      </c>
    </row>
    <row r="2478" spans="9:9" x14ac:dyDescent="0.55000000000000004">
      <c r="I2478" t="str">
        <f>IF($A2478="","",IF($G2478&lt;&gt;FALSE,"",COUNTIFS($D$2:$D$5001,"&gt;"&amp;$D2478,$G$2:$G$5001,FALSE)+COUNTIFS($D$2:$D2478,$D2478,$G$2:$G2478,FALSE)))</f>
        <v/>
      </c>
    </row>
    <row r="2479" spans="9:9" x14ac:dyDescent="0.55000000000000004">
      <c r="I2479" t="str">
        <f>IF($A2479="","",IF($G2479&lt;&gt;FALSE,"",COUNTIFS($D$2:$D$5001,"&gt;"&amp;$D2479,$G$2:$G$5001,FALSE)+COUNTIFS($D$2:$D2479,$D2479,$G$2:$G2479,FALSE)))</f>
        <v/>
      </c>
    </row>
    <row r="2480" spans="9:9" x14ac:dyDescent="0.55000000000000004">
      <c r="I2480" t="str">
        <f>IF($A2480="","",IF($G2480&lt;&gt;FALSE,"",COUNTIFS($D$2:$D$5001,"&gt;"&amp;$D2480,$G$2:$G$5001,FALSE)+COUNTIFS($D$2:$D2480,$D2480,$G$2:$G2480,FALSE)))</f>
        <v/>
      </c>
    </row>
    <row r="2481" spans="9:9" x14ac:dyDescent="0.55000000000000004">
      <c r="I2481" t="str">
        <f>IF($A2481="","",IF($G2481&lt;&gt;FALSE,"",COUNTIFS($D$2:$D$5001,"&gt;"&amp;$D2481,$G$2:$G$5001,FALSE)+COUNTIFS($D$2:$D2481,$D2481,$G$2:$G2481,FALSE)))</f>
        <v/>
      </c>
    </row>
    <row r="2482" spans="9:9" x14ac:dyDescent="0.55000000000000004">
      <c r="I2482" t="str">
        <f>IF($A2482="","",IF($G2482&lt;&gt;FALSE,"",COUNTIFS($D$2:$D$5001,"&gt;"&amp;$D2482,$G$2:$G$5001,FALSE)+COUNTIFS($D$2:$D2482,$D2482,$G$2:$G2482,FALSE)))</f>
        <v/>
      </c>
    </row>
    <row r="2483" spans="9:9" x14ac:dyDescent="0.55000000000000004">
      <c r="I2483" t="str">
        <f>IF($A2483="","",IF($G2483&lt;&gt;FALSE,"",COUNTIFS($D$2:$D$5001,"&gt;"&amp;$D2483,$G$2:$G$5001,FALSE)+COUNTIFS($D$2:$D2483,$D2483,$G$2:$G2483,FALSE)))</f>
        <v/>
      </c>
    </row>
    <row r="2484" spans="9:9" x14ac:dyDescent="0.55000000000000004">
      <c r="I2484" t="str">
        <f>IF($A2484="","",IF($G2484&lt;&gt;FALSE,"",COUNTIFS($D$2:$D$5001,"&gt;"&amp;$D2484,$G$2:$G$5001,FALSE)+COUNTIFS($D$2:$D2484,$D2484,$G$2:$G2484,FALSE)))</f>
        <v/>
      </c>
    </row>
    <row r="2485" spans="9:9" x14ac:dyDescent="0.55000000000000004">
      <c r="I2485" t="str">
        <f>IF($A2485="","",IF($G2485&lt;&gt;FALSE,"",COUNTIFS($D$2:$D$5001,"&gt;"&amp;$D2485,$G$2:$G$5001,FALSE)+COUNTIFS($D$2:$D2485,$D2485,$G$2:$G2485,FALSE)))</f>
        <v/>
      </c>
    </row>
    <row r="2486" spans="9:9" x14ac:dyDescent="0.55000000000000004">
      <c r="I2486" t="str">
        <f>IF($A2486="","",IF($G2486&lt;&gt;FALSE,"",COUNTIFS($D$2:$D$5001,"&gt;"&amp;$D2486,$G$2:$G$5001,FALSE)+COUNTIFS($D$2:$D2486,$D2486,$G$2:$G2486,FALSE)))</f>
        <v/>
      </c>
    </row>
    <row r="2487" spans="9:9" x14ac:dyDescent="0.55000000000000004">
      <c r="I2487" t="str">
        <f>IF($A2487="","",IF($G2487&lt;&gt;FALSE,"",COUNTIFS($D$2:$D$5001,"&gt;"&amp;$D2487,$G$2:$G$5001,FALSE)+COUNTIFS($D$2:$D2487,$D2487,$G$2:$G2487,FALSE)))</f>
        <v/>
      </c>
    </row>
    <row r="2488" spans="9:9" x14ac:dyDescent="0.55000000000000004">
      <c r="I2488" t="str">
        <f>IF($A2488="","",IF($G2488&lt;&gt;FALSE,"",COUNTIFS($D$2:$D$5001,"&gt;"&amp;$D2488,$G$2:$G$5001,FALSE)+COUNTIFS($D$2:$D2488,$D2488,$G$2:$G2488,FALSE)))</f>
        <v/>
      </c>
    </row>
    <row r="2489" spans="9:9" x14ac:dyDescent="0.55000000000000004">
      <c r="I2489" t="str">
        <f>IF($A2489="","",IF($G2489&lt;&gt;FALSE,"",COUNTIFS($D$2:$D$5001,"&gt;"&amp;$D2489,$G$2:$G$5001,FALSE)+COUNTIFS($D$2:$D2489,$D2489,$G$2:$G2489,FALSE)))</f>
        <v/>
      </c>
    </row>
    <row r="2490" spans="9:9" x14ac:dyDescent="0.55000000000000004">
      <c r="I2490" t="str">
        <f>IF($A2490="","",IF($G2490&lt;&gt;FALSE,"",COUNTIFS($D$2:$D$5001,"&gt;"&amp;$D2490,$G$2:$G$5001,FALSE)+COUNTIFS($D$2:$D2490,$D2490,$G$2:$G2490,FALSE)))</f>
        <v/>
      </c>
    </row>
    <row r="2491" spans="9:9" x14ac:dyDescent="0.55000000000000004">
      <c r="I2491" t="str">
        <f>IF($A2491="","",IF($G2491&lt;&gt;FALSE,"",COUNTIFS($D$2:$D$5001,"&gt;"&amp;$D2491,$G$2:$G$5001,FALSE)+COUNTIFS($D$2:$D2491,$D2491,$G$2:$G2491,FALSE)))</f>
        <v/>
      </c>
    </row>
    <row r="2492" spans="9:9" x14ac:dyDescent="0.55000000000000004">
      <c r="I2492" t="str">
        <f>IF($A2492="","",IF($G2492&lt;&gt;FALSE,"",COUNTIFS($D$2:$D$5001,"&gt;"&amp;$D2492,$G$2:$G$5001,FALSE)+COUNTIFS($D$2:$D2492,$D2492,$G$2:$G2492,FALSE)))</f>
        <v/>
      </c>
    </row>
    <row r="2493" spans="9:9" x14ac:dyDescent="0.55000000000000004">
      <c r="I2493" t="str">
        <f>IF($A2493="","",IF($G2493&lt;&gt;FALSE,"",COUNTIFS($D$2:$D$5001,"&gt;"&amp;$D2493,$G$2:$G$5001,FALSE)+COUNTIFS($D$2:$D2493,$D2493,$G$2:$G2493,FALSE)))</f>
        <v/>
      </c>
    </row>
    <row r="2494" spans="9:9" x14ac:dyDescent="0.55000000000000004">
      <c r="I2494" t="str">
        <f>IF($A2494="","",IF($G2494&lt;&gt;FALSE,"",COUNTIFS($D$2:$D$5001,"&gt;"&amp;$D2494,$G$2:$G$5001,FALSE)+COUNTIFS($D$2:$D2494,$D2494,$G$2:$G2494,FALSE)))</f>
        <v/>
      </c>
    </row>
    <row r="2495" spans="9:9" x14ac:dyDescent="0.55000000000000004">
      <c r="I2495" t="str">
        <f>IF($A2495="","",IF($G2495&lt;&gt;FALSE,"",COUNTIFS($D$2:$D$5001,"&gt;"&amp;$D2495,$G$2:$G$5001,FALSE)+COUNTIFS($D$2:$D2495,$D2495,$G$2:$G2495,FALSE)))</f>
        <v/>
      </c>
    </row>
    <row r="2496" spans="9:9" x14ac:dyDescent="0.55000000000000004">
      <c r="I2496" t="str">
        <f>IF($A2496="","",IF($G2496&lt;&gt;FALSE,"",COUNTIFS($D$2:$D$5001,"&gt;"&amp;$D2496,$G$2:$G$5001,FALSE)+COUNTIFS($D$2:$D2496,$D2496,$G$2:$G2496,FALSE)))</f>
        <v/>
      </c>
    </row>
    <row r="2497" spans="9:9" x14ac:dyDescent="0.55000000000000004">
      <c r="I2497" t="str">
        <f>IF($A2497="","",IF($G2497&lt;&gt;FALSE,"",COUNTIFS($D$2:$D$5001,"&gt;"&amp;$D2497,$G$2:$G$5001,FALSE)+COUNTIFS($D$2:$D2497,$D2497,$G$2:$G2497,FALSE)))</f>
        <v/>
      </c>
    </row>
    <row r="2498" spans="9:9" x14ac:dyDescent="0.55000000000000004">
      <c r="I2498" t="str">
        <f>IF($A2498="","",IF($G2498&lt;&gt;FALSE,"",COUNTIFS($D$2:$D$5001,"&gt;"&amp;$D2498,$G$2:$G$5001,FALSE)+COUNTIFS($D$2:$D2498,$D2498,$G$2:$G2498,FALSE)))</f>
        <v/>
      </c>
    </row>
    <row r="2499" spans="9:9" x14ac:dyDescent="0.55000000000000004">
      <c r="I2499" t="str">
        <f>IF($A2499="","",IF($G2499&lt;&gt;FALSE,"",COUNTIFS($D$2:$D$5001,"&gt;"&amp;$D2499,$G$2:$G$5001,FALSE)+COUNTIFS($D$2:$D2499,$D2499,$G$2:$G2499,FALSE)))</f>
        <v/>
      </c>
    </row>
    <row r="2500" spans="9:9" x14ac:dyDescent="0.55000000000000004">
      <c r="I2500" t="str">
        <f>IF($A2500="","",IF($G2500&lt;&gt;FALSE,"",COUNTIFS($D$2:$D$5001,"&gt;"&amp;$D2500,$G$2:$G$5001,FALSE)+COUNTIFS($D$2:$D2500,$D2500,$G$2:$G2500,FALSE)))</f>
        <v/>
      </c>
    </row>
    <row r="2501" spans="9:9" x14ac:dyDescent="0.55000000000000004">
      <c r="I2501" t="str">
        <f>IF($A2501="","",IF($G2501&lt;&gt;FALSE,"",COUNTIFS($D$2:$D$5001,"&gt;"&amp;$D2501,$G$2:$G$5001,FALSE)+COUNTIFS($D$2:$D2501,$D2501,$G$2:$G2501,FALSE)))</f>
        <v/>
      </c>
    </row>
    <row r="2502" spans="9:9" x14ac:dyDescent="0.55000000000000004">
      <c r="I2502" t="str">
        <f>IF($A2502="","",IF($G2502&lt;&gt;FALSE,"",COUNTIFS($D$2:$D$5001,"&gt;"&amp;$D2502,$G$2:$G$5001,FALSE)+COUNTIFS($D$2:$D2502,$D2502,$G$2:$G2502,FALSE)))</f>
        <v/>
      </c>
    </row>
    <row r="2503" spans="9:9" x14ac:dyDescent="0.55000000000000004">
      <c r="I2503" t="str">
        <f>IF($A2503="","",IF($G2503&lt;&gt;FALSE,"",COUNTIFS($D$2:$D$5001,"&gt;"&amp;$D2503,$G$2:$G$5001,FALSE)+COUNTIFS($D$2:$D2503,$D2503,$G$2:$G2503,FALSE)))</f>
        <v/>
      </c>
    </row>
    <row r="2504" spans="9:9" x14ac:dyDescent="0.55000000000000004">
      <c r="I2504" t="str">
        <f>IF($A2504="","",IF($G2504&lt;&gt;FALSE,"",COUNTIFS($D$2:$D$5001,"&gt;"&amp;$D2504,$G$2:$G$5001,FALSE)+COUNTIFS($D$2:$D2504,$D2504,$G$2:$G2504,FALSE)))</f>
        <v/>
      </c>
    </row>
    <row r="2505" spans="9:9" x14ac:dyDescent="0.55000000000000004">
      <c r="I2505" t="str">
        <f>IF($A2505="","",IF($G2505&lt;&gt;FALSE,"",COUNTIFS($D$2:$D$5001,"&gt;"&amp;$D2505,$G$2:$G$5001,FALSE)+COUNTIFS($D$2:$D2505,$D2505,$G$2:$G2505,FALSE)))</f>
        <v/>
      </c>
    </row>
    <row r="2506" spans="9:9" x14ac:dyDescent="0.55000000000000004">
      <c r="I2506" t="str">
        <f>IF($A2506="","",IF($G2506&lt;&gt;FALSE,"",COUNTIFS($D$2:$D$5001,"&gt;"&amp;$D2506,$G$2:$G$5001,FALSE)+COUNTIFS($D$2:$D2506,$D2506,$G$2:$G2506,FALSE)))</f>
        <v/>
      </c>
    </row>
    <row r="2507" spans="9:9" x14ac:dyDescent="0.55000000000000004">
      <c r="I2507" t="str">
        <f>IF($A2507="","",IF($G2507&lt;&gt;FALSE,"",COUNTIFS($D$2:$D$5001,"&gt;"&amp;$D2507,$G$2:$G$5001,FALSE)+COUNTIFS($D$2:$D2507,$D2507,$G$2:$G2507,FALSE)))</f>
        <v/>
      </c>
    </row>
    <row r="2508" spans="9:9" x14ac:dyDescent="0.55000000000000004">
      <c r="I2508" t="str">
        <f>IF($A2508="","",IF($G2508&lt;&gt;FALSE,"",COUNTIFS($D$2:$D$5001,"&gt;"&amp;$D2508,$G$2:$G$5001,FALSE)+COUNTIFS($D$2:$D2508,$D2508,$G$2:$G2508,FALSE)))</f>
        <v/>
      </c>
    </row>
    <row r="2509" spans="9:9" x14ac:dyDescent="0.55000000000000004">
      <c r="I2509" t="str">
        <f>IF($A2509="","",IF($G2509&lt;&gt;FALSE,"",COUNTIFS($D$2:$D$5001,"&gt;"&amp;$D2509,$G$2:$G$5001,FALSE)+COUNTIFS($D$2:$D2509,$D2509,$G$2:$G2509,FALSE)))</f>
        <v/>
      </c>
    </row>
    <row r="2510" spans="9:9" x14ac:dyDescent="0.55000000000000004">
      <c r="I2510" t="str">
        <f>IF($A2510="","",IF($G2510&lt;&gt;FALSE,"",COUNTIFS($D$2:$D$5001,"&gt;"&amp;$D2510,$G$2:$G$5001,FALSE)+COUNTIFS($D$2:$D2510,$D2510,$G$2:$G2510,FALSE)))</f>
        <v/>
      </c>
    </row>
    <row r="2511" spans="9:9" x14ac:dyDescent="0.55000000000000004">
      <c r="I2511" t="str">
        <f>IF($A2511="","",IF($G2511&lt;&gt;FALSE,"",COUNTIFS($D$2:$D$5001,"&gt;"&amp;$D2511,$G$2:$G$5001,FALSE)+COUNTIFS($D$2:$D2511,$D2511,$G$2:$G2511,FALSE)))</f>
        <v/>
      </c>
    </row>
    <row r="2512" spans="9:9" x14ac:dyDescent="0.55000000000000004">
      <c r="I2512" t="str">
        <f>IF($A2512="","",IF($G2512&lt;&gt;FALSE,"",COUNTIFS($D$2:$D$5001,"&gt;"&amp;$D2512,$G$2:$G$5001,FALSE)+COUNTIFS($D$2:$D2512,$D2512,$G$2:$G2512,FALSE)))</f>
        <v/>
      </c>
    </row>
    <row r="2513" spans="9:9" x14ac:dyDescent="0.55000000000000004">
      <c r="I2513" t="str">
        <f>IF($A2513="","",IF($G2513&lt;&gt;FALSE,"",COUNTIFS($D$2:$D$5001,"&gt;"&amp;$D2513,$G$2:$G$5001,FALSE)+COUNTIFS($D$2:$D2513,$D2513,$G$2:$G2513,FALSE)))</f>
        <v/>
      </c>
    </row>
    <row r="2514" spans="9:9" x14ac:dyDescent="0.55000000000000004">
      <c r="I2514" t="str">
        <f>IF($A2514="","",IF($G2514&lt;&gt;FALSE,"",COUNTIFS($D$2:$D$5001,"&gt;"&amp;$D2514,$G$2:$G$5001,FALSE)+COUNTIFS($D$2:$D2514,$D2514,$G$2:$G2514,FALSE)))</f>
        <v/>
      </c>
    </row>
    <row r="2515" spans="9:9" x14ac:dyDescent="0.55000000000000004">
      <c r="I2515" t="str">
        <f>IF($A2515="","",IF($G2515&lt;&gt;FALSE,"",COUNTIFS($D$2:$D$5001,"&gt;"&amp;$D2515,$G$2:$G$5001,FALSE)+COUNTIFS($D$2:$D2515,$D2515,$G$2:$G2515,FALSE)))</f>
        <v/>
      </c>
    </row>
    <row r="2516" spans="9:9" x14ac:dyDescent="0.55000000000000004">
      <c r="I2516" t="str">
        <f>IF($A2516="","",IF($G2516&lt;&gt;FALSE,"",COUNTIFS($D$2:$D$5001,"&gt;"&amp;$D2516,$G$2:$G$5001,FALSE)+COUNTIFS($D$2:$D2516,$D2516,$G$2:$G2516,FALSE)))</f>
        <v/>
      </c>
    </row>
    <row r="2517" spans="9:9" x14ac:dyDescent="0.55000000000000004">
      <c r="I2517" t="str">
        <f>IF($A2517="","",IF($G2517&lt;&gt;FALSE,"",COUNTIFS($D$2:$D$5001,"&gt;"&amp;$D2517,$G$2:$G$5001,FALSE)+COUNTIFS($D$2:$D2517,$D2517,$G$2:$G2517,FALSE)))</f>
        <v/>
      </c>
    </row>
    <row r="2518" spans="9:9" x14ac:dyDescent="0.55000000000000004">
      <c r="I2518" t="str">
        <f>IF($A2518="","",IF($G2518&lt;&gt;FALSE,"",COUNTIFS($D$2:$D$5001,"&gt;"&amp;$D2518,$G$2:$G$5001,FALSE)+COUNTIFS($D$2:$D2518,$D2518,$G$2:$G2518,FALSE)))</f>
        <v/>
      </c>
    </row>
    <row r="2519" spans="9:9" x14ac:dyDescent="0.55000000000000004">
      <c r="I2519" t="str">
        <f>IF($A2519="","",IF($G2519&lt;&gt;FALSE,"",COUNTIFS($D$2:$D$5001,"&gt;"&amp;$D2519,$G$2:$G$5001,FALSE)+COUNTIFS($D$2:$D2519,$D2519,$G$2:$G2519,FALSE)))</f>
        <v/>
      </c>
    </row>
    <row r="2520" spans="9:9" x14ac:dyDescent="0.55000000000000004">
      <c r="I2520" t="str">
        <f>IF($A2520="","",IF($G2520&lt;&gt;FALSE,"",COUNTIFS($D$2:$D$5001,"&gt;"&amp;$D2520,$G$2:$G$5001,FALSE)+COUNTIFS($D$2:$D2520,$D2520,$G$2:$G2520,FALSE)))</f>
        <v/>
      </c>
    </row>
    <row r="2521" spans="9:9" x14ac:dyDescent="0.55000000000000004">
      <c r="I2521" t="str">
        <f>IF($A2521="","",IF($G2521&lt;&gt;FALSE,"",COUNTIFS($D$2:$D$5001,"&gt;"&amp;$D2521,$G$2:$G$5001,FALSE)+COUNTIFS($D$2:$D2521,$D2521,$G$2:$G2521,FALSE)))</f>
        <v/>
      </c>
    </row>
    <row r="2522" spans="9:9" x14ac:dyDescent="0.55000000000000004">
      <c r="I2522" t="str">
        <f>IF($A2522="","",IF($G2522&lt;&gt;FALSE,"",COUNTIFS($D$2:$D$5001,"&gt;"&amp;$D2522,$G$2:$G$5001,FALSE)+COUNTIFS($D$2:$D2522,$D2522,$G$2:$G2522,FALSE)))</f>
        <v/>
      </c>
    </row>
    <row r="2523" spans="9:9" x14ac:dyDescent="0.55000000000000004">
      <c r="I2523" t="str">
        <f>IF($A2523="","",IF($G2523&lt;&gt;FALSE,"",COUNTIFS($D$2:$D$5001,"&gt;"&amp;$D2523,$G$2:$G$5001,FALSE)+COUNTIFS($D$2:$D2523,$D2523,$G$2:$G2523,FALSE)))</f>
        <v/>
      </c>
    </row>
    <row r="2524" spans="9:9" x14ac:dyDescent="0.55000000000000004">
      <c r="I2524" t="str">
        <f>IF($A2524="","",IF($G2524&lt;&gt;FALSE,"",COUNTIFS($D$2:$D$5001,"&gt;"&amp;$D2524,$G$2:$G$5001,FALSE)+COUNTIFS($D$2:$D2524,$D2524,$G$2:$G2524,FALSE)))</f>
        <v/>
      </c>
    </row>
    <row r="2525" spans="9:9" x14ac:dyDescent="0.55000000000000004">
      <c r="I2525" t="str">
        <f>IF($A2525="","",IF($G2525&lt;&gt;FALSE,"",COUNTIFS($D$2:$D$5001,"&gt;"&amp;$D2525,$G$2:$G$5001,FALSE)+COUNTIFS($D$2:$D2525,$D2525,$G$2:$G2525,FALSE)))</f>
        <v/>
      </c>
    </row>
    <row r="2526" spans="9:9" x14ac:dyDescent="0.55000000000000004">
      <c r="I2526" t="str">
        <f>IF($A2526="","",IF($G2526&lt;&gt;FALSE,"",COUNTIFS($D$2:$D$5001,"&gt;"&amp;$D2526,$G$2:$G$5001,FALSE)+COUNTIFS($D$2:$D2526,$D2526,$G$2:$G2526,FALSE)))</f>
        <v/>
      </c>
    </row>
    <row r="2527" spans="9:9" x14ac:dyDescent="0.55000000000000004">
      <c r="I2527" t="str">
        <f>IF($A2527="","",IF($G2527&lt;&gt;FALSE,"",COUNTIFS($D$2:$D$5001,"&gt;"&amp;$D2527,$G$2:$G$5001,FALSE)+COUNTIFS($D$2:$D2527,$D2527,$G$2:$G2527,FALSE)))</f>
        <v/>
      </c>
    </row>
    <row r="2528" spans="9:9" x14ac:dyDescent="0.55000000000000004">
      <c r="I2528" t="str">
        <f>IF($A2528="","",IF($G2528&lt;&gt;FALSE,"",COUNTIFS($D$2:$D$5001,"&gt;"&amp;$D2528,$G$2:$G$5001,FALSE)+COUNTIFS($D$2:$D2528,$D2528,$G$2:$G2528,FALSE)))</f>
        <v/>
      </c>
    </row>
    <row r="2529" spans="9:9" x14ac:dyDescent="0.55000000000000004">
      <c r="I2529" t="str">
        <f>IF($A2529="","",IF($G2529&lt;&gt;FALSE,"",COUNTIFS($D$2:$D$5001,"&gt;"&amp;$D2529,$G$2:$G$5001,FALSE)+COUNTIFS($D$2:$D2529,$D2529,$G$2:$G2529,FALSE)))</f>
        <v/>
      </c>
    </row>
    <row r="2530" spans="9:9" x14ac:dyDescent="0.55000000000000004">
      <c r="I2530" t="str">
        <f>IF($A2530="","",IF($G2530&lt;&gt;FALSE,"",COUNTIFS($D$2:$D$5001,"&gt;"&amp;$D2530,$G$2:$G$5001,FALSE)+COUNTIFS($D$2:$D2530,$D2530,$G$2:$G2530,FALSE)))</f>
        <v/>
      </c>
    </row>
    <row r="2531" spans="9:9" x14ac:dyDescent="0.55000000000000004">
      <c r="I2531" t="str">
        <f>IF($A2531="","",IF($G2531&lt;&gt;FALSE,"",COUNTIFS($D$2:$D$5001,"&gt;"&amp;$D2531,$G$2:$G$5001,FALSE)+COUNTIFS($D$2:$D2531,$D2531,$G$2:$G2531,FALSE)))</f>
        <v/>
      </c>
    </row>
    <row r="2532" spans="9:9" x14ac:dyDescent="0.55000000000000004">
      <c r="I2532" t="str">
        <f>IF($A2532="","",IF($G2532&lt;&gt;FALSE,"",COUNTIFS($D$2:$D$5001,"&gt;"&amp;$D2532,$G$2:$G$5001,FALSE)+COUNTIFS($D$2:$D2532,$D2532,$G$2:$G2532,FALSE)))</f>
        <v/>
      </c>
    </row>
    <row r="2533" spans="9:9" x14ac:dyDescent="0.55000000000000004">
      <c r="I2533" t="str">
        <f>IF($A2533="","",IF($G2533&lt;&gt;FALSE,"",COUNTIFS($D$2:$D$5001,"&gt;"&amp;$D2533,$G$2:$G$5001,FALSE)+COUNTIFS($D$2:$D2533,$D2533,$G$2:$G2533,FALSE)))</f>
        <v/>
      </c>
    </row>
    <row r="2534" spans="9:9" x14ac:dyDescent="0.55000000000000004">
      <c r="I2534" t="str">
        <f>IF($A2534="","",IF($G2534&lt;&gt;FALSE,"",COUNTIFS($D$2:$D$5001,"&gt;"&amp;$D2534,$G$2:$G$5001,FALSE)+COUNTIFS($D$2:$D2534,$D2534,$G$2:$G2534,FALSE)))</f>
        <v/>
      </c>
    </row>
    <row r="2535" spans="9:9" x14ac:dyDescent="0.55000000000000004">
      <c r="I2535" t="str">
        <f>IF($A2535="","",IF($G2535&lt;&gt;FALSE,"",COUNTIFS($D$2:$D$5001,"&gt;"&amp;$D2535,$G$2:$G$5001,FALSE)+COUNTIFS($D$2:$D2535,$D2535,$G$2:$G2535,FALSE)))</f>
        <v/>
      </c>
    </row>
    <row r="2536" spans="9:9" x14ac:dyDescent="0.55000000000000004">
      <c r="I2536" t="str">
        <f>IF($A2536="","",IF($G2536&lt;&gt;FALSE,"",COUNTIFS($D$2:$D$5001,"&gt;"&amp;$D2536,$G$2:$G$5001,FALSE)+COUNTIFS($D$2:$D2536,$D2536,$G$2:$G2536,FALSE)))</f>
        <v/>
      </c>
    </row>
    <row r="2537" spans="9:9" x14ac:dyDescent="0.55000000000000004">
      <c r="I2537" t="str">
        <f>IF($A2537="","",IF($G2537&lt;&gt;FALSE,"",COUNTIFS($D$2:$D$5001,"&gt;"&amp;$D2537,$G$2:$G$5001,FALSE)+COUNTIFS($D$2:$D2537,$D2537,$G$2:$G2537,FALSE)))</f>
        <v/>
      </c>
    </row>
    <row r="2538" spans="9:9" x14ac:dyDescent="0.55000000000000004">
      <c r="I2538" t="str">
        <f>IF($A2538="","",IF($G2538&lt;&gt;FALSE,"",COUNTIFS($D$2:$D$5001,"&gt;"&amp;$D2538,$G$2:$G$5001,FALSE)+COUNTIFS($D$2:$D2538,$D2538,$G$2:$G2538,FALSE)))</f>
        <v/>
      </c>
    </row>
    <row r="2539" spans="9:9" x14ac:dyDescent="0.55000000000000004">
      <c r="I2539" t="str">
        <f>IF($A2539="","",IF($G2539&lt;&gt;FALSE,"",COUNTIFS($D$2:$D$5001,"&gt;"&amp;$D2539,$G$2:$G$5001,FALSE)+COUNTIFS($D$2:$D2539,$D2539,$G$2:$G2539,FALSE)))</f>
        <v/>
      </c>
    </row>
    <row r="2540" spans="9:9" x14ac:dyDescent="0.55000000000000004">
      <c r="I2540" t="str">
        <f>IF($A2540="","",IF($G2540&lt;&gt;FALSE,"",COUNTIFS($D$2:$D$5001,"&gt;"&amp;$D2540,$G$2:$G$5001,FALSE)+COUNTIFS($D$2:$D2540,$D2540,$G$2:$G2540,FALSE)))</f>
        <v/>
      </c>
    </row>
    <row r="2541" spans="9:9" x14ac:dyDescent="0.55000000000000004">
      <c r="I2541" t="str">
        <f>IF($A2541="","",IF($G2541&lt;&gt;FALSE,"",COUNTIFS($D$2:$D$5001,"&gt;"&amp;$D2541,$G$2:$G$5001,FALSE)+COUNTIFS($D$2:$D2541,$D2541,$G$2:$G2541,FALSE)))</f>
        <v/>
      </c>
    </row>
    <row r="2542" spans="9:9" x14ac:dyDescent="0.55000000000000004">
      <c r="I2542" t="str">
        <f>IF($A2542="","",IF($G2542&lt;&gt;FALSE,"",COUNTIFS($D$2:$D$5001,"&gt;"&amp;$D2542,$G$2:$G$5001,FALSE)+COUNTIFS($D$2:$D2542,$D2542,$G$2:$G2542,FALSE)))</f>
        <v/>
      </c>
    </row>
    <row r="2543" spans="9:9" x14ac:dyDescent="0.55000000000000004">
      <c r="I2543" t="str">
        <f>IF($A2543="","",IF($G2543&lt;&gt;FALSE,"",COUNTIFS($D$2:$D$5001,"&gt;"&amp;$D2543,$G$2:$G$5001,FALSE)+COUNTIFS($D$2:$D2543,$D2543,$G$2:$G2543,FALSE)))</f>
        <v/>
      </c>
    </row>
    <row r="2544" spans="9:9" x14ac:dyDescent="0.55000000000000004">
      <c r="I2544" t="str">
        <f>IF($A2544="","",IF($G2544&lt;&gt;FALSE,"",COUNTIFS($D$2:$D$5001,"&gt;"&amp;$D2544,$G$2:$G$5001,FALSE)+COUNTIFS($D$2:$D2544,$D2544,$G$2:$G2544,FALSE)))</f>
        <v/>
      </c>
    </row>
    <row r="2545" spans="9:9" x14ac:dyDescent="0.55000000000000004">
      <c r="I2545" t="str">
        <f>IF($A2545="","",IF($G2545&lt;&gt;FALSE,"",COUNTIFS($D$2:$D$5001,"&gt;"&amp;$D2545,$G$2:$G$5001,FALSE)+COUNTIFS($D$2:$D2545,$D2545,$G$2:$G2545,FALSE)))</f>
        <v/>
      </c>
    </row>
    <row r="2546" spans="9:9" x14ac:dyDescent="0.55000000000000004">
      <c r="I2546" t="str">
        <f>IF($A2546="","",IF($G2546&lt;&gt;FALSE,"",COUNTIFS($D$2:$D$5001,"&gt;"&amp;$D2546,$G$2:$G$5001,FALSE)+COUNTIFS($D$2:$D2546,$D2546,$G$2:$G2546,FALSE)))</f>
        <v/>
      </c>
    </row>
    <row r="2547" spans="9:9" x14ac:dyDescent="0.55000000000000004">
      <c r="I2547" t="str">
        <f>IF($A2547="","",IF($G2547&lt;&gt;FALSE,"",COUNTIFS($D$2:$D$5001,"&gt;"&amp;$D2547,$G$2:$G$5001,FALSE)+COUNTIFS($D$2:$D2547,$D2547,$G$2:$G2547,FALSE)))</f>
        <v/>
      </c>
    </row>
    <row r="2548" spans="9:9" x14ac:dyDescent="0.55000000000000004">
      <c r="I2548" t="str">
        <f>IF($A2548="","",IF($G2548&lt;&gt;FALSE,"",COUNTIFS($D$2:$D$5001,"&gt;"&amp;$D2548,$G$2:$G$5001,FALSE)+COUNTIFS($D$2:$D2548,$D2548,$G$2:$G2548,FALSE)))</f>
        <v/>
      </c>
    </row>
    <row r="2549" spans="9:9" x14ac:dyDescent="0.55000000000000004">
      <c r="I2549" t="str">
        <f>IF($A2549="","",IF($G2549&lt;&gt;FALSE,"",COUNTIFS($D$2:$D$5001,"&gt;"&amp;$D2549,$G$2:$G$5001,FALSE)+COUNTIFS($D$2:$D2549,$D2549,$G$2:$G2549,FALSE)))</f>
        <v/>
      </c>
    </row>
    <row r="2550" spans="9:9" x14ac:dyDescent="0.55000000000000004">
      <c r="I2550" t="str">
        <f>IF($A2550="","",IF($G2550&lt;&gt;FALSE,"",COUNTIFS($D$2:$D$5001,"&gt;"&amp;$D2550,$G$2:$G$5001,FALSE)+COUNTIFS($D$2:$D2550,$D2550,$G$2:$G2550,FALSE)))</f>
        <v/>
      </c>
    </row>
    <row r="2551" spans="9:9" x14ac:dyDescent="0.55000000000000004">
      <c r="I2551" t="str">
        <f>IF($A2551="","",IF($G2551&lt;&gt;FALSE,"",COUNTIFS($D$2:$D$5001,"&gt;"&amp;$D2551,$G$2:$G$5001,FALSE)+COUNTIFS($D$2:$D2551,$D2551,$G$2:$G2551,FALSE)))</f>
        <v/>
      </c>
    </row>
    <row r="2552" spans="9:9" x14ac:dyDescent="0.55000000000000004">
      <c r="I2552" t="str">
        <f>IF($A2552="","",IF($G2552&lt;&gt;FALSE,"",COUNTIFS($D$2:$D$5001,"&gt;"&amp;$D2552,$G$2:$G$5001,FALSE)+COUNTIFS($D$2:$D2552,$D2552,$G$2:$G2552,FALSE)))</f>
        <v/>
      </c>
    </row>
    <row r="2553" spans="9:9" x14ac:dyDescent="0.55000000000000004">
      <c r="I2553" t="str">
        <f>IF($A2553="","",IF($G2553&lt;&gt;FALSE,"",COUNTIFS($D$2:$D$5001,"&gt;"&amp;$D2553,$G$2:$G$5001,FALSE)+COUNTIFS($D$2:$D2553,$D2553,$G$2:$G2553,FALSE)))</f>
        <v/>
      </c>
    </row>
    <row r="2554" spans="9:9" x14ac:dyDescent="0.55000000000000004">
      <c r="I2554" t="str">
        <f>IF($A2554="","",IF($G2554&lt;&gt;FALSE,"",COUNTIFS($D$2:$D$5001,"&gt;"&amp;$D2554,$G$2:$G$5001,FALSE)+COUNTIFS($D$2:$D2554,$D2554,$G$2:$G2554,FALSE)))</f>
        <v/>
      </c>
    </row>
    <row r="2555" spans="9:9" x14ac:dyDescent="0.55000000000000004">
      <c r="I2555" t="str">
        <f>IF($A2555="","",IF($G2555&lt;&gt;FALSE,"",COUNTIFS($D$2:$D$5001,"&gt;"&amp;$D2555,$G$2:$G$5001,FALSE)+COUNTIFS($D$2:$D2555,$D2555,$G$2:$G2555,FALSE)))</f>
        <v/>
      </c>
    </row>
    <row r="2556" spans="9:9" x14ac:dyDescent="0.55000000000000004">
      <c r="I2556" t="str">
        <f>IF($A2556="","",IF($G2556&lt;&gt;FALSE,"",COUNTIFS($D$2:$D$5001,"&gt;"&amp;$D2556,$G$2:$G$5001,FALSE)+COUNTIFS($D$2:$D2556,$D2556,$G$2:$G2556,FALSE)))</f>
        <v/>
      </c>
    </row>
    <row r="2557" spans="9:9" x14ac:dyDescent="0.55000000000000004">
      <c r="I2557" t="str">
        <f>IF($A2557="","",IF($G2557&lt;&gt;FALSE,"",COUNTIFS($D$2:$D$5001,"&gt;"&amp;$D2557,$G$2:$G$5001,FALSE)+COUNTIFS($D$2:$D2557,$D2557,$G$2:$G2557,FALSE)))</f>
        <v/>
      </c>
    </row>
    <row r="2558" spans="9:9" x14ac:dyDescent="0.55000000000000004">
      <c r="I2558" t="str">
        <f>IF($A2558="","",IF($G2558&lt;&gt;FALSE,"",COUNTIFS($D$2:$D$5001,"&gt;"&amp;$D2558,$G$2:$G$5001,FALSE)+COUNTIFS($D$2:$D2558,$D2558,$G$2:$G2558,FALSE)))</f>
        <v/>
      </c>
    </row>
    <row r="2559" spans="9:9" x14ac:dyDescent="0.55000000000000004">
      <c r="I2559" t="str">
        <f>IF($A2559="","",IF($G2559&lt;&gt;FALSE,"",COUNTIFS($D$2:$D$5001,"&gt;"&amp;$D2559,$G$2:$G$5001,FALSE)+COUNTIFS($D$2:$D2559,$D2559,$G$2:$G2559,FALSE)))</f>
        <v/>
      </c>
    </row>
    <row r="2560" spans="9:9" x14ac:dyDescent="0.55000000000000004">
      <c r="I2560" t="str">
        <f>IF($A2560="","",IF($G2560&lt;&gt;FALSE,"",COUNTIFS($D$2:$D$5001,"&gt;"&amp;$D2560,$G$2:$G$5001,FALSE)+COUNTIFS($D$2:$D2560,$D2560,$G$2:$G2560,FALSE)))</f>
        <v/>
      </c>
    </row>
    <row r="2561" spans="9:9" x14ac:dyDescent="0.55000000000000004">
      <c r="I2561" t="str">
        <f>IF($A2561="","",IF($G2561&lt;&gt;FALSE,"",COUNTIFS($D$2:$D$5001,"&gt;"&amp;$D2561,$G$2:$G$5001,FALSE)+COUNTIFS($D$2:$D2561,$D2561,$G$2:$G2561,FALSE)))</f>
        <v/>
      </c>
    </row>
    <row r="2562" spans="9:9" x14ac:dyDescent="0.55000000000000004">
      <c r="I2562" t="str">
        <f>IF($A2562="","",IF($G2562&lt;&gt;FALSE,"",COUNTIFS($D$2:$D$5001,"&gt;"&amp;$D2562,$G$2:$G$5001,FALSE)+COUNTIFS($D$2:$D2562,$D2562,$G$2:$G2562,FALSE)))</f>
        <v/>
      </c>
    </row>
    <row r="2563" spans="9:9" x14ac:dyDescent="0.55000000000000004">
      <c r="I2563" t="str">
        <f>IF($A2563="","",IF($G2563&lt;&gt;FALSE,"",COUNTIFS($D$2:$D$5001,"&gt;"&amp;$D2563,$G$2:$G$5001,FALSE)+COUNTIFS($D$2:$D2563,$D2563,$G$2:$G2563,FALSE)))</f>
        <v/>
      </c>
    </row>
    <row r="2564" spans="9:9" x14ac:dyDescent="0.55000000000000004">
      <c r="I2564" t="str">
        <f>IF($A2564="","",IF($G2564&lt;&gt;FALSE,"",COUNTIFS($D$2:$D$5001,"&gt;"&amp;$D2564,$G$2:$G$5001,FALSE)+COUNTIFS($D$2:$D2564,$D2564,$G$2:$G2564,FALSE)))</f>
        <v/>
      </c>
    </row>
    <row r="2565" spans="9:9" x14ac:dyDescent="0.55000000000000004">
      <c r="I2565" t="str">
        <f>IF($A2565="","",IF($G2565&lt;&gt;FALSE,"",COUNTIFS($D$2:$D$5001,"&gt;"&amp;$D2565,$G$2:$G$5001,FALSE)+COUNTIFS($D$2:$D2565,$D2565,$G$2:$G2565,FALSE)))</f>
        <v/>
      </c>
    </row>
    <row r="2566" spans="9:9" x14ac:dyDescent="0.55000000000000004">
      <c r="I2566" t="str">
        <f>IF($A2566="","",IF($G2566&lt;&gt;FALSE,"",COUNTIFS($D$2:$D$5001,"&gt;"&amp;$D2566,$G$2:$G$5001,FALSE)+COUNTIFS($D$2:$D2566,$D2566,$G$2:$G2566,FALSE)))</f>
        <v/>
      </c>
    </row>
    <row r="2567" spans="9:9" x14ac:dyDescent="0.55000000000000004">
      <c r="I2567" t="str">
        <f>IF($A2567="","",IF($G2567&lt;&gt;FALSE,"",COUNTIFS($D$2:$D$5001,"&gt;"&amp;$D2567,$G$2:$G$5001,FALSE)+COUNTIFS($D$2:$D2567,$D2567,$G$2:$G2567,FALSE)))</f>
        <v/>
      </c>
    </row>
    <row r="2568" spans="9:9" x14ac:dyDescent="0.55000000000000004">
      <c r="I2568" t="str">
        <f>IF($A2568="","",IF($G2568&lt;&gt;FALSE,"",COUNTIFS($D$2:$D$5001,"&gt;"&amp;$D2568,$G$2:$G$5001,FALSE)+COUNTIFS($D$2:$D2568,$D2568,$G$2:$G2568,FALSE)))</f>
        <v/>
      </c>
    </row>
    <row r="2569" spans="9:9" x14ac:dyDescent="0.55000000000000004">
      <c r="I2569" t="str">
        <f>IF($A2569="","",IF($G2569&lt;&gt;FALSE,"",COUNTIFS($D$2:$D$5001,"&gt;"&amp;$D2569,$G$2:$G$5001,FALSE)+COUNTIFS($D$2:$D2569,$D2569,$G$2:$G2569,FALSE)))</f>
        <v/>
      </c>
    </row>
    <row r="2570" spans="9:9" x14ac:dyDescent="0.55000000000000004">
      <c r="I2570" t="str">
        <f>IF($A2570="","",IF($G2570&lt;&gt;FALSE,"",COUNTIFS($D$2:$D$5001,"&gt;"&amp;$D2570,$G$2:$G$5001,FALSE)+COUNTIFS($D$2:$D2570,$D2570,$G$2:$G2570,FALSE)))</f>
        <v/>
      </c>
    </row>
    <row r="2571" spans="9:9" x14ac:dyDescent="0.55000000000000004">
      <c r="I2571" t="str">
        <f>IF($A2571="","",IF($G2571&lt;&gt;FALSE,"",COUNTIFS($D$2:$D$5001,"&gt;"&amp;$D2571,$G$2:$G$5001,FALSE)+COUNTIFS($D$2:$D2571,$D2571,$G$2:$G2571,FALSE)))</f>
        <v/>
      </c>
    </row>
    <row r="2572" spans="9:9" x14ac:dyDescent="0.55000000000000004">
      <c r="I2572" t="str">
        <f>IF($A2572="","",IF($G2572&lt;&gt;FALSE,"",COUNTIFS($D$2:$D$5001,"&gt;"&amp;$D2572,$G$2:$G$5001,FALSE)+COUNTIFS($D$2:$D2572,$D2572,$G$2:$G2572,FALSE)))</f>
        <v/>
      </c>
    </row>
    <row r="2573" spans="9:9" x14ac:dyDescent="0.55000000000000004">
      <c r="I2573" t="str">
        <f>IF($A2573="","",IF($G2573&lt;&gt;FALSE,"",COUNTIFS($D$2:$D$5001,"&gt;"&amp;$D2573,$G$2:$G$5001,FALSE)+COUNTIFS($D$2:$D2573,$D2573,$G$2:$G2573,FALSE)))</f>
        <v/>
      </c>
    </row>
    <row r="2574" spans="9:9" x14ac:dyDescent="0.55000000000000004">
      <c r="I2574" t="str">
        <f>IF($A2574="","",IF($G2574&lt;&gt;FALSE,"",COUNTIFS($D$2:$D$5001,"&gt;"&amp;$D2574,$G$2:$G$5001,FALSE)+COUNTIFS($D$2:$D2574,$D2574,$G$2:$G2574,FALSE)))</f>
        <v/>
      </c>
    </row>
    <row r="2575" spans="9:9" x14ac:dyDescent="0.55000000000000004">
      <c r="I2575" t="str">
        <f>IF($A2575="","",IF($G2575&lt;&gt;FALSE,"",COUNTIFS($D$2:$D$5001,"&gt;"&amp;$D2575,$G$2:$G$5001,FALSE)+COUNTIFS($D$2:$D2575,$D2575,$G$2:$G2575,FALSE)))</f>
        <v/>
      </c>
    </row>
    <row r="2576" spans="9:9" x14ac:dyDescent="0.55000000000000004">
      <c r="I2576" t="str">
        <f>IF($A2576="","",IF($G2576&lt;&gt;FALSE,"",COUNTIFS($D$2:$D$5001,"&gt;"&amp;$D2576,$G$2:$G$5001,FALSE)+COUNTIFS($D$2:$D2576,$D2576,$G$2:$G2576,FALSE)))</f>
        <v/>
      </c>
    </row>
    <row r="2577" spans="9:9" x14ac:dyDescent="0.55000000000000004">
      <c r="I2577" t="str">
        <f>IF($A2577="","",IF($G2577&lt;&gt;FALSE,"",COUNTIFS($D$2:$D$5001,"&gt;"&amp;$D2577,$G$2:$G$5001,FALSE)+COUNTIFS($D$2:$D2577,$D2577,$G$2:$G2577,FALSE)))</f>
        <v/>
      </c>
    </row>
    <row r="2578" spans="9:9" x14ac:dyDescent="0.55000000000000004">
      <c r="I2578" t="str">
        <f>IF($A2578="","",IF($G2578&lt;&gt;FALSE,"",COUNTIFS($D$2:$D$5001,"&gt;"&amp;$D2578,$G$2:$G$5001,FALSE)+COUNTIFS($D$2:$D2578,$D2578,$G$2:$G2578,FALSE)))</f>
        <v/>
      </c>
    </row>
    <row r="2579" spans="9:9" x14ac:dyDescent="0.55000000000000004">
      <c r="I2579" t="str">
        <f>IF($A2579="","",IF($G2579&lt;&gt;FALSE,"",COUNTIFS($D$2:$D$5001,"&gt;"&amp;$D2579,$G$2:$G$5001,FALSE)+COUNTIFS($D$2:$D2579,$D2579,$G$2:$G2579,FALSE)))</f>
        <v/>
      </c>
    </row>
    <row r="2580" spans="9:9" x14ac:dyDescent="0.55000000000000004">
      <c r="I2580" t="str">
        <f>IF($A2580="","",IF($G2580&lt;&gt;FALSE,"",COUNTIFS($D$2:$D$5001,"&gt;"&amp;$D2580,$G$2:$G$5001,FALSE)+COUNTIFS($D$2:$D2580,$D2580,$G$2:$G2580,FALSE)))</f>
        <v/>
      </c>
    </row>
    <row r="2581" spans="9:9" x14ac:dyDescent="0.55000000000000004">
      <c r="I2581" t="str">
        <f>IF($A2581="","",IF($G2581&lt;&gt;FALSE,"",COUNTIFS($D$2:$D$5001,"&gt;"&amp;$D2581,$G$2:$G$5001,FALSE)+COUNTIFS($D$2:$D2581,$D2581,$G$2:$G2581,FALSE)))</f>
        <v/>
      </c>
    </row>
    <row r="2582" spans="9:9" x14ac:dyDescent="0.55000000000000004">
      <c r="I2582" t="str">
        <f>IF($A2582="","",IF($G2582&lt;&gt;FALSE,"",COUNTIFS($D$2:$D$5001,"&gt;"&amp;$D2582,$G$2:$G$5001,FALSE)+COUNTIFS($D$2:$D2582,$D2582,$G$2:$G2582,FALSE)))</f>
        <v/>
      </c>
    </row>
    <row r="2583" spans="9:9" x14ac:dyDescent="0.55000000000000004">
      <c r="I2583" t="str">
        <f>IF($A2583="","",IF($G2583&lt;&gt;FALSE,"",COUNTIFS($D$2:$D$5001,"&gt;"&amp;$D2583,$G$2:$G$5001,FALSE)+COUNTIFS($D$2:$D2583,$D2583,$G$2:$G2583,FALSE)))</f>
        <v/>
      </c>
    </row>
    <row r="2584" spans="9:9" x14ac:dyDescent="0.55000000000000004">
      <c r="I2584" t="str">
        <f>IF($A2584="","",IF($G2584&lt;&gt;FALSE,"",COUNTIFS($D$2:$D$5001,"&gt;"&amp;$D2584,$G$2:$G$5001,FALSE)+COUNTIFS($D$2:$D2584,$D2584,$G$2:$G2584,FALSE)))</f>
        <v/>
      </c>
    </row>
    <row r="2585" spans="9:9" x14ac:dyDescent="0.55000000000000004">
      <c r="I2585" t="str">
        <f>IF($A2585="","",IF($G2585&lt;&gt;FALSE,"",COUNTIFS($D$2:$D$5001,"&gt;"&amp;$D2585,$G$2:$G$5001,FALSE)+COUNTIFS($D$2:$D2585,$D2585,$G$2:$G2585,FALSE)))</f>
        <v/>
      </c>
    </row>
    <row r="2586" spans="9:9" x14ac:dyDescent="0.55000000000000004">
      <c r="I2586" t="str">
        <f>IF($A2586="","",IF($G2586&lt;&gt;FALSE,"",COUNTIFS($D$2:$D$5001,"&gt;"&amp;$D2586,$G$2:$G$5001,FALSE)+COUNTIFS($D$2:$D2586,$D2586,$G$2:$G2586,FALSE)))</f>
        <v/>
      </c>
    </row>
    <row r="2587" spans="9:9" x14ac:dyDescent="0.55000000000000004">
      <c r="I2587" t="str">
        <f>IF($A2587="","",IF($G2587&lt;&gt;FALSE,"",COUNTIFS($D$2:$D$5001,"&gt;"&amp;$D2587,$G$2:$G$5001,FALSE)+COUNTIFS($D$2:$D2587,$D2587,$G$2:$G2587,FALSE)))</f>
        <v/>
      </c>
    </row>
    <row r="2588" spans="9:9" x14ac:dyDescent="0.55000000000000004">
      <c r="I2588" t="str">
        <f>IF($A2588="","",IF($G2588&lt;&gt;FALSE,"",COUNTIFS($D$2:$D$5001,"&gt;"&amp;$D2588,$G$2:$G$5001,FALSE)+COUNTIFS($D$2:$D2588,$D2588,$G$2:$G2588,FALSE)))</f>
        <v/>
      </c>
    </row>
    <row r="2589" spans="9:9" x14ac:dyDescent="0.55000000000000004">
      <c r="I2589" t="str">
        <f>IF($A2589="","",IF($G2589&lt;&gt;FALSE,"",COUNTIFS($D$2:$D$5001,"&gt;"&amp;$D2589,$G$2:$G$5001,FALSE)+COUNTIFS($D$2:$D2589,$D2589,$G$2:$G2589,FALSE)))</f>
        <v/>
      </c>
    </row>
    <row r="2590" spans="9:9" x14ac:dyDescent="0.55000000000000004">
      <c r="I2590" t="str">
        <f>IF($A2590="","",IF($G2590&lt;&gt;FALSE,"",COUNTIFS($D$2:$D$5001,"&gt;"&amp;$D2590,$G$2:$G$5001,FALSE)+COUNTIFS($D$2:$D2590,$D2590,$G$2:$G2590,FALSE)))</f>
        <v/>
      </c>
    </row>
    <row r="2591" spans="9:9" x14ac:dyDescent="0.55000000000000004">
      <c r="I2591" t="str">
        <f>IF($A2591="","",IF($G2591&lt;&gt;FALSE,"",COUNTIFS($D$2:$D$5001,"&gt;"&amp;$D2591,$G$2:$G$5001,FALSE)+COUNTIFS($D$2:$D2591,$D2591,$G$2:$G2591,FALSE)))</f>
        <v/>
      </c>
    </row>
    <row r="2592" spans="9:9" x14ac:dyDescent="0.55000000000000004">
      <c r="I2592" t="str">
        <f>IF($A2592="","",IF($G2592&lt;&gt;FALSE,"",COUNTIFS($D$2:$D$5001,"&gt;"&amp;$D2592,$G$2:$G$5001,FALSE)+COUNTIFS($D$2:$D2592,$D2592,$G$2:$G2592,FALSE)))</f>
        <v/>
      </c>
    </row>
    <row r="2593" spans="9:9" x14ac:dyDescent="0.55000000000000004">
      <c r="I2593" t="str">
        <f>IF($A2593="","",IF($G2593&lt;&gt;FALSE,"",COUNTIFS($D$2:$D$5001,"&gt;"&amp;$D2593,$G$2:$G$5001,FALSE)+COUNTIFS($D$2:$D2593,$D2593,$G$2:$G2593,FALSE)))</f>
        <v/>
      </c>
    </row>
    <row r="2594" spans="9:9" x14ac:dyDescent="0.55000000000000004">
      <c r="I2594" t="str">
        <f>IF($A2594="","",IF($G2594&lt;&gt;FALSE,"",COUNTIFS($D$2:$D$5001,"&gt;"&amp;$D2594,$G$2:$G$5001,FALSE)+COUNTIFS($D$2:$D2594,$D2594,$G$2:$G2594,FALSE)))</f>
        <v/>
      </c>
    </row>
    <row r="2595" spans="9:9" x14ac:dyDescent="0.55000000000000004">
      <c r="I2595" t="str">
        <f>IF($A2595="","",IF($G2595&lt;&gt;FALSE,"",COUNTIFS($D$2:$D$5001,"&gt;"&amp;$D2595,$G$2:$G$5001,FALSE)+COUNTIFS($D$2:$D2595,$D2595,$G$2:$G2595,FALSE)))</f>
        <v/>
      </c>
    </row>
    <row r="2596" spans="9:9" x14ac:dyDescent="0.55000000000000004">
      <c r="I2596" t="str">
        <f>IF($A2596="","",IF($G2596&lt;&gt;FALSE,"",COUNTIFS($D$2:$D$5001,"&gt;"&amp;$D2596,$G$2:$G$5001,FALSE)+COUNTIFS($D$2:$D2596,$D2596,$G$2:$G2596,FALSE)))</f>
        <v/>
      </c>
    </row>
    <row r="2597" spans="9:9" x14ac:dyDescent="0.55000000000000004">
      <c r="I2597" t="str">
        <f>IF($A2597="","",IF($G2597&lt;&gt;FALSE,"",COUNTIFS($D$2:$D$5001,"&gt;"&amp;$D2597,$G$2:$G$5001,FALSE)+COUNTIFS($D$2:$D2597,$D2597,$G$2:$G2597,FALSE)))</f>
        <v/>
      </c>
    </row>
    <row r="2598" spans="9:9" x14ac:dyDescent="0.55000000000000004">
      <c r="I2598" t="str">
        <f>IF($A2598="","",IF($G2598&lt;&gt;FALSE,"",COUNTIFS($D$2:$D$5001,"&gt;"&amp;$D2598,$G$2:$G$5001,FALSE)+COUNTIFS($D$2:$D2598,$D2598,$G$2:$G2598,FALSE)))</f>
        <v/>
      </c>
    </row>
    <row r="2599" spans="9:9" x14ac:dyDescent="0.55000000000000004">
      <c r="I2599" t="str">
        <f>IF($A2599="","",IF($G2599&lt;&gt;FALSE,"",COUNTIFS($D$2:$D$5001,"&gt;"&amp;$D2599,$G$2:$G$5001,FALSE)+COUNTIFS($D$2:$D2599,$D2599,$G$2:$G2599,FALSE)))</f>
        <v/>
      </c>
    </row>
    <row r="2600" spans="9:9" x14ac:dyDescent="0.55000000000000004">
      <c r="I2600" t="str">
        <f>IF($A2600="","",IF($G2600&lt;&gt;FALSE,"",COUNTIFS($D$2:$D$5001,"&gt;"&amp;$D2600,$G$2:$G$5001,FALSE)+COUNTIFS($D$2:$D2600,$D2600,$G$2:$G2600,FALSE)))</f>
        <v/>
      </c>
    </row>
    <row r="2601" spans="9:9" x14ac:dyDescent="0.55000000000000004">
      <c r="I2601" t="str">
        <f>IF($A2601="","",IF($G2601&lt;&gt;FALSE,"",COUNTIFS($D$2:$D$5001,"&gt;"&amp;$D2601,$G$2:$G$5001,FALSE)+COUNTIFS($D$2:$D2601,$D2601,$G$2:$G2601,FALSE)))</f>
        <v/>
      </c>
    </row>
    <row r="2602" spans="9:9" x14ac:dyDescent="0.55000000000000004">
      <c r="I2602" t="str">
        <f>IF($A2602="","",IF($G2602&lt;&gt;FALSE,"",COUNTIFS($D$2:$D$5001,"&gt;"&amp;$D2602,$G$2:$G$5001,FALSE)+COUNTIFS($D$2:$D2602,$D2602,$G$2:$G2602,FALSE)))</f>
        <v/>
      </c>
    </row>
    <row r="2603" spans="9:9" x14ac:dyDescent="0.55000000000000004">
      <c r="I2603" t="str">
        <f>IF($A2603="","",IF($G2603&lt;&gt;FALSE,"",COUNTIFS($D$2:$D$5001,"&gt;"&amp;$D2603,$G$2:$G$5001,FALSE)+COUNTIFS($D$2:$D2603,$D2603,$G$2:$G2603,FALSE)))</f>
        <v/>
      </c>
    </row>
    <row r="2604" spans="9:9" x14ac:dyDescent="0.55000000000000004">
      <c r="I2604" t="str">
        <f>IF($A2604="","",IF($G2604&lt;&gt;FALSE,"",COUNTIFS($D$2:$D$5001,"&gt;"&amp;$D2604,$G$2:$G$5001,FALSE)+COUNTIFS($D$2:$D2604,$D2604,$G$2:$G2604,FALSE)))</f>
        <v/>
      </c>
    </row>
    <row r="2605" spans="9:9" x14ac:dyDescent="0.55000000000000004">
      <c r="I2605" t="str">
        <f>IF($A2605="","",IF($G2605&lt;&gt;FALSE,"",COUNTIFS($D$2:$D$5001,"&gt;"&amp;$D2605,$G$2:$G$5001,FALSE)+COUNTIFS($D$2:$D2605,$D2605,$G$2:$G2605,FALSE)))</f>
        <v/>
      </c>
    </row>
    <row r="2606" spans="9:9" x14ac:dyDescent="0.55000000000000004">
      <c r="I2606" t="str">
        <f>IF($A2606="","",IF($G2606&lt;&gt;FALSE,"",COUNTIFS($D$2:$D$5001,"&gt;"&amp;$D2606,$G$2:$G$5001,FALSE)+COUNTIFS($D$2:$D2606,$D2606,$G$2:$G2606,FALSE)))</f>
        <v/>
      </c>
    </row>
    <row r="2607" spans="9:9" x14ac:dyDescent="0.55000000000000004">
      <c r="I2607" t="str">
        <f>IF($A2607="","",IF($G2607&lt;&gt;FALSE,"",COUNTIFS($D$2:$D$5001,"&gt;"&amp;$D2607,$G$2:$G$5001,FALSE)+COUNTIFS($D$2:$D2607,$D2607,$G$2:$G2607,FALSE)))</f>
        <v/>
      </c>
    </row>
    <row r="2608" spans="9:9" x14ac:dyDescent="0.55000000000000004">
      <c r="I2608" t="str">
        <f>IF($A2608="","",IF($G2608&lt;&gt;FALSE,"",COUNTIFS($D$2:$D$5001,"&gt;"&amp;$D2608,$G$2:$G$5001,FALSE)+COUNTIFS($D$2:$D2608,$D2608,$G$2:$G2608,FALSE)))</f>
        <v/>
      </c>
    </row>
    <row r="2609" spans="9:9" x14ac:dyDescent="0.55000000000000004">
      <c r="I2609" t="str">
        <f>IF($A2609="","",IF($G2609&lt;&gt;FALSE,"",COUNTIFS($D$2:$D$5001,"&gt;"&amp;$D2609,$G$2:$G$5001,FALSE)+COUNTIFS($D$2:$D2609,$D2609,$G$2:$G2609,FALSE)))</f>
        <v/>
      </c>
    </row>
    <row r="2610" spans="9:9" x14ac:dyDescent="0.55000000000000004">
      <c r="I2610" t="str">
        <f>IF($A2610="","",IF($G2610&lt;&gt;FALSE,"",COUNTIFS($D$2:$D$5001,"&gt;"&amp;$D2610,$G$2:$G$5001,FALSE)+COUNTIFS($D$2:$D2610,$D2610,$G$2:$G2610,FALSE)))</f>
        <v/>
      </c>
    </row>
    <row r="2611" spans="9:9" x14ac:dyDescent="0.55000000000000004">
      <c r="I2611" t="str">
        <f>IF($A2611="","",IF($G2611&lt;&gt;FALSE,"",COUNTIFS($D$2:$D$5001,"&gt;"&amp;$D2611,$G$2:$G$5001,FALSE)+COUNTIFS($D$2:$D2611,$D2611,$G$2:$G2611,FALSE)))</f>
        <v/>
      </c>
    </row>
    <row r="2612" spans="9:9" x14ac:dyDescent="0.55000000000000004">
      <c r="I2612" t="str">
        <f>IF($A2612="","",IF($G2612&lt;&gt;FALSE,"",COUNTIFS($D$2:$D$5001,"&gt;"&amp;$D2612,$G$2:$G$5001,FALSE)+COUNTIFS($D$2:$D2612,$D2612,$G$2:$G2612,FALSE)))</f>
        <v/>
      </c>
    </row>
    <row r="2613" spans="9:9" x14ac:dyDescent="0.55000000000000004">
      <c r="I2613" t="str">
        <f>IF($A2613="","",IF($G2613&lt;&gt;FALSE,"",COUNTIFS($D$2:$D$5001,"&gt;"&amp;$D2613,$G$2:$G$5001,FALSE)+COUNTIFS($D$2:$D2613,$D2613,$G$2:$G2613,FALSE)))</f>
        <v/>
      </c>
    </row>
    <row r="2614" spans="9:9" x14ac:dyDescent="0.55000000000000004">
      <c r="I2614" t="str">
        <f>IF($A2614="","",IF($G2614&lt;&gt;FALSE,"",COUNTIFS($D$2:$D$5001,"&gt;"&amp;$D2614,$G$2:$G$5001,FALSE)+COUNTIFS($D$2:$D2614,$D2614,$G$2:$G2614,FALSE)))</f>
        <v/>
      </c>
    </row>
    <row r="2615" spans="9:9" x14ac:dyDescent="0.55000000000000004">
      <c r="I2615" t="str">
        <f>IF($A2615="","",IF($G2615&lt;&gt;FALSE,"",COUNTIFS($D$2:$D$5001,"&gt;"&amp;$D2615,$G$2:$G$5001,FALSE)+COUNTIFS($D$2:$D2615,$D2615,$G$2:$G2615,FALSE)))</f>
        <v/>
      </c>
    </row>
    <row r="2616" spans="9:9" x14ac:dyDescent="0.55000000000000004">
      <c r="I2616" t="str">
        <f>IF($A2616="","",IF($G2616&lt;&gt;FALSE,"",COUNTIFS($D$2:$D$5001,"&gt;"&amp;$D2616,$G$2:$G$5001,FALSE)+COUNTIFS($D$2:$D2616,$D2616,$G$2:$G2616,FALSE)))</f>
        <v/>
      </c>
    </row>
    <row r="2617" spans="9:9" x14ac:dyDescent="0.55000000000000004">
      <c r="I2617" t="str">
        <f>IF($A2617="","",IF($G2617&lt;&gt;FALSE,"",COUNTIFS($D$2:$D$5001,"&gt;"&amp;$D2617,$G$2:$G$5001,FALSE)+COUNTIFS($D$2:$D2617,$D2617,$G$2:$G2617,FALSE)))</f>
        <v/>
      </c>
    </row>
    <row r="2618" spans="9:9" x14ac:dyDescent="0.55000000000000004">
      <c r="I2618" t="str">
        <f>IF($A2618="","",IF($G2618&lt;&gt;FALSE,"",COUNTIFS($D$2:$D$5001,"&gt;"&amp;$D2618,$G$2:$G$5001,FALSE)+COUNTIFS($D$2:$D2618,$D2618,$G$2:$G2618,FALSE)))</f>
        <v/>
      </c>
    </row>
    <row r="2619" spans="9:9" x14ac:dyDescent="0.55000000000000004">
      <c r="I2619" t="str">
        <f>IF($A2619="","",IF($G2619&lt;&gt;FALSE,"",COUNTIFS($D$2:$D$5001,"&gt;"&amp;$D2619,$G$2:$G$5001,FALSE)+COUNTIFS($D$2:$D2619,$D2619,$G$2:$G2619,FALSE)))</f>
        <v/>
      </c>
    </row>
    <row r="2620" spans="9:9" x14ac:dyDescent="0.55000000000000004">
      <c r="I2620" t="str">
        <f>IF($A2620="","",IF($G2620&lt;&gt;FALSE,"",COUNTIFS($D$2:$D$5001,"&gt;"&amp;$D2620,$G$2:$G$5001,FALSE)+COUNTIFS($D$2:$D2620,$D2620,$G$2:$G2620,FALSE)))</f>
        <v/>
      </c>
    </row>
    <row r="2621" spans="9:9" x14ac:dyDescent="0.55000000000000004">
      <c r="I2621" t="str">
        <f>IF($A2621="","",IF($G2621&lt;&gt;FALSE,"",COUNTIFS($D$2:$D$5001,"&gt;"&amp;$D2621,$G$2:$G$5001,FALSE)+COUNTIFS($D$2:$D2621,$D2621,$G$2:$G2621,FALSE)))</f>
        <v/>
      </c>
    </row>
    <row r="2622" spans="9:9" x14ac:dyDescent="0.55000000000000004">
      <c r="I2622" t="str">
        <f>IF($A2622="","",IF($G2622&lt;&gt;FALSE,"",COUNTIFS($D$2:$D$5001,"&gt;"&amp;$D2622,$G$2:$G$5001,FALSE)+COUNTIFS($D$2:$D2622,$D2622,$G$2:$G2622,FALSE)))</f>
        <v/>
      </c>
    </row>
    <row r="2623" spans="9:9" x14ac:dyDescent="0.55000000000000004">
      <c r="I2623" t="str">
        <f>IF($A2623="","",IF($G2623&lt;&gt;FALSE,"",COUNTIFS($D$2:$D$5001,"&gt;"&amp;$D2623,$G$2:$G$5001,FALSE)+COUNTIFS($D$2:$D2623,$D2623,$G$2:$G2623,FALSE)))</f>
        <v/>
      </c>
    </row>
    <row r="2624" spans="9:9" x14ac:dyDescent="0.55000000000000004">
      <c r="I2624" t="str">
        <f>IF($A2624="","",IF($G2624&lt;&gt;FALSE,"",COUNTIFS($D$2:$D$5001,"&gt;"&amp;$D2624,$G$2:$G$5001,FALSE)+COUNTIFS($D$2:$D2624,$D2624,$G$2:$G2624,FALSE)))</f>
        <v/>
      </c>
    </row>
    <row r="2625" spans="9:9" x14ac:dyDescent="0.55000000000000004">
      <c r="I2625" t="str">
        <f>IF($A2625="","",IF($G2625&lt;&gt;FALSE,"",COUNTIFS($D$2:$D$5001,"&gt;"&amp;$D2625,$G$2:$G$5001,FALSE)+COUNTIFS($D$2:$D2625,$D2625,$G$2:$G2625,FALSE)))</f>
        <v/>
      </c>
    </row>
    <row r="2626" spans="9:9" x14ac:dyDescent="0.55000000000000004">
      <c r="I2626" t="str">
        <f>IF($A2626="","",IF($G2626&lt;&gt;FALSE,"",COUNTIFS($D$2:$D$5001,"&gt;"&amp;$D2626,$G$2:$G$5001,FALSE)+COUNTIFS($D$2:$D2626,$D2626,$G$2:$G2626,FALSE)))</f>
        <v/>
      </c>
    </row>
    <row r="2627" spans="9:9" x14ac:dyDescent="0.55000000000000004">
      <c r="I2627" t="str">
        <f>IF($A2627="","",IF($G2627&lt;&gt;FALSE,"",COUNTIFS($D$2:$D$5001,"&gt;"&amp;$D2627,$G$2:$G$5001,FALSE)+COUNTIFS($D$2:$D2627,$D2627,$G$2:$G2627,FALSE)))</f>
        <v/>
      </c>
    </row>
    <row r="2628" spans="9:9" x14ac:dyDescent="0.55000000000000004">
      <c r="I2628" t="str">
        <f>IF($A2628="","",IF($G2628&lt;&gt;FALSE,"",COUNTIFS($D$2:$D$5001,"&gt;"&amp;$D2628,$G$2:$G$5001,FALSE)+COUNTIFS($D$2:$D2628,$D2628,$G$2:$G2628,FALSE)))</f>
        <v/>
      </c>
    </row>
    <row r="2629" spans="9:9" x14ac:dyDescent="0.55000000000000004">
      <c r="I2629" t="str">
        <f>IF($A2629="","",IF($G2629&lt;&gt;FALSE,"",COUNTIFS($D$2:$D$5001,"&gt;"&amp;$D2629,$G$2:$G$5001,FALSE)+COUNTIFS($D$2:$D2629,$D2629,$G$2:$G2629,FALSE)))</f>
        <v/>
      </c>
    </row>
    <row r="2630" spans="9:9" x14ac:dyDescent="0.55000000000000004">
      <c r="I2630" t="str">
        <f>IF($A2630="","",IF($G2630&lt;&gt;FALSE,"",COUNTIFS($D$2:$D$5001,"&gt;"&amp;$D2630,$G$2:$G$5001,FALSE)+COUNTIFS($D$2:$D2630,$D2630,$G$2:$G2630,FALSE)))</f>
        <v/>
      </c>
    </row>
    <row r="2631" spans="9:9" x14ac:dyDescent="0.55000000000000004">
      <c r="I2631" t="str">
        <f>IF($A2631="","",IF($G2631&lt;&gt;FALSE,"",COUNTIFS($D$2:$D$5001,"&gt;"&amp;$D2631,$G$2:$G$5001,FALSE)+COUNTIFS($D$2:$D2631,$D2631,$G$2:$G2631,FALSE)))</f>
        <v/>
      </c>
    </row>
    <row r="2632" spans="9:9" x14ac:dyDescent="0.55000000000000004">
      <c r="I2632" t="str">
        <f>IF($A2632="","",IF($G2632&lt;&gt;FALSE,"",COUNTIFS($D$2:$D$5001,"&gt;"&amp;$D2632,$G$2:$G$5001,FALSE)+COUNTIFS($D$2:$D2632,$D2632,$G$2:$G2632,FALSE)))</f>
        <v/>
      </c>
    </row>
    <row r="2633" spans="9:9" x14ac:dyDescent="0.55000000000000004">
      <c r="I2633" t="str">
        <f>IF($A2633="","",IF($G2633&lt;&gt;FALSE,"",COUNTIFS($D$2:$D$5001,"&gt;"&amp;$D2633,$G$2:$G$5001,FALSE)+COUNTIFS($D$2:$D2633,$D2633,$G$2:$G2633,FALSE)))</f>
        <v/>
      </c>
    </row>
    <row r="2634" spans="9:9" x14ac:dyDescent="0.55000000000000004">
      <c r="I2634" t="str">
        <f>IF($A2634="","",IF($G2634&lt;&gt;FALSE,"",COUNTIFS($D$2:$D$5001,"&gt;"&amp;$D2634,$G$2:$G$5001,FALSE)+COUNTIFS($D$2:$D2634,$D2634,$G$2:$G2634,FALSE)))</f>
        <v/>
      </c>
    </row>
    <row r="2635" spans="9:9" x14ac:dyDescent="0.55000000000000004">
      <c r="I2635" t="str">
        <f>IF($A2635="","",IF($G2635&lt;&gt;FALSE,"",COUNTIFS($D$2:$D$5001,"&gt;"&amp;$D2635,$G$2:$G$5001,FALSE)+COUNTIFS($D$2:$D2635,$D2635,$G$2:$G2635,FALSE)))</f>
        <v/>
      </c>
    </row>
    <row r="2636" spans="9:9" x14ac:dyDescent="0.55000000000000004">
      <c r="I2636" t="str">
        <f>IF($A2636="","",IF($G2636&lt;&gt;FALSE,"",COUNTIFS($D$2:$D$5001,"&gt;"&amp;$D2636,$G$2:$G$5001,FALSE)+COUNTIFS($D$2:$D2636,$D2636,$G$2:$G2636,FALSE)))</f>
        <v/>
      </c>
    </row>
    <row r="2637" spans="9:9" x14ac:dyDescent="0.55000000000000004">
      <c r="I2637" t="str">
        <f>IF($A2637="","",IF($G2637&lt;&gt;FALSE,"",COUNTIFS($D$2:$D$5001,"&gt;"&amp;$D2637,$G$2:$G$5001,FALSE)+COUNTIFS($D$2:$D2637,$D2637,$G$2:$G2637,FALSE)))</f>
        <v/>
      </c>
    </row>
    <row r="2638" spans="9:9" x14ac:dyDescent="0.55000000000000004">
      <c r="I2638" t="str">
        <f>IF($A2638="","",IF($G2638&lt;&gt;FALSE,"",COUNTIFS($D$2:$D$5001,"&gt;"&amp;$D2638,$G$2:$G$5001,FALSE)+COUNTIFS($D$2:$D2638,$D2638,$G$2:$G2638,FALSE)))</f>
        <v/>
      </c>
    </row>
    <row r="2639" spans="9:9" x14ac:dyDescent="0.55000000000000004">
      <c r="I2639" t="str">
        <f>IF($A2639="","",IF($G2639&lt;&gt;FALSE,"",COUNTIFS($D$2:$D$5001,"&gt;"&amp;$D2639,$G$2:$G$5001,FALSE)+COUNTIFS($D$2:$D2639,$D2639,$G$2:$G2639,FALSE)))</f>
        <v/>
      </c>
    </row>
    <row r="2640" spans="9:9" x14ac:dyDescent="0.55000000000000004">
      <c r="I2640" t="str">
        <f>IF($A2640="","",IF($G2640&lt;&gt;FALSE,"",COUNTIFS($D$2:$D$5001,"&gt;"&amp;$D2640,$G$2:$G$5001,FALSE)+COUNTIFS($D$2:$D2640,$D2640,$G$2:$G2640,FALSE)))</f>
        <v/>
      </c>
    </row>
    <row r="2641" spans="9:9" x14ac:dyDescent="0.55000000000000004">
      <c r="I2641" t="str">
        <f>IF($A2641="","",IF($G2641&lt;&gt;FALSE,"",COUNTIFS($D$2:$D$5001,"&gt;"&amp;$D2641,$G$2:$G$5001,FALSE)+COUNTIFS($D$2:$D2641,$D2641,$G$2:$G2641,FALSE)))</f>
        <v/>
      </c>
    </row>
    <row r="2642" spans="9:9" x14ac:dyDescent="0.55000000000000004">
      <c r="I2642" t="str">
        <f>IF($A2642="","",IF($G2642&lt;&gt;FALSE,"",COUNTIFS($D$2:$D$5001,"&gt;"&amp;$D2642,$G$2:$G$5001,FALSE)+COUNTIFS($D$2:$D2642,$D2642,$G$2:$G2642,FALSE)))</f>
        <v/>
      </c>
    </row>
    <row r="2643" spans="9:9" x14ac:dyDescent="0.55000000000000004">
      <c r="I2643" t="str">
        <f>IF($A2643="","",IF($G2643&lt;&gt;FALSE,"",COUNTIFS($D$2:$D$5001,"&gt;"&amp;$D2643,$G$2:$G$5001,FALSE)+COUNTIFS($D$2:$D2643,$D2643,$G$2:$G2643,FALSE)))</f>
        <v/>
      </c>
    </row>
    <row r="2644" spans="9:9" x14ac:dyDescent="0.55000000000000004">
      <c r="I2644" t="str">
        <f>IF($A2644="","",IF($G2644&lt;&gt;FALSE,"",COUNTIFS($D$2:$D$5001,"&gt;"&amp;$D2644,$G$2:$G$5001,FALSE)+COUNTIFS($D$2:$D2644,$D2644,$G$2:$G2644,FALSE)))</f>
        <v/>
      </c>
    </row>
    <row r="2645" spans="9:9" x14ac:dyDescent="0.55000000000000004">
      <c r="I2645" t="str">
        <f>IF($A2645="","",IF($G2645&lt;&gt;FALSE,"",COUNTIFS($D$2:$D$5001,"&gt;"&amp;$D2645,$G$2:$G$5001,FALSE)+COUNTIFS($D$2:$D2645,$D2645,$G$2:$G2645,FALSE)))</f>
        <v/>
      </c>
    </row>
    <row r="2646" spans="9:9" x14ac:dyDescent="0.55000000000000004">
      <c r="I2646" t="str">
        <f>IF($A2646="","",IF($G2646&lt;&gt;FALSE,"",COUNTIFS($D$2:$D$5001,"&gt;"&amp;$D2646,$G$2:$G$5001,FALSE)+COUNTIFS($D$2:$D2646,$D2646,$G$2:$G2646,FALSE)))</f>
        <v/>
      </c>
    </row>
    <row r="2647" spans="9:9" x14ac:dyDescent="0.55000000000000004">
      <c r="I2647" t="str">
        <f>IF($A2647="","",IF($G2647&lt;&gt;FALSE,"",COUNTIFS($D$2:$D$5001,"&gt;"&amp;$D2647,$G$2:$G$5001,FALSE)+COUNTIFS($D$2:$D2647,$D2647,$G$2:$G2647,FALSE)))</f>
        <v/>
      </c>
    </row>
    <row r="2648" spans="9:9" x14ac:dyDescent="0.55000000000000004">
      <c r="I2648" t="str">
        <f>IF($A2648="","",IF($G2648&lt;&gt;FALSE,"",COUNTIFS($D$2:$D$5001,"&gt;"&amp;$D2648,$G$2:$G$5001,FALSE)+COUNTIFS($D$2:$D2648,$D2648,$G$2:$G2648,FALSE)))</f>
        <v/>
      </c>
    </row>
    <row r="2649" spans="9:9" x14ac:dyDescent="0.55000000000000004">
      <c r="I2649" t="str">
        <f>IF($A2649="","",IF($G2649&lt;&gt;FALSE,"",COUNTIFS($D$2:$D$5001,"&gt;"&amp;$D2649,$G$2:$G$5001,FALSE)+COUNTIFS($D$2:$D2649,$D2649,$G$2:$G2649,FALSE)))</f>
        <v/>
      </c>
    </row>
    <row r="2650" spans="9:9" x14ac:dyDescent="0.55000000000000004">
      <c r="I2650" t="str">
        <f>IF($A2650="","",IF($G2650&lt;&gt;FALSE,"",COUNTIFS($D$2:$D$5001,"&gt;"&amp;$D2650,$G$2:$G$5001,FALSE)+COUNTIFS($D$2:$D2650,$D2650,$G$2:$G2650,FALSE)))</f>
        <v/>
      </c>
    </row>
    <row r="2651" spans="9:9" x14ac:dyDescent="0.55000000000000004">
      <c r="I2651" t="str">
        <f>IF($A2651="","",IF($G2651&lt;&gt;FALSE,"",COUNTIFS($D$2:$D$5001,"&gt;"&amp;$D2651,$G$2:$G$5001,FALSE)+COUNTIFS($D$2:$D2651,$D2651,$G$2:$G2651,FALSE)))</f>
        <v/>
      </c>
    </row>
    <row r="2652" spans="9:9" x14ac:dyDescent="0.55000000000000004">
      <c r="I2652" t="str">
        <f>IF($A2652="","",IF($G2652&lt;&gt;FALSE,"",COUNTIFS($D$2:$D$5001,"&gt;"&amp;$D2652,$G$2:$G$5001,FALSE)+COUNTIFS($D$2:$D2652,$D2652,$G$2:$G2652,FALSE)))</f>
        <v/>
      </c>
    </row>
    <row r="2653" spans="9:9" x14ac:dyDescent="0.55000000000000004">
      <c r="I2653" t="str">
        <f>IF($A2653="","",IF($G2653&lt;&gt;FALSE,"",COUNTIFS($D$2:$D$5001,"&gt;"&amp;$D2653,$G$2:$G$5001,FALSE)+COUNTIFS($D$2:$D2653,$D2653,$G$2:$G2653,FALSE)))</f>
        <v/>
      </c>
    </row>
    <row r="2654" spans="9:9" x14ac:dyDescent="0.55000000000000004">
      <c r="I2654" t="str">
        <f>IF($A2654="","",IF($G2654&lt;&gt;FALSE,"",COUNTIFS($D$2:$D$5001,"&gt;"&amp;$D2654,$G$2:$G$5001,FALSE)+COUNTIFS($D$2:$D2654,$D2654,$G$2:$G2654,FALSE)))</f>
        <v/>
      </c>
    </row>
    <row r="2655" spans="9:9" x14ac:dyDescent="0.55000000000000004">
      <c r="I2655" t="str">
        <f>IF($A2655="","",IF($G2655&lt;&gt;FALSE,"",COUNTIFS($D$2:$D$5001,"&gt;"&amp;$D2655,$G$2:$G$5001,FALSE)+COUNTIFS($D$2:$D2655,$D2655,$G$2:$G2655,FALSE)))</f>
        <v/>
      </c>
    </row>
    <row r="2656" spans="9:9" x14ac:dyDescent="0.55000000000000004">
      <c r="I2656" t="str">
        <f>IF($A2656="","",IF($G2656&lt;&gt;FALSE,"",COUNTIFS($D$2:$D$5001,"&gt;"&amp;$D2656,$G$2:$G$5001,FALSE)+COUNTIFS($D$2:$D2656,$D2656,$G$2:$G2656,FALSE)))</f>
        <v/>
      </c>
    </row>
    <row r="2657" spans="9:9" x14ac:dyDescent="0.55000000000000004">
      <c r="I2657" t="str">
        <f>IF($A2657="","",IF($G2657&lt;&gt;FALSE,"",COUNTIFS($D$2:$D$5001,"&gt;"&amp;$D2657,$G$2:$G$5001,FALSE)+COUNTIFS($D$2:$D2657,$D2657,$G$2:$G2657,FALSE)))</f>
        <v/>
      </c>
    </row>
    <row r="2658" spans="9:9" x14ac:dyDescent="0.55000000000000004">
      <c r="I2658" t="str">
        <f>IF($A2658="","",IF($G2658&lt;&gt;FALSE,"",COUNTIFS($D$2:$D$5001,"&gt;"&amp;$D2658,$G$2:$G$5001,FALSE)+COUNTIFS($D$2:$D2658,$D2658,$G$2:$G2658,FALSE)))</f>
        <v/>
      </c>
    </row>
    <row r="2659" spans="9:9" x14ac:dyDescent="0.55000000000000004">
      <c r="I2659" t="str">
        <f>IF($A2659="","",IF($G2659&lt;&gt;FALSE,"",COUNTIFS($D$2:$D$5001,"&gt;"&amp;$D2659,$G$2:$G$5001,FALSE)+COUNTIFS($D$2:$D2659,$D2659,$G$2:$G2659,FALSE)))</f>
        <v/>
      </c>
    </row>
    <row r="2660" spans="9:9" x14ac:dyDescent="0.55000000000000004">
      <c r="I2660" t="str">
        <f>IF($A2660="","",IF($G2660&lt;&gt;FALSE,"",COUNTIFS($D$2:$D$5001,"&gt;"&amp;$D2660,$G$2:$G$5001,FALSE)+COUNTIFS($D$2:$D2660,$D2660,$G$2:$G2660,FALSE)))</f>
        <v/>
      </c>
    </row>
    <row r="2661" spans="9:9" x14ac:dyDescent="0.55000000000000004">
      <c r="I2661" t="str">
        <f>IF($A2661="","",IF($G2661&lt;&gt;FALSE,"",COUNTIFS($D$2:$D$5001,"&gt;"&amp;$D2661,$G$2:$G$5001,FALSE)+COUNTIFS($D$2:$D2661,$D2661,$G$2:$G2661,FALSE)))</f>
        <v/>
      </c>
    </row>
    <row r="2662" spans="9:9" x14ac:dyDescent="0.55000000000000004">
      <c r="I2662" t="str">
        <f>IF($A2662="","",IF($G2662&lt;&gt;FALSE,"",COUNTIFS($D$2:$D$5001,"&gt;"&amp;$D2662,$G$2:$G$5001,FALSE)+COUNTIFS($D$2:$D2662,$D2662,$G$2:$G2662,FALSE)))</f>
        <v/>
      </c>
    </row>
    <row r="2663" spans="9:9" x14ac:dyDescent="0.55000000000000004">
      <c r="I2663" t="str">
        <f>IF($A2663="","",IF($G2663&lt;&gt;FALSE,"",COUNTIFS($D$2:$D$5001,"&gt;"&amp;$D2663,$G$2:$G$5001,FALSE)+COUNTIFS($D$2:$D2663,$D2663,$G$2:$G2663,FALSE)))</f>
        <v/>
      </c>
    </row>
    <row r="2664" spans="9:9" x14ac:dyDescent="0.55000000000000004">
      <c r="I2664" t="str">
        <f>IF($A2664="","",IF($G2664&lt;&gt;FALSE,"",COUNTIFS($D$2:$D$5001,"&gt;"&amp;$D2664,$G$2:$G$5001,FALSE)+COUNTIFS($D$2:$D2664,$D2664,$G$2:$G2664,FALSE)))</f>
        <v/>
      </c>
    </row>
    <row r="2665" spans="9:9" x14ac:dyDescent="0.55000000000000004">
      <c r="I2665" t="str">
        <f>IF($A2665="","",IF($G2665&lt;&gt;FALSE,"",COUNTIFS($D$2:$D$5001,"&gt;"&amp;$D2665,$G$2:$G$5001,FALSE)+COUNTIFS($D$2:$D2665,$D2665,$G$2:$G2665,FALSE)))</f>
        <v/>
      </c>
    </row>
    <row r="2666" spans="9:9" x14ac:dyDescent="0.55000000000000004">
      <c r="I2666" t="str">
        <f>IF($A2666="","",IF($G2666&lt;&gt;FALSE,"",COUNTIFS($D$2:$D$5001,"&gt;"&amp;$D2666,$G$2:$G$5001,FALSE)+COUNTIFS($D$2:$D2666,$D2666,$G$2:$G2666,FALSE)))</f>
        <v/>
      </c>
    </row>
    <row r="2667" spans="9:9" x14ac:dyDescent="0.55000000000000004">
      <c r="I2667" t="str">
        <f>IF($A2667="","",IF($G2667&lt;&gt;FALSE,"",COUNTIFS($D$2:$D$5001,"&gt;"&amp;$D2667,$G$2:$G$5001,FALSE)+COUNTIFS($D$2:$D2667,$D2667,$G$2:$G2667,FALSE)))</f>
        <v/>
      </c>
    </row>
    <row r="2668" spans="9:9" x14ac:dyDescent="0.55000000000000004">
      <c r="I2668" t="str">
        <f>IF($A2668="","",IF($G2668&lt;&gt;FALSE,"",COUNTIFS($D$2:$D$5001,"&gt;"&amp;$D2668,$G$2:$G$5001,FALSE)+COUNTIFS($D$2:$D2668,$D2668,$G$2:$G2668,FALSE)))</f>
        <v/>
      </c>
    </row>
    <row r="2669" spans="9:9" x14ac:dyDescent="0.55000000000000004">
      <c r="I2669" t="str">
        <f>IF($A2669="","",IF($G2669&lt;&gt;FALSE,"",COUNTIFS($D$2:$D$5001,"&gt;"&amp;$D2669,$G$2:$G$5001,FALSE)+COUNTIFS($D$2:$D2669,$D2669,$G$2:$G2669,FALSE)))</f>
        <v/>
      </c>
    </row>
    <row r="2670" spans="9:9" x14ac:dyDescent="0.55000000000000004">
      <c r="I2670" t="str">
        <f>IF($A2670="","",IF($G2670&lt;&gt;FALSE,"",COUNTIFS($D$2:$D$5001,"&gt;"&amp;$D2670,$G$2:$G$5001,FALSE)+COUNTIFS($D$2:$D2670,$D2670,$G$2:$G2670,FALSE)))</f>
        <v/>
      </c>
    </row>
    <row r="2671" spans="9:9" x14ac:dyDescent="0.55000000000000004">
      <c r="I2671" t="str">
        <f>IF($A2671="","",IF($G2671&lt;&gt;FALSE,"",COUNTIFS($D$2:$D$5001,"&gt;"&amp;$D2671,$G$2:$G$5001,FALSE)+COUNTIFS($D$2:$D2671,$D2671,$G$2:$G2671,FALSE)))</f>
        <v/>
      </c>
    </row>
    <row r="2672" spans="9:9" x14ac:dyDescent="0.55000000000000004">
      <c r="I2672" t="str">
        <f>IF($A2672="","",IF($G2672&lt;&gt;FALSE,"",COUNTIFS($D$2:$D$5001,"&gt;"&amp;$D2672,$G$2:$G$5001,FALSE)+COUNTIFS($D$2:$D2672,$D2672,$G$2:$G2672,FALSE)))</f>
        <v/>
      </c>
    </row>
    <row r="2673" spans="9:9" x14ac:dyDescent="0.55000000000000004">
      <c r="I2673" t="str">
        <f>IF($A2673="","",IF($G2673&lt;&gt;FALSE,"",COUNTIFS($D$2:$D$5001,"&gt;"&amp;$D2673,$G$2:$G$5001,FALSE)+COUNTIFS($D$2:$D2673,$D2673,$G$2:$G2673,FALSE)))</f>
        <v/>
      </c>
    </row>
    <row r="2674" spans="9:9" x14ac:dyDescent="0.55000000000000004">
      <c r="I2674" t="str">
        <f>IF($A2674="","",IF($G2674&lt;&gt;FALSE,"",COUNTIFS($D$2:$D$5001,"&gt;"&amp;$D2674,$G$2:$G$5001,FALSE)+COUNTIFS($D$2:$D2674,$D2674,$G$2:$G2674,FALSE)))</f>
        <v/>
      </c>
    </row>
    <row r="2675" spans="9:9" x14ac:dyDescent="0.55000000000000004">
      <c r="I2675" t="str">
        <f>IF($A2675="","",IF($G2675&lt;&gt;FALSE,"",COUNTIFS($D$2:$D$5001,"&gt;"&amp;$D2675,$G$2:$G$5001,FALSE)+COUNTIFS($D$2:$D2675,$D2675,$G$2:$G2675,FALSE)))</f>
        <v/>
      </c>
    </row>
    <row r="2676" spans="9:9" x14ac:dyDescent="0.55000000000000004">
      <c r="I2676" t="str">
        <f>IF($A2676="","",IF($G2676&lt;&gt;FALSE,"",COUNTIFS($D$2:$D$5001,"&gt;"&amp;$D2676,$G$2:$G$5001,FALSE)+COUNTIFS($D$2:$D2676,$D2676,$G$2:$G2676,FALSE)))</f>
        <v/>
      </c>
    </row>
    <row r="2677" spans="9:9" x14ac:dyDescent="0.55000000000000004">
      <c r="I2677" t="str">
        <f>IF($A2677="","",IF($G2677&lt;&gt;FALSE,"",COUNTIFS($D$2:$D$5001,"&gt;"&amp;$D2677,$G$2:$G$5001,FALSE)+COUNTIFS($D$2:$D2677,$D2677,$G$2:$G2677,FALSE)))</f>
        <v/>
      </c>
    </row>
    <row r="2678" spans="9:9" x14ac:dyDescent="0.55000000000000004">
      <c r="I2678" t="str">
        <f>IF($A2678="","",IF($G2678&lt;&gt;FALSE,"",COUNTIFS($D$2:$D$5001,"&gt;"&amp;$D2678,$G$2:$G$5001,FALSE)+COUNTIFS($D$2:$D2678,$D2678,$G$2:$G2678,FALSE)))</f>
        <v/>
      </c>
    </row>
    <row r="2679" spans="9:9" x14ac:dyDescent="0.55000000000000004">
      <c r="I2679" t="str">
        <f>IF($A2679="","",IF($G2679&lt;&gt;FALSE,"",COUNTIFS($D$2:$D$5001,"&gt;"&amp;$D2679,$G$2:$G$5001,FALSE)+COUNTIFS($D$2:$D2679,$D2679,$G$2:$G2679,FALSE)))</f>
        <v/>
      </c>
    </row>
    <row r="2680" spans="9:9" x14ac:dyDescent="0.55000000000000004">
      <c r="I2680" t="str">
        <f>IF($A2680="","",IF($G2680&lt;&gt;FALSE,"",COUNTIFS($D$2:$D$5001,"&gt;"&amp;$D2680,$G$2:$G$5001,FALSE)+COUNTIFS($D$2:$D2680,$D2680,$G$2:$G2680,FALSE)))</f>
        <v/>
      </c>
    </row>
    <row r="2681" spans="9:9" x14ac:dyDescent="0.55000000000000004">
      <c r="I2681" t="str">
        <f>IF($A2681="","",IF($G2681&lt;&gt;FALSE,"",COUNTIFS($D$2:$D$5001,"&gt;"&amp;$D2681,$G$2:$G$5001,FALSE)+COUNTIFS($D$2:$D2681,$D2681,$G$2:$G2681,FALSE)))</f>
        <v/>
      </c>
    </row>
    <row r="2682" spans="9:9" x14ac:dyDescent="0.55000000000000004">
      <c r="I2682" t="str">
        <f>IF($A2682="","",IF($G2682&lt;&gt;FALSE,"",COUNTIFS($D$2:$D$5001,"&gt;"&amp;$D2682,$G$2:$G$5001,FALSE)+COUNTIFS($D$2:$D2682,$D2682,$G$2:$G2682,FALSE)))</f>
        <v/>
      </c>
    </row>
    <row r="2683" spans="9:9" x14ac:dyDescent="0.55000000000000004">
      <c r="I2683" t="str">
        <f>IF($A2683="","",IF($G2683&lt;&gt;FALSE,"",COUNTIFS($D$2:$D$5001,"&gt;"&amp;$D2683,$G$2:$G$5001,FALSE)+COUNTIFS($D$2:$D2683,$D2683,$G$2:$G2683,FALSE)))</f>
        <v/>
      </c>
    </row>
    <row r="2684" spans="9:9" x14ac:dyDescent="0.55000000000000004">
      <c r="I2684" t="str">
        <f>IF($A2684="","",IF($G2684&lt;&gt;FALSE,"",COUNTIFS($D$2:$D$5001,"&gt;"&amp;$D2684,$G$2:$G$5001,FALSE)+COUNTIFS($D$2:$D2684,$D2684,$G$2:$G2684,FALSE)))</f>
        <v/>
      </c>
    </row>
    <row r="2685" spans="9:9" x14ac:dyDescent="0.55000000000000004">
      <c r="I2685" t="str">
        <f>IF($A2685="","",IF($G2685&lt;&gt;FALSE,"",COUNTIFS($D$2:$D$5001,"&gt;"&amp;$D2685,$G$2:$G$5001,FALSE)+COUNTIFS($D$2:$D2685,$D2685,$G$2:$G2685,FALSE)))</f>
        <v/>
      </c>
    </row>
    <row r="2686" spans="9:9" x14ac:dyDescent="0.55000000000000004">
      <c r="I2686" t="str">
        <f>IF($A2686="","",IF($G2686&lt;&gt;FALSE,"",COUNTIFS($D$2:$D$5001,"&gt;"&amp;$D2686,$G$2:$G$5001,FALSE)+COUNTIFS($D$2:$D2686,$D2686,$G$2:$G2686,FALSE)))</f>
        <v/>
      </c>
    </row>
    <row r="2687" spans="9:9" x14ac:dyDescent="0.55000000000000004">
      <c r="I2687" t="str">
        <f>IF($A2687="","",IF($G2687&lt;&gt;FALSE,"",COUNTIFS($D$2:$D$5001,"&gt;"&amp;$D2687,$G$2:$G$5001,FALSE)+COUNTIFS($D$2:$D2687,$D2687,$G$2:$G2687,FALSE)))</f>
        <v/>
      </c>
    </row>
    <row r="2688" spans="9:9" x14ac:dyDescent="0.55000000000000004">
      <c r="I2688" t="str">
        <f>IF($A2688="","",IF($G2688&lt;&gt;FALSE,"",COUNTIFS($D$2:$D$5001,"&gt;"&amp;$D2688,$G$2:$G$5001,FALSE)+COUNTIFS($D$2:$D2688,$D2688,$G$2:$G2688,FALSE)))</f>
        <v/>
      </c>
    </row>
    <row r="2689" spans="9:9" x14ac:dyDescent="0.55000000000000004">
      <c r="I2689" t="str">
        <f>IF($A2689="","",IF($G2689&lt;&gt;FALSE,"",COUNTIFS($D$2:$D$5001,"&gt;"&amp;$D2689,$G$2:$G$5001,FALSE)+COUNTIFS($D$2:$D2689,$D2689,$G$2:$G2689,FALSE)))</f>
        <v/>
      </c>
    </row>
    <row r="2690" spans="9:9" x14ac:dyDescent="0.55000000000000004">
      <c r="I2690" t="str">
        <f>IF($A2690="","",IF($G2690&lt;&gt;FALSE,"",COUNTIFS($D$2:$D$5001,"&gt;"&amp;$D2690,$G$2:$G$5001,FALSE)+COUNTIFS($D$2:$D2690,$D2690,$G$2:$G2690,FALSE)))</f>
        <v/>
      </c>
    </row>
    <row r="2691" spans="9:9" x14ac:dyDescent="0.55000000000000004">
      <c r="I2691" t="str">
        <f>IF($A2691="","",IF($G2691&lt;&gt;FALSE,"",COUNTIFS($D$2:$D$5001,"&gt;"&amp;$D2691,$G$2:$G$5001,FALSE)+COUNTIFS($D$2:$D2691,$D2691,$G$2:$G2691,FALSE)))</f>
        <v/>
      </c>
    </row>
    <row r="2692" spans="9:9" x14ac:dyDescent="0.55000000000000004">
      <c r="I2692" t="str">
        <f>IF($A2692="","",IF($G2692&lt;&gt;FALSE,"",COUNTIFS($D$2:$D$5001,"&gt;"&amp;$D2692,$G$2:$G$5001,FALSE)+COUNTIFS($D$2:$D2692,$D2692,$G$2:$G2692,FALSE)))</f>
        <v/>
      </c>
    </row>
    <row r="2693" spans="9:9" x14ac:dyDescent="0.55000000000000004">
      <c r="I2693" t="str">
        <f>IF($A2693="","",IF($G2693&lt;&gt;FALSE,"",COUNTIFS($D$2:$D$5001,"&gt;"&amp;$D2693,$G$2:$G$5001,FALSE)+COUNTIFS($D$2:$D2693,$D2693,$G$2:$G2693,FALSE)))</f>
        <v/>
      </c>
    </row>
    <row r="2694" spans="9:9" x14ac:dyDescent="0.55000000000000004">
      <c r="I2694" t="str">
        <f>IF($A2694="","",IF($G2694&lt;&gt;FALSE,"",COUNTIFS($D$2:$D$5001,"&gt;"&amp;$D2694,$G$2:$G$5001,FALSE)+COUNTIFS($D$2:$D2694,$D2694,$G$2:$G2694,FALSE)))</f>
        <v/>
      </c>
    </row>
    <row r="2695" spans="9:9" x14ac:dyDescent="0.55000000000000004">
      <c r="I2695" t="str">
        <f>IF($A2695="","",IF($G2695&lt;&gt;FALSE,"",COUNTIFS($D$2:$D$5001,"&gt;"&amp;$D2695,$G$2:$G$5001,FALSE)+COUNTIFS($D$2:$D2695,$D2695,$G$2:$G2695,FALSE)))</f>
        <v/>
      </c>
    </row>
    <row r="2696" spans="9:9" x14ac:dyDescent="0.55000000000000004">
      <c r="I2696" t="str">
        <f>IF($A2696="","",IF($G2696&lt;&gt;FALSE,"",COUNTIFS($D$2:$D$5001,"&gt;"&amp;$D2696,$G$2:$G$5001,FALSE)+COUNTIFS($D$2:$D2696,$D2696,$G$2:$G2696,FALSE)))</f>
        <v/>
      </c>
    </row>
    <row r="2697" spans="9:9" x14ac:dyDescent="0.55000000000000004">
      <c r="I2697" t="str">
        <f>IF($A2697="","",IF($G2697&lt;&gt;FALSE,"",COUNTIFS($D$2:$D$5001,"&gt;"&amp;$D2697,$G$2:$G$5001,FALSE)+COUNTIFS($D$2:$D2697,$D2697,$G$2:$G2697,FALSE)))</f>
        <v/>
      </c>
    </row>
    <row r="2698" spans="9:9" x14ac:dyDescent="0.55000000000000004">
      <c r="I2698" t="str">
        <f>IF($A2698="","",IF($G2698&lt;&gt;FALSE,"",COUNTIFS($D$2:$D$5001,"&gt;"&amp;$D2698,$G$2:$G$5001,FALSE)+COUNTIFS($D$2:$D2698,$D2698,$G$2:$G2698,FALSE)))</f>
        <v/>
      </c>
    </row>
    <row r="2699" spans="9:9" x14ac:dyDescent="0.55000000000000004">
      <c r="I2699" t="str">
        <f>IF($A2699="","",IF($G2699&lt;&gt;FALSE,"",COUNTIFS($D$2:$D$5001,"&gt;"&amp;$D2699,$G$2:$G$5001,FALSE)+COUNTIFS($D$2:$D2699,$D2699,$G$2:$G2699,FALSE)))</f>
        <v/>
      </c>
    </row>
    <row r="2700" spans="9:9" x14ac:dyDescent="0.55000000000000004">
      <c r="I2700" t="str">
        <f>IF($A2700="","",IF($G2700&lt;&gt;FALSE,"",COUNTIFS($D$2:$D$5001,"&gt;"&amp;$D2700,$G$2:$G$5001,FALSE)+COUNTIFS($D$2:$D2700,$D2700,$G$2:$G2700,FALSE)))</f>
        <v/>
      </c>
    </row>
    <row r="2701" spans="9:9" x14ac:dyDescent="0.55000000000000004">
      <c r="I2701" t="str">
        <f>IF($A2701="","",IF($G2701&lt;&gt;FALSE,"",COUNTIFS($D$2:$D$5001,"&gt;"&amp;$D2701,$G$2:$G$5001,FALSE)+COUNTIFS($D$2:$D2701,$D2701,$G$2:$G2701,FALSE)))</f>
        <v/>
      </c>
    </row>
    <row r="2702" spans="9:9" x14ac:dyDescent="0.55000000000000004">
      <c r="I2702" t="str">
        <f>IF($A2702="","",IF($G2702&lt;&gt;FALSE,"",COUNTIFS($D$2:$D$5001,"&gt;"&amp;$D2702,$G$2:$G$5001,FALSE)+COUNTIFS($D$2:$D2702,$D2702,$G$2:$G2702,FALSE)))</f>
        <v/>
      </c>
    </row>
    <row r="2703" spans="9:9" x14ac:dyDescent="0.55000000000000004">
      <c r="I2703" t="str">
        <f>IF($A2703="","",IF($G2703&lt;&gt;FALSE,"",COUNTIFS($D$2:$D$5001,"&gt;"&amp;$D2703,$G$2:$G$5001,FALSE)+COUNTIFS($D$2:$D2703,$D2703,$G$2:$G2703,FALSE)))</f>
        <v/>
      </c>
    </row>
    <row r="2704" spans="9:9" x14ac:dyDescent="0.55000000000000004">
      <c r="I2704" t="str">
        <f>IF($A2704="","",IF($G2704&lt;&gt;FALSE,"",COUNTIFS($D$2:$D$5001,"&gt;"&amp;$D2704,$G$2:$G$5001,FALSE)+COUNTIFS($D$2:$D2704,$D2704,$G$2:$G2704,FALSE)))</f>
        <v/>
      </c>
    </row>
    <row r="2705" spans="9:9" x14ac:dyDescent="0.55000000000000004">
      <c r="I2705" t="str">
        <f>IF($A2705="","",IF($G2705&lt;&gt;FALSE,"",COUNTIFS($D$2:$D$5001,"&gt;"&amp;$D2705,$G$2:$G$5001,FALSE)+COUNTIFS($D$2:$D2705,$D2705,$G$2:$G2705,FALSE)))</f>
        <v/>
      </c>
    </row>
    <row r="2706" spans="9:9" x14ac:dyDescent="0.55000000000000004">
      <c r="I2706" t="str">
        <f>IF($A2706="","",IF($G2706&lt;&gt;FALSE,"",COUNTIFS($D$2:$D$5001,"&gt;"&amp;$D2706,$G$2:$G$5001,FALSE)+COUNTIFS($D$2:$D2706,$D2706,$G$2:$G2706,FALSE)))</f>
        <v/>
      </c>
    </row>
    <row r="2707" spans="9:9" x14ac:dyDescent="0.55000000000000004">
      <c r="I2707" t="str">
        <f>IF($A2707="","",IF($G2707&lt;&gt;FALSE,"",COUNTIFS($D$2:$D$5001,"&gt;"&amp;$D2707,$G$2:$G$5001,FALSE)+COUNTIFS($D$2:$D2707,$D2707,$G$2:$G2707,FALSE)))</f>
        <v/>
      </c>
    </row>
    <row r="2708" spans="9:9" x14ac:dyDescent="0.55000000000000004">
      <c r="I2708" t="str">
        <f>IF($A2708="","",IF($G2708&lt;&gt;FALSE,"",COUNTIFS($D$2:$D$5001,"&gt;"&amp;$D2708,$G$2:$G$5001,FALSE)+COUNTIFS($D$2:$D2708,$D2708,$G$2:$G2708,FALSE)))</f>
        <v/>
      </c>
    </row>
    <row r="2709" spans="9:9" x14ac:dyDescent="0.55000000000000004">
      <c r="I2709" t="str">
        <f>IF($A2709="","",IF($G2709&lt;&gt;FALSE,"",COUNTIFS($D$2:$D$5001,"&gt;"&amp;$D2709,$G$2:$G$5001,FALSE)+COUNTIFS($D$2:$D2709,$D2709,$G$2:$G2709,FALSE)))</f>
        <v/>
      </c>
    </row>
    <row r="2710" spans="9:9" x14ac:dyDescent="0.55000000000000004">
      <c r="I2710" t="str">
        <f>IF($A2710="","",IF($G2710&lt;&gt;FALSE,"",COUNTIFS($D$2:$D$5001,"&gt;"&amp;$D2710,$G$2:$G$5001,FALSE)+COUNTIFS($D$2:$D2710,$D2710,$G$2:$G2710,FALSE)))</f>
        <v/>
      </c>
    </row>
    <row r="2711" spans="9:9" x14ac:dyDescent="0.55000000000000004">
      <c r="I2711" t="str">
        <f>IF($A2711="","",IF($G2711&lt;&gt;FALSE,"",COUNTIFS($D$2:$D$5001,"&gt;"&amp;$D2711,$G$2:$G$5001,FALSE)+COUNTIFS($D$2:$D2711,$D2711,$G$2:$G2711,FALSE)))</f>
        <v/>
      </c>
    </row>
    <row r="2712" spans="9:9" x14ac:dyDescent="0.55000000000000004">
      <c r="I2712" t="str">
        <f>IF($A2712="","",IF($G2712&lt;&gt;FALSE,"",COUNTIFS($D$2:$D$5001,"&gt;"&amp;$D2712,$G$2:$G$5001,FALSE)+COUNTIFS($D$2:$D2712,$D2712,$G$2:$G2712,FALSE)))</f>
        <v/>
      </c>
    </row>
    <row r="2713" spans="9:9" x14ac:dyDescent="0.55000000000000004">
      <c r="I2713" t="str">
        <f>IF($A2713="","",IF($G2713&lt;&gt;FALSE,"",COUNTIFS($D$2:$D$5001,"&gt;"&amp;$D2713,$G$2:$G$5001,FALSE)+COUNTIFS($D$2:$D2713,$D2713,$G$2:$G2713,FALSE)))</f>
        <v/>
      </c>
    </row>
    <row r="2714" spans="9:9" x14ac:dyDescent="0.55000000000000004">
      <c r="I2714" t="str">
        <f>IF($A2714="","",IF($G2714&lt;&gt;FALSE,"",COUNTIFS($D$2:$D$5001,"&gt;"&amp;$D2714,$G$2:$G$5001,FALSE)+COUNTIFS($D$2:$D2714,$D2714,$G$2:$G2714,FALSE)))</f>
        <v/>
      </c>
    </row>
    <row r="2715" spans="9:9" x14ac:dyDescent="0.55000000000000004">
      <c r="I2715" t="str">
        <f>IF($A2715="","",IF($G2715&lt;&gt;FALSE,"",COUNTIFS($D$2:$D$5001,"&gt;"&amp;$D2715,$G$2:$G$5001,FALSE)+COUNTIFS($D$2:$D2715,$D2715,$G$2:$G2715,FALSE)))</f>
        <v/>
      </c>
    </row>
    <row r="2716" spans="9:9" x14ac:dyDescent="0.55000000000000004">
      <c r="I2716" t="str">
        <f>IF($A2716="","",IF($G2716&lt;&gt;FALSE,"",COUNTIFS($D$2:$D$5001,"&gt;"&amp;$D2716,$G$2:$G$5001,FALSE)+COUNTIFS($D$2:$D2716,$D2716,$G$2:$G2716,FALSE)))</f>
        <v/>
      </c>
    </row>
    <row r="2717" spans="9:9" x14ac:dyDescent="0.55000000000000004">
      <c r="I2717" t="str">
        <f>IF($A2717="","",IF($G2717&lt;&gt;FALSE,"",COUNTIFS($D$2:$D$5001,"&gt;"&amp;$D2717,$G$2:$G$5001,FALSE)+COUNTIFS($D$2:$D2717,$D2717,$G$2:$G2717,FALSE)))</f>
        <v/>
      </c>
    </row>
    <row r="2718" spans="9:9" x14ac:dyDescent="0.55000000000000004">
      <c r="I2718" t="str">
        <f>IF($A2718="","",IF($G2718&lt;&gt;FALSE,"",COUNTIFS($D$2:$D$5001,"&gt;"&amp;$D2718,$G$2:$G$5001,FALSE)+COUNTIFS($D$2:$D2718,$D2718,$G$2:$G2718,FALSE)))</f>
        <v/>
      </c>
    </row>
    <row r="2719" spans="9:9" x14ac:dyDescent="0.55000000000000004">
      <c r="I2719" t="str">
        <f>IF($A2719="","",IF($G2719&lt;&gt;FALSE,"",COUNTIFS($D$2:$D$5001,"&gt;"&amp;$D2719,$G$2:$G$5001,FALSE)+COUNTIFS($D$2:$D2719,$D2719,$G$2:$G2719,FALSE)))</f>
        <v/>
      </c>
    </row>
    <row r="2720" spans="9:9" x14ac:dyDescent="0.55000000000000004">
      <c r="I2720" t="str">
        <f>IF($A2720="","",IF($G2720&lt;&gt;FALSE,"",COUNTIFS($D$2:$D$5001,"&gt;"&amp;$D2720,$G$2:$G$5001,FALSE)+COUNTIFS($D$2:$D2720,$D2720,$G$2:$G2720,FALSE)))</f>
        <v/>
      </c>
    </row>
    <row r="2721" spans="9:9" x14ac:dyDescent="0.55000000000000004">
      <c r="I2721" t="str">
        <f>IF($A2721="","",IF($G2721&lt;&gt;FALSE,"",COUNTIFS($D$2:$D$5001,"&gt;"&amp;$D2721,$G$2:$G$5001,FALSE)+COUNTIFS($D$2:$D2721,$D2721,$G$2:$G2721,FALSE)))</f>
        <v/>
      </c>
    </row>
    <row r="2722" spans="9:9" x14ac:dyDescent="0.55000000000000004">
      <c r="I2722" t="str">
        <f>IF($A2722="","",IF($G2722&lt;&gt;FALSE,"",COUNTIFS($D$2:$D$5001,"&gt;"&amp;$D2722,$G$2:$G$5001,FALSE)+COUNTIFS($D$2:$D2722,$D2722,$G$2:$G2722,FALSE)))</f>
        <v/>
      </c>
    </row>
    <row r="2723" spans="9:9" x14ac:dyDescent="0.55000000000000004">
      <c r="I2723" t="str">
        <f>IF($A2723="","",IF($G2723&lt;&gt;FALSE,"",COUNTIFS($D$2:$D$5001,"&gt;"&amp;$D2723,$G$2:$G$5001,FALSE)+COUNTIFS($D$2:$D2723,$D2723,$G$2:$G2723,FALSE)))</f>
        <v/>
      </c>
    </row>
    <row r="2724" spans="9:9" x14ac:dyDescent="0.55000000000000004">
      <c r="I2724" t="str">
        <f>IF($A2724="","",IF($G2724&lt;&gt;FALSE,"",COUNTIFS($D$2:$D$5001,"&gt;"&amp;$D2724,$G$2:$G$5001,FALSE)+COUNTIFS($D$2:$D2724,$D2724,$G$2:$G2724,FALSE)))</f>
        <v/>
      </c>
    </row>
    <row r="2725" spans="9:9" x14ac:dyDescent="0.55000000000000004">
      <c r="I2725" t="str">
        <f>IF($A2725="","",IF($G2725&lt;&gt;FALSE,"",COUNTIFS($D$2:$D$5001,"&gt;"&amp;$D2725,$G$2:$G$5001,FALSE)+COUNTIFS($D$2:$D2725,$D2725,$G$2:$G2725,FALSE)))</f>
        <v/>
      </c>
    </row>
    <row r="2726" spans="9:9" x14ac:dyDescent="0.55000000000000004">
      <c r="I2726" t="str">
        <f>IF($A2726="","",IF($G2726&lt;&gt;FALSE,"",COUNTIFS($D$2:$D$5001,"&gt;"&amp;$D2726,$G$2:$G$5001,FALSE)+COUNTIFS($D$2:$D2726,$D2726,$G$2:$G2726,FALSE)))</f>
        <v/>
      </c>
    </row>
    <row r="2727" spans="9:9" x14ac:dyDescent="0.55000000000000004">
      <c r="I2727" t="str">
        <f>IF($A2727="","",IF($G2727&lt;&gt;FALSE,"",COUNTIFS($D$2:$D$5001,"&gt;"&amp;$D2727,$G$2:$G$5001,FALSE)+COUNTIFS($D$2:$D2727,$D2727,$G$2:$G2727,FALSE)))</f>
        <v/>
      </c>
    </row>
    <row r="2728" spans="9:9" x14ac:dyDescent="0.55000000000000004">
      <c r="I2728" t="str">
        <f>IF($A2728="","",IF($G2728&lt;&gt;FALSE,"",COUNTIFS($D$2:$D$5001,"&gt;"&amp;$D2728,$G$2:$G$5001,FALSE)+COUNTIFS($D$2:$D2728,$D2728,$G$2:$G2728,FALSE)))</f>
        <v/>
      </c>
    </row>
    <row r="2729" spans="9:9" x14ac:dyDescent="0.55000000000000004">
      <c r="I2729" t="str">
        <f>IF($A2729="","",IF($G2729&lt;&gt;FALSE,"",COUNTIFS($D$2:$D$5001,"&gt;"&amp;$D2729,$G$2:$G$5001,FALSE)+COUNTIFS($D$2:$D2729,$D2729,$G$2:$G2729,FALSE)))</f>
        <v/>
      </c>
    </row>
    <row r="2730" spans="9:9" x14ac:dyDescent="0.55000000000000004">
      <c r="I2730" t="str">
        <f>IF($A2730="","",IF($G2730&lt;&gt;FALSE,"",COUNTIFS($D$2:$D$5001,"&gt;"&amp;$D2730,$G$2:$G$5001,FALSE)+COUNTIFS($D$2:$D2730,$D2730,$G$2:$G2730,FALSE)))</f>
        <v/>
      </c>
    </row>
    <row r="2731" spans="9:9" x14ac:dyDescent="0.55000000000000004">
      <c r="I2731" t="str">
        <f>IF($A2731="","",IF($G2731&lt;&gt;FALSE,"",COUNTIFS($D$2:$D$5001,"&gt;"&amp;$D2731,$G$2:$G$5001,FALSE)+COUNTIFS($D$2:$D2731,$D2731,$G$2:$G2731,FALSE)))</f>
        <v/>
      </c>
    </row>
    <row r="2732" spans="9:9" x14ac:dyDescent="0.55000000000000004">
      <c r="I2732" t="str">
        <f>IF($A2732="","",IF($G2732&lt;&gt;FALSE,"",COUNTIFS($D$2:$D$5001,"&gt;"&amp;$D2732,$G$2:$G$5001,FALSE)+COUNTIFS($D$2:$D2732,$D2732,$G$2:$G2732,FALSE)))</f>
        <v/>
      </c>
    </row>
    <row r="2733" spans="9:9" x14ac:dyDescent="0.55000000000000004">
      <c r="I2733" t="str">
        <f>IF($A2733="","",IF($G2733&lt;&gt;FALSE,"",COUNTIFS($D$2:$D$5001,"&gt;"&amp;$D2733,$G$2:$G$5001,FALSE)+COUNTIFS($D$2:$D2733,$D2733,$G$2:$G2733,FALSE)))</f>
        <v/>
      </c>
    </row>
    <row r="2734" spans="9:9" x14ac:dyDescent="0.55000000000000004">
      <c r="I2734" t="str">
        <f>IF($A2734="","",IF($G2734&lt;&gt;FALSE,"",COUNTIFS($D$2:$D$5001,"&gt;"&amp;$D2734,$G$2:$G$5001,FALSE)+COUNTIFS($D$2:$D2734,$D2734,$G$2:$G2734,FALSE)))</f>
        <v/>
      </c>
    </row>
    <row r="2735" spans="9:9" x14ac:dyDescent="0.55000000000000004">
      <c r="I2735" t="str">
        <f>IF($A2735="","",IF($G2735&lt;&gt;FALSE,"",COUNTIFS($D$2:$D$5001,"&gt;"&amp;$D2735,$G$2:$G$5001,FALSE)+COUNTIFS($D$2:$D2735,$D2735,$G$2:$G2735,FALSE)))</f>
        <v/>
      </c>
    </row>
    <row r="2736" spans="9:9" x14ac:dyDescent="0.55000000000000004">
      <c r="I2736" t="str">
        <f>IF($A2736="","",IF($G2736&lt;&gt;FALSE,"",COUNTIFS($D$2:$D$5001,"&gt;"&amp;$D2736,$G$2:$G$5001,FALSE)+COUNTIFS($D$2:$D2736,$D2736,$G$2:$G2736,FALSE)))</f>
        <v/>
      </c>
    </row>
    <row r="2737" spans="9:9" x14ac:dyDescent="0.55000000000000004">
      <c r="I2737" t="str">
        <f>IF($A2737="","",IF($G2737&lt;&gt;FALSE,"",COUNTIFS($D$2:$D$5001,"&gt;"&amp;$D2737,$G$2:$G$5001,FALSE)+COUNTIFS($D$2:$D2737,$D2737,$G$2:$G2737,FALSE)))</f>
        <v/>
      </c>
    </row>
    <row r="2738" spans="9:9" x14ac:dyDescent="0.55000000000000004">
      <c r="I2738" t="str">
        <f>IF($A2738="","",IF($G2738&lt;&gt;FALSE,"",COUNTIFS($D$2:$D$5001,"&gt;"&amp;$D2738,$G$2:$G$5001,FALSE)+COUNTIFS($D$2:$D2738,$D2738,$G$2:$G2738,FALSE)))</f>
        <v/>
      </c>
    </row>
    <row r="2739" spans="9:9" x14ac:dyDescent="0.55000000000000004">
      <c r="I2739" t="str">
        <f>IF($A2739="","",IF($G2739&lt;&gt;FALSE,"",COUNTIFS($D$2:$D$5001,"&gt;"&amp;$D2739,$G$2:$G$5001,FALSE)+COUNTIFS($D$2:$D2739,$D2739,$G$2:$G2739,FALSE)))</f>
        <v/>
      </c>
    </row>
    <row r="2740" spans="9:9" x14ac:dyDescent="0.55000000000000004">
      <c r="I2740" t="str">
        <f>IF($A2740="","",IF($G2740&lt;&gt;FALSE,"",COUNTIFS($D$2:$D$5001,"&gt;"&amp;$D2740,$G$2:$G$5001,FALSE)+COUNTIFS($D$2:$D2740,$D2740,$G$2:$G2740,FALSE)))</f>
        <v/>
      </c>
    </row>
    <row r="2741" spans="9:9" x14ac:dyDescent="0.55000000000000004">
      <c r="I2741" t="str">
        <f>IF($A2741="","",IF($G2741&lt;&gt;FALSE,"",COUNTIFS($D$2:$D$5001,"&gt;"&amp;$D2741,$G$2:$G$5001,FALSE)+COUNTIFS($D$2:$D2741,$D2741,$G$2:$G2741,FALSE)))</f>
        <v/>
      </c>
    </row>
    <row r="2742" spans="9:9" x14ac:dyDescent="0.55000000000000004">
      <c r="I2742" t="str">
        <f>IF($A2742="","",IF($G2742&lt;&gt;FALSE,"",COUNTIFS($D$2:$D$5001,"&gt;"&amp;$D2742,$G$2:$G$5001,FALSE)+COUNTIFS($D$2:$D2742,$D2742,$G$2:$G2742,FALSE)))</f>
        <v/>
      </c>
    </row>
    <row r="2743" spans="9:9" x14ac:dyDescent="0.55000000000000004">
      <c r="I2743" t="str">
        <f>IF($A2743="","",IF($G2743&lt;&gt;FALSE,"",COUNTIFS($D$2:$D$5001,"&gt;"&amp;$D2743,$G$2:$G$5001,FALSE)+COUNTIFS($D$2:$D2743,$D2743,$G$2:$G2743,FALSE)))</f>
        <v/>
      </c>
    </row>
    <row r="2744" spans="9:9" x14ac:dyDescent="0.55000000000000004">
      <c r="I2744" t="str">
        <f>IF($A2744="","",IF($G2744&lt;&gt;FALSE,"",COUNTIFS($D$2:$D$5001,"&gt;"&amp;$D2744,$G$2:$G$5001,FALSE)+COUNTIFS($D$2:$D2744,$D2744,$G$2:$G2744,FALSE)))</f>
        <v/>
      </c>
    </row>
    <row r="2745" spans="9:9" x14ac:dyDescent="0.55000000000000004">
      <c r="I2745" t="str">
        <f>IF($A2745="","",IF($G2745&lt;&gt;FALSE,"",COUNTIFS($D$2:$D$5001,"&gt;"&amp;$D2745,$G$2:$G$5001,FALSE)+COUNTIFS($D$2:$D2745,$D2745,$G$2:$G2745,FALSE)))</f>
        <v/>
      </c>
    </row>
    <row r="2746" spans="9:9" x14ac:dyDescent="0.55000000000000004">
      <c r="I2746" t="str">
        <f>IF($A2746="","",IF($G2746&lt;&gt;FALSE,"",COUNTIFS($D$2:$D$5001,"&gt;"&amp;$D2746,$G$2:$G$5001,FALSE)+COUNTIFS($D$2:$D2746,$D2746,$G$2:$G2746,FALSE)))</f>
        <v/>
      </c>
    </row>
    <row r="2747" spans="9:9" x14ac:dyDescent="0.55000000000000004">
      <c r="I2747" t="str">
        <f>IF($A2747="","",IF($G2747&lt;&gt;FALSE,"",COUNTIFS($D$2:$D$5001,"&gt;"&amp;$D2747,$G$2:$G$5001,FALSE)+COUNTIFS($D$2:$D2747,$D2747,$G$2:$G2747,FALSE)))</f>
        <v/>
      </c>
    </row>
    <row r="2748" spans="9:9" x14ac:dyDescent="0.55000000000000004">
      <c r="I2748" t="str">
        <f>IF($A2748="","",IF($G2748&lt;&gt;FALSE,"",COUNTIFS($D$2:$D$5001,"&gt;"&amp;$D2748,$G$2:$G$5001,FALSE)+COUNTIFS($D$2:$D2748,$D2748,$G$2:$G2748,FALSE)))</f>
        <v/>
      </c>
    </row>
    <row r="2749" spans="9:9" x14ac:dyDescent="0.55000000000000004">
      <c r="I2749" t="str">
        <f>IF($A2749="","",IF($G2749&lt;&gt;FALSE,"",COUNTIFS($D$2:$D$5001,"&gt;"&amp;$D2749,$G$2:$G$5001,FALSE)+COUNTIFS($D$2:$D2749,$D2749,$G$2:$G2749,FALSE)))</f>
        <v/>
      </c>
    </row>
    <row r="2750" spans="9:9" x14ac:dyDescent="0.55000000000000004">
      <c r="I2750" t="str">
        <f>IF($A2750="","",IF($G2750&lt;&gt;FALSE,"",COUNTIFS($D$2:$D$5001,"&gt;"&amp;$D2750,$G$2:$G$5001,FALSE)+COUNTIFS($D$2:$D2750,$D2750,$G$2:$G2750,FALSE)))</f>
        <v/>
      </c>
    </row>
    <row r="2751" spans="9:9" x14ac:dyDescent="0.55000000000000004">
      <c r="I2751" t="str">
        <f>IF($A2751="","",IF($G2751&lt;&gt;FALSE,"",COUNTIFS($D$2:$D$5001,"&gt;"&amp;$D2751,$G$2:$G$5001,FALSE)+COUNTIFS($D$2:$D2751,$D2751,$G$2:$G2751,FALSE)))</f>
        <v/>
      </c>
    </row>
    <row r="2752" spans="9:9" x14ac:dyDescent="0.55000000000000004">
      <c r="I2752" t="str">
        <f>IF($A2752="","",IF($G2752&lt;&gt;FALSE,"",COUNTIFS($D$2:$D$5001,"&gt;"&amp;$D2752,$G$2:$G$5001,FALSE)+COUNTIFS($D$2:$D2752,$D2752,$G$2:$G2752,FALSE)))</f>
        <v/>
      </c>
    </row>
    <row r="2753" spans="9:9" x14ac:dyDescent="0.55000000000000004">
      <c r="I2753" t="str">
        <f>IF($A2753="","",IF($G2753&lt;&gt;FALSE,"",COUNTIFS($D$2:$D$5001,"&gt;"&amp;$D2753,$G$2:$G$5001,FALSE)+COUNTIFS($D$2:$D2753,$D2753,$G$2:$G2753,FALSE)))</f>
        <v/>
      </c>
    </row>
    <row r="2754" spans="9:9" x14ac:dyDescent="0.55000000000000004">
      <c r="I2754" t="str">
        <f>IF($A2754="","",IF($G2754&lt;&gt;FALSE,"",COUNTIFS($D$2:$D$5001,"&gt;"&amp;$D2754,$G$2:$G$5001,FALSE)+COUNTIFS($D$2:$D2754,$D2754,$G$2:$G2754,FALSE)))</f>
        <v/>
      </c>
    </row>
    <row r="2755" spans="9:9" x14ac:dyDescent="0.55000000000000004">
      <c r="I2755" t="str">
        <f>IF($A2755="","",IF($G2755&lt;&gt;FALSE,"",COUNTIFS($D$2:$D$5001,"&gt;"&amp;$D2755,$G$2:$G$5001,FALSE)+COUNTIFS($D$2:$D2755,$D2755,$G$2:$G2755,FALSE)))</f>
        <v/>
      </c>
    </row>
    <row r="2756" spans="9:9" x14ac:dyDescent="0.55000000000000004">
      <c r="I2756" t="str">
        <f>IF($A2756="","",IF($G2756&lt;&gt;FALSE,"",COUNTIFS($D$2:$D$5001,"&gt;"&amp;$D2756,$G$2:$G$5001,FALSE)+COUNTIFS($D$2:$D2756,$D2756,$G$2:$G2756,FALSE)))</f>
        <v/>
      </c>
    </row>
    <row r="2757" spans="9:9" x14ac:dyDescent="0.55000000000000004">
      <c r="I2757" t="str">
        <f>IF($A2757="","",IF($G2757&lt;&gt;FALSE,"",COUNTIFS($D$2:$D$5001,"&gt;"&amp;$D2757,$G$2:$G$5001,FALSE)+COUNTIFS($D$2:$D2757,$D2757,$G$2:$G2757,FALSE)))</f>
        <v/>
      </c>
    </row>
    <row r="2758" spans="9:9" x14ac:dyDescent="0.55000000000000004">
      <c r="I2758" t="str">
        <f>IF($A2758="","",IF($G2758&lt;&gt;FALSE,"",COUNTIFS($D$2:$D$5001,"&gt;"&amp;$D2758,$G$2:$G$5001,FALSE)+COUNTIFS($D$2:$D2758,$D2758,$G$2:$G2758,FALSE)))</f>
        <v/>
      </c>
    </row>
    <row r="2759" spans="9:9" x14ac:dyDescent="0.55000000000000004">
      <c r="I2759" t="str">
        <f>IF($A2759="","",IF($G2759&lt;&gt;FALSE,"",COUNTIFS($D$2:$D$5001,"&gt;"&amp;$D2759,$G$2:$G$5001,FALSE)+COUNTIFS($D$2:$D2759,$D2759,$G$2:$G2759,FALSE)))</f>
        <v/>
      </c>
    </row>
    <row r="2760" spans="9:9" x14ac:dyDescent="0.55000000000000004">
      <c r="I2760" t="str">
        <f>IF($A2760="","",IF($G2760&lt;&gt;FALSE,"",COUNTIFS($D$2:$D$5001,"&gt;"&amp;$D2760,$G$2:$G$5001,FALSE)+COUNTIFS($D$2:$D2760,$D2760,$G$2:$G2760,FALSE)))</f>
        <v/>
      </c>
    </row>
    <row r="2761" spans="9:9" x14ac:dyDescent="0.55000000000000004">
      <c r="I2761" t="str">
        <f>IF($A2761="","",IF($G2761&lt;&gt;FALSE,"",COUNTIFS($D$2:$D$5001,"&gt;"&amp;$D2761,$G$2:$G$5001,FALSE)+COUNTIFS($D$2:$D2761,$D2761,$G$2:$G2761,FALSE)))</f>
        <v/>
      </c>
    </row>
    <row r="2762" spans="9:9" x14ac:dyDescent="0.55000000000000004">
      <c r="I2762" t="str">
        <f>IF($A2762="","",IF($G2762&lt;&gt;FALSE,"",COUNTIFS($D$2:$D$5001,"&gt;"&amp;$D2762,$G$2:$G$5001,FALSE)+COUNTIFS($D$2:$D2762,$D2762,$G$2:$G2762,FALSE)))</f>
        <v/>
      </c>
    </row>
    <row r="2763" spans="9:9" x14ac:dyDescent="0.55000000000000004">
      <c r="I2763" t="str">
        <f>IF($A2763="","",IF($G2763&lt;&gt;FALSE,"",COUNTIFS($D$2:$D$5001,"&gt;"&amp;$D2763,$G$2:$G$5001,FALSE)+COUNTIFS($D$2:$D2763,$D2763,$G$2:$G2763,FALSE)))</f>
        <v/>
      </c>
    </row>
    <row r="2764" spans="9:9" x14ac:dyDescent="0.55000000000000004">
      <c r="I2764" t="str">
        <f>IF($A2764="","",IF($G2764&lt;&gt;FALSE,"",COUNTIFS($D$2:$D$5001,"&gt;"&amp;$D2764,$G$2:$G$5001,FALSE)+COUNTIFS($D$2:$D2764,$D2764,$G$2:$G2764,FALSE)))</f>
        <v/>
      </c>
    </row>
    <row r="2765" spans="9:9" x14ac:dyDescent="0.55000000000000004">
      <c r="I2765" t="str">
        <f>IF($A2765="","",IF($G2765&lt;&gt;FALSE,"",COUNTIFS($D$2:$D$5001,"&gt;"&amp;$D2765,$G$2:$G$5001,FALSE)+COUNTIFS($D$2:$D2765,$D2765,$G$2:$G2765,FALSE)))</f>
        <v/>
      </c>
    </row>
    <row r="2766" spans="9:9" x14ac:dyDescent="0.55000000000000004">
      <c r="I2766" t="str">
        <f>IF($A2766="","",IF($G2766&lt;&gt;FALSE,"",COUNTIFS($D$2:$D$5001,"&gt;"&amp;$D2766,$G$2:$G$5001,FALSE)+COUNTIFS($D$2:$D2766,$D2766,$G$2:$G2766,FALSE)))</f>
        <v/>
      </c>
    </row>
    <row r="2767" spans="9:9" x14ac:dyDescent="0.55000000000000004">
      <c r="I2767" t="str">
        <f>IF($A2767="","",IF($G2767&lt;&gt;FALSE,"",COUNTIFS($D$2:$D$5001,"&gt;"&amp;$D2767,$G$2:$G$5001,FALSE)+COUNTIFS($D$2:$D2767,$D2767,$G$2:$G2767,FALSE)))</f>
        <v/>
      </c>
    </row>
    <row r="2768" spans="9:9" x14ac:dyDescent="0.55000000000000004">
      <c r="I2768" t="str">
        <f>IF($A2768="","",IF($G2768&lt;&gt;FALSE,"",COUNTIFS($D$2:$D$5001,"&gt;"&amp;$D2768,$G$2:$G$5001,FALSE)+COUNTIFS($D$2:$D2768,$D2768,$G$2:$G2768,FALSE)))</f>
        <v/>
      </c>
    </row>
    <row r="2769" spans="9:9" x14ac:dyDescent="0.55000000000000004">
      <c r="I2769" t="str">
        <f>IF($A2769="","",IF($G2769&lt;&gt;FALSE,"",COUNTIFS($D$2:$D$5001,"&gt;"&amp;$D2769,$G$2:$G$5001,FALSE)+COUNTIFS($D$2:$D2769,$D2769,$G$2:$G2769,FALSE)))</f>
        <v/>
      </c>
    </row>
    <row r="2770" spans="9:9" x14ac:dyDescent="0.55000000000000004">
      <c r="I2770" t="str">
        <f>IF($A2770="","",IF($G2770&lt;&gt;FALSE,"",COUNTIFS($D$2:$D$5001,"&gt;"&amp;$D2770,$G$2:$G$5001,FALSE)+COUNTIFS($D$2:$D2770,$D2770,$G$2:$G2770,FALSE)))</f>
        <v/>
      </c>
    </row>
    <row r="2771" spans="9:9" x14ac:dyDescent="0.55000000000000004">
      <c r="I2771" t="str">
        <f>IF($A2771="","",IF($G2771&lt;&gt;FALSE,"",COUNTIFS($D$2:$D$5001,"&gt;"&amp;$D2771,$G$2:$G$5001,FALSE)+COUNTIFS($D$2:$D2771,$D2771,$G$2:$G2771,FALSE)))</f>
        <v/>
      </c>
    </row>
    <row r="2772" spans="9:9" x14ac:dyDescent="0.55000000000000004">
      <c r="I2772" t="str">
        <f>IF($A2772="","",IF($G2772&lt;&gt;FALSE,"",COUNTIFS($D$2:$D$5001,"&gt;"&amp;$D2772,$G$2:$G$5001,FALSE)+COUNTIFS($D$2:$D2772,$D2772,$G$2:$G2772,FALSE)))</f>
        <v/>
      </c>
    </row>
    <row r="2773" spans="9:9" x14ac:dyDescent="0.55000000000000004">
      <c r="I2773" t="str">
        <f>IF($A2773="","",IF($G2773&lt;&gt;FALSE,"",COUNTIFS($D$2:$D$5001,"&gt;"&amp;$D2773,$G$2:$G$5001,FALSE)+COUNTIFS($D$2:$D2773,$D2773,$G$2:$G2773,FALSE)))</f>
        <v/>
      </c>
    </row>
    <row r="2774" spans="9:9" x14ac:dyDescent="0.55000000000000004">
      <c r="I2774" t="str">
        <f>IF($A2774="","",IF($G2774&lt;&gt;FALSE,"",COUNTIFS($D$2:$D$5001,"&gt;"&amp;$D2774,$G$2:$G$5001,FALSE)+COUNTIFS($D$2:$D2774,$D2774,$G$2:$G2774,FALSE)))</f>
        <v/>
      </c>
    </row>
    <row r="2775" spans="9:9" x14ac:dyDescent="0.55000000000000004">
      <c r="I2775" t="str">
        <f>IF($A2775="","",IF($G2775&lt;&gt;FALSE,"",COUNTIFS($D$2:$D$5001,"&gt;"&amp;$D2775,$G$2:$G$5001,FALSE)+COUNTIFS($D$2:$D2775,$D2775,$G$2:$G2775,FALSE)))</f>
        <v/>
      </c>
    </row>
    <row r="2776" spans="9:9" x14ac:dyDescent="0.55000000000000004">
      <c r="I2776" t="str">
        <f>IF($A2776="","",IF($G2776&lt;&gt;FALSE,"",COUNTIFS($D$2:$D$5001,"&gt;"&amp;$D2776,$G$2:$G$5001,FALSE)+COUNTIFS($D$2:$D2776,$D2776,$G$2:$G2776,FALSE)))</f>
        <v/>
      </c>
    </row>
    <row r="2777" spans="9:9" x14ac:dyDescent="0.55000000000000004">
      <c r="I2777" t="str">
        <f>IF($A2777="","",IF($G2777&lt;&gt;FALSE,"",COUNTIFS($D$2:$D$5001,"&gt;"&amp;$D2777,$G$2:$G$5001,FALSE)+COUNTIFS($D$2:$D2777,$D2777,$G$2:$G2777,FALSE)))</f>
        <v/>
      </c>
    </row>
    <row r="2778" spans="9:9" x14ac:dyDescent="0.55000000000000004">
      <c r="I2778" t="str">
        <f>IF($A2778="","",IF($G2778&lt;&gt;FALSE,"",COUNTIFS($D$2:$D$5001,"&gt;"&amp;$D2778,$G$2:$G$5001,FALSE)+COUNTIFS($D$2:$D2778,$D2778,$G$2:$G2778,FALSE)))</f>
        <v/>
      </c>
    </row>
    <row r="2779" spans="9:9" x14ac:dyDescent="0.55000000000000004">
      <c r="I2779" t="str">
        <f>IF($A2779="","",IF($G2779&lt;&gt;FALSE,"",COUNTIFS($D$2:$D$5001,"&gt;"&amp;$D2779,$G$2:$G$5001,FALSE)+COUNTIFS($D$2:$D2779,$D2779,$G$2:$G2779,FALSE)))</f>
        <v/>
      </c>
    </row>
    <row r="2780" spans="9:9" x14ac:dyDescent="0.55000000000000004">
      <c r="I2780" t="str">
        <f>IF($A2780="","",IF($G2780&lt;&gt;FALSE,"",COUNTIFS($D$2:$D$5001,"&gt;"&amp;$D2780,$G$2:$G$5001,FALSE)+COUNTIFS($D$2:$D2780,$D2780,$G$2:$G2780,FALSE)))</f>
        <v/>
      </c>
    </row>
    <row r="2781" spans="9:9" x14ac:dyDescent="0.55000000000000004">
      <c r="I2781" t="str">
        <f>IF($A2781="","",IF($G2781&lt;&gt;FALSE,"",COUNTIFS($D$2:$D$5001,"&gt;"&amp;$D2781,$G$2:$G$5001,FALSE)+COUNTIFS($D$2:$D2781,$D2781,$G$2:$G2781,FALSE)))</f>
        <v/>
      </c>
    </row>
    <row r="2782" spans="9:9" x14ac:dyDescent="0.55000000000000004">
      <c r="I2782" t="str">
        <f>IF($A2782="","",IF($G2782&lt;&gt;FALSE,"",COUNTIFS($D$2:$D$5001,"&gt;"&amp;$D2782,$G$2:$G$5001,FALSE)+COUNTIFS($D$2:$D2782,$D2782,$G$2:$G2782,FALSE)))</f>
        <v/>
      </c>
    </row>
    <row r="2783" spans="9:9" x14ac:dyDescent="0.55000000000000004">
      <c r="I2783" t="str">
        <f>IF($A2783="","",IF($G2783&lt;&gt;FALSE,"",COUNTIFS($D$2:$D$5001,"&gt;"&amp;$D2783,$G$2:$G$5001,FALSE)+COUNTIFS($D$2:$D2783,$D2783,$G$2:$G2783,FALSE)))</f>
        <v/>
      </c>
    </row>
    <row r="2784" spans="9:9" x14ac:dyDescent="0.55000000000000004">
      <c r="I2784" t="str">
        <f>IF($A2784="","",IF($G2784&lt;&gt;FALSE,"",COUNTIFS($D$2:$D$5001,"&gt;"&amp;$D2784,$G$2:$G$5001,FALSE)+COUNTIFS($D$2:$D2784,$D2784,$G$2:$G2784,FALSE)))</f>
        <v/>
      </c>
    </row>
    <row r="2785" spans="9:9" x14ac:dyDescent="0.55000000000000004">
      <c r="I2785" t="str">
        <f>IF($A2785="","",IF($G2785&lt;&gt;FALSE,"",COUNTIFS($D$2:$D$5001,"&gt;"&amp;$D2785,$G$2:$G$5001,FALSE)+COUNTIFS($D$2:$D2785,$D2785,$G$2:$G2785,FALSE)))</f>
        <v/>
      </c>
    </row>
    <row r="2786" spans="9:9" x14ac:dyDescent="0.55000000000000004">
      <c r="I2786" t="str">
        <f>IF($A2786="","",IF($G2786&lt;&gt;FALSE,"",COUNTIFS($D$2:$D$5001,"&gt;"&amp;$D2786,$G$2:$G$5001,FALSE)+COUNTIFS($D$2:$D2786,$D2786,$G$2:$G2786,FALSE)))</f>
        <v/>
      </c>
    </row>
    <row r="2787" spans="9:9" x14ac:dyDescent="0.55000000000000004">
      <c r="I2787" t="str">
        <f>IF($A2787="","",IF($G2787&lt;&gt;FALSE,"",COUNTIFS($D$2:$D$5001,"&gt;"&amp;$D2787,$G$2:$G$5001,FALSE)+COUNTIFS($D$2:$D2787,$D2787,$G$2:$G2787,FALSE)))</f>
        <v/>
      </c>
    </row>
    <row r="2788" spans="9:9" x14ac:dyDescent="0.55000000000000004">
      <c r="I2788" t="str">
        <f>IF($A2788="","",IF($G2788&lt;&gt;FALSE,"",COUNTIFS($D$2:$D$5001,"&gt;"&amp;$D2788,$G$2:$G$5001,FALSE)+COUNTIFS($D$2:$D2788,$D2788,$G$2:$G2788,FALSE)))</f>
        <v/>
      </c>
    </row>
    <row r="2789" spans="9:9" x14ac:dyDescent="0.55000000000000004">
      <c r="I2789" t="str">
        <f>IF($A2789="","",IF($G2789&lt;&gt;FALSE,"",COUNTIFS($D$2:$D$5001,"&gt;"&amp;$D2789,$G$2:$G$5001,FALSE)+COUNTIFS($D$2:$D2789,$D2789,$G$2:$G2789,FALSE)))</f>
        <v/>
      </c>
    </row>
    <row r="2790" spans="9:9" x14ac:dyDescent="0.55000000000000004">
      <c r="I2790" t="str">
        <f>IF($A2790="","",IF($G2790&lt;&gt;FALSE,"",COUNTIFS($D$2:$D$5001,"&gt;"&amp;$D2790,$G$2:$G$5001,FALSE)+COUNTIFS($D$2:$D2790,$D2790,$G$2:$G2790,FALSE)))</f>
        <v/>
      </c>
    </row>
    <row r="2791" spans="9:9" x14ac:dyDescent="0.55000000000000004">
      <c r="I2791" t="str">
        <f>IF($A2791="","",IF($G2791&lt;&gt;FALSE,"",COUNTIFS($D$2:$D$5001,"&gt;"&amp;$D2791,$G$2:$G$5001,FALSE)+COUNTIFS($D$2:$D2791,$D2791,$G$2:$G2791,FALSE)))</f>
        <v/>
      </c>
    </row>
    <row r="2792" spans="9:9" x14ac:dyDescent="0.55000000000000004">
      <c r="I2792" t="str">
        <f>IF($A2792="","",IF($G2792&lt;&gt;FALSE,"",COUNTIFS($D$2:$D$5001,"&gt;"&amp;$D2792,$G$2:$G$5001,FALSE)+COUNTIFS($D$2:$D2792,$D2792,$G$2:$G2792,FALSE)))</f>
        <v/>
      </c>
    </row>
    <row r="2793" spans="9:9" x14ac:dyDescent="0.55000000000000004">
      <c r="I2793" t="str">
        <f>IF($A2793="","",IF($G2793&lt;&gt;FALSE,"",COUNTIFS($D$2:$D$5001,"&gt;"&amp;$D2793,$G$2:$G$5001,FALSE)+COUNTIFS($D$2:$D2793,$D2793,$G$2:$G2793,FALSE)))</f>
        <v/>
      </c>
    </row>
    <row r="2794" spans="9:9" x14ac:dyDescent="0.55000000000000004">
      <c r="I2794" t="str">
        <f>IF($A2794="","",IF($G2794&lt;&gt;FALSE,"",COUNTIFS($D$2:$D$5001,"&gt;"&amp;$D2794,$G$2:$G$5001,FALSE)+COUNTIFS($D$2:$D2794,$D2794,$G$2:$G2794,FALSE)))</f>
        <v/>
      </c>
    </row>
    <row r="2795" spans="9:9" x14ac:dyDescent="0.55000000000000004">
      <c r="I2795" t="str">
        <f>IF($A2795="","",IF($G2795&lt;&gt;FALSE,"",COUNTIFS($D$2:$D$5001,"&gt;"&amp;$D2795,$G$2:$G$5001,FALSE)+COUNTIFS($D$2:$D2795,$D2795,$G$2:$G2795,FALSE)))</f>
        <v/>
      </c>
    </row>
    <row r="2796" spans="9:9" x14ac:dyDescent="0.55000000000000004">
      <c r="I2796" t="str">
        <f>IF($A2796="","",IF($G2796&lt;&gt;FALSE,"",COUNTIFS($D$2:$D$5001,"&gt;"&amp;$D2796,$G$2:$G$5001,FALSE)+COUNTIFS($D$2:$D2796,$D2796,$G$2:$G2796,FALSE)))</f>
        <v/>
      </c>
    </row>
    <row r="2797" spans="9:9" x14ac:dyDescent="0.55000000000000004">
      <c r="I2797" t="str">
        <f>IF($A2797="","",IF($G2797&lt;&gt;FALSE,"",COUNTIFS($D$2:$D$5001,"&gt;"&amp;$D2797,$G$2:$G$5001,FALSE)+COUNTIFS($D$2:$D2797,$D2797,$G$2:$G2797,FALSE)))</f>
        <v/>
      </c>
    </row>
    <row r="2798" spans="9:9" x14ac:dyDescent="0.55000000000000004">
      <c r="I2798" t="str">
        <f>IF($A2798="","",IF($G2798&lt;&gt;FALSE,"",COUNTIFS($D$2:$D$5001,"&gt;"&amp;$D2798,$G$2:$G$5001,FALSE)+COUNTIFS($D$2:$D2798,$D2798,$G$2:$G2798,FALSE)))</f>
        <v/>
      </c>
    </row>
    <row r="2799" spans="9:9" x14ac:dyDescent="0.55000000000000004">
      <c r="I2799" t="str">
        <f>IF($A2799="","",IF($G2799&lt;&gt;FALSE,"",COUNTIFS($D$2:$D$5001,"&gt;"&amp;$D2799,$G$2:$G$5001,FALSE)+COUNTIFS($D$2:$D2799,$D2799,$G$2:$G2799,FALSE)))</f>
        <v/>
      </c>
    </row>
    <row r="2800" spans="9:9" x14ac:dyDescent="0.55000000000000004">
      <c r="I2800" t="str">
        <f>IF($A2800="","",IF($G2800&lt;&gt;FALSE,"",COUNTIFS($D$2:$D$5001,"&gt;"&amp;$D2800,$G$2:$G$5001,FALSE)+COUNTIFS($D$2:$D2800,$D2800,$G$2:$G2800,FALSE)))</f>
        <v/>
      </c>
    </row>
    <row r="2801" spans="9:9" x14ac:dyDescent="0.55000000000000004">
      <c r="I2801" t="str">
        <f>IF($A2801="","",IF($G2801&lt;&gt;FALSE,"",COUNTIFS($D$2:$D$5001,"&gt;"&amp;$D2801,$G$2:$G$5001,FALSE)+COUNTIFS($D$2:$D2801,$D2801,$G$2:$G2801,FALSE)))</f>
        <v/>
      </c>
    </row>
    <row r="2802" spans="9:9" x14ac:dyDescent="0.55000000000000004">
      <c r="I2802" t="str">
        <f>IF($A2802="","",IF($G2802&lt;&gt;FALSE,"",COUNTIFS($D$2:$D$5001,"&gt;"&amp;$D2802,$G$2:$G$5001,FALSE)+COUNTIFS($D$2:$D2802,$D2802,$G$2:$G2802,FALSE)))</f>
        <v/>
      </c>
    </row>
    <row r="2803" spans="9:9" x14ac:dyDescent="0.55000000000000004">
      <c r="I2803" t="str">
        <f>IF($A2803="","",IF($G2803&lt;&gt;FALSE,"",COUNTIFS($D$2:$D$5001,"&gt;"&amp;$D2803,$G$2:$G$5001,FALSE)+COUNTIFS($D$2:$D2803,$D2803,$G$2:$G2803,FALSE)))</f>
        <v/>
      </c>
    </row>
    <row r="2804" spans="9:9" x14ac:dyDescent="0.55000000000000004">
      <c r="I2804" t="str">
        <f>IF($A2804="","",IF($G2804&lt;&gt;FALSE,"",COUNTIFS($D$2:$D$5001,"&gt;"&amp;$D2804,$G$2:$G$5001,FALSE)+COUNTIFS($D$2:$D2804,$D2804,$G$2:$G2804,FALSE)))</f>
        <v/>
      </c>
    </row>
    <row r="2805" spans="9:9" x14ac:dyDescent="0.55000000000000004">
      <c r="I2805" t="str">
        <f>IF($A2805="","",IF($G2805&lt;&gt;FALSE,"",COUNTIFS($D$2:$D$5001,"&gt;"&amp;$D2805,$G$2:$G$5001,FALSE)+COUNTIFS($D$2:$D2805,$D2805,$G$2:$G2805,FALSE)))</f>
        <v/>
      </c>
    </row>
    <row r="2806" spans="9:9" x14ac:dyDescent="0.55000000000000004">
      <c r="I2806" t="str">
        <f>IF($A2806="","",IF($G2806&lt;&gt;FALSE,"",COUNTIFS($D$2:$D$5001,"&gt;"&amp;$D2806,$G$2:$G$5001,FALSE)+COUNTIFS($D$2:$D2806,$D2806,$G$2:$G2806,FALSE)))</f>
        <v/>
      </c>
    </row>
    <row r="2807" spans="9:9" x14ac:dyDescent="0.55000000000000004">
      <c r="I2807" t="str">
        <f>IF($A2807="","",IF($G2807&lt;&gt;FALSE,"",COUNTIFS($D$2:$D$5001,"&gt;"&amp;$D2807,$G$2:$G$5001,FALSE)+COUNTIFS($D$2:$D2807,$D2807,$G$2:$G2807,FALSE)))</f>
        <v/>
      </c>
    </row>
    <row r="2808" spans="9:9" x14ac:dyDescent="0.55000000000000004">
      <c r="I2808" t="str">
        <f>IF($A2808="","",IF($G2808&lt;&gt;FALSE,"",COUNTIFS($D$2:$D$5001,"&gt;"&amp;$D2808,$G$2:$G$5001,FALSE)+COUNTIFS($D$2:$D2808,$D2808,$G$2:$G2808,FALSE)))</f>
        <v/>
      </c>
    </row>
    <row r="2809" spans="9:9" x14ac:dyDescent="0.55000000000000004">
      <c r="I2809" t="str">
        <f>IF($A2809="","",IF($G2809&lt;&gt;FALSE,"",COUNTIFS($D$2:$D$5001,"&gt;"&amp;$D2809,$G$2:$G$5001,FALSE)+COUNTIFS($D$2:$D2809,$D2809,$G$2:$G2809,FALSE)))</f>
        <v/>
      </c>
    </row>
    <row r="2810" spans="9:9" x14ac:dyDescent="0.55000000000000004">
      <c r="I2810" t="str">
        <f>IF($A2810="","",IF($G2810&lt;&gt;FALSE,"",COUNTIFS($D$2:$D$5001,"&gt;"&amp;$D2810,$G$2:$G$5001,FALSE)+COUNTIFS($D$2:$D2810,$D2810,$G$2:$G2810,FALSE)))</f>
        <v/>
      </c>
    </row>
    <row r="2811" spans="9:9" x14ac:dyDescent="0.55000000000000004">
      <c r="I2811" t="str">
        <f>IF($A2811="","",IF($G2811&lt;&gt;FALSE,"",COUNTIFS($D$2:$D$5001,"&gt;"&amp;$D2811,$G$2:$G$5001,FALSE)+COUNTIFS($D$2:$D2811,$D2811,$G$2:$G2811,FALSE)))</f>
        <v/>
      </c>
    </row>
    <row r="2812" spans="9:9" x14ac:dyDescent="0.55000000000000004">
      <c r="I2812" t="str">
        <f>IF($A2812="","",IF($G2812&lt;&gt;FALSE,"",COUNTIFS($D$2:$D$5001,"&gt;"&amp;$D2812,$G$2:$G$5001,FALSE)+COUNTIFS($D$2:$D2812,$D2812,$G$2:$G2812,FALSE)))</f>
        <v/>
      </c>
    </row>
    <row r="2813" spans="9:9" x14ac:dyDescent="0.55000000000000004">
      <c r="I2813" t="str">
        <f>IF($A2813="","",IF($G2813&lt;&gt;FALSE,"",COUNTIFS($D$2:$D$5001,"&gt;"&amp;$D2813,$G$2:$G$5001,FALSE)+COUNTIFS($D$2:$D2813,$D2813,$G$2:$G2813,FALSE)))</f>
        <v/>
      </c>
    </row>
    <row r="2814" spans="9:9" x14ac:dyDescent="0.55000000000000004">
      <c r="I2814" t="str">
        <f>IF($A2814="","",IF($G2814&lt;&gt;FALSE,"",COUNTIFS($D$2:$D$5001,"&gt;"&amp;$D2814,$G$2:$G$5001,FALSE)+COUNTIFS($D$2:$D2814,$D2814,$G$2:$G2814,FALSE)))</f>
        <v/>
      </c>
    </row>
    <row r="2815" spans="9:9" x14ac:dyDescent="0.55000000000000004">
      <c r="I2815" t="str">
        <f>IF($A2815="","",IF($G2815&lt;&gt;FALSE,"",COUNTIFS($D$2:$D$5001,"&gt;"&amp;$D2815,$G$2:$G$5001,FALSE)+COUNTIFS($D$2:$D2815,$D2815,$G$2:$G2815,FALSE)))</f>
        <v/>
      </c>
    </row>
    <row r="2816" spans="9:9" x14ac:dyDescent="0.55000000000000004">
      <c r="I2816" t="str">
        <f>IF($A2816="","",IF($G2816&lt;&gt;FALSE,"",COUNTIFS($D$2:$D$5001,"&gt;"&amp;$D2816,$G$2:$G$5001,FALSE)+COUNTIFS($D$2:$D2816,$D2816,$G$2:$G2816,FALSE)))</f>
        <v/>
      </c>
    </row>
    <row r="2817" spans="9:9" x14ac:dyDescent="0.55000000000000004">
      <c r="I2817" t="str">
        <f>IF($A2817="","",IF($G2817&lt;&gt;FALSE,"",COUNTIFS($D$2:$D$5001,"&gt;"&amp;$D2817,$G$2:$G$5001,FALSE)+COUNTIFS($D$2:$D2817,$D2817,$G$2:$G2817,FALSE)))</f>
        <v/>
      </c>
    </row>
    <row r="2818" spans="9:9" x14ac:dyDescent="0.55000000000000004">
      <c r="I2818" t="str">
        <f>IF($A2818="","",IF($G2818&lt;&gt;FALSE,"",COUNTIFS($D$2:$D$5001,"&gt;"&amp;$D2818,$G$2:$G$5001,FALSE)+COUNTIFS($D$2:$D2818,$D2818,$G$2:$G2818,FALSE)))</f>
        <v/>
      </c>
    </row>
    <row r="2819" spans="9:9" x14ac:dyDescent="0.55000000000000004">
      <c r="I2819" t="str">
        <f>IF($A2819="","",IF($G2819&lt;&gt;FALSE,"",COUNTIFS($D$2:$D$5001,"&gt;"&amp;$D2819,$G$2:$G$5001,FALSE)+COUNTIFS($D$2:$D2819,$D2819,$G$2:$G2819,FALSE)))</f>
        <v/>
      </c>
    </row>
    <row r="2820" spans="9:9" x14ac:dyDescent="0.55000000000000004">
      <c r="I2820" t="str">
        <f>IF($A2820="","",IF($G2820&lt;&gt;FALSE,"",COUNTIFS($D$2:$D$5001,"&gt;"&amp;$D2820,$G$2:$G$5001,FALSE)+COUNTIFS($D$2:$D2820,$D2820,$G$2:$G2820,FALSE)))</f>
        <v/>
      </c>
    </row>
    <row r="2821" spans="9:9" x14ac:dyDescent="0.55000000000000004">
      <c r="I2821" t="str">
        <f>IF($A2821="","",IF($G2821&lt;&gt;FALSE,"",COUNTIFS($D$2:$D$5001,"&gt;"&amp;$D2821,$G$2:$G$5001,FALSE)+COUNTIFS($D$2:$D2821,$D2821,$G$2:$G2821,FALSE)))</f>
        <v/>
      </c>
    </row>
    <row r="2822" spans="9:9" x14ac:dyDescent="0.55000000000000004">
      <c r="I2822" t="str">
        <f>IF($A2822="","",IF($G2822&lt;&gt;FALSE,"",COUNTIFS($D$2:$D$5001,"&gt;"&amp;$D2822,$G$2:$G$5001,FALSE)+COUNTIFS($D$2:$D2822,$D2822,$G$2:$G2822,FALSE)))</f>
        <v/>
      </c>
    </row>
    <row r="2823" spans="9:9" x14ac:dyDescent="0.55000000000000004">
      <c r="I2823" t="str">
        <f>IF($A2823="","",IF($G2823&lt;&gt;FALSE,"",COUNTIFS($D$2:$D$5001,"&gt;"&amp;$D2823,$G$2:$G$5001,FALSE)+COUNTIFS($D$2:$D2823,$D2823,$G$2:$G2823,FALSE)))</f>
        <v/>
      </c>
    </row>
    <row r="2824" spans="9:9" x14ac:dyDescent="0.55000000000000004">
      <c r="I2824" t="str">
        <f>IF($A2824="","",IF($G2824&lt;&gt;FALSE,"",COUNTIFS($D$2:$D$5001,"&gt;"&amp;$D2824,$G$2:$G$5001,FALSE)+COUNTIFS($D$2:$D2824,$D2824,$G$2:$G2824,FALSE)))</f>
        <v/>
      </c>
    </row>
    <row r="2825" spans="9:9" x14ac:dyDescent="0.55000000000000004">
      <c r="I2825" t="str">
        <f>IF($A2825="","",IF($G2825&lt;&gt;FALSE,"",COUNTIFS($D$2:$D$5001,"&gt;"&amp;$D2825,$G$2:$G$5001,FALSE)+COUNTIFS($D$2:$D2825,$D2825,$G$2:$G2825,FALSE)))</f>
        <v/>
      </c>
    </row>
    <row r="2826" spans="9:9" x14ac:dyDescent="0.55000000000000004">
      <c r="I2826" t="str">
        <f>IF($A2826="","",IF($G2826&lt;&gt;FALSE,"",COUNTIFS($D$2:$D$5001,"&gt;"&amp;$D2826,$G$2:$G$5001,FALSE)+COUNTIFS($D$2:$D2826,$D2826,$G$2:$G2826,FALSE)))</f>
        <v/>
      </c>
    </row>
    <row r="2827" spans="9:9" x14ac:dyDescent="0.55000000000000004">
      <c r="I2827" t="str">
        <f>IF($A2827="","",IF($G2827&lt;&gt;FALSE,"",COUNTIFS($D$2:$D$5001,"&gt;"&amp;$D2827,$G$2:$G$5001,FALSE)+COUNTIFS($D$2:$D2827,$D2827,$G$2:$G2827,FALSE)))</f>
        <v/>
      </c>
    </row>
    <row r="2828" spans="9:9" x14ac:dyDescent="0.55000000000000004">
      <c r="I2828" t="str">
        <f>IF($A2828="","",IF($G2828&lt;&gt;FALSE,"",COUNTIFS($D$2:$D$5001,"&gt;"&amp;$D2828,$G$2:$G$5001,FALSE)+COUNTIFS($D$2:$D2828,$D2828,$G$2:$G2828,FALSE)))</f>
        <v/>
      </c>
    </row>
    <row r="2829" spans="9:9" x14ac:dyDescent="0.55000000000000004">
      <c r="I2829" t="str">
        <f>IF($A2829="","",IF($G2829&lt;&gt;FALSE,"",COUNTIFS($D$2:$D$5001,"&gt;"&amp;$D2829,$G$2:$G$5001,FALSE)+COUNTIFS($D$2:$D2829,$D2829,$G$2:$G2829,FALSE)))</f>
        <v/>
      </c>
    </row>
    <row r="2830" spans="9:9" x14ac:dyDescent="0.55000000000000004">
      <c r="I2830" t="str">
        <f>IF($A2830="","",IF($G2830&lt;&gt;FALSE,"",COUNTIFS($D$2:$D$5001,"&gt;"&amp;$D2830,$G$2:$G$5001,FALSE)+COUNTIFS($D$2:$D2830,$D2830,$G$2:$G2830,FALSE)))</f>
        <v/>
      </c>
    </row>
    <row r="2831" spans="9:9" x14ac:dyDescent="0.55000000000000004">
      <c r="I2831" t="str">
        <f>IF($A2831="","",IF($G2831&lt;&gt;FALSE,"",COUNTIFS($D$2:$D$5001,"&gt;"&amp;$D2831,$G$2:$G$5001,FALSE)+COUNTIFS($D$2:$D2831,$D2831,$G$2:$G2831,FALSE)))</f>
        <v/>
      </c>
    </row>
    <row r="2832" spans="9:9" x14ac:dyDescent="0.55000000000000004">
      <c r="I2832" t="str">
        <f>IF($A2832="","",IF($G2832&lt;&gt;FALSE,"",COUNTIFS($D$2:$D$5001,"&gt;"&amp;$D2832,$G$2:$G$5001,FALSE)+COUNTIFS($D$2:$D2832,$D2832,$G$2:$G2832,FALSE)))</f>
        <v/>
      </c>
    </row>
    <row r="2833" spans="9:9" x14ac:dyDescent="0.55000000000000004">
      <c r="I2833" t="str">
        <f>IF($A2833="","",IF($G2833&lt;&gt;FALSE,"",COUNTIFS($D$2:$D$5001,"&gt;"&amp;$D2833,$G$2:$G$5001,FALSE)+COUNTIFS($D$2:$D2833,$D2833,$G$2:$G2833,FALSE)))</f>
        <v/>
      </c>
    </row>
    <row r="2834" spans="9:9" x14ac:dyDescent="0.55000000000000004">
      <c r="I2834" t="str">
        <f>IF($A2834="","",IF($G2834&lt;&gt;FALSE,"",COUNTIFS($D$2:$D$5001,"&gt;"&amp;$D2834,$G$2:$G$5001,FALSE)+COUNTIFS($D$2:$D2834,$D2834,$G$2:$G2834,FALSE)))</f>
        <v/>
      </c>
    </row>
    <row r="2835" spans="9:9" x14ac:dyDescent="0.55000000000000004">
      <c r="I2835" t="str">
        <f>IF($A2835="","",IF($G2835&lt;&gt;FALSE,"",COUNTIFS($D$2:$D$5001,"&gt;"&amp;$D2835,$G$2:$G$5001,FALSE)+COUNTIFS($D$2:$D2835,$D2835,$G$2:$G2835,FALSE)))</f>
        <v/>
      </c>
    </row>
    <row r="2836" spans="9:9" x14ac:dyDescent="0.55000000000000004">
      <c r="I2836" t="str">
        <f>IF($A2836="","",IF($G2836&lt;&gt;FALSE,"",COUNTIFS($D$2:$D$5001,"&gt;"&amp;$D2836,$G$2:$G$5001,FALSE)+COUNTIFS($D$2:$D2836,$D2836,$G$2:$G2836,FALSE)))</f>
        <v/>
      </c>
    </row>
    <row r="2837" spans="9:9" x14ac:dyDescent="0.55000000000000004">
      <c r="I2837" t="str">
        <f>IF($A2837="","",IF($G2837&lt;&gt;FALSE,"",COUNTIFS($D$2:$D$5001,"&gt;"&amp;$D2837,$G$2:$G$5001,FALSE)+COUNTIFS($D$2:$D2837,$D2837,$G$2:$G2837,FALSE)))</f>
        <v/>
      </c>
    </row>
    <row r="2838" spans="9:9" x14ac:dyDescent="0.55000000000000004">
      <c r="I2838" t="str">
        <f>IF($A2838="","",IF($G2838&lt;&gt;FALSE,"",COUNTIFS($D$2:$D$5001,"&gt;"&amp;$D2838,$G$2:$G$5001,FALSE)+COUNTIFS($D$2:$D2838,$D2838,$G$2:$G2838,FALSE)))</f>
        <v/>
      </c>
    </row>
    <row r="2839" spans="9:9" x14ac:dyDescent="0.55000000000000004">
      <c r="I2839" t="str">
        <f>IF($A2839="","",IF($G2839&lt;&gt;FALSE,"",COUNTIFS($D$2:$D$5001,"&gt;"&amp;$D2839,$G$2:$G$5001,FALSE)+COUNTIFS($D$2:$D2839,$D2839,$G$2:$G2839,FALSE)))</f>
        <v/>
      </c>
    </row>
    <row r="2840" spans="9:9" x14ac:dyDescent="0.55000000000000004">
      <c r="I2840" t="str">
        <f>IF($A2840="","",IF($G2840&lt;&gt;FALSE,"",COUNTIFS($D$2:$D$5001,"&gt;"&amp;$D2840,$G$2:$G$5001,FALSE)+COUNTIFS($D$2:$D2840,$D2840,$G$2:$G2840,FALSE)))</f>
        <v/>
      </c>
    </row>
    <row r="2841" spans="9:9" x14ac:dyDescent="0.55000000000000004">
      <c r="I2841" t="str">
        <f>IF($A2841="","",IF($G2841&lt;&gt;FALSE,"",COUNTIFS($D$2:$D$5001,"&gt;"&amp;$D2841,$G$2:$G$5001,FALSE)+COUNTIFS($D$2:$D2841,$D2841,$G$2:$G2841,FALSE)))</f>
        <v/>
      </c>
    </row>
    <row r="2842" spans="9:9" x14ac:dyDescent="0.55000000000000004">
      <c r="I2842" t="str">
        <f>IF($A2842="","",IF($G2842&lt;&gt;FALSE,"",COUNTIFS($D$2:$D$5001,"&gt;"&amp;$D2842,$G$2:$G$5001,FALSE)+COUNTIFS($D$2:$D2842,$D2842,$G$2:$G2842,FALSE)))</f>
        <v/>
      </c>
    </row>
    <row r="2843" spans="9:9" x14ac:dyDescent="0.55000000000000004">
      <c r="I2843" t="str">
        <f>IF($A2843="","",IF($G2843&lt;&gt;FALSE,"",COUNTIFS($D$2:$D$5001,"&gt;"&amp;$D2843,$G$2:$G$5001,FALSE)+COUNTIFS($D$2:$D2843,$D2843,$G$2:$G2843,FALSE)))</f>
        <v/>
      </c>
    </row>
    <row r="2844" spans="9:9" x14ac:dyDescent="0.55000000000000004">
      <c r="I2844" t="str">
        <f>IF($A2844="","",IF($G2844&lt;&gt;FALSE,"",COUNTIFS($D$2:$D$5001,"&gt;"&amp;$D2844,$G$2:$G$5001,FALSE)+COUNTIFS($D$2:$D2844,$D2844,$G$2:$G2844,FALSE)))</f>
        <v/>
      </c>
    </row>
    <row r="2845" spans="9:9" x14ac:dyDescent="0.55000000000000004">
      <c r="I2845" t="str">
        <f>IF($A2845="","",IF($G2845&lt;&gt;FALSE,"",COUNTIFS($D$2:$D$5001,"&gt;"&amp;$D2845,$G$2:$G$5001,FALSE)+COUNTIFS($D$2:$D2845,$D2845,$G$2:$G2845,FALSE)))</f>
        <v/>
      </c>
    </row>
    <row r="2846" spans="9:9" x14ac:dyDescent="0.55000000000000004">
      <c r="I2846" t="str">
        <f>IF($A2846="","",IF($G2846&lt;&gt;FALSE,"",COUNTIFS($D$2:$D$5001,"&gt;"&amp;$D2846,$G$2:$G$5001,FALSE)+COUNTIFS($D$2:$D2846,$D2846,$G$2:$G2846,FALSE)))</f>
        <v/>
      </c>
    </row>
    <row r="2847" spans="9:9" x14ac:dyDescent="0.55000000000000004">
      <c r="I2847" t="str">
        <f>IF($A2847="","",IF($G2847&lt;&gt;FALSE,"",COUNTIFS($D$2:$D$5001,"&gt;"&amp;$D2847,$G$2:$G$5001,FALSE)+COUNTIFS($D$2:$D2847,$D2847,$G$2:$G2847,FALSE)))</f>
        <v/>
      </c>
    </row>
    <row r="2848" spans="9:9" x14ac:dyDescent="0.55000000000000004">
      <c r="I2848" t="str">
        <f>IF($A2848="","",IF($G2848&lt;&gt;FALSE,"",COUNTIFS($D$2:$D$5001,"&gt;"&amp;$D2848,$G$2:$G$5001,FALSE)+COUNTIFS($D$2:$D2848,$D2848,$G$2:$G2848,FALSE)))</f>
        <v/>
      </c>
    </row>
    <row r="2849" spans="9:9" x14ac:dyDescent="0.55000000000000004">
      <c r="I2849" t="str">
        <f>IF($A2849="","",IF($G2849&lt;&gt;FALSE,"",COUNTIFS($D$2:$D$5001,"&gt;"&amp;$D2849,$G$2:$G$5001,FALSE)+COUNTIFS($D$2:$D2849,$D2849,$G$2:$G2849,FALSE)))</f>
        <v/>
      </c>
    </row>
    <row r="2850" spans="9:9" x14ac:dyDescent="0.55000000000000004">
      <c r="I2850" t="str">
        <f>IF($A2850="","",IF($G2850&lt;&gt;FALSE,"",COUNTIFS($D$2:$D$5001,"&gt;"&amp;$D2850,$G$2:$G$5001,FALSE)+COUNTIFS($D$2:$D2850,$D2850,$G$2:$G2850,FALSE)))</f>
        <v/>
      </c>
    </row>
    <row r="2851" spans="9:9" x14ac:dyDescent="0.55000000000000004">
      <c r="I2851" t="str">
        <f>IF($A2851="","",IF($G2851&lt;&gt;FALSE,"",COUNTIFS($D$2:$D$5001,"&gt;"&amp;$D2851,$G$2:$G$5001,FALSE)+COUNTIFS($D$2:$D2851,$D2851,$G$2:$G2851,FALSE)))</f>
        <v/>
      </c>
    </row>
    <row r="2852" spans="9:9" x14ac:dyDescent="0.55000000000000004">
      <c r="I2852" t="str">
        <f>IF($A2852="","",IF($G2852&lt;&gt;FALSE,"",COUNTIFS($D$2:$D$5001,"&gt;"&amp;$D2852,$G$2:$G$5001,FALSE)+COUNTIFS($D$2:$D2852,$D2852,$G$2:$G2852,FALSE)))</f>
        <v/>
      </c>
    </row>
    <row r="2853" spans="9:9" x14ac:dyDescent="0.55000000000000004">
      <c r="I2853" t="str">
        <f>IF($A2853="","",IF($G2853&lt;&gt;FALSE,"",COUNTIFS($D$2:$D$5001,"&gt;"&amp;$D2853,$G$2:$G$5001,FALSE)+COUNTIFS($D$2:$D2853,$D2853,$G$2:$G2853,FALSE)))</f>
        <v/>
      </c>
    </row>
    <row r="2854" spans="9:9" x14ac:dyDescent="0.55000000000000004">
      <c r="I2854" t="str">
        <f>IF($A2854="","",IF($G2854&lt;&gt;FALSE,"",COUNTIFS($D$2:$D$5001,"&gt;"&amp;$D2854,$G$2:$G$5001,FALSE)+COUNTIFS($D$2:$D2854,$D2854,$G$2:$G2854,FALSE)))</f>
        <v/>
      </c>
    </row>
    <row r="2855" spans="9:9" x14ac:dyDescent="0.55000000000000004">
      <c r="I2855" t="str">
        <f>IF($A2855="","",IF($G2855&lt;&gt;FALSE,"",COUNTIFS($D$2:$D$5001,"&gt;"&amp;$D2855,$G$2:$G$5001,FALSE)+COUNTIFS($D$2:$D2855,$D2855,$G$2:$G2855,FALSE)))</f>
        <v/>
      </c>
    </row>
    <row r="2856" spans="9:9" x14ac:dyDescent="0.55000000000000004">
      <c r="I2856" t="str">
        <f>IF($A2856="","",IF($G2856&lt;&gt;FALSE,"",COUNTIFS($D$2:$D$5001,"&gt;"&amp;$D2856,$G$2:$G$5001,FALSE)+COUNTIFS($D$2:$D2856,$D2856,$G$2:$G2856,FALSE)))</f>
        <v/>
      </c>
    </row>
    <row r="2857" spans="9:9" x14ac:dyDescent="0.55000000000000004">
      <c r="I2857" t="str">
        <f>IF($A2857="","",IF($G2857&lt;&gt;FALSE,"",COUNTIFS($D$2:$D$5001,"&gt;"&amp;$D2857,$G$2:$G$5001,FALSE)+COUNTIFS($D$2:$D2857,$D2857,$G$2:$G2857,FALSE)))</f>
        <v/>
      </c>
    </row>
    <row r="2858" spans="9:9" x14ac:dyDescent="0.55000000000000004">
      <c r="I2858" t="str">
        <f>IF($A2858="","",IF($G2858&lt;&gt;FALSE,"",COUNTIFS($D$2:$D$5001,"&gt;"&amp;$D2858,$G$2:$G$5001,FALSE)+COUNTIFS($D$2:$D2858,$D2858,$G$2:$G2858,FALSE)))</f>
        <v/>
      </c>
    </row>
    <row r="2859" spans="9:9" x14ac:dyDescent="0.55000000000000004">
      <c r="I2859" t="str">
        <f>IF($A2859="","",IF($G2859&lt;&gt;FALSE,"",COUNTIFS($D$2:$D$5001,"&gt;"&amp;$D2859,$G$2:$G$5001,FALSE)+COUNTIFS($D$2:$D2859,$D2859,$G$2:$G2859,FALSE)))</f>
        <v/>
      </c>
    </row>
    <row r="2860" spans="9:9" x14ac:dyDescent="0.55000000000000004">
      <c r="I2860" t="str">
        <f>IF($A2860="","",IF($G2860&lt;&gt;FALSE,"",COUNTIFS($D$2:$D$5001,"&gt;"&amp;$D2860,$G$2:$G$5001,FALSE)+COUNTIFS($D$2:$D2860,$D2860,$G$2:$G2860,FALSE)))</f>
        <v/>
      </c>
    </row>
    <row r="2861" spans="9:9" x14ac:dyDescent="0.55000000000000004">
      <c r="I2861" t="str">
        <f>IF($A2861="","",IF($G2861&lt;&gt;FALSE,"",COUNTIFS($D$2:$D$5001,"&gt;"&amp;$D2861,$G$2:$G$5001,FALSE)+COUNTIFS($D$2:$D2861,$D2861,$G$2:$G2861,FALSE)))</f>
        <v/>
      </c>
    </row>
    <row r="2862" spans="9:9" x14ac:dyDescent="0.55000000000000004">
      <c r="I2862" t="str">
        <f>IF($A2862="","",IF($G2862&lt;&gt;FALSE,"",COUNTIFS($D$2:$D$5001,"&gt;"&amp;$D2862,$G$2:$G$5001,FALSE)+COUNTIFS($D$2:$D2862,$D2862,$G$2:$G2862,FALSE)))</f>
        <v/>
      </c>
    </row>
    <row r="2863" spans="9:9" x14ac:dyDescent="0.55000000000000004">
      <c r="I2863" t="str">
        <f>IF($A2863="","",IF($G2863&lt;&gt;FALSE,"",COUNTIFS($D$2:$D$5001,"&gt;"&amp;$D2863,$G$2:$G$5001,FALSE)+COUNTIFS($D$2:$D2863,$D2863,$G$2:$G2863,FALSE)))</f>
        <v/>
      </c>
    </row>
    <row r="2864" spans="9:9" x14ac:dyDescent="0.55000000000000004">
      <c r="I2864" t="str">
        <f>IF($A2864="","",IF($G2864&lt;&gt;FALSE,"",COUNTIFS($D$2:$D$5001,"&gt;"&amp;$D2864,$G$2:$G$5001,FALSE)+COUNTIFS($D$2:$D2864,$D2864,$G$2:$G2864,FALSE)))</f>
        <v/>
      </c>
    </row>
    <row r="2865" spans="9:9" x14ac:dyDescent="0.55000000000000004">
      <c r="I2865" t="str">
        <f>IF($A2865="","",IF($G2865&lt;&gt;FALSE,"",COUNTIFS($D$2:$D$5001,"&gt;"&amp;$D2865,$G$2:$G$5001,FALSE)+COUNTIFS($D$2:$D2865,$D2865,$G$2:$G2865,FALSE)))</f>
        <v/>
      </c>
    </row>
    <row r="2866" spans="9:9" x14ac:dyDescent="0.55000000000000004">
      <c r="I2866" t="str">
        <f>IF($A2866="","",IF($G2866&lt;&gt;FALSE,"",COUNTIFS($D$2:$D$5001,"&gt;"&amp;$D2866,$G$2:$G$5001,FALSE)+COUNTIFS($D$2:$D2866,$D2866,$G$2:$G2866,FALSE)))</f>
        <v/>
      </c>
    </row>
    <row r="2867" spans="9:9" x14ac:dyDescent="0.55000000000000004">
      <c r="I2867" t="str">
        <f>IF($A2867="","",IF($G2867&lt;&gt;FALSE,"",COUNTIFS($D$2:$D$5001,"&gt;"&amp;$D2867,$G$2:$G$5001,FALSE)+COUNTIFS($D$2:$D2867,$D2867,$G$2:$G2867,FALSE)))</f>
        <v/>
      </c>
    </row>
    <row r="2868" spans="9:9" x14ac:dyDescent="0.55000000000000004">
      <c r="I2868" t="str">
        <f>IF($A2868="","",IF($G2868&lt;&gt;FALSE,"",COUNTIFS($D$2:$D$5001,"&gt;"&amp;$D2868,$G$2:$G$5001,FALSE)+COUNTIFS($D$2:$D2868,$D2868,$G$2:$G2868,FALSE)))</f>
        <v/>
      </c>
    </row>
    <row r="2869" spans="9:9" x14ac:dyDescent="0.55000000000000004">
      <c r="I2869" t="str">
        <f>IF($A2869="","",IF($G2869&lt;&gt;FALSE,"",COUNTIFS($D$2:$D$5001,"&gt;"&amp;$D2869,$G$2:$G$5001,FALSE)+COUNTIFS($D$2:$D2869,$D2869,$G$2:$G2869,FALSE)))</f>
        <v/>
      </c>
    </row>
    <row r="2870" spans="9:9" x14ac:dyDescent="0.55000000000000004">
      <c r="I2870" t="str">
        <f>IF($A2870="","",IF($G2870&lt;&gt;FALSE,"",COUNTIFS($D$2:$D$5001,"&gt;"&amp;$D2870,$G$2:$G$5001,FALSE)+COUNTIFS($D$2:$D2870,$D2870,$G$2:$G2870,FALSE)))</f>
        <v/>
      </c>
    </row>
    <row r="2871" spans="9:9" x14ac:dyDescent="0.55000000000000004">
      <c r="I2871" t="str">
        <f>IF($A2871="","",IF($G2871&lt;&gt;FALSE,"",COUNTIFS($D$2:$D$5001,"&gt;"&amp;$D2871,$G$2:$G$5001,FALSE)+COUNTIFS($D$2:$D2871,$D2871,$G$2:$G2871,FALSE)))</f>
        <v/>
      </c>
    </row>
    <row r="2872" spans="9:9" x14ac:dyDescent="0.55000000000000004">
      <c r="I2872" t="str">
        <f>IF($A2872="","",IF($G2872&lt;&gt;FALSE,"",COUNTIFS($D$2:$D$5001,"&gt;"&amp;$D2872,$G$2:$G$5001,FALSE)+COUNTIFS($D$2:$D2872,$D2872,$G$2:$G2872,FALSE)))</f>
        <v/>
      </c>
    </row>
    <row r="2873" spans="9:9" x14ac:dyDescent="0.55000000000000004">
      <c r="I2873" t="str">
        <f>IF($A2873="","",IF($G2873&lt;&gt;FALSE,"",COUNTIFS($D$2:$D$5001,"&gt;"&amp;$D2873,$G$2:$G$5001,FALSE)+COUNTIFS($D$2:$D2873,$D2873,$G$2:$G2873,FALSE)))</f>
        <v/>
      </c>
    </row>
    <row r="2874" spans="9:9" x14ac:dyDescent="0.55000000000000004">
      <c r="I2874" t="str">
        <f>IF($A2874="","",IF($G2874&lt;&gt;FALSE,"",COUNTIFS($D$2:$D$5001,"&gt;"&amp;$D2874,$G$2:$G$5001,FALSE)+COUNTIFS($D$2:$D2874,$D2874,$G$2:$G2874,FALSE)))</f>
        <v/>
      </c>
    </row>
    <row r="2875" spans="9:9" x14ac:dyDescent="0.55000000000000004">
      <c r="I2875" t="str">
        <f>IF($A2875="","",IF($G2875&lt;&gt;FALSE,"",COUNTIFS($D$2:$D$5001,"&gt;"&amp;$D2875,$G$2:$G$5001,FALSE)+COUNTIFS($D$2:$D2875,$D2875,$G$2:$G2875,FALSE)))</f>
        <v/>
      </c>
    </row>
    <row r="2876" spans="9:9" x14ac:dyDescent="0.55000000000000004">
      <c r="I2876" t="str">
        <f>IF($A2876="","",IF($G2876&lt;&gt;FALSE,"",COUNTIFS($D$2:$D$5001,"&gt;"&amp;$D2876,$G$2:$G$5001,FALSE)+COUNTIFS($D$2:$D2876,$D2876,$G$2:$G2876,FALSE)))</f>
        <v/>
      </c>
    </row>
    <row r="2877" spans="9:9" x14ac:dyDescent="0.55000000000000004">
      <c r="I2877" t="str">
        <f>IF($A2877="","",IF($G2877&lt;&gt;FALSE,"",COUNTIFS($D$2:$D$5001,"&gt;"&amp;$D2877,$G$2:$G$5001,FALSE)+COUNTIFS($D$2:$D2877,$D2877,$G$2:$G2877,FALSE)))</f>
        <v/>
      </c>
    </row>
    <row r="2878" spans="9:9" x14ac:dyDescent="0.55000000000000004">
      <c r="I2878" t="str">
        <f>IF($A2878="","",IF($G2878&lt;&gt;FALSE,"",COUNTIFS($D$2:$D$5001,"&gt;"&amp;$D2878,$G$2:$G$5001,FALSE)+COUNTIFS($D$2:$D2878,$D2878,$G$2:$G2878,FALSE)))</f>
        <v/>
      </c>
    </row>
    <row r="2879" spans="9:9" x14ac:dyDescent="0.55000000000000004">
      <c r="I2879" t="str">
        <f>IF($A2879="","",IF($G2879&lt;&gt;FALSE,"",COUNTIFS($D$2:$D$5001,"&gt;"&amp;$D2879,$G$2:$G$5001,FALSE)+COUNTIFS($D$2:$D2879,$D2879,$G$2:$G2879,FALSE)))</f>
        <v/>
      </c>
    </row>
    <row r="2880" spans="9:9" x14ac:dyDescent="0.55000000000000004">
      <c r="I2880" t="str">
        <f>IF($A2880="","",IF($G2880&lt;&gt;FALSE,"",COUNTIFS($D$2:$D$5001,"&gt;"&amp;$D2880,$G$2:$G$5001,FALSE)+COUNTIFS($D$2:$D2880,$D2880,$G$2:$G2880,FALSE)))</f>
        <v/>
      </c>
    </row>
    <row r="2881" spans="9:9" x14ac:dyDescent="0.55000000000000004">
      <c r="I2881" t="str">
        <f>IF($A2881="","",IF($G2881&lt;&gt;FALSE,"",COUNTIFS($D$2:$D$5001,"&gt;"&amp;$D2881,$G$2:$G$5001,FALSE)+COUNTIFS($D$2:$D2881,$D2881,$G$2:$G2881,FALSE)))</f>
        <v/>
      </c>
    </row>
    <row r="2882" spans="9:9" x14ac:dyDescent="0.55000000000000004">
      <c r="I2882" t="str">
        <f>IF($A2882="","",IF($G2882&lt;&gt;FALSE,"",COUNTIFS($D$2:$D$5001,"&gt;"&amp;$D2882,$G$2:$G$5001,FALSE)+COUNTIFS($D$2:$D2882,$D2882,$G$2:$G2882,FALSE)))</f>
        <v/>
      </c>
    </row>
    <row r="2883" spans="9:9" x14ac:dyDescent="0.55000000000000004">
      <c r="I2883" t="str">
        <f>IF($A2883="","",IF($G2883&lt;&gt;FALSE,"",COUNTIFS($D$2:$D$5001,"&gt;"&amp;$D2883,$G$2:$G$5001,FALSE)+COUNTIFS($D$2:$D2883,$D2883,$G$2:$G2883,FALSE)))</f>
        <v/>
      </c>
    </row>
    <row r="2884" spans="9:9" x14ac:dyDescent="0.55000000000000004">
      <c r="I2884" t="str">
        <f>IF($A2884="","",IF($G2884&lt;&gt;FALSE,"",COUNTIFS($D$2:$D$5001,"&gt;"&amp;$D2884,$G$2:$G$5001,FALSE)+COUNTIFS($D$2:$D2884,$D2884,$G$2:$G2884,FALSE)))</f>
        <v/>
      </c>
    </row>
    <row r="2885" spans="9:9" x14ac:dyDescent="0.55000000000000004">
      <c r="I2885" t="str">
        <f>IF($A2885="","",IF($G2885&lt;&gt;FALSE,"",COUNTIFS($D$2:$D$5001,"&gt;"&amp;$D2885,$G$2:$G$5001,FALSE)+COUNTIFS($D$2:$D2885,$D2885,$G$2:$G2885,FALSE)))</f>
        <v/>
      </c>
    </row>
    <row r="2886" spans="9:9" x14ac:dyDescent="0.55000000000000004">
      <c r="I2886" t="str">
        <f>IF($A2886="","",IF($G2886&lt;&gt;FALSE,"",COUNTIFS($D$2:$D$5001,"&gt;"&amp;$D2886,$G$2:$G$5001,FALSE)+COUNTIFS($D$2:$D2886,$D2886,$G$2:$G2886,FALSE)))</f>
        <v/>
      </c>
    </row>
    <row r="2887" spans="9:9" x14ac:dyDescent="0.55000000000000004">
      <c r="I2887" t="str">
        <f>IF($A2887="","",IF($G2887&lt;&gt;FALSE,"",COUNTIFS($D$2:$D$5001,"&gt;"&amp;$D2887,$G$2:$G$5001,FALSE)+COUNTIFS($D$2:$D2887,$D2887,$G$2:$G2887,FALSE)))</f>
        <v/>
      </c>
    </row>
    <row r="2888" spans="9:9" x14ac:dyDescent="0.55000000000000004">
      <c r="I2888" t="str">
        <f>IF($A2888="","",IF($G2888&lt;&gt;FALSE,"",COUNTIFS($D$2:$D$5001,"&gt;"&amp;$D2888,$G$2:$G$5001,FALSE)+COUNTIFS($D$2:$D2888,$D2888,$G$2:$G2888,FALSE)))</f>
        <v/>
      </c>
    </row>
    <row r="2889" spans="9:9" x14ac:dyDescent="0.55000000000000004">
      <c r="I2889" t="str">
        <f>IF($A2889="","",IF($G2889&lt;&gt;FALSE,"",COUNTIFS($D$2:$D$5001,"&gt;"&amp;$D2889,$G$2:$G$5001,FALSE)+COUNTIFS($D$2:$D2889,$D2889,$G$2:$G2889,FALSE)))</f>
        <v/>
      </c>
    </row>
    <row r="2890" spans="9:9" x14ac:dyDescent="0.55000000000000004">
      <c r="I2890" t="str">
        <f>IF($A2890="","",IF($G2890&lt;&gt;FALSE,"",COUNTIFS($D$2:$D$5001,"&gt;"&amp;$D2890,$G$2:$G$5001,FALSE)+COUNTIFS($D$2:$D2890,$D2890,$G$2:$G2890,FALSE)))</f>
        <v/>
      </c>
    </row>
    <row r="2891" spans="9:9" x14ac:dyDescent="0.55000000000000004">
      <c r="I2891" t="str">
        <f>IF($A2891="","",IF($G2891&lt;&gt;FALSE,"",COUNTIFS($D$2:$D$5001,"&gt;"&amp;$D2891,$G$2:$G$5001,FALSE)+COUNTIFS($D$2:$D2891,$D2891,$G$2:$G2891,FALSE)))</f>
        <v/>
      </c>
    </row>
    <row r="2892" spans="9:9" x14ac:dyDescent="0.55000000000000004">
      <c r="I2892" t="str">
        <f>IF($A2892="","",IF($G2892&lt;&gt;FALSE,"",COUNTIFS($D$2:$D$5001,"&gt;"&amp;$D2892,$G$2:$G$5001,FALSE)+COUNTIFS($D$2:$D2892,$D2892,$G$2:$G2892,FALSE)))</f>
        <v/>
      </c>
    </row>
    <row r="2893" spans="9:9" x14ac:dyDescent="0.55000000000000004">
      <c r="I2893" t="str">
        <f>IF($A2893="","",IF($G2893&lt;&gt;FALSE,"",COUNTIFS($D$2:$D$5001,"&gt;"&amp;$D2893,$G$2:$G$5001,FALSE)+COUNTIFS($D$2:$D2893,$D2893,$G$2:$G2893,FALSE)))</f>
        <v/>
      </c>
    </row>
    <row r="2894" spans="9:9" x14ac:dyDescent="0.55000000000000004">
      <c r="I2894" t="str">
        <f>IF($A2894="","",IF($G2894&lt;&gt;FALSE,"",COUNTIFS($D$2:$D$5001,"&gt;"&amp;$D2894,$G$2:$G$5001,FALSE)+COUNTIFS($D$2:$D2894,$D2894,$G$2:$G2894,FALSE)))</f>
        <v/>
      </c>
    </row>
    <row r="2895" spans="9:9" x14ac:dyDescent="0.55000000000000004">
      <c r="I2895" t="str">
        <f>IF($A2895="","",IF($G2895&lt;&gt;FALSE,"",COUNTIFS($D$2:$D$5001,"&gt;"&amp;$D2895,$G$2:$G$5001,FALSE)+COUNTIFS($D$2:$D2895,$D2895,$G$2:$G2895,FALSE)))</f>
        <v/>
      </c>
    </row>
    <row r="2896" spans="9:9" x14ac:dyDescent="0.55000000000000004">
      <c r="I2896" t="str">
        <f>IF($A2896="","",IF($G2896&lt;&gt;FALSE,"",COUNTIFS($D$2:$D$5001,"&gt;"&amp;$D2896,$G$2:$G$5001,FALSE)+COUNTIFS($D$2:$D2896,$D2896,$G$2:$G2896,FALSE)))</f>
        <v/>
      </c>
    </row>
    <row r="2897" spans="9:9" x14ac:dyDescent="0.55000000000000004">
      <c r="I2897" t="str">
        <f>IF($A2897="","",IF($G2897&lt;&gt;FALSE,"",COUNTIFS($D$2:$D$5001,"&gt;"&amp;$D2897,$G$2:$G$5001,FALSE)+COUNTIFS($D$2:$D2897,$D2897,$G$2:$G2897,FALSE)))</f>
        <v/>
      </c>
    </row>
    <row r="2898" spans="9:9" x14ac:dyDescent="0.55000000000000004">
      <c r="I2898" t="str">
        <f>IF($A2898="","",IF($G2898&lt;&gt;FALSE,"",COUNTIFS($D$2:$D$5001,"&gt;"&amp;$D2898,$G$2:$G$5001,FALSE)+COUNTIFS($D$2:$D2898,$D2898,$G$2:$G2898,FALSE)))</f>
        <v/>
      </c>
    </row>
    <row r="2899" spans="9:9" x14ac:dyDescent="0.55000000000000004">
      <c r="I2899" t="str">
        <f>IF($A2899="","",IF($G2899&lt;&gt;FALSE,"",COUNTIFS($D$2:$D$5001,"&gt;"&amp;$D2899,$G$2:$G$5001,FALSE)+COUNTIFS($D$2:$D2899,$D2899,$G$2:$G2899,FALSE)))</f>
        <v/>
      </c>
    </row>
    <row r="2900" spans="9:9" x14ac:dyDescent="0.55000000000000004">
      <c r="I2900" t="str">
        <f>IF($A2900="","",IF($G2900&lt;&gt;FALSE,"",COUNTIFS($D$2:$D$5001,"&gt;"&amp;$D2900,$G$2:$G$5001,FALSE)+COUNTIFS($D$2:$D2900,$D2900,$G$2:$G2900,FALSE)))</f>
        <v/>
      </c>
    </row>
    <row r="2901" spans="9:9" x14ac:dyDescent="0.55000000000000004">
      <c r="I2901" t="str">
        <f>IF($A2901="","",IF($G2901&lt;&gt;FALSE,"",COUNTIFS($D$2:$D$5001,"&gt;"&amp;$D2901,$G$2:$G$5001,FALSE)+COUNTIFS($D$2:$D2901,$D2901,$G$2:$G2901,FALSE)))</f>
        <v/>
      </c>
    </row>
    <row r="2902" spans="9:9" x14ac:dyDescent="0.55000000000000004">
      <c r="I2902" t="str">
        <f>IF($A2902="","",IF($G2902&lt;&gt;FALSE,"",COUNTIFS($D$2:$D$5001,"&gt;"&amp;$D2902,$G$2:$G$5001,FALSE)+COUNTIFS($D$2:$D2902,$D2902,$G$2:$G2902,FALSE)))</f>
        <v/>
      </c>
    </row>
    <row r="2903" spans="9:9" x14ac:dyDescent="0.55000000000000004">
      <c r="I2903" t="str">
        <f>IF($A2903="","",IF($G2903&lt;&gt;FALSE,"",COUNTIFS($D$2:$D$5001,"&gt;"&amp;$D2903,$G$2:$G$5001,FALSE)+COUNTIFS($D$2:$D2903,$D2903,$G$2:$G2903,FALSE)))</f>
        <v/>
      </c>
    </row>
    <row r="2904" spans="9:9" x14ac:dyDescent="0.55000000000000004">
      <c r="I2904" t="str">
        <f>IF($A2904="","",IF($G2904&lt;&gt;FALSE,"",COUNTIFS($D$2:$D$5001,"&gt;"&amp;$D2904,$G$2:$G$5001,FALSE)+COUNTIFS($D$2:$D2904,$D2904,$G$2:$G2904,FALSE)))</f>
        <v/>
      </c>
    </row>
    <row r="2905" spans="9:9" x14ac:dyDescent="0.55000000000000004">
      <c r="I2905" t="str">
        <f>IF($A2905="","",IF($G2905&lt;&gt;FALSE,"",COUNTIFS($D$2:$D$5001,"&gt;"&amp;$D2905,$G$2:$G$5001,FALSE)+COUNTIFS($D$2:$D2905,$D2905,$G$2:$G2905,FALSE)))</f>
        <v/>
      </c>
    </row>
    <row r="2906" spans="9:9" x14ac:dyDescent="0.55000000000000004">
      <c r="I2906" t="str">
        <f>IF($A2906="","",IF($G2906&lt;&gt;FALSE,"",COUNTIFS($D$2:$D$5001,"&gt;"&amp;$D2906,$G$2:$G$5001,FALSE)+COUNTIFS($D$2:$D2906,$D2906,$G$2:$G2906,FALSE)))</f>
        <v/>
      </c>
    </row>
    <row r="2907" spans="9:9" x14ac:dyDescent="0.55000000000000004">
      <c r="I2907" t="str">
        <f>IF($A2907="","",IF($G2907&lt;&gt;FALSE,"",COUNTIFS($D$2:$D$5001,"&gt;"&amp;$D2907,$G$2:$G$5001,FALSE)+COUNTIFS($D$2:$D2907,$D2907,$G$2:$G2907,FALSE)))</f>
        <v/>
      </c>
    </row>
    <row r="2908" spans="9:9" x14ac:dyDescent="0.55000000000000004">
      <c r="I2908" t="str">
        <f>IF($A2908="","",IF($G2908&lt;&gt;FALSE,"",COUNTIFS($D$2:$D$5001,"&gt;"&amp;$D2908,$G$2:$G$5001,FALSE)+COUNTIFS($D$2:$D2908,$D2908,$G$2:$G2908,FALSE)))</f>
        <v/>
      </c>
    </row>
    <row r="2909" spans="9:9" x14ac:dyDescent="0.55000000000000004">
      <c r="I2909" t="str">
        <f>IF($A2909="","",IF($G2909&lt;&gt;FALSE,"",COUNTIFS($D$2:$D$5001,"&gt;"&amp;$D2909,$G$2:$G$5001,FALSE)+COUNTIFS($D$2:$D2909,$D2909,$G$2:$G2909,FALSE)))</f>
        <v/>
      </c>
    </row>
    <row r="2910" spans="9:9" x14ac:dyDescent="0.55000000000000004">
      <c r="I2910" t="str">
        <f>IF($A2910="","",IF($G2910&lt;&gt;FALSE,"",COUNTIFS($D$2:$D$5001,"&gt;"&amp;$D2910,$G$2:$G$5001,FALSE)+COUNTIFS($D$2:$D2910,$D2910,$G$2:$G2910,FALSE)))</f>
        <v/>
      </c>
    </row>
    <row r="2911" spans="9:9" x14ac:dyDescent="0.55000000000000004">
      <c r="I2911" t="str">
        <f>IF($A2911="","",IF($G2911&lt;&gt;FALSE,"",COUNTIFS($D$2:$D$5001,"&gt;"&amp;$D2911,$G$2:$G$5001,FALSE)+COUNTIFS($D$2:$D2911,$D2911,$G$2:$G2911,FALSE)))</f>
        <v/>
      </c>
    </row>
    <row r="2912" spans="9:9" x14ac:dyDescent="0.55000000000000004">
      <c r="I2912" t="str">
        <f>IF($A2912="","",IF($G2912&lt;&gt;FALSE,"",COUNTIFS($D$2:$D$5001,"&gt;"&amp;$D2912,$G$2:$G$5001,FALSE)+COUNTIFS($D$2:$D2912,$D2912,$G$2:$G2912,FALSE)))</f>
        <v/>
      </c>
    </row>
    <row r="2913" spans="9:9" x14ac:dyDescent="0.55000000000000004">
      <c r="I2913" t="str">
        <f>IF($A2913="","",IF($G2913&lt;&gt;FALSE,"",COUNTIFS($D$2:$D$5001,"&gt;"&amp;$D2913,$G$2:$G$5001,FALSE)+COUNTIFS($D$2:$D2913,$D2913,$G$2:$G2913,FALSE)))</f>
        <v/>
      </c>
    </row>
    <row r="2914" spans="9:9" x14ac:dyDescent="0.55000000000000004">
      <c r="I2914" t="str">
        <f>IF($A2914="","",IF($G2914&lt;&gt;FALSE,"",COUNTIFS($D$2:$D$5001,"&gt;"&amp;$D2914,$G$2:$G$5001,FALSE)+COUNTIFS($D$2:$D2914,$D2914,$G$2:$G2914,FALSE)))</f>
        <v/>
      </c>
    </row>
    <row r="2915" spans="9:9" x14ac:dyDescent="0.55000000000000004">
      <c r="I2915" t="str">
        <f>IF($A2915="","",IF($G2915&lt;&gt;FALSE,"",COUNTIFS($D$2:$D$5001,"&gt;"&amp;$D2915,$G$2:$G$5001,FALSE)+COUNTIFS($D$2:$D2915,$D2915,$G$2:$G2915,FALSE)))</f>
        <v/>
      </c>
    </row>
    <row r="2916" spans="9:9" x14ac:dyDescent="0.55000000000000004">
      <c r="I2916" t="str">
        <f>IF($A2916="","",IF($G2916&lt;&gt;FALSE,"",COUNTIFS($D$2:$D$5001,"&gt;"&amp;$D2916,$G$2:$G$5001,FALSE)+COUNTIFS($D$2:$D2916,$D2916,$G$2:$G2916,FALSE)))</f>
        <v/>
      </c>
    </row>
    <row r="2917" spans="9:9" x14ac:dyDescent="0.55000000000000004">
      <c r="I2917" t="str">
        <f>IF($A2917="","",IF($G2917&lt;&gt;FALSE,"",COUNTIFS($D$2:$D$5001,"&gt;"&amp;$D2917,$G$2:$G$5001,FALSE)+COUNTIFS($D$2:$D2917,$D2917,$G$2:$G2917,FALSE)))</f>
        <v/>
      </c>
    </row>
    <row r="2918" spans="9:9" x14ac:dyDescent="0.55000000000000004">
      <c r="I2918" t="str">
        <f>IF($A2918="","",IF($G2918&lt;&gt;FALSE,"",COUNTIFS($D$2:$D$5001,"&gt;"&amp;$D2918,$G$2:$G$5001,FALSE)+COUNTIFS($D$2:$D2918,$D2918,$G$2:$G2918,FALSE)))</f>
        <v/>
      </c>
    </row>
    <row r="2919" spans="9:9" x14ac:dyDescent="0.55000000000000004">
      <c r="I2919" t="str">
        <f>IF($A2919="","",IF($G2919&lt;&gt;FALSE,"",COUNTIFS($D$2:$D$5001,"&gt;"&amp;$D2919,$G$2:$G$5001,FALSE)+COUNTIFS($D$2:$D2919,$D2919,$G$2:$G2919,FALSE)))</f>
        <v/>
      </c>
    </row>
    <row r="2920" spans="9:9" x14ac:dyDescent="0.55000000000000004">
      <c r="I2920" t="str">
        <f>IF($A2920="","",IF($G2920&lt;&gt;FALSE,"",COUNTIFS($D$2:$D$5001,"&gt;"&amp;$D2920,$G$2:$G$5001,FALSE)+COUNTIFS($D$2:$D2920,$D2920,$G$2:$G2920,FALSE)))</f>
        <v/>
      </c>
    </row>
    <row r="2921" spans="9:9" x14ac:dyDescent="0.55000000000000004">
      <c r="I2921" t="str">
        <f>IF($A2921="","",IF($G2921&lt;&gt;FALSE,"",COUNTIFS($D$2:$D$5001,"&gt;"&amp;$D2921,$G$2:$G$5001,FALSE)+COUNTIFS($D$2:$D2921,$D2921,$G$2:$G2921,FALSE)))</f>
        <v/>
      </c>
    </row>
    <row r="2922" spans="9:9" x14ac:dyDescent="0.55000000000000004">
      <c r="I2922" t="str">
        <f>IF($A2922="","",IF($G2922&lt;&gt;FALSE,"",COUNTIFS($D$2:$D$5001,"&gt;"&amp;$D2922,$G$2:$G$5001,FALSE)+COUNTIFS($D$2:$D2922,$D2922,$G$2:$G2922,FALSE)))</f>
        <v/>
      </c>
    </row>
    <row r="2923" spans="9:9" x14ac:dyDescent="0.55000000000000004">
      <c r="I2923" t="str">
        <f>IF($A2923="","",IF($G2923&lt;&gt;FALSE,"",COUNTIFS($D$2:$D$5001,"&gt;"&amp;$D2923,$G$2:$G$5001,FALSE)+COUNTIFS($D$2:$D2923,$D2923,$G$2:$G2923,FALSE)))</f>
        <v/>
      </c>
    </row>
    <row r="2924" spans="9:9" x14ac:dyDescent="0.55000000000000004">
      <c r="I2924" t="str">
        <f>IF($A2924="","",IF($G2924&lt;&gt;FALSE,"",COUNTIFS($D$2:$D$5001,"&gt;"&amp;$D2924,$G$2:$G$5001,FALSE)+COUNTIFS($D$2:$D2924,$D2924,$G$2:$G2924,FALSE)))</f>
        <v/>
      </c>
    </row>
    <row r="2925" spans="9:9" x14ac:dyDescent="0.55000000000000004">
      <c r="I2925" t="str">
        <f>IF($A2925="","",IF($G2925&lt;&gt;FALSE,"",COUNTIFS($D$2:$D$5001,"&gt;"&amp;$D2925,$G$2:$G$5001,FALSE)+COUNTIFS($D$2:$D2925,$D2925,$G$2:$G2925,FALSE)))</f>
        <v/>
      </c>
    </row>
    <row r="2926" spans="9:9" x14ac:dyDescent="0.55000000000000004">
      <c r="I2926" t="str">
        <f>IF($A2926="","",IF($G2926&lt;&gt;FALSE,"",COUNTIFS($D$2:$D$5001,"&gt;"&amp;$D2926,$G$2:$G$5001,FALSE)+COUNTIFS($D$2:$D2926,$D2926,$G$2:$G2926,FALSE)))</f>
        <v/>
      </c>
    </row>
    <row r="2927" spans="9:9" x14ac:dyDescent="0.55000000000000004">
      <c r="I2927" t="str">
        <f>IF($A2927="","",IF($G2927&lt;&gt;FALSE,"",COUNTIFS($D$2:$D$5001,"&gt;"&amp;$D2927,$G$2:$G$5001,FALSE)+COUNTIFS($D$2:$D2927,$D2927,$G$2:$G2927,FALSE)))</f>
        <v/>
      </c>
    </row>
    <row r="2928" spans="9:9" x14ac:dyDescent="0.55000000000000004">
      <c r="I2928" t="str">
        <f>IF($A2928="","",IF($G2928&lt;&gt;FALSE,"",COUNTIFS($D$2:$D$5001,"&gt;"&amp;$D2928,$G$2:$G$5001,FALSE)+COUNTIFS($D$2:$D2928,$D2928,$G$2:$G2928,FALSE)))</f>
        <v/>
      </c>
    </row>
    <row r="2929" spans="9:9" x14ac:dyDescent="0.55000000000000004">
      <c r="I2929" t="str">
        <f>IF($A2929="","",IF($G2929&lt;&gt;FALSE,"",COUNTIFS($D$2:$D$5001,"&gt;"&amp;$D2929,$G$2:$G$5001,FALSE)+COUNTIFS($D$2:$D2929,$D2929,$G$2:$G2929,FALSE)))</f>
        <v/>
      </c>
    </row>
    <row r="2930" spans="9:9" x14ac:dyDescent="0.55000000000000004">
      <c r="I2930" t="str">
        <f>IF($A2930="","",IF($G2930&lt;&gt;FALSE,"",COUNTIFS($D$2:$D$5001,"&gt;"&amp;$D2930,$G$2:$G$5001,FALSE)+COUNTIFS($D$2:$D2930,$D2930,$G$2:$G2930,FALSE)))</f>
        <v/>
      </c>
    </row>
    <row r="2931" spans="9:9" x14ac:dyDescent="0.55000000000000004">
      <c r="I2931" t="str">
        <f>IF($A2931="","",IF($G2931&lt;&gt;FALSE,"",COUNTIFS($D$2:$D$5001,"&gt;"&amp;$D2931,$G$2:$G$5001,FALSE)+COUNTIFS($D$2:$D2931,$D2931,$G$2:$G2931,FALSE)))</f>
        <v/>
      </c>
    </row>
    <row r="2932" spans="9:9" x14ac:dyDescent="0.55000000000000004">
      <c r="I2932" t="str">
        <f>IF($A2932="","",IF($G2932&lt;&gt;FALSE,"",COUNTIFS($D$2:$D$5001,"&gt;"&amp;$D2932,$G$2:$G$5001,FALSE)+COUNTIFS($D$2:$D2932,$D2932,$G$2:$G2932,FALSE)))</f>
        <v/>
      </c>
    </row>
    <row r="2933" spans="9:9" x14ac:dyDescent="0.55000000000000004">
      <c r="I2933" t="str">
        <f>IF($A2933="","",IF($G2933&lt;&gt;FALSE,"",COUNTIFS($D$2:$D$5001,"&gt;"&amp;$D2933,$G$2:$G$5001,FALSE)+COUNTIFS($D$2:$D2933,$D2933,$G$2:$G2933,FALSE)))</f>
        <v/>
      </c>
    </row>
    <row r="2934" spans="9:9" x14ac:dyDescent="0.55000000000000004">
      <c r="I2934" t="str">
        <f>IF($A2934="","",IF($G2934&lt;&gt;FALSE,"",COUNTIFS($D$2:$D$5001,"&gt;"&amp;$D2934,$G$2:$G$5001,FALSE)+COUNTIFS($D$2:$D2934,$D2934,$G$2:$G2934,FALSE)))</f>
        <v/>
      </c>
    </row>
    <row r="2935" spans="9:9" x14ac:dyDescent="0.55000000000000004">
      <c r="I2935" t="str">
        <f>IF($A2935="","",IF($G2935&lt;&gt;FALSE,"",COUNTIFS($D$2:$D$5001,"&gt;"&amp;$D2935,$G$2:$G$5001,FALSE)+COUNTIFS($D$2:$D2935,$D2935,$G$2:$G2935,FALSE)))</f>
        <v/>
      </c>
    </row>
    <row r="2936" spans="9:9" x14ac:dyDescent="0.55000000000000004">
      <c r="I2936" t="str">
        <f>IF($A2936="","",IF($G2936&lt;&gt;FALSE,"",COUNTIFS($D$2:$D$5001,"&gt;"&amp;$D2936,$G$2:$G$5001,FALSE)+COUNTIFS($D$2:$D2936,$D2936,$G$2:$G2936,FALSE)))</f>
        <v/>
      </c>
    </row>
    <row r="2937" spans="9:9" x14ac:dyDescent="0.55000000000000004">
      <c r="I2937" t="str">
        <f>IF($A2937="","",IF($G2937&lt;&gt;FALSE,"",COUNTIFS($D$2:$D$5001,"&gt;"&amp;$D2937,$G$2:$G$5001,FALSE)+COUNTIFS($D$2:$D2937,$D2937,$G$2:$G2937,FALSE)))</f>
        <v/>
      </c>
    </row>
    <row r="2938" spans="9:9" x14ac:dyDescent="0.55000000000000004">
      <c r="I2938" t="str">
        <f>IF($A2938="","",IF($G2938&lt;&gt;FALSE,"",COUNTIFS($D$2:$D$5001,"&gt;"&amp;$D2938,$G$2:$G$5001,FALSE)+COUNTIFS($D$2:$D2938,$D2938,$G$2:$G2938,FALSE)))</f>
        <v/>
      </c>
    </row>
    <row r="2939" spans="9:9" x14ac:dyDescent="0.55000000000000004">
      <c r="I2939" t="str">
        <f>IF($A2939="","",IF($G2939&lt;&gt;FALSE,"",COUNTIFS($D$2:$D$5001,"&gt;"&amp;$D2939,$G$2:$G$5001,FALSE)+COUNTIFS($D$2:$D2939,$D2939,$G$2:$G2939,FALSE)))</f>
        <v/>
      </c>
    </row>
    <row r="2940" spans="9:9" x14ac:dyDescent="0.55000000000000004">
      <c r="I2940" t="str">
        <f>IF($A2940="","",IF($G2940&lt;&gt;FALSE,"",COUNTIFS($D$2:$D$5001,"&gt;"&amp;$D2940,$G$2:$G$5001,FALSE)+COUNTIFS($D$2:$D2940,$D2940,$G$2:$G2940,FALSE)))</f>
        <v/>
      </c>
    </row>
    <row r="2941" spans="9:9" x14ac:dyDescent="0.55000000000000004">
      <c r="I2941" t="str">
        <f>IF($A2941="","",IF($G2941&lt;&gt;FALSE,"",COUNTIFS($D$2:$D$5001,"&gt;"&amp;$D2941,$G$2:$G$5001,FALSE)+COUNTIFS($D$2:$D2941,$D2941,$G$2:$G2941,FALSE)))</f>
        <v/>
      </c>
    </row>
    <row r="2942" spans="9:9" x14ac:dyDescent="0.55000000000000004">
      <c r="I2942" t="str">
        <f>IF($A2942="","",IF($G2942&lt;&gt;FALSE,"",COUNTIFS($D$2:$D$5001,"&gt;"&amp;$D2942,$G$2:$G$5001,FALSE)+COUNTIFS($D$2:$D2942,$D2942,$G$2:$G2942,FALSE)))</f>
        <v/>
      </c>
    </row>
    <row r="2943" spans="9:9" x14ac:dyDescent="0.55000000000000004">
      <c r="I2943" t="str">
        <f>IF($A2943="","",IF($G2943&lt;&gt;FALSE,"",COUNTIFS($D$2:$D$5001,"&gt;"&amp;$D2943,$G$2:$G$5001,FALSE)+COUNTIFS($D$2:$D2943,$D2943,$G$2:$G2943,FALSE)))</f>
        <v/>
      </c>
    </row>
    <row r="2944" spans="9:9" x14ac:dyDescent="0.55000000000000004">
      <c r="I2944" t="str">
        <f>IF($A2944="","",IF($G2944&lt;&gt;FALSE,"",COUNTIFS($D$2:$D$5001,"&gt;"&amp;$D2944,$G$2:$G$5001,FALSE)+COUNTIFS($D$2:$D2944,$D2944,$G$2:$G2944,FALSE)))</f>
        <v/>
      </c>
    </row>
    <row r="2945" spans="9:9" x14ac:dyDescent="0.55000000000000004">
      <c r="I2945" t="str">
        <f>IF($A2945="","",IF($G2945&lt;&gt;FALSE,"",COUNTIFS($D$2:$D$5001,"&gt;"&amp;$D2945,$G$2:$G$5001,FALSE)+COUNTIFS($D$2:$D2945,$D2945,$G$2:$G2945,FALSE)))</f>
        <v/>
      </c>
    </row>
    <row r="2946" spans="9:9" x14ac:dyDescent="0.55000000000000004">
      <c r="I2946" t="str">
        <f>IF($A2946="","",IF($G2946&lt;&gt;FALSE,"",COUNTIFS($D$2:$D$5001,"&gt;"&amp;$D2946,$G$2:$G$5001,FALSE)+COUNTIFS($D$2:$D2946,$D2946,$G$2:$G2946,FALSE)))</f>
        <v/>
      </c>
    </row>
    <row r="2947" spans="9:9" x14ac:dyDescent="0.55000000000000004">
      <c r="I2947" t="str">
        <f>IF($A2947="","",IF($G2947&lt;&gt;FALSE,"",COUNTIFS($D$2:$D$5001,"&gt;"&amp;$D2947,$G$2:$G$5001,FALSE)+COUNTIFS($D$2:$D2947,$D2947,$G$2:$G2947,FALSE)))</f>
        <v/>
      </c>
    </row>
    <row r="2948" spans="9:9" x14ac:dyDescent="0.55000000000000004">
      <c r="I2948" t="str">
        <f>IF($A2948="","",IF($G2948&lt;&gt;FALSE,"",COUNTIFS($D$2:$D$5001,"&gt;"&amp;$D2948,$G$2:$G$5001,FALSE)+COUNTIFS($D$2:$D2948,$D2948,$G$2:$G2948,FALSE)))</f>
        <v/>
      </c>
    </row>
    <row r="2949" spans="9:9" x14ac:dyDescent="0.55000000000000004">
      <c r="I2949" t="str">
        <f>IF($A2949="","",IF($G2949&lt;&gt;FALSE,"",COUNTIFS($D$2:$D$5001,"&gt;"&amp;$D2949,$G$2:$G$5001,FALSE)+COUNTIFS($D$2:$D2949,$D2949,$G$2:$G2949,FALSE)))</f>
        <v/>
      </c>
    </row>
    <row r="2950" spans="9:9" x14ac:dyDescent="0.55000000000000004">
      <c r="I2950" t="str">
        <f>IF($A2950="","",IF($G2950&lt;&gt;FALSE,"",COUNTIFS($D$2:$D$5001,"&gt;"&amp;$D2950,$G$2:$G$5001,FALSE)+COUNTIFS($D$2:$D2950,$D2950,$G$2:$G2950,FALSE)))</f>
        <v/>
      </c>
    </row>
    <row r="2951" spans="9:9" x14ac:dyDescent="0.55000000000000004">
      <c r="I2951" t="str">
        <f>IF($A2951="","",IF($G2951&lt;&gt;FALSE,"",COUNTIFS($D$2:$D$5001,"&gt;"&amp;$D2951,$G$2:$G$5001,FALSE)+COUNTIFS($D$2:$D2951,$D2951,$G$2:$G2951,FALSE)))</f>
        <v/>
      </c>
    </row>
    <row r="2952" spans="9:9" x14ac:dyDescent="0.55000000000000004">
      <c r="I2952" t="str">
        <f>IF($A2952="","",IF($G2952&lt;&gt;FALSE,"",COUNTIFS($D$2:$D$5001,"&gt;"&amp;$D2952,$G$2:$G$5001,FALSE)+COUNTIFS($D$2:$D2952,$D2952,$G$2:$G2952,FALSE)))</f>
        <v/>
      </c>
    </row>
    <row r="2953" spans="9:9" x14ac:dyDescent="0.55000000000000004">
      <c r="I2953" t="str">
        <f>IF($A2953="","",IF($G2953&lt;&gt;FALSE,"",COUNTIFS($D$2:$D$5001,"&gt;"&amp;$D2953,$G$2:$G$5001,FALSE)+COUNTIFS($D$2:$D2953,$D2953,$G$2:$G2953,FALSE)))</f>
        <v/>
      </c>
    </row>
    <row r="2954" spans="9:9" x14ac:dyDescent="0.55000000000000004">
      <c r="I2954" t="str">
        <f>IF($A2954="","",IF($G2954&lt;&gt;FALSE,"",COUNTIFS($D$2:$D$5001,"&gt;"&amp;$D2954,$G$2:$G$5001,FALSE)+COUNTIFS($D$2:$D2954,$D2954,$G$2:$G2954,FALSE)))</f>
        <v/>
      </c>
    </row>
    <row r="2955" spans="9:9" x14ac:dyDescent="0.55000000000000004">
      <c r="I2955" t="str">
        <f>IF($A2955="","",IF($G2955&lt;&gt;FALSE,"",COUNTIFS($D$2:$D$5001,"&gt;"&amp;$D2955,$G$2:$G$5001,FALSE)+COUNTIFS($D$2:$D2955,$D2955,$G$2:$G2955,FALSE)))</f>
        <v/>
      </c>
    </row>
    <row r="2956" spans="9:9" x14ac:dyDescent="0.55000000000000004">
      <c r="I2956" t="str">
        <f>IF($A2956="","",IF($G2956&lt;&gt;FALSE,"",COUNTIFS($D$2:$D$5001,"&gt;"&amp;$D2956,$G$2:$G$5001,FALSE)+COUNTIFS($D$2:$D2956,$D2956,$G$2:$G2956,FALSE)))</f>
        <v/>
      </c>
    </row>
    <row r="2957" spans="9:9" x14ac:dyDescent="0.55000000000000004">
      <c r="I2957" t="str">
        <f>IF($A2957="","",IF($G2957&lt;&gt;FALSE,"",COUNTIFS($D$2:$D$5001,"&gt;"&amp;$D2957,$G$2:$G$5001,FALSE)+COUNTIFS($D$2:$D2957,$D2957,$G$2:$G2957,FALSE)))</f>
        <v/>
      </c>
    </row>
    <row r="2958" spans="9:9" x14ac:dyDescent="0.55000000000000004">
      <c r="I2958" t="str">
        <f>IF($A2958="","",IF($G2958&lt;&gt;FALSE,"",COUNTIFS($D$2:$D$5001,"&gt;"&amp;$D2958,$G$2:$G$5001,FALSE)+COUNTIFS($D$2:$D2958,$D2958,$G$2:$G2958,FALSE)))</f>
        <v/>
      </c>
    </row>
    <row r="2959" spans="9:9" x14ac:dyDescent="0.55000000000000004">
      <c r="I2959" t="str">
        <f>IF($A2959="","",IF($G2959&lt;&gt;FALSE,"",COUNTIFS($D$2:$D$5001,"&gt;"&amp;$D2959,$G$2:$G$5001,FALSE)+COUNTIFS($D$2:$D2959,$D2959,$G$2:$G2959,FALSE)))</f>
        <v/>
      </c>
    </row>
    <row r="2960" spans="9:9" x14ac:dyDescent="0.55000000000000004">
      <c r="I2960" t="str">
        <f>IF($A2960="","",IF($G2960&lt;&gt;FALSE,"",COUNTIFS($D$2:$D$5001,"&gt;"&amp;$D2960,$G$2:$G$5001,FALSE)+COUNTIFS($D$2:$D2960,$D2960,$G$2:$G2960,FALSE)))</f>
        <v/>
      </c>
    </row>
    <row r="2961" spans="9:9" x14ac:dyDescent="0.55000000000000004">
      <c r="I2961" t="str">
        <f>IF($A2961="","",IF($G2961&lt;&gt;FALSE,"",COUNTIFS($D$2:$D$5001,"&gt;"&amp;$D2961,$G$2:$G$5001,FALSE)+COUNTIFS($D$2:$D2961,$D2961,$G$2:$G2961,FALSE)))</f>
        <v/>
      </c>
    </row>
    <row r="2962" spans="9:9" x14ac:dyDescent="0.55000000000000004">
      <c r="I2962" t="str">
        <f>IF($A2962="","",IF($G2962&lt;&gt;FALSE,"",COUNTIFS($D$2:$D$5001,"&gt;"&amp;$D2962,$G$2:$G$5001,FALSE)+COUNTIFS($D$2:$D2962,$D2962,$G$2:$G2962,FALSE)))</f>
        <v/>
      </c>
    </row>
    <row r="2963" spans="9:9" x14ac:dyDescent="0.55000000000000004">
      <c r="I2963" t="str">
        <f>IF($A2963="","",IF($G2963&lt;&gt;FALSE,"",COUNTIFS($D$2:$D$5001,"&gt;"&amp;$D2963,$G$2:$G$5001,FALSE)+COUNTIFS($D$2:$D2963,$D2963,$G$2:$G2963,FALSE)))</f>
        <v/>
      </c>
    </row>
    <row r="2964" spans="9:9" x14ac:dyDescent="0.55000000000000004">
      <c r="I2964" t="str">
        <f>IF($A2964="","",IF($G2964&lt;&gt;FALSE,"",COUNTIFS($D$2:$D$5001,"&gt;"&amp;$D2964,$G$2:$G$5001,FALSE)+COUNTIFS($D$2:$D2964,$D2964,$G$2:$G2964,FALSE)))</f>
        <v/>
      </c>
    </row>
    <row r="2965" spans="9:9" x14ac:dyDescent="0.55000000000000004">
      <c r="I2965" t="str">
        <f>IF($A2965="","",IF($G2965&lt;&gt;FALSE,"",COUNTIFS($D$2:$D$5001,"&gt;"&amp;$D2965,$G$2:$G$5001,FALSE)+COUNTIFS($D$2:$D2965,$D2965,$G$2:$G2965,FALSE)))</f>
        <v/>
      </c>
    </row>
    <row r="2966" spans="9:9" x14ac:dyDescent="0.55000000000000004">
      <c r="I2966" t="str">
        <f>IF($A2966="","",IF($G2966&lt;&gt;FALSE,"",COUNTIFS($D$2:$D$5001,"&gt;"&amp;$D2966,$G$2:$G$5001,FALSE)+COUNTIFS($D$2:$D2966,$D2966,$G$2:$G2966,FALSE)))</f>
        <v/>
      </c>
    </row>
    <row r="2967" spans="9:9" x14ac:dyDescent="0.55000000000000004">
      <c r="I2967" t="str">
        <f>IF($A2967="","",IF($G2967&lt;&gt;FALSE,"",COUNTIFS($D$2:$D$5001,"&gt;"&amp;$D2967,$G$2:$G$5001,FALSE)+COUNTIFS($D$2:$D2967,$D2967,$G$2:$G2967,FALSE)))</f>
        <v/>
      </c>
    </row>
    <row r="2968" spans="9:9" x14ac:dyDescent="0.55000000000000004">
      <c r="I2968" t="str">
        <f>IF($A2968="","",IF($G2968&lt;&gt;FALSE,"",COUNTIFS($D$2:$D$5001,"&gt;"&amp;$D2968,$G$2:$G$5001,FALSE)+COUNTIFS($D$2:$D2968,$D2968,$G$2:$G2968,FALSE)))</f>
        <v/>
      </c>
    </row>
    <row r="2969" spans="9:9" x14ac:dyDescent="0.55000000000000004">
      <c r="I2969" t="str">
        <f>IF($A2969="","",IF($G2969&lt;&gt;FALSE,"",COUNTIFS($D$2:$D$5001,"&gt;"&amp;$D2969,$G$2:$G$5001,FALSE)+COUNTIFS($D$2:$D2969,$D2969,$G$2:$G2969,FALSE)))</f>
        <v/>
      </c>
    </row>
    <row r="2970" spans="9:9" x14ac:dyDescent="0.55000000000000004">
      <c r="I2970" t="str">
        <f>IF($A2970="","",IF($G2970&lt;&gt;FALSE,"",COUNTIFS($D$2:$D$5001,"&gt;"&amp;$D2970,$G$2:$G$5001,FALSE)+COUNTIFS($D$2:$D2970,$D2970,$G$2:$G2970,FALSE)))</f>
        <v/>
      </c>
    </row>
    <row r="2971" spans="9:9" x14ac:dyDescent="0.55000000000000004">
      <c r="I2971" t="str">
        <f>IF($A2971="","",IF($G2971&lt;&gt;FALSE,"",COUNTIFS($D$2:$D$5001,"&gt;"&amp;$D2971,$G$2:$G$5001,FALSE)+COUNTIFS($D$2:$D2971,$D2971,$G$2:$G2971,FALSE)))</f>
        <v/>
      </c>
    </row>
    <row r="2972" spans="9:9" x14ac:dyDescent="0.55000000000000004">
      <c r="I2972" t="str">
        <f>IF($A2972="","",IF($G2972&lt;&gt;FALSE,"",COUNTIFS($D$2:$D$5001,"&gt;"&amp;$D2972,$G$2:$G$5001,FALSE)+COUNTIFS($D$2:$D2972,$D2972,$G$2:$G2972,FALSE)))</f>
        <v/>
      </c>
    </row>
    <row r="2973" spans="9:9" x14ac:dyDescent="0.55000000000000004">
      <c r="I2973" t="str">
        <f>IF($A2973="","",IF($G2973&lt;&gt;FALSE,"",COUNTIFS($D$2:$D$5001,"&gt;"&amp;$D2973,$G$2:$G$5001,FALSE)+COUNTIFS($D$2:$D2973,$D2973,$G$2:$G2973,FALSE)))</f>
        <v/>
      </c>
    </row>
    <row r="2974" spans="9:9" x14ac:dyDescent="0.55000000000000004">
      <c r="I2974" t="str">
        <f>IF($A2974="","",IF($G2974&lt;&gt;FALSE,"",COUNTIFS($D$2:$D$5001,"&gt;"&amp;$D2974,$G$2:$G$5001,FALSE)+COUNTIFS($D$2:$D2974,$D2974,$G$2:$G2974,FALSE)))</f>
        <v/>
      </c>
    </row>
    <row r="2975" spans="9:9" x14ac:dyDescent="0.55000000000000004">
      <c r="I2975" t="str">
        <f>IF($A2975="","",IF($G2975&lt;&gt;FALSE,"",COUNTIFS($D$2:$D$5001,"&gt;"&amp;$D2975,$G$2:$G$5001,FALSE)+COUNTIFS($D$2:$D2975,$D2975,$G$2:$G2975,FALSE)))</f>
        <v/>
      </c>
    </row>
    <row r="2976" spans="9:9" x14ac:dyDescent="0.55000000000000004">
      <c r="I2976" t="str">
        <f>IF($A2976="","",IF($G2976&lt;&gt;FALSE,"",COUNTIFS($D$2:$D$5001,"&gt;"&amp;$D2976,$G$2:$G$5001,FALSE)+COUNTIFS($D$2:$D2976,$D2976,$G$2:$G2976,FALSE)))</f>
        <v/>
      </c>
    </row>
    <row r="2977" spans="9:9" x14ac:dyDescent="0.55000000000000004">
      <c r="I2977" t="str">
        <f>IF($A2977="","",IF($G2977&lt;&gt;FALSE,"",COUNTIFS($D$2:$D$5001,"&gt;"&amp;$D2977,$G$2:$G$5001,FALSE)+COUNTIFS($D$2:$D2977,$D2977,$G$2:$G2977,FALSE)))</f>
        <v/>
      </c>
    </row>
    <row r="2978" spans="9:9" x14ac:dyDescent="0.55000000000000004">
      <c r="I2978" t="str">
        <f>IF($A2978="","",IF($G2978&lt;&gt;FALSE,"",COUNTIFS($D$2:$D$5001,"&gt;"&amp;$D2978,$G$2:$G$5001,FALSE)+COUNTIFS($D$2:$D2978,$D2978,$G$2:$G2978,FALSE)))</f>
        <v/>
      </c>
    </row>
    <row r="2979" spans="9:9" x14ac:dyDescent="0.55000000000000004">
      <c r="I2979" t="str">
        <f>IF($A2979="","",IF($G2979&lt;&gt;FALSE,"",COUNTIFS($D$2:$D$5001,"&gt;"&amp;$D2979,$G$2:$G$5001,FALSE)+COUNTIFS($D$2:$D2979,$D2979,$G$2:$G2979,FALSE)))</f>
        <v/>
      </c>
    </row>
    <row r="2980" spans="9:9" x14ac:dyDescent="0.55000000000000004">
      <c r="I2980" t="str">
        <f>IF($A2980="","",IF($G2980&lt;&gt;FALSE,"",COUNTIFS($D$2:$D$5001,"&gt;"&amp;$D2980,$G$2:$G$5001,FALSE)+COUNTIFS($D$2:$D2980,$D2980,$G$2:$G2980,FALSE)))</f>
        <v/>
      </c>
    </row>
    <row r="2981" spans="9:9" x14ac:dyDescent="0.55000000000000004">
      <c r="I2981" t="str">
        <f>IF($A2981="","",IF($G2981&lt;&gt;FALSE,"",COUNTIFS($D$2:$D$5001,"&gt;"&amp;$D2981,$G$2:$G$5001,FALSE)+COUNTIFS($D$2:$D2981,$D2981,$G$2:$G2981,FALSE)))</f>
        <v/>
      </c>
    </row>
    <row r="2982" spans="9:9" x14ac:dyDescent="0.55000000000000004">
      <c r="I2982" t="str">
        <f>IF($A2982="","",IF($G2982&lt;&gt;FALSE,"",COUNTIFS($D$2:$D$5001,"&gt;"&amp;$D2982,$G$2:$G$5001,FALSE)+COUNTIFS($D$2:$D2982,$D2982,$G$2:$G2982,FALSE)))</f>
        <v/>
      </c>
    </row>
    <row r="2983" spans="9:9" x14ac:dyDescent="0.55000000000000004">
      <c r="I2983" t="str">
        <f>IF($A2983="","",IF($G2983&lt;&gt;FALSE,"",COUNTIFS($D$2:$D$5001,"&gt;"&amp;$D2983,$G$2:$G$5001,FALSE)+COUNTIFS($D$2:$D2983,$D2983,$G$2:$G2983,FALSE)))</f>
        <v/>
      </c>
    </row>
    <row r="2984" spans="9:9" x14ac:dyDescent="0.55000000000000004">
      <c r="I2984" t="str">
        <f>IF($A2984="","",IF($G2984&lt;&gt;FALSE,"",COUNTIFS($D$2:$D$5001,"&gt;"&amp;$D2984,$G$2:$G$5001,FALSE)+COUNTIFS($D$2:$D2984,$D2984,$G$2:$G2984,FALSE)))</f>
        <v/>
      </c>
    </row>
    <row r="2985" spans="9:9" x14ac:dyDescent="0.55000000000000004">
      <c r="I2985" t="str">
        <f>IF($A2985="","",IF($G2985&lt;&gt;FALSE,"",COUNTIFS($D$2:$D$5001,"&gt;"&amp;$D2985,$G$2:$G$5001,FALSE)+COUNTIFS($D$2:$D2985,$D2985,$G$2:$G2985,FALSE)))</f>
        <v/>
      </c>
    </row>
    <row r="2986" spans="9:9" x14ac:dyDescent="0.55000000000000004">
      <c r="I2986" t="str">
        <f>IF($A2986="","",IF($G2986&lt;&gt;FALSE,"",COUNTIFS($D$2:$D$5001,"&gt;"&amp;$D2986,$G$2:$G$5001,FALSE)+COUNTIFS($D$2:$D2986,$D2986,$G$2:$G2986,FALSE)))</f>
        <v/>
      </c>
    </row>
    <row r="2987" spans="9:9" x14ac:dyDescent="0.55000000000000004">
      <c r="I2987" t="str">
        <f>IF($A2987="","",IF($G2987&lt;&gt;FALSE,"",COUNTIFS($D$2:$D$5001,"&gt;"&amp;$D2987,$G$2:$G$5001,FALSE)+COUNTIFS($D$2:$D2987,$D2987,$G$2:$G2987,FALSE)))</f>
        <v/>
      </c>
    </row>
    <row r="2988" spans="9:9" x14ac:dyDescent="0.55000000000000004">
      <c r="I2988" t="str">
        <f>IF($A2988="","",IF($G2988&lt;&gt;FALSE,"",COUNTIFS($D$2:$D$5001,"&gt;"&amp;$D2988,$G$2:$G$5001,FALSE)+COUNTIFS($D$2:$D2988,$D2988,$G$2:$G2988,FALSE)))</f>
        <v/>
      </c>
    </row>
    <row r="2989" spans="9:9" x14ac:dyDescent="0.55000000000000004">
      <c r="I2989" t="str">
        <f>IF($A2989="","",IF($G2989&lt;&gt;FALSE,"",COUNTIFS($D$2:$D$5001,"&gt;"&amp;$D2989,$G$2:$G$5001,FALSE)+COUNTIFS($D$2:$D2989,$D2989,$G$2:$G2989,FALSE)))</f>
        <v/>
      </c>
    </row>
    <row r="2990" spans="9:9" x14ac:dyDescent="0.55000000000000004">
      <c r="I2990" t="str">
        <f>IF($A2990="","",IF($G2990&lt;&gt;FALSE,"",COUNTIFS($D$2:$D$5001,"&gt;"&amp;$D2990,$G$2:$G$5001,FALSE)+COUNTIFS($D$2:$D2990,$D2990,$G$2:$G2990,FALSE)))</f>
        <v/>
      </c>
    </row>
    <row r="2991" spans="9:9" x14ac:dyDescent="0.55000000000000004">
      <c r="I2991" t="str">
        <f>IF($A2991="","",IF($G2991&lt;&gt;FALSE,"",COUNTIFS($D$2:$D$5001,"&gt;"&amp;$D2991,$G$2:$G$5001,FALSE)+COUNTIFS($D$2:$D2991,$D2991,$G$2:$G2991,FALSE)))</f>
        <v/>
      </c>
    </row>
    <row r="2992" spans="9:9" x14ac:dyDescent="0.55000000000000004">
      <c r="I2992" t="str">
        <f>IF($A2992="","",IF($G2992&lt;&gt;FALSE,"",COUNTIFS($D$2:$D$5001,"&gt;"&amp;$D2992,$G$2:$G$5001,FALSE)+COUNTIFS($D$2:$D2992,$D2992,$G$2:$G2992,FALSE)))</f>
        <v/>
      </c>
    </row>
    <row r="2993" spans="9:9" x14ac:dyDescent="0.55000000000000004">
      <c r="I2993" t="str">
        <f>IF($A2993="","",IF($G2993&lt;&gt;FALSE,"",COUNTIFS($D$2:$D$5001,"&gt;"&amp;$D2993,$G$2:$G$5001,FALSE)+COUNTIFS($D$2:$D2993,$D2993,$G$2:$G2993,FALSE)))</f>
        <v/>
      </c>
    </row>
    <row r="2994" spans="9:9" x14ac:dyDescent="0.55000000000000004">
      <c r="I2994" t="str">
        <f>IF($A2994="","",IF($G2994&lt;&gt;FALSE,"",COUNTIFS($D$2:$D$5001,"&gt;"&amp;$D2994,$G$2:$G$5001,FALSE)+COUNTIFS($D$2:$D2994,$D2994,$G$2:$G2994,FALSE)))</f>
        <v/>
      </c>
    </row>
    <row r="2995" spans="9:9" x14ac:dyDescent="0.55000000000000004">
      <c r="I2995" t="str">
        <f>IF($A2995="","",IF($G2995&lt;&gt;FALSE,"",COUNTIFS($D$2:$D$5001,"&gt;"&amp;$D2995,$G$2:$G$5001,FALSE)+COUNTIFS($D$2:$D2995,$D2995,$G$2:$G2995,FALSE)))</f>
        <v/>
      </c>
    </row>
    <row r="2996" spans="9:9" x14ac:dyDescent="0.55000000000000004">
      <c r="I2996" t="str">
        <f>IF($A2996="","",IF($G2996&lt;&gt;FALSE,"",COUNTIFS($D$2:$D$5001,"&gt;"&amp;$D2996,$G$2:$G$5001,FALSE)+COUNTIFS($D$2:$D2996,$D2996,$G$2:$G2996,FALSE)))</f>
        <v/>
      </c>
    </row>
    <row r="2997" spans="9:9" x14ac:dyDescent="0.55000000000000004">
      <c r="I2997" t="str">
        <f>IF($A2997="","",IF($G2997&lt;&gt;FALSE,"",COUNTIFS($D$2:$D$5001,"&gt;"&amp;$D2997,$G$2:$G$5001,FALSE)+COUNTIFS($D$2:$D2997,$D2997,$G$2:$G2997,FALSE)))</f>
        <v/>
      </c>
    </row>
    <row r="2998" spans="9:9" x14ac:dyDescent="0.55000000000000004">
      <c r="I2998" t="str">
        <f>IF($A2998="","",IF($G2998&lt;&gt;FALSE,"",COUNTIFS($D$2:$D$5001,"&gt;"&amp;$D2998,$G$2:$G$5001,FALSE)+COUNTIFS($D$2:$D2998,$D2998,$G$2:$G2998,FALSE)))</f>
        <v/>
      </c>
    </row>
    <row r="2999" spans="9:9" x14ac:dyDescent="0.55000000000000004">
      <c r="I2999" t="str">
        <f>IF($A2999="","",IF($G2999&lt;&gt;FALSE,"",COUNTIFS($D$2:$D$5001,"&gt;"&amp;$D2999,$G$2:$G$5001,FALSE)+COUNTIFS($D$2:$D2999,$D2999,$G$2:$G2999,FALSE)))</f>
        <v/>
      </c>
    </row>
    <row r="3000" spans="9:9" x14ac:dyDescent="0.55000000000000004">
      <c r="I3000" t="str">
        <f>IF($A3000="","",IF($G3000&lt;&gt;FALSE,"",COUNTIFS($D$2:$D$5001,"&gt;"&amp;$D3000,$G$2:$G$5001,FALSE)+COUNTIFS($D$2:$D3000,$D3000,$G$2:$G3000,FALSE)))</f>
        <v/>
      </c>
    </row>
    <row r="3001" spans="9:9" x14ac:dyDescent="0.55000000000000004">
      <c r="I3001" t="str">
        <f>IF($A3001="","",IF($G3001&lt;&gt;FALSE,"",COUNTIFS($D$2:$D$5001,"&gt;"&amp;$D3001,$G$2:$G$5001,FALSE)+COUNTIFS($D$2:$D3001,$D3001,$G$2:$G3001,FALSE)))</f>
        <v/>
      </c>
    </row>
    <row r="3002" spans="9:9" x14ac:dyDescent="0.55000000000000004">
      <c r="I3002" t="str">
        <f>IF($A3002="","",IF($G3002&lt;&gt;FALSE,"",COUNTIFS($D$2:$D$5001,"&gt;"&amp;$D3002,$G$2:$G$5001,FALSE)+COUNTIFS($D$2:$D3002,$D3002,$G$2:$G3002,FALSE)))</f>
        <v/>
      </c>
    </row>
    <row r="3003" spans="9:9" x14ac:dyDescent="0.55000000000000004">
      <c r="I3003" t="str">
        <f>IF($A3003="","",IF($G3003&lt;&gt;FALSE,"",COUNTIFS($D$2:$D$5001,"&gt;"&amp;$D3003,$G$2:$G$5001,FALSE)+COUNTIFS($D$2:$D3003,$D3003,$G$2:$G3003,FALSE)))</f>
        <v/>
      </c>
    </row>
    <row r="3004" spans="9:9" x14ac:dyDescent="0.55000000000000004">
      <c r="I3004" t="str">
        <f>IF($A3004="","",IF($G3004&lt;&gt;FALSE,"",COUNTIFS($D$2:$D$5001,"&gt;"&amp;$D3004,$G$2:$G$5001,FALSE)+COUNTIFS($D$2:$D3004,$D3004,$G$2:$G3004,FALSE)))</f>
        <v/>
      </c>
    </row>
    <row r="3005" spans="9:9" x14ac:dyDescent="0.55000000000000004">
      <c r="I3005" t="str">
        <f>IF($A3005="","",IF($G3005&lt;&gt;FALSE,"",COUNTIFS($D$2:$D$5001,"&gt;"&amp;$D3005,$G$2:$G$5001,FALSE)+COUNTIFS($D$2:$D3005,$D3005,$G$2:$G3005,FALSE)))</f>
        <v/>
      </c>
    </row>
    <row r="3006" spans="9:9" x14ac:dyDescent="0.55000000000000004">
      <c r="I3006" t="str">
        <f>IF($A3006="","",IF($G3006&lt;&gt;FALSE,"",COUNTIFS($D$2:$D$5001,"&gt;"&amp;$D3006,$G$2:$G$5001,FALSE)+COUNTIFS($D$2:$D3006,$D3006,$G$2:$G3006,FALSE)))</f>
        <v/>
      </c>
    </row>
    <row r="3007" spans="9:9" x14ac:dyDescent="0.55000000000000004">
      <c r="I3007" t="str">
        <f>IF($A3007="","",IF($G3007&lt;&gt;FALSE,"",COUNTIFS($D$2:$D$5001,"&gt;"&amp;$D3007,$G$2:$G$5001,FALSE)+COUNTIFS($D$2:$D3007,$D3007,$G$2:$G3007,FALSE)))</f>
        <v/>
      </c>
    </row>
    <row r="3008" spans="9:9" x14ac:dyDescent="0.55000000000000004">
      <c r="I3008" t="str">
        <f>IF($A3008="","",IF($G3008&lt;&gt;FALSE,"",COUNTIFS($D$2:$D$5001,"&gt;"&amp;$D3008,$G$2:$G$5001,FALSE)+COUNTIFS($D$2:$D3008,$D3008,$G$2:$G3008,FALSE)))</f>
        <v/>
      </c>
    </row>
    <row r="3009" spans="9:9" x14ac:dyDescent="0.55000000000000004">
      <c r="I3009" t="str">
        <f>IF($A3009="","",IF($G3009&lt;&gt;FALSE,"",COUNTIFS($D$2:$D$5001,"&gt;"&amp;$D3009,$G$2:$G$5001,FALSE)+COUNTIFS($D$2:$D3009,$D3009,$G$2:$G3009,FALSE)))</f>
        <v/>
      </c>
    </row>
    <row r="3010" spans="9:9" x14ac:dyDescent="0.55000000000000004">
      <c r="I3010" t="str">
        <f>IF($A3010="","",IF($G3010&lt;&gt;FALSE,"",COUNTIFS($D$2:$D$5001,"&gt;"&amp;$D3010,$G$2:$G$5001,FALSE)+COUNTIFS($D$2:$D3010,$D3010,$G$2:$G3010,FALSE)))</f>
        <v/>
      </c>
    </row>
    <row r="3011" spans="9:9" x14ac:dyDescent="0.55000000000000004">
      <c r="I3011" t="str">
        <f>IF($A3011="","",IF($G3011&lt;&gt;FALSE,"",COUNTIFS($D$2:$D$5001,"&gt;"&amp;$D3011,$G$2:$G$5001,FALSE)+COUNTIFS($D$2:$D3011,$D3011,$G$2:$G3011,FALSE)))</f>
        <v/>
      </c>
    </row>
    <row r="3012" spans="9:9" x14ac:dyDescent="0.55000000000000004">
      <c r="I3012" t="str">
        <f>IF($A3012="","",IF($G3012&lt;&gt;FALSE,"",COUNTIFS($D$2:$D$5001,"&gt;"&amp;$D3012,$G$2:$G$5001,FALSE)+COUNTIFS($D$2:$D3012,$D3012,$G$2:$G3012,FALSE)))</f>
        <v/>
      </c>
    </row>
    <row r="3013" spans="9:9" x14ac:dyDescent="0.55000000000000004">
      <c r="I3013" t="str">
        <f>IF($A3013="","",IF($G3013&lt;&gt;FALSE,"",COUNTIFS($D$2:$D$5001,"&gt;"&amp;$D3013,$G$2:$G$5001,FALSE)+COUNTIFS($D$2:$D3013,$D3013,$G$2:$G3013,FALSE)))</f>
        <v/>
      </c>
    </row>
    <row r="3014" spans="9:9" x14ac:dyDescent="0.55000000000000004">
      <c r="I3014" t="str">
        <f>IF($A3014="","",IF($G3014&lt;&gt;FALSE,"",COUNTIFS($D$2:$D$5001,"&gt;"&amp;$D3014,$G$2:$G$5001,FALSE)+COUNTIFS($D$2:$D3014,$D3014,$G$2:$G3014,FALSE)))</f>
        <v/>
      </c>
    </row>
    <row r="3015" spans="9:9" x14ac:dyDescent="0.55000000000000004">
      <c r="I3015" t="str">
        <f>IF($A3015="","",IF($G3015&lt;&gt;FALSE,"",COUNTIFS($D$2:$D$5001,"&gt;"&amp;$D3015,$G$2:$G$5001,FALSE)+COUNTIFS($D$2:$D3015,$D3015,$G$2:$G3015,FALSE)))</f>
        <v/>
      </c>
    </row>
    <row r="3016" spans="9:9" x14ac:dyDescent="0.55000000000000004">
      <c r="I3016" t="str">
        <f>IF($A3016="","",IF($G3016&lt;&gt;FALSE,"",COUNTIFS($D$2:$D$5001,"&gt;"&amp;$D3016,$G$2:$G$5001,FALSE)+COUNTIFS($D$2:$D3016,$D3016,$G$2:$G3016,FALSE)))</f>
        <v/>
      </c>
    </row>
    <row r="3017" spans="9:9" x14ac:dyDescent="0.55000000000000004">
      <c r="I3017" t="str">
        <f>IF($A3017="","",IF($G3017&lt;&gt;FALSE,"",COUNTIFS($D$2:$D$5001,"&gt;"&amp;$D3017,$G$2:$G$5001,FALSE)+COUNTIFS($D$2:$D3017,$D3017,$G$2:$G3017,FALSE)))</f>
        <v/>
      </c>
    </row>
    <row r="3018" spans="9:9" x14ac:dyDescent="0.55000000000000004">
      <c r="I3018" t="str">
        <f>IF($A3018="","",IF($G3018&lt;&gt;FALSE,"",COUNTIFS($D$2:$D$5001,"&gt;"&amp;$D3018,$G$2:$G$5001,FALSE)+COUNTIFS($D$2:$D3018,$D3018,$G$2:$G3018,FALSE)))</f>
        <v/>
      </c>
    </row>
    <row r="3019" spans="9:9" x14ac:dyDescent="0.55000000000000004">
      <c r="I3019" t="str">
        <f>IF($A3019="","",IF($G3019&lt;&gt;FALSE,"",COUNTIFS($D$2:$D$5001,"&gt;"&amp;$D3019,$G$2:$G$5001,FALSE)+COUNTIFS($D$2:$D3019,$D3019,$G$2:$G3019,FALSE)))</f>
        <v/>
      </c>
    </row>
    <row r="3020" spans="9:9" x14ac:dyDescent="0.55000000000000004">
      <c r="I3020" t="str">
        <f>IF($A3020="","",IF($G3020&lt;&gt;FALSE,"",COUNTIFS($D$2:$D$5001,"&gt;"&amp;$D3020,$G$2:$G$5001,FALSE)+COUNTIFS($D$2:$D3020,$D3020,$G$2:$G3020,FALSE)))</f>
        <v/>
      </c>
    </row>
    <row r="3021" spans="9:9" x14ac:dyDescent="0.55000000000000004">
      <c r="I3021" t="str">
        <f>IF($A3021="","",IF($G3021&lt;&gt;FALSE,"",COUNTIFS($D$2:$D$5001,"&gt;"&amp;$D3021,$G$2:$G$5001,FALSE)+COUNTIFS($D$2:$D3021,$D3021,$G$2:$G3021,FALSE)))</f>
        <v/>
      </c>
    </row>
    <row r="3022" spans="9:9" x14ac:dyDescent="0.55000000000000004">
      <c r="I3022" t="str">
        <f>IF($A3022="","",IF($G3022&lt;&gt;FALSE,"",COUNTIFS($D$2:$D$5001,"&gt;"&amp;$D3022,$G$2:$G$5001,FALSE)+COUNTIFS($D$2:$D3022,$D3022,$G$2:$G3022,FALSE)))</f>
        <v/>
      </c>
    </row>
    <row r="3023" spans="9:9" x14ac:dyDescent="0.55000000000000004">
      <c r="I3023" t="str">
        <f>IF($A3023="","",IF($G3023&lt;&gt;FALSE,"",COUNTIFS($D$2:$D$5001,"&gt;"&amp;$D3023,$G$2:$G$5001,FALSE)+COUNTIFS($D$2:$D3023,$D3023,$G$2:$G3023,FALSE)))</f>
        <v/>
      </c>
    </row>
    <row r="3024" spans="9:9" x14ac:dyDescent="0.55000000000000004">
      <c r="I3024" t="str">
        <f>IF($A3024="","",IF($G3024&lt;&gt;FALSE,"",COUNTIFS($D$2:$D$5001,"&gt;"&amp;$D3024,$G$2:$G$5001,FALSE)+COUNTIFS($D$2:$D3024,$D3024,$G$2:$G3024,FALSE)))</f>
        <v/>
      </c>
    </row>
    <row r="3025" spans="9:9" x14ac:dyDescent="0.55000000000000004">
      <c r="I3025" t="str">
        <f>IF($A3025="","",IF($G3025&lt;&gt;FALSE,"",COUNTIFS($D$2:$D$5001,"&gt;"&amp;$D3025,$G$2:$G$5001,FALSE)+COUNTIFS($D$2:$D3025,$D3025,$G$2:$G3025,FALSE)))</f>
        <v/>
      </c>
    </row>
    <row r="3026" spans="9:9" x14ac:dyDescent="0.55000000000000004">
      <c r="I3026" t="str">
        <f>IF($A3026="","",IF($G3026&lt;&gt;FALSE,"",COUNTIFS($D$2:$D$5001,"&gt;"&amp;$D3026,$G$2:$G$5001,FALSE)+COUNTIFS($D$2:$D3026,$D3026,$G$2:$G3026,FALSE)))</f>
        <v/>
      </c>
    </row>
    <row r="3027" spans="9:9" x14ac:dyDescent="0.55000000000000004">
      <c r="I3027" t="str">
        <f>IF($A3027="","",IF($G3027&lt;&gt;FALSE,"",COUNTIFS($D$2:$D$5001,"&gt;"&amp;$D3027,$G$2:$G$5001,FALSE)+COUNTIFS($D$2:$D3027,$D3027,$G$2:$G3027,FALSE)))</f>
        <v/>
      </c>
    </row>
    <row r="3028" spans="9:9" x14ac:dyDescent="0.55000000000000004">
      <c r="I3028" t="str">
        <f>IF($A3028="","",IF($G3028&lt;&gt;FALSE,"",COUNTIFS($D$2:$D$5001,"&gt;"&amp;$D3028,$G$2:$G$5001,FALSE)+COUNTIFS($D$2:$D3028,$D3028,$G$2:$G3028,FALSE)))</f>
        <v/>
      </c>
    </row>
    <row r="3029" spans="9:9" x14ac:dyDescent="0.55000000000000004">
      <c r="I3029" t="str">
        <f>IF($A3029="","",IF($G3029&lt;&gt;FALSE,"",COUNTIFS($D$2:$D$5001,"&gt;"&amp;$D3029,$G$2:$G$5001,FALSE)+COUNTIFS($D$2:$D3029,$D3029,$G$2:$G3029,FALSE)))</f>
        <v/>
      </c>
    </row>
    <row r="3030" spans="9:9" x14ac:dyDescent="0.55000000000000004">
      <c r="I3030" t="str">
        <f>IF($A3030="","",IF($G3030&lt;&gt;FALSE,"",COUNTIFS($D$2:$D$5001,"&gt;"&amp;$D3030,$G$2:$G$5001,FALSE)+COUNTIFS($D$2:$D3030,$D3030,$G$2:$G3030,FALSE)))</f>
        <v/>
      </c>
    </row>
    <row r="3031" spans="9:9" x14ac:dyDescent="0.55000000000000004">
      <c r="I3031" t="str">
        <f>IF($A3031="","",IF($G3031&lt;&gt;FALSE,"",COUNTIFS($D$2:$D$5001,"&gt;"&amp;$D3031,$G$2:$G$5001,FALSE)+COUNTIFS($D$2:$D3031,$D3031,$G$2:$G3031,FALSE)))</f>
        <v/>
      </c>
    </row>
    <row r="3032" spans="9:9" x14ac:dyDescent="0.55000000000000004">
      <c r="I3032" t="str">
        <f>IF($A3032="","",IF($G3032&lt;&gt;FALSE,"",COUNTIFS($D$2:$D$5001,"&gt;"&amp;$D3032,$G$2:$G$5001,FALSE)+COUNTIFS($D$2:$D3032,$D3032,$G$2:$G3032,FALSE)))</f>
        <v/>
      </c>
    </row>
    <row r="3033" spans="9:9" x14ac:dyDescent="0.55000000000000004">
      <c r="I3033" t="str">
        <f>IF($A3033="","",IF($G3033&lt;&gt;FALSE,"",COUNTIFS($D$2:$D$5001,"&gt;"&amp;$D3033,$G$2:$G$5001,FALSE)+COUNTIFS($D$2:$D3033,$D3033,$G$2:$G3033,FALSE)))</f>
        <v/>
      </c>
    </row>
    <row r="3034" spans="9:9" x14ac:dyDescent="0.55000000000000004">
      <c r="I3034" t="str">
        <f>IF($A3034="","",IF($G3034&lt;&gt;FALSE,"",COUNTIFS($D$2:$D$5001,"&gt;"&amp;$D3034,$G$2:$G$5001,FALSE)+COUNTIFS($D$2:$D3034,$D3034,$G$2:$G3034,FALSE)))</f>
        <v/>
      </c>
    </row>
    <row r="3035" spans="9:9" x14ac:dyDescent="0.55000000000000004">
      <c r="I3035" t="str">
        <f>IF($A3035="","",IF($G3035&lt;&gt;FALSE,"",COUNTIFS($D$2:$D$5001,"&gt;"&amp;$D3035,$G$2:$G$5001,FALSE)+COUNTIFS($D$2:$D3035,$D3035,$G$2:$G3035,FALSE)))</f>
        <v/>
      </c>
    </row>
    <row r="3036" spans="9:9" x14ac:dyDescent="0.55000000000000004">
      <c r="I3036" t="str">
        <f>IF($A3036="","",IF($G3036&lt;&gt;FALSE,"",COUNTIFS($D$2:$D$5001,"&gt;"&amp;$D3036,$G$2:$G$5001,FALSE)+COUNTIFS($D$2:$D3036,$D3036,$G$2:$G3036,FALSE)))</f>
        <v/>
      </c>
    </row>
    <row r="3037" spans="9:9" x14ac:dyDescent="0.55000000000000004">
      <c r="I3037" t="str">
        <f>IF($A3037="","",IF($G3037&lt;&gt;FALSE,"",COUNTIFS($D$2:$D$5001,"&gt;"&amp;$D3037,$G$2:$G$5001,FALSE)+COUNTIFS($D$2:$D3037,$D3037,$G$2:$G3037,FALSE)))</f>
        <v/>
      </c>
    </row>
    <row r="3038" spans="9:9" x14ac:dyDescent="0.55000000000000004">
      <c r="I3038" t="str">
        <f>IF($A3038="","",IF($G3038&lt;&gt;FALSE,"",COUNTIFS($D$2:$D$5001,"&gt;"&amp;$D3038,$G$2:$G$5001,FALSE)+COUNTIFS($D$2:$D3038,$D3038,$G$2:$G3038,FALSE)))</f>
        <v/>
      </c>
    </row>
    <row r="3039" spans="9:9" x14ac:dyDescent="0.55000000000000004">
      <c r="I3039" t="str">
        <f>IF($A3039="","",IF($G3039&lt;&gt;FALSE,"",COUNTIFS($D$2:$D$5001,"&gt;"&amp;$D3039,$G$2:$G$5001,FALSE)+COUNTIFS($D$2:$D3039,$D3039,$G$2:$G3039,FALSE)))</f>
        <v/>
      </c>
    </row>
    <row r="3040" spans="9:9" x14ac:dyDescent="0.55000000000000004">
      <c r="I3040" t="str">
        <f>IF($A3040="","",IF($G3040&lt;&gt;FALSE,"",COUNTIFS($D$2:$D$5001,"&gt;"&amp;$D3040,$G$2:$G$5001,FALSE)+COUNTIFS($D$2:$D3040,$D3040,$G$2:$G3040,FALSE)))</f>
        <v/>
      </c>
    </row>
    <row r="3041" spans="9:9" x14ac:dyDescent="0.55000000000000004">
      <c r="I3041" t="str">
        <f>IF($A3041="","",IF($G3041&lt;&gt;FALSE,"",COUNTIFS($D$2:$D$5001,"&gt;"&amp;$D3041,$G$2:$G$5001,FALSE)+COUNTIFS($D$2:$D3041,$D3041,$G$2:$G3041,FALSE)))</f>
        <v/>
      </c>
    </row>
    <row r="3042" spans="9:9" x14ac:dyDescent="0.55000000000000004">
      <c r="I3042" t="str">
        <f>IF($A3042="","",IF($G3042&lt;&gt;FALSE,"",COUNTIFS($D$2:$D$5001,"&gt;"&amp;$D3042,$G$2:$G$5001,FALSE)+COUNTIFS($D$2:$D3042,$D3042,$G$2:$G3042,FALSE)))</f>
        <v/>
      </c>
    </row>
    <row r="3043" spans="9:9" x14ac:dyDescent="0.55000000000000004">
      <c r="I3043" t="str">
        <f>IF($A3043="","",IF($G3043&lt;&gt;FALSE,"",COUNTIFS($D$2:$D$5001,"&gt;"&amp;$D3043,$G$2:$G$5001,FALSE)+COUNTIFS($D$2:$D3043,$D3043,$G$2:$G3043,FALSE)))</f>
        <v/>
      </c>
    </row>
    <row r="3044" spans="9:9" x14ac:dyDescent="0.55000000000000004">
      <c r="I3044" t="str">
        <f>IF($A3044="","",IF($G3044&lt;&gt;FALSE,"",COUNTIFS($D$2:$D$5001,"&gt;"&amp;$D3044,$G$2:$G$5001,FALSE)+COUNTIFS($D$2:$D3044,$D3044,$G$2:$G3044,FALSE)))</f>
        <v/>
      </c>
    </row>
    <row r="3045" spans="9:9" x14ac:dyDescent="0.55000000000000004">
      <c r="I3045" t="str">
        <f>IF($A3045="","",IF($G3045&lt;&gt;FALSE,"",COUNTIFS($D$2:$D$5001,"&gt;"&amp;$D3045,$G$2:$G$5001,FALSE)+COUNTIFS($D$2:$D3045,$D3045,$G$2:$G3045,FALSE)))</f>
        <v/>
      </c>
    </row>
    <row r="3046" spans="9:9" x14ac:dyDescent="0.55000000000000004">
      <c r="I3046" t="str">
        <f>IF($A3046="","",IF($G3046&lt;&gt;FALSE,"",COUNTIFS($D$2:$D$5001,"&gt;"&amp;$D3046,$G$2:$G$5001,FALSE)+COUNTIFS($D$2:$D3046,$D3046,$G$2:$G3046,FALSE)))</f>
        <v/>
      </c>
    </row>
    <row r="3047" spans="9:9" x14ac:dyDescent="0.55000000000000004">
      <c r="I3047" t="str">
        <f>IF($A3047="","",IF($G3047&lt;&gt;FALSE,"",COUNTIFS($D$2:$D$5001,"&gt;"&amp;$D3047,$G$2:$G$5001,FALSE)+COUNTIFS($D$2:$D3047,$D3047,$G$2:$G3047,FALSE)))</f>
        <v/>
      </c>
    </row>
    <row r="3048" spans="9:9" x14ac:dyDescent="0.55000000000000004">
      <c r="I3048" t="str">
        <f>IF($A3048="","",IF($G3048&lt;&gt;FALSE,"",COUNTIFS($D$2:$D$5001,"&gt;"&amp;$D3048,$G$2:$G$5001,FALSE)+COUNTIFS($D$2:$D3048,$D3048,$G$2:$G3048,FALSE)))</f>
        <v/>
      </c>
    </row>
    <row r="3049" spans="9:9" x14ac:dyDescent="0.55000000000000004">
      <c r="I3049" t="str">
        <f>IF($A3049="","",IF($G3049&lt;&gt;FALSE,"",COUNTIFS($D$2:$D$5001,"&gt;"&amp;$D3049,$G$2:$G$5001,FALSE)+COUNTIFS($D$2:$D3049,$D3049,$G$2:$G3049,FALSE)))</f>
        <v/>
      </c>
    </row>
    <row r="3050" spans="9:9" x14ac:dyDescent="0.55000000000000004">
      <c r="I3050" t="str">
        <f>IF($A3050="","",IF($G3050&lt;&gt;FALSE,"",COUNTIFS($D$2:$D$5001,"&gt;"&amp;$D3050,$G$2:$G$5001,FALSE)+COUNTIFS($D$2:$D3050,$D3050,$G$2:$G3050,FALSE)))</f>
        <v/>
      </c>
    </row>
    <row r="3051" spans="9:9" x14ac:dyDescent="0.55000000000000004">
      <c r="I3051" t="str">
        <f>IF($A3051="","",IF($G3051&lt;&gt;FALSE,"",COUNTIFS($D$2:$D$5001,"&gt;"&amp;$D3051,$G$2:$G$5001,FALSE)+COUNTIFS($D$2:$D3051,$D3051,$G$2:$G3051,FALSE)))</f>
        <v/>
      </c>
    </row>
    <row r="3052" spans="9:9" x14ac:dyDescent="0.55000000000000004">
      <c r="I3052" t="str">
        <f>IF($A3052="","",IF($G3052&lt;&gt;FALSE,"",COUNTIFS($D$2:$D$5001,"&gt;"&amp;$D3052,$G$2:$G$5001,FALSE)+COUNTIFS($D$2:$D3052,$D3052,$G$2:$G3052,FALSE)))</f>
        <v/>
      </c>
    </row>
    <row r="3053" spans="9:9" x14ac:dyDescent="0.55000000000000004">
      <c r="I3053" t="str">
        <f>IF($A3053="","",IF($G3053&lt;&gt;FALSE,"",COUNTIFS($D$2:$D$5001,"&gt;"&amp;$D3053,$G$2:$G$5001,FALSE)+COUNTIFS($D$2:$D3053,$D3053,$G$2:$G3053,FALSE)))</f>
        <v/>
      </c>
    </row>
    <row r="3054" spans="9:9" x14ac:dyDescent="0.55000000000000004">
      <c r="I3054" t="str">
        <f>IF($A3054="","",IF($G3054&lt;&gt;FALSE,"",COUNTIFS($D$2:$D$5001,"&gt;"&amp;$D3054,$G$2:$G$5001,FALSE)+COUNTIFS($D$2:$D3054,$D3054,$G$2:$G3054,FALSE)))</f>
        <v/>
      </c>
    </row>
    <row r="3055" spans="9:9" x14ac:dyDescent="0.55000000000000004">
      <c r="I3055" t="str">
        <f>IF($A3055="","",IF($G3055&lt;&gt;FALSE,"",COUNTIFS($D$2:$D$5001,"&gt;"&amp;$D3055,$G$2:$G$5001,FALSE)+COUNTIFS($D$2:$D3055,$D3055,$G$2:$G3055,FALSE)))</f>
        <v/>
      </c>
    </row>
    <row r="3056" spans="9:9" x14ac:dyDescent="0.55000000000000004">
      <c r="I3056" t="str">
        <f>IF($A3056="","",IF($G3056&lt;&gt;FALSE,"",COUNTIFS($D$2:$D$5001,"&gt;"&amp;$D3056,$G$2:$G$5001,FALSE)+COUNTIFS($D$2:$D3056,$D3056,$G$2:$G3056,FALSE)))</f>
        <v/>
      </c>
    </row>
    <row r="3057" spans="9:9" x14ac:dyDescent="0.55000000000000004">
      <c r="I3057" t="str">
        <f>IF($A3057="","",IF($G3057&lt;&gt;FALSE,"",COUNTIFS($D$2:$D$5001,"&gt;"&amp;$D3057,$G$2:$G$5001,FALSE)+COUNTIFS($D$2:$D3057,$D3057,$G$2:$G3057,FALSE)))</f>
        <v/>
      </c>
    </row>
    <row r="3058" spans="9:9" x14ac:dyDescent="0.55000000000000004">
      <c r="I3058" t="str">
        <f>IF($A3058="","",IF($G3058&lt;&gt;FALSE,"",COUNTIFS($D$2:$D$5001,"&gt;"&amp;$D3058,$G$2:$G$5001,FALSE)+COUNTIFS($D$2:$D3058,$D3058,$G$2:$G3058,FALSE)))</f>
        <v/>
      </c>
    </row>
    <row r="3059" spans="9:9" x14ac:dyDescent="0.55000000000000004">
      <c r="I3059" t="str">
        <f>IF($A3059="","",IF($G3059&lt;&gt;FALSE,"",COUNTIFS($D$2:$D$5001,"&gt;"&amp;$D3059,$G$2:$G$5001,FALSE)+COUNTIFS($D$2:$D3059,$D3059,$G$2:$G3059,FALSE)))</f>
        <v/>
      </c>
    </row>
    <row r="3060" spans="9:9" x14ac:dyDescent="0.55000000000000004">
      <c r="I3060" t="str">
        <f>IF($A3060="","",IF($G3060&lt;&gt;FALSE,"",COUNTIFS($D$2:$D$5001,"&gt;"&amp;$D3060,$G$2:$G$5001,FALSE)+COUNTIFS($D$2:$D3060,$D3060,$G$2:$G3060,FALSE)))</f>
        <v/>
      </c>
    </row>
    <row r="3061" spans="9:9" x14ac:dyDescent="0.55000000000000004">
      <c r="I3061" t="str">
        <f>IF($A3061="","",IF($G3061&lt;&gt;FALSE,"",COUNTIFS($D$2:$D$5001,"&gt;"&amp;$D3061,$G$2:$G$5001,FALSE)+COUNTIFS($D$2:$D3061,$D3061,$G$2:$G3061,FALSE)))</f>
        <v/>
      </c>
    </row>
    <row r="3062" spans="9:9" x14ac:dyDescent="0.55000000000000004">
      <c r="I3062" t="str">
        <f>IF($A3062="","",IF($G3062&lt;&gt;FALSE,"",COUNTIFS($D$2:$D$5001,"&gt;"&amp;$D3062,$G$2:$G$5001,FALSE)+COUNTIFS($D$2:$D3062,$D3062,$G$2:$G3062,FALSE)))</f>
        <v/>
      </c>
    </row>
    <row r="3063" spans="9:9" x14ac:dyDescent="0.55000000000000004">
      <c r="I3063" t="str">
        <f>IF($A3063="","",IF($G3063&lt;&gt;FALSE,"",COUNTIFS($D$2:$D$5001,"&gt;"&amp;$D3063,$G$2:$G$5001,FALSE)+COUNTIFS($D$2:$D3063,$D3063,$G$2:$G3063,FALSE)))</f>
        <v/>
      </c>
    </row>
    <row r="3064" spans="9:9" x14ac:dyDescent="0.55000000000000004">
      <c r="I3064" t="str">
        <f>IF($A3064="","",IF($G3064&lt;&gt;FALSE,"",COUNTIFS($D$2:$D$5001,"&gt;"&amp;$D3064,$G$2:$G$5001,FALSE)+COUNTIFS($D$2:$D3064,$D3064,$G$2:$G3064,FALSE)))</f>
        <v/>
      </c>
    </row>
    <row r="3065" spans="9:9" x14ac:dyDescent="0.55000000000000004">
      <c r="I3065" t="str">
        <f>IF($A3065="","",IF($G3065&lt;&gt;FALSE,"",COUNTIFS($D$2:$D$5001,"&gt;"&amp;$D3065,$G$2:$G$5001,FALSE)+COUNTIFS($D$2:$D3065,$D3065,$G$2:$G3065,FALSE)))</f>
        <v/>
      </c>
    </row>
    <row r="3066" spans="9:9" x14ac:dyDescent="0.55000000000000004">
      <c r="I3066" t="str">
        <f>IF($A3066="","",IF($G3066&lt;&gt;FALSE,"",COUNTIFS($D$2:$D$5001,"&gt;"&amp;$D3066,$G$2:$G$5001,FALSE)+COUNTIFS($D$2:$D3066,$D3066,$G$2:$G3066,FALSE)))</f>
        <v/>
      </c>
    </row>
    <row r="3067" spans="9:9" x14ac:dyDescent="0.55000000000000004">
      <c r="I3067" t="str">
        <f>IF($A3067="","",IF($G3067&lt;&gt;FALSE,"",COUNTIFS($D$2:$D$5001,"&gt;"&amp;$D3067,$G$2:$G$5001,FALSE)+COUNTIFS($D$2:$D3067,$D3067,$G$2:$G3067,FALSE)))</f>
        <v/>
      </c>
    </row>
    <row r="3068" spans="9:9" x14ac:dyDescent="0.55000000000000004">
      <c r="I3068" t="str">
        <f>IF($A3068="","",IF($G3068&lt;&gt;FALSE,"",COUNTIFS($D$2:$D$5001,"&gt;"&amp;$D3068,$G$2:$G$5001,FALSE)+COUNTIFS($D$2:$D3068,$D3068,$G$2:$G3068,FALSE)))</f>
        <v/>
      </c>
    </row>
    <row r="3069" spans="9:9" x14ac:dyDescent="0.55000000000000004">
      <c r="I3069" t="str">
        <f>IF($A3069="","",IF($G3069&lt;&gt;FALSE,"",COUNTIFS($D$2:$D$5001,"&gt;"&amp;$D3069,$G$2:$G$5001,FALSE)+COUNTIFS($D$2:$D3069,$D3069,$G$2:$G3069,FALSE)))</f>
        <v/>
      </c>
    </row>
    <row r="3070" spans="9:9" x14ac:dyDescent="0.55000000000000004">
      <c r="I3070" t="str">
        <f>IF($A3070="","",IF($G3070&lt;&gt;FALSE,"",COUNTIFS($D$2:$D$5001,"&gt;"&amp;$D3070,$G$2:$G$5001,FALSE)+COUNTIFS($D$2:$D3070,$D3070,$G$2:$G3070,FALSE)))</f>
        <v/>
      </c>
    </row>
    <row r="3071" spans="9:9" x14ac:dyDescent="0.55000000000000004">
      <c r="I3071" t="str">
        <f>IF($A3071="","",IF($G3071&lt;&gt;FALSE,"",COUNTIFS($D$2:$D$5001,"&gt;"&amp;$D3071,$G$2:$G$5001,FALSE)+COUNTIFS($D$2:$D3071,$D3071,$G$2:$G3071,FALSE)))</f>
        <v/>
      </c>
    </row>
    <row r="3072" spans="9:9" x14ac:dyDescent="0.55000000000000004">
      <c r="I3072" t="str">
        <f>IF($A3072="","",IF($G3072&lt;&gt;FALSE,"",COUNTIFS($D$2:$D$5001,"&gt;"&amp;$D3072,$G$2:$G$5001,FALSE)+COUNTIFS($D$2:$D3072,$D3072,$G$2:$G3072,FALSE)))</f>
        <v/>
      </c>
    </row>
    <row r="3073" spans="9:9" x14ac:dyDescent="0.55000000000000004">
      <c r="I3073" t="str">
        <f>IF($A3073="","",IF($G3073&lt;&gt;FALSE,"",COUNTIFS($D$2:$D$5001,"&gt;"&amp;$D3073,$G$2:$G$5001,FALSE)+COUNTIFS($D$2:$D3073,$D3073,$G$2:$G3073,FALSE)))</f>
        <v/>
      </c>
    </row>
    <row r="3074" spans="9:9" x14ac:dyDescent="0.55000000000000004">
      <c r="I3074" t="str">
        <f>IF($A3074="","",IF($G3074&lt;&gt;FALSE,"",COUNTIFS($D$2:$D$5001,"&gt;"&amp;$D3074,$G$2:$G$5001,FALSE)+COUNTIFS($D$2:$D3074,$D3074,$G$2:$G3074,FALSE)))</f>
        <v/>
      </c>
    </row>
    <row r="3075" spans="9:9" x14ac:dyDescent="0.55000000000000004">
      <c r="I3075" t="str">
        <f>IF($A3075="","",IF($G3075&lt;&gt;FALSE,"",COUNTIFS($D$2:$D$5001,"&gt;"&amp;$D3075,$G$2:$G$5001,FALSE)+COUNTIFS($D$2:$D3075,$D3075,$G$2:$G3075,FALSE)))</f>
        <v/>
      </c>
    </row>
    <row r="3076" spans="9:9" x14ac:dyDescent="0.55000000000000004">
      <c r="I3076" t="str">
        <f>IF($A3076="","",IF($G3076&lt;&gt;FALSE,"",COUNTIFS($D$2:$D$5001,"&gt;"&amp;$D3076,$G$2:$G$5001,FALSE)+COUNTIFS($D$2:$D3076,$D3076,$G$2:$G3076,FALSE)))</f>
        <v/>
      </c>
    </row>
    <row r="3077" spans="9:9" x14ac:dyDescent="0.55000000000000004">
      <c r="I3077" t="str">
        <f>IF($A3077="","",IF($G3077&lt;&gt;FALSE,"",COUNTIFS($D$2:$D$5001,"&gt;"&amp;$D3077,$G$2:$G$5001,FALSE)+COUNTIFS($D$2:$D3077,$D3077,$G$2:$G3077,FALSE)))</f>
        <v/>
      </c>
    </row>
    <row r="3078" spans="9:9" x14ac:dyDescent="0.55000000000000004">
      <c r="I3078" t="str">
        <f>IF($A3078="","",IF($G3078&lt;&gt;FALSE,"",COUNTIFS($D$2:$D$5001,"&gt;"&amp;$D3078,$G$2:$G$5001,FALSE)+COUNTIFS($D$2:$D3078,$D3078,$G$2:$G3078,FALSE)))</f>
        <v/>
      </c>
    </row>
    <row r="3079" spans="9:9" x14ac:dyDescent="0.55000000000000004">
      <c r="I3079" t="str">
        <f>IF($A3079="","",IF($G3079&lt;&gt;FALSE,"",COUNTIFS($D$2:$D$5001,"&gt;"&amp;$D3079,$G$2:$G$5001,FALSE)+COUNTIFS($D$2:$D3079,$D3079,$G$2:$G3079,FALSE)))</f>
        <v/>
      </c>
    </row>
    <row r="3080" spans="9:9" x14ac:dyDescent="0.55000000000000004">
      <c r="I3080" t="str">
        <f>IF($A3080="","",IF($G3080&lt;&gt;FALSE,"",COUNTIFS($D$2:$D$5001,"&gt;"&amp;$D3080,$G$2:$G$5001,FALSE)+COUNTIFS($D$2:$D3080,$D3080,$G$2:$G3080,FALSE)))</f>
        <v/>
      </c>
    </row>
    <row r="3081" spans="9:9" x14ac:dyDescent="0.55000000000000004">
      <c r="I3081" t="str">
        <f>IF($A3081="","",IF($G3081&lt;&gt;FALSE,"",COUNTIFS($D$2:$D$5001,"&gt;"&amp;$D3081,$G$2:$G$5001,FALSE)+COUNTIFS($D$2:$D3081,$D3081,$G$2:$G3081,FALSE)))</f>
        <v/>
      </c>
    </row>
    <row r="3082" spans="9:9" x14ac:dyDescent="0.55000000000000004">
      <c r="I3082" t="str">
        <f>IF($A3082="","",IF($G3082&lt;&gt;FALSE,"",COUNTIFS($D$2:$D$5001,"&gt;"&amp;$D3082,$G$2:$G$5001,FALSE)+COUNTIFS($D$2:$D3082,$D3082,$G$2:$G3082,FALSE)))</f>
        <v/>
      </c>
    </row>
    <row r="3083" spans="9:9" x14ac:dyDescent="0.55000000000000004">
      <c r="I3083" t="str">
        <f>IF($A3083="","",IF($G3083&lt;&gt;FALSE,"",COUNTIFS($D$2:$D$5001,"&gt;"&amp;$D3083,$G$2:$G$5001,FALSE)+COUNTIFS($D$2:$D3083,$D3083,$G$2:$G3083,FALSE)))</f>
        <v/>
      </c>
    </row>
    <row r="3084" spans="9:9" x14ac:dyDescent="0.55000000000000004">
      <c r="I3084" t="str">
        <f>IF($A3084="","",IF($G3084&lt;&gt;FALSE,"",COUNTIFS($D$2:$D$5001,"&gt;"&amp;$D3084,$G$2:$G$5001,FALSE)+COUNTIFS($D$2:$D3084,$D3084,$G$2:$G3084,FALSE)))</f>
        <v/>
      </c>
    </row>
    <row r="3085" spans="9:9" x14ac:dyDescent="0.55000000000000004">
      <c r="I3085" t="str">
        <f>IF($A3085="","",IF($G3085&lt;&gt;FALSE,"",COUNTIFS($D$2:$D$5001,"&gt;"&amp;$D3085,$G$2:$G$5001,FALSE)+COUNTIFS($D$2:$D3085,$D3085,$G$2:$G3085,FALSE)))</f>
        <v/>
      </c>
    </row>
    <row r="3086" spans="9:9" x14ac:dyDescent="0.55000000000000004">
      <c r="I3086" t="str">
        <f>IF($A3086="","",IF($G3086&lt;&gt;FALSE,"",COUNTIFS($D$2:$D$5001,"&gt;"&amp;$D3086,$G$2:$G$5001,FALSE)+COUNTIFS($D$2:$D3086,$D3086,$G$2:$G3086,FALSE)))</f>
        <v/>
      </c>
    </row>
    <row r="3087" spans="9:9" x14ac:dyDescent="0.55000000000000004">
      <c r="I3087" t="str">
        <f>IF($A3087="","",IF($G3087&lt;&gt;FALSE,"",COUNTIFS($D$2:$D$5001,"&gt;"&amp;$D3087,$G$2:$G$5001,FALSE)+COUNTIFS($D$2:$D3087,$D3087,$G$2:$G3087,FALSE)))</f>
        <v/>
      </c>
    </row>
    <row r="3088" spans="9:9" x14ac:dyDescent="0.55000000000000004">
      <c r="I3088" t="str">
        <f>IF($A3088="","",IF($G3088&lt;&gt;FALSE,"",COUNTIFS($D$2:$D$5001,"&gt;"&amp;$D3088,$G$2:$G$5001,FALSE)+COUNTIFS($D$2:$D3088,$D3088,$G$2:$G3088,FALSE)))</f>
        <v/>
      </c>
    </row>
    <row r="3089" spans="9:9" x14ac:dyDescent="0.55000000000000004">
      <c r="I3089" t="str">
        <f>IF($A3089="","",IF($G3089&lt;&gt;FALSE,"",COUNTIFS($D$2:$D$5001,"&gt;"&amp;$D3089,$G$2:$G$5001,FALSE)+COUNTIFS($D$2:$D3089,$D3089,$G$2:$G3089,FALSE)))</f>
        <v/>
      </c>
    </row>
    <row r="3090" spans="9:9" x14ac:dyDescent="0.55000000000000004">
      <c r="I3090" t="str">
        <f>IF($A3090="","",IF($G3090&lt;&gt;FALSE,"",COUNTIFS($D$2:$D$5001,"&gt;"&amp;$D3090,$G$2:$G$5001,FALSE)+COUNTIFS($D$2:$D3090,$D3090,$G$2:$G3090,FALSE)))</f>
        <v/>
      </c>
    </row>
    <row r="3091" spans="9:9" x14ac:dyDescent="0.55000000000000004">
      <c r="I3091" t="str">
        <f>IF($A3091="","",IF($G3091&lt;&gt;FALSE,"",COUNTIFS($D$2:$D$5001,"&gt;"&amp;$D3091,$G$2:$G$5001,FALSE)+COUNTIFS($D$2:$D3091,$D3091,$G$2:$G3091,FALSE)))</f>
        <v/>
      </c>
    </row>
    <row r="3092" spans="9:9" x14ac:dyDescent="0.55000000000000004">
      <c r="I3092" t="str">
        <f>IF($A3092="","",IF($G3092&lt;&gt;FALSE,"",COUNTIFS($D$2:$D$5001,"&gt;"&amp;$D3092,$G$2:$G$5001,FALSE)+COUNTIFS($D$2:$D3092,$D3092,$G$2:$G3092,FALSE)))</f>
        <v/>
      </c>
    </row>
    <row r="3093" spans="9:9" x14ac:dyDescent="0.55000000000000004">
      <c r="I3093" t="str">
        <f>IF($A3093="","",IF($G3093&lt;&gt;FALSE,"",COUNTIFS($D$2:$D$5001,"&gt;"&amp;$D3093,$G$2:$G$5001,FALSE)+COUNTIFS($D$2:$D3093,$D3093,$G$2:$G3093,FALSE)))</f>
        <v/>
      </c>
    </row>
    <row r="3094" spans="9:9" x14ac:dyDescent="0.55000000000000004">
      <c r="I3094" t="str">
        <f>IF($A3094="","",IF($G3094&lt;&gt;FALSE,"",COUNTIFS($D$2:$D$5001,"&gt;"&amp;$D3094,$G$2:$G$5001,FALSE)+COUNTIFS($D$2:$D3094,$D3094,$G$2:$G3094,FALSE)))</f>
        <v/>
      </c>
    </row>
    <row r="3095" spans="9:9" x14ac:dyDescent="0.55000000000000004">
      <c r="I3095" t="str">
        <f>IF($A3095="","",IF($G3095&lt;&gt;FALSE,"",COUNTIFS($D$2:$D$5001,"&gt;"&amp;$D3095,$G$2:$G$5001,FALSE)+COUNTIFS($D$2:$D3095,$D3095,$G$2:$G3095,FALSE)))</f>
        <v/>
      </c>
    </row>
    <row r="3096" spans="9:9" x14ac:dyDescent="0.55000000000000004">
      <c r="I3096" t="str">
        <f>IF($A3096="","",IF($G3096&lt;&gt;FALSE,"",COUNTIFS($D$2:$D$5001,"&gt;"&amp;$D3096,$G$2:$G$5001,FALSE)+COUNTIFS($D$2:$D3096,$D3096,$G$2:$G3096,FALSE)))</f>
        <v/>
      </c>
    </row>
    <row r="3097" spans="9:9" x14ac:dyDescent="0.55000000000000004">
      <c r="I3097" t="str">
        <f>IF($A3097="","",IF($G3097&lt;&gt;FALSE,"",COUNTIFS($D$2:$D$5001,"&gt;"&amp;$D3097,$G$2:$G$5001,FALSE)+COUNTIFS($D$2:$D3097,$D3097,$G$2:$G3097,FALSE)))</f>
        <v/>
      </c>
    </row>
    <row r="3098" spans="9:9" x14ac:dyDescent="0.55000000000000004">
      <c r="I3098" t="str">
        <f>IF($A3098="","",IF($G3098&lt;&gt;FALSE,"",COUNTIFS($D$2:$D$5001,"&gt;"&amp;$D3098,$G$2:$G$5001,FALSE)+COUNTIFS($D$2:$D3098,$D3098,$G$2:$G3098,FALSE)))</f>
        <v/>
      </c>
    </row>
    <row r="3099" spans="9:9" x14ac:dyDescent="0.55000000000000004">
      <c r="I3099" t="str">
        <f>IF($A3099="","",IF($G3099&lt;&gt;FALSE,"",COUNTIFS($D$2:$D$5001,"&gt;"&amp;$D3099,$G$2:$G$5001,FALSE)+COUNTIFS($D$2:$D3099,$D3099,$G$2:$G3099,FALSE)))</f>
        <v/>
      </c>
    </row>
    <row r="3100" spans="9:9" x14ac:dyDescent="0.55000000000000004">
      <c r="I3100" t="str">
        <f>IF($A3100="","",IF($G3100&lt;&gt;FALSE,"",COUNTIFS($D$2:$D$5001,"&gt;"&amp;$D3100,$G$2:$G$5001,FALSE)+COUNTIFS($D$2:$D3100,$D3100,$G$2:$G3100,FALSE)))</f>
        <v/>
      </c>
    </row>
    <row r="3101" spans="9:9" x14ac:dyDescent="0.55000000000000004">
      <c r="I3101" t="str">
        <f>IF($A3101="","",IF($G3101&lt;&gt;FALSE,"",COUNTIFS($D$2:$D$5001,"&gt;"&amp;$D3101,$G$2:$G$5001,FALSE)+COUNTIFS($D$2:$D3101,$D3101,$G$2:$G3101,FALSE)))</f>
        <v/>
      </c>
    </row>
    <row r="3102" spans="9:9" x14ac:dyDescent="0.55000000000000004">
      <c r="I3102" t="str">
        <f>IF($A3102="","",IF($G3102&lt;&gt;FALSE,"",COUNTIFS($D$2:$D$5001,"&gt;"&amp;$D3102,$G$2:$G$5001,FALSE)+COUNTIFS($D$2:$D3102,$D3102,$G$2:$G3102,FALSE)))</f>
        <v/>
      </c>
    </row>
    <row r="3103" spans="9:9" x14ac:dyDescent="0.55000000000000004">
      <c r="I3103" t="str">
        <f>IF($A3103="","",IF($G3103&lt;&gt;FALSE,"",COUNTIFS($D$2:$D$5001,"&gt;"&amp;$D3103,$G$2:$G$5001,FALSE)+COUNTIFS($D$2:$D3103,$D3103,$G$2:$G3103,FALSE)))</f>
        <v/>
      </c>
    </row>
    <row r="3104" spans="9:9" x14ac:dyDescent="0.55000000000000004">
      <c r="I3104" t="str">
        <f>IF($A3104="","",IF($G3104&lt;&gt;FALSE,"",COUNTIFS($D$2:$D$5001,"&gt;"&amp;$D3104,$G$2:$G$5001,FALSE)+COUNTIFS($D$2:$D3104,$D3104,$G$2:$G3104,FALSE)))</f>
        <v/>
      </c>
    </row>
    <row r="3105" spans="9:9" x14ac:dyDescent="0.55000000000000004">
      <c r="I3105" t="str">
        <f>IF($A3105="","",IF($G3105&lt;&gt;FALSE,"",COUNTIFS($D$2:$D$5001,"&gt;"&amp;$D3105,$G$2:$G$5001,FALSE)+COUNTIFS($D$2:$D3105,$D3105,$G$2:$G3105,FALSE)))</f>
        <v/>
      </c>
    </row>
    <row r="3106" spans="9:9" x14ac:dyDescent="0.55000000000000004">
      <c r="I3106" t="str">
        <f>IF($A3106="","",IF($G3106&lt;&gt;FALSE,"",COUNTIFS($D$2:$D$5001,"&gt;"&amp;$D3106,$G$2:$G$5001,FALSE)+COUNTIFS($D$2:$D3106,$D3106,$G$2:$G3106,FALSE)))</f>
        <v/>
      </c>
    </row>
    <row r="3107" spans="9:9" x14ac:dyDescent="0.55000000000000004">
      <c r="I3107" t="str">
        <f>IF($A3107="","",IF($G3107&lt;&gt;FALSE,"",COUNTIFS($D$2:$D$5001,"&gt;"&amp;$D3107,$G$2:$G$5001,FALSE)+COUNTIFS($D$2:$D3107,$D3107,$G$2:$G3107,FALSE)))</f>
        <v/>
      </c>
    </row>
    <row r="3108" spans="9:9" x14ac:dyDescent="0.55000000000000004">
      <c r="I3108" t="str">
        <f>IF($A3108="","",IF($G3108&lt;&gt;FALSE,"",COUNTIFS($D$2:$D$5001,"&gt;"&amp;$D3108,$G$2:$G$5001,FALSE)+COUNTIFS($D$2:$D3108,$D3108,$G$2:$G3108,FALSE)))</f>
        <v/>
      </c>
    </row>
    <row r="3109" spans="9:9" x14ac:dyDescent="0.55000000000000004">
      <c r="I3109" t="str">
        <f>IF($A3109="","",IF($G3109&lt;&gt;FALSE,"",COUNTIFS($D$2:$D$5001,"&gt;"&amp;$D3109,$G$2:$G$5001,FALSE)+COUNTIFS($D$2:$D3109,$D3109,$G$2:$G3109,FALSE)))</f>
        <v/>
      </c>
    </row>
    <row r="3110" spans="9:9" x14ac:dyDescent="0.55000000000000004">
      <c r="I3110" t="str">
        <f>IF($A3110="","",IF($G3110&lt;&gt;FALSE,"",COUNTIFS($D$2:$D$5001,"&gt;"&amp;$D3110,$G$2:$G$5001,FALSE)+COUNTIFS($D$2:$D3110,$D3110,$G$2:$G3110,FALSE)))</f>
        <v/>
      </c>
    </row>
    <row r="3111" spans="9:9" x14ac:dyDescent="0.55000000000000004">
      <c r="I3111" t="str">
        <f>IF($A3111="","",IF($G3111&lt;&gt;FALSE,"",COUNTIFS($D$2:$D$5001,"&gt;"&amp;$D3111,$G$2:$G$5001,FALSE)+COUNTIFS($D$2:$D3111,$D3111,$G$2:$G3111,FALSE)))</f>
        <v/>
      </c>
    </row>
    <row r="3112" spans="9:9" x14ac:dyDescent="0.55000000000000004">
      <c r="I3112" t="str">
        <f>IF($A3112="","",IF($G3112&lt;&gt;FALSE,"",COUNTIFS($D$2:$D$5001,"&gt;"&amp;$D3112,$G$2:$G$5001,FALSE)+COUNTIFS($D$2:$D3112,$D3112,$G$2:$G3112,FALSE)))</f>
        <v/>
      </c>
    </row>
    <row r="3113" spans="9:9" x14ac:dyDescent="0.55000000000000004">
      <c r="I3113" t="str">
        <f>IF($A3113="","",IF($G3113&lt;&gt;FALSE,"",COUNTIFS($D$2:$D$5001,"&gt;"&amp;$D3113,$G$2:$G$5001,FALSE)+COUNTIFS($D$2:$D3113,$D3113,$G$2:$G3113,FALSE)))</f>
        <v/>
      </c>
    </row>
    <row r="3114" spans="9:9" x14ac:dyDescent="0.55000000000000004">
      <c r="I3114" t="str">
        <f>IF($A3114="","",IF($G3114&lt;&gt;FALSE,"",COUNTIFS($D$2:$D$5001,"&gt;"&amp;$D3114,$G$2:$G$5001,FALSE)+COUNTIFS($D$2:$D3114,$D3114,$G$2:$G3114,FALSE)))</f>
        <v/>
      </c>
    </row>
    <row r="3115" spans="9:9" x14ac:dyDescent="0.55000000000000004">
      <c r="I3115" t="str">
        <f>IF($A3115="","",IF($G3115&lt;&gt;FALSE,"",COUNTIFS($D$2:$D$5001,"&gt;"&amp;$D3115,$G$2:$G$5001,FALSE)+COUNTIFS($D$2:$D3115,$D3115,$G$2:$G3115,FALSE)))</f>
        <v/>
      </c>
    </row>
    <row r="3116" spans="9:9" x14ac:dyDescent="0.55000000000000004">
      <c r="I3116" t="str">
        <f>IF($A3116="","",IF($G3116&lt;&gt;FALSE,"",COUNTIFS($D$2:$D$5001,"&gt;"&amp;$D3116,$G$2:$G$5001,FALSE)+COUNTIFS($D$2:$D3116,$D3116,$G$2:$G3116,FALSE)))</f>
        <v/>
      </c>
    </row>
    <row r="3117" spans="9:9" x14ac:dyDescent="0.55000000000000004">
      <c r="I3117" t="str">
        <f>IF($A3117="","",IF($G3117&lt;&gt;FALSE,"",COUNTIFS($D$2:$D$5001,"&gt;"&amp;$D3117,$G$2:$G$5001,FALSE)+COUNTIFS($D$2:$D3117,$D3117,$G$2:$G3117,FALSE)))</f>
        <v/>
      </c>
    </row>
    <row r="3118" spans="9:9" x14ac:dyDescent="0.55000000000000004">
      <c r="I3118" t="str">
        <f>IF($A3118="","",IF($G3118&lt;&gt;FALSE,"",COUNTIFS($D$2:$D$5001,"&gt;"&amp;$D3118,$G$2:$G$5001,FALSE)+COUNTIFS($D$2:$D3118,$D3118,$G$2:$G3118,FALSE)))</f>
        <v/>
      </c>
    </row>
    <row r="3119" spans="9:9" x14ac:dyDescent="0.55000000000000004">
      <c r="I3119" t="str">
        <f>IF($A3119="","",IF($G3119&lt;&gt;FALSE,"",COUNTIFS($D$2:$D$5001,"&gt;"&amp;$D3119,$G$2:$G$5001,FALSE)+COUNTIFS($D$2:$D3119,$D3119,$G$2:$G3119,FALSE)))</f>
        <v/>
      </c>
    </row>
    <row r="3120" spans="9:9" x14ac:dyDescent="0.55000000000000004">
      <c r="I3120" t="str">
        <f>IF($A3120="","",IF($G3120&lt;&gt;FALSE,"",COUNTIFS($D$2:$D$5001,"&gt;"&amp;$D3120,$G$2:$G$5001,FALSE)+COUNTIFS($D$2:$D3120,$D3120,$G$2:$G3120,FALSE)))</f>
        <v/>
      </c>
    </row>
    <row r="3121" spans="9:9" x14ac:dyDescent="0.55000000000000004">
      <c r="I3121" t="str">
        <f>IF($A3121="","",IF($G3121&lt;&gt;FALSE,"",COUNTIFS($D$2:$D$5001,"&gt;"&amp;$D3121,$G$2:$G$5001,FALSE)+COUNTIFS($D$2:$D3121,$D3121,$G$2:$G3121,FALSE)))</f>
        <v/>
      </c>
    </row>
    <row r="3122" spans="9:9" x14ac:dyDescent="0.55000000000000004">
      <c r="I3122" t="str">
        <f>IF($A3122="","",IF($G3122&lt;&gt;FALSE,"",COUNTIFS($D$2:$D$5001,"&gt;"&amp;$D3122,$G$2:$G$5001,FALSE)+COUNTIFS($D$2:$D3122,$D3122,$G$2:$G3122,FALSE)))</f>
        <v/>
      </c>
    </row>
    <row r="3123" spans="9:9" x14ac:dyDescent="0.55000000000000004">
      <c r="I3123" t="str">
        <f>IF($A3123="","",IF($G3123&lt;&gt;FALSE,"",COUNTIFS($D$2:$D$5001,"&gt;"&amp;$D3123,$G$2:$G$5001,FALSE)+COUNTIFS($D$2:$D3123,$D3123,$G$2:$G3123,FALSE)))</f>
        <v/>
      </c>
    </row>
    <row r="3124" spans="9:9" x14ac:dyDescent="0.55000000000000004">
      <c r="I3124" t="str">
        <f>IF($A3124="","",IF($G3124&lt;&gt;FALSE,"",COUNTIFS($D$2:$D$5001,"&gt;"&amp;$D3124,$G$2:$G$5001,FALSE)+COUNTIFS($D$2:$D3124,$D3124,$G$2:$G3124,FALSE)))</f>
        <v/>
      </c>
    </row>
    <row r="3125" spans="9:9" x14ac:dyDescent="0.55000000000000004">
      <c r="I3125" t="str">
        <f>IF($A3125="","",IF($G3125&lt;&gt;FALSE,"",COUNTIFS($D$2:$D$5001,"&gt;"&amp;$D3125,$G$2:$G$5001,FALSE)+COUNTIFS($D$2:$D3125,$D3125,$G$2:$G3125,FALSE)))</f>
        <v/>
      </c>
    </row>
    <row r="3126" spans="9:9" x14ac:dyDescent="0.55000000000000004">
      <c r="I3126" t="str">
        <f>IF($A3126="","",IF($G3126&lt;&gt;FALSE,"",COUNTIFS($D$2:$D$5001,"&gt;"&amp;$D3126,$G$2:$G$5001,FALSE)+COUNTIFS($D$2:$D3126,$D3126,$G$2:$G3126,FALSE)))</f>
        <v/>
      </c>
    </row>
    <row r="3127" spans="9:9" x14ac:dyDescent="0.55000000000000004">
      <c r="I3127" t="str">
        <f>IF($A3127="","",IF($G3127&lt;&gt;FALSE,"",COUNTIFS($D$2:$D$5001,"&gt;"&amp;$D3127,$G$2:$G$5001,FALSE)+COUNTIFS($D$2:$D3127,$D3127,$G$2:$G3127,FALSE)))</f>
        <v/>
      </c>
    </row>
    <row r="3128" spans="9:9" x14ac:dyDescent="0.55000000000000004">
      <c r="I3128" t="str">
        <f>IF($A3128="","",IF($G3128&lt;&gt;FALSE,"",COUNTIFS($D$2:$D$5001,"&gt;"&amp;$D3128,$G$2:$G$5001,FALSE)+COUNTIFS($D$2:$D3128,$D3128,$G$2:$G3128,FALSE)))</f>
        <v/>
      </c>
    </row>
    <row r="3129" spans="9:9" x14ac:dyDescent="0.55000000000000004">
      <c r="I3129" t="str">
        <f>IF($A3129="","",IF($G3129&lt;&gt;FALSE,"",COUNTIFS($D$2:$D$5001,"&gt;"&amp;$D3129,$G$2:$G$5001,FALSE)+COUNTIFS($D$2:$D3129,$D3129,$G$2:$G3129,FALSE)))</f>
        <v/>
      </c>
    </row>
    <row r="3130" spans="9:9" x14ac:dyDescent="0.55000000000000004">
      <c r="I3130" t="str">
        <f>IF($A3130="","",IF($G3130&lt;&gt;FALSE,"",COUNTIFS($D$2:$D$5001,"&gt;"&amp;$D3130,$G$2:$G$5001,FALSE)+COUNTIFS($D$2:$D3130,$D3130,$G$2:$G3130,FALSE)))</f>
        <v/>
      </c>
    </row>
    <row r="3131" spans="9:9" x14ac:dyDescent="0.55000000000000004">
      <c r="I3131" t="str">
        <f>IF($A3131="","",IF($G3131&lt;&gt;FALSE,"",COUNTIFS($D$2:$D$5001,"&gt;"&amp;$D3131,$G$2:$G$5001,FALSE)+COUNTIFS($D$2:$D3131,$D3131,$G$2:$G3131,FALSE)))</f>
        <v/>
      </c>
    </row>
    <row r="3132" spans="9:9" x14ac:dyDescent="0.55000000000000004">
      <c r="I3132" t="str">
        <f>IF($A3132="","",IF($G3132&lt;&gt;FALSE,"",COUNTIFS($D$2:$D$5001,"&gt;"&amp;$D3132,$G$2:$G$5001,FALSE)+COUNTIFS($D$2:$D3132,$D3132,$G$2:$G3132,FALSE)))</f>
        <v/>
      </c>
    </row>
    <row r="3133" spans="9:9" x14ac:dyDescent="0.55000000000000004">
      <c r="I3133" t="str">
        <f>IF($A3133="","",IF($G3133&lt;&gt;FALSE,"",COUNTIFS($D$2:$D$5001,"&gt;"&amp;$D3133,$G$2:$G$5001,FALSE)+COUNTIFS($D$2:$D3133,$D3133,$G$2:$G3133,FALSE)))</f>
        <v/>
      </c>
    </row>
    <row r="3134" spans="9:9" x14ac:dyDescent="0.55000000000000004">
      <c r="I3134" t="str">
        <f>IF($A3134="","",IF($G3134&lt;&gt;FALSE,"",COUNTIFS($D$2:$D$5001,"&gt;"&amp;$D3134,$G$2:$G$5001,FALSE)+COUNTIFS($D$2:$D3134,$D3134,$G$2:$G3134,FALSE)))</f>
        <v/>
      </c>
    </row>
    <row r="3135" spans="9:9" x14ac:dyDescent="0.55000000000000004">
      <c r="I3135" t="str">
        <f>IF($A3135="","",IF($G3135&lt;&gt;FALSE,"",COUNTIFS($D$2:$D$5001,"&gt;"&amp;$D3135,$G$2:$G$5001,FALSE)+COUNTIFS($D$2:$D3135,$D3135,$G$2:$G3135,FALSE)))</f>
        <v/>
      </c>
    </row>
    <row r="3136" spans="9:9" x14ac:dyDescent="0.55000000000000004">
      <c r="I3136" t="str">
        <f>IF($A3136="","",IF($G3136&lt;&gt;FALSE,"",COUNTIFS($D$2:$D$5001,"&gt;"&amp;$D3136,$G$2:$G$5001,FALSE)+COUNTIFS($D$2:$D3136,$D3136,$G$2:$G3136,FALSE)))</f>
        <v/>
      </c>
    </row>
    <row r="3137" spans="9:9" x14ac:dyDescent="0.55000000000000004">
      <c r="I3137" t="str">
        <f>IF($A3137="","",IF($G3137&lt;&gt;FALSE,"",COUNTIFS($D$2:$D$5001,"&gt;"&amp;$D3137,$G$2:$G$5001,FALSE)+COUNTIFS($D$2:$D3137,$D3137,$G$2:$G3137,FALSE)))</f>
        <v/>
      </c>
    </row>
    <row r="3138" spans="9:9" x14ac:dyDescent="0.55000000000000004">
      <c r="I3138" t="str">
        <f>IF($A3138="","",IF($G3138&lt;&gt;FALSE,"",COUNTIFS($D$2:$D$5001,"&gt;"&amp;$D3138,$G$2:$G$5001,FALSE)+COUNTIFS($D$2:$D3138,$D3138,$G$2:$G3138,FALSE)))</f>
        <v/>
      </c>
    </row>
    <row r="3139" spans="9:9" x14ac:dyDescent="0.55000000000000004">
      <c r="I3139" t="str">
        <f>IF($A3139="","",IF($G3139&lt;&gt;FALSE,"",COUNTIFS($D$2:$D$5001,"&gt;"&amp;$D3139,$G$2:$G$5001,FALSE)+COUNTIFS($D$2:$D3139,$D3139,$G$2:$G3139,FALSE)))</f>
        <v/>
      </c>
    </row>
    <row r="3140" spans="9:9" x14ac:dyDescent="0.55000000000000004">
      <c r="I3140" t="str">
        <f>IF($A3140="","",IF($G3140&lt;&gt;FALSE,"",COUNTIFS($D$2:$D$5001,"&gt;"&amp;$D3140,$G$2:$G$5001,FALSE)+COUNTIFS($D$2:$D3140,$D3140,$G$2:$G3140,FALSE)))</f>
        <v/>
      </c>
    </row>
    <row r="3141" spans="9:9" x14ac:dyDescent="0.55000000000000004">
      <c r="I3141" t="str">
        <f>IF($A3141="","",IF($G3141&lt;&gt;FALSE,"",COUNTIFS($D$2:$D$5001,"&gt;"&amp;$D3141,$G$2:$G$5001,FALSE)+COUNTIFS($D$2:$D3141,$D3141,$G$2:$G3141,FALSE)))</f>
        <v/>
      </c>
    </row>
    <row r="3142" spans="9:9" x14ac:dyDescent="0.55000000000000004">
      <c r="I3142" t="str">
        <f>IF($A3142="","",IF($G3142&lt;&gt;FALSE,"",COUNTIFS($D$2:$D$5001,"&gt;"&amp;$D3142,$G$2:$G$5001,FALSE)+COUNTIFS($D$2:$D3142,$D3142,$G$2:$G3142,FALSE)))</f>
        <v/>
      </c>
    </row>
    <row r="3143" spans="9:9" x14ac:dyDescent="0.55000000000000004">
      <c r="I3143" t="str">
        <f>IF($A3143="","",IF($G3143&lt;&gt;FALSE,"",COUNTIFS($D$2:$D$5001,"&gt;"&amp;$D3143,$G$2:$G$5001,FALSE)+COUNTIFS($D$2:$D3143,$D3143,$G$2:$G3143,FALSE)))</f>
        <v/>
      </c>
    </row>
    <row r="3144" spans="9:9" x14ac:dyDescent="0.55000000000000004">
      <c r="I3144" t="str">
        <f>IF($A3144="","",IF($G3144&lt;&gt;FALSE,"",COUNTIFS($D$2:$D$5001,"&gt;"&amp;$D3144,$G$2:$G$5001,FALSE)+COUNTIFS($D$2:$D3144,$D3144,$G$2:$G3144,FALSE)))</f>
        <v/>
      </c>
    </row>
    <row r="3145" spans="9:9" x14ac:dyDescent="0.55000000000000004">
      <c r="I3145" t="str">
        <f>IF($A3145="","",IF($G3145&lt;&gt;FALSE,"",COUNTIFS($D$2:$D$5001,"&gt;"&amp;$D3145,$G$2:$G$5001,FALSE)+COUNTIFS($D$2:$D3145,$D3145,$G$2:$G3145,FALSE)))</f>
        <v/>
      </c>
    </row>
    <row r="3146" spans="9:9" x14ac:dyDescent="0.55000000000000004">
      <c r="I3146" t="str">
        <f>IF($A3146="","",IF($G3146&lt;&gt;FALSE,"",COUNTIFS($D$2:$D$5001,"&gt;"&amp;$D3146,$G$2:$G$5001,FALSE)+COUNTIFS($D$2:$D3146,$D3146,$G$2:$G3146,FALSE)))</f>
        <v/>
      </c>
    </row>
    <row r="3147" spans="9:9" x14ac:dyDescent="0.55000000000000004">
      <c r="I3147" t="str">
        <f>IF($A3147="","",IF($G3147&lt;&gt;FALSE,"",COUNTIFS($D$2:$D$5001,"&gt;"&amp;$D3147,$G$2:$G$5001,FALSE)+COUNTIFS($D$2:$D3147,$D3147,$G$2:$G3147,FALSE)))</f>
        <v/>
      </c>
    </row>
    <row r="3148" spans="9:9" x14ac:dyDescent="0.55000000000000004">
      <c r="I3148" t="str">
        <f>IF($A3148="","",IF($G3148&lt;&gt;FALSE,"",COUNTIFS($D$2:$D$5001,"&gt;"&amp;$D3148,$G$2:$G$5001,FALSE)+COUNTIFS($D$2:$D3148,$D3148,$G$2:$G3148,FALSE)))</f>
        <v/>
      </c>
    </row>
    <row r="3149" spans="9:9" x14ac:dyDescent="0.55000000000000004">
      <c r="I3149" t="str">
        <f>IF($A3149="","",IF($G3149&lt;&gt;FALSE,"",COUNTIFS($D$2:$D$5001,"&gt;"&amp;$D3149,$G$2:$G$5001,FALSE)+COUNTIFS($D$2:$D3149,$D3149,$G$2:$G3149,FALSE)))</f>
        <v/>
      </c>
    </row>
    <row r="3150" spans="9:9" x14ac:dyDescent="0.55000000000000004">
      <c r="I3150" t="str">
        <f>IF($A3150="","",IF($G3150&lt;&gt;FALSE,"",COUNTIFS($D$2:$D$5001,"&gt;"&amp;$D3150,$G$2:$G$5001,FALSE)+COUNTIFS($D$2:$D3150,$D3150,$G$2:$G3150,FALSE)))</f>
        <v/>
      </c>
    </row>
    <row r="3151" spans="9:9" x14ac:dyDescent="0.55000000000000004">
      <c r="I3151" t="str">
        <f>IF($A3151="","",IF($G3151&lt;&gt;FALSE,"",COUNTIFS($D$2:$D$5001,"&gt;"&amp;$D3151,$G$2:$G$5001,FALSE)+COUNTIFS($D$2:$D3151,$D3151,$G$2:$G3151,FALSE)))</f>
        <v/>
      </c>
    </row>
    <row r="3152" spans="9:9" x14ac:dyDescent="0.55000000000000004">
      <c r="I3152" t="str">
        <f>IF($A3152="","",IF($G3152&lt;&gt;FALSE,"",COUNTIFS($D$2:$D$5001,"&gt;"&amp;$D3152,$G$2:$G$5001,FALSE)+COUNTIFS($D$2:$D3152,$D3152,$G$2:$G3152,FALSE)))</f>
        <v/>
      </c>
    </row>
    <row r="3153" spans="9:9" x14ac:dyDescent="0.55000000000000004">
      <c r="I3153" t="str">
        <f>IF($A3153="","",IF($G3153&lt;&gt;FALSE,"",COUNTIFS($D$2:$D$5001,"&gt;"&amp;$D3153,$G$2:$G$5001,FALSE)+COUNTIFS($D$2:$D3153,$D3153,$G$2:$G3153,FALSE)))</f>
        <v/>
      </c>
    </row>
    <row r="3154" spans="9:9" x14ac:dyDescent="0.55000000000000004">
      <c r="I3154" t="str">
        <f>IF($A3154="","",IF($G3154&lt;&gt;FALSE,"",COUNTIFS($D$2:$D$5001,"&gt;"&amp;$D3154,$G$2:$G$5001,FALSE)+COUNTIFS($D$2:$D3154,$D3154,$G$2:$G3154,FALSE)))</f>
        <v/>
      </c>
    </row>
    <row r="3155" spans="9:9" x14ac:dyDescent="0.55000000000000004">
      <c r="I3155" t="str">
        <f>IF($A3155="","",IF($G3155&lt;&gt;FALSE,"",COUNTIFS($D$2:$D$5001,"&gt;"&amp;$D3155,$G$2:$G$5001,FALSE)+COUNTIFS($D$2:$D3155,$D3155,$G$2:$G3155,FALSE)))</f>
        <v/>
      </c>
    </row>
    <row r="3156" spans="9:9" x14ac:dyDescent="0.55000000000000004">
      <c r="I3156" t="str">
        <f>IF($A3156="","",IF($G3156&lt;&gt;FALSE,"",COUNTIFS($D$2:$D$5001,"&gt;"&amp;$D3156,$G$2:$G$5001,FALSE)+COUNTIFS($D$2:$D3156,$D3156,$G$2:$G3156,FALSE)))</f>
        <v/>
      </c>
    </row>
    <row r="3157" spans="9:9" x14ac:dyDescent="0.55000000000000004">
      <c r="I3157" t="str">
        <f>IF($A3157="","",IF($G3157&lt;&gt;FALSE,"",COUNTIFS($D$2:$D$5001,"&gt;"&amp;$D3157,$G$2:$G$5001,FALSE)+COUNTIFS($D$2:$D3157,$D3157,$G$2:$G3157,FALSE)))</f>
        <v/>
      </c>
    </row>
    <row r="3158" spans="9:9" x14ac:dyDescent="0.55000000000000004">
      <c r="I3158" t="str">
        <f>IF($A3158="","",IF($G3158&lt;&gt;FALSE,"",COUNTIFS($D$2:$D$5001,"&gt;"&amp;$D3158,$G$2:$G$5001,FALSE)+COUNTIFS($D$2:$D3158,$D3158,$G$2:$G3158,FALSE)))</f>
        <v/>
      </c>
    </row>
    <row r="3159" spans="9:9" x14ac:dyDescent="0.55000000000000004">
      <c r="I3159" t="str">
        <f>IF($A3159="","",IF($G3159&lt;&gt;FALSE,"",COUNTIFS($D$2:$D$5001,"&gt;"&amp;$D3159,$G$2:$G$5001,FALSE)+COUNTIFS($D$2:$D3159,$D3159,$G$2:$G3159,FALSE)))</f>
        <v/>
      </c>
    </row>
    <row r="3160" spans="9:9" x14ac:dyDescent="0.55000000000000004">
      <c r="I3160" t="str">
        <f>IF($A3160="","",IF($G3160&lt;&gt;FALSE,"",COUNTIFS($D$2:$D$5001,"&gt;"&amp;$D3160,$G$2:$G$5001,FALSE)+COUNTIFS($D$2:$D3160,$D3160,$G$2:$G3160,FALSE)))</f>
        <v/>
      </c>
    </row>
    <row r="3161" spans="9:9" x14ac:dyDescent="0.55000000000000004">
      <c r="I3161" t="str">
        <f>IF($A3161="","",IF($G3161&lt;&gt;FALSE,"",COUNTIFS($D$2:$D$5001,"&gt;"&amp;$D3161,$G$2:$G$5001,FALSE)+COUNTIFS($D$2:$D3161,$D3161,$G$2:$G3161,FALSE)))</f>
        <v/>
      </c>
    </row>
    <row r="3162" spans="9:9" x14ac:dyDescent="0.55000000000000004">
      <c r="I3162" t="str">
        <f>IF($A3162="","",IF($G3162&lt;&gt;FALSE,"",COUNTIFS($D$2:$D$5001,"&gt;"&amp;$D3162,$G$2:$G$5001,FALSE)+COUNTIFS($D$2:$D3162,$D3162,$G$2:$G3162,FALSE)))</f>
        <v/>
      </c>
    </row>
    <row r="3163" spans="9:9" x14ac:dyDescent="0.55000000000000004">
      <c r="I3163" t="str">
        <f>IF($A3163="","",IF($G3163&lt;&gt;FALSE,"",COUNTIFS($D$2:$D$5001,"&gt;"&amp;$D3163,$G$2:$G$5001,FALSE)+COUNTIFS($D$2:$D3163,$D3163,$G$2:$G3163,FALSE)))</f>
        <v/>
      </c>
    </row>
    <row r="3164" spans="9:9" x14ac:dyDescent="0.55000000000000004">
      <c r="I3164" t="str">
        <f>IF($A3164="","",IF($G3164&lt;&gt;FALSE,"",COUNTIFS($D$2:$D$5001,"&gt;"&amp;$D3164,$G$2:$G$5001,FALSE)+COUNTIFS($D$2:$D3164,$D3164,$G$2:$G3164,FALSE)))</f>
        <v/>
      </c>
    </row>
    <row r="3165" spans="9:9" x14ac:dyDescent="0.55000000000000004">
      <c r="I3165" t="str">
        <f>IF($A3165="","",IF($G3165&lt;&gt;FALSE,"",COUNTIFS($D$2:$D$5001,"&gt;"&amp;$D3165,$G$2:$G$5001,FALSE)+COUNTIFS($D$2:$D3165,$D3165,$G$2:$G3165,FALSE)))</f>
        <v/>
      </c>
    </row>
    <row r="3166" spans="9:9" x14ac:dyDescent="0.55000000000000004">
      <c r="I3166" t="str">
        <f>IF($A3166="","",IF($G3166&lt;&gt;FALSE,"",COUNTIFS($D$2:$D$5001,"&gt;"&amp;$D3166,$G$2:$G$5001,FALSE)+COUNTIFS($D$2:$D3166,$D3166,$G$2:$G3166,FALSE)))</f>
        <v/>
      </c>
    </row>
    <row r="3167" spans="9:9" x14ac:dyDescent="0.55000000000000004">
      <c r="I3167" t="str">
        <f>IF($A3167="","",IF($G3167&lt;&gt;FALSE,"",COUNTIFS($D$2:$D$5001,"&gt;"&amp;$D3167,$G$2:$G$5001,FALSE)+COUNTIFS($D$2:$D3167,$D3167,$G$2:$G3167,FALSE)))</f>
        <v/>
      </c>
    </row>
    <row r="3168" spans="9:9" x14ac:dyDescent="0.55000000000000004">
      <c r="I3168" t="str">
        <f>IF($A3168="","",IF($G3168&lt;&gt;FALSE,"",COUNTIFS($D$2:$D$5001,"&gt;"&amp;$D3168,$G$2:$G$5001,FALSE)+COUNTIFS($D$2:$D3168,$D3168,$G$2:$G3168,FALSE)))</f>
        <v/>
      </c>
    </row>
    <row r="3169" spans="9:9" x14ac:dyDescent="0.55000000000000004">
      <c r="I3169" t="str">
        <f>IF($A3169="","",IF($G3169&lt;&gt;FALSE,"",COUNTIFS($D$2:$D$5001,"&gt;"&amp;$D3169,$G$2:$G$5001,FALSE)+COUNTIFS($D$2:$D3169,$D3169,$G$2:$G3169,FALSE)))</f>
        <v/>
      </c>
    </row>
    <row r="3170" spans="9:9" x14ac:dyDescent="0.55000000000000004">
      <c r="I3170" t="str">
        <f>IF($A3170="","",IF($G3170&lt;&gt;FALSE,"",COUNTIFS($D$2:$D$5001,"&gt;"&amp;$D3170,$G$2:$G$5001,FALSE)+COUNTIFS($D$2:$D3170,$D3170,$G$2:$G3170,FALSE)))</f>
        <v/>
      </c>
    </row>
    <row r="3171" spans="9:9" x14ac:dyDescent="0.55000000000000004">
      <c r="I3171" t="str">
        <f>IF($A3171="","",IF($G3171&lt;&gt;FALSE,"",COUNTIFS($D$2:$D$5001,"&gt;"&amp;$D3171,$G$2:$G$5001,FALSE)+COUNTIFS($D$2:$D3171,$D3171,$G$2:$G3171,FALSE)))</f>
        <v/>
      </c>
    </row>
    <row r="3172" spans="9:9" x14ac:dyDescent="0.55000000000000004">
      <c r="I3172" t="str">
        <f>IF($A3172="","",IF($G3172&lt;&gt;FALSE,"",COUNTIFS($D$2:$D$5001,"&gt;"&amp;$D3172,$G$2:$G$5001,FALSE)+COUNTIFS($D$2:$D3172,$D3172,$G$2:$G3172,FALSE)))</f>
        <v/>
      </c>
    </row>
    <row r="3173" spans="9:9" x14ac:dyDescent="0.55000000000000004">
      <c r="I3173" t="str">
        <f>IF($A3173="","",IF($G3173&lt;&gt;FALSE,"",COUNTIFS($D$2:$D$5001,"&gt;"&amp;$D3173,$G$2:$G$5001,FALSE)+COUNTIFS($D$2:$D3173,$D3173,$G$2:$G3173,FALSE)))</f>
        <v/>
      </c>
    </row>
    <row r="3174" spans="9:9" x14ac:dyDescent="0.55000000000000004">
      <c r="I3174" t="str">
        <f>IF($A3174="","",IF($G3174&lt;&gt;FALSE,"",COUNTIFS($D$2:$D$5001,"&gt;"&amp;$D3174,$G$2:$G$5001,FALSE)+COUNTIFS($D$2:$D3174,$D3174,$G$2:$G3174,FALSE)))</f>
        <v/>
      </c>
    </row>
    <row r="3175" spans="9:9" x14ac:dyDescent="0.55000000000000004">
      <c r="I3175" t="str">
        <f>IF($A3175="","",IF($G3175&lt;&gt;FALSE,"",COUNTIFS($D$2:$D$5001,"&gt;"&amp;$D3175,$G$2:$G$5001,FALSE)+COUNTIFS($D$2:$D3175,$D3175,$G$2:$G3175,FALSE)))</f>
        <v/>
      </c>
    </row>
    <row r="3176" spans="9:9" x14ac:dyDescent="0.55000000000000004">
      <c r="I3176" t="str">
        <f>IF($A3176="","",IF($G3176&lt;&gt;FALSE,"",COUNTIFS($D$2:$D$5001,"&gt;"&amp;$D3176,$G$2:$G$5001,FALSE)+COUNTIFS($D$2:$D3176,$D3176,$G$2:$G3176,FALSE)))</f>
        <v/>
      </c>
    </row>
    <row r="3177" spans="9:9" x14ac:dyDescent="0.55000000000000004">
      <c r="I3177" t="str">
        <f>IF($A3177="","",IF($G3177&lt;&gt;FALSE,"",COUNTIFS($D$2:$D$5001,"&gt;"&amp;$D3177,$G$2:$G$5001,FALSE)+COUNTIFS($D$2:$D3177,$D3177,$G$2:$G3177,FALSE)))</f>
        <v/>
      </c>
    </row>
    <row r="3178" spans="9:9" x14ac:dyDescent="0.55000000000000004">
      <c r="I3178" t="str">
        <f>IF($A3178="","",IF($G3178&lt;&gt;FALSE,"",COUNTIFS($D$2:$D$5001,"&gt;"&amp;$D3178,$G$2:$G$5001,FALSE)+COUNTIFS($D$2:$D3178,$D3178,$G$2:$G3178,FALSE)))</f>
        <v/>
      </c>
    </row>
    <row r="3179" spans="9:9" x14ac:dyDescent="0.55000000000000004">
      <c r="I3179" t="str">
        <f>IF($A3179="","",IF($G3179&lt;&gt;FALSE,"",COUNTIFS($D$2:$D$5001,"&gt;"&amp;$D3179,$G$2:$G$5001,FALSE)+COUNTIFS($D$2:$D3179,$D3179,$G$2:$G3179,FALSE)))</f>
        <v/>
      </c>
    </row>
    <row r="3180" spans="9:9" x14ac:dyDescent="0.55000000000000004">
      <c r="I3180" t="str">
        <f>IF($A3180="","",IF($G3180&lt;&gt;FALSE,"",COUNTIFS($D$2:$D$5001,"&gt;"&amp;$D3180,$G$2:$G$5001,FALSE)+COUNTIFS($D$2:$D3180,$D3180,$G$2:$G3180,FALSE)))</f>
        <v/>
      </c>
    </row>
    <row r="3181" spans="9:9" x14ac:dyDescent="0.55000000000000004">
      <c r="I3181" t="str">
        <f>IF($A3181="","",IF($G3181&lt;&gt;FALSE,"",COUNTIFS($D$2:$D$5001,"&gt;"&amp;$D3181,$G$2:$G$5001,FALSE)+COUNTIFS($D$2:$D3181,$D3181,$G$2:$G3181,FALSE)))</f>
        <v/>
      </c>
    </row>
    <row r="3182" spans="9:9" x14ac:dyDescent="0.55000000000000004">
      <c r="I3182" t="str">
        <f>IF($A3182="","",IF($G3182&lt;&gt;FALSE,"",COUNTIFS($D$2:$D$5001,"&gt;"&amp;$D3182,$G$2:$G$5001,FALSE)+COUNTIFS($D$2:$D3182,$D3182,$G$2:$G3182,FALSE)))</f>
        <v/>
      </c>
    </row>
    <row r="3183" spans="9:9" x14ac:dyDescent="0.55000000000000004">
      <c r="I3183" t="str">
        <f>IF($A3183="","",IF($G3183&lt;&gt;FALSE,"",COUNTIFS($D$2:$D$5001,"&gt;"&amp;$D3183,$G$2:$G$5001,FALSE)+COUNTIFS($D$2:$D3183,$D3183,$G$2:$G3183,FALSE)))</f>
        <v/>
      </c>
    </row>
    <row r="3184" spans="9:9" x14ac:dyDescent="0.55000000000000004">
      <c r="I3184" t="str">
        <f>IF($A3184="","",IF($G3184&lt;&gt;FALSE,"",COUNTIFS($D$2:$D$5001,"&gt;"&amp;$D3184,$G$2:$G$5001,FALSE)+COUNTIFS($D$2:$D3184,$D3184,$G$2:$G3184,FALSE)))</f>
        <v/>
      </c>
    </row>
    <row r="3185" spans="9:9" x14ac:dyDescent="0.55000000000000004">
      <c r="I3185" t="str">
        <f>IF($A3185="","",IF($G3185&lt;&gt;FALSE,"",COUNTIFS($D$2:$D$5001,"&gt;"&amp;$D3185,$G$2:$G$5001,FALSE)+COUNTIFS($D$2:$D3185,$D3185,$G$2:$G3185,FALSE)))</f>
        <v/>
      </c>
    </row>
    <row r="3186" spans="9:9" x14ac:dyDescent="0.55000000000000004">
      <c r="I3186" t="str">
        <f>IF($A3186="","",IF($G3186&lt;&gt;FALSE,"",COUNTIFS($D$2:$D$5001,"&gt;"&amp;$D3186,$G$2:$G$5001,FALSE)+COUNTIFS($D$2:$D3186,$D3186,$G$2:$G3186,FALSE)))</f>
        <v/>
      </c>
    </row>
    <row r="3187" spans="9:9" x14ac:dyDescent="0.55000000000000004">
      <c r="I3187" t="str">
        <f>IF($A3187="","",IF($G3187&lt;&gt;FALSE,"",COUNTIFS($D$2:$D$5001,"&gt;"&amp;$D3187,$G$2:$G$5001,FALSE)+COUNTIFS($D$2:$D3187,$D3187,$G$2:$G3187,FALSE)))</f>
        <v/>
      </c>
    </row>
    <row r="3188" spans="9:9" x14ac:dyDescent="0.55000000000000004">
      <c r="I3188" t="str">
        <f>IF($A3188="","",IF($G3188&lt;&gt;FALSE,"",COUNTIFS($D$2:$D$5001,"&gt;"&amp;$D3188,$G$2:$G$5001,FALSE)+COUNTIFS($D$2:$D3188,$D3188,$G$2:$G3188,FALSE)))</f>
        <v/>
      </c>
    </row>
    <row r="3189" spans="9:9" x14ac:dyDescent="0.55000000000000004">
      <c r="I3189" t="str">
        <f>IF($A3189="","",IF($G3189&lt;&gt;FALSE,"",COUNTIFS($D$2:$D$5001,"&gt;"&amp;$D3189,$G$2:$G$5001,FALSE)+COUNTIFS($D$2:$D3189,$D3189,$G$2:$G3189,FALSE)))</f>
        <v/>
      </c>
    </row>
    <row r="3190" spans="9:9" x14ac:dyDescent="0.55000000000000004">
      <c r="I3190" t="str">
        <f>IF($A3190="","",IF($G3190&lt;&gt;FALSE,"",COUNTIFS($D$2:$D$5001,"&gt;"&amp;$D3190,$G$2:$G$5001,FALSE)+COUNTIFS($D$2:$D3190,$D3190,$G$2:$G3190,FALSE)))</f>
        <v/>
      </c>
    </row>
    <row r="3191" spans="9:9" x14ac:dyDescent="0.55000000000000004">
      <c r="I3191" t="str">
        <f>IF($A3191="","",IF($G3191&lt;&gt;FALSE,"",COUNTIFS($D$2:$D$5001,"&gt;"&amp;$D3191,$G$2:$G$5001,FALSE)+COUNTIFS($D$2:$D3191,$D3191,$G$2:$G3191,FALSE)))</f>
        <v/>
      </c>
    </row>
    <row r="3192" spans="9:9" x14ac:dyDescent="0.55000000000000004">
      <c r="I3192" t="str">
        <f>IF($A3192="","",IF($G3192&lt;&gt;FALSE,"",COUNTIFS($D$2:$D$5001,"&gt;"&amp;$D3192,$G$2:$G$5001,FALSE)+COUNTIFS($D$2:$D3192,$D3192,$G$2:$G3192,FALSE)))</f>
        <v/>
      </c>
    </row>
    <row r="3193" spans="9:9" x14ac:dyDescent="0.55000000000000004">
      <c r="I3193" t="str">
        <f>IF($A3193="","",IF($G3193&lt;&gt;FALSE,"",COUNTIFS($D$2:$D$5001,"&gt;"&amp;$D3193,$G$2:$G$5001,FALSE)+COUNTIFS($D$2:$D3193,$D3193,$G$2:$G3193,FALSE)))</f>
        <v/>
      </c>
    </row>
    <row r="3194" spans="9:9" x14ac:dyDescent="0.55000000000000004">
      <c r="I3194" t="str">
        <f>IF($A3194="","",IF($G3194&lt;&gt;FALSE,"",COUNTIFS($D$2:$D$5001,"&gt;"&amp;$D3194,$G$2:$G$5001,FALSE)+COUNTIFS($D$2:$D3194,$D3194,$G$2:$G3194,FALSE)))</f>
        <v/>
      </c>
    </row>
    <row r="3195" spans="9:9" x14ac:dyDescent="0.55000000000000004">
      <c r="I3195" t="str">
        <f>IF($A3195="","",IF($G3195&lt;&gt;FALSE,"",COUNTIFS($D$2:$D$5001,"&gt;"&amp;$D3195,$G$2:$G$5001,FALSE)+COUNTIFS($D$2:$D3195,$D3195,$G$2:$G3195,FALSE)))</f>
        <v/>
      </c>
    </row>
    <row r="3196" spans="9:9" x14ac:dyDescent="0.55000000000000004">
      <c r="I3196" t="str">
        <f>IF($A3196="","",IF($G3196&lt;&gt;FALSE,"",COUNTIFS($D$2:$D$5001,"&gt;"&amp;$D3196,$G$2:$G$5001,FALSE)+COUNTIFS($D$2:$D3196,$D3196,$G$2:$G3196,FALSE)))</f>
        <v/>
      </c>
    </row>
    <row r="3197" spans="9:9" x14ac:dyDescent="0.55000000000000004">
      <c r="I3197" t="str">
        <f>IF($A3197="","",IF($G3197&lt;&gt;FALSE,"",COUNTIFS($D$2:$D$5001,"&gt;"&amp;$D3197,$G$2:$G$5001,FALSE)+COUNTIFS($D$2:$D3197,$D3197,$G$2:$G3197,FALSE)))</f>
        <v/>
      </c>
    </row>
    <row r="3198" spans="9:9" x14ac:dyDescent="0.55000000000000004">
      <c r="I3198" t="str">
        <f>IF($A3198="","",IF($G3198&lt;&gt;FALSE,"",COUNTIFS($D$2:$D$5001,"&gt;"&amp;$D3198,$G$2:$G$5001,FALSE)+COUNTIFS($D$2:$D3198,$D3198,$G$2:$G3198,FALSE)))</f>
        <v/>
      </c>
    </row>
    <row r="3199" spans="9:9" x14ac:dyDescent="0.55000000000000004">
      <c r="I3199" t="str">
        <f>IF($A3199="","",IF($G3199&lt;&gt;FALSE,"",COUNTIFS($D$2:$D$5001,"&gt;"&amp;$D3199,$G$2:$G$5001,FALSE)+COUNTIFS($D$2:$D3199,$D3199,$G$2:$G3199,FALSE)))</f>
        <v/>
      </c>
    </row>
    <row r="3200" spans="9:9" x14ac:dyDescent="0.55000000000000004">
      <c r="I3200" t="str">
        <f>IF($A3200="","",IF($G3200&lt;&gt;FALSE,"",COUNTIFS($D$2:$D$5001,"&gt;"&amp;$D3200,$G$2:$G$5001,FALSE)+COUNTIFS($D$2:$D3200,$D3200,$G$2:$G3200,FALSE)))</f>
        <v/>
      </c>
    </row>
    <row r="3201" spans="9:9" x14ac:dyDescent="0.55000000000000004">
      <c r="I3201" t="str">
        <f>IF($A3201="","",IF($G3201&lt;&gt;FALSE,"",COUNTIFS($D$2:$D$5001,"&gt;"&amp;$D3201,$G$2:$G$5001,FALSE)+COUNTIFS($D$2:$D3201,$D3201,$G$2:$G3201,FALSE)))</f>
        <v/>
      </c>
    </row>
    <row r="3202" spans="9:9" x14ac:dyDescent="0.55000000000000004">
      <c r="I3202" t="str">
        <f>IF($A3202="","",IF($G3202&lt;&gt;FALSE,"",COUNTIFS($D$2:$D$5001,"&gt;"&amp;$D3202,$G$2:$G$5001,FALSE)+COUNTIFS($D$2:$D3202,$D3202,$G$2:$G3202,FALSE)))</f>
        <v/>
      </c>
    </row>
    <row r="3203" spans="9:9" x14ac:dyDescent="0.55000000000000004">
      <c r="I3203" t="str">
        <f>IF($A3203="","",IF($G3203&lt;&gt;FALSE,"",COUNTIFS($D$2:$D$5001,"&gt;"&amp;$D3203,$G$2:$G$5001,FALSE)+COUNTIFS($D$2:$D3203,$D3203,$G$2:$G3203,FALSE)))</f>
        <v/>
      </c>
    </row>
    <row r="3204" spans="9:9" x14ac:dyDescent="0.55000000000000004">
      <c r="I3204" t="str">
        <f>IF($A3204="","",IF($G3204&lt;&gt;FALSE,"",COUNTIFS($D$2:$D$5001,"&gt;"&amp;$D3204,$G$2:$G$5001,FALSE)+COUNTIFS($D$2:$D3204,$D3204,$G$2:$G3204,FALSE)))</f>
        <v/>
      </c>
    </row>
    <row r="3205" spans="9:9" x14ac:dyDescent="0.55000000000000004">
      <c r="I3205" t="str">
        <f>IF($A3205="","",IF($G3205&lt;&gt;FALSE,"",COUNTIFS($D$2:$D$5001,"&gt;"&amp;$D3205,$G$2:$G$5001,FALSE)+COUNTIFS($D$2:$D3205,$D3205,$G$2:$G3205,FALSE)))</f>
        <v/>
      </c>
    </row>
    <row r="3206" spans="9:9" x14ac:dyDescent="0.55000000000000004">
      <c r="I3206" t="str">
        <f>IF($A3206="","",IF($G3206&lt;&gt;FALSE,"",COUNTIFS($D$2:$D$5001,"&gt;"&amp;$D3206,$G$2:$G$5001,FALSE)+COUNTIFS($D$2:$D3206,$D3206,$G$2:$G3206,FALSE)))</f>
        <v/>
      </c>
    </row>
    <row r="3207" spans="9:9" x14ac:dyDescent="0.55000000000000004">
      <c r="I3207" t="str">
        <f>IF($A3207="","",IF($G3207&lt;&gt;FALSE,"",COUNTIFS($D$2:$D$5001,"&gt;"&amp;$D3207,$G$2:$G$5001,FALSE)+COUNTIFS($D$2:$D3207,$D3207,$G$2:$G3207,FALSE)))</f>
        <v/>
      </c>
    </row>
    <row r="3208" spans="9:9" x14ac:dyDescent="0.55000000000000004">
      <c r="I3208" t="str">
        <f>IF($A3208="","",IF($G3208&lt;&gt;FALSE,"",COUNTIFS($D$2:$D$5001,"&gt;"&amp;$D3208,$G$2:$G$5001,FALSE)+COUNTIFS($D$2:$D3208,$D3208,$G$2:$G3208,FALSE)))</f>
        <v/>
      </c>
    </row>
    <row r="3209" spans="9:9" x14ac:dyDescent="0.55000000000000004">
      <c r="I3209" t="str">
        <f>IF($A3209="","",IF($G3209&lt;&gt;FALSE,"",COUNTIFS($D$2:$D$5001,"&gt;"&amp;$D3209,$G$2:$G$5001,FALSE)+COUNTIFS($D$2:$D3209,$D3209,$G$2:$G3209,FALSE)))</f>
        <v/>
      </c>
    </row>
    <row r="3210" spans="9:9" x14ac:dyDescent="0.55000000000000004">
      <c r="I3210" t="str">
        <f>IF($A3210="","",IF($G3210&lt;&gt;FALSE,"",COUNTIFS($D$2:$D$5001,"&gt;"&amp;$D3210,$G$2:$G$5001,FALSE)+COUNTIFS($D$2:$D3210,$D3210,$G$2:$G3210,FALSE)))</f>
        <v/>
      </c>
    </row>
    <row r="3211" spans="9:9" x14ac:dyDescent="0.55000000000000004">
      <c r="I3211" t="str">
        <f>IF($A3211="","",IF($G3211&lt;&gt;FALSE,"",COUNTIFS($D$2:$D$5001,"&gt;"&amp;$D3211,$G$2:$G$5001,FALSE)+COUNTIFS($D$2:$D3211,$D3211,$G$2:$G3211,FALSE)))</f>
        <v/>
      </c>
    </row>
    <row r="3212" spans="9:9" x14ac:dyDescent="0.55000000000000004">
      <c r="I3212" t="str">
        <f>IF($A3212="","",IF($G3212&lt;&gt;FALSE,"",COUNTIFS($D$2:$D$5001,"&gt;"&amp;$D3212,$G$2:$G$5001,FALSE)+COUNTIFS($D$2:$D3212,$D3212,$G$2:$G3212,FALSE)))</f>
        <v/>
      </c>
    </row>
    <row r="3213" spans="9:9" x14ac:dyDescent="0.55000000000000004">
      <c r="I3213" t="str">
        <f>IF($A3213="","",IF($G3213&lt;&gt;FALSE,"",COUNTIFS($D$2:$D$5001,"&gt;"&amp;$D3213,$G$2:$G$5001,FALSE)+COUNTIFS($D$2:$D3213,$D3213,$G$2:$G3213,FALSE)))</f>
        <v/>
      </c>
    </row>
    <row r="3214" spans="9:9" x14ac:dyDescent="0.55000000000000004">
      <c r="I3214" t="str">
        <f>IF($A3214="","",IF($G3214&lt;&gt;FALSE,"",COUNTIFS($D$2:$D$5001,"&gt;"&amp;$D3214,$G$2:$G$5001,FALSE)+COUNTIFS($D$2:$D3214,$D3214,$G$2:$G3214,FALSE)))</f>
        <v/>
      </c>
    </row>
    <row r="3215" spans="9:9" x14ac:dyDescent="0.55000000000000004">
      <c r="I3215" t="str">
        <f>IF($A3215="","",IF($G3215&lt;&gt;FALSE,"",COUNTIFS($D$2:$D$5001,"&gt;"&amp;$D3215,$G$2:$G$5001,FALSE)+COUNTIFS($D$2:$D3215,$D3215,$G$2:$G3215,FALSE)))</f>
        <v/>
      </c>
    </row>
    <row r="3216" spans="9:9" x14ac:dyDescent="0.55000000000000004">
      <c r="I3216" t="str">
        <f>IF($A3216="","",IF($G3216&lt;&gt;FALSE,"",COUNTIFS($D$2:$D$5001,"&gt;"&amp;$D3216,$G$2:$G$5001,FALSE)+COUNTIFS($D$2:$D3216,$D3216,$G$2:$G3216,FALSE)))</f>
        <v/>
      </c>
    </row>
    <row r="3217" spans="9:9" x14ac:dyDescent="0.55000000000000004">
      <c r="I3217" t="str">
        <f>IF($A3217="","",IF($G3217&lt;&gt;FALSE,"",COUNTIFS($D$2:$D$5001,"&gt;"&amp;$D3217,$G$2:$G$5001,FALSE)+COUNTIFS($D$2:$D3217,$D3217,$G$2:$G3217,FALSE)))</f>
        <v/>
      </c>
    </row>
    <row r="3218" spans="9:9" x14ac:dyDescent="0.55000000000000004">
      <c r="I3218" t="str">
        <f>IF($A3218="","",IF($G3218&lt;&gt;FALSE,"",COUNTIFS($D$2:$D$5001,"&gt;"&amp;$D3218,$G$2:$G$5001,FALSE)+COUNTIFS($D$2:$D3218,$D3218,$G$2:$G3218,FALSE)))</f>
        <v/>
      </c>
    </row>
    <row r="3219" spans="9:9" x14ac:dyDescent="0.55000000000000004">
      <c r="I3219" t="str">
        <f>IF($A3219="","",IF($G3219&lt;&gt;FALSE,"",COUNTIFS($D$2:$D$5001,"&gt;"&amp;$D3219,$G$2:$G$5001,FALSE)+COUNTIFS($D$2:$D3219,$D3219,$G$2:$G3219,FALSE)))</f>
        <v/>
      </c>
    </row>
    <row r="3220" spans="9:9" x14ac:dyDescent="0.55000000000000004">
      <c r="I3220" t="str">
        <f>IF($A3220="","",IF($G3220&lt;&gt;FALSE,"",COUNTIFS($D$2:$D$5001,"&gt;"&amp;$D3220,$G$2:$G$5001,FALSE)+COUNTIFS($D$2:$D3220,$D3220,$G$2:$G3220,FALSE)))</f>
        <v/>
      </c>
    </row>
    <row r="3221" spans="9:9" x14ac:dyDescent="0.55000000000000004">
      <c r="I3221" t="str">
        <f>IF($A3221="","",IF($G3221&lt;&gt;FALSE,"",COUNTIFS($D$2:$D$5001,"&gt;"&amp;$D3221,$G$2:$G$5001,FALSE)+COUNTIFS($D$2:$D3221,$D3221,$G$2:$G3221,FALSE)))</f>
        <v/>
      </c>
    </row>
    <row r="3222" spans="9:9" x14ac:dyDescent="0.55000000000000004">
      <c r="I3222" t="str">
        <f>IF($A3222="","",IF($G3222&lt;&gt;FALSE,"",COUNTIFS($D$2:$D$5001,"&gt;"&amp;$D3222,$G$2:$G$5001,FALSE)+COUNTIFS($D$2:$D3222,$D3222,$G$2:$G3222,FALSE)))</f>
        <v/>
      </c>
    </row>
    <row r="3223" spans="9:9" x14ac:dyDescent="0.55000000000000004">
      <c r="I3223" t="str">
        <f>IF($A3223="","",IF($G3223&lt;&gt;FALSE,"",COUNTIFS($D$2:$D$5001,"&gt;"&amp;$D3223,$G$2:$G$5001,FALSE)+COUNTIFS($D$2:$D3223,$D3223,$G$2:$G3223,FALSE)))</f>
        <v/>
      </c>
    </row>
    <row r="3224" spans="9:9" x14ac:dyDescent="0.55000000000000004">
      <c r="I3224" t="str">
        <f>IF($A3224="","",IF($G3224&lt;&gt;FALSE,"",COUNTIFS($D$2:$D$5001,"&gt;"&amp;$D3224,$G$2:$G$5001,FALSE)+COUNTIFS($D$2:$D3224,$D3224,$G$2:$G3224,FALSE)))</f>
        <v/>
      </c>
    </row>
    <row r="3225" spans="9:9" x14ac:dyDescent="0.55000000000000004">
      <c r="I3225" t="str">
        <f>IF($A3225="","",IF($G3225&lt;&gt;FALSE,"",COUNTIFS($D$2:$D$5001,"&gt;"&amp;$D3225,$G$2:$G$5001,FALSE)+COUNTIFS($D$2:$D3225,$D3225,$G$2:$G3225,FALSE)))</f>
        <v/>
      </c>
    </row>
    <row r="3226" spans="9:9" x14ac:dyDescent="0.55000000000000004">
      <c r="I3226" t="str">
        <f>IF($A3226="","",IF($G3226&lt;&gt;FALSE,"",COUNTIFS($D$2:$D$5001,"&gt;"&amp;$D3226,$G$2:$G$5001,FALSE)+COUNTIFS($D$2:$D3226,$D3226,$G$2:$G3226,FALSE)))</f>
        <v/>
      </c>
    </row>
    <row r="3227" spans="9:9" x14ac:dyDescent="0.55000000000000004">
      <c r="I3227" t="str">
        <f>IF($A3227="","",IF($G3227&lt;&gt;FALSE,"",COUNTIFS($D$2:$D$5001,"&gt;"&amp;$D3227,$G$2:$G$5001,FALSE)+COUNTIFS($D$2:$D3227,$D3227,$G$2:$G3227,FALSE)))</f>
        <v/>
      </c>
    </row>
    <row r="3228" spans="9:9" x14ac:dyDescent="0.55000000000000004">
      <c r="I3228" t="str">
        <f>IF($A3228="","",IF($G3228&lt;&gt;FALSE,"",COUNTIFS($D$2:$D$5001,"&gt;"&amp;$D3228,$G$2:$G$5001,FALSE)+COUNTIFS($D$2:$D3228,$D3228,$G$2:$G3228,FALSE)))</f>
        <v/>
      </c>
    </row>
    <row r="3229" spans="9:9" x14ac:dyDescent="0.55000000000000004">
      <c r="I3229" t="str">
        <f>IF($A3229="","",IF($G3229&lt;&gt;FALSE,"",COUNTIFS($D$2:$D$5001,"&gt;"&amp;$D3229,$G$2:$G$5001,FALSE)+COUNTIFS($D$2:$D3229,$D3229,$G$2:$G3229,FALSE)))</f>
        <v/>
      </c>
    </row>
    <row r="3230" spans="9:9" x14ac:dyDescent="0.55000000000000004">
      <c r="I3230" t="str">
        <f>IF($A3230="","",IF($G3230&lt;&gt;FALSE,"",COUNTIFS($D$2:$D$5001,"&gt;"&amp;$D3230,$G$2:$G$5001,FALSE)+COUNTIFS($D$2:$D3230,$D3230,$G$2:$G3230,FALSE)))</f>
        <v/>
      </c>
    </row>
    <row r="3231" spans="9:9" x14ac:dyDescent="0.55000000000000004">
      <c r="I3231" t="str">
        <f>IF($A3231="","",IF($G3231&lt;&gt;FALSE,"",COUNTIFS($D$2:$D$5001,"&gt;"&amp;$D3231,$G$2:$G$5001,FALSE)+COUNTIFS($D$2:$D3231,$D3231,$G$2:$G3231,FALSE)))</f>
        <v/>
      </c>
    </row>
    <row r="3232" spans="9:9" x14ac:dyDescent="0.55000000000000004">
      <c r="I3232" t="str">
        <f>IF($A3232="","",IF($G3232&lt;&gt;FALSE,"",COUNTIFS($D$2:$D$5001,"&gt;"&amp;$D3232,$G$2:$G$5001,FALSE)+COUNTIFS($D$2:$D3232,$D3232,$G$2:$G3232,FALSE)))</f>
        <v/>
      </c>
    </row>
    <row r="3233" spans="9:9" x14ac:dyDescent="0.55000000000000004">
      <c r="I3233" t="str">
        <f>IF($A3233="","",IF($G3233&lt;&gt;FALSE,"",COUNTIFS($D$2:$D$5001,"&gt;"&amp;$D3233,$G$2:$G$5001,FALSE)+COUNTIFS($D$2:$D3233,$D3233,$G$2:$G3233,FALSE)))</f>
        <v/>
      </c>
    </row>
    <row r="3234" spans="9:9" x14ac:dyDescent="0.55000000000000004">
      <c r="I3234" t="str">
        <f>IF($A3234="","",IF($G3234&lt;&gt;FALSE,"",COUNTIFS($D$2:$D$5001,"&gt;"&amp;$D3234,$G$2:$G$5001,FALSE)+COUNTIFS($D$2:$D3234,$D3234,$G$2:$G3234,FALSE)))</f>
        <v/>
      </c>
    </row>
    <row r="3235" spans="9:9" x14ac:dyDescent="0.55000000000000004">
      <c r="I3235" t="str">
        <f>IF($A3235="","",IF($G3235&lt;&gt;FALSE,"",COUNTIFS($D$2:$D$5001,"&gt;"&amp;$D3235,$G$2:$G$5001,FALSE)+COUNTIFS($D$2:$D3235,$D3235,$G$2:$G3235,FALSE)))</f>
        <v/>
      </c>
    </row>
    <row r="3236" spans="9:9" x14ac:dyDescent="0.55000000000000004">
      <c r="I3236" t="str">
        <f>IF($A3236="","",IF($G3236&lt;&gt;FALSE,"",COUNTIFS($D$2:$D$5001,"&gt;"&amp;$D3236,$G$2:$G$5001,FALSE)+COUNTIFS($D$2:$D3236,$D3236,$G$2:$G3236,FALSE)))</f>
        <v/>
      </c>
    </row>
    <row r="3237" spans="9:9" x14ac:dyDescent="0.55000000000000004">
      <c r="I3237" t="str">
        <f>IF($A3237="","",IF($G3237&lt;&gt;FALSE,"",COUNTIFS($D$2:$D$5001,"&gt;"&amp;$D3237,$G$2:$G$5001,FALSE)+COUNTIFS($D$2:$D3237,$D3237,$G$2:$G3237,FALSE)))</f>
        <v/>
      </c>
    </row>
    <row r="3238" spans="9:9" x14ac:dyDescent="0.55000000000000004">
      <c r="I3238" t="str">
        <f>IF($A3238="","",IF($G3238&lt;&gt;FALSE,"",COUNTIFS($D$2:$D$5001,"&gt;"&amp;$D3238,$G$2:$G$5001,FALSE)+COUNTIFS($D$2:$D3238,$D3238,$G$2:$G3238,FALSE)))</f>
        <v/>
      </c>
    </row>
    <row r="3239" spans="9:9" x14ac:dyDescent="0.55000000000000004">
      <c r="I3239" t="str">
        <f>IF($A3239="","",IF($G3239&lt;&gt;FALSE,"",COUNTIFS($D$2:$D$5001,"&gt;"&amp;$D3239,$G$2:$G$5001,FALSE)+COUNTIFS($D$2:$D3239,$D3239,$G$2:$G3239,FALSE)))</f>
        <v/>
      </c>
    </row>
    <row r="3240" spans="9:9" x14ac:dyDescent="0.55000000000000004">
      <c r="I3240" t="str">
        <f>IF($A3240="","",IF($G3240&lt;&gt;FALSE,"",COUNTIFS($D$2:$D$5001,"&gt;"&amp;$D3240,$G$2:$G$5001,FALSE)+COUNTIFS($D$2:$D3240,$D3240,$G$2:$G3240,FALSE)))</f>
        <v/>
      </c>
    </row>
    <row r="3241" spans="9:9" x14ac:dyDescent="0.55000000000000004">
      <c r="I3241" t="str">
        <f>IF($A3241="","",IF($G3241&lt;&gt;FALSE,"",COUNTIFS($D$2:$D$5001,"&gt;"&amp;$D3241,$G$2:$G$5001,FALSE)+COUNTIFS($D$2:$D3241,$D3241,$G$2:$G3241,FALSE)))</f>
        <v/>
      </c>
    </row>
    <row r="3242" spans="9:9" x14ac:dyDescent="0.55000000000000004">
      <c r="I3242" t="str">
        <f>IF($A3242="","",IF($G3242&lt;&gt;FALSE,"",COUNTIFS($D$2:$D$5001,"&gt;"&amp;$D3242,$G$2:$G$5001,FALSE)+COUNTIFS($D$2:$D3242,$D3242,$G$2:$G3242,FALSE)))</f>
        <v/>
      </c>
    </row>
    <row r="3243" spans="9:9" x14ac:dyDescent="0.55000000000000004">
      <c r="I3243" t="str">
        <f>IF($A3243="","",IF($G3243&lt;&gt;FALSE,"",COUNTIFS($D$2:$D$5001,"&gt;"&amp;$D3243,$G$2:$G$5001,FALSE)+COUNTIFS($D$2:$D3243,$D3243,$G$2:$G3243,FALSE)))</f>
        <v/>
      </c>
    </row>
    <row r="3244" spans="9:9" x14ac:dyDescent="0.55000000000000004">
      <c r="I3244" t="str">
        <f>IF($A3244="","",IF($G3244&lt;&gt;FALSE,"",COUNTIFS($D$2:$D$5001,"&gt;"&amp;$D3244,$G$2:$G$5001,FALSE)+COUNTIFS($D$2:$D3244,$D3244,$G$2:$G3244,FALSE)))</f>
        <v/>
      </c>
    </row>
    <row r="3245" spans="9:9" x14ac:dyDescent="0.55000000000000004">
      <c r="I3245" t="str">
        <f>IF($A3245="","",IF($G3245&lt;&gt;FALSE,"",COUNTIFS($D$2:$D$5001,"&gt;"&amp;$D3245,$G$2:$G$5001,FALSE)+COUNTIFS($D$2:$D3245,$D3245,$G$2:$G3245,FALSE)))</f>
        <v/>
      </c>
    </row>
    <row r="3246" spans="9:9" x14ac:dyDescent="0.55000000000000004">
      <c r="I3246" t="str">
        <f>IF($A3246="","",IF($G3246&lt;&gt;FALSE,"",COUNTIFS($D$2:$D$5001,"&gt;"&amp;$D3246,$G$2:$G$5001,FALSE)+COUNTIFS($D$2:$D3246,$D3246,$G$2:$G3246,FALSE)))</f>
        <v/>
      </c>
    </row>
    <row r="3247" spans="9:9" x14ac:dyDescent="0.55000000000000004">
      <c r="I3247" t="str">
        <f>IF($A3247="","",IF($G3247&lt;&gt;FALSE,"",COUNTIFS($D$2:$D$5001,"&gt;"&amp;$D3247,$G$2:$G$5001,FALSE)+COUNTIFS($D$2:$D3247,$D3247,$G$2:$G3247,FALSE)))</f>
        <v/>
      </c>
    </row>
    <row r="3248" spans="9:9" x14ac:dyDescent="0.55000000000000004">
      <c r="I3248" t="str">
        <f>IF($A3248="","",IF($G3248&lt;&gt;FALSE,"",COUNTIFS($D$2:$D$5001,"&gt;"&amp;$D3248,$G$2:$G$5001,FALSE)+COUNTIFS($D$2:$D3248,$D3248,$G$2:$G3248,FALSE)))</f>
        <v/>
      </c>
    </row>
    <row r="3249" spans="9:9" x14ac:dyDescent="0.55000000000000004">
      <c r="I3249" t="str">
        <f>IF($A3249="","",IF($G3249&lt;&gt;FALSE,"",COUNTIFS($D$2:$D$5001,"&gt;"&amp;$D3249,$G$2:$G$5001,FALSE)+COUNTIFS($D$2:$D3249,$D3249,$G$2:$G3249,FALSE)))</f>
        <v/>
      </c>
    </row>
    <row r="3250" spans="9:9" x14ac:dyDescent="0.55000000000000004">
      <c r="I3250" t="str">
        <f>IF($A3250="","",IF($G3250&lt;&gt;FALSE,"",COUNTIFS($D$2:$D$5001,"&gt;"&amp;$D3250,$G$2:$G$5001,FALSE)+COUNTIFS($D$2:$D3250,$D3250,$G$2:$G3250,FALSE)))</f>
        <v/>
      </c>
    </row>
    <row r="3251" spans="9:9" x14ac:dyDescent="0.55000000000000004">
      <c r="I3251" t="str">
        <f>IF($A3251="","",IF($G3251&lt;&gt;FALSE,"",COUNTIFS($D$2:$D$5001,"&gt;"&amp;$D3251,$G$2:$G$5001,FALSE)+COUNTIFS($D$2:$D3251,$D3251,$G$2:$G3251,FALSE)))</f>
        <v/>
      </c>
    </row>
    <row r="3252" spans="9:9" x14ac:dyDescent="0.55000000000000004">
      <c r="I3252" t="str">
        <f>IF($A3252="","",IF($G3252&lt;&gt;FALSE,"",COUNTIFS($D$2:$D$5001,"&gt;"&amp;$D3252,$G$2:$G$5001,FALSE)+COUNTIFS($D$2:$D3252,$D3252,$G$2:$G3252,FALSE)))</f>
        <v/>
      </c>
    </row>
    <row r="3253" spans="9:9" x14ac:dyDescent="0.55000000000000004">
      <c r="I3253" t="str">
        <f>IF($A3253="","",IF($G3253&lt;&gt;FALSE,"",COUNTIFS($D$2:$D$5001,"&gt;"&amp;$D3253,$G$2:$G$5001,FALSE)+COUNTIFS($D$2:$D3253,$D3253,$G$2:$G3253,FALSE)))</f>
        <v/>
      </c>
    </row>
    <row r="3254" spans="9:9" x14ac:dyDescent="0.55000000000000004">
      <c r="I3254" t="str">
        <f>IF($A3254="","",IF($G3254&lt;&gt;FALSE,"",COUNTIFS($D$2:$D$5001,"&gt;"&amp;$D3254,$G$2:$G$5001,FALSE)+COUNTIFS($D$2:$D3254,$D3254,$G$2:$G3254,FALSE)))</f>
        <v/>
      </c>
    </row>
    <row r="3255" spans="9:9" x14ac:dyDescent="0.55000000000000004">
      <c r="I3255" t="str">
        <f>IF($A3255="","",IF($G3255&lt;&gt;FALSE,"",COUNTIFS($D$2:$D$5001,"&gt;"&amp;$D3255,$G$2:$G$5001,FALSE)+COUNTIFS($D$2:$D3255,$D3255,$G$2:$G3255,FALSE)))</f>
        <v/>
      </c>
    </row>
    <row r="3256" spans="9:9" x14ac:dyDescent="0.55000000000000004">
      <c r="I3256" t="str">
        <f>IF($A3256="","",IF($G3256&lt;&gt;FALSE,"",COUNTIFS($D$2:$D$5001,"&gt;"&amp;$D3256,$G$2:$G$5001,FALSE)+COUNTIFS($D$2:$D3256,$D3256,$G$2:$G3256,FALSE)))</f>
        <v/>
      </c>
    </row>
    <row r="3257" spans="9:9" x14ac:dyDescent="0.55000000000000004">
      <c r="I3257" t="str">
        <f>IF($A3257="","",IF($G3257&lt;&gt;FALSE,"",COUNTIFS($D$2:$D$5001,"&gt;"&amp;$D3257,$G$2:$G$5001,FALSE)+COUNTIFS($D$2:$D3257,$D3257,$G$2:$G3257,FALSE)))</f>
        <v/>
      </c>
    </row>
    <row r="3258" spans="9:9" x14ac:dyDescent="0.55000000000000004">
      <c r="I3258" t="str">
        <f>IF($A3258="","",IF($G3258&lt;&gt;FALSE,"",COUNTIFS($D$2:$D$5001,"&gt;"&amp;$D3258,$G$2:$G$5001,FALSE)+COUNTIFS($D$2:$D3258,$D3258,$G$2:$G3258,FALSE)))</f>
        <v/>
      </c>
    </row>
    <row r="3259" spans="9:9" x14ac:dyDescent="0.55000000000000004">
      <c r="I3259" t="str">
        <f>IF($A3259="","",IF($G3259&lt;&gt;FALSE,"",COUNTIFS($D$2:$D$5001,"&gt;"&amp;$D3259,$G$2:$G$5001,FALSE)+COUNTIFS($D$2:$D3259,$D3259,$G$2:$G3259,FALSE)))</f>
        <v/>
      </c>
    </row>
    <row r="3260" spans="9:9" x14ac:dyDescent="0.55000000000000004">
      <c r="I3260" t="str">
        <f>IF($A3260="","",IF($G3260&lt;&gt;FALSE,"",COUNTIFS($D$2:$D$5001,"&gt;"&amp;$D3260,$G$2:$G$5001,FALSE)+COUNTIFS($D$2:$D3260,$D3260,$G$2:$G3260,FALSE)))</f>
        <v/>
      </c>
    </row>
    <row r="3261" spans="9:9" x14ac:dyDescent="0.55000000000000004">
      <c r="I3261" t="str">
        <f>IF($A3261="","",IF($G3261&lt;&gt;FALSE,"",COUNTIFS($D$2:$D$5001,"&gt;"&amp;$D3261,$G$2:$G$5001,FALSE)+COUNTIFS($D$2:$D3261,$D3261,$G$2:$G3261,FALSE)))</f>
        <v/>
      </c>
    </row>
    <row r="3262" spans="9:9" x14ac:dyDescent="0.55000000000000004">
      <c r="I3262" t="str">
        <f>IF($A3262="","",IF($G3262&lt;&gt;FALSE,"",COUNTIFS($D$2:$D$5001,"&gt;"&amp;$D3262,$G$2:$G$5001,FALSE)+COUNTIFS($D$2:$D3262,$D3262,$G$2:$G3262,FALSE)))</f>
        <v/>
      </c>
    </row>
    <row r="3263" spans="9:9" x14ac:dyDescent="0.55000000000000004">
      <c r="I3263" t="str">
        <f>IF($A3263="","",IF($G3263&lt;&gt;FALSE,"",COUNTIFS($D$2:$D$5001,"&gt;"&amp;$D3263,$G$2:$G$5001,FALSE)+COUNTIFS($D$2:$D3263,$D3263,$G$2:$G3263,FALSE)))</f>
        <v/>
      </c>
    </row>
    <row r="3264" spans="9:9" x14ac:dyDescent="0.55000000000000004">
      <c r="I3264" t="str">
        <f>IF($A3264="","",IF($G3264&lt;&gt;FALSE,"",COUNTIFS($D$2:$D$5001,"&gt;"&amp;$D3264,$G$2:$G$5001,FALSE)+COUNTIFS($D$2:$D3264,$D3264,$G$2:$G3264,FALSE)))</f>
        <v/>
      </c>
    </row>
    <row r="3265" spans="9:9" x14ac:dyDescent="0.55000000000000004">
      <c r="I3265" t="str">
        <f>IF($A3265="","",IF($G3265&lt;&gt;FALSE,"",COUNTIFS($D$2:$D$5001,"&gt;"&amp;$D3265,$G$2:$G$5001,FALSE)+COUNTIFS($D$2:$D3265,$D3265,$G$2:$G3265,FALSE)))</f>
        <v/>
      </c>
    </row>
    <row r="3266" spans="9:9" x14ac:dyDescent="0.55000000000000004">
      <c r="I3266" t="str">
        <f>IF($A3266="","",IF($G3266&lt;&gt;FALSE,"",COUNTIFS($D$2:$D$5001,"&gt;"&amp;$D3266,$G$2:$G$5001,FALSE)+COUNTIFS($D$2:$D3266,$D3266,$G$2:$G3266,FALSE)))</f>
        <v/>
      </c>
    </row>
    <row r="3267" spans="9:9" x14ac:dyDescent="0.55000000000000004">
      <c r="I3267" t="str">
        <f>IF($A3267="","",IF($G3267&lt;&gt;FALSE,"",COUNTIFS($D$2:$D$5001,"&gt;"&amp;$D3267,$G$2:$G$5001,FALSE)+COUNTIFS($D$2:$D3267,$D3267,$G$2:$G3267,FALSE)))</f>
        <v/>
      </c>
    </row>
    <row r="3268" spans="9:9" x14ac:dyDescent="0.55000000000000004">
      <c r="I3268" t="str">
        <f>IF($A3268="","",IF($G3268&lt;&gt;FALSE,"",COUNTIFS($D$2:$D$5001,"&gt;"&amp;$D3268,$G$2:$G$5001,FALSE)+COUNTIFS($D$2:$D3268,$D3268,$G$2:$G3268,FALSE)))</f>
        <v/>
      </c>
    </row>
    <row r="3269" spans="9:9" x14ac:dyDescent="0.55000000000000004">
      <c r="I3269" t="str">
        <f>IF($A3269="","",IF($G3269&lt;&gt;FALSE,"",COUNTIFS($D$2:$D$5001,"&gt;"&amp;$D3269,$G$2:$G$5001,FALSE)+COUNTIFS($D$2:$D3269,$D3269,$G$2:$G3269,FALSE)))</f>
        <v/>
      </c>
    </row>
    <row r="3270" spans="9:9" x14ac:dyDescent="0.55000000000000004">
      <c r="I3270" t="str">
        <f>IF($A3270="","",IF($G3270&lt;&gt;FALSE,"",COUNTIFS($D$2:$D$5001,"&gt;"&amp;$D3270,$G$2:$G$5001,FALSE)+COUNTIFS($D$2:$D3270,$D3270,$G$2:$G3270,FALSE)))</f>
        <v/>
      </c>
    </row>
    <row r="3271" spans="9:9" x14ac:dyDescent="0.55000000000000004">
      <c r="I3271" t="str">
        <f>IF($A3271="","",IF($G3271&lt;&gt;FALSE,"",COUNTIFS($D$2:$D$5001,"&gt;"&amp;$D3271,$G$2:$G$5001,FALSE)+COUNTIFS($D$2:$D3271,$D3271,$G$2:$G3271,FALSE)))</f>
        <v/>
      </c>
    </row>
    <row r="3272" spans="9:9" x14ac:dyDescent="0.55000000000000004">
      <c r="I3272" t="str">
        <f>IF($A3272="","",IF($G3272&lt;&gt;FALSE,"",COUNTIFS($D$2:$D$5001,"&gt;"&amp;$D3272,$G$2:$G$5001,FALSE)+COUNTIFS($D$2:$D3272,$D3272,$G$2:$G3272,FALSE)))</f>
        <v/>
      </c>
    </row>
    <row r="3273" spans="9:9" x14ac:dyDescent="0.55000000000000004">
      <c r="I3273" t="str">
        <f>IF($A3273="","",IF($G3273&lt;&gt;FALSE,"",COUNTIFS($D$2:$D$5001,"&gt;"&amp;$D3273,$G$2:$G$5001,FALSE)+COUNTIFS($D$2:$D3273,$D3273,$G$2:$G3273,FALSE)))</f>
        <v/>
      </c>
    </row>
    <row r="3274" spans="9:9" x14ac:dyDescent="0.55000000000000004">
      <c r="I3274" t="str">
        <f>IF($A3274="","",IF($G3274&lt;&gt;FALSE,"",COUNTIFS($D$2:$D$5001,"&gt;"&amp;$D3274,$G$2:$G$5001,FALSE)+COUNTIFS($D$2:$D3274,$D3274,$G$2:$G3274,FALSE)))</f>
        <v/>
      </c>
    </row>
    <row r="3275" spans="9:9" x14ac:dyDescent="0.55000000000000004">
      <c r="I3275" t="str">
        <f>IF($A3275="","",IF($G3275&lt;&gt;FALSE,"",COUNTIFS($D$2:$D$5001,"&gt;"&amp;$D3275,$G$2:$G$5001,FALSE)+COUNTIFS($D$2:$D3275,$D3275,$G$2:$G3275,FALSE)))</f>
        <v/>
      </c>
    </row>
    <row r="3276" spans="9:9" x14ac:dyDescent="0.55000000000000004">
      <c r="I3276" t="str">
        <f>IF($A3276="","",IF($G3276&lt;&gt;FALSE,"",COUNTIFS($D$2:$D$5001,"&gt;"&amp;$D3276,$G$2:$G$5001,FALSE)+COUNTIFS($D$2:$D3276,$D3276,$G$2:$G3276,FALSE)))</f>
        <v/>
      </c>
    </row>
    <row r="3277" spans="9:9" x14ac:dyDescent="0.55000000000000004">
      <c r="I3277" t="str">
        <f>IF($A3277="","",IF($G3277&lt;&gt;FALSE,"",COUNTIFS($D$2:$D$5001,"&gt;"&amp;$D3277,$G$2:$G$5001,FALSE)+COUNTIFS($D$2:$D3277,$D3277,$G$2:$G3277,FALSE)))</f>
        <v/>
      </c>
    </row>
    <row r="3278" spans="9:9" x14ac:dyDescent="0.55000000000000004">
      <c r="I3278" t="str">
        <f>IF($A3278="","",IF($G3278&lt;&gt;FALSE,"",COUNTIFS($D$2:$D$5001,"&gt;"&amp;$D3278,$G$2:$G$5001,FALSE)+COUNTIFS($D$2:$D3278,$D3278,$G$2:$G3278,FALSE)))</f>
        <v/>
      </c>
    </row>
    <row r="3279" spans="9:9" x14ac:dyDescent="0.55000000000000004">
      <c r="I3279" t="str">
        <f>IF($A3279="","",IF($G3279&lt;&gt;FALSE,"",COUNTIFS($D$2:$D$5001,"&gt;"&amp;$D3279,$G$2:$G$5001,FALSE)+COUNTIFS($D$2:$D3279,$D3279,$G$2:$G3279,FALSE)))</f>
        <v/>
      </c>
    </row>
    <row r="3280" spans="9:9" x14ac:dyDescent="0.55000000000000004">
      <c r="I3280" t="str">
        <f>IF($A3280="","",IF($G3280&lt;&gt;FALSE,"",COUNTIFS($D$2:$D$5001,"&gt;"&amp;$D3280,$G$2:$G$5001,FALSE)+COUNTIFS($D$2:$D3280,$D3280,$G$2:$G3280,FALSE)))</f>
        <v/>
      </c>
    </row>
    <row r="3281" spans="9:9" x14ac:dyDescent="0.55000000000000004">
      <c r="I3281" t="str">
        <f>IF($A3281="","",IF($G3281&lt;&gt;FALSE,"",COUNTIFS($D$2:$D$5001,"&gt;"&amp;$D3281,$G$2:$G$5001,FALSE)+COUNTIFS($D$2:$D3281,$D3281,$G$2:$G3281,FALSE)))</f>
        <v/>
      </c>
    </row>
    <row r="3282" spans="9:9" x14ac:dyDescent="0.55000000000000004">
      <c r="I3282" t="str">
        <f>IF($A3282="","",IF($G3282&lt;&gt;FALSE,"",COUNTIFS($D$2:$D$5001,"&gt;"&amp;$D3282,$G$2:$G$5001,FALSE)+COUNTIFS($D$2:$D3282,$D3282,$G$2:$G3282,FALSE)))</f>
        <v/>
      </c>
    </row>
    <row r="3283" spans="9:9" x14ac:dyDescent="0.55000000000000004">
      <c r="I3283" t="str">
        <f>IF($A3283="","",IF($G3283&lt;&gt;FALSE,"",COUNTIFS($D$2:$D$5001,"&gt;"&amp;$D3283,$G$2:$G$5001,FALSE)+COUNTIFS($D$2:$D3283,$D3283,$G$2:$G3283,FALSE)))</f>
        <v/>
      </c>
    </row>
    <row r="3284" spans="9:9" x14ac:dyDescent="0.55000000000000004">
      <c r="I3284" t="str">
        <f>IF($A3284="","",IF($G3284&lt;&gt;FALSE,"",COUNTIFS($D$2:$D$5001,"&gt;"&amp;$D3284,$G$2:$G$5001,FALSE)+COUNTIFS($D$2:$D3284,$D3284,$G$2:$G3284,FALSE)))</f>
        <v/>
      </c>
    </row>
    <row r="3285" spans="9:9" x14ac:dyDescent="0.55000000000000004">
      <c r="I3285" t="str">
        <f>IF($A3285="","",IF($G3285&lt;&gt;FALSE,"",COUNTIFS($D$2:$D$5001,"&gt;"&amp;$D3285,$G$2:$G$5001,FALSE)+COUNTIFS($D$2:$D3285,$D3285,$G$2:$G3285,FALSE)))</f>
        <v/>
      </c>
    </row>
    <row r="3286" spans="9:9" x14ac:dyDescent="0.55000000000000004">
      <c r="I3286" t="str">
        <f>IF($A3286="","",IF($G3286&lt;&gt;FALSE,"",COUNTIFS($D$2:$D$5001,"&gt;"&amp;$D3286,$G$2:$G$5001,FALSE)+COUNTIFS($D$2:$D3286,$D3286,$G$2:$G3286,FALSE)))</f>
        <v/>
      </c>
    </row>
    <row r="3287" spans="9:9" x14ac:dyDescent="0.55000000000000004">
      <c r="I3287" t="str">
        <f>IF($A3287="","",IF($G3287&lt;&gt;FALSE,"",COUNTIFS($D$2:$D$5001,"&gt;"&amp;$D3287,$G$2:$G$5001,FALSE)+COUNTIFS($D$2:$D3287,$D3287,$G$2:$G3287,FALSE)))</f>
        <v/>
      </c>
    </row>
    <row r="3288" spans="9:9" x14ac:dyDescent="0.55000000000000004">
      <c r="I3288" t="str">
        <f>IF($A3288="","",IF($G3288&lt;&gt;FALSE,"",COUNTIFS($D$2:$D$5001,"&gt;"&amp;$D3288,$G$2:$G$5001,FALSE)+COUNTIFS($D$2:$D3288,$D3288,$G$2:$G3288,FALSE)))</f>
        <v/>
      </c>
    </row>
    <row r="3289" spans="9:9" x14ac:dyDescent="0.55000000000000004">
      <c r="I3289" t="str">
        <f>IF($A3289="","",IF($G3289&lt;&gt;FALSE,"",COUNTIFS($D$2:$D$5001,"&gt;"&amp;$D3289,$G$2:$G$5001,FALSE)+COUNTIFS($D$2:$D3289,$D3289,$G$2:$G3289,FALSE)))</f>
        <v/>
      </c>
    </row>
    <row r="3290" spans="9:9" x14ac:dyDescent="0.55000000000000004">
      <c r="I3290" t="str">
        <f>IF($A3290="","",IF($G3290&lt;&gt;FALSE,"",COUNTIFS($D$2:$D$5001,"&gt;"&amp;$D3290,$G$2:$G$5001,FALSE)+COUNTIFS($D$2:$D3290,$D3290,$G$2:$G3290,FALSE)))</f>
        <v/>
      </c>
    </row>
    <row r="3291" spans="9:9" x14ac:dyDescent="0.55000000000000004">
      <c r="I3291" t="str">
        <f>IF($A3291="","",IF($G3291&lt;&gt;FALSE,"",COUNTIFS($D$2:$D$5001,"&gt;"&amp;$D3291,$G$2:$G$5001,FALSE)+COUNTIFS($D$2:$D3291,$D3291,$G$2:$G3291,FALSE)))</f>
        <v/>
      </c>
    </row>
    <row r="3292" spans="9:9" x14ac:dyDescent="0.55000000000000004">
      <c r="I3292" t="str">
        <f>IF($A3292="","",IF($G3292&lt;&gt;FALSE,"",COUNTIFS($D$2:$D$5001,"&gt;"&amp;$D3292,$G$2:$G$5001,FALSE)+COUNTIFS($D$2:$D3292,$D3292,$G$2:$G3292,FALSE)))</f>
        <v/>
      </c>
    </row>
    <row r="3293" spans="9:9" x14ac:dyDescent="0.55000000000000004">
      <c r="I3293" t="str">
        <f>IF($A3293="","",IF($G3293&lt;&gt;FALSE,"",COUNTIFS($D$2:$D$5001,"&gt;"&amp;$D3293,$G$2:$G$5001,FALSE)+COUNTIFS($D$2:$D3293,$D3293,$G$2:$G3293,FALSE)))</f>
        <v/>
      </c>
    </row>
    <row r="3294" spans="9:9" x14ac:dyDescent="0.55000000000000004">
      <c r="I3294" t="str">
        <f>IF($A3294="","",IF($G3294&lt;&gt;FALSE,"",COUNTIFS($D$2:$D$5001,"&gt;"&amp;$D3294,$G$2:$G$5001,FALSE)+COUNTIFS($D$2:$D3294,$D3294,$G$2:$G3294,FALSE)))</f>
        <v/>
      </c>
    </row>
    <row r="3295" spans="9:9" x14ac:dyDescent="0.55000000000000004">
      <c r="I3295" t="str">
        <f>IF($A3295="","",IF($G3295&lt;&gt;FALSE,"",COUNTIFS($D$2:$D$5001,"&gt;"&amp;$D3295,$G$2:$G$5001,FALSE)+COUNTIFS($D$2:$D3295,$D3295,$G$2:$G3295,FALSE)))</f>
        <v/>
      </c>
    </row>
    <row r="3296" spans="9:9" x14ac:dyDescent="0.55000000000000004">
      <c r="I3296" t="str">
        <f>IF($A3296="","",IF($G3296&lt;&gt;FALSE,"",COUNTIFS($D$2:$D$5001,"&gt;"&amp;$D3296,$G$2:$G$5001,FALSE)+COUNTIFS($D$2:$D3296,$D3296,$G$2:$G3296,FALSE)))</f>
        <v/>
      </c>
    </row>
    <row r="3297" spans="9:9" x14ac:dyDescent="0.55000000000000004">
      <c r="I3297" t="str">
        <f>IF($A3297="","",IF($G3297&lt;&gt;FALSE,"",COUNTIFS($D$2:$D$5001,"&gt;"&amp;$D3297,$G$2:$G$5001,FALSE)+COUNTIFS($D$2:$D3297,$D3297,$G$2:$G3297,FALSE)))</f>
        <v/>
      </c>
    </row>
    <row r="3298" spans="9:9" x14ac:dyDescent="0.55000000000000004">
      <c r="I3298" t="str">
        <f>IF($A3298="","",IF($G3298&lt;&gt;FALSE,"",COUNTIFS($D$2:$D$5001,"&gt;"&amp;$D3298,$G$2:$G$5001,FALSE)+COUNTIFS($D$2:$D3298,$D3298,$G$2:$G3298,FALSE)))</f>
        <v/>
      </c>
    </row>
    <row r="3299" spans="9:9" x14ac:dyDescent="0.55000000000000004">
      <c r="I3299" t="str">
        <f>IF($A3299="","",IF($G3299&lt;&gt;FALSE,"",COUNTIFS($D$2:$D$5001,"&gt;"&amp;$D3299,$G$2:$G$5001,FALSE)+COUNTIFS($D$2:$D3299,$D3299,$G$2:$G3299,FALSE)))</f>
        <v/>
      </c>
    </row>
    <row r="3300" spans="9:9" x14ac:dyDescent="0.55000000000000004">
      <c r="I3300" t="str">
        <f>IF($A3300="","",IF($G3300&lt;&gt;FALSE,"",COUNTIFS($D$2:$D$5001,"&gt;"&amp;$D3300,$G$2:$G$5001,FALSE)+COUNTIFS($D$2:$D3300,$D3300,$G$2:$G3300,FALSE)))</f>
        <v/>
      </c>
    </row>
    <row r="3301" spans="9:9" x14ac:dyDescent="0.55000000000000004">
      <c r="I3301" t="str">
        <f>IF($A3301="","",IF($G3301&lt;&gt;FALSE,"",COUNTIFS($D$2:$D$5001,"&gt;"&amp;$D3301,$G$2:$G$5001,FALSE)+COUNTIFS($D$2:$D3301,$D3301,$G$2:$G3301,FALSE)))</f>
        <v/>
      </c>
    </row>
    <row r="3302" spans="9:9" x14ac:dyDescent="0.55000000000000004">
      <c r="I3302" t="str">
        <f>IF($A3302="","",IF($G3302&lt;&gt;FALSE,"",COUNTIFS($D$2:$D$5001,"&gt;"&amp;$D3302,$G$2:$G$5001,FALSE)+COUNTIFS($D$2:$D3302,$D3302,$G$2:$G3302,FALSE)))</f>
        <v/>
      </c>
    </row>
    <row r="3303" spans="9:9" x14ac:dyDescent="0.55000000000000004">
      <c r="I3303" t="str">
        <f>IF($A3303="","",IF($G3303&lt;&gt;FALSE,"",COUNTIFS($D$2:$D$5001,"&gt;"&amp;$D3303,$G$2:$G$5001,FALSE)+COUNTIFS($D$2:$D3303,$D3303,$G$2:$G3303,FALSE)))</f>
        <v/>
      </c>
    </row>
    <row r="3304" spans="9:9" x14ac:dyDescent="0.55000000000000004">
      <c r="I3304" t="str">
        <f>IF($A3304="","",IF($G3304&lt;&gt;FALSE,"",COUNTIFS($D$2:$D$5001,"&gt;"&amp;$D3304,$G$2:$G$5001,FALSE)+COUNTIFS($D$2:$D3304,$D3304,$G$2:$G3304,FALSE)))</f>
        <v/>
      </c>
    </row>
    <row r="3305" spans="9:9" x14ac:dyDescent="0.55000000000000004">
      <c r="I3305" t="str">
        <f>IF($A3305="","",IF($G3305&lt;&gt;FALSE,"",COUNTIFS($D$2:$D$5001,"&gt;"&amp;$D3305,$G$2:$G$5001,FALSE)+COUNTIFS($D$2:$D3305,$D3305,$G$2:$G3305,FALSE)))</f>
        <v/>
      </c>
    </row>
    <row r="3306" spans="9:9" x14ac:dyDescent="0.55000000000000004">
      <c r="I3306" t="str">
        <f>IF($A3306="","",IF($G3306&lt;&gt;FALSE,"",COUNTIFS($D$2:$D$5001,"&gt;"&amp;$D3306,$G$2:$G$5001,FALSE)+COUNTIFS($D$2:$D3306,$D3306,$G$2:$G3306,FALSE)))</f>
        <v/>
      </c>
    </row>
    <row r="3307" spans="9:9" x14ac:dyDescent="0.55000000000000004">
      <c r="I3307" t="str">
        <f>IF($A3307="","",IF($G3307&lt;&gt;FALSE,"",COUNTIFS($D$2:$D$5001,"&gt;"&amp;$D3307,$G$2:$G$5001,FALSE)+COUNTIFS($D$2:$D3307,$D3307,$G$2:$G3307,FALSE)))</f>
        <v/>
      </c>
    </row>
    <row r="3308" spans="9:9" x14ac:dyDescent="0.55000000000000004">
      <c r="I3308" t="str">
        <f>IF($A3308="","",IF($G3308&lt;&gt;FALSE,"",COUNTIFS($D$2:$D$5001,"&gt;"&amp;$D3308,$G$2:$G$5001,FALSE)+COUNTIFS($D$2:$D3308,$D3308,$G$2:$G3308,FALSE)))</f>
        <v/>
      </c>
    </row>
    <row r="3309" spans="9:9" x14ac:dyDescent="0.55000000000000004">
      <c r="I3309" t="str">
        <f>IF($A3309="","",IF($G3309&lt;&gt;FALSE,"",COUNTIFS($D$2:$D$5001,"&gt;"&amp;$D3309,$G$2:$G$5001,FALSE)+COUNTIFS($D$2:$D3309,$D3309,$G$2:$G3309,FALSE)))</f>
        <v/>
      </c>
    </row>
    <row r="3310" spans="9:9" x14ac:dyDescent="0.55000000000000004">
      <c r="I3310" t="str">
        <f>IF($A3310="","",IF($G3310&lt;&gt;FALSE,"",COUNTIFS($D$2:$D$5001,"&gt;"&amp;$D3310,$G$2:$G$5001,FALSE)+COUNTIFS($D$2:$D3310,$D3310,$G$2:$G3310,FALSE)))</f>
        <v/>
      </c>
    </row>
    <row r="3311" spans="9:9" x14ac:dyDescent="0.55000000000000004">
      <c r="I3311" t="str">
        <f>IF($A3311="","",IF($G3311&lt;&gt;FALSE,"",COUNTIFS($D$2:$D$5001,"&gt;"&amp;$D3311,$G$2:$G$5001,FALSE)+COUNTIFS($D$2:$D3311,$D3311,$G$2:$G3311,FALSE)))</f>
        <v/>
      </c>
    </row>
    <row r="3312" spans="9:9" x14ac:dyDescent="0.55000000000000004">
      <c r="I3312" t="str">
        <f>IF($A3312="","",IF($G3312&lt;&gt;FALSE,"",COUNTIFS($D$2:$D$5001,"&gt;"&amp;$D3312,$G$2:$G$5001,FALSE)+COUNTIFS($D$2:$D3312,$D3312,$G$2:$G3312,FALSE)))</f>
        <v/>
      </c>
    </row>
    <row r="3313" spans="9:9" x14ac:dyDescent="0.55000000000000004">
      <c r="I3313" t="str">
        <f>IF($A3313="","",IF($G3313&lt;&gt;FALSE,"",COUNTIFS($D$2:$D$5001,"&gt;"&amp;$D3313,$G$2:$G$5001,FALSE)+COUNTIFS($D$2:$D3313,$D3313,$G$2:$G3313,FALSE)))</f>
        <v/>
      </c>
    </row>
    <row r="3314" spans="9:9" x14ac:dyDescent="0.55000000000000004">
      <c r="I3314" t="str">
        <f>IF($A3314="","",IF($G3314&lt;&gt;FALSE,"",COUNTIFS($D$2:$D$5001,"&gt;"&amp;$D3314,$G$2:$G$5001,FALSE)+COUNTIFS($D$2:$D3314,$D3314,$G$2:$G3314,FALSE)))</f>
        <v/>
      </c>
    </row>
    <row r="3315" spans="9:9" x14ac:dyDescent="0.55000000000000004">
      <c r="I3315" t="str">
        <f>IF($A3315="","",IF($G3315&lt;&gt;FALSE,"",COUNTIFS($D$2:$D$5001,"&gt;"&amp;$D3315,$G$2:$G$5001,FALSE)+COUNTIFS($D$2:$D3315,$D3315,$G$2:$G3315,FALSE)))</f>
        <v/>
      </c>
    </row>
    <row r="3316" spans="9:9" x14ac:dyDescent="0.55000000000000004">
      <c r="I3316" t="str">
        <f>IF($A3316="","",IF($G3316&lt;&gt;FALSE,"",COUNTIFS($D$2:$D$5001,"&gt;"&amp;$D3316,$G$2:$G$5001,FALSE)+COUNTIFS($D$2:$D3316,$D3316,$G$2:$G3316,FALSE)))</f>
        <v/>
      </c>
    </row>
    <row r="3317" spans="9:9" x14ac:dyDescent="0.55000000000000004">
      <c r="I3317" t="str">
        <f>IF($A3317="","",IF($G3317&lt;&gt;FALSE,"",COUNTIFS($D$2:$D$5001,"&gt;"&amp;$D3317,$G$2:$G$5001,FALSE)+COUNTIFS($D$2:$D3317,$D3317,$G$2:$G3317,FALSE)))</f>
        <v/>
      </c>
    </row>
    <row r="3318" spans="9:9" x14ac:dyDescent="0.55000000000000004">
      <c r="I3318" t="str">
        <f>IF($A3318="","",IF($G3318&lt;&gt;FALSE,"",COUNTIFS($D$2:$D$5001,"&gt;"&amp;$D3318,$G$2:$G$5001,FALSE)+COUNTIFS($D$2:$D3318,$D3318,$G$2:$G3318,FALSE)))</f>
        <v/>
      </c>
    </row>
    <row r="3319" spans="9:9" x14ac:dyDescent="0.55000000000000004">
      <c r="I3319" t="str">
        <f>IF($A3319="","",IF($G3319&lt;&gt;FALSE,"",COUNTIFS($D$2:$D$5001,"&gt;"&amp;$D3319,$G$2:$G$5001,FALSE)+COUNTIFS($D$2:$D3319,$D3319,$G$2:$G3319,FALSE)))</f>
        <v/>
      </c>
    </row>
    <row r="3320" spans="9:9" x14ac:dyDescent="0.55000000000000004">
      <c r="I3320" t="str">
        <f>IF($A3320="","",IF($G3320&lt;&gt;FALSE,"",COUNTIFS($D$2:$D$5001,"&gt;"&amp;$D3320,$G$2:$G$5001,FALSE)+COUNTIFS($D$2:$D3320,$D3320,$G$2:$G3320,FALSE)))</f>
        <v/>
      </c>
    </row>
    <row r="3321" spans="9:9" x14ac:dyDescent="0.55000000000000004">
      <c r="I3321" t="str">
        <f>IF($A3321="","",IF($G3321&lt;&gt;FALSE,"",COUNTIFS($D$2:$D$5001,"&gt;"&amp;$D3321,$G$2:$G$5001,FALSE)+COUNTIFS($D$2:$D3321,$D3321,$G$2:$G3321,FALSE)))</f>
        <v/>
      </c>
    </row>
    <row r="3322" spans="9:9" x14ac:dyDescent="0.55000000000000004">
      <c r="I3322" t="str">
        <f>IF($A3322="","",IF($G3322&lt;&gt;FALSE,"",COUNTIFS($D$2:$D$5001,"&gt;"&amp;$D3322,$G$2:$G$5001,FALSE)+COUNTIFS($D$2:$D3322,$D3322,$G$2:$G3322,FALSE)))</f>
        <v/>
      </c>
    </row>
    <row r="3323" spans="9:9" x14ac:dyDescent="0.55000000000000004">
      <c r="I3323" t="str">
        <f>IF($A3323="","",IF($G3323&lt;&gt;FALSE,"",COUNTIFS($D$2:$D$5001,"&gt;"&amp;$D3323,$G$2:$G$5001,FALSE)+COUNTIFS($D$2:$D3323,$D3323,$G$2:$G3323,FALSE)))</f>
        <v/>
      </c>
    </row>
    <row r="3324" spans="9:9" x14ac:dyDescent="0.55000000000000004">
      <c r="I3324" t="str">
        <f>IF($A3324="","",IF($G3324&lt;&gt;FALSE,"",COUNTIFS($D$2:$D$5001,"&gt;"&amp;$D3324,$G$2:$G$5001,FALSE)+COUNTIFS($D$2:$D3324,$D3324,$G$2:$G3324,FALSE)))</f>
        <v/>
      </c>
    </row>
    <row r="3325" spans="9:9" x14ac:dyDescent="0.55000000000000004">
      <c r="I3325" t="str">
        <f>IF($A3325="","",IF($G3325&lt;&gt;FALSE,"",COUNTIFS($D$2:$D$5001,"&gt;"&amp;$D3325,$G$2:$G$5001,FALSE)+COUNTIFS($D$2:$D3325,$D3325,$G$2:$G3325,FALSE)))</f>
        <v/>
      </c>
    </row>
    <row r="3326" spans="9:9" x14ac:dyDescent="0.55000000000000004">
      <c r="I3326" t="str">
        <f>IF($A3326="","",IF($G3326&lt;&gt;FALSE,"",COUNTIFS($D$2:$D$5001,"&gt;"&amp;$D3326,$G$2:$G$5001,FALSE)+COUNTIFS($D$2:$D3326,$D3326,$G$2:$G3326,FALSE)))</f>
        <v/>
      </c>
    </row>
    <row r="3327" spans="9:9" x14ac:dyDescent="0.55000000000000004">
      <c r="I3327" t="str">
        <f>IF($A3327="","",IF($G3327&lt;&gt;FALSE,"",COUNTIFS($D$2:$D$5001,"&gt;"&amp;$D3327,$G$2:$G$5001,FALSE)+COUNTIFS($D$2:$D3327,$D3327,$G$2:$G3327,FALSE)))</f>
        <v/>
      </c>
    </row>
    <row r="3328" spans="9:9" x14ac:dyDescent="0.55000000000000004">
      <c r="I3328" t="str">
        <f>IF($A3328="","",IF($G3328&lt;&gt;FALSE,"",COUNTIFS($D$2:$D$5001,"&gt;"&amp;$D3328,$G$2:$G$5001,FALSE)+COUNTIFS($D$2:$D3328,$D3328,$G$2:$G3328,FALSE)))</f>
        <v/>
      </c>
    </row>
    <row r="3329" spans="9:9" x14ac:dyDescent="0.55000000000000004">
      <c r="I3329" t="str">
        <f>IF($A3329="","",IF($G3329&lt;&gt;FALSE,"",COUNTIFS($D$2:$D$5001,"&gt;"&amp;$D3329,$G$2:$G$5001,FALSE)+COUNTIFS($D$2:$D3329,$D3329,$G$2:$G3329,FALSE)))</f>
        <v/>
      </c>
    </row>
    <row r="3330" spans="9:9" x14ac:dyDescent="0.55000000000000004">
      <c r="I3330" t="str">
        <f>IF($A3330="","",IF($G3330&lt;&gt;FALSE,"",COUNTIFS($D$2:$D$5001,"&gt;"&amp;$D3330,$G$2:$G$5001,FALSE)+COUNTIFS($D$2:$D3330,$D3330,$G$2:$G3330,FALSE)))</f>
        <v/>
      </c>
    </row>
    <row r="3331" spans="9:9" x14ac:dyDescent="0.55000000000000004">
      <c r="I3331" t="str">
        <f>IF($A3331="","",IF($G3331&lt;&gt;FALSE,"",COUNTIFS($D$2:$D$5001,"&gt;"&amp;$D3331,$G$2:$G$5001,FALSE)+COUNTIFS($D$2:$D3331,$D3331,$G$2:$G3331,FALSE)))</f>
        <v/>
      </c>
    </row>
    <row r="3332" spans="9:9" x14ac:dyDescent="0.55000000000000004">
      <c r="I3332" t="str">
        <f>IF($A3332="","",IF($G3332&lt;&gt;FALSE,"",COUNTIFS($D$2:$D$5001,"&gt;"&amp;$D3332,$G$2:$G$5001,FALSE)+COUNTIFS($D$2:$D3332,$D3332,$G$2:$G3332,FALSE)))</f>
        <v/>
      </c>
    </row>
    <row r="3333" spans="9:9" x14ac:dyDescent="0.55000000000000004">
      <c r="I3333" t="str">
        <f>IF($A3333="","",IF($G3333&lt;&gt;FALSE,"",COUNTIFS($D$2:$D$5001,"&gt;"&amp;$D3333,$G$2:$G$5001,FALSE)+COUNTIFS($D$2:$D3333,$D3333,$G$2:$G3333,FALSE)))</f>
        <v/>
      </c>
    </row>
    <row r="3334" spans="9:9" x14ac:dyDescent="0.55000000000000004">
      <c r="I3334" t="str">
        <f>IF($A3334="","",IF($G3334&lt;&gt;FALSE,"",COUNTIFS($D$2:$D$5001,"&gt;"&amp;$D3334,$G$2:$G$5001,FALSE)+COUNTIFS($D$2:$D3334,$D3334,$G$2:$G3334,FALSE)))</f>
        <v/>
      </c>
    </row>
    <row r="3335" spans="9:9" x14ac:dyDescent="0.55000000000000004">
      <c r="I3335" t="str">
        <f>IF($A3335="","",IF($G3335&lt;&gt;FALSE,"",COUNTIFS($D$2:$D$5001,"&gt;"&amp;$D3335,$G$2:$G$5001,FALSE)+COUNTIFS($D$2:$D3335,$D3335,$G$2:$G3335,FALSE)))</f>
        <v/>
      </c>
    </row>
    <row r="3336" spans="9:9" x14ac:dyDescent="0.55000000000000004">
      <c r="I3336" t="str">
        <f>IF($A3336="","",IF($G3336&lt;&gt;FALSE,"",COUNTIFS($D$2:$D$5001,"&gt;"&amp;$D3336,$G$2:$G$5001,FALSE)+COUNTIFS($D$2:$D3336,$D3336,$G$2:$G3336,FALSE)))</f>
        <v/>
      </c>
    </row>
    <row r="3337" spans="9:9" x14ac:dyDescent="0.55000000000000004">
      <c r="I3337" t="str">
        <f>IF($A3337="","",IF($G3337&lt;&gt;FALSE,"",COUNTIFS($D$2:$D$5001,"&gt;"&amp;$D3337,$G$2:$G$5001,FALSE)+COUNTIFS($D$2:$D3337,$D3337,$G$2:$G3337,FALSE)))</f>
        <v/>
      </c>
    </row>
    <row r="3338" spans="9:9" x14ac:dyDescent="0.55000000000000004">
      <c r="I3338" t="str">
        <f>IF($A3338="","",IF($G3338&lt;&gt;FALSE,"",COUNTIFS($D$2:$D$5001,"&gt;"&amp;$D3338,$G$2:$G$5001,FALSE)+COUNTIFS($D$2:$D3338,$D3338,$G$2:$G3338,FALSE)))</f>
        <v/>
      </c>
    </row>
    <row r="3339" spans="9:9" x14ac:dyDescent="0.55000000000000004">
      <c r="I3339" t="str">
        <f>IF($A3339="","",IF($G3339&lt;&gt;FALSE,"",COUNTIFS($D$2:$D$5001,"&gt;"&amp;$D3339,$G$2:$G$5001,FALSE)+COUNTIFS($D$2:$D3339,$D3339,$G$2:$G3339,FALSE)))</f>
        <v/>
      </c>
    </row>
    <row r="3340" spans="9:9" x14ac:dyDescent="0.55000000000000004">
      <c r="I3340" t="str">
        <f>IF($A3340="","",IF($G3340&lt;&gt;FALSE,"",COUNTIFS($D$2:$D$5001,"&gt;"&amp;$D3340,$G$2:$G$5001,FALSE)+COUNTIFS($D$2:$D3340,$D3340,$G$2:$G3340,FALSE)))</f>
        <v/>
      </c>
    </row>
    <row r="3341" spans="9:9" x14ac:dyDescent="0.55000000000000004">
      <c r="I3341" t="str">
        <f>IF($A3341="","",IF($G3341&lt;&gt;FALSE,"",COUNTIFS($D$2:$D$5001,"&gt;"&amp;$D3341,$G$2:$G$5001,FALSE)+COUNTIFS($D$2:$D3341,$D3341,$G$2:$G3341,FALSE)))</f>
        <v/>
      </c>
    </row>
    <row r="3342" spans="9:9" x14ac:dyDescent="0.55000000000000004">
      <c r="I3342" t="str">
        <f>IF($A3342="","",IF($G3342&lt;&gt;FALSE,"",COUNTIFS($D$2:$D$5001,"&gt;"&amp;$D3342,$G$2:$G$5001,FALSE)+COUNTIFS($D$2:$D3342,$D3342,$G$2:$G3342,FALSE)))</f>
        <v/>
      </c>
    </row>
    <row r="3343" spans="9:9" x14ac:dyDescent="0.55000000000000004">
      <c r="I3343" t="str">
        <f>IF($A3343="","",IF($G3343&lt;&gt;FALSE,"",COUNTIFS($D$2:$D$5001,"&gt;"&amp;$D3343,$G$2:$G$5001,FALSE)+COUNTIFS($D$2:$D3343,$D3343,$G$2:$G3343,FALSE)))</f>
        <v/>
      </c>
    </row>
    <row r="3344" spans="9:9" x14ac:dyDescent="0.55000000000000004">
      <c r="I3344" t="str">
        <f>IF($A3344="","",IF($G3344&lt;&gt;FALSE,"",COUNTIFS($D$2:$D$5001,"&gt;"&amp;$D3344,$G$2:$G$5001,FALSE)+COUNTIFS($D$2:$D3344,$D3344,$G$2:$G3344,FALSE)))</f>
        <v/>
      </c>
    </row>
    <row r="3345" spans="9:9" x14ac:dyDescent="0.55000000000000004">
      <c r="I3345" t="str">
        <f>IF($A3345="","",IF($G3345&lt;&gt;FALSE,"",COUNTIFS($D$2:$D$5001,"&gt;"&amp;$D3345,$G$2:$G$5001,FALSE)+COUNTIFS($D$2:$D3345,$D3345,$G$2:$G3345,FALSE)))</f>
        <v/>
      </c>
    </row>
    <row r="3346" spans="9:9" x14ac:dyDescent="0.55000000000000004">
      <c r="I3346" t="str">
        <f>IF($A3346="","",IF($G3346&lt;&gt;FALSE,"",COUNTIFS($D$2:$D$5001,"&gt;"&amp;$D3346,$G$2:$G$5001,FALSE)+COUNTIFS($D$2:$D3346,$D3346,$G$2:$G3346,FALSE)))</f>
        <v/>
      </c>
    </row>
    <row r="3347" spans="9:9" x14ac:dyDescent="0.55000000000000004">
      <c r="I3347" t="str">
        <f>IF($A3347="","",IF($G3347&lt;&gt;FALSE,"",COUNTIFS($D$2:$D$5001,"&gt;"&amp;$D3347,$G$2:$G$5001,FALSE)+COUNTIFS($D$2:$D3347,$D3347,$G$2:$G3347,FALSE)))</f>
        <v/>
      </c>
    </row>
    <row r="3348" spans="9:9" x14ac:dyDescent="0.55000000000000004">
      <c r="I3348" t="str">
        <f>IF($A3348="","",IF($G3348&lt;&gt;FALSE,"",COUNTIFS($D$2:$D$5001,"&gt;"&amp;$D3348,$G$2:$G$5001,FALSE)+COUNTIFS($D$2:$D3348,$D3348,$G$2:$G3348,FALSE)))</f>
        <v/>
      </c>
    </row>
    <row r="3349" spans="9:9" x14ac:dyDescent="0.55000000000000004">
      <c r="I3349" t="str">
        <f>IF($A3349="","",IF($G3349&lt;&gt;FALSE,"",COUNTIFS($D$2:$D$5001,"&gt;"&amp;$D3349,$G$2:$G$5001,FALSE)+COUNTIFS($D$2:$D3349,$D3349,$G$2:$G3349,FALSE)))</f>
        <v/>
      </c>
    </row>
    <row r="3350" spans="9:9" x14ac:dyDescent="0.55000000000000004">
      <c r="I3350" t="str">
        <f>IF($A3350="","",IF($G3350&lt;&gt;FALSE,"",COUNTIFS($D$2:$D$5001,"&gt;"&amp;$D3350,$G$2:$G$5001,FALSE)+COUNTIFS($D$2:$D3350,$D3350,$G$2:$G3350,FALSE)))</f>
        <v/>
      </c>
    </row>
    <row r="3351" spans="9:9" x14ac:dyDescent="0.55000000000000004">
      <c r="I3351" t="str">
        <f>IF($A3351="","",IF($G3351&lt;&gt;FALSE,"",COUNTIFS($D$2:$D$5001,"&gt;"&amp;$D3351,$G$2:$G$5001,FALSE)+COUNTIFS($D$2:$D3351,$D3351,$G$2:$G3351,FALSE)))</f>
        <v/>
      </c>
    </row>
    <row r="3352" spans="9:9" x14ac:dyDescent="0.55000000000000004">
      <c r="I3352" t="str">
        <f>IF($A3352="","",IF($G3352&lt;&gt;FALSE,"",COUNTIFS($D$2:$D$5001,"&gt;"&amp;$D3352,$G$2:$G$5001,FALSE)+COUNTIFS($D$2:$D3352,$D3352,$G$2:$G3352,FALSE)))</f>
        <v/>
      </c>
    </row>
    <row r="3353" spans="9:9" x14ac:dyDescent="0.55000000000000004">
      <c r="I3353" t="str">
        <f>IF($A3353="","",IF($G3353&lt;&gt;FALSE,"",COUNTIFS($D$2:$D$5001,"&gt;"&amp;$D3353,$G$2:$G$5001,FALSE)+COUNTIFS($D$2:$D3353,$D3353,$G$2:$G3353,FALSE)))</f>
        <v/>
      </c>
    </row>
    <row r="3354" spans="9:9" x14ac:dyDescent="0.55000000000000004">
      <c r="I3354" t="str">
        <f>IF($A3354="","",IF($G3354&lt;&gt;FALSE,"",COUNTIFS($D$2:$D$5001,"&gt;"&amp;$D3354,$G$2:$G$5001,FALSE)+COUNTIFS($D$2:$D3354,$D3354,$G$2:$G3354,FALSE)))</f>
        <v/>
      </c>
    </row>
    <row r="3355" spans="9:9" x14ac:dyDescent="0.55000000000000004">
      <c r="I3355" t="str">
        <f>IF($A3355="","",IF($G3355&lt;&gt;FALSE,"",COUNTIFS($D$2:$D$5001,"&gt;"&amp;$D3355,$G$2:$G$5001,FALSE)+COUNTIFS($D$2:$D3355,$D3355,$G$2:$G3355,FALSE)))</f>
        <v/>
      </c>
    </row>
    <row r="3356" spans="9:9" x14ac:dyDescent="0.55000000000000004">
      <c r="I3356" t="str">
        <f>IF($A3356="","",IF($G3356&lt;&gt;FALSE,"",COUNTIFS($D$2:$D$5001,"&gt;"&amp;$D3356,$G$2:$G$5001,FALSE)+COUNTIFS($D$2:$D3356,$D3356,$G$2:$G3356,FALSE)))</f>
        <v/>
      </c>
    </row>
    <row r="3357" spans="9:9" x14ac:dyDescent="0.55000000000000004">
      <c r="I3357" t="str">
        <f>IF($A3357="","",IF($G3357&lt;&gt;FALSE,"",COUNTIFS($D$2:$D$5001,"&gt;"&amp;$D3357,$G$2:$G$5001,FALSE)+COUNTIFS($D$2:$D3357,$D3357,$G$2:$G3357,FALSE)))</f>
        <v/>
      </c>
    </row>
    <row r="3358" spans="9:9" x14ac:dyDescent="0.55000000000000004">
      <c r="I3358" t="str">
        <f>IF($A3358="","",IF($G3358&lt;&gt;FALSE,"",COUNTIFS($D$2:$D$5001,"&gt;"&amp;$D3358,$G$2:$G$5001,FALSE)+COUNTIFS($D$2:$D3358,$D3358,$G$2:$G3358,FALSE)))</f>
        <v/>
      </c>
    </row>
    <row r="3359" spans="9:9" x14ac:dyDescent="0.55000000000000004">
      <c r="I3359" t="str">
        <f>IF($A3359="","",IF($G3359&lt;&gt;FALSE,"",COUNTIFS($D$2:$D$5001,"&gt;"&amp;$D3359,$G$2:$G$5001,FALSE)+COUNTIFS($D$2:$D3359,$D3359,$G$2:$G3359,FALSE)))</f>
        <v/>
      </c>
    </row>
    <row r="3360" spans="9:9" x14ac:dyDescent="0.55000000000000004">
      <c r="I3360" t="str">
        <f>IF($A3360="","",IF($G3360&lt;&gt;FALSE,"",COUNTIFS($D$2:$D$5001,"&gt;"&amp;$D3360,$G$2:$G$5001,FALSE)+COUNTIFS($D$2:$D3360,$D3360,$G$2:$G3360,FALSE)))</f>
        <v/>
      </c>
    </row>
    <row r="3361" spans="9:9" x14ac:dyDescent="0.55000000000000004">
      <c r="I3361" t="str">
        <f>IF($A3361="","",IF($G3361&lt;&gt;FALSE,"",COUNTIFS($D$2:$D$5001,"&gt;"&amp;$D3361,$G$2:$G$5001,FALSE)+COUNTIFS($D$2:$D3361,$D3361,$G$2:$G3361,FALSE)))</f>
        <v/>
      </c>
    </row>
    <row r="3362" spans="9:9" x14ac:dyDescent="0.55000000000000004">
      <c r="I3362" t="str">
        <f>IF($A3362="","",IF($G3362&lt;&gt;FALSE,"",COUNTIFS($D$2:$D$5001,"&gt;"&amp;$D3362,$G$2:$G$5001,FALSE)+COUNTIFS($D$2:$D3362,$D3362,$G$2:$G3362,FALSE)))</f>
        <v/>
      </c>
    </row>
    <row r="3363" spans="9:9" x14ac:dyDescent="0.55000000000000004">
      <c r="I3363" t="str">
        <f>IF($A3363="","",IF($G3363&lt;&gt;FALSE,"",COUNTIFS($D$2:$D$5001,"&gt;"&amp;$D3363,$G$2:$G$5001,FALSE)+COUNTIFS($D$2:$D3363,$D3363,$G$2:$G3363,FALSE)))</f>
        <v/>
      </c>
    </row>
    <row r="3364" spans="9:9" x14ac:dyDescent="0.55000000000000004">
      <c r="I3364" t="str">
        <f>IF($A3364="","",IF($G3364&lt;&gt;FALSE,"",COUNTIFS($D$2:$D$5001,"&gt;"&amp;$D3364,$G$2:$G$5001,FALSE)+COUNTIFS($D$2:$D3364,$D3364,$G$2:$G3364,FALSE)))</f>
        <v/>
      </c>
    </row>
    <row r="3365" spans="9:9" x14ac:dyDescent="0.55000000000000004">
      <c r="I3365" t="str">
        <f>IF($A3365="","",IF($G3365&lt;&gt;FALSE,"",COUNTIFS($D$2:$D$5001,"&gt;"&amp;$D3365,$G$2:$G$5001,FALSE)+COUNTIFS($D$2:$D3365,$D3365,$G$2:$G3365,FALSE)))</f>
        <v/>
      </c>
    </row>
    <row r="3366" spans="9:9" x14ac:dyDescent="0.55000000000000004">
      <c r="I3366" t="str">
        <f>IF($A3366="","",IF($G3366&lt;&gt;FALSE,"",COUNTIFS($D$2:$D$5001,"&gt;"&amp;$D3366,$G$2:$G$5001,FALSE)+COUNTIFS($D$2:$D3366,$D3366,$G$2:$G3366,FALSE)))</f>
        <v/>
      </c>
    </row>
    <row r="3367" spans="9:9" x14ac:dyDescent="0.55000000000000004">
      <c r="I3367" t="str">
        <f>IF($A3367="","",IF($G3367&lt;&gt;FALSE,"",COUNTIFS($D$2:$D$5001,"&gt;"&amp;$D3367,$G$2:$G$5001,FALSE)+COUNTIFS($D$2:$D3367,$D3367,$G$2:$G3367,FALSE)))</f>
        <v/>
      </c>
    </row>
    <row r="3368" spans="9:9" x14ac:dyDescent="0.55000000000000004">
      <c r="I3368" t="str">
        <f>IF($A3368="","",IF($G3368&lt;&gt;FALSE,"",COUNTIFS($D$2:$D$5001,"&gt;"&amp;$D3368,$G$2:$G$5001,FALSE)+COUNTIFS($D$2:$D3368,$D3368,$G$2:$G3368,FALSE)))</f>
        <v/>
      </c>
    </row>
    <row r="3369" spans="9:9" x14ac:dyDescent="0.55000000000000004">
      <c r="I3369" t="str">
        <f>IF($A3369="","",IF($G3369&lt;&gt;FALSE,"",COUNTIFS($D$2:$D$5001,"&gt;"&amp;$D3369,$G$2:$G$5001,FALSE)+COUNTIFS($D$2:$D3369,$D3369,$G$2:$G3369,FALSE)))</f>
        <v/>
      </c>
    </row>
    <row r="3370" spans="9:9" x14ac:dyDescent="0.55000000000000004">
      <c r="I3370" t="str">
        <f>IF($A3370="","",IF($G3370&lt;&gt;FALSE,"",COUNTIFS($D$2:$D$5001,"&gt;"&amp;$D3370,$G$2:$G$5001,FALSE)+COUNTIFS($D$2:$D3370,$D3370,$G$2:$G3370,FALSE)))</f>
        <v/>
      </c>
    </row>
    <row r="3371" spans="9:9" x14ac:dyDescent="0.55000000000000004">
      <c r="I3371" t="str">
        <f>IF($A3371="","",IF($G3371&lt;&gt;FALSE,"",COUNTIFS($D$2:$D$5001,"&gt;"&amp;$D3371,$G$2:$G$5001,FALSE)+COUNTIFS($D$2:$D3371,$D3371,$G$2:$G3371,FALSE)))</f>
        <v/>
      </c>
    </row>
    <row r="3372" spans="9:9" x14ac:dyDescent="0.55000000000000004">
      <c r="I3372" t="str">
        <f>IF($A3372="","",IF($G3372&lt;&gt;FALSE,"",COUNTIFS($D$2:$D$5001,"&gt;"&amp;$D3372,$G$2:$G$5001,FALSE)+COUNTIFS($D$2:$D3372,$D3372,$G$2:$G3372,FALSE)))</f>
        <v/>
      </c>
    </row>
    <row r="3373" spans="9:9" x14ac:dyDescent="0.55000000000000004">
      <c r="I3373" t="str">
        <f>IF($A3373="","",IF($G3373&lt;&gt;FALSE,"",COUNTIFS($D$2:$D$5001,"&gt;"&amp;$D3373,$G$2:$G$5001,FALSE)+COUNTIFS($D$2:$D3373,$D3373,$G$2:$G3373,FALSE)))</f>
        <v/>
      </c>
    </row>
    <row r="3374" spans="9:9" x14ac:dyDescent="0.55000000000000004">
      <c r="I3374" t="str">
        <f>IF($A3374="","",IF($G3374&lt;&gt;FALSE,"",COUNTIFS($D$2:$D$5001,"&gt;"&amp;$D3374,$G$2:$G$5001,FALSE)+COUNTIFS($D$2:$D3374,$D3374,$G$2:$G3374,FALSE)))</f>
        <v/>
      </c>
    </row>
    <row r="3375" spans="9:9" x14ac:dyDescent="0.55000000000000004">
      <c r="I3375" t="str">
        <f>IF($A3375="","",IF($G3375&lt;&gt;FALSE,"",COUNTIFS($D$2:$D$5001,"&gt;"&amp;$D3375,$G$2:$G$5001,FALSE)+COUNTIFS($D$2:$D3375,$D3375,$G$2:$G3375,FALSE)))</f>
        <v/>
      </c>
    </row>
    <row r="3376" spans="9:9" x14ac:dyDescent="0.55000000000000004">
      <c r="I3376" t="str">
        <f>IF($A3376="","",IF($G3376&lt;&gt;FALSE,"",COUNTIFS($D$2:$D$5001,"&gt;"&amp;$D3376,$G$2:$G$5001,FALSE)+COUNTIFS($D$2:$D3376,$D3376,$G$2:$G3376,FALSE)))</f>
        <v/>
      </c>
    </row>
    <row r="3377" spans="9:9" x14ac:dyDescent="0.55000000000000004">
      <c r="I3377" t="str">
        <f>IF($A3377="","",IF($G3377&lt;&gt;FALSE,"",COUNTIFS($D$2:$D$5001,"&gt;"&amp;$D3377,$G$2:$G$5001,FALSE)+COUNTIFS($D$2:$D3377,$D3377,$G$2:$G3377,FALSE)))</f>
        <v/>
      </c>
    </row>
    <row r="3378" spans="9:9" x14ac:dyDescent="0.55000000000000004">
      <c r="I3378" t="str">
        <f>IF($A3378="","",IF($G3378&lt;&gt;FALSE,"",COUNTIFS($D$2:$D$5001,"&gt;"&amp;$D3378,$G$2:$G$5001,FALSE)+COUNTIFS($D$2:$D3378,$D3378,$G$2:$G3378,FALSE)))</f>
        <v/>
      </c>
    </row>
    <row r="3379" spans="9:9" x14ac:dyDescent="0.55000000000000004">
      <c r="I3379" t="str">
        <f>IF($A3379="","",IF($G3379&lt;&gt;FALSE,"",COUNTIFS($D$2:$D$5001,"&gt;"&amp;$D3379,$G$2:$G$5001,FALSE)+COUNTIFS($D$2:$D3379,$D3379,$G$2:$G3379,FALSE)))</f>
        <v/>
      </c>
    </row>
    <row r="3380" spans="9:9" x14ac:dyDescent="0.55000000000000004">
      <c r="I3380" t="str">
        <f>IF($A3380="","",IF($G3380&lt;&gt;FALSE,"",COUNTIFS($D$2:$D$5001,"&gt;"&amp;$D3380,$G$2:$G$5001,FALSE)+COUNTIFS($D$2:$D3380,$D3380,$G$2:$G3380,FALSE)))</f>
        <v/>
      </c>
    </row>
    <row r="3381" spans="9:9" x14ac:dyDescent="0.55000000000000004">
      <c r="I3381" t="str">
        <f>IF($A3381="","",IF($G3381&lt;&gt;FALSE,"",COUNTIFS($D$2:$D$5001,"&gt;"&amp;$D3381,$G$2:$G$5001,FALSE)+COUNTIFS($D$2:$D3381,$D3381,$G$2:$G3381,FALSE)))</f>
        <v/>
      </c>
    </row>
    <row r="3382" spans="9:9" x14ac:dyDescent="0.55000000000000004">
      <c r="I3382" t="str">
        <f>IF($A3382="","",IF($G3382&lt;&gt;FALSE,"",COUNTIFS($D$2:$D$5001,"&gt;"&amp;$D3382,$G$2:$G$5001,FALSE)+COUNTIFS($D$2:$D3382,$D3382,$G$2:$G3382,FALSE)))</f>
        <v/>
      </c>
    </row>
    <row r="3383" spans="9:9" x14ac:dyDescent="0.55000000000000004">
      <c r="I3383" t="str">
        <f>IF($A3383="","",IF($G3383&lt;&gt;FALSE,"",COUNTIFS($D$2:$D$5001,"&gt;"&amp;$D3383,$G$2:$G$5001,FALSE)+COUNTIFS($D$2:$D3383,$D3383,$G$2:$G3383,FALSE)))</f>
        <v/>
      </c>
    </row>
    <row r="3384" spans="9:9" x14ac:dyDescent="0.55000000000000004">
      <c r="I3384" t="str">
        <f>IF($A3384="","",IF($G3384&lt;&gt;FALSE,"",COUNTIFS($D$2:$D$5001,"&gt;"&amp;$D3384,$G$2:$G$5001,FALSE)+COUNTIFS($D$2:$D3384,$D3384,$G$2:$G3384,FALSE)))</f>
        <v/>
      </c>
    </row>
    <row r="3385" spans="9:9" x14ac:dyDescent="0.55000000000000004">
      <c r="I3385" t="str">
        <f>IF($A3385="","",IF($G3385&lt;&gt;FALSE,"",COUNTIFS($D$2:$D$5001,"&gt;"&amp;$D3385,$G$2:$G$5001,FALSE)+COUNTIFS($D$2:$D3385,$D3385,$G$2:$G3385,FALSE)))</f>
        <v/>
      </c>
    </row>
    <row r="3386" spans="9:9" x14ac:dyDescent="0.55000000000000004">
      <c r="I3386" t="str">
        <f>IF($A3386="","",IF($G3386&lt;&gt;FALSE,"",COUNTIFS($D$2:$D$5001,"&gt;"&amp;$D3386,$G$2:$G$5001,FALSE)+COUNTIFS($D$2:$D3386,$D3386,$G$2:$G3386,FALSE)))</f>
        <v/>
      </c>
    </row>
    <row r="3387" spans="9:9" x14ac:dyDescent="0.55000000000000004">
      <c r="I3387" t="str">
        <f>IF($A3387="","",IF($G3387&lt;&gt;FALSE,"",COUNTIFS($D$2:$D$5001,"&gt;"&amp;$D3387,$G$2:$G$5001,FALSE)+COUNTIFS($D$2:$D3387,$D3387,$G$2:$G3387,FALSE)))</f>
        <v/>
      </c>
    </row>
    <row r="3388" spans="9:9" x14ac:dyDescent="0.55000000000000004">
      <c r="I3388" t="str">
        <f>IF($A3388="","",IF($G3388&lt;&gt;FALSE,"",COUNTIFS($D$2:$D$5001,"&gt;"&amp;$D3388,$G$2:$G$5001,FALSE)+COUNTIFS($D$2:$D3388,$D3388,$G$2:$G3388,FALSE)))</f>
        <v/>
      </c>
    </row>
    <row r="3389" spans="9:9" x14ac:dyDescent="0.55000000000000004">
      <c r="I3389" t="str">
        <f>IF($A3389="","",IF($G3389&lt;&gt;FALSE,"",COUNTIFS($D$2:$D$5001,"&gt;"&amp;$D3389,$G$2:$G$5001,FALSE)+COUNTIFS($D$2:$D3389,$D3389,$G$2:$G3389,FALSE)))</f>
        <v/>
      </c>
    </row>
    <row r="3390" spans="9:9" x14ac:dyDescent="0.55000000000000004">
      <c r="I3390" t="str">
        <f>IF($A3390="","",IF($G3390&lt;&gt;FALSE,"",COUNTIFS($D$2:$D$5001,"&gt;"&amp;$D3390,$G$2:$G$5001,FALSE)+COUNTIFS($D$2:$D3390,$D3390,$G$2:$G3390,FALSE)))</f>
        <v/>
      </c>
    </row>
    <row r="3391" spans="9:9" x14ac:dyDescent="0.55000000000000004">
      <c r="I3391" t="str">
        <f>IF($A3391="","",IF($G3391&lt;&gt;FALSE,"",COUNTIFS($D$2:$D$5001,"&gt;"&amp;$D3391,$G$2:$G$5001,FALSE)+COUNTIFS($D$2:$D3391,$D3391,$G$2:$G3391,FALSE)))</f>
        <v/>
      </c>
    </row>
    <row r="3392" spans="9:9" x14ac:dyDescent="0.55000000000000004">
      <c r="I3392" t="str">
        <f>IF($A3392="","",IF($G3392&lt;&gt;FALSE,"",COUNTIFS($D$2:$D$5001,"&gt;"&amp;$D3392,$G$2:$G$5001,FALSE)+COUNTIFS($D$2:$D3392,$D3392,$G$2:$G3392,FALSE)))</f>
        <v/>
      </c>
    </row>
    <row r="3393" spans="9:9" x14ac:dyDescent="0.55000000000000004">
      <c r="I3393" t="str">
        <f>IF($A3393="","",IF($G3393&lt;&gt;FALSE,"",COUNTIFS($D$2:$D$5001,"&gt;"&amp;$D3393,$G$2:$G$5001,FALSE)+COUNTIFS($D$2:$D3393,$D3393,$G$2:$G3393,FALSE)))</f>
        <v/>
      </c>
    </row>
    <row r="3394" spans="9:9" x14ac:dyDescent="0.55000000000000004">
      <c r="I3394" t="str">
        <f>IF($A3394="","",IF($G3394&lt;&gt;FALSE,"",COUNTIFS($D$2:$D$5001,"&gt;"&amp;$D3394,$G$2:$G$5001,FALSE)+COUNTIFS($D$2:$D3394,$D3394,$G$2:$G3394,FALSE)))</f>
        <v/>
      </c>
    </row>
    <row r="3395" spans="9:9" x14ac:dyDescent="0.55000000000000004">
      <c r="I3395" t="str">
        <f>IF($A3395="","",IF($G3395&lt;&gt;FALSE,"",COUNTIFS($D$2:$D$5001,"&gt;"&amp;$D3395,$G$2:$G$5001,FALSE)+COUNTIFS($D$2:$D3395,$D3395,$G$2:$G3395,FALSE)))</f>
        <v/>
      </c>
    </row>
    <row r="3396" spans="9:9" x14ac:dyDescent="0.55000000000000004">
      <c r="I3396" t="str">
        <f>IF($A3396="","",IF($G3396&lt;&gt;FALSE,"",COUNTIFS($D$2:$D$5001,"&gt;"&amp;$D3396,$G$2:$G$5001,FALSE)+COUNTIFS($D$2:$D3396,$D3396,$G$2:$G3396,FALSE)))</f>
        <v/>
      </c>
    </row>
    <row r="3397" spans="9:9" x14ac:dyDescent="0.55000000000000004">
      <c r="I3397" t="str">
        <f>IF($A3397="","",IF($G3397&lt;&gt;FALSE,"",COUNTIFS($D$2:$D$5001,"&gt;"&amp;$D3397,$G$2:$G$5001,FALSE)+COUNTIFS($D$2:$D3397,$D3397,$G$2:$G3397,FALSE)))</f>
        <v/>
      </c>
    </row>
    <row r="3398" spans="9:9" x14ac:dyDescent="0.55000000000000004">
      <c r="I3398" t="str">
        <f>IF($A3398="","",IF($G3398&lt;&gt;FALSE,"",COUNTIFS($D$2:$D$5001,"&gt;"&amp;$D3398,$G$2:$G$5001,FALSE)+COUNTIFS($D$2:$D3398,$D3398,$G$2:$G3398,FALSE)))</f>
        <v/>
      </c>
    </row>
    <row r="3399" spans="9:9" x14ac:dyDescent="0.55000000000000004">
      <c r="I3399" t="str">
        <f>IF($A3399="","",IF($G3399&lt;&gt;FALSE,"",COUNTIFS($D$2:$D$5001,"&gt;"&amp;$D3399,$G$2:$G$5001,FALSE)+COUNTIFS($D$2:$D3399,$D3399,$G$2:$G3399,FALSE)))</f>
        <v/>
      </c>
    </row>
    <row r="3400" spans="9:9" x14ac:dyDescent="0.55000000000000004">
      <c r="I3400" t="str">
        <f>IF($A3400="","",IF($G3400&lt;&gt;FALSE,"",COUNTIFS($D$2:$D$5001,"&gt;"&amp;$D3400,$G$2:$G$5001,FALSE)+COUNTIFS($D$2:$D3400,$D3400,$G$2:$G3400,FALSE)))</f>
        <v/>
      </c>
    </row>
    <row r="3401" spans="9:9" x14ac:dyDescent="0.55000000000000004">
      <c r="I3401" t="str">
        <f>IF($A3401="","",IF($G3401&lt;&gt;FALSE,"",COUNTIFS($D$2:$D$5001,"&gt;"&amp;$D3401,$G$2:$G$5001,FALSE)+COUNTIFS($D$2:$D3401,$D3401,$G$2:$G3401,FALSE)))</f>
        <v/>
      </c>
    </row>
    <row r="3402" spans="9:9" x14ac:dyDescent="0.55000000000000004">
      <c r="I3402" t="str">
        <f>IF($A3402="","",IF($G3402&lt;&gt;FALSE,"",COUNTIFS($D$2:$D$5001,"&gt;"&amp;$D3402,$G$2:$G$5001,FALSE)+COUNTIFS($D$2:$D3402,$D3402,$G$2:$G3402,FALSE)))</f>
        <v/>
      </c>
    </row>
    <row r="3403" spans="9:9" x14ac:dyDescent="0.55000000000000004">
      <c r="I3403" t="str">
        <f>IF($A3403="","",IF($G3403&lt;&gt;FALSE,"",COUNTIFS($D$2:$D$5001,"&gt;"&amp;$D3403,$G$2:$G$5001,FALSE)+COUNTIFS($D$2:$D3403,$D3403,$G$2:$G3403,FALSE)))</f>
        <v/>
      </c>
    </row>
    <row r="3404" spans="9:9" x14ac:dyDescent="0.55000000000000004">
      <c r="I3404" t="str">
        <f>IF($A3404="","",IF($G3404&lt;&gt;FALSE,"",COUNTIFS($D$2:$D$5001,"&gt;"&amp;$D3404,$G$2:$G$5001,FALSE)+COUNTIFS($D$2:$D3404,$D3404,$G$2:$G3404,FALSE)))</f>
        <v/>
      </c>
    </row>
    <row r="3405" spans="9:9" x14ac:dyDescent="0.55000000000000004">
      <c r="I3405" t="str">
        <f>IF($A3405="","",IF($G3405&lt;&gt;FALSE,"",COUNTIFS($D$2:$D$5001,"&gt;"&amp;$D3405,$G$2:$G$5001,FALSE)+COUNTIFS($D$2:$D3405,$D3405,$G$2:$G3405,FALSE)))</f>
        <v/>
      </c>
    </row>
    <row r="3406" spans="9:9" x14ac:dyDescent="0.55000000000000004">
      <c r="I3406" t="str">
        <f>IF($A3406="","",IF($G3406&lt;&gt;FALSE,"",COUNTIFS($D$2:$D$5001,"&gt;"&amp;$D3406,$G$2:$G$5001,FALSE)+COUNTIFS($D$2:$D3406,$D3406,$G$2:$G3406,FALSE)))</f>
        <v/>
      </c>
    </row>
    <row r="3407" spans="9:9" x14ac:dyDescent="0.55000000000000004">
      <c r="I3407" t="str">
        <f>IF($A3407="","",IF($G3407&lt;&gt;FALSE,"",COUNTIFS($D$2:$D$5001,"&gt;"&amp;$D3407,$G$2:$G$5001,FALSE)+COUNTIFS($D$2:$D3407,$D3407,$G$2:$G3407,FALSE)))</f>
        <v/>
      </c>
    </row>
    <row r="3408" spans="9:9" x14ac:dyDescent="0.55000000000000004">
      <c r="I3408" t="str">
        <f>IF($A3408="","",IF($G3408&lt;&gt;FALSE,"",COUNTIFS($D$2:$D$5001,"&gt;"&amp;$D3408,$G$2:$G$5001,FALSE)+COUNTIFS($D$2:$D3408,$D3408,$G$2:$G3408,FALSE)))</f>
        <v/>
      </c>
    </row>
    <row r="3409" spans="9:9" x14ac:dyDescent="0.55000000000000004">
      <c r="I3409" t="str">
        <f>IF($A3409="","",IF($G3409&lt;&gt;FALSE,"",COUNTIFS($D$2:$D$5001,"&gt;"&amp;$D3409,$G$2:$G$5001,FALSE)+COUNTIFS($D$2:$D3409,$D3409,$G$2:$G3409,FALSE)))</f>
        <v/>
      </c>
    </row>
    <row r="3410" spans="9:9" x14ac:dyDescent="0.55000000000000004">
      <c r="I3410" t="str">
        <f>IF($A3410="","",IF($G3410&lt;&gt;FALSE,"",COUNTIFS($D$2:$D$5001,"&gt;"&amp;$D3410,$G$2:$G$5001,FALSE)+COUNTIFS($D$2:$D3410,$D3410,$G$2:$G3410,FALSE)))</f>
        <v/>
      </c>
    </row>
    <row r="3411" spans="9:9" x14ac:dyDescent="0.55000000000000004">
      <c r="I3411" t="str">
        <f>IF($A3411="","",IF($G3411&lt;&gt;FALSE,"",COUNTIFS($D$2:$D$5001,"&gt;"&amp;$D3411,$G$2:$G$5001,FALSE)+COUNTIFS($D$2:$D3411,$D3411,$G$2:$G3411,FALSE)))</f>
        <v/>
      </c>
    </row>
    <row r="3412" spans="9:9" x14ac:dyDescent="0.55000000000000004">
      <c r="I3412" t="str">
        <f>IF($A3412="","",IF($G3412&lt;&gt;FALSE,"",COUNTIFS($D$2:$D$5001,"&gt;"&amp;$D3412,$G$2:$G$5001,FALSE)+COUNTIFS($D$2:$D3412,$D3412,$G$2:$G3412,FALSE)))</f>
        <v/>
      </c>
    </row>
    <row r="3413" spans="9:9" x14ac:dyDescent="0.55000000000000004">
      <c r="I3413" t="str">
        <f>IF($A3413="","",IF($G3413&lt;&gt;FALSE,"",COUNTIFS($D$2:$D$5001,"&gt;"&amp;$D3413,$G$2:$G$5001,FALSE)+COUNTIFS($D$2:$D3413,$D3413,$G$2:$G3413,FALSE)))</f>
        <v/>
      </c>
    </row>
    <row r="3414" spans="9:9" x14ac:dyDescent="0.55000000000000004">
      <c r="I3414" t="str">
        <f>IF($A3414="","",IF($G3414&lt;&gt;FALSE,"",COUNTIFS($D$2:$D$5001,"&gt;"&amp;$D3414,$G$2:$G$5001,FALSE)+COUNTIFS($D$2:$D3414,$D3414,$G$2:$G3414,FALSE)))</f>
        <v/>
      </c>
    </row>
    <row r="3415" spans="9:9" x14ac:dyDescent="0.55000000000000004">
      <c r="I3415" t="str">
        <f>IF($A3415="","",IF($G3415&lt;&gt;FALSE,"",COUNTIFS($D$2:$D$5001,"&gt;"&amp;$D3415,$G$2:$G$5001,FALSE)+COUNTIFS($D$2:$D3415,$D3415,$G$2:$G3415,FALSE)))</f>
        <v/>
      </c>
    </row>
    <row r="3416" spans="9:9" x14ac:dyDescent="0.55000000000000004">
      <c r="I3416" t="str">
        <f>IF($A3416="","",IF($G3416&lt;&gt;FALSE,"",COUNTIFS($D$2:$D$5001,"&gt;"&amp;$D3416,$G$2:$G$5001,FALSE)+COUNTIFS($D$2:$D3416,$D3416,$G$2:$G3416,FALSE)))</f>
        <v/>
      </c>
    </row>
    <row r="3417" spans="9:9" x14ac:dyDescent="0.55000000000000004">
      <c r="I3417" t="str">
        <f>IF($A3417="","",IF($G3417&lt;&gt;FALSE,"",COUNTIFS($D$2:$D$5001,"&gt;"&amp;$D3417,$G$2:$G$5001,FALSE)+COUNTIFS($D$2:$D3417,$D3417,$G$2:$G3417,FALSE)))</f>
        <v/>
      </c>
    </row>
    <row r="3418" spans="9:9" x14ac:dyDescent="0.55000000000000004">
      <c r="I3418" t="str">
        <f>IF($A3418="","",IF($G3418&lt;&gt;FALSE,"",COUNTIFS($D$2:$D$5001,"&gt;"&amp;$D3418,$G$2:$G$5001,FALSE)+COUNTIFS($D$2:$D3418,$D3418,$G$2:$G3418,FALSE)))</f>
        <v/>
      </c>
    </row>
    <row r="3419" spans="9:9" x14ac:dyDescent="0.55000000000000004">
      <c r="I3419" t="str">
        <f>IF($A3419="","",IF($G3419&lt;&gt;FALSE,"",COUNTIFS($D$2:$D$5001,"&gt;"&amp;$D3419,$G$2:$G$5001,FALSE)+COUNTIFS($D$2:$D3419,$D3419,$G$2:$G3419,FALSE)))</f>
        <v/>
      </c>
    </row>
    <row r="3420" spans="9:9" x14ac:dyDescent="0.55000000000000004">
      <c r="I3420" t="str">
        <f>IF($A3420="","",IF($G3420&lt;&gt;FALSE,"",COUNTIFS($D$2:$D$5001,"&gt;"&amp;$D3420,$G$2:$G$5001,FALSE)+COUNTIFS($D$2:$D3420,$D3420,$G$2:$G3420,FALSE)))</f>
        <v/>
      </c>
    </row>
    <row r="3421" spans="9:9" x14ac:dyDescent="0.55000000000000004">
      <c r="I3421" t="str">
        <f>IF($A3421="","",IF($G3421&lt;&gt;FALSE,"",COUNTIFS($D$2:$D$5001,"&gt;"&amp;$D3421,$G$2:$G$5001,FALSE)+COUNTIFS($D$2:$D3421,$D3421,$G$2:$G3421,FALSE)))</f>
        <v/>
      </c>
    </row>
    <row r="3422" spans="9:9" x14ac:dyDescent="0.55000000000000004">
      <c r="I3422" t="str">
        <f>IF($A3422="","",IF($G3422&lt;&gt;FALSE,"",COUNTIFS($D$2:$D$5001,"&gt;"&amp;$D3422,$G$2:$G$5001,FALSE)+COUNTIFS($D$2:$D3422,$D3422,$G$2:$G3422,FALSE)))</f>
        <v/>
      </c>
    </row>
    <row r="3423" spans="9:9" x14ac:dyDescent="0.55000000000000004">
      <c r="I3423" t="str">
        <f>IF($A3423="","",IF($G3423&lt;&gt;FALSE,"",COUNTIFS($D$2:$D$5001,"&gt;"&amp;$D3423,$G$2:$G$5001,FALSE)+COUNTIFS($D$2:$D3423,$D3423,$G$2:$G3423,FALSE)))</f>
        <v/>
      </c>
    </row>
    <row r="3424" spans="9:9" x14ac:dyDescent="0.55000000000000004">
      <c r="I3424" t="str">
        <f>IF($A3424="","",IF($G3424&lt;&gt;FALSE,"",COUNTIFS($D$2:$D$5001,"&gt;"&amp;$D3424,$G$2:$G$5001,FALSE)+COUNTIFS($D$2:$D3424,$D3424,$G$2:$G3424,FALSE)))</f>
        <v/>
      </c>
    </row>
    <row r="3425" spans="9:9" x14ac:dyDescent="0.55000000000000004">
      <c r="I3425" t="str">
        <f>IF($A3425="","",IF($G3425&lt;&gt;FALSE,"",COUNTIFS($D$2:$D$5001,"&gt;"&amp;$D3425,$G$2:$G$5001,FALSE)+COUNTIFS($D$2:$D3425,$D3425,$G$2:$G3425,FALSE)))</f>
        <v/>
      </c>
    </row>
    <row r="3426" spans="9:9" x14ac:dyDescent="0.55000000000000004">
      <c r="I3426" t="str">
        <f>IF($A3426="","",IF($G3426&lt;&gt;FALSE,"",COUNTIFS($D$2:$D$5001,"&gt;"&amp;$D3426,$G$2:$G$5001,FALSE)+COUNTIFS($D$2:$D3426,$D3426,$G$2:$G3426,FALSE)))</f>
        <v/>
      </c>
    </row>
    <row r="3427" spans="9:9" x14ac:dyDescent="0.55000000000000004">
      <c r="I3427" t="str">
        <f>IF($A3427="","",IF($G3427&lt;&gt;FALSE,"",COUNTIFS($D$2:$D$5001,"&gt;"&amp;$D3427,$G$2:$G$5001,FALSE)+COUNTIFS($D$2:$D3427,$D3427,$G$2:$G3427,FALSE)))</f>
        <v/>
      </c>
    </row>
    <row r="3428" spans="9:9" x14ac:dyDescent="0.55000000000000004">
      <c r="I3428" t="str">
        <f>IF($A3428="","",IF($G3428&lt;&gt;FALSE,"",COUNTIFS($D$2:$D$5001,"&gt;"&amp;$D3428,$G$2:$G$5001,FALSE)+COUNTIFS($D$2:$D3428,$D3428,$G$2:$G3428,FALSE)))</f>
        <v/>
      </c>
    </row>
    <row r="3429" spans="9:9" x14ac:dyDescent="0.55000000000000004">
      <c r="I3429" t="str">
        <f>IF($A3429="","",IF($G3429&lt;&gt;FALSE,"",COUNTIFS($D$2:$D$5001,"&gt;"&amp;$D3429,$G$2:$G$5001,FALSE)+COUNTIFS($D$2:$D3429,$D3429,$G$2:$G3429,FALSE)))</f>
        <v/>
      </c>
    </row>
    <row r="3430" spans="9:9" x14ac:dyDescent="0.55000000000000004">
      <c r="I3430" t="str">
        <f>IF($A3430="","",IF($G3430&lt;&gt;FALSE,"",COUNTIFS($D$2:$D$5001,"&gt;"&amp;$D3430,$G$2:$G$5001,FALSE)+COUNTIFS($D$2:$D3430,$D3430,$G$2:$G3430,FALSE)))</f>
        <v/>
      </c>
    </row>
    <row r="3431" spans="9:9" x14ac:dyDescent="0.55000000000000004">
      <c r="I3431" t="str">
        <f>IF($A3431="","",IF($G3431&lt;&gt;FALSE,"",COUNTIFS($D$2:$D$5001,"&gt;"&amp;$D3431,$G$2:$G$5001,FALSE)+COUNTIFS($D$2:$D3431,$D3431,$G$2:$G3431,FALSE)))</f>
        <v/>
      </c>
    </row>
    <row r="3432" spans="9:9" x14ac:dyDescent="0.55000000000000004">
      <c r="I3432" t="str">
        <f>IF($A3432="","",IF($G3432&lt;&gt;FALSE,"",COUNTIFS($D$2:$D$5001,"&gt;"&amp;$D3432,$G$2:$G$5001,FALSE)+COUNTIFS($D$2:$D3432,$D3432,$G$2:$G3432,FALSE)))</f>
        <v/>
      </c>
    </row>
    <row r="3433" spans="9:9" x14ac:dyDescent="0.55000000000000004">
      <c r="I3433" t="str">
        <f>IF($A3433="","",IF($G3433&lt;&gt;FALSE,"",COUNTIFS($D$2:$D$5001,"&gt;"&amp;$D3433,$G$2:$G$5001,FALSE)+COUNTIFS($D$2:$D3433,$D3433,$G$2:$G3433,FALSE)))</f>
        <v/>
      </c>
    </row>
    <row r="3434" spans="9:9" x14ac:dyDescent="0.55000000000000004">
      <c r="I3434" t="str">
        <f>IF($A3434="","",IF($G3434&lt;&gt;FALSE,"",COUNTIFS($D$2:$D$5001,"&gt;"&amp;$D3434,$G$2:$G$5001,FALSE)+COUNTIFS($D$2:$D3434,$D3434,$G$2:$G3434,FALSE)))</f>
        <v/>
      </c>
    </row>
    <row r="3435" spans="9:9" x14ac:dyDescent="0.55000000000000004">
      <c r="I3435" t="str">
        <f>IF($A3435="","",IF($G3435&lt;&gt;FALSE,"",COUNTIFS($D$2:$D$5001,"&gt;"&amp;$D3435,$G$2:$G$5001,FALSE)+COUNTIFS($D$2:$D3435,$D3435,$G$2:$G3435,FALSE)))</f>
        <v/>
      </c>
    </row>
    <row r="3436" spans="9:9" x14ac:dyDescent="0.55000000000000004">
      <c r="I3436" t="str">
        <f>IF($A3436="","",IF($G3436&lt;&gt;FALSE,"",COUNTIFS($D$2:$D$5001,"&gt;"&amp;$D3436,$G$2:$G$5001,FALSE)+COUNTIFS($D$2:$D3436,$D3436,$G$2:$G3436,FALSE)))</f>
        <v/>
      </c>
    </row>
    <row r="3437" spans="9:9" x14ac:dyDescent="0.55000000000000004">
      <c r="I3437" t="str">
        <f>IF($A3437="","",IF($G3437&lt;&gt;FALSE,"",COUNTIFS($D$2:$D$5001,"&gt;"&amp;$D3437,$G$2:$G$5001,FALSE)+COUNTIFS($D$2:$D3437,$D3437,$G$2:$G3437,FALSE)))</f>
        <v/>
      </c>
    </row>
    <row r="3438" spans="9:9" x14ac:dyDescent="0.55000000000000004">
      <c r="I3438" t="str">
        <f>IF($A3438="","",IF($G3438&lt;&gt;FALSE,"",COUNTIFS($D$2:$D$5001,"&gt;"&amp;$D3438,$G$2:$G$5001,FALSE)+COUNTIFS($D$2:$D3438,$D3438,$G$2:$G3438,FALSE)))</f>
        <v/>
      </c>
    </row>
    <row r="3439" spans="9:9" x14ac:dyDescent="0.55000000000000004">
      <c r="I3439" t="str">
        <f>IF($A3439="","",IF($G3439&lt;&gt;FALSE,"",COUNTIFS($D$2:$D$5001,"&gt;"&amp;$D3439,$G$2:$G$5001,FALSE)+COUNTIFS($D$2:$D3439,$D3439,$G$2:$G3439,FALSE)))</f>
        <v/>
      </c>
    </row>
    <row r="3440" spans="9:9" x14ac:dyDescent="0.55000000000000004">
      <c r="I3440" t="str">
        <f>IF($A3440="","",IF($G3440&lt;&gt;FALSE,"",COUNTIFS($D$2:$D$5001,"&gt;"&amp;$D3440,$G$2:$G$5001,FALSE)+COUNTIFS($D$2:$D3440,$D3440,$G$2:$G3440,FALSE)))</f>
        <v/>
      </c>
    </row>
    <row r="3441" spans="9:9" x14ac:dyDescent="0.55000000000000004">
      <c r="I3441" t="str">
        <f>IF($A3441="","",IF($G3441&lt;&gt;FALSE,"",COUNTIFS($D$2:$D$5001,"&gt;"&amp;$D3441,$G$2:$G$5001,FALSE)+COUNTIFS($D$2:$D3441,$D3441,$G$2:$G3441,FALSE)))</f>
        <v/>
      </c>
    </row>
    <row r="3442" spans="9:9" x14ac:dyDescent="0.55000000000000004">
      <c r="I3442" t="str">
        <f>IF($A3442="","",IF($G3442&lt;&gt;FALSE,"",COUNTIFS($D$2:$D$5001,"&gt;"&amp;$D3442,$G$2:$G$5001,FALSE)+COUNTIFS($D$2:$D3442,$D3442,$G$2:$G3442,FALSE)))</f>
        <v/>
      </c>
    </row>
    <row r="3443" spans="9:9" x14ac:dyDescent="0.55000000000000004">
      <c r="I3443" t="str">
        <f>IF($A3443="","",IF($G3443&lt;&gt;FALSE,"",COUNTIFS($D$2:$D$5001,"&gt;"&amp;$D3443,$G$2:$G$5001,FALSE)+COUNTIFS($D$2:$D3443,$D3443,$G$2:$G3443,FALSE)))</f>
        <v/>
      </c>
    </row>
    <row r="3444" spans="9:9" x14ac:dyDescent="0.55000000000000004">
      <c r="I3444" t="str">
        <f>IF($A3444="","",IF($G3444&lt;&gt;FALSE,"",COUNTIFS($D$2:$D$5001,"&gt;"&amp;$D3444,$G$2:$G$5001,FALSE)+COUNTIFS($D$2:$D3444,$D3444,$G$2:$G3444,FALSE)))</f>
        <v/>
      </c>
    </row>
    <row r="3445" spans="9:9" x14ac:dyDescent="0.55000000000000004">
      <c r="I3445" t="str">
        <f>IF($A3445="","",IF($G3445&lt;&gt;FALSE,"",COUNTIFS($D$2:$D$5001,"&gt;"&amp;$D3445,$G$2:$G$5001,FALSE)+COUNTIFS($D$2:$D3445,$D3445,$G$2:$G3445,FALSE)))</f>
        <v/>
      </c>
    </row>
    <row r="3446" spans="9:9" x14ac:dyDescent="0.55000000000000004">
      <c r="I3446" t="str">
        <f>IF($A3446="","",IF($G3446&lt;&gt;FALSE,"",COUNTIFS($D$2:$D$5001,"&gt;"&amp;$D3446,$G$2:$G$5001,FALSE)+COUNTIFS($D$2:$D3446,$D3446,$G$2:$G3446,FALSE)))</f>
        <v/>
      </c>
    </row>
    <row r="3447" spans="9:9" x14ac:dyDescent="0.55000000000000004">
      <c r="I3447" t="str">
        <f>IF($A3447="","",IF($G3447&lt;&gt;FALSE,"",COUNTIFS($D$2:$D$5001,"&gt;"&amp;$D3447,$G$2:$G$5001,FALSE)+COUNTIFS($D$2:$D3447,$D3447,$G$2:$G3447,FALSE)))</f>
        <v/>
      </c>
    </row>
    <row r="3448" spans="9:9" x14ac:dyDescent="0.55000000000000004">
      <c r="I3448" t="str">
        <f>IF($A3448="","",IF($G3448&lt;&gt;FALSE,"",COUNTIFS($D$2:$D$5001,"&gt;"&amp;$D3448,$G$2:$G$5001,FALSE)+COUNTIFS($D$2:$D3448,$D3448,$G$2:$G3448,FALSE)))</f>
        <v/>
      </c>
    </row>
    <row r="3449" spans="9:9" x14ac:dyDescent="0.55000000000000004">
      <c r="I3449" t="str">
        <f>IF($A3449="","",IF($G3449&lt;&gt;FALSE,"",COUNTIFS($D$2:$D$5001,"&gt;"&amp;$D3449,$G$2:$G$5001,FALSE)+COUNTIFS($D$2:$D3449,$D3449,$G$2:$G3449,FALSE)))</f>
        <v/>
      </c>
    </row>
    <row r="3450" spans="9:9" x14ac:dyDescent="0.55000000000000004">
      <c r="I3450" t="str">
        <f>IF($A3450="","",IF($G3450&lt;&gt;FALSE,"",COUNTIFS($D$2:$D$5001,"&gt;"&amp;$D3450,$G$2:$G$5001,FALSE)+COUNTIFS($D$2:$D3450,$D3450,$G$2:$G3450,FALSE)))</f>
        <v/>
      </c>
    </row>
    <row r="3451" spans="9:9" x14ac:dyDescent="0.55000000000000004">
      <c r="I3451" t="str">
        <f>IF($A3451="","",IF($G3451&lt;&gt;FALSE,"",COUNTIFS($D$2:$D$5001,"&gt;"&amp;$D3451,$G$2:$G$5001,FALSE)+COUNTIFS($D$2:$D3451,$D3451,$G$2:$G3451,FALSE)))</f>
        <v/>
      </c>
    </row>
    <row r="3452" spans="9:9" x14ac:dyDescent="0.55000000000000004">
      <c r="I3452" t="str">
        <f>IF($A3452="","",IF($G3452&lt;&gt;FALSE,"",COUNTIFS($D$2:$D$5001,"&gt;"&amp;$D3452,$G$2:$G$5001,FALSE)+COUNTIFS($D$2:$D3452,$D3452,$G$2:$G3452,FALSE)))</f>
        <v/>
      </c>
    </row>
    <row r="3453" spans="9:9" x14ac:dyDescent="0.55000000000000004">
      <c r="I3453" t="str">
        <f>IF($A3453="","",IF($G3453&lt;&gt;FALSE,"",COUNTIFS($D$2:$D$5001,"&gt;"&amp;$D3453,$G$2:$G$5001,FALSE)+COUNTIFS($D$2:$D3453,$D3453,$G$2:$G3453,FALSE)))</f>
        <v/>
      </c>
    </row>
    <row r="3454" spans="9:9" x14ac:dyDescent="0.55000000000000004">
      <c r="I3454" t="str">
        <f>IF($A3454="","",IF($G3454&lt;&gt;FALSE,"",COUNTIFS($D$2:$D$5001,"&gt;"&amp;$D3454,$G$2:$G$5001,FALSE)+COUNTIFS($D$2:$D3454,$D3454,$G$2:$G3454,FALSE)))</f>
        <v/>
      </c>
    </row>
    <row r="3455" spans="9:9" x14ac:dyDescent="0.55000000000000004">
      <c r="I3455" t="str">
        <f>IF($A3455="","",IF($G3455&lt;&gt;FALSE,"",COUNTIFS($D$2:$D$5001,"&gt;"&amp;$D3455,$G$2:$G$5001,FALSE)+COUNTIFS($D$2:$D3455,$D3455,$G$2:$G3455,FALSE)))</f>
        <v/>
      </c>
    </row>
    <row r="3456" spans="9:9" x14ac:dyDescent="0.55000000000000004">
      <c r="I3456" t="str">
        <f>IF($A3456="","",IF($G3456&lt;&gt;FALSE,"",COUNTIFS($D$2:$D$5001,"&gt;"&amp;$D3456,$G$2:$G$5001,FALSE)+COUNTIFS($D$2:$D3456,$D3456,$G$2:$G3456,FALSE)))</f>
        <v/>
      </c>
    </row>
    <row r="3457" spans="9:9" x14ac:dyDescent="0.55000000000000004">
      <c r="I3457" t="str">
        <f>IF($A3457="","",IF($G3457&lt;&gt;FALSE,"",COUNTIFS($D$2:$D$5001,"&gt;"&amp;$D3457,$G$2:$G$5001,FALSE)+COUNTIFS($D$2:$D3457,$D3457,$G$2:$G3457,FALSE)))</f>
        <v/>
      </c>
    </row>
    <row r="3458" spans="9:9" x14ac:dyDescent="0.55000000000000004">
      <c r="I3458" t="str">
        <f>IF($A3458="","",IF($G3458&lt;&gt;FALSE,"",COUNTIFS($D$2:$D$5001,"&gt;"&amp;$D3458,$G$2:$G$5001,FALSE)+COUNTIFS($D$2:$D3458,$D3458,$G$2:$G3458,FALSE)))</f>
        <v/>
      </c>
    </row>
    <row r="3459" spans="9:9" x14ac:dyDescent="0.55000000000000004">
      <c r="I3459" t="str">
        <f>IF($A3459="","",IF($G3459&lt;&gt;FALSE,"",COUNTIFS($D$2:$D$5001,"&gt;"&amp;$D3459,$G$2:$G$5001,FALSE)+COUNTIFS($D$2:$D3459,$D3459,$G$2:$G3459,FALSE)))</f>
        <v/>
      </c>
    </row>
    <row r="3460" spans="9:9" x14ac:dyDescent="0.55000000000000004">
      <c r="I3460" t="str">
        <f>IF($A3460="","",IF($G3460&lt;&gt;FALSE,"",COUNTIFS($D$2:$D$5001,"&gt;"&amp;$D3460,$G$2:$G$5001,FALSE)+COUNTIFS($D$2:$D3460,$D3460,$G$2:$G3460,FALSE)))</f>
        <v/>
      </c>
    </row>
    <row r="3461" spans="9:9" x14ac:dyDescent="0.55000000000000004">
      <c r="I3461" t="str">
        <f>IF($A3461="","",IF($G3461&lt;&gt;FALSE,"",COUNTIFS($D$2:$D$5001,"&gt;"&amp;$D3461,$G$2:$G$5001,FALSE)+COUNTIFS($D$2:$D3461,$D3461,$G$2:$G3461,FALSE)))</f>
        <v/>
      </c>
    </row>
    <row r="3462" spans="9:9" x14ac:dyDescent="0.55000000000000004">
      <c r="I3462" t="str">
        <f>IF($A3462="","",IF($G3462&lt;&gt;FALSE,"",COUNTIFS($D$2:$D$5001,"&gt;"&amp;$D3462,$G$2:$G$5001,FALSE)+COUNTIFS($D$2:$D3462,$D3462,$G$2:$G3462,FALSE)))</f>
        <v/>
      </c>
    </row>
    <row r="3463" spans="9:9" x14ac:dyDescent="0.55000000000000004">
      <c r="I3463" t="str">
        <f>IF($A3463="","",IF($G3463&lt;&gt;FALSE,"",COUNTIFS($D$2:$D$5001,"&gt;"&amp;$D3463,$G$2:$G$5001,FALSE)+COUNTIFS($D$2:$D3463,$D3463,$G$2:$G3463,FALSE)))</f>
        <v/>
      </c>
    </row>
    <row r="3464" spans="9:9" x14ac:dyDescent="0.55000000000000004">
      <c r="I3464" t="str">
        <f>IF($A3464="","",IF($G3464&lt;&gt;FALSE,"",COUNTIFS($D$2:$D$5001,"&gt;"&amp;$D3464,$G$2:$G$5001,FALSE)+COUNTIFS($D$2:$D3464,$D3464,$G$2:$G3464,FALSE)))</f>
        <v/>
      </c>
    </row>
    <row r="3465" spans="9:9" x14ac:dyDescent="0.55000000000000004">
      <c r="I3465" t="str">
        <f>IF($A3465="","",IF($G3465&lt;&gt;FALSE,"",COUNTIFS($D$2:$D$5001,"&gt;"&amp;$D3465,$G$2:$G$5001,FALSE)+COUNTIFS($D$2:$D3465,$D3465,$G$2:$G3465,FALSE)))</f>
        <v/>
      </c>
    </row>
    <row r="3466" spans="9:9" x14ac:dyDescent="0.55000000000000004">
      <c r="I3466" t="str">
        <f>IF($A3466="","",IF($G3466&lt;&gt;FALSE,"",COUNTIFS($D$2:$D$5001,"&gt;"&amp;$D3466,$G$2:$G$5001,FALSE)+COUNTIFS($D$2:$D3466,$D3466,$G$2:$G3466,FALSE)))</f>
        <v/>
      </c>
    </row>
    <row r="3467" spans="9:9" x14ac:dyDescent="0.55000000000000004">
      <c r="I3467" t="str">
        <f>IF($A3467="","",IF($G3467&lt;&gt;FALSE,"",COUNTIFS($D$2:$D$5001,"&gt;"&amp;$D3467,$G$2:$G$5001,FALSE)+COUNTIFS($D$2:$D3467,$D3467,$G$2:$G3467,FALSE)))</f>
        <v/>
      </c>
    </row>
    <row r="3468" spans="9:9" x14ac:dyDescent="0.55000000000000004">
      <c r="I3468" t="str">
        <f>IF($A3468="","",IF($G3468&lt;&gt;FALSE,"",COUNTIFS($D$2:$D$5001,"&gt;"&amp;$D3468,$G$2:$G$5001,FALSE)+COUNTIFS($D$2:$D3468,$D3468,$G$2:$G3468,FALSE)))</f>
        <v/>
      </c>
    </row>
    <row r="3469" spans="9:9" x14ac:dyDescent="0.55000000000000004">
      <c r="I3469" t="str">
        <f>IF($A3469="","",IF($G3469&lt;&gt;FALSE,"",COUNTIFS($D$2:$D$5001,"&gt;"&amp;$D3469,$G$2:$G$5001,FALSE)+COUNTIFS($D$2:$D3469,$D3469,$G$2:$G3469,FALSE)))</f>
        <v/>
      </c>
    </row>
    <row r="3470" spans="9:9" x14ac:dyDescent="0.55000000000000004">
      <c r="I3470" t="str">
        <f>IF($A3470="","",IF($G3470&lt;&gt;FALSE,"",COUNTIFS($D$2:$D$5001,"&gt;"&amp;$D3470,$G$2:$G$5001,FALSE)+COUNTIFS($D$2:$D3470,$D3470,$G$2:$G3470,FALSE)))</f>
        <v/>
      </c>
    </row>
    <row r="3471" spans="9:9" x14ac:dyDescent="0.55000000000000004">
      <c r="I3471" t="str">
        <f>IF($A3471="","",IF($G3471&lt;&gt;FALSE,"",COUNTIFS($D$2:$D$5001,"&gt;"&amp;$D3471,$G$2:$G$5001,FALSE)+COUNTIFS($D$2:$D3471,$D3471,$G$2:$G3471,FALSE)))</f>
        <v/>
      </c>
    </row>
    <row r="3472" spans="9:9" x14ac:dyDescent="0.55000000000000004">
      <c r="I3472" t="str">
        <f>IF($A3472="","",IF($G3472&lt;&gt;FALSE,"",COUNTIFS($D$2:$D$5001,"&gt;"&amp;$D3472,$G$2:$G$5001,FALSE)+COUNTIFS($D$2:$D3472,$D3472,$G$2:$G3472,FALSE)))</f>
        <v/>
      </c>
    </row>
    <row r="3473" spans="9:9" x14ac:dyDescent="0.55000000000000004">
      <c r="I3473" t="str">
        <f>IF($A3473="","",IF($G3473&lt;&gt;FALSE,"",COUNTIFS($D$2:$D$5001,"&gt;"&amp;$D3473,$G$2:$G$5001,FALSE)+COUNTIFS($D$2:$D3473,$D3473,$G$2:$G3473,FALSE)))</f>
        <v/>
      </c>
    </row>
    <row r="3474" spans="9:9" x14ac:dyDescent="0.55000000000000004">
      <c r="I3474" t="str">
        <f>IF($A3474="","",IF($G3474&lt;&gt;FALSE,"",COUNTIFS($D$2:$D$5001,"&gt;"&amp;$D3474,$G$2:$G$5001,FALSE)+COUNTIFS($D$2:$D3474,$D3474,$G$2:$G3474,FALSE)))</f>
        <v/>
      </c>
    </row>
    <row r="3475" spans="9:9" x14ac:dyDescent="0.55000000000000004">
      <c r="I3475" t="str">
        <f>IF($A3475="","",IF($G3475&lt;&gt;FALSE,"",COUNTIFS($D$2:$D$5001,"&gt;"&amp;$D3475,$G$2:$G$5001,FALSE)+COUNTIFS($D$2:$D3475,$D3475,$G$2:$G3475,FALSE)))</f>
        <v/>
      </c>
    </row>
    <row r="3476" spans="9:9" x14ac:dyDescent="0.55000000000000004">
      <c r="I3476" t="str">
        <f>IF($A3476="","",IF($G3476&lt;&gt;FALSE,"",COUNTIFS($D$2:$D$5001,"&gt;"&amp;$D3476,$G$2:$G$5001,FALSE)+COUNTIFS($D$2:$D3476,$D3476,$G$2:$G3476,FALSE)))</f>
        <v/>
      </c>
    </row>
    <row r="3477" spans="9:9" x14ac:dyDescent="0.55000000000000004">
      <c r="I3477" t="str">
        <f>IF($A3477="","",IF($G3477&lt;&gt;FALSE,"",COUNTIFS($D$2:$D$5001,"&gt;"&amp;$D3477,$G$2:$G$5001,FALSE)+COUNTIFS($D$2:$D3477,$D3477,$G$2:$G3477,FALSE)))</f>
        <v/>
      </c>
    </row>
    <row r="3478" spans="9:9" x14ac:dyDescent="0.55000000000000004">
      <c r="I3478" t="str">
        <f>IF($A3478="","",IF($G3478&lt;&gt;FALSE,"",COUNTIFS($D$2:$D$5001,"&gt;"&amp;$D3478,$G$2:$G$5001,FALSE)+COUNTIFS($D$2:$D3478,$D3478,$G$2:$G3478,FALSE)))</f>
        <v/>
      </c>
    </row>
    <row r="3479" spans="9:9" x14ac:dyDescent="0.55000000000000004">
      <c r="I3479" t="str">
        <f>IF($A3479="","",IF($G3479&lt;&gt;FALSE,"",COUNTIFS($D$2:$D$5001,"&gt;"&amp;$D3479,$G$2:$G$5001,FALSE)+COUNTIFS($D$2:$D3479,$D3479,$G$2:$G3479,FALSE)))</f>
        <v/>
      </c>
    </row>
    <row r="3480" spans="9:9" x14ac:dyDescent="0.55000000000000004">
      <c r="I3480" t="str">
        <f>IF($A3480="","",IF($G3480&lt;&gt;FALSE,"",COUNTIFS($D$2:$D$5001,"&gt;"&amp;$D3480,$G$2:$G$5001,FALSE)+COUNTIFS($D$2:$D3480,$D3480,$G$2:$G3480,FALSE)))</f>
        <v/>
      </c>
    </row>
    <row r="3481" spans="9:9" x14ac:dyDescent="0.55000000000000004">
      <c r="I3481" t="str">
        <f>IF($A3481="","",IF($G3481&lt;&gt;FALSE,"",COUNTIFS($D$2:$D$5001,"&gt;"&amp;$D3481,$G$2:$G$5001,FALSE)+COUNTIFS($D$2:$D3481,$D3481,$G$2:$G3481,FALSE)))</f>
        <v/>
      </c>
    </row>
    <row r="3482" spans="9:9" x14ac:dyDescent="0.55000000000000004">
      <c r="I3482" t="str">
        <f>IF($A3482="","",IF($G3482&lt;&gt;FALSE,"",COUNTIFS($D$2:$D$5001,"&gt;"&amp;$D3482,$G$2:$G$5001,FALSE)+COUNTIFS($D$2:$D3482,$D3482,$G$2:$G3482,FALSE)))</f>
        <v/>
      </c>
    </row>
    <row r="3483" spans="9:9" x14ac:dyDescent="0.55000000000000004">
      <c r="I3483" t="str">
        <f>IF($A3483="","",IF($G3483&lt;&gt;FALSE,"",COUNTIFS($D$2:$D$5001,"&gt;"&amp;$D3483,$G$2:$G$5001,FALSE)+COUNTIFS($D$2:$D3483,$D3483,$G$2:$G3483,FALSE)))</f>
        <v/>
      </c>
    </row>
    <row r="3484" spans="9:9" x14ac:dyDescent="0.55000000000000004">
      <c r="I3484" t="str">
        <f>IF($A3484="","",IF($G3484&lt;&gt;FALSE,"",COUNTIFS($D$2:$D$5001,"&gt;"&amp;$D3484,$G$2:$G$5001,FALSE)+COUNTIFS($D$2:$D3484,$D3484,$G$2:$G3484,FALSE)))</f>
        <v/>
      </c>
    </row>
    <row r="3485" spans="9:9" x14ac:dyDescent="0.55000000000000004">
      <c r="I3485" t="str">
        <f>IF($A3485="","",IF($G3485&lt;&gt;FALSE,"",COUNTIFS($D$2:$D$5001,"&gt;"&amp;$D3485,$G$2:$G$5001,FALSE)+COUNTIFS($D$2:$D3485,$D3485,$G$2:$G3485,FALSE)))</f>
        <v/>
      </c>
    </row>
    <row r="3486" spans="9:9" x14ac:dyDescent="0.55000000000000004">
      <c r="I3486" t="str">
        <f>IF($A3486="","",IF($G3486&lt;&gt;FALSE,"",COUNTIFS($D$2:$D$5001,"&gt;"&amp;$D3486,$G$2:$G$5001,FALSE)+COUNTIFS($D$2:$D3486,$D3486,$G$2:$G3486,FALSE)))</f>
        <v/>
      </c>
    </row>
    <row r="3487" spans="9:9" x14ac:dyDescent="0.55000000000000004">
      <c r="I3487" t="str">
        <f>IF($A3487="","",IF($G3487&lt;&gt;FALSE,"",COUNTIFS($D$2:$D$5001,"&gt;"&amp;$D3487,$G$2:$G$5001,FALSE)+COUNTIFS($D$2:$D3487,$D3487,$G$2:$G3487,FALSE)))</f>
        <v/>
      </c>
    </row>
    <row r="3488" spans="9:9" x14ac:dyDescent="0.55000000000000004">
      <c r="I3488" t="str">
        <f>IF($A3488="","",IF($G3488&lt;&gt;FALSE,"",COUNTIFS($D$2:$D$5001,"&gt;"&amp;$D3488,$G$2:$G$5001,FALSE)+COUNTIFS($D$2:$D3488,$D3488,$G$2:$G3488,FALSE)))</f>
        <v/>
      </c>
    </row>
    <row r="3489" spans="9:9" x14ac:dyDescent="0.55000000000000004">
      <c r="I3489" t="str">
        <f>IF($A3489="","",IF($G3489&lt;&gt;FALSE,"",COUNTIFS($D$2:$D$5001,"&gt;"&amp;$D3489,$G$2:$G$5001,FALSE)+COUNTIFS($D$2:$D3489,$D3489,$G$2:$G3489,FALSE)))</f>
        <v/>
      </c>
    </row>
    <row r="3490" spans="9:9" x14ac:dyDescent="0.55000000000000004">
      <c r="I3490" t="str">
        <f>IF($A3490="","",IF($G3490&lt;&gt;FALSE,"",COUNTIFS($D$2:$D$5001,"&gt;"&amp;$D3490,$G$2:$G$5001,FALSE)+COUNTIFS($D$2:$D3490,$D3490,$G$2:$G3490,FALSE)))</f>
        <v/>
      </c>
    </row>
    <row r="3491" spans="9:9" x14ac:dyDescent="0.55000000000000004">
      <c r="I3491" t="str">
        <f>IF($A3491="","",IF($G3491&lt;&gt;FALSE,"",COUNTIFS($D$2:$D$5001,"&gt;"&amp;$D3491,$G$2:$G$5001,FALSE)+COUNTIFS($D$2:$D3491,$D3491,$G$2:$G3491,FALSE)))</f>
        <v/>
      </c>
    </row>
    <row r="3492" spans="9:9" x14ac:dyDescent="0.55000000000000004">
      <c r="I3492" t="str">
        <f>IF($A3492="","",IF($G3492&lt;&gt;FALSE,"",COUNTIFS($D$2:$D$5001,"&gt;"&amp;$D3492,$G$2:$G$5001,FALSE)+COUNTIFS($D$2:$D3492,$D3492,$G$2:$G3492,FALSE)))</f>
        <v/>
      </c>
    </row>
    <row r="3493" spans="9:9" x14ac:dyDescent="0.55000000000000004">
      <c r="I3493" t="str">
        <f>IF($A3493="","",IF($G3493&lt;&gt;FALSE,"",COUNTIFS($D$2:$D$5001,"&gt;"&amp;$D3493,$G$2:$G$5001,FALSE)+COUNTIFS($D$2:$D3493,$D3493,$G$2:$G3493,FALSE)))</f>
        <v/>
      </c>
    </row>
    <row r="3494" spans="9:9" x14ac:dyDescent="0.55000000000000004">
      <c r="I3494" t="str">
        <f>IF($A3494="","",IF($G3494&lt;&gt;FALSE,"",COUNTIFS($D$2:$D$5001,"&gt;"&amp;$D3494,$G$2:$G$5001,FALSE)+COUNTIFS($D$2:$D3494,$D3494,$G$2:$G3494,FALSE)))</f>
        <v/>
      </c>
    </row>
    <row r="3495" spans="9:9" x14ac:dyDescent="0.55000000000000004">
      <c r="I3495" t="str">
        <f>IF($A3495="","",IF($G3495&lt;&gt;FALSE,"",COUNTIFS($D$2:$D$5001,"&gt;"&amp;$D3495,$G$2:$G$5001,FALSE)+COUNTIFS($D$2:$D3495,$D3495,$G$2:$G3495,FALSE)))</f>
        <v/>
      </c>
    </row>
    <row r="3496" spans="9:9" x14ac:dyDescent="0.55000000000000004">
      <c r="I3496" t="str">
        <f>IF($A3496="","",IF($G3496&lt;&gt;FALSE,"",COUNTIFS($D$2:$D$5001,"&gt;"&amp;$D3496,$G$2:$G$5001,FALSE)+COUNTIFS($D$2:$D3496,$D3496,$G$2:$G3496,FALSE)))</f>
        <v/>
      </c>
    </row>
    <row r="3497" spans="9:9" x14ac:dyDescent="0.55000000000000004">
      <c r="I3497" t="str">
        <f>IF($A3497="","",IF($G3497&lt;&gt;FALSE,"",COUNTIFS($D$2:$D$5001,"&gt;"&amp;$D3497,$G$2:$G$5001,FALSE)+COUNTIFS($D$2:$D3497,$D3497,$G$2:$G3497,FALSE)))</f>
        <v/>
      </c>
    </row>
    <row r="3498" spans="9:9" x14ac:dyDescent="0.55000000000000004">
      <c r="I3498" t="str">
        <f>IF($A3498="","",IF($G3498&lt;&gt;FALSE,"",COUNTIFS($D$2:$D$5001,"&gt;"&amp;$D3498,$G$2:$G$5001,FALSE)+COUNTIFS($D$2:$D3498,$D3498,$G$2:$G3498,FALSE)))</f>
        <v/>
      </c>
    </row>
    <row r="3499" spans="9:9" x14ac:dyDescent="0.55000000000000004">
      <c r="I3499" t="str">
        <f>IF($A3499="","",IF($G3499&lt;&gt;FALSE,"",COUNTIFS($D$2:$D$5001,"&gt;"&amp;$D3499,$G$2:$G$5001,FALSE)+COUNTIFS($D$2:$D3499,$D3499,$G$2:$G3499,FALSE)))</f>
        <v/>
      </c>
    </row>
    <row r="3500" spans="9:9" x14ac:dyDescent="0.55000000000000004">
      <c r="I3500" t="str">
        <f>IF($A3500="","",IF($G3500&lt;&gt;FALSE,"",COUNTIFS($D$2:$D$5001,"&gt;"&amp;$D3500,$G$2:$G$5001,FALSE)+COUNTIFS($D$2:$D3500,$D3500,$G$2:$G3500,FALSE)))</f>
        <v/>
      </c>
    </row>
    <row r="3501" spans="9:9" x14ac:dyDescent="0.55000000000000004">
      <c r="I3501" t="str">
        <f>IF($A3501="","",IF($G3501&lt;&gt;FALSE,"",COUNTIFS($D$2:$D$5001,"&gt;"&amp;$D3501,$G$2:$G$5001,FALSE)+COUNTIFS($D$2:$D3501,$D3501,$G$2:$G3501,FALSE)))</f>
        <v/>
      </c>
    </row>
    <row r="3502" spans="9:9" x14ac:dyDescent="0.55000000000000004">
      <c r="I3502" t="str">
        <f>IF($A3502="","",IF($G3502&lt;&gt;FALSE,"",COUNTIFS($D$2:$D$5001,"&gt;"&amp;$D3502,$G$2:$G$5001,FALSE)+COUNTIFS($D$2:$D3502,$D3502,$G$2:$G3502,FALSE)))</f>
        <v/>
      </c>
    </row>
    <row r="3503" spans="9:9" x14ac:dyDescent="0.55000000000000004">
      <c r="I3503" t="str">
        <f>IF($A3503="","",IF($G3503&lt;&gt;FALSE,"",COUNTIFS($D$2:$D$5001,"&gt;"&amp;$D3503,$G$2:$G$5001,FALSE)+COUNTIFS($D$2:$D3503,$D3503,$G$2:$G3503,FALSE)))</f>
        <v/>
      </c>
    </row>
    <row r="3504" spans="9:9" x14ac:dyDescent="0.55000000000000004">
      <c r="I3504" t="str">
        <f>IF($A3504="","",IF($G3504&lt;&gt;FALSE,"",COUNTIFS($D$2:$D$5001,"&gt;"&amp;$D3504,$G$2:$G$5001,FALSE)+COUNTIFS($D$2:$D3504,$D3504,$G$2:$G3504,FALSE)))</f>
        <v/>
      </c>
    </row>
    <row r="3505" spans="9:9" x14ac:dyDescent="0.55000000000000004">
      <c r="I3505" t="str">
        <f>IF($A3505="","",IF($G3505&lt;&gt;FALSE,"",COUNTIFS($D$2:$D$5001,"&gt;"&amp;$D3505,$G$2:$G$5001,FALSE)+COUNTIFS($D$2:$D3505,$D3505,$G$2:$G3505,FALSE)))</f>
        <v/>
      </c>
    </row>
    <row r="3506" spans="9:9" x14ac:dyDescent="0.55000000000000004">
      <c r="I3506" t="str">
        <f>IF($A3506="","",IF($G3506&lt;&gt;FALSE,"",COUNTIFS($D$2:$D$5001,"&gt;"&amp;$D3506,$G$2:$G$5001,FALSE)+COUNTIFS($D$2:$D3506,$D3506,$G$2:$G3506,FALSE)))</f>
        <v/>
      </c>
    </row>
    <row r="3507" spans="9:9" x14ac:dyDescent="0.55000000000000004">
      <c r="I3507" t="str">
        <f>IF($A3507="","",IF($G3507&lt;&gt;FALSE,"",COUNTIFS($D$2:$D$5001,"&gt;"&amp;$D3507,$G$2:$G$5001,FALSE)+COUNTIFS($D$2:$D3507,$D3507,$G$2:$G3507,FALSE)))</f>
        <v/>
      </c>
    </row>
    <row r="3508" spans="9:9" x14ac:dyDescent="0.55000000000000004">
      <c r="I3508" t="str">
        <f>IF($A3508="","",IF($G3508&lt;&gt;FALSE,"",COUNTIFS($D$2:$D$5001,"&gt;"&amp;$D3508,$G$2:$G$5001,FALSE)+COUNTIFS($D$2:$D3508,$D3508,$G$2:$G3508,FALSE)))</f>
        <v/>
      </c>
    </row>
    <row r="3509" spans="9:9" x14ac:dyDescent="0.55000000000000004">
      <c r="I3509" t="str">
        <f>IF($A3509="","",IF($G3509&lt;&gt;FALSE,"",COUNTIFS($D$2:$D$5001,"&gt;"&amp;$D3509,$G$2:$G$5001,FALSE)+COUNTIFS($D$2:$D3509,$D3509,$G$2:$G3509,FALSE)))</f>
        <v/>
      </c>
    </row>
    <row r="3510" spans="9:9" x14ac:dyDescent="0.55000000000000004">
      <c r="I3510" t="str">
        <f>IF($A3510="","",IF($G3510&lt;&gt;FALSE,"",COUNTIFS($D$2:$D$5001,"&gt;"&amp;$D3510,$G$2:$G$5001,FALSE)+COUNTIFS($D$2:$D3510,$D3510,$G$2:$G3510,FALSE)))</f>
        <v/>
      </c>
    </row>
    <row r="3511" spans="9:9" x14ac:dyDescent="0.55000000000000004">
      <c r="I3511" t="str">
        <f>IF($A3511="","",IF($G3511&lt;&gt;FALSE,"",COUNTIFS($D$2:$D$5001,"&gt;"&amp;$D3511,$G$2:$G$5001,FALSE)+COUNTIFS($D$2:$D3511,$D3511,$G$2:$G3511,FALSE)))</f>
        <v/>
      </c>
    </row>
    <row r="3512" spans="9:9" x14ac:dyDescent="0.55000000000000004">
      <c r="I3512" t="str">
        <f>IF($A3512="","",IF($G3512&lt;&gt;FALSE,"",COUNTIFS($D$2:$D$5001,"&gt;"&amp;$D3512,$G$2:$G$5001,FALSE)+COUNTIFS($D$2:$D3512,$D3512,$G$2:$G3512,FALSE)))</f>
        <v/>
      </c>
    </row>
    <row r="3513" spans="9:9" x14ac:dyDescent="0.55000000000000004">
      <c r="I3513" t="str">
        <f>IF($A3513="","",IF($G3513&lt;&gt;FALSE,"",COUNTIFS($D$2:$D$5001,"&gt;"&amp;$D3513,$G$2:$G$5001,FALSE)+COUNTIFS($D$2:$D3513,$D3513,$G$2:$G3513,FALSE)))</f>
        <v/>
      </c>
    </row>
    <row r="3514" spans="9:9" x14ac:dyDescent="0.55000000000000004">
      <c r="I3514" t="str">
        <f>IF($A3514="","",IF($G3514&lt;&gt;FALSE,"",COUNTIFS($D$2:$D$5001,"&gt;"&amp;$D3514,$G$2:$G$5001,FALSE)+COUNTIFS($D$2:$D3514,$D3514,$G$2:$G3514,FALSE)))</f>
        <v/>
      </c>
    </row>
    <row r="3515" spans="9:9" x14ac:dyDescent="0.55000000000000004">
      <c r="I3515" t="str">
        <f>IF($A3515="","",IF($G3515&lt;&gt;FALSE,"",COUNTIFS($D$2:$D$5001,"&gt;"&amp;$D3515,$G$2:$G$5001,FALSE)+COUNTIFS($D$2:$D3515,$D3515,$G$2:$G3515,FALSE)))</f>
        <v/>
      </c>
    </row>
    <row r="3516" spans="9:9" x14ac:dyDescent="0.55000000000000004">
      <c r="I3516" t="str">
        <f>IF($A3516="","",IF($G3516&lt;&gt;FALSE,"",COUNTIFS($D$2:$D$5001,"&gt;"&amp;$D3516,$G$2:$G$5001,FALSE)+COUNTIFS($D$2:$D3516,$D3516,$G$2:$G3516,FALSE)))</f>
        <v/>
      </c>
    </row>
    <row r="3517" spans="9:9" x14ac:dyDescent="0.55000000000000004">
      <c r="I3517" t="str">
        <f>IF($A3517="","",IF($G3517&lt;&gt;FALSE,"",COUNTIFS($D$2:$D$5001,"&gt;"&amp;$D3517,$G$2:$G$5001,FALSE)+COUNTIFS($D$2:$D3517,$D3517,$G$2:$G3517,FALSE)))</f>
        <v/>
      </c>
    </row>
    <row r="3518" spans="9:9" x14ac:dyDescent="0.55000000000000004">
      <c r="I3518" t="str">
        <f>IF($A3518="","",IF($G3518&lt;&gt;FALSE,"",COUNTIFS($D$2:$D$5001,"&gt;"&amp;$D3518,$G$2:$G$5001,FALSE)+COUNTIFS($D$2:$D3518,$D3518,$G$2:$G3518,FALSE)))</f>
        <v/>
      </c>
    </row>
    <row r="3519" spans="9:9" x14ac:dyDescent="0.55000000000000004">
      <c r="I3519" t="str">
        <f>IF($A3519="","",IF($G3519&lt;&gt;FALSE,"",COUNTIFS($D$2:$D$5001,"&gt;"&amp;$D3519,$G$2:$G$5001,FALSE)+COUNTIFS($D$2:$D3519,$D3519,$G$2:$G3519,FALSE)))</f>
        <v/>
      </c>
    </row>
    <row r="3520" spans="9:9" x14ac:dyDescent="0.55000000000000004">
      <c r="I3520" t="str">
        <f>IF($A3520="","",IF($G3520&lt;&gt;FALSE,"",COUNTIFS($D$2:$D$5001,"&gt;"&amp;$D3520,$G$2:$G$5001,FALSE)+COUNTIFS($D$2:$D3520,$D3520,$G$2:$G3520,FALSE)))</f>
        <v/>
      </c>
    </row>
    <row r="3521" spans="9:9" x14ac:dyDescent="0.55000000000000004">
      <c r="I3521" t="str">
        <f>IF($A3521="","",IF($G3521&lt;&gt;FALSE,"",COUNTIFS($D$2:$D$5001,"&gt;"&amp;$D3521,$G$2:$G$5001,FALSE)+COUNTIFS($D$2:$D3521,$D3521,$G$2:$G3521,FALSE)))</f>
        <v/>
      </c>
    </row>
    <row r="3522" spans="9:9" x14ac:dyDescent="0.55000000000000004">
      <c r="I3522" t="str">
        <f>IF($A3522="","",IF($G3522&lt;&gt;FALSE,"",COUNTIFS($D$2:$D$5001,"&gt;"&amp;$D3522,$G$2:$G$5001,FALSE)+COUNTIFS($D$2:$D3522,$D3522,$G$2:$G3522,FALSE)))</f>
        <v/>
      </c>
    </row>
    <row r="3523" spans="9:9" x14ac:dyDescent="0.55000000000000004">
      <c r="I3523" t="str">
        <f>IF($A3523="","",IF($G3523&lt;&gt;FALSE,"",COUNTIFS($D$2:$D$5001,"&gt;"&amp;$D3523,$G$2:$G$5001,FALSE)+COUNTIFS($D$2:$D3523,$D3523,$G$2:$G3523,FALSE)))</f>
        <v/>
      </c>
    </row>
    <row r="3524" spans="9:9" x14ac:dyDescent="0.55000000000000004">
      <c r="I3524" t="str">
        <f>IF($A3524="","",IF($G3524&lt;&gt;FALSE,"",COUNTIFS($D$2:$D$5001,"&gt;"&amp;$D3524,$G$2:$G$5001,FALSE)+COUNTIFS($D$2:$D3524,$D3524,$G$2:$G3524,FALSE)))</f>
        <v/>
      </c>
    </row>
    <row r="3525" spans="9:9" x14ac:dyDescent="0.55000000000000004">
      <c r="I3525" t="str">
        <f>IF($A3525="","",IF($G3525&lt;&gt;FALSE,"",COUNTIFS($D$2:$D$5001,"&gt;"&amp;$D3525,$G$2:$G$5001,FALSE)+COUNTIFS($D$2:$D3525,$D3525,$G$2:$G3525,FALSE)))</f>
        <v/>
      </c>
    </row>
    <row r="3526" spans="9:9" x14ac:dyDescent="0.55000000000000004">
      <c r="I3526" t="str">
        <f>IF($A3526="","",IF($G3526&lt;&gt;FALSE,"",COUNTIFS($D$2:$D$5001,"&gt;"&amp;$D3526,$G$2:$G$5001,FALSE)+COUNTIFS($D$2:$D3526,$D3526,$G$2:$G3526,FALSE)))</f>
        <v/>
      </c>
    </row>
    <row r="3527" spans="9:9" x14ac:dyDescent="0.55000000000000004">
      <c r="I3527" t="str">
        <f>IF($A3527="","",IF($G3527&lt;&gt;FALSE,"",COUNTIFS($D$2:$D$5001,"&gt;"&amp;$D3527,$G$2:$G$5001,FALSE)+COUNTIFS($D$2:$D3527,$D3527,$G$2:$G3527,FALSE)))</f>
        <v/>
      </c>
    </row>
    <row r="3528" spans="9:9" x14ac:dyDescent="0.55000000000000004">
      <c r="I3528" t="str">
        <f>IF($A3528="","",IF($G3528&lt;&gt;FALSE,"",COUNTIFS($D$2:$D$5001,"&gt;"&amp;$D3528,$G$2:$G$5001,FALSE)+COUNTIFS($D$2:$D3528,$D3528,$G$2:$G3528,FALSE)))</f>
        <v/>
      </c>
    </row>
    <row r="3529" spans="9:9" x14ac:dyDescent="0.55000000000000004">
      <c r="I3529" t="str">
        <f>IF($A3529="","",IF($G3529&lt;&gt;FALSE,"",COUNTIFS($D$2:$D$5001,"&gt;"&amp;$D3529,$G$2:$G$5001,FALSE)+COUNTIFS($D$2:$D3529,$D3529,$G$2:$G3529,FALSE)))</f>
        <v/>
      </c>
    </row>
    <row r="3530" spans="9:9" x14ac:dyDescent="0.55000000000000004">
      <c r="I3530" t="str">
        <f>IF($A3530="","",IF($G3530&lt;&gt;FALSE,"",COUNTIFS($D$2:$D$5001,"&gt;"&amp;$D3530,$G$2:$G$5001,FALSE)+COUNTIFS($D$2:$D3530,$D3530,$G$2:$G3530,FALSE)))</f>
        <v/>
      </c>
    </row>
    <row r="3531" spans="9:9" x14ac:dyDescent="0.55000000000000004">
      <c r="I3531" t="str">
        <f>IF($A3531="","",IF($G3531&lt;&gt;FALSE,"",COUNTIFS($D$2:$D$5001,"&gt;"&amp;$D3531,$G$2:$G$5001,FALSE)+COUNTIFS($D$2:$D3531,$D3531,$G$2:$G3531,FALSE)))</f>
        <v/>
      </c>
    </row>
    <row r="3532" spans="9:9" x14ac:dyDescent="0.55000000000000004">
      <c r="I3532" t="str">
        <f>IF($A3532="","",IF($G3532&lt;&gt;FALSE,"",COUNTIFS($D$2:$D$5001,"&gt;"&amp;$D3532,$G$2:$G$5001,FALSE)+COUNTIFS($D$2:$D3532,$D3532,$G$2:$G3532,FALSE)))</f>
        <v/>
      </c>
    </row>
    <row r="3533" spans="9:9" x14ac:dyDescent="0.55000000000000004">
      <c r="I3533" t="str">
        <f>IF($A3533="","",IF($G3533&lt;&gt;FALSE,"",COUNTIFS($D$2:$D$5001,"&gt;"&amp;$D3533,$G$2:$G$5001,FALSE)+COUNTIFS($D$2:$D3533,$D3533,$G$2:$G3533,FALSE)))</f>
        <v/>
      </c>
    </row>
    <row r="3534" spans="9:9" x14ac:dyDescent="0.55000000000000004">
      <c r="I3534" t="str">
        <f>IF($A3534="","",IF($G3534&lt;&gt;FALSE,"",COUNTIFS($D$2:$D$5001,"&gt;"&amp;$D3534,$G$2:$G$5001,FALSE)+COUNTIFS($D$2:$D3534,$D3534,$G$2:$G3534,FALSE)))</f>
        <v/>
      </c>
    </row>
    <row r="3535" spans="9:9" x14ac:dyDescent="0.55000000000000004">
      <c r="I3535" t="str">
        <f>IF($A3535="","",IF($G3535&lt;&gt;FALSE,"",COUNTIFS($D$2:$D$5001,"&gt;"&amp;$D3535,$G$2:$G$5001,FALSE)+COUNTIFS($D$2:$D3535,$D3535,$G$2:$G3535,FALSE)))</f>
        <v/>
      </c>
    </row>
    <row r="3536" spans="9:9" x14ac:dyDescent="0.55000000000000004">
      <c r="I3536" t="str">
        <f>IF($A3536="","",IF($G3536&lt;&gt;FALSE,"",COUNTIFS($D$2:$D$5001,"&gt;"&amp;$D3536,$G$2:$G$5001,FALSE)+COUNTIFS($D$2:$D3536,$D3536,$G$2:$G3536,FALSE)))</f>
        <v/>
      </c>
    </row>
    <row r="3537" spans="9:9" x14ac:dyDescent="0.55000000000000004">
      <c r="I3537" t="str">
        <f>IF($A3537="","",IF($G3537&lt;&gt;FALSE,"",COUNTIFS($D$2:$D$5001,"&gt;"&amp;$D3537,$G$2:$G$5001,FALSE)+COUNTIFS($D$2:$D3537,$D3537,$G$2:$G3537,FALSE)))</f>
        <v/>
      </c>
    </row>
    <row r="3538" spans="9:9" x14ac:dyDescent="0.55000000000000004">
      <c r="I3538" t="str">
        <f>IF($A3538="","",IF($G3538&lt;&gt;FALSE,"",COUNTIFS($D$2:$D$5001,"&gt;"&amp;$D3538,$G$2:$G$5001,FALSE)+COUNTIFS($D$2:$D3538,$D3538,$G$2:$G3538,FALSE)))</f>
        <v/>
      </c>
    </row>
    <row r="3539" spans="9:9" x14ac:dyDescent="0.55000000000000004">
      <c r="I3539" t="str">
        <f>IF($A3539="","",IF($G3539&lt;&gt;FALSE,"",COUNTIFS($D$2:$D$5001,"&gt;"&amp;$D3539,$G$2:$G$5001,FALSE)+COUNTIFS($D$2:$D3539,$D3539,$G$2:$G3539,FALSE)))</f>
        <v/>
      </c>
    </row>
    <row r="3540" spans="9:9" x14ac:dyDescent="0.55000000000000004">
      <c r="I3540" t="str">
        <f>IF($A3540="","",IF($G3540&lt;&gt;FALSE,"",COUNTIFS($D$2:$D$5001,"&gt;"&amp;$D3540,$G$2:$G$5001,FALSE)+COUNTIFS($D$2:$D3540,$D3540,$G$2:$G3540,FALSE)))</f>
        <v/>
      </c>
    </row>
    <row r="3541" spans="9:9" x14ac:dyDescent="0.55000000000000004">
      <c r="I3541" t="str">
        <f>IF($A3541="","",IF($G3541&lt;&gt;FALSE,"",COUNTIFS($D$2:$D$5001,"&gt;"&amp;$D3541,$G$2:$G$5001,FALSE)+COUNTIFS($D$2:$D3541,$D3541,$G$2:$G3541,FALSE)))</f>
        <v/>
      </c>
    </row>
    <row r="3542" spans="9:9" x14ac:dyDescent="0.55000000000000004">
      <c r="I3542" t="str">
        <f>IF($A3542="","",IF($G3542&lt;&gt;FALSE,"",COUNTIFS($D$2:$D$5001,"&gt;"&amp;$D3542,$G$2:$G$5001,FALSE)+COUNTIFS($D$2:$D3542,$D3542,$G$2:$G3542,FALSE)))</f>
        <v/>
      </c>
    </row>
    <row r="3543" spans="9:9" x14ac:dyDescent="0.55000000000000004">
      <c r="I3543" t="str">
        <f>IF($A3543="","",IF($G3543&lt;&gt;FALSE,"",COUNTIFS($D$2:$D$5001,"&gt;"&amp;$D3543,$G$2:$G$5001,FALSE)+COUNTIFS($D$2:$D3543,$D3543,$G$2:$G3543,FALSE)))</f>
        <v/>
      </c>
    </row>
    <row r="3544" spans="9:9" x14ac:dyDescent="0.55000000000000004">
      <c r="I3544" t="str">
        <f>IF($A3544="","",IF($G3544&lt;&gt;FALSE,"",COUNTIFS($D$2:$D$5001,"&gt;"&amp;$D3544,$G$2:$G$5001,FALSE)+COUNTIFS($D$2:$D3544,$D3544,$G$2:$G3544,FALSE)))</f>
        <v/>
      </c>
    </row>
    <row r="3545" spans="9:9" x14ac:dyDescent="0.55000000000000004">
      <c r="I3545" t="str">
        <f>IF($A3545="","",IF($G3545&lt;&gt;FALSE,"",COUNTIFS($D$2:$D$5001,"&gt;"&amp;$D3545,$G$2:$G$5001,FALSE)+COUNTIFS($D$2:$D3545,$D3545,$G$2:$G3545,FALSE)))</f>
        <v/>
      </c>
    </row>
    <row r="3546" spans="9:9" x14ac:dyDescent="0.55000000000000004">
      <c r="I3546" t="str">
        <f>IF($A3546="","",IF($G3546&lt;&gt;FALSE,"",COUNTIFS($D$2:$D$5001,"&gt;"&amp;$D3546,$G$2:$G$5001,FALSE)+COUNTIFS($D$2:$D3546,$D3546,$G$2:$G3546,FALSE)))</f>
        <v/>
      </c>
    </row>
    <row r="3547" spans="9:9" x14ac:dyDescent="0.55000000000000004">
      <c r="I3547" t="str">
        <f>IF($A3547="","",IF($G3547&lt;&gt;FALSE,"",COUNTIFS($D$2:$D$5001,"&gt;"&amp;$D3547,$G$2:$G$5001,FALSE)+COUNTIFS($D$2:$D3547,$D3547,$G$2:$G3547,FALSE)))</f>
        <v/>
      </c>
    </row>
    <row r="3548" spans="9:9" x14ac:dyDescent="0.55000000000000004">
      <c r="I3548" t="str">
        <f>IF($A3548="","",IF($G3548&lt;&gt;FALSE,"",COUNTIFS($D$2:$D$5001,"&gt;"&amp;$D3548,$G$2:$G$5001,FALSE)+COUNTIFS($D$2:$D3548,$D3548,$G$2:$G3548,FALSE)))</f>
        <v/>
      </c>
    </row>
    <row r="3549" spans="9:9" x14ac:dyDescent="0.55000000000000004">
      <c r="I3549" t="str">
        <f>IF($A3549="","",IF($G3549&lt;&gt;FALSE,"",COUNTIFS($D$2:$D$5001,"&gt;"&amp;$D3549,$G$2:$G$5001,FALSE)+COUNTIFS($D$2:$D3549,$D3549,$G$2:$G3549,FALSE)))</f>
        <v/>
      </c>
    </row>
    <row r="3550" spans="9:9" x14ac:dyDescent="0.55000000000000004">
      <c r="I3550" t="str">
        <f>IF($A3550="","",IF($G3550&lt;&gt;FALSE,"",COUNTIFS($D$2:$D$5001,"&gt;"&amp;$D3550,$G$2:$G$5001,FALSE)+COUNTIFS($D$2:$D3550,$D3550,$G$2:$G3550,FALSE)))</f>
        <v/>
      </c>
    </row>
    <row r="3551" spans="9:9" x14ac:dyDescent="0.55000000000000004">
      <c r="I3551" t="str">
        <f>IF($A3551="","",IF($G3551&lt;&gt;FALSE,"",COUNTIFS($D$2:$D$5001,"&gt;"&amp;$D3551,$G$2:$G$5001,FALSE)+COUNTIFS($D$2:$D3551,$D3551,$G$2:$G3551,FALSE)))</f>
        <v/>
      </c>
    </row>
    <row r="3552" spans="9:9" x14ac:dyDescent="0.55000000000000004">
      <c r="I3552" t="str">
        <f>IF($A3552="","",IF($G3552&lt;&gt;FALSE,"",COUNTIFS($D$2:$D$5001,"&gt;"&amp;$D3552,$G$2:$G$5001,FALSE)+COUNTIFS($D$2:$D3552,$D3552,$G$2:$G3552,FALSE)))</f>
        <v/>
      </c>
    </row>
    <row r="3553" spans="9:9" x14ac:dyDescent="0.55000000000000004">
      <c r="I3553" t="str">
        <f>IF($A3553="","",IF($G3553&lt;&gt;FALSE,"",COUNTIFS($D$2:$D$5001,"&gt;"&amp;$D3553,$G$2:$G$5001,FALSE)+COUNTIFS($D$2:$D3553,$D3553,$G$2:$G3553,FALSE)))</f>
        <v/>
      </c>
    </row>
    <row r="3554" spans="9:9" x14ac:dyDescent="0.55000000000000004">
      <c r="I3554" t="str">
        <f>IF($A3554="","",IF($G3554&lt;&gt;FALSE,"",COUNTIFS($D$2:$D$5001,"&gt;"&amp;$D3554,$G$2:$G$5001,FALSE)+COUNTIFS($D$2:$D3554,$D3554,$G$2:$G3554,FALSE)))</f>
        <v/>
      </c>
    </row>
    <row r="3555" spans="9:9" x14ac:dyDescent="0.55000000000000004">
      <c r="I3555" t="str">
        <f>IF($A3555="","",IF($G3555&lt;&gt;FALSE,"",COUNTIFS($D$2:$D$5001,"&gt;"&amp;$D3555,$G$2:$G$5001,FALSE)+COUNTIFS($D$2:$D3555,$D3555,$G$2:$G3555,FALSE)))</f>
        <v/>
      </c>
    </row>
    <row r="3556" spans="9:9" x14ac:dyDescent="0.55000000000000004">
      <c r="I3556" t="str">
        <f>IF($A3556="","",IF($G3556&lt;&gt;FALSE,"",COUNTIFS($D$2:$D$5001,"&gt;"&amp;$D3556,$G$2:$G$5001,FALSE)+COUNTIFS($D$2:$D3556,$D3556,$G$2:$G3556,FALSE)))</f>
        <v/>
      </c>
    </row>
    <row r="3557" spans="9:9" x14ac:dyDescent="0.55000000000000004">
      <c r="I3557" t="str">
        <f>IF($A3557="","",IF($G3557&lt;&gt;FALSE,"",COUNTIFS($D$2:$D$5001,"&gt;"&amp;$D3557,$G$2:$G$5001,FALSE)+COUNTIFS($D$2:$D3557,$D3557,$G$2:$G3557,FALSE)))</f>
        <v/>
      </c>
    </row>
    <row r="3558" spans="9:9" x14ac:dyDescent="0.55000000000000004">
      <c r="I3558" t="str">
        <f>IF($A3558="","",IF($G3558&lt;&gt;FALSE,"",COUNTIFS($D$2:$D$5001,"&gt;"&amp;$D3558,$G$2:$G$5001,FALSE)+COUNTIFS($D$2:$D3558,$D3558,$G$2:$G3558,FALSE)))</f>
        <v/>
      </c>
    </row>
    <row r="3559" spans="9:9" x14ac:dyDescent="0.55000000000000004">
      <c r="I3559" t="str">
        <f>IF($A3559="","",IF($G3559&lt;&gt;FALSE,"",COUNTIFS($D$2:$D$5001,"&gt;"&amp;$D3559,$G$2:$G$5001,FALSE)+COUNTIFS($D$2:$D3559,$D3559,$G$2:$G3559,FALSE)))</f>
        <v/>
      </c>
    </row>
    <row r="3560" spans="9:9" x14ac:dyDescent="0.55000000000000004">
      <c r="I3560" t="str">
        <f>IF($A3560="","",IF($G3560&lt;&gt;FALSE,"",COUNTIFS($D$2:$D$5001,"&gt;"&amp;$D3560,$G$2:$G$5001,FALSE)+COUNTIFS($D$2:$D3560,$D3560,$G$2:$G3560,FALSE)))</f>
        <v/>
      </c>
    </row>
    <row r="3561" spans="9:9" x14ac:dyDescent="0.55000000000000004">
      <c r="I3561" t="str">
        <f>IF($A3561="","",IF($G3561&lt;&gt;FALSE,"",COUNTIFS($D$2:$D$5001,"&gt;"&amp;$D3561,$G$2:$G$5001,FALSE)+COUNTIFS($D$2:$D3561,$D3561,$G$2:$G3561,FALSE)))</f>
        <v/>
      </c>
    </row>
    <row r="3562" spans="9:9" x14ac:dyDescent="0.55000000000000004">
      <c r="I3562" t="str">
        <f>IF($A3562="","",IF($G3562&lt;&gt;FALSE,"",COUNTIFS($D$2:$D$5001,"&gt;"&amp;$D3562,$G$2:$G$5001,FALSE)+COUNTIFS($D$2:$D3562,$D3562,$G$2:$G3562,FALSE)))</f>
        <v/>
      </c>
    </row>
    <row r="3563" spans="9:9" x14ac:dyDescent="0.55000000000000004">
      <c r="I3563" t="str">
        <f>IF($A3563="","",IF($G3563&lt;&gt;FALSE,"",COUNTIFS($D$2:$D$5001,"&gt;"&amp;$D3563,$G$2:$G$5001,FALSE)+COUNTIFS($D$2:$D3563,$D3563,$G$2:$G3563,FALSE)))</f>
        <v/>
      </c>
    </row>
    <row r="3564" spans="9:9" x14ac:dyDescent="0.55000000000000004">
      <c r="I3564" t="str">
        <f>IF($A3564="","",IF($G3564&lt;&gt;FALSE,"",COUNTIFS($D$2:$D$5001,"&gt;"&amp;$D3564,$G$2:$G$5001,FALSE)+COUNTIFS($D$2:$D3564,$D3564,$G$2:$G3564,FALSE)))</f>
        <v/>
      </c>
    </row>
    <row r="3565" spans="9:9" x14ac:dyDescent="0.55000000000000004">
      <c r="I3565" t="str">
        <f>IF($A3565="","",IF($G3565&lt;&gt;FALSE,"",COUNTIFS($D$2:$D$5001,"&gt;"&amp;$D3565,$G$2:$G$5001,FALSE)+COUNTIFS($D$2:$D3565,$D3565,$G$2:$G3565,FALSE)))</f>
        <v/>
      </c>
    </row>
    <row r="3566" spans="9:9" x14ac:dyDescent="0.55000000000000004">
      <c r="I3566" t="str">
        <f>IF($A3566="","",IF($G3566&lt;&gt;FALSE,"",COUNTIFS($D$2:$D$5001,"&gt;"&amp;$D3566,$G$2:$G$5001,FALSE)+COUNTIFS($D$2:$D3566,$D3566,$G$2:$G3566,FALSE)))</f>
        <v/>
      </c>
    </row>
    <row r="3567" spans="9:9" x14ac:dyDescent="0.55000000000000004">
      <c r="I3567" t="str">
        <f>IF($A3567="","",IF($G3567&lt;&gt;FALSE,"",COUNTIFS($D$2:$D$5001,"&gt;"&amp;$D3567,$G$2:$G$5001,FALSE)+COUNTIFS($D$2:$D3567,$D3567,$G$2:$G3567,FALSE)))</f>
        <v/>
      </c>
    </row>
    <row r="3568" spans="9:9" x14ac:dyDescent="0.55000000000000004">
      <c r="I3568" t="str">
        <f>IF($A3568="","",IF($G3568&lt;&gt;FALSE,"",COUNTIFS($D$2:$D$5001,"&gt;"&amp;$D3568,$G$2:$G$5001,FALSE)+COUNTIFS($D$2:$D3568,$D3568,$G$2:$G3568,FALSE)))</f>
        <v/>
      </c>
    </row>
    <row r="3569" spans="9:9" x14ac:dyDescent="0.55000000000000004">
      <c r="I3569" t="str">
        <f>IF($A3569="","",IF($G3569&lt;&gt;FALSE,"",COUNTIFS($D$2:$D$5001,"&gt;"&amp;$D3569,$G$2:$G$5001,FALSE)+COUNTIFS($D$2:$D3569,$D3569,$G$2:$G3569,FALSE)))</f>
        <v/>
      </c>
    </row>
    <row r="3570" spans="9:9" x14ac:dyDescent="0.55000000000000004">
      <c r="I3570" t="str">
        <f>IF($A3570="","",IF($G3570&lt;&gt;FALSE,"",COUNTIFS($D$2:$D$5001,"&gt;"&amp;$D3570,$G$2:$G$5001,FALSE)+COUNTIFS($D$2:$D3570,$D3570,$G$2:$G3570,FALSE)))</f>
        <v/>
      </c>
    </row>
    <row r="3571" spans="9:9" x14ac:dyDescent="0.55000000000000004">
      <c r="I3571" t="str">
        <f>IF($A3571="","",IF($G3571&lt;&gt;FALSE,"",COUNTIFS($D$2:$D$5001,"&gt;"&amp;$D3571,$G$2:$G$5001,FALSE)+COUNTIFS($D$2:$D3571,$D3571,$G$2:$G3571,FALSE)))</f>
        <v/>
      </c>
    </row>
    <row r="3572" spans="9:9" x14ac:dyDescent="0.55000000000000004">
      <c r="I3572" t="str">
        <f>IF($A3572="","",IF($G3572&lt;&gt;FALSE,"",COUNTIFS($D$2:$D$5001,"&gt;"&amp;$D3572,$G$2:$G$5001,FALSE)+COUNTIFS($D$2:$D3572,$D3572,$G$2:$G3572,FALSE)))</f>
        <v/>
      </c>
    </row>
    <row r="3573" spans="9:9" x14ac:dyDescent="0.55000000000000004">
      <c r="I3573" t="str">
        <f>IF($A3573="","",IF($G3573&lt;&gt;FALSE,"",COUNTIFS($D$2:$D$5001,"&gt;"&amp;$D3573,$G$2:$G$5001,FALSE)+COUNTIFS($D$2:$D3573,$D3573,$G$2:$G3573,FALSE)))</f>
        <v/>
      </c>
    </row>
    <row r="3574" spans="9:9" x14ac:dyDescent="0.55000000000000004">
      <c r="I3574" t="str">
        <f>IF($A3574="","",IF($G3574&lt;&gt;FALSE,"",COUNTIFS($D$2:$D$5001,"&gt;"&amp;$D3574,$G$2:$G$5001,FALSE)+COUNTIFS($D$2:$D3574,$D3574,$G$2:$G3574,FALSE)))</f>
        <v/>
      </c>
    </row>
    <row r="3575" spans="9:9" x14ac:dyDescent="0.55000000000000004">
      <c r="I3575" t="str">
        <f>IF($A3575="","",IF($G3575&lt;&gt;FALSE,"",COUNTIFS($D$2:$D$5001,"&gt;"&amp;$D3575,$G$2:$G$5001,FALSE)+COUNTIFS($D$2:$D3575,$D3575,$G$2:$G3575,FALSE)))</f>
        <v/>
      </c>
    </row>
    <row r="3576" spans="9:9" x14ac:dyDescent="0.55000000000000004">
      <c r="I3576" t="str">
        <f>IF($A3576="","",IF($G3576&lt;&gt;FALSE,"",COUNTIFS($D$2:$D$5001,"&gt;"&amp;$D3576,$G$2:$G$5001,FALSE)+COUNTIFS($D$2:$D3576,$D3576,$G$2:$G3576,FALSE)))</f>
        <v/>
      </c>
    </row>
    <row r="3577" spans="9:9" x14ac:dyDescent="0.55000000000000004">
      <c r="I3577" t="str">
        <f>IF($A3577="","",IF($G3577&lt;&gt;FALSE,"",COUNTIFS($D$2:$D$5001,"&gt;"&amp;$D3577,$G$2:$G$5001,FALSE)+COUNTIFS($D$2:$D3577,$D3577,$G$2:$G3577,FALSE)))</f>
        <v/>
      </c>
    </row>
    <row r="3578" spans="9:9" x14ac:dyDescent="0.55000000000000004">
      <c r="I3578" t="str">
        <f>IF($A3578="","",IF($G3578&lt;&gt;FALSE,"",COUNTIFS($D$2:$D$5001,"&gt;"&amp;$D3578,$G$2:$G$5001,FALSE)+COUNTIFS($D$2:$D3578,$D3578,$G$2:$G3578,FALSE)))</f>
        <v/>
      </c>
    </row>
    <row r="3579" spans="9:9" x14ac:dyDescent="0.55000000000000004">
      <c r="I3579" t="str">
        <f>IF($A3579="","",IF($G3579&lt;&gt;FALSE,"",COUNTIFS($D$2:$D$5001,"&gt;"&amp;$D3579,$G$2:$G$5001,FALSE)+COUNTIFS($D$2:$D3579,$D3579,$G$2:$G3579,FALSE)))</f>
        <v/>
      </c>
    </row>
    <row r="3580" spans="9:9" x14ac:dyDescent="0.55000000000000004">
      <c r="I3580" t="str">
        <f>IF($A3580="","",IF($G3580&lt;&gt;FALSE,"",COUNTIFS($D$2:$D$5001,"&gt;"&amp;$D3580,$G$2:$G$5001,FALSE)+COUNTIFS($D$2:$D3580,$D3580,$G$2:$G3580,FALSE)))</f>
        <v/>
      </c>
    </row>
    <row r="3581" spans="9:9" x14ac:dyDescent="0.55000000000000004">
      <c r="I3581" t="str">
        <f>IF($A3581="","",IF($G3581&lt;&gt;FALSE,"",COUNTIFS($D$2:$D$5001,"&gt;"&amp;$D3581,$G$2:$G$5001,FALSE)+COUNTIFS($D$2:$D3581,$D3581,$G$2:$G3581,FALSE)))</f>
        <v/>
      </c>
    </row>
    <row r="3582" spans="9:9" x14ac:dyDescent="0.55000000000000004">
      <c r="I3582" t="str">
        <f>IF($A3582="","",IF($G3582&lt;&gt;FALSE,"",COUNTIFS($D$2:$D$5001,"&gt;"&amp;$D3582,$G$2:$G$5001,FALSE)+COUNTIFS($D$2:$D3582,$D3582,$G$2:$G3582,FALSE)))</f>
        <v/>
      </c>
    </row>
    <row r="3583" spans="9:9" x14ac:dyDescent="0.55000000000000004">
      <c r="I3583" t="str">
        <f>IF($A3583="","",IF($G3583&lt;&gt;FALSE,"",COUNTIFS($D$2:$D$5001,"&gt;"&amp;$D3583,$G$2:$G$5001,FALSE)+COUNTIFS($D$2:$D3583,$D3583,$G$2:$G3583,FALSE)))</f>
        <v/>
      </c>
    </row>
    <row r="3584" spans="9:9" x14ac:dyDescent="0.55000000000000004">
      <c r="I3584" t="str">
        <f>IF($A3584="","",IF($G3584&lt;&gt;FALSE,"",COUNTIFS($D$2:$D$5001,"&gt;"&amp;$D3584,$G$2:$G$5001,FALSE)+COUNTIFS($D$2:$D3584,$D3584,$G$2:$G3584,FALSE)))</f>
        <v/>
      </c>
    </row>
    <row r="3585" spans="9:9" x14ac:dyDescent="0.55000000000000004">
      <c r="I3585" t="str">
        <f>IF($A3585="","",IF($G3585&lt;&gt;FALSE,"",COUNTIFS($D$2:$D$5001,"&gt;"&amp;$D3585,$G$2:$G$5001,FALSE)+COUNTIFS($D$2:$D3585,$D3585,$G$2:$G3585,FALSE)))</f>
        <v/>
      </c>
    </row>
    <row r="3586" spans="9:9" x14ac:dyDescent="0.55000000000000004">
      <c r="I3586" t="str">
        <f>IF($A3586="","",IF($G3586&lt;&gt;FALSE,"",COUNTIFS($D$2:$D$5001,"&gt;"&amp;$D3586,$G$2:$G$5001,FALSE)+COUNTIFS($D$2:$D3586,$D3586,$G$2:$G3586,FALSE)))</f>
        <v/>
      </c>
    </row>
    <row r="3587" spans="9:9" x14ac:dyDescent="0.55000000000000004">
      <c r="I3587" t="str">
        <f>IF($A3587="","",IF($G3587&lt;&gt;FALSE,"",COUNTIFS($D$2:$D$5001,"&gt;"&amp;$D3587,$G$2:$G$5001,FALSE)+COUNTIFS($D$2:$D3587,$D3587,$G$2:$G3587,FALSE)))</f>
        <v/>
      </c>
    </row>
    <row r="3588" spans="9:9" x14ac:dyDescent="0.55000000000000004">
      <c r="I3588" t="str">
        <f>IF($A3588="","",IF($G3588&lt;&gt;FALSE,"",COUNTIFS($D$2:$D$5001,"&gt;"&amp;$D3588,$G$2:$G$5001,FALSE)+COUNTIFS($D$2:$D3588,$D3588,$G$2:$G3588,FALSE)))</f>
        <v/>
      </c>
    </row>
    <row r="3589" spans="9:9" x14ac:dyDescent="0.55000000000000004">
      <c r="I3589" t="str">
        <f>IF($A3589="","",IF($G3589&lt;&gt;FALSE,"",COUNTIFS($D$2:$D$5001,"&gt;"&amp;$D3589,$G$2:$G$5001,FALSE)+COUNTIFS($D$2:$D3589,$D3589,$G$2:$G3589,FALSE)))</f>
        <v/>
      </c>
    </row>
    <row r="3590" spans="9:9" x14ac:dyDescent="0.55000000000000004">
      <c r="I3590" t="str">
        <f>IF($A3590="","",IF($G3590&lt;&gt;FALSE,"",COUNTIFS($D$2:$D$5001,"&gt;"&amp;$D3590,$G$2:$G$5001,FALSE)+COUNTIFS($D$2:$D3590,$D3590,$G$2:$G3590,FALSE)))</f>
        <v/>
      </c>
    </row>
    <row r="3591" spans="9:9" x14ac:dyDescent="0.55000000000000004">
      <c r="I3591" t="str">
        <f>IF($A3591="","",IF($G3591&lt;&gt;FALSE,"",COUNTIFS($D$2:$D$5001,"&gt;"&amp;$D3591,$G$2:$G$5001,FALSE)+COUNTIFS($D$2:$D3591,$D3591,$G$2:$G3591,FALSE)))</f>
        <v/>
      </c>
    </row>
    <row r="3592" spans="9:9" x14ac:dyDescent="0.55000000000000004">
      <c r="I3592" t="str">
        <f>IF($A3592="","",IF($G3592&lt;&gt;FALSE,"",COUNTIFS($D$2:$D$5001,"&gt;"&amp;$D3592,$G$2:$G$5001,FALSE)+COUNTIFS($D$2:$D3592,$D3592,$G$2:$G3592,FALSE)))</f>
        <v/>
      </c>
    </row>
    <row r="3593" spans="9:9" x14ac:dyDescent="0.55000000000000004">
      <c r="I3593" t="str">
        <f>IF($A3593="","",IF($G3593&lt;&gt;FALSE,"",COUNTIFS($D$2:$D$5001,"&gt;"&amp;$D3593,$G$2:$G$5001,FALSE)+COUNTIFS($D$2:$D3593,$D3593,$G$2:$G3593,FALSE)))</f>
        <v/>
      </c>
    </row>
    <row r="3594" spans="9:9" x14ac:dyDescent="0.55000000000000004">
      <c r="I3594" t="str">
        <f>IF($A3594="","",IF($G3594&lt;&gt;FALSE,"",COUNTIFS($D$2:$D$5001,"&gt;"&amp;$D3594,$G$2:$G$5001,FALSE)+COUNTIFS($D$2:$D3594,$D3594,$G$2:$G3594,FALSE)))</f>
        <v/>
      </c>
    </row>
    <row r="3595" spans="9:9" x14ac:dyDescent="0.55000000000000004">
      <c r="I3595" t="str">
        <f>IF($A3595="","",IF($G3595&lt;&gt;FALSE,"",COUNTIFS($D$2:$D$5001,"&gt;"&amp;$D3595,$G$2:$G$5001,FALSE)+COUNTIFS($D$2:$D3595,$D3595,$G$2:$G3595,FALSE)))</f>
        <v/>
      </c>
    </row>
    <row r="3596" spans="9:9" x14ac:dyDescent="0.55000000000000004">
      <c r="I3596" t="str">
        <f>IF($A3596="","",IF($G3596&lt;&gt;FALSE,"",COUNTIFS($D$2:$D$5001,"&gt;"&amp;$D3596,$G$2:$G$5001,FALSE)+COUNTIFS($D$2:$D3596,$D3596,$G$2:$G3596,FALSE)))</f>
        <v/>
      </c>
    </row>
    <row r="3597" spans="9:9" x14ac:dyDescent="0.55000000000000004">
      <c r="I3597" t="str">
        <f>IF($A3597="","",IF($G3597&lt;&gt;FALSE,"",COUNTIFS($D$2:$D$5001,"&gt;"&amp;$D3597,$G$2:$G$5001,FALSE)+COUNTIFS($D$2:$D3597,$D3597,$G$2:$G3597,FALSE)))</f>
        <v/>
      </c>
    </row>
    <row r="3598" spans="9:9" x14ac:dyDescent="0.55000000000000004">
      <c r="I3598" t="str">
        <f>IF($A3598="","",IF($G3598&lt;&gt;FALSE,"",COUNTIFS($D$2:$D$5001,"&gt;"&amp;$D3598,$G$2:$G$5001,FALSE)+COUNTIFS($D$2:$D3598,$D3598,$G$2:$G3598,FALSE)))</f>
        <v/>
      </c>
    </row>
    <row r="3599" spans="9:9" x14ac:dyDescent="0.55000000000000004">
      <c r="I3599" t="str">
        <f>IF($A3599="","",IF($G3599&lt;&gt;FALSE,"",COUNTIFS($D$2:$D$5001,"&gt;"&amp;$D3599,$G$2:$G$5001,FALSE)+COUNTIFS($D$2:$D3599,$D3599,$G$2:$G3599,FALSE)))</f>
        <v/>
      </c>
    </row>
    <row r="3600" spans="9:9" x14ac:dyDescent="0.55000000000000004">
      <c r="I3600" t="str">
        <f>IF($A3600="","",IF($G3600&lt;&gt;FALSE,"",COUNTIFS($D$2:$D$5001,"&gt;"&amp;$D3600,$G$2:$G$5001,FALSE)+COUNTIFS($D$2:$D3600,$D3600,$G$2:$G3600,FALSE)))</f>
        <v/>
      </c>
    </row>
    <row r="3601" spans="9:9" x14ac:dyDescent="0.55000000000000004">
      <c r="I3601" t="str">
        <f>IF($A3601="","",IF($G3601&lt;&gt;FALSE,"",COUNTIFS($D$2:$D$5001,"&gt;"&amp;$D3601,$G$2:$G$5001,FALSE)+COUNTIFS($D$2:$D3601,$D3601,$G$2:$G3601,FALSE)))</f>
        <v/>
      </c>
    </row>
    <row r="3602" spans="9:9" x14ac:dyDescent="0.55000000000000004">
      <c r="I3602" t="str">
        <f>IF($A3602="","",IF($G3602&lt;&gt;FALSE,"",COUNTIFS($D$2:$D$5001,"&gt;"&amp;$D3602,$G$2:$G$5001,FALSE)+COUNTIFS($D$2:$D3602,$D3602,$G$2:$G3602,FALSE)))</f>
        <v/>
      </c>
    </row>
    <row r="3603" spans="9:9" x14ac:dyDescent="0.55000000000000004">
      <c r="I3603" t="str">
        <f>IF($A3603="","",IF($G3603&lt;&gt;FALSE,"",COUNTIFS($D$2:$D$5001,"&gt;"&amp;$D3603,$G$2:$G$5001,FALSE)+COUNTIFS($D$2:$D3603,$D3603,$G$2:$G3603,FALSE)))</f>
        <v/>
      </c>
    </row>
    <row r="3604" spans="9:9" x14ac:dyDescent="0.55000000000000004">
      <c r="I3604" t="str">
        <f>IF($A3604="","",IF($G3604&lt;&gt;FALSE,"",COUNTIFS($D$2:$D$5001,"&gt;"&amp;$D3604,$G$2:$G$5001,FALSE)+COUNTIFS($D$2:$D3604,$D3604,$G$2:$G3604,FALSE)))</f>
        <v/>
      </c>
    </row>
    <row r="3605" spans="9:9" x14ac:dyDescent="0.55000000000000004">
      <c r="I3605" t="str">
        <f>IF($A3605="","",IF($G3605&lt;&gt;FALSE,"",COUNTIFS($D$2:$D$5001,"&gt;"&amp;$D3605,$G$2:$G$5001,FALSE)+COUNTIFS($D$2:$D3605,$D3605,$G$2:$G3605,FALSE)))</f>
        <v/>
      </c>
    </row>
    <row r="3606" spans="9:9" x14ac:dyDescent="0.55000000000000004">
      <c r="I3606" t="str">
        <f>IF($A3606="","",IF($G3606&lt;&gt;FALSE,"",COUNTIFS($D$2:$D$5001,"&gt;"&amp;$D3606,$G$2:$G$5001,FALSE)+COUNTIFS($D$2:$D3606,$D3606,$G$2:$G3606,FALSE)))</f>
        <v/>
      </c>
    </row>
    <row r="3607" spans="9:9" x14ac:dyDescent="0.55000000000000004">
      <c r="I3607" t="str">
        <f>IF($A3607="","",IF($G3607&lt;&gt;FALSE,"",COUNTIFS($D$2:$D$5001,"&gt;"&amp;$D3607,$G$2:$G$5001,FALSE)+COUNTIFS($D$2:$D3607,$D3607,$G$2:$G3607,FALSE)))</f>
        <v/>
      </c>
    </row>
    <row r="3608" spans="9:9" x14ac:dyDescent="0.55000000000000004">
      <c r="I3608" t="str">
        <f>IF($A3608="","",IF($G3608&lt;&gt;FALSE,"",COUNTIFS($D$2:$D$5001,"&gt;"&amp;$D3608,$G$2:$G$5001,FALSE)+COUNTIFS($D$2:$D3608,$D3608,$G$2:$G3608,FALSE)))</f>
        <v/>
      </c>
    </row>
    <row r="3609" spans="9:9" x14ac:dyDescent="0.55000000000000004">
      <c r="I3609" t="str">
        <f>IF($A3609="","",IF($G3609&lt;&gt;FALSE,"",COUNTIFS($D$2:$D$5001,"&gt;"&amp;$D3609,$G$2:$G$5001,FALSE)+COUNTIFS($D$2:$D3609,$D3609,$G$2:$G3609,FALSE)))</f>
        <v/>
      </c>
    </row>
    <row r="3610" spans="9:9" x14ac:dyDescent="0.55000000000000004">
      <c r="I3610" t="str">
        <f>IF($A3610="","",IF($G3610&lt;&gt;FALSE,"",COUNTIFS($D$2:$D$5001,"&gt;"&amp;$D3610,$G$2:$G$5001,FALSE)+COUNTIFS($D$2:$D3610,$D3610,$G$2:$G3610,FALSE)))</f>
        <v/>
      </c>
    </row>
    <row r="3611" spans="9:9" x14ac:dyDescent="0.55000000000000004">
      <c r="I3611" t="str">
        <f>IF($A3611="","",IF($G3611&lt;&gt;FALSE,"",COUNTIFS($D$2:$D$5001,"&gt;"&amp;$D3611,$G$2:$G$5001,FALSE)+COUNTIFS($D$2:$D3611,$D3611,$G$2:$G3611,FALSE)))</f>
        <v/>
      </c>
    </row>
    <row r="3612" spans="9:9" x14ac:dyDescent="0.55000000000000004">
      <c r="I3612" t="str">
        <f>IF($A3612="","",IF($G3612&lt;&gt;FALSE,"",COUNTIFS($D$2:$D$5001,"&gt;"&amp;$D3612,$G$2:$G$5001,FALSE)+COUNTIFS($D$2:$D3612,$D3612,$G$2:$G3612,FALSE)))</f>
        <v/>
      </c>
    </row>
    <row r="3613" spans="9:9" x14ac:dyDescent="0.55000000000000004">
      <c r="I3613" t="str">
        <f>IF($A3613="","",IF($G3613&lt;&gt;FALSE,"",COUNTIFS($D$2:$D$5001,"&gt;"&amp;$D3613,$G$2:$G$5001,FALSE)+COUNTIFS($D$2:$D3613,$D3613,$G$2:$G3613,FALSE)))</f>
        <v/>
      </c>
    </row>
    <row r="3614" spans="9:9" x14ac:dyDescent="0.55000000000000004">
      <c r="I3614" t="str">
        <f>IF($A3614="","",IF($G3614&lt;&gt;FALSE,"",COUNTIFS($D$2:$D$5001,"&gt;"&amp;$D3614,$G$2:$G$5001,FALSE)+COUNTIFS($D$2:$D3614,$D3614,$G$2:$G3614,FALSE)))</f>
        <v/>
      </c>
    </row>
    <row r="3615" spans="9:9" x14ac:dyDescent="0.55000000000000004">
      <c r="I3615" t="str">
        <f>IF($A3615="","",IF($G3615&lt;&gt;FALSE,"",COUNTIFS($D$2:$D$5001,"&gt;"&amp;$D3615,$G$2:$G$5001,FALSE)+COUNTIFS($D$2:$D3615,$D3615,$G$2:$G3615,FALSE)))</f>
        <v/>
      </c>
    </row>
    <row r="3616" spans="9:9" x14ac:dyDescent="0.55000000000000004">
      <c r="I3616" t="str">
        <f>IF($A3616="","",IF($G3616&lt;&gt;FALSE,"",COUNTIFS($D$2:$D$5001,"&gt;"&amp;$D3616,$G$2:$G$5001,FALSE)+COUNTIFS($D$2:$D3616,$D3616,$G$2:$G3616,FALSE)))</f>
        <v/>
      </c>
    </row>
    <row r="3617" spans="9:9" x14ac:dyDescent="0.55000000000000004">
      <c r="I3617" t="str">
        <f>IF($A3617="","",IF($G3617&lt;&gt;FALSE,"",COUNTIFS($D$2:$D$5001,"&gt;"&amp;$D3617,$G$2:$G$5001,FALSE)+COUNTIFS($D$2:$D3617,$D3617,$G$2:$G3617,FALSE)))</f>
        <v/>
      </c>
    </row>
    <row r="3618" spans="9:9" x14ac:dyDescent="0.55000000000000004">
      <c r="I3618" t="str">
        <f>IF($A3618="","",IF($G3618&lt;&gt;FALSE,"",COUNTIFS($D$2:$D$5001,"&gt;"&amp;$D3618,$G$2:$G$5001,FALSE)+COUNTIFS($D$2:$D3618,$D3618,$G$2:$G3618,FALSE)))</f>
        <v/>
      </c>
    </row>
    <row r="3619" spans="9:9" x14ac:dyDescent="0.55000000000000004">
      <c r="I3619" t="str">
        <f>IF($A3619="","",IF($G3619&lt;&gt;FALSE,"",COUNTIFS($D$2:$D$5001,"&gt;"&amp;$D3619,$G$2:$G$5001,FALSE)+COUNTIFS($D$2:$D3619,$D3619,$G$2:$G3619,FALSE)))</f>
        <v/>
      </c>
    </row>
    <row r="3620" spans="9:9" x14ac:dyDescent="0.55000000000000004">
      <c r="I3620" t="str">
        <f>IF($A3620="","",IF($G3620&lt;&gt;FALSE,"",COUNTIFS($D$2:$D$5001,"&gt;"&amp;$D3620,$G$2:$G$5001,FALSE)+COUNTIFS($D$2:$D3620,$D3620,$G$2:$G3620,FALSE)))</f>
        <v/>
      </c>
    </row>
    <row r="3621" spans="9:9" x14ac:dyDescent="0.55000000000000004">
      <c r="I3621" t="str">
        <f>IF($A3621="","",IF($G3621&lt;&gt;FALSE,"",COUNTIFS($D$2:$D$5001,"&gt;"&amp;$D3621,$G$2:$G$5001,FALSE)+COUNTIFS($D$2:$D3621,$D3621,$G$2:$G3621,FALSE)))</f>
        <v/>
      </c>
    </row>
    <row r="3622" spans="9:9" x14ac:dyDescent="0.55000000000000004">
      <c r="I3622" t="str">
        <f>IF($A3622="","",IF($G3622&lt;&gt;FALSE,"",COUNTIFS($D$2:$D$5001,"&gt;"&amp;$D3622,$G$2:$G$5001,FALSE)+COUNTIFS($D$2:$D3622,$D3622,$G$2:$G3622,FALSE)))</f>
        <v/>
      </c>
    </row>
    <row r="3623" spans="9:9" x14ac:dyDescent="0.55000000000000004">
      <c r="I3623" t="str">
        <f>IF($A3623="","",IF($G3623&lt;&gt;FALSE,"",COUNTIFS($D$2:$D$5001,"&gt;"&amp;$D3623,$G$2:$G$5001,FALSE)+COUNTIFS($D$2:$D3623,$D3623,$G$2:$G3623,FALSE)))</f>
        <v/>
      </c>
    </row>
    <row r="3624" spans="9:9" x14ac:dyDescent="0.55000000000000004">
      <c r="I3624" t="str">
        <f>IF($A3624="","",IF($G3624&lt;&gt;FALSE,"",COUNTIFS($D$2:$D$5001,"&gt;"&amp;$D3624,$G$2:$G$5001,FALSE)+COUNTIFS($D$2:$D3624,$D3624,$G$2:$G3624,FALSE)))</f>
        <v/>
      </c>
    </row>
    <row r="3625" spans="9:9" x14ac:dyDescent="0.55000000000000004">
      <c r="I3625" t="str">
        <f>IF($A3625="","",IF($G3625&lt;&gt;FALSE,"",COUNTIFS($D$2:$D$5001,"&gt;"&amp;$D3625,$G$2:$G$5001,FALSE)+COUNTIFS($D$2:$D3625,$D3625,$G$2:$G3625,FALSE)))</f>
        <v/>
      </c>
    </row>
    <row r="3626" spans="9:9" x14ac:dyDescent="0.55000000000000004">
      <c r="I3626" t="str">
        <f>IF($A3626="","",IF($G3626&lt;&gt;FALSE,"",COUNTIFS($D$2:$D$5001,"&gt;"&amp;$D3626,$G$2:$G$5001,FALSE)+COUNTIFS($D$2:$D3626,$D3626,$G$2:$G3626,FALSE)))</f>
        <v/>
      </c>
    </row>
    <row r="3627" spans="9:9" x14ac:dyDescent="0.55000000000000004">
      <c r="I3627" t="str">
        <f>IF($A3627="","",IF($G3627&lt;&gt;FALSE,"",COUNTIFS($D$2:$D$5001,"&gt;"&amp;$D3627,$G$2:$G$5001,FALSE)+COUNTIFS($D$2:$D3627,$D3627,$G$2:$G3627,FALSE)))</f>
        <v/>
      </c>
    </row>
    <row r="3628" spans="9:9" x14ac:dyDescent="0.55000000000000004">
      <c r="I3628" t="str">
        <f>IF($A3628="","",IF($G3628&lt;&gt;FALSE,"",COUNTIFS($D$2:$D$5001,"&gt;"&amp;$D3628,$G$2:$G$5001,FALSE)+COUNTIFS($D$2:$D3628,$D3628,$G$2:$G3628,FALSE)))</f>
        <v/>
      </c>
    </row>
    <row r="3629" spans="9:9" x14ac:dyDescent="0.55000000000000004">
      <c r="I3629" t="str">
        <f>IF($A3629="","",IF($G3629&lt;&gt;FALSE,"",COUNTIFS($D$2:$D$5001,"&gt;"&amp;$D3629,$G$2:$G$5001,FALSE)+COUNTIFS($D$2:$D3629,$D3629,$G$2:$G3629,FALSE)))</f>
        <v/>
      </c>
    </row>
    <row r="3630" spans="9:9" x14ac:dyDescent="0.55000000000000004">
      <c r="I3630" t="str">
        <f>IF($A3630="","",IF($G3630&lt;&gt;FALSE,"",COUNTIFS($D$2:$D$5001,"&gt;"&amp;$D3630,$G$2:$G$5001,FALSE)+COUNTIFS($D$2:$D3630,$D3630,$G$2:$G3630,FALSE)))</f>
        <v/>
      </c>
    </row>
    <row r="3631" spans="9:9" x14ac:dyDescent="0.55000000000000004">
      <c r="I3631" t="str">
        <f>IF($A3631="","",IF($G3631&lt;&gt;FALSE,"",COUNTIFS($D$2:$D$5001,"&gt;"&amp;$D3631,$G$2:$G$5001,FALSE)+COUNTIFS($D$2:$D3631,$D3631,$G$2:$G3631,FALSE)))</f>
        <v/>
      </c>
    </row>
    <row r="3632" spans="9:9" x14ac:dyDescent="0.55000000000000004">
      <c r="I3632" t="str">
        <f>IF($A3632="","",IF($G3632&lt;&gt;FALSE,"",COUNTIFS($D$2:$D$5001,"&gt;"&amp;$D3632,$G$2:$G$5001,FALSE)+COUNTIFS($D$2:$D3632,$D3632,$G$2:$G3632,FALSE)))</f>
        <v/>
      </c>
    </row>
    <row r="3633" spans="9:9" x14ac:dyDescent="0.55000000000000004">
      <c r="I3633" t="str">
        <f>IF($A3633="","",IF($G3633&lt;&gt;FALSE,"",COUNTIFS($D$2:$D$5001,"&gt;"&amp;$D3633,$G$2:$G$5001,FALSE)+COUNTIFS($D$2:$D3633,$D3633,$G$2:$G3633,FALSE)))</f>
        <v/>
      </c>
    </row>
    <row r="3634" spans="9:9" x14ac:dyDescent="0.55000000000000004">
      <c r="I3634" t="str">
        <f>IF($A3634="","",IF($G3634&lt;&gt;FALSE,"",COUNTIFS($D$2:$D$5001,"&gt;"&amp;$D3634,$G$2:$G$5001,FALSE)+COUNTIFS($D$2:$D3634,$D3634,$G$2:$G3634,FALSE)))</f>
        <v/>
      </c>
    </row>
    <row r="3635" spans="9:9" x14ac:dyDescent="0.55000000000000004">
      <c r="I3635" t="str">
        <f>IF($A3635="","",IF($G3635&lt;&gt;FALSE,"",COUNTIFS($D$2:$D$5001,"&gt;"&amp;$D3635,$G$2:$G$5001,FALSE)+COUNTIFS($D$2:$D3635,$D3635,$G$2:$G3635,FALSE)))</f>
        <v/>
      </c>
    </row>
    <row r="3636" spans="9:9" x14ac:dyDescent="0.55000000000000004">
      <c r="I3636" t="str">
        <f>IF($A3636="","",IF($G3636&lt;&gt;FALSE,"",COUNTIFS($D$2:$D$5001,"&gt;"&amp;$D3636,$G$2:$G$5001,FALSE)+COUNTIFS($D$2:$D3636,$D3636,$G$2:$G3636,FALSE)))</f>
        <v/>
      </c>
    </row>
    <row r="3637" spans="9:9" x14ac:dyDescent="0.55000000000000004">
      <c r="I3637" t="str">
        <f>IF($A3637="","",IF($G3637&lt;&gt;FALSE,"",COUNTIFS($D$2:$D$5001,"&gt;"&amp;$D3637,$G$2:$G$5001,FALSE)+COUNTIFS($D$2:$D3637,$D3637,$G$2:$G3637,FALSE)))</f>
        <v/>
      </c>
    </row>
    <row r="3638" spans="9:9" x14ac:dyDescent="0.55000000000000004">
      <c r="I3638" t="str">
        <f>IF($A3638="","",IF($G3638&lt;&gt;FALSE,"",COUNTIFS($D$2:$D$5001,"&gt;"&amp;$D3638,$G$2:$G$5001,FALSE)+COUNTIFS($D$2:$D3638,$D3638,$G$2:$G3638,FALSE)))</f>
        <v/>
      </c>
    </row>
    <row r="3639" spans="9:9" x14ac:dyDescent="0.55000000000000004">
      <c r="I3639" t="str">
        <f>IF($A3639="","",IF($G3639&lt;&gt;FALSE,"",COUNTIFS($D$2:$D$5001,"&gt;"&amp;$D3639,$G$2:$G$5001,FALSE)+COUNTIFS($D$2:$D3639,$D3639,$G$2:$G3639,FALSE)))</f>
        <v/>
      </c>
    </row>
    <row r="3640" spans="9:9" x14ac:dyDescent="0.55000000000000004">
      <c r="I3640" t="str">
        <f>IF($A3640="","",IF($G3640&lt;&gt;FALSE,"",COUNTIFS($D$2:$D$5001,"&gt;"&amp;$D3640,$G$2:$G$5001,FALSE)+COUNTIFS($D$2:$D3640,$D3640,$G$2:$G3640,FALSE)))</f>
        <v/>
      </c>
    </row>
    <row r="3641" spans="9:9" x14ac:dyDescent="0.55000000000000004">
      <c r="I3641" t="str">
        <f>IF($A3641="","",IF($G3641&lt;&gt;FALSE,"",COUNTIFS($D$2:$D$5001,"&gt;"&amp;$D3641,$G$2:$G$5001,FALSE)+COUNTIFS($D$2:$D3641,$D3641,$G$2:$G3641,FALSE)))</f>
        <v/>
      </c>
    </row>
    <row r="3642" spans="9:9" x14ac:dyDescent="0.55000000000000004">
      <c r="I3642" t="str">
        <f>IF($A3642="","",IF($G3642&lt;&gt;FALSE,"",COUNTIFS($D$2:$D$5001,"&gt;"&amp;$D3642,$G$2:$G$5001,FALSE)+COUNTIFS($D$2:$D3642,$D3642,$G$2:$G3642,FALSE)))</f>
        <v/>
      </c>
    </row>
    <row r="3643" spans="9:9" x14ac:dyDescent="0.55000000000000004">
      <c r="I3643" t="str">
        <f>IF($A3643="","",IF($G3643&lt;&gt;FALSE,"",COUNTIFS($D$2:$D$5001,"&gt;"&amp;$D3643,$G$2:$G$5001,FALSE)+COUNTIFS($D$2:$D3643,$D3643,$G$2:$G3643,FALSE)))</f>
        <v/>
      </c>
    </row>
    <row r="3644" spans="9:9" x14ac:dyDescent="0.55000000000000004">
      <c r="I3644" t="str">
        <f>IF($A3644="","",IF($G3644&lt;&gt;FALSE,"",COUNTIFS($D$2:$D$5001,"&gt;"&amp;$D3644,$G$2:$G$5001,FALSE)+COUNTIFS($D$2:$D3644,$D3644,$G$2:$G3644,FALSE)))</f>
        <v/>
      </c>
    </row>
    <row r="3645" spans="9:9" x14ac:dyDescent="0.55000000000000004">
      <c r="I3645" t="str">
        <f>IF($A3645="","",IF($G3645&lt;&gt;FALSE,"",COUNTIFS($D$2:$D$5001,"&gt;"&amp;$D3645,$G$2:$G$5001,FALSE)+COUNTIFS($D$2:$D3645,$D3645,$G$2:$G3645,FALSE)))</f>
        <v/>
      </c>
    </row>
    <row r="3646" spans="9:9" x14ac:dyDescent="0.55000000000000004">
      <c r="I3646" t="str">
        <f>IF($A3646="","",IF($G3646&lt;&gt;FALSE,"",COUNTIFS($D$2:$D$5001,"&gt;"&amp;$D3646,$G$2:$G$5001,FALSE)+COUNTIFS($D$2:$D3646,$D3646,$G$2:$G3646,FALSE)))</f>
        <v/>
      </c>
    </row>
    <row r="3647" spans="9:9" x14ac:dyDescent="0.55000000000000004">
      <c r="I3647" t="str">
        <f>IF($A3647="","",IF($G3647&lt;&gt;FALSE,"",COUNTIFS($D$2:$D$5001,"&gt;"&amp;$D3647,$G$2:$G$5001,FALSE)+COUNTIFS($D$2:$D3647,$D3647,$G$2:$G3647,FALSE)))</f>
        <v/>
      </c>
    </row>
    <row r="3648" spans="9:9" x14ac:dyDescent="0.55000000000000004">
      <c r="I3648" t="str">
        <f>IF($A3648="","",IF($G3648&lt;&gt;FALSE,"",COUNTIFS($D$2:$D$5001,"&gt;"&amp;$D3648,$G$2:$G$5001,FALSE)+COUNTIFS($D$2:$D3648,$D3648,$G$2:$G3648,FALSE)))</f>
        <v/>
      </c>
    </row>
    <row r="3649" spans="9:9" x14ac:dyDescent="0.55000000000000004">
      <c r="I3649" t="str">
        <f>IF($A3649="","",IF($G3649&lt;&gt;FALSE,"",COUNTIFS($D$2:$D$5001,"&gt;"&amp;$D3649,$G$2:$G$5001,FALSE)+COUNTIFS($D$2:$D3649,$D3649,$G$2:$G3649,FALSE)))</f>
        <v/>
      </c>
    </row>
    <row r="3650" spans="9:9" x14ac:dyDescent="0.55000000000000004">
      <c r="I3650" t="str">
        <f>IF($A3650="","",IF($G3650&lt;&gt;FALSE,"",COUNTIFS($D$2:$D$5001,"&gt;"&amp;$D3650,$G$2:$G$5001,FALSE)+COUNTIFS($D$2:$D3650,$D3650,$G$2:$G3650,FALSE)))</f>
        <v/>
      </c>
    </row>
    <row r="3651" spans="9:9" x14ac:dyDescent="0.55000000000000004">
      <c r="I3651" t="str">
        <f>IF($A3651="","",IF($G3651&lt;&gt;FALSE,"",COUNTIFS($D$2:$D$5001,"&gt;"&amp;$D3651,$G$2:$G$5001,FALSE)+COUNTIFS($D$2:$D3651,$D3651,$G$2:$G3651,FALSE)))</f>
        <v/>
      </c>
    </row>
    <row r="3652" spans="9:9" x14ac:dyDescent="0.55000000000000004">
      <c r="I3652" t="str">
        <f>IF($A3652="","",IF($G3652&lt;&gt;FALSE,"",COUNTIFS($D$2:$D$5001,"&gt;"&amp;$D3652,$G$2:$G$5001,FALSE)+COUNTIFS($D$2:$D3652,$D3652,$G$2:$G3652,FALSE)))</f>
        <v/>
      </c>
    </row>
    <row r="3653" spans="9:9" x14ac:dyDescent="0.55000000000000004">
      <c r="I3653" t="str">
        <f>IF($A3653="","",IF($G3653&lt;&gt;FALSE,"",COUNTIFS($D$2:$D$5001,"&gt;"&amp;$D3653,$G$2:$G$5001,FALSE)+COUNTIFS($D$2:$D3653,$D3653,$G$2:$G3653,FALSE)))</f>
        <v/>
      </c>
    </row>
    <row r="3654" spans="9:9" x14ac:dyDescent="0.55000000000000004">
      <c r="I3654" t="str">
        <f>IF($A3654="","",IF($G3654&lt;&gt;FALSE,"",COUNTIFS($D$2:$D$5001,"&gt;"&amp;$D3654,$G$2:$G$5001,FALSE)+COUNTIFS($D$2:$D3654,$D3654,$G$2:$G3654,FALSE)))</f>
        <v/>
      </c>
    </row>
    <row r="3655" spans="9:9" x14ac:dyDescent="0.55000000000000004">
      <c r="I3655" t="str">
        <f>IF($A3655="","",IF($G3655&lt;&gt;FALSE,"",COUNTIFS($D$2:$D$5001,"&gt;"&amp;$D3655,$G$2:$G$5001,FALSE)+COUNTIFS($D$2:$D3655,$D3655,$G$2:$G3655,FALSE)))</f>
        <v/>
      </c>
    </row>
    <row r="3656" spans="9:9" x14ac:dyDescent="0.55000000000000004">
      <c r="I3656" t="str">
        <f>IF($A3656="","",IF($G3656&lt;&gt;FALSE,"",COUNTIFS($D$2:$D$5001,"&gt;"&amp;$D3656,$G$2:$G$5001,FALSE)+COUNTIFS($D$2:$D3656,$D3656,$G$2:$G3656,FALSE)))</f>
        <v/>
      </c>
    </row>
    <row r="3657" spans="9:9" x14ac:dyDescent="0.55000000000000004">
      <c r="I3657" t="str">
        <f>IF($A3657="","",IF($G3657&lt;&gt;FALSE,"",COUNTIFS($D$2:$D$5001,"&gt;"&amp;$D3657,$G$2:$G$5001,FALSE)+COUNTIFS($D$2:$D3657,$D3657,$G$2:$G3657,FALSE)))</f>
        <v/>
      </c>
    </row>
    <row r="3658" spans="9:9" x14ac:dyDescent="0.55000000000000004">
      <c r="I3658" t="str">
        <f>IF($A3658="","",IF($G3658&lt;&gt;FALSE,"",COUNTIFS($D$2:$D$5001,"&gt;"&amp;$D3658,$G$2:$G$5001,FALSE)+COUNTIFS($D$2:$D3658,$D3658,$G$2:$G3658,FALSE)))</f>
        <v/>
      </c>
    </row>
    <row r="3659" spans="9:9" x14ac:dyDescent="0.55000000000000004">
      <c r="I3659" t="str">
        <f>IF($A3659="","",IF($G3659&lt;&gt;FALSE,"",COUNTIFS($D$2:$D$5001,"&gt;"&amp;$D3659,$G$2:$G$5001,FALSE)+COUNTIFS($D$2:$D3659,$D3659,$G$2:$G3659,FALSE)))</f>
        <v/>
      </c>
    </row>
    <row r="3660" spans="9:9" x14ac:dyDescent="0.55000000000000004">
      <c r="I3660" t="str">
        <f>IF($A3660="","",IF($G3660&lt;&gt;FALSE,"",COUNTIFS($D$2:$D$5001,"&gt;"&amp;$D3660,$G$2:$G$5001,FALSE)+COUNTIFS($D$2:$D3660,$D3660,$G$2:$G3660,FALSE)))</f>
        <v/>
      </c>
    </row>
    <row r="3661" spans="9:9" x14ac:dyDescent="0.55000000000000004">
      <c r="I3661" t="str">
        <f>IF($A3661="","",IF($G3661&lt;&gt;FALSE,"",COUNTIFS($D$2:$D$5001,"&gt;"&amp;$D3661,$G$2:$G$5001,FALSE)+COUNTIFS($D$2:$D3661,$D3661,$G$2:$G3661,FALSE)))</f>
        <v/>
      </c>
    </row>
    <row r="3662" spans="9:9" x14ac:dyDescent="0.55000000000000004">
      <c r="I3662" t="str">
        <f>IF($A3662="","",IF($G3662&lt;&gt;FALSE,"",COUNTIFS($D$2:$D$5001,"&gt;"&amp;$D3662,$G$2:$G$5001,FALSE)+COUNTIFS($D$2:$D3662,$D3662,$G$2:$G3662,FALSE)))</f>
        <v/>
      </c>
    </row>
    <row r="3663" spans="9:9" x14ac:dyDescent="0.55000000000000004">
      <c r="I3663" t="str">
        <f>IF($A3663="","",IF($G3663&lt;&gt;FALSE,"",COUNTIFS($D$2:$D$5001,"&gt;"&amp;$D3663,$G$2:$G$5001,FALSE)+COUNTIFS($D$2:$D3663,$D3663,$G$2:$G3663,FALSE)))</f>
        <v/>
      </c>
    </row>
    <row r="3664" spans="9:9" x14ac:dyDescent="0.55000000000000004">
      <c r="I3664" t="str">
        <f>IF($A3664="","",IF($G3664&lt;&gt;FALSE,"",COUNTIFS($D$2:$D$5001,"&gt;"&amp;$D3664,$G$2:$G$5001,FALSE)+COUNTIFS($D$2:$D3664,$D3664,$G$2:$G3664,FALSE)))</f>
        <v/>
      </c>
    </row>
    <row r="3665" spans="9:9" x14ac:dyDescent="0.55000000000000004">
      <c r="I3665" t="str">
        <f>IF($A3665="","",IF($G3665&lt;&gt;FALSE,"",COUNTIFS($D$2:$D$5001,"&gt;"&amp;$D3665,$G$2:$G$5001,FALSE)+COUNTIFS($D$2:$D3665,$D3665,$G$2:$G3665,FALSE)))</f>
        <v/>
      </c>
    </row>
    <row r="3666" spans="9:9" x14ac:dyDescent="0.55000000000000004">
      <c r="I3666" t="str">
        <f>IF($A3666="","",IF($G3666&lt;&gt;FALSE,"",COUNTIFS($D$2:$D$5001,"&gt;"&amp;$D3666,$G$2:$G$5001,FALSE)+COUNTIFS($D$2:$D3666,$D3666,$G$2:$G3666,FALSE)))</f>
        <v/>
      </c>
    </row>
    <row r="3667" spans="9:9" x14ac:dyDescent="0.55000000000000004">
      <c r="I3667" t="str">
        <f>IF($A3667="","",IF($G3667&lt;&gt;FALSE,"",COUNTIFS($D$2:$D$5001,"&gt;"&amp;$D3667,$G$2:$G$5001,FALSE)+COUNTIFS($D$2:$D3667,$D3667,$G$2:$G3667,FALSE)))</f>
        <v/>
      </c>
    </row>
    <row r="3668" spans="9:9" x14ac:dyDescent="0.55000000000000004">
      <c r="I3668" t="str">
        <f>IF($A3668="","",IF($G3668&lt;&gt;FALSE,"",COUNTIFS($D$2:$D$5001,"&gt;"&amp;$D3668,$G$2:$G$5001,FALSE)+COUNTIFS($D$2:$D3668,$D3668,$G$2:$G3668,FALSE)))</f>
        <v/>
      </c>
    </row>
    <row r="3669" spans="9:9" x14ac:dyDescent="0.55000000000000004">
      <c r="I3669" t="str">
        <f>IF($A3669="","",IF($G3669&lt;&gt;FALSE,"",COUNTIFS($D$2:$D$5001,"&gt;"&amp;$D3669,$G$2:$G$5001,FALSE)+COUNTIFS($D$2:$D3669,$D3669,$G$2:$G3669,FALSE)))</f>
        <v/>
      </c>
    </row>
    <row r="3670" spans="9:9" x14ac:dyDescent="0.55000000000000004">
      <c r="I3670" t="str">
        <f>IF($A3670="","",IF($G3670&lt;&gt;FALSE,"",COUNTIFS($D$2:$D$5001,"&gt;"&amp;$D3670,$G$2:$G$5001,FALSE)+COUNTIFS($D$2:$D3670,$D3670,$G$2:$G3670,FALSE)))</f>
        <v/>
      </c>
    </row>
    <row r="3671" spans="9:9" x14ac:dyDescent="0.55000000000000004">
      <c r="I3671" t="str">
        <f>IF($A3671="","",IF($G3671&lt;&gt;FALSE,"",COUNTIFS($D$2:$D$5001,"&gt;"&amp;$D3671,$G$2:$G$5001,FALSE)+COUNTIFS($D$2:$D3671,$D3671,$G$2:$G3671,FALSE)))</f>
        <v/>
      </c>
    </row>
    <row r="3672" spans="9:9" x14ac:dyDescent="0.55000000000000004">
      <c r="I3672" t="str">
        <f>IF($A3672="","",IF($G3672&lt;&gt;FALSE,"",COUNTIFS($D$2:$D$5001,"&gt;"&amp;$D3672,$G$2:$G$5001,FALSE)+COUNTIFS($D$2:$D3672,$D3672,$G$2:$G3672,FALSE)))</f>
        <v/>
      </c>
    </row>
    <row r="3673" spans="9:9" x14ac:dyDescent="0.55000000000000004">
      <c r="I3673" t="str">
        <f>IF($A3673="","",IF($G3673&lt;&gt;FALSE,"",COUNTIFS($D$2:$D$5001,"&gt;"&amp;$D3673,$G$2:$G$5001,FALSE)+COUNTIFS($D$2:$D3673,$D3673,$G$2:$G3673,FALSE)))</f>
        <v/>
      </c>
    </row>
    <row r="3674" spans="9:9" x14ac:dyDescent="0.55000000000000004">
      <c r="I3674" t="str">
        <f>IF($A3674="","",IF($G3674&lt;&gt;FALSE,"",COUNTIFS($D$2:$D$5001,"&gt;"&amp;$D3674,$G$2:$G$5001,FALSE)+COUNTIFS($D$2:$D3674,$D3674,$G$2:$G3674,FALSE)))</f>
        <v/>
      </c>
    </row>
    <row r="3675" spans="9:9" x14ac:dyDescent="0.55000000000000004">
      <c r="I3675" t="str">
        <f>IF($A3675="","",IF($G3675&lt;&gt;FALSE,"",COUNTIFS($D$2:$D$5001,"&gt;"&amp;$D3675,$G$2:$G$5001,FALSE)+COUNTIFS($D$2:$D3675,$D3675,$G$2:$G3675,FALSE)))</f>
        <v/>
      </c>
    </row>
    <row r="3676" spans="9:9" x14ac:dyDescent="0.55000000000000004">
      <c r="I3676" t="str">
        <f>IF($A3676="","",IF($G3676&lt;&gt;FALSE,"",COUNTIFS($D$2:$D$5001,"&gt;"&amp;$D3676,$G$2:$G$5001,FALSE)+COUNTIFS($D$2:$D3676,$D3676,$G$2:$G3676,FALSE)))</f>
        <v/>
      </c>
    </row>
    <row r="3677" spans="9:9" x14ac:dyDescent="0.55000000000000004">
      <c r="I3677" t="str">
        <f>IF($A3677="","",IF($G3677&lt;&gt;FALSE,"",COUNTIFS($D$2:$D$5001,"&gt;"&amp;$D3677,$G$2:$G$5001,FALSE)+COUNTIFS($D$2:$D3677,$D3677,$G$2:$G3677,FALSE)))</f>
        <v/>
      </c>
    </row>
    <row r="3678" spans="9:9" x14ac:dyDescent="0.55000000000000004">
      <c r="I3678" t="str">
        <f>IF($A3678="","",IF($G3678&lt;&gt;FALSE,"",COUNTIFS($D$2:$D$5001,"&gt;"&amp;$D3678,$G$2:$G$5001,FALSE)+COUNTIFS($D$2:$D3678,$D3678,$G$2:$G3678,FALSE)))</f>
        <v/>
      </c>
    </row>
    <row r="3679" spans="9:9" x14ac:dyDescent="0.55000000000000004">
      <c r="I3679" t="str">
        <f>IF($A3679="","",IF($G3679&lt;&gt;FALSE,"",COUNTIFS($D$2:$D$5001,"&gt;"&amp;$D3679,$G$2:$G$5001,FALSE)+COUNTIFS($D$2:$D3679,$D3679,$G$2:$G3679,FALSE)))</f>
        <v/>
      </c>
    </row>
    <row r="3680" spans="9:9" x14ac:dyDescent="0.55000000000000004">
      <c r="I3680" t="str">
        <f>IF($A3680="","",IF($G3680&lt;&gt;FALSE,"",COUNTIFS($D$2:$D$5001,"&gt;"&amp;$D3680,$G$2:$G$5001,FALSE)+COUNTIFS($D$2:$D3680,$D3680,$G$2:$G3680,FALSE)))</f>
        <v/>
      </c>
    </row>
    <row r="3681" spans="9:9" x14ac:dyDescent="0.55000000000000004">
      <c r="I3681" t="str">
        <f>IF($A3681="","",IF($G3681&lt;&gt;FALSE,"",COUNTIFS($D$2:$D$5001,"&gt;"&amp;$D3681,$G$2:$G$5001,FALSE)+COUNTIFS($D$2:$D3681,$D3681,$G$2:$G3681,FALSE)))</f>
        <v/>
      </c>
    </row>
    <row r="3682" spans="9:9" x14ac:dyDescent="0.55000000000000004">
      <c r="I3682" t="str">
        <f>IF($A3682="","",IF($G3682&lt;&gt;FALSE,"",COUNTIFS($D$2:$D$5001,"&gt;"&amp;$D3682,$G$2:$G$5001,FALSE)+COUNTIFS($D$2:$D3682,$D3682,$G$2:$G3682,FALSE)))</f>
        <v/>
      </c>
    </row>
    <row r="3683" spans="9:9" x14ac:dyDescent="0.55000000000000004">
      <c r="I3683" t="str">
        <f>IF($A3683="","",IF($G3683&lt;&gt;FALSE,"",COUNTIFS($D$2:$D$5001,"&gt;"&amp;$D3683,$G$2:$G$5001,FALSE)+COUNTIFS($D$2:$D3683,$D3683,$G$2:$G3683,FALSE)))</f>
        <v/>
      </c>
    </row>
    <row r="3684" spans="9:9" x14ac:dyDescent="0.55000000000000004">
      <c r="I3684" t="str">
        <f>IF($A3684="","",IF($G3684&lt;&gt;FALSE,"",COUNTIFS($D$2:$D$5001,"&gt;"&amp;$D3684,$G$2:$G$5001,FALSE)+COUNTIFS($D$2:$D3684,$D3684,$G$2:$G3684,FALSE)))</f>
        <v/>
      </c>
    </row>
    <row r="3685" spans="9:9" x14ac:dyDescent="0.55000000000000004">
      <c r="I3685" t="str">
        <f>IF($A3685="","",IF($G3685&lt;&gt;FALSE,"",COUNTIFS($D$2:$D$5001,"&gt;"&amp;$D3685,$G$2:$G$5001,FALSE)+COUNTIFS($D$2:$D3685,$D3685,$G$2:$G3685,FALSE)))</f>
        <v/>
      </c>
    </row>
    <row r="3686" spans="9:9" x14ac:dyDescent="0.55000000000000004">
      <c r="I3686" t="str">
        <f>IF($A3686="","",IF($G3686&lt;&gt;FALSE,"",COUNTIFS($D$2:$D$5001,"&gt;"&amp;$D3686,$G$2:$G$5001,FALSE)+COUNTIFS($D$2:$D3686,$D3686,$G$2:$G3686,FALSE)))</f>
        <v/>
      </c>
    </row>
    <row r="3687" spans="9:9" x14ac:dyDescent="0.55000000000000004">
      <c r="I3687" t="str">
        <f>IF($A3687="","",IF($G3687&lt;&gt;FALSE,"",COUNTIFS($D$2:$D$5001,"&gt;"&amp;$D3687,$G$2:$G$5001,FALSE)+COUNTIFS($D$2:$D3687,$D3687,$G$2:$G3687,FALSE)))</f>
        <v/>
      </c>
    </row>
    <row r="3688" spans="9:9" x14ac:dyDescent="0.55000000000000004">
      <c r="I3688" t="str">
        <f>IF($A3688="","",IF($G3688&lt;&gt;FALSE,"",COUNTIFS($D$2:$D$5001,"&gt;"&amp;$D3688,$G$2:$G$5001,FALSE)+COUNTIFS($D$2:$D3688,$D3688,$G$2:$G3688,FALSE)))</f>
        <v/>
      </c>
    </row>
    <row r="3689" spans="9:9" x14ac:dyDescent="0.55000000000000004">
      <c r="I3689" t="str">
        <f>IF($A3689="","",IF($G3689&lt;&gt;FALSE,"",COUNTIFS($D$2:$D$5001,"&gt;"&amp;$D3689,$G$2:$G$5001,FALSE)+COUNTIFS($D$2:$D3689,$D3689,$G$2:$G3689,FALSE)))</f>
        <v/>
      </c>
    </row>
    <row r="3690" spans="9:9" x14ac:dyDescent="0.55000000000000004">
      <c r="I3690" t="str">
        <f>IF($A3690="","",IF($G3690&lt;&gt;FALSE,"",COUNTIFS($D$2:$D$5001,"&gt;"&amp;$D3690,$G$2:$G$5001,FALSE)+COUNTIFS($D$2:$D3690,$D3690,$G$2:$G3690,FALSE)))</f>
        <v/>
      </c>
    </row>
    <row r="3691" spans="9:9" x14ac:dyDescent="0.55000000000000004">
      <c r="I3691" t="str">
        <f>IF($A3691="","",IF($G3691&lt;&gt;FALSE,"",COUNTIFS($D$2:$D$5001,"&gt;"&amp;$D3691,$G$2:$G$5001,FALSE)+COUNTIFS($D$2:$D3691,$D3691,$G$2:$G3691,FALSE)))</f>
        <v/>
      </c>
    </row>
    <row r="3692" spans="9:9" x14ac:dyDescent="0.55000000000000004">
      <c r="I3692" t="str">
        <f>IF($A3692="","",IF($G3692&lt;&gt;FALSE,"",COUNTIFS($D$2:$D$5001,"&gt;"&amp;$D3692,$G$2:$G$5001,FALSE)+COUNTIFS($D$2:$D3692,$D3692,$G$2:$G3692,FALSE)))</f>
        <v/>
      </c>
    </row>
    <row r="3693" spans="9:9" x14ac:dyDescent="0.55000000000000004">
      <c r="I3693" t="str">
        <f>IF($A3693="","",IF($G3693&lt;&gt;FALSE,"",COUNTIFS($D$2:$D$5001,"&gt;"&amp;$D3693,$G$2:$G$5001,FALSE)+COUNTIFS($D$2:$D3693,$D3693,$G$2:$G3693,FALSE)))</f>
        <v/>
      </c>
    </row>
    <row r="3694" spans="9:9" x14ac:dyDescent="0.55000000000000004">
      <c r="I3694" t="str">
        <f>IF($A3694="","",IF($G3694&lt;&gt;FALSE,"",COUNTIFS($D$2:$D$5001,"&gt;"&amp;$D3694,$G$2:$G$5001,FALSE)+COUNTIFS($D$2:$D3694,$D3694,$G$2:$G3694,FALSE)))</f>
        <v/>
      </c>
    </row>
    <row r="3695" spans="9:9" x14ac:dyDescent="0.55000000000000004">
      <c r="I3695" t="str">
        <f>IF($A3695="","",IF($G3695&lt;&gt;FALSE,"",COUNTIFS($D$2:$D$5001,"&gt;"&amp;$D3695,$G$2:$G$5001,FALSE)+COUNTIFS($D$2:$D3695,$D3695,$G$2:$G3695,FALSE)))</f>
        <v/>
      </c>
    </row>
    <row r="3696" spans="9:9" x14ac:dyDescent="0.55000000000000004">
      <c r="I3696" t="str">
        <f>IF($A3696="","",IF($G3696&lt;&gt;FALSE,"",COUNTIFS($D$2:$D$5001,"&gt;"&amp;$D3696,$G$2:$G$5001,FALSE)+COUNTIFS($D$2:$D3696,$D3696,$G$2:$G3696,FALSE)))</f>
        <v/>
      </c>
    </row>
    <row r="3697" spans="9:9" x14ac:dyDescent="0.55000000000000004">
      <c r="I3697" t="str">
        <f>IF($A3697="","",IF($G3697&lt;&gt;FALSE,"",COUNTIFS($D$2:$D$5001,"&gt;"&amp;$D3697,$G$2:$G$5001,FALSE)+COUNTIFS($D$2:$D3697,$D3697,$G$2:$G3697,FALSE)))</f>
        <v/>
      </c>
    </row>
    <row r="3698" spans="9:9" x14ac:dyDescent="0.55000000000000004">
      <c r="I3698" t="str">
        <f>IF($A3698="","",IF($G3698&lt;&gt;FALSE,"",COUNTIFS($D$2:$D$5001,"&gt;"&amp;$D3698,$G$2:$G$5001,FALSE)+COUNTIFS($D$2:$D3698,$D3698,$G$2:$G3698,FALSE)))</f>
        <v/>
      </c>
    </row>
    <row r="3699" spans="9:9" x14ac:dyDescent="0.55000000000000004">
      <c r="I3699" t="str">
        <f>IF($A3699="","",IF($G3699&lt;&gt;FALSE,"",COUNTIFS($D$2:$D$5001,"&gt;"&amp;$D3699,$G$2:$G$5001,FALSE)+COUNTIFS($D$2:$D3699,$D3699,$G$2:$G3699,FALSE)))</f>
        <v/>
      </c>
    </row>
    <row r="3700" spans="9:9" x14ac:dyDescent="0.55000000000000004">
      <c r="I3700" t="str">
        <f>IF($A3700="","",IF($G3700&lt;&gt;FALSE,"",COUNTIFS($D$2:$D$5001,"&gt;"&amp;$D3700,$G$2:$G$5001,FALSE)+COUNTIFS($D$2:$D3700,$D3700,$G$2:$G3700,FALSE)))</f>
        <v/>
      </c>
    </row>
    <row r="3701" spans="9:9" x14ac:dyDescent="0.55000000000000004">
      <c r="I3701" t="str">
        <f>IF($A3701="","",IF($G3701&lt;&gt;FALSE,"",COUNTIFS($D$2:$D$5001,"&gt;"&amp;$D3701,$G$2:$G$5001,FALSE)+COUNTIFS($D$2:$D3701,$D3701,$G$2:$G3701,FALSE)))</f>
        <v/>
      </c>
    </row>
    <row r="3702" spans="9:9" x14ac:dyDescent="0.55000000000000004">
      <c r="I3702" t="str">
        <f>IF($A3702="","",IF($G3702&lt;&gt;FALSE,"",COUNTIFS($D$2:$D$5001,"&gt;"&amp;$D3702,$G$2:$G$5001,FALSE)+COUNTIFS($D$2:$D3702,$D3702,$G$2:$G3702,FALSE)))</f>
        <v/>
      </c>
    </row>
    <row r="3703" spans="9:9" x14ac:dyDescent="0.55000000000000004">
      <c r="I3703" t="str">
        <f>IF($A3703="","",IF($G3703&lt;&gt;FALSE,"",COUNTIFS($D$2:$D$5001,"&gt;"&amp;$D3703,$G$2:$G$5001,FALSE)+COUNTIFS($D$2:$D3703,$D3703,$G$2:$G3703,FALSE)))</f>
        <v/>
      </c>
    </row>
    <row r="3704" spans="9:9" x14ac:dyDescent="0.55000000000000004">
      <c r="I3704" t="str">
        <f>IF($A3704="","",IF($G3704&lt;&gt;FALSE,"",COUNTIFS($D$2:$D$5001,"&gt;"&amp;$D3704,$G$2:$G$5001,FALSE)+COUNTIFS($D$2:$D3704,$D3704,$G$2:$G3704,FALSE)))</f>
        <v/>
      </c>
    </row>
    <row r="3705" spans="9:9" x14ac:dyDescent="0.55000000000000004">
      <c r="I3705" t="str">
        <f>IF($A3705="","",IF($G3705&lt;&gt;FALSE,"",COUNTIFS($D$2:$D$5001,"&gt;"&amp;$D3705,$G$2:$G$5001,FALSE)+COUNTIFS($D$2:$D3705,$D3705,$G$2:$G3705,FALSE)))</f>
        <v/>
      </c>
    </row>
    <row r="3706" spans="9:9" x14ac:dyDescent="0.55000000000000004">
      <c r="I3706" t="str">
        <f>IF($A3706="","",IF($G3706&lt;&gt;FALSE,"",COUNTIFS($D$2:$D$5001,"&gt;"&amp;$D3706,$G$2:$G$5001,FALSE)+COUNTIFS($D$2:$D3706,$D3706,$G$2:$G3706,FALSE)))</f>
        <v/>
      </c>
    </row>
    <row r="3707" spans="9:9" x14ac:dyDescent="0.55000000000000004">
      <c r="I3707" t="str">
        <f>IF($A3707="","",IF($G3707&lt;&gt;FALSE,"",COUNTIFS($D$2:$D$5001,"&gt;"&amp;$D3707,$G$2:$G$5001,FALSE)+COUNTIFS($D$2:$D3707,$D3707,$G$2:$G3707,FALSE)))</f>
        <v/>
      </c>
    </row>
    <row r="3708" spans="9:9" x14ac:dyDescent="0.55000000000000004">
      <c r="I3708" t="str">
        <f>IF($A3708="","",IF($G3708&lt;&gt;FALSE,"",COUNTIFS($D$2:$D$5001,"&gt;"&amp;$D3708,$G$2:$G$5001,FALSE)+COUNTIFS($D$2:$D3708,$D3708,$G$2:$G3708,FALSE)))</f>
        <v/>
      </c>
    </row>
    <row r="3709" spans="9:9" x14ac:dyDescent="0.55000000000000004">
      <c r="I3709" t="str">
        <f>IF($A3709="","",IF($G3709&lt;&gt;FALSE,"",COUNTIFS($D$2:$D$5001,"&gt;"&amp;$D3709,$G$2:$G$5001,FALSE)+COUNTIFS($D$2:$D3709,$D3709,$G$2:$G3709,FALSE)))</f>
        <v/>
      </c>
    </row>
    <row r="3710" spans="9:9" x14ac:dyDescent="0.55000000000000004">
      <c r="I3710" t="str">
        <f>IF($A3710="","",IF($G3710&lt;&gt;FALSE,"",COUNTIFS($D$2:$D$5001,"&gt;"&amp;$D3710,$G$2:$G$5001,FALSE)+COUNTIFS($D$2:$D3710,$D3710,$G$2:$G3710,FALSE)))</f>
        <v/>
      </c>
    </row>
    <row r="3711" spans="9:9" x14ac:dyDescent="0.55000000000000004">
      <c r="I3711" t="str">
        <f>IF($A3711="","",IF($G3711&lt;&gt;FALSE,"",COUNTIFS($D$2:$D$5001,"&gt;"&amp;$D3711,$G$2:$G$5001,FALSE)+COUNTIFS($D$2:$D3711,$D3711,$G$2:$G3711,FALSE)))</f>
        <v/>
      </c>
    </row>
    <row r="3712" spans="9:9" x14ac:dyDescent="0.55000000000000004">
      <c r="I3712" t="str">
        <f>IF($A3712="","",IF($G3712&lt;&gt;FALSE,"",COUNTIFS($D$2:$D$5001,"&gt;"&amp;$D3712,$G$2:$G$5001,FALSE)+COUNTIFS($D$2:$D3712,$D3712,$G$2:$G3712,FALSE)))</f>
        <v/>
      </c>
    </row>
    <row r="3713" spans="9:9" x14ac:dyDescent="0.55000000000000004">
      <c r="I3713" t="str">
        <f>IF($A3713="","",IF($G3713&lt;&gt;FALSE,"",COUNTIFS($D$2:$D$5001,"&gt;"&amp;$D3713,$G$2:$G$5001,FALSE)+COUNTIFS($D$2:$D3713,$D3713,$G$2:$G3713,FALSE)))</f>
        <v/>
      </c>
    </row>
    <row r="3714" spans="9:9" x14ac:dyDescent="0.55000000000000004">
      <c r="I3714" t="str">
        <f>IF($A3714="","",IF($G3714&lt;&gt;FALSE,"",COUNTIFS($D$2:$D$5001,"&gt;"&amp;$D3714,$G$2:$G$5001,FALSE)+COUNTIFS($D$2:$D3714,$D3714,$G$2:$G3714,FALSE)))</f>
        <v/>
      </c>
    </row>
    <row r="3715" spans="9:9" x14ac:dyDescent="0.55000000000000004">
      <c r="I3715" t="str">
        <f>IF($A3715="","",IF($G3715&lt;&gt;FALSE,"",COUNTIFS($D$2:$D$5001,"&gt;"&amp;$D3715,$G$2:$G$5001,FALSE)+COUNTIFS($D$2:$D3715,$D3715,$G$2:$G3715,FALSE)))</f>
        <v/>
      </c>
    </row>
    <row r="3716" spans="9:9" x14ac:dyDescent="0.55000000000000004">
      <c r="I3716" t="str">
        <f>IF($A3716="","",IF($G3716&lt;&gt;FALSE,"",COUNTIFS($D$2:$D$5001,"&gt;"&amp;$D3716,$G$2:$G$5001,FALSE)+COUNTIFS($D$2:$D3716,$D3716,$G$2:$G3716,FALSE)))</f>
        <v/>
      </c>
    </row>
    <row r="3717" spans="9:9" x14ac:dyDescent="0.55000000000000004">
      <c r="I3717" t="str">
        <f>IF($A3717="","",IF($G3717&lt;&gt;FALSE,"",COUNTIFS($D$2:$D$5001,"&gt;"&amp;$D3717,$G$2:$G$5001,FALSE)+COUNTIFS($D$2:$D3717,$D3717,$G$2:$G3717,FALSE)))</f>
        <v/>
      </c>
    </row>
    <row r="3718" spans="9:9" x14ac:dyDescent="0.55000000000000004">
      <c r="I3718" t="str">
        <f>IF($A3718="","",IF($G3718&lt;&gt;FALSE,"",COUNTIFS($D$2:$D$5001,"&gt;"&amp;$D3718,$G$2:$G$5001,FALSE)+COUNTIFS($D$2:$D3718,$D3718,$G$2:$G3718,FALSE)))</f>
        <v/>
      </c>
    </row>
    <row r="3719" spans="9:9" x14ac:dyDescent="0.55000000000000004">
      <c r="I3719" t="str">
        <f>IF($A3719="","",IF($G3719&lt;&gt;FALSE,"",COUNTIFS($D$2:$D$5001,"&gt;"&amp;$D3719,$G$2:$G$5001,FALSE)+COUNTIFS($D$2:$D3719,$D3719,$G$2:$G3719,FALSE)))</f>
        <v/>
      </c>
    </row>
    <row r="3720" spans="9:9" x14ac:dyDescent="0.55000000000000004">
      <c r="I3720" t="str">
        <f>IF($A3720="","",IF($G3720&lt;&gt;FALSE,"",COUNTIFS($D$2:$D$5001,"&gt;"&amp;$D3720,$G$2:$G$5001,FALSE)+COUNTIFS($D$2:$D3720,$D3720,$G$2:$G3720,FALSE)))</f>
        <v/>
      </c>
    </row>
    <row r="3721" spans="9:9" x14ac:dyDescent="0.55000000000000004">
      <c r="I3721" t="str">
        <f>IF($A3721="","",IF($G3721&lt;&gt;FALSE,"",COUNTIFS($D$2:$D$5001,"&gt;"&amp;$D3721,$G$2:$G$5001,FALSE)+COUNTIFS($D$2:$D3721,$D3721,$G$2:$G3721,FALSE)))</f>
        <v/>
      </c>
    </row>
    <row r="3722" spans="9:9" x14ac:dyDescent="0.55000000000000004">
      <c r="I3722" t="str">
        <f>IF($A3722="","",IF($G3722&lt;&gt;FALSE,"",COUNTIFS($D$2:$D$5001,"&gt;"&amp;$D3722,$G$2:$G$5001,FALSE)+COUNTIFS($D$2:$D3722,$D3722,$G$2:$G3722,FALSE)))</f>
        <v/>
      </c>
    </row>
    <row r="3723" spans="9:9" x14ac:dyDescent="0.55000000000000004">
      <c r="I3723" t="str">
        <f>IF($A3723="","",IF($G3723&lt;&gt;FALSE,"",COUNTIFS($D$2:$D$5001,"&gt;"&amp;$D3723,$G$2:$G$5001,FALSE)+COUNTIFS($D$2:$D3723,$D3723,$G$2:$G3723,FALSE)))</f>
        <v/>
      </c>
    </row>
    <row r="3724" spans="9:9" x14ac:dyDescent="0.55000000000000004">
      <c r="I3724" t="str">
        <f>IF($A3724="","",IF($G3724&lt;&gt;FALSE,"",COUNTIFS($D$2:$D$5001,"&gt;"&amp;$D3724,$G$2:$G$5001,FALSE)+COUNTIFS($D$2:$D3724,$D3724,$G$2:$G3724,FALSE)))</f>
        <v/>
      </c>
    </row>
    <row r="3725" spans="9:9" x14ac:dyDescent="0.55000000000000004">
      <c r="I3725" t="str">
        <f>IF($A3725="","",IF($G3725&lt;&gt;FALSE,"",COUNTIFS($D$2:$D$5001,"&gt;"&amp;$D3725,$G$2:$G$5001,FALSE)+COUNTIFS($D$2:$D3725,$D3725,$G$2:$G3725,FALSE)))</f>
        <v/>
      </c>
    </row>
    <row r="3726" spans="9:9" x14ac:dyDescent="0.55000000000000004">
      <c r="I3726" t="str">
        <f>IF($A3726="","",IF($G3726&lt;&gt;FALSE,"",COUNTIFS($D$2:$D$5001,"&gt;"&amp;$D3726,$G$2:$G$5001,FALSE)+COUNTIFS($D$2:$D3726,$D3726,$G$2:$G3726,FALSE)))</f>
        <v/>
      </c>
    </row>
    <row r="3727" spans="9:9" x14ac:dyDescent="0.55000000000000004">
      <c r="I3727" t="str">
        <f>IF($A3727="","",IF($G3727&lt;&gt;FALSE,"",COUNTIFS($D$2:$D$5001,"&gt;"&amp;$D3727,$G$2:$G$5001,FALSE)+COUNTIFS($D$2:$D3727,$D3727,$G$2:$G3727,FALSE)))</f>
        <v/>
      </c>
    </row>
    <row r="3728" spans="9:9" x14ac:dyDescent="0.55000000000000004">
      <c r="I3728" t="str">
        <f>IF($A3728="","",IF($G3728&lt;&gt;FALSE,"",COUNTIFS($D$2:$D$5001,"&gt;"&amp;$D3728,$G$2:$G$5001,FALSE)+COUNTIFS($D$2:$D3728,$D3728,$G$2:$G3728,FALSE)))</f>
        <v/>
      </c>
    </row>
    <row r="3729" spans="9:9" x14ac:dyDescent="0.55000000000000004">
      <c r="I3729" t="str">
        <f>IF($A3729="","",IF($G3729&lt;&gt;FALSE,"",COUNTIFS($D$2:$D$5001,"&gt;"&amp;$D3729,$G$2:$G$5001,FALSE)+COUNTIFS($D$2:$D3729,$D3729,$G$2:$G3729,FALSE)))</f>
        <v/>
      </c>
    </row>
    <row r="3730" spans="9:9" x14ac:dyDescent="0.55000000000000004">
      <c r="I3730" t="str">
        <f>IF($A3730="","",IF($G3730&lt;&gt;FALSE,"",COUNTIFS($D$2:$D$5001,"&gt;"&amp;$D3730,$G$2:$G$5001,FALSE)+COUNTIFS($D$2:$D3730,$D3730,$G$2:$G3730,FALSE)))</f>
        <v/>
      </c>
    </row>
    <row r="3731" spans="9:9" x14ac:dyDescent="0.55000000000000004">
      <c r="I3731" t="str">
        <f>IF($A3731="","",IF($G3731&lt;&gt;FALSE,"",COUNTIFS($D$2:$D$5001,"&gt;"&amp;$D3731,$G$2:$G$5001,FALSE)+COUNTIFS($D$2:$D3731,$D3731,$G$2:$G3731,FALSE)))</f>
        <v/>
      </c>
    </row>
    <row r="3732" spans="9:9" x14ac:dyDescent="0.55000000000000004">
      <c r="I3732" t="str">
        <f>IF($A3732="","",IF($G3732&lt;&gt;FALSE,"",COUNTIFS($D$2:$D$5001,"&gt;"&amp;$D3732,$G$2:$G$5001,FALSE)+COUNTIFS($D$2:$D3732,$D3732,$G$2:$G3732,FALSE)))</f>
        <v/>
      </c>
    </row>
    <row r="3733" spans="9:9" x14ac:dyDescent="0.55000000000000004">
      <c r="I3733" t="str">
        <f>IF($A3733="","",IF($G3733&lt;&gt;FALSE,"",COUNTIFS($D$2:$D$5001,"&gt;"&amp;$D3733,$G$2:$G$5001,FALSE)+COUNTIFS($D$2:$D3733,$D3733,$G$2:$G3733,FALSE)))</f>
        <v/>
      </c>
    </row>
    <row r="3734" spans="9:9" x14ac:dyDescent="0.55000000000000004">
      <c r="I3734" t="str">
        <f>IF($A3734="","",IF($G3734&lt;&gt;FALSE,"",COUNTIFS($D$2:$D$5001,"&gt;"&amp;$D3734,$G$2:$G$5001,FALSE)+COUNTIFS($D$2:$D3734,$D3734,$G$2:$G3734,FALSE)))</f>
        <v/>
      </c>
    </row>
    <row r="3735" spans="9:9" x14ac:dyDescent="0.55000000000000004">
      <c r="I3735" t="str">
        <f>IF($A3735="","",IF($G3735&lt;&gt;FALSE,"",COUNTIFS($D$2:$D$5001,"&gt;"&amp;$D3735,$G$2:$G$5001,FALSE)+COUNTIFS($D$2:$D3735,$D3735,$G$2:$G3735,FALSE)))</f>
        <v/>
      </c>
    </row>
    <row r="3736" spans="9:9" x14ac:dyDescent="0.55000000000000004">
      <c r="I3736" t="str">
        <f>IF($A3736="","",IF($G3736&lt;&gt;FALSE,"",COUNTIFS($D$2:$D$5001,"&gt;"&amp;$D3736,$G$2:$G$5001,FALSE)+COUNTIFS($D$2:$D3736,$D3736,$G$2:$G3736,FALSE)))</f>
        <v/>
      </c>
    </row>
    <row r="3737" spans="9:9" x14ac:dyDescent="0.55000000000000004">
      <c r="I3737" t="str">
        <f>IF($A3737="","",IF($G3737&lt;&gt;FALSE,"",COUNTIFS($D$2:$D$5001,"&gt;"&amp;$D3737,$G$2:$G$5001,FALSE)+COUNTIFS($D$2:$D3737,$D3737,$G$2:$G3737,FALSE)))</f>
        <v/>
      </c>
    </row>
    <row r="3738" spans="9:9" x14ac:dyDescent="0.55000000000000004">
      <c r="I3738" t="str">
        <f>IF($A3738="","",IF($G3738&lt;&gt;FALSE,"",COUNTIFS($D$2:$D$5001,"&gt;"&amp;$D3738,$G$2:$G$5001,FALSE)+COUNTIFS($D$2:$D3738,$D3738,$G$2:$G3738,FALSE)))</f>
        <v/>
      </c>
    </row>
    <row r="3739" spans="9:9" x14ac:dyDescent="0.55000000000000004">
      <c r="I3739" t="str">
        <f>IF($A3739="","",IF($G3739&lt;&gt;FALSE,"",COUNTIFS($D$2:$D$5001,"&gt;"&amp;$D3739,$G$2:$G$5001,FALSE)+COUNTIFS($D$2:$D3739,$D3739,$G$2:$G3739,FALSE)))</f>
        <v/>
      </c>
    </row>
    <row r="3740" spans="9:9" x14ac:dyDescent="0.55000000000000004">
      <c r="I3740" t="str">
        <f>IF($A3740="","",IF($G3740&lt;&gt;FALSE,"",COUNTIFS($D$2:$D$5001,"&gt;"&amp;$D3740,$G$2:$G$5001,FALSE)+COUNTIFS($D$2:$D3740,$D3740,$G$2:$G3740,FALSE)))</f>
        <v/>
      </c>
    </row>
    <row r="3741" spans="9:9" x14ac:dyDescent="0.55000000000000004">
      <c r="I3741" t="str">
        <f>IF($A3741="","",IF($G3741&lt;&gt;FALSE,"",COUNTIFS($D$2:$D$5001,"&gt;"&amp;$D3741,$G$2:$G$5001,FALSE)+COUNTIFS($D$2:$D3741,$D3741,$G$2:$G3741,FALSE)))</f>
        <v/>
      </c>
    </row>
    <row r="3742" spans="9:9" x14ac:dyDescent="0.55000000000000004">
      <c r="I3742" t="str">
        <f>IF($A3742="","",IF($G3742&lt;&gt;FALSE,"",COUNTIFS($D$2:$D$5001,"&gt;"&amp;$D3742,$G$2:$G$5001,FALSE)+COUNTIFS($D$2:$D3742,$D3742,$G$2:$G3742,FALSE)))</f>
        <v/>
      </c>
    </row>
    <row r="3743" spans="9:9" x14ac:dyDescent="0.55000000000000004">
      <c r="I3743" t="str">
        <f>IF($A3743="","",IF($G3743&lt;&gt;FALSE,"",COUNTIFS($D$2:$D$5001,"&gt;"&amp;$D3743,$G$2:$G$5001,FALSE)+COUNTIFS($D$2:$D3743,$D3743,$G$2:$G3743,FALSE)))</f>
        <v/>
      </c>
    </row>
    <row r="3744" spans="9:9" x14ac:dyDescent="0.55000000000000004">
      <c r="I3744" t="str">
        <f>IF($A3744="","",IF($G3744&lt;&gt;FALSE,"",COUNTIFS($D$2:$D$5001,"&gt;"&amp;$D3744,$G$2:$G$5001,FALSE)+COUNTIFS($D$2:$D3744,$D3744,$G$2:$G3744,FALSE)))</f>
        <v/>
      </c>
    </row>
    <row r="3745" spans="9:9" x14ac:dyDescent="0.55000000000000004">
      <c r="I3745" t="str">
        <f>IF($A3745="","",IF($G3745&lt;&gt;FALSE,"",COUNTIFS($D$2:$D$5001,"&gt;"&amp;$D3745,$G$2:$G$5001,FALSE)+COUNTIFS($D$2:$D3745,$D3745,$G$2:$G3745,FALSE)))</f>
        <v/>
      </c>
    </row>
    <row r="3746" spans="9:9" x14ac:dyDescent="0.55000000000000004">
      <c r="I3746" t="str">
        <f>IF($A3746="","",IF($G3746&lt;&gt;FALSE,"",COUNTIFS($D$2:$D$5001,"&gt;"&amp;$D3746,$G$2:$G$5001,FALSE)+COUNTIFS($D$2:$D3746,$D3746,$G$2:$G3746,FALSE)))</f>
        <v/>
      </c>
    </row>
    <row r="3747" spans="9:9" x14ac:dyDescent="0.55000000000000004">
      <c r="I3747" t="str">
        <f>IF($A3747="","",IF($G3747&lt;&gt;FALSE,"",COUNTIFS($D$2:$D$5001,"&gt;"&amp;$D3747,$G$2:$G$5001,FALSE)+COUNTIFS($D$2:$D3747,$D3747,$G$2:$G3747,FALSE)))</f>
        <v/>
      </c>
    </row>
    <row r="3748" spans="9:9" x14ac:dyDescent="0.55000000000000004">
      <c r="I3748" t="str">
        <f>IF($A3748="","",IF($G3748&lt;&gt;FALSE,"",COUNTIFS($D$2:$D$5001,"&gt;"&amp;$D3748,$G$2:$G$5001,FALSE)+COUNTIFS($D$2:$D3748,$D3748,$G$2:$G3748,FALSE)))</f>
        <v/>
      </c>
    </row>
    <row r="3749" spans="9:9" x14ac:dyDescent="0.55000000000000004">
      <c r="I3749" t="str">
        <f>IF($A3749="","",IF($G3749&lt;&gt;FALSE,"",COUNTIFS($D$2:$D$5001,"&gt;"&amp;$D3749,$G$2:$G$5001,FALSE)+COUNTIFS($D$2:$D3749,$D3749,$G$2:$G3749,FALSE)))</f>
        <v/>
      </c>
    </row>
    <row r="3750" spans="9:9" x14ac:dyDescent="0.55000000000000004">
      <c r="I3750" t="str">
        <f>IF($A3750="","",IF($G3750&lt;&gt;FALSE,"",COUNTIFS($D$2:$D$5001,"&gt;"&amp;$D3750,$G$2:$G$5001,FALSE)+COUNTIFS($D$2:$D3750,$D3750,$G$2:$G3750,FALSE)))</f>
        <v/>
      </c>
    </row>
    <row r="3751" spans="9:9" x14ac:dyDescent="0.55000000000000004">
      <c r="I3751" t="str">
        <f>IF($A3751="","",IF($G3751&lt;&gt;FALSE,"",COUNTIFS($D$2:$D$5001,"&gt;"&amp;$D3751,$G$2:$G$5001,FALSE)+COUNTIFS($D$2:$D3751,$D3751,$G$2:$G3751,FALSE)))</f>
        <v/>
      </c>
    </row>
    <row r="3752" spans="9:9" x14ac:dyDescent="0.55000000000000004">
      <c r="I3752" t="str">
        <f>IF($A3752="","",IF($G3752&lt;&gt;FALSE,"",COUNTIFS($D$2:$D$5001,"&gt;"&amp;$D3752,$G$2:$G$5001,FALSE)+COUNTIFS($D$2:$D3752,$D3752,$G$2:$G3752,FALSE)))</f>
        <v/>
      </c>
    </row>
    <row r="3753" spans="9:9" x14ac:dyDescent="0.55000000000000004">
      <c r="I3753" t="str">
        <f>IF($A3753="","",IF($G3753&lt;&gt;FALSE,"",COUNTIFS($D$2:$D$5001,"&gt;"&amp;$D3753,$G$2:$G$5001,FALSE)+COUNTIFS($D$2:$D3753,$D3753,$G$2:$G3753,FALSE)))</f>
        <v/>
      </c>
    </row>
    <row r="3754" spans="9:9" x14ac:dyDescent="0.55000000000000004">
      <c r="I3754" t="str">
        <f>IF($A3754="","",IF($G3754&lt;&gt;FALSE,"",COUNTIFS($D$2:$D$5001,"&gt;"&amp;$D3754,$G$2:$G$5001,FALSE)+COUNTIFS($D$2:$D3754,$D3754,$G$2:$G3754,FALSE)))</f>
        <v/>
      </c>
    </row>
    <row r="3755" spans="9:9" x14ac:dyDescent="0.55000000000000004">
      <c r="I3755" t="str">
        <f>IF($A3755="","",IF($G3755&lt;&gt;FALSE,"",COUNTIFS($D$2:$D$5001,"&gt;"&amp;$D3755,$G$2:$G$5001,FALSE)+COUNTIFS($D$2:$D3755,$D3755,$G$2:$G3755,FALSE)))</f>
        <v/>
      </c>
    </row>
    <row r="3756" spans="9:9" x14ac:dyDescent="0.55000000000000004">
      <c r="I3756" t="str">
        <f>IF($A3756="","",IF($G3756&lt;&gt;FALSE,"",COUNTIFS($D$2:$D$5001,"&gt;"&amp;$D3756,$G$2:$G$5001,FALSE)+COUNTIFS($D$2:$D3756,$D3756,$G$2:$G3756,FALSE)))</f>
        <v/>
      </c>
    </row>
    <row r="3757" spans="9:9" x14ac:dyDescent="0.55000000000000004">
      <c r="I3757" t="str">
        <f>IF($A3757="","",IF($G3757&lt;&gt;FALSE,"",COUNTIFS($D$2:$D$5001,"&gt;"&amp;$D3757,$G$2:$G$5001,FALSE)+COUNTIFS($D$2:$D3757,$D3757,$G$2:$G3757,FALSE)))</f>
        <v/>
      </c>
    </row>
    <row r="3758" spans="9:9" x14ac:dyDescent="0.55000000000000004">
      <c r="I3758" t="str">
        <f>IF($A3758="","",IF($G3758&lt;&gt;FALSE,"",COUNTIFS($D$2:$D$5001,"&gt;"&amp;$D3758,$G$2:$G$5001,FALSE)+COUNTIFS($D$2:$D3758,$D3758,$G$2:$G3758,FALSE)))</f>
        <v/>
      </c>
    </row>
    <row r="3759" spans="9:9" x14ac:dyDescent="0.55000000000000004">
      <c r="I3759" t="str">
        <f>IF($A3759="","",IF($G3759&lt;&gt;FALSE,"",COUNTIFS($D$2:$D$5001,"&gt;"&amp;$D3759,$G$2:$G$5001,FALSE)+COUNTIFS($D$2:$D3759,$D3759,$G$2:$G3759,FALSE)))</f>
        <v/>
      </c>
    </row>
    <row r="3760" spans="9:9" x14ac:dyDescent="0.55000000000000004">
      <c r="I3760" t="str">
        <f>IF($A3760="","",IF($G3760&lt;&gt;FALSE,"",COUNTIFS($D$2:$D$5001,"&gt;"&amp;$D3760,$G$2:$G$5001,FALSE)+COUNTIFS($D$2:$D3760,$D3760,$G$2:$G3760,FALSE)))</f>
        <v/>
      </c>
    </row>
    <row r="3761" spans="9:9" x14ac:dyDescent="0.55000000000000004">
      <c r="I3761" t="str">
        <f>IF($A3761="","",IF($G3761&lt;&gt;FALSE,"",COUNTIFS($D$2:$D$5001,"&gt;"&amp;$D3761,$G$2:$G$5001,FALSE)+COUNTIFS($D$2:$D3761,$D3761,$G$2:$G3761,FALSE)))</f>
        <v/>
      </c>
    </row>
    <row r="3762" spans="9:9" x14ac:dyDescent="0.55000000000000004">
      <c r="I3762" t="str">
        <f>IF($A3762="","",IF($G3762&lt;&gt;FALSE,"",COUNTIFS($D$2:$D$5001,"&gt;"&amp;$D3762,$G$2:$G$5001,FALSE)+COUNTIFS($D$2:$D3762,$D3762,$G$2:$G3762,FALSE)))</f>
        <v/>
      </c>
    </row>
    <row r="3763" spans="9:9" x14ac:dyDescent="0.55000000000000004">
      <c r="I3763" t="str">
        <f>IF($A3763="","",IF($G3763&lt;&gt;FALSE,"",COUNTIFS($D$2:$D$5001,"&gt;"&amp;$D3763,$G$2:$G$5001,FALSE)+COUNTIFS($D$2:$D3763,$D3763,$G$2:$G3763,FALSE)))</f>
        <v/>
      </c>
    </row>
    <row r="3764" spans="9:9" x14ac:dyDescent="0.55000000000000004">
      <c r="I3764" t="str">
        <f>IF($A3764="","",IF($G3764&lt;&gt;FALSE,"",COUNTIFS($D$2:$D$5001,"&gt;"&amp;$D3764,$G$2:$G$5001,FALSE)+COUNTIFS($D$2:$D3764,$D3764,$G$2:$G3764,FALSE)))</f>
        <v/>
      </c>
    </row>
    <row r="3765" spans="9:9" x14ac:dyDescent="0.55000000000000004">
      <c r="I3765" t="str">
        <f>IF($A3765="","",IF($G3765&lt;&gt;FALSE,"",COUNTIFS($D$2:$D$5001,"&gt;"&amp;$D3765,$G$2:$G$5001,FALSE)+COUNTIFS($D$2:$D3765,$D3765,$G$2:$G3765,FALSE)))</f>
        <v/>
      </c>
    </row>
    <row r="3766" spans="9:9" x14ac:dyDescent="0.55000000000000004">
      <c r="I3766" t="str">
        <f>IF($A3766="","",IF($G3766&lt;&gt;FALSE,"",COUNTIFS($D$2:$D$5001,"&gt;"&amp;$D3766,$G$2:$G$5001,FALSE)+COUNTIFS($D$2:$D3766,$D3766,$G$2:$G3766,FALSE)))</f>
        <v/>
      </c>
    </row>
    <row r="3767" spans="9:9" x14ac:dyDescent="0.55000000000000004">
      <c r="I3767" t="str">
        <f>IF($A3767="","",IF($G3767&lt;&gt;FALSE,"",COUNTIFS($D$2:$D$5001,"&gt;"&amp;$D3767,$G$2:$G$5001,FALSE)+COUNTIFS($D$2:$D3767,$D3767,$G$2:$G3767,FALSE)))</f>
        <v/>
      </c>
    </row>
    <row r="3768" spans="9:9" x14ac:dyDescent="0.55000000000000004">
      <c r="I3768" t="str">
        <f>IF($A3768="","",IF($G3768&lt;&gt;FALSE,"",COUNTIFS($D$2:$D$5001,"&gt;"&amp;$D3768,$G$2:$G$5001,FALSE)+COUNTIFS($D$2:$D3768,$D3768,$G$2:$G3768,FALSE)))</f>
        <v/>
      </c>
    </row>
    <row r="3769" spans="9:9" x14ac:dyDescent="0.55000000000000004">
      <c r="I3769" t="str">
        <f>IF($A3769="","",IF($G3769&lt;&gt;FALSE,"",COUNTIFS($D$2:$D$5001,"&gt;"&amp;$D3769,$G$2:$G$5001,FALSE)+COUNTIFS($D$2:$D3769,$D3769,$G$2:$G3769,FALSE)))</f>
        <v/>
      </c>
    </row>
    <row r="3770" spans="9:9" x14ac:dyDescent="0.55000000000000004">
      <c r="I3770" t="str">
        <f>IF($A3770="","",IF($G3770&lt;&gt;FALSE,"",COUNTIFS($D$2:$D$5001,"&gt;"&amp;$D3770,$G$2:$G$5001,FALSE)+COUNTIFS($D$2:$D3770,$D3770,$G$2:$G3770,FALSE)))</f>
        <v/>
      </c>
    </row>
    <row r="3771" spans="9:9" x14ac:dyDescent="0.55000000000000004">
      <c r="I3771" t="str">
        <f>IF($A3771="","",IF($G3771&lt;&gt;FALSE,"",COUNTIFS($D$2:$D$5001,"&gt;"&amp;$D3771,$G$2:$G$5001,FALSE)+COUNTIFS($D$2:$D3771,$D3771,$G$2:$G3771,FALSE)))</f>
        <v/>
      </c>
    </row>
    <row r="3772" spans="9:9" x14ac:dyDescent="0.55000000000000004">
      <c r="I3772" t="str">
        <f>IF($A3772="","",IF($G3772&lt;&gt;FALSE,"",COUNTIFS($D$2:$D$5001,"&gt;"&amp;$D3772,$G$2:$G$5001,FALSE)+COUNTIFS($D$2:$D3772,$D3772,$G$2:$G3772,FALSE)))</f>
        <v/>
      </c>
    </row>
    <row r="3773" spans="9:9" x14ac:dyDescent="0.55000000000000004">
      <c r="I3773" t="str">
        <f>IF($A3773="","",IF($G3773&lt;&gt;FALSE,"",COUNTIFS($D$2:$D$5001,"&gt;"&amp;$D3773,$G$2:$G$5001,FALSE)+COUNTIFS($D$2:$D3773,$D3773,$G$2:$G3773,FALSE)))</f>
        <v/>
      </c>
    </row>
    <row r="3774" spans="9:9" x14ac:dyDescent="0.55000000000000004">
      <c r="I3774" t="str">
        <f>IF($A3774="","",IF($G3774&lt;&gt;FALSE,"",COUNTIFS($D$2:$D$5001,"&gt;"&amp;$D3774,$G$2:$G$5001,FALSE)+COUNTIFS($D$2:$D3774,$D3774,$G$2:$G3774,FALSE)))</f>
        <v/>
      </c>
    </row>
    <row r="3775" spans="9:9" x14ac:dyDescent="0.55000000000000004">
      <c r="I3775" t="str">
        <f>IF($A3775="","",IF($G3775&lt;&gt;FALSE,"",COUNTIFS($D$2:$D$5001,"&gt;"&amp;$D3775,$G$2:$G$5001,FALSE)+COUNTIFS($D$2:$D3775,$D3775,$G$2:$G3775,FALSE)))</f>
        <v/>
      </c>
    </row>
    <row r="3776" spans="9:9" x14ac:dyDescent="0.55000000000000004">
      <c r="I3776" t="str">
        <f>IF($A3776="","",IF($G3776&lt;&gt;FALSE,"",COUNTIFS($D$2:$D$5001,"&gt;"&amp;$D3776,$G$2:$G$5001,FALSE)+COUNTIFS($D$2:$D3776,$D3776,$G$2:$G3776,FALSE)))</f>
        <v/>
      </c>
    </row>
    <row r="3777" spans="9:9" x14ac:dyDescent="0.55000000000000004">
      <c r="I3777" t="str">
        <f>IF($A3777="","",IF($G3777&lt;&gt;FALSE,"",COUNTIFS($D$2:$D$5001,"&gt;"&amp;$D3777,$G$2:$G$5001,FALSE)+COUNTIFS($D$2:$D3777,$D3777,$G$2:$G3777,FALSE)))</f>
        <v/>
      </c>
    </row>
    <row r="3778" spans="9:9" x14ac:dyDescent="0.55000000000000004">
      <c r="I3778" t="str">
        <f>IF($A3778="","",IF($G3778&lt;&gt;FALSE,"",COUNTIFS($D$2:$D$5001,"&gt;"&amp;$D3778,$G$2:$G$5001,FALSE)+COUNTIFS($D$2:$D3778,$D3778,$G$2:$G3778,FALSE)))</f>
        <v/>
      </c>
    </row>
    <row r="3779" spans="9:9" x14ac:dyDescent="0.55000000000000004">
      <c r="I3779" t="str">
        <f>IF($A3779="","",IF($G3779&lt;&gt;FALSE,"",COUNTIFS($D$2:$D$5001,"&gt;"&amp;$D3779,$G$2:$G$5001,FALSE)+COUNTIFS($D$2:$D3779,$D3779,$G$2:$G3779,FALSE)))</f>
        <v/>
      </c>
    </row>
    <row r="3780" spans="9:9" x14ac:dyDescent="0.55000000000000004">
      <c r="I3780" t="str">
        <f>IF($A3780="","",IF($G3780&lt;&gt;FALSE,"",COUNTIFS($D$2:$D$5001,"&gt;"&amp;$D3780,$G$2:$G$5001,FALSE)+COUNTIFS($D$2:$D3780,$D3780,$G$2:$G3780,FALSE)))</f>
        <v/>
      </c>
    </row>
    <row r="3781" spans="9:9" x14ac:dyDescent="0.55000000000000004">
      <c r="I3781" t="str">
        <f>IF($A3781="","",IF($G3781&lt;&gt;FALSE,"",COUNTIFS($D$2:$D$5001,"&gt;"&amp;$D3781,$G$2:$G$5001,FALSE)+COUNTIFS($D$2:$D3781,$D3781,$G$2:$G3781,FALSE)))</f>
        <v/>
      </c>
    </row>
    <row r="3782" spans="9:9" x14ac:dyDescent="0.55000000000000004">
      <c r="I3782" t="str">
        <f>IF($A3782="","",IF($G3782&lt;&gt;FALSE,"",COUNTIFS($D$2:$D$5001,"&gt;"&amp;$D3782,$G$2:$G$5001,FALSE)+COUNTIFS($D$2:$D3782,$D3782,$G$2:$G3782,FALSE)))</f>
        <v/>
      </c>
    </row>
    <row r="3783" spans="9:9" x14ac:dyDescent="0.55000000000000004">
      <c r="I3783" t="str">
        <f>IF($A3783="","",IF($G3783&lt;&gt;FALSE,"",COUNTIFS($D$2:$D$5001,"&gt;"&amp;$D3783,$G$2:$G$5001,FALSE)+COUNTIFS($D$2:$D3783,$D3783,$G$2:$G3783,FALSE)))</f>
        <v/>
      </c>
    </row>
    <row r="3784" spans="9:9" x14ac:dyDescent="0.55000000000000004">
      <c r="I3784" t="str">
        <f>IF($A3784="","",IF($G3784&lt;&gt;FALSE,"",COUNTIFS($D$2:$D$5001,"&gt;"&amp;$D3784,$G$2:$G$5001,FALSE)+COUNTIFS($D$2:$D3784,$D3784,$G$2:$G3784,FALSE)))</f>
        <v/>
      </c>
    </row>
    <row r="3785" spans="9:9" x14ac:dyDescent="0.55000000000000004">
      <c r="I3785" t="str">
        <f>IF($A3785="","",IF($G3785&lt;&gt;FALSE,"",COUNTIFS($D$2:$D$5001,"&gt;"&amp;$D3785,$G$2:$G$5001,FALSE)+COUNTIFS($D$2:$D3785,$D3785,$G$2:$G3785,FALSE)))</f>
        <v/>
      </c>
    </row>
    <row r="3786" spans="9:9" x14ac:dyDescent="0.55000000000000004">
      <c r="I3786" t="str">
        <f>IF($A3786="","",IF($G3786&lt;&gt;FALSE,"",COUNTIFS($D$2:$D$5001,"&gt;"&amp;$D3786,$G$2:$G$5001,FALSE)+COUNTIFS($D$2:$D3786,$D3786,$G$2:$G3786,FALSE)))</f>
        <v/>
      </c>
    </row>
    <row r="3787" spans="9:9" x14ac:dyDescent="0.55000000000000004">
      <c r="I3787" t="str">
        <f>IF($A3787="","",IF($G3787&lt;&gt;FALSE,"",COUNTIFS($D$2:$D$5001,"&gt;"&amp;$D3787,$G$2:$G$5001,FALSE)+COUNTIFS($D$2:$D3787,$D3787,$G$2:$G3787,FALSE)))</f>
        <v/>
      </c>
    </row>
    <row r="3788" spans="9:9" x14ac:dyDescent="0.55000000000000004">
      <c r="I3788" t="str">
        <f>IF($A3788="","",IF($G3788&lt;&gt;FALSE,"",COUNTIFS($D$2:$D$5001,"&gt;"&amp;$D3788,$G$2:$G$5001,FALSE)+COUNTIFS($D$2:$D3788,$D3788,$G$2:$G3788,FALSE)))</f>
        <v/>
      </c>
    </row>
    <row r="3789" spans="9:9" x14ac:dyDescent="0.55000000000000004">
      <c r="I3789" t="str">
        <f>IF($A3789="","",IF($G3789&lt;&gt;FALSE,"",COUNTIFS($D$2:$D$5001,"&gt;"&amp;$D3789,$G$2:$G$5001,FALSE)+COUNTIFS($D$2:$D3789,$D3789,$G$2:$G3789,FALSE)))</f>
        <v/>
      </c>
    </row>
    <row r="3790" spans="9:9" x14ac:dyDescent="0.55000000000000004">
      <c r="I3790" t="str">
        <f>IF($A3790="","",IF($G3790&lt;&gt;FALSE,"",COUNTIFS($D$2:$D$5001,"&gt;"&amp;$D3790,$G$2:$G$5001,FALSE)+COUNTIFS($D$2:$D3790,$D3790,$G$2:$G3790,FALSE)))</f>
        <v/>
      </c>
    </row>
    <row r="3791" spans="9:9" x14ac:dyDescent="0.55000000000000004">
      <c r="I3791" t="str">
        <f>IF($A3791="","",IF($G3791&lt;&gt;FALSE,"",COUNTIFS($D$2:$D$5001,"&gt;"&amp;$D3791,$G$2:$G$5001,FALSE)+COUNTIFS($D$2:$D3791,$D3791,$G$2:$G3791,FALSE)))</f>
        <v/>
      </c>
    </row>
    <row r="3792" spans="9:9" x14ac:dyDescent="0.55000000000000004">
      <c r="I3792" t="str">
        <f>IF($A3792="","",IF($G3792&lt;&gt;FALSE,"",COUNTIFS($D$2:$D$5001,"&gt;"&amp;$D3792,$G$2:$G$5001,FALSE)+COUNTIFS($D$2:$D3792,$D3792,$G$2:$G3792,FALSE)))</f>
        <v/>
      </c>
    </row>
    <row r="3793" spans="9:9" x14ac:dyDescent="0.55000000000000004">
      <c r="I3793" t="str">
        <f>IF($A3793="","",IF($G3793&lt;&gt;FALSE,"",COUNTIFS($D$2:$D$5001,"&gt;"&amp;$D3793,$G$2:$G$5001,FALSE)+COUNTIFS($D$2:$D3793,$D3793,$G$2:$G3793,FALSE)))</f>
        <v/>
      </c>
    </row>
    <row r="3794" spans="9:9" x14ac:dyDescent="0.55000000000000004">
      <c r="I3794" t="str">
        <f>IF($A3794="","",IF($G3794&lt;&gt;FALSE,"",COUNTIFS($D$2:$D$5001,"&gt;"&amp;$D3794,$G$2:$G$5001,FALSE)+COUNTIFS($D$2:$D3794,$D3794,$G$2:$G3794,FALSE)))</f>
        <v/>
      </c>
    </row>
    <row r="3795" spans="9:9" x14ac:dyDescent="0.55000000000000004">
      <c r="I3795" t="str">
        <f>IF($A3795="","",IF($G3795&lt;&gt;FALSE,"",COUNTIFS($D$2:$D$5001,"&gt;"&amp;$D3795,$G$2:$G$5001,FALSE)+COUNTIFS($D$2:$D3795,$D3795,$G$2:$G3795,FALSE)))</f>
        <v/>
      </c>
    </row>
    <row r="3796" spans="9:9" x14ac:dyDescent="0.55000000000000004">
      <c r="I3796" t="str">
        <f>IF($A3796="","",IF($G3796&lt;&gt;FALSE,"",COUNTIFS($D$2:$D$5001,"&gt;"&amp;$D3796,$G$2:$G$5001,FALSE)+COUNTIFS($D$2:$D3796,$D3796,$G$2:$G3796,FALSE)))</f>
        <v/>
      </c>
    </row>
    <row r="3797" spans="9:9" x14ac:dyDescent="0.55000000000000004">
      <c r="I3797" t="str">
        <f>IF($A3797="","",IF($G3797&lt;&gt;FALSE,"",COUNTIFS($D$2:$D$5001,"&gt;"&amp;$D3797,$G$2:$G$5001,FALSE)+COUNTIFS($D$2:$D3797,$D3797,$G$2:$G3797,FALSE)))</f>
        <v/>
      </c>
    </row>
    <row r="3798" spans="9:9" x14ac:dyDescent="0.55000000000000004">
      <c r="I3798" t="str">
        <f>IF($A3798="","",IF($G3798&lt;&gt;FALSE,"",COUNTIFS($D$2:$D$5001,"&gt;"&amp;$D3798,$G$2:$G$5001,FALSE)+COUNTIFS($D$2:$D3798,$D3798,$G$2:$G3798,FALSE)))</f>
        <v/>
      </c>
    </row>
    <row r="3799" spans="9:9" x14ac:dyDescent="0.55000000000000004">
      <c r="I3799" t="str">
        <f>IF($A3799="","",IF($G3799&lt;&gt;FALSE,"",COUNTIFS($D$2:$D$5001,"&gt;"&amp;$D3799,$G$2:$G$5001,FALSE)+COUNTIFS($D$2:$D3799,$D3799,$G$2:$G3799,FALSE)))</f>
        <v/>
      </c>
    </row>
    <row r="3800" spans="9:9" x14ac:dyDescent="0.55000000000000004">
      <c r="I3800" t="str">
        <f>IF($A3800="","",IF($G3800&lt;&gt;FALSE,"",COUNTIFS($D$2:$D$5001,"&gt;"&amp;$D3800,$G$2:$G$5001,FALSE)+COUNTIFS($D$2:$D3800,$D3800,$G$2:$G3800,FALSE)))</f>
        <v/>
      </c>
    </row>
    <row r="3801" spans="9:9" x14ac:dyDescent="0.55000000000000004">
      <c r="I3801" t="str">
        <f>IF($A3801="","",IF($G3801&lt;&gt;FALSE,"",COUNTIFS($D$2:$D$5001,"&gt;"&amp;$D3801,$G$2:$G$5001,FALSE)+COUNTIFS($D$2:$D3801,$D3801,$G$2:$G3801,FALSE)))</f>
        <v/>
      </c>
    </row>
    <row r="3802" spans="9:9" x14ac:dyDescent="0.55000000000000004">
      <c r="I3802" t="str">
        <f>IF($A3802="","",IF($G3802&lt;&gt;FALSE,"",COUNTIFS($D$2:$D$5001,"&gt;"&amp;$D3802,$G$2:$G$5001,FALSE)+COUNTIFS($D$2:$D3802,$D3802,$G$2:$G3802,FALSE)))</f>
        <v/>
      </c>
    </row>
    <row r="3803" spans="9:9" x14ac:dyDescent="0.55000000000000004">
      <c r="I3803" t="str">
        <f>IF($A3803="","",IF($G3803&lt;&gt;FALSE,"",COUNTIFS($D$2:$D$5001,"&gt;"&amp;$D3803,$G$2:$G$5001,FALSE)+COUNTIFS($D$2:$D3803,$D3803,$G$2:$G3803,FALSE)))</f>
        <v/>
      </c>
    </row>
    <row r="3804" spans="9:9" x14ac:dyDescent="0.55000000000000004">
      <c r="I3804" t="str">
        <f>IF($A3804="","",IF($G3804&lt;&gt;FALSE,"",COUNTIFS($D$2:$D$5001,"&gt;"&amp;$D3804,$G$2:$G$5001,FALSE)+COUNTIFS($D$2:$D3804,$D3804,$G$2:$G3804,FALSE)))</f>
        <v/>
      </c>
    </row>
    <row r="3805" spans="9:9" x14ac:dyDescent="0.55000000000000004">
      <c r="I3805" t="str">
        <f>IF($A3805="","",IF($G3805&lt;&gt;FALSE,"",COUNTIFS($D$2:$D$5001,"&gt;"&amp;$D3805,$G$2:$G$5001,FALSE)+COUNTIFS($D$2:$D3805,$D3805,$G$2:$G3805,FALSE)))</f>
        <v/>
      </c>
    </row>
    <row r="3806" spans="9:9" x14ac:dyDescent="0.55000000000000004">
      <c r="I3806" t="str">
        <f>IF($A3806="","",IF($G3806&lt;&gt;FALSE,"",COUNTIFS($D$2:$D$5001,"&gt;"&amp;$D3806,$G$2:$G$5001,FALSE)+COUNTIFS($D$2:$D3806,$D3806,$G$2:$G3806,FALSE)))</f>
        <v/>
      </c>
    </row>
    <row r="3807" spans="9:9" x14ac:dyDescent="0.55000000000000004">
      <c r="I3807" t="str">
        <f>IF($A3807="","",IF($G3807&lt;&gt;FALSE,"",COUNTIFS($D$2:$D$5001,"&gt;"&amp;$D3807,$G$2:$G$5001,FALSE)+COUNTIFS($D$2:$D3807,$D3807,$G$2:$G3807,FALSE)))</f>
        <v/>
      </c>
    </row>
    <row r="3808" spans="9:9" x14ac:dyDescent="0.55000000000000004">
      <c r="I3808" t="str">
        <f>IF($A3808="","",IF($G3808&lt;&gt;FALSE,"",COUNTIFS($D$2:$D$5001,"&gt;"&amp;$D3808,$G$2:$G$5001,FALSE)+COUNTIFS($D$2:$D3808,$D3808,$G$2:$G3808,FALSE)))</f>
        <v/>
      </c>
    </row>
    <row r="3809" spans="9:9" x14ac:dyDescent="0.55000000000000004">
      <c r="I3809" t="str">
        <f>IF($A3809="","",IF($G3809&lt;&gt;FALSE,"",COUNTIFS($D$2:$D$5001,"&gt;"&amp;$D3809,$G$2:$G$5001,FALSE)+COUNTIFS($D$2:$D3809,$D3809,$G$2:$G3809,FALSE)))</f>
        <v/>
      </c>
    </row>
    <row r="3810" spans="9:9" x14ac:dyDescent="0.55000000000000004">
      <c r="I3810" t="str">
        <f>IF($A3810="","",IF($G3810&lt;&gt;FALSE,"",COUNTIFS($D$2:$D$5001,"&gt;"&amp;$D3810,$G$2:$G$5001,FALSE)+COUNTIFS($D$2:$D3810,$D3810,$G$2:$G3810,FALSE)))</f>
        <v/>
      </c>
    </row>
    <row r="3811" spans="9:9" x14ac:dyDescent="0.55000000000000004">
      <c r="I3811" t="str">
        <f>IF($A3811="","",IF($G3811&lt;&gt;FALSE,"",COUNTIFS($D$2:$D$5001,"&gt;"&amp;$D3811,$G$2:$G$5001,FALSE)+COUNTIFS($D$2:$D3811,$D3811,$G$2:$G3811,FALSE)))</f>
        <v/>
      </c>
    </row>
    <row r="3812" spans="9:9" x14ac:dyDescent="0.55000000000000004">
      <c r="I3812" t="str">
        <f>IF($A3812="","",IF($G3812&lt;&gt;FALSE,"",COUNTIFS($D$2:$D$5001,"&gt;"&amp;$D3812,$G$2:$G$5001,FALSE)+COUNTIFS($D$2:$D3812,$D3812,$G$2:$G3812,FALSE)))</f>
        <v/>
      </c>
    </row>
    <row r="3813" spans="9:9" x14ac:dyDescent="0.55000000000000004">
      <c r="I3813" t="str">
        <f>IF($A3813="","",IF($G3813&lt;&gt;FALSE,"",COUNTIFS($D$2:$D$5001,"&gt;"&amp;$D3813,$G$2:$G$5001,FALSE)+COUNTIFS($D$2:$D3813,$D3813,$G$2:$G3813,FALSE)))</f>
        <v/>
      </c>
    </row>
    <row r="3814" spans="9:9" x14ac:dyDescent="0.55000000000000004">
      <c r="I3814" t="str">
        <f>IF($A3814="","",IF($G3814&lt;&gt;FALSE,"",COUNTIFS($D$2:$D$5001,"&gt;"&amp;$D3814,$G$2:$G$5001,FALSE)+COUNTIFS($D$2:$D3814,$D3814,$G$2:$G3814,FALSE)))</f>
        <v/>
      </c>
    </row>
    <row r="3815" spans="9:9" x14ac:dyDescent="0.55000000000000004">
      <c r="I3815" t="str">
        <f>IF($A3815="","",IF($G3815&lt;&gt;FALSE,"",COUNTIFS($D$2:$D$5001,"&gt;"&amp;$D3815,$G$2:$G$5001,FALSE)+COUNTIFS($D$2:$D3815,$D3815,$G$2:$G3815,FALSE)))</f>
        <v/>
      </c>
    </row>
    <row r="3816" spans="9:9" x14ac:dyDescent="0.55000000000000004">
      <c r="I3816" t="str">
        <f>IF($A3816="","",IF($G3816&lt;&gt;FALSE,"",COUNTIFS($D$2:$D$5001,"&gt;"&amp;$D3816,$G$2:$G$5001,FALSE)+COUNTIFS($D$2:$D3816,$D3816,$G$2:$G3816,FALSE)))</f>
        <v/>
      </c>
    </row>
    <row r="3817" spans="9:9" x14ac:dyDescent="0.55000000000000004">
      <c r="I3817" t="str">
        <f>IF($A3817="","",IF($G3817&lt;&gt;FALSE,"",COUNTIFS($D$2:$D$5001,"&gt;"&amp;$D3817,$G$2:$G$5001,FALSE)+COUNTIFS($D$2:$D3817,$D3817,$G$2:$G3817,FALSE)))</f>
        <v/>
      </c>
    </row>
    <row r="3818" spans="9:9" x14ac:dyDescent="0.55000000000000004">
      <c r="I3818" t="str">
        <f>IF($A3818="","",IF($G3818&lt;&gt;FALSE,"",COUNTIFS($D$2:$D$5001,"&gt;"&amp;$D3818,$G$2:$G$5001,FALSE)+COUNTIFS($D$2:$D3818,$D3818,$G$2:$G3818,FALSE)))</f>
        <v/>
      </c>
    </row>
    <row r="3819" spans="9:9" x14ac:dyDescent="0.55000000000000004">
      <c r="I3819" t="str">
        <f>IF($A3819="","",IF($G3819&lt;&gt;FALSE,"",COUNTIFS($D$2:$D$5001,"&gt;"&amp;$D3819,$G$2:$G$5001,FALSE)+COUNTIFS($D$2:$D3819,$D3819,$G$2:$G3819,FALSE)))</f>
        <v/>
      </c>
    </row>
    <row r="3820" spans="9:9" x14ac:dyDescent="0.55000000000000004">
      <c r="I3820" t="str">
        <f>IF($A3820="","",IF($G3820&lt;&gt;FALSE,"",COUNTIFS($D$2:$D$5001,"&gt;"&amp;$D3820,$G$2:$G$5001,FALSE)+COUNTIFS($D$2:$D3820,$D3820,$G$2:$G3820,FALSE)))</f>
        <v/>
      </c>
    </row>
    <row r="3821" spans="9:9" x14ac:dyDescent="0.55000000000000004">
      <c r="I3821" t="str">
        <f>IF($A3821="","",IF($G3821&lt;&gt;FALSE,"",COUNTIFS($D$2:$D$5001,"&gt;"&amp;$D3821,$G$2:$G$5001,FALSE)+COUNTIFS($D$2:$D3821,$D3821,$G$2:$G3821,FALSE)))</f>
        <v/>
      </c>
    </row>
    <row r="3822" spans="9:9" x14ac:dyDescent="0.55000000000000004">
      <c r="I3822" t="str">
        <f>IF($A3822="","",IF($G3822&lt;&gt;FALSE,"",COUNTIFS($D$2:$D$5001,"&gt;"&amp;$D3822,$G$2:$G$5001,FALSE)+COUNTIFS($D$2:$D3822,$D3822,$G$2:$G3822,FALSE)))</f>
        <v/>
      </c>
    </row>
    <row r="3823" spans="9:9" x14ac:dyDescent="0.55000000000000004">
      <c r="I3823" t="str">
        <f>IF($A3823="","",IF($G3823&lt;&gt;FALSE,"",COUNTIFS($D$2:$D$5001,"&gt;"&amp;$D3823,$G$2:$G$5001,FALSE)+COUNTIFS($D$2:$D3823,$D3823,$G$2:$G3823,FALSE)))</f>
        <v/>
      </c>
    </row>
    <row r="3824" spans="9:9" x14ac:dyDescent="0.55000000000000004">
      <c r="I3824" t="str">
        <f>IF($A3824="","",IF($G3824&lt;&gt;FALSE,"",COUNTIFS($D$2:$D$5001,"&gt;"&amp;$D3824,$G$2:$G$5001,FALSE)+COUNTIFS($D$2:$D3824,$D3824,$G$2:$G3824,FALSE)))</f>
        <v/>
      </c>
    </row>
    <row r="3825" spans="9:9" x14ac:dyDescent="0.55000000000000004">
      <c r="I3825" t="str">
        <f>IF($A3825="","",IF($G3825&lt;&gt;FALSE,"",COUNTIFS($D$2:$D$5001,"&gt;"&amp;$D3825,$G$2:$G$5001,FALSE)+COUNTIFS($D$2:$D3825,$D3825,$G$2:$G3825,FALSE)))</f>
        <v/>
      </c>
    </row>
    <row r="3826" spans="9:9" x14ac:dyDescent="0.55000000000000004">
      <c r="I3826" t="str">
        <f>IF($A3826="","",IF($G3826&lt;&gt;FALSE,"",COUNTIFS($D$2:$D$5001,"&gt;"&amp;$D3826,$G$2:$G$5001,FALSE)+COUNTIFS($D$2:$D3826,$D3826,$G$2:$G3826,FALSE)))</f>
        <v/>
      </c>
    </row>
    <row r="3827" spans="9:9" x14ac:dyDescent="0.55000000000000004">
      <c r="I3827" t="str">
        <f>IF($A3827="","",IF($G3827&lt;&gt;FALSE,"",COUNTIFS($D$2:$D$5001,"&gt;"&amp;$D3827,$G$2:$G$5001,FALSE)+COUNTIFS($D$2:$D3827,$D3827,$G$2:$G3827,FALSE)))</f>
        <v/>
      </c>
    </row>
    <row r="3828" spans="9:9" x14ac:dyDescent="0.55000000000000004">
      <c r="I3828" t="str">
        <f>IF($A3828="","",IF($G3828&lt;&gt;FALSE,"",COUNTIFS($D$2:$D$5001,"&gt;"&amp;$D3828,$G$2:$G$5001,FALSE)+COUNTIFS($D$2:$D3828,$D3828,$G$2:$G3828,FALSE)))</f>
        <v/>
      </c>
    </row>
    <row r="3829" spans="9:9" x14ac:dyDescent="0.55000000000000004">
      <c r="I3829" t="str">
        <f>IF($A3829="","",IF($G3829&lt;&gt;FALSE,"",COUNTIFS($D$2:$D$5001,"&gt;"&amp;$D3829,$G$2:$G$5001,FALSE)+COUNTIFS($D$2:$D3829,$D3829,$G$2:$G3829,FALSE)))</f>
        <v/>
      </c>
    </row>
    <row r="3830" spans="9:9" x14ac:dyDescent="0.55000000000000004">
      <c r="I3830" t="str">
        <f>IF($A3830="","",IF($G3830&lt;&gt;FALSE,"",COUNTIFS($D$2:$D$5001,"&gt;"&amp;$D3830,$G$2:$G$5001,FALSE)+COUNTIFS($D$2:$D3830,$D3830,$G$2:$G3830,FALSE)))</f>
        <v/>
      </c>
    </row>
    <row r="3831" spans="9:9" x14ac:dyDescent="0.55000000000000004">
      <c r="I3831" t="str">
        <f>IF($A3831="","",IF($G3831&lt;&gt;FALSE,"",COUNTIFS($D$2:$D$5001,"&gt;"&amp;$D3831,$G$2:$G$5001,FALSE)+COUNTIFS($D$2:$D3831,$D3831,$G$2:$G3831,FALSE)))</f>
        <v/>
      </c>
    </row>
    <row r="3832" spans="9:9" x14ac:dyDescent="0.55000000000000004">
      <c r="I3832" t="str">
        <f>IF($A3832="","",IF($G3832&lt;&gt;FALSE,"",COUNTIFS($D$2:$D$5001,"&gt;"&amp;$D3832,$G$2:$G$5001,FALSE)+COUNTIFS($D$2:$D3832,$D3832,$G$2:$G3832,FALSE)))</f>
        <v/>
      </c>
    </row>
    <row r="3833" spans="9:9" x14ac:dyDescent="0.55000000000000004">
      <c r="I3833" t="str">
        <f>IF($A3833="","",IF($G3833&lt;&gt;FALSE,"",COUNTIFS($D$2:$D$5001,"&gt;"&amp;$D3833,$G$2:$G$5001,FALSE)+COUNTIFS($D$2:$D3833,$D3833,$G$2:$G3833,FALSE)))</f>
        <v/>
      </c>
    </row>
    <row r="3834" spans="9:9" x14ac:dyDescent="0.55000000000000004">
      <c r="I3834" t="str">
        <f>IF($A3834="","",IF($G3834&lt;&gt;FALSE,"",COUNTIFS($D$2:$D$5001,"&gt;"&amp;$D3834,$G$2:$G$5001,FALSE)+COUNTIFS($D$2:$D3834,$D3834,$G$2:$G3834,FALSE)))</f>
        <v/>
      </c>
    </row>
    <row r="3835" spans="9:9" x14ac:dyDescent="0.55000000000000004">
      <c r="I3835" t="str">
        <f>IF($A3835="","",IF($G3835&lt;&gt;FALSE,"",COUNTIFS($D$2:$D$5001,"&gt;"&amp;$D3835,$G$2:$G$5001,FALSE)+COUNTIFS($D$2:$D3835,$D3835,$G$2:$G3835,FALSE)))</f>
        <v/>
      </c>
    </row>
    <row r="3836" spans="9:9" x14ac:dyDescent="0.55000000000000004">
      <c r="I3836" t="str">
        <f>IF($A3836="","",IF($G3836&lt;&gt;FALSE,"",COUNTIFS($D$2:$D$5001,"&gt;"&amp;$D3836,$G$2:$G$5001,FALSE)+COUNTIFS($D$2:$D3836,$D3836,$G$2:$G3836,FALSE)))</f>
        <v/>
      </c>
    </row>
    <row r="3837" spans="9:9" x14ac:dyDescent="0.55000000000000004">
      <c r="I3837" t="str">
        <f>IF($A3837="","",IF($G3837&lt;&gt;FALSE,"",COUNTIFS($D$2:$D$5001,"&gt;"&amp;$D3837,$G$2:$G$5001,FALSE)+COUNTIFS($D$2:$D3837,$D3837,$G$2:$G3837,FALSE)))</f>
        <v/>
      </c>
    </row>
    <row r="3838" spans="9:9" x14ac:dyDescent="0.55000000000000004">
      <c r="I3838" t="str">
        <f>IF($A3838="","",IF($G3838&lt;&gt;FALSE,"",COUNTIFS($D$2:$D$5001,"&gt;"&amp;$D3838,$G$2:$G$5001,FALSE)+COUNTIFS($D$2:$D3838,$D3838,$G$2:$G3838,FALSE)))</f>
        <v/>
      </c>
    </row>
    <row r="3839" spans="9:9" x14ac:dyDescent="0.55000000000000004">
      <c r="I3839" t="str">
        <f>IF($A3839="","",IF($G3839&lt;&gt;FALSE,"",COUNTIFS($D$2:$D$5001,"&gt;"&amp;$D3839,$G$2:$G$5001,FALSE)+COUNTIFS($D$2:$D3839,$D3839,$G$2:$G3839,FALSE)))</f>
        <v/>
      </c>
    </row>
    <row r="3840" spans="9:9" x14ac:dyDescent="0.55000000000000004">
      <c r="I3840" t="str">
        <f>IF($A3840="","",IF($G3840&lt;&gt;FALSE,"",COUNTIFS($D$2:$D$5001,"&gt;"&amp;$D3840,$G$2:$G$5001,FALSE)+COUNTIFS($D$2:$D3840,$D3840,$G$2:$G3840,FALSE)))</f>
        <v/>
      </c>
    </row>
    <row r="3841" spans="9:9" x14ac:dyDescent="0.55000000000000004">
      <c r="I3841" t="str">
        <f>IF($A3841="","",IF($G3841&lt;&gt;FALSE,"",COUNTIFS($D$2:$D$5001,"&gt;"&amp;$D3841,$G$2:$G$5001,FALSE)+COUNTIFS($D$2:$D3841,$D3841,$G$2:$G3841,FALSE)))</f>
        <v/>
      </c>
    </row>
    <row r="3842" spans="9:9" x14ac:dyDescent="0.55000000000000004">
      <c r="I3842" t="str">
        <f>IF($A3842="","",IF($G3842&lt;&gt;FALSE,"",COUNTIFS($D$2:$D$5001,"&gt;"&amp;$D3842,$G$2:$G$5001,FALSE)+COUNTIFS($D$2:$D3842,$D3842,$G$2:$G3842,FALSE)))</f>
        <v/>
      </c>
    </row>
    <row r="3843" spans="9:9" x14ac:dyDescent="0.55000000000000004">
      <c r="I3843" t="str">
        <f>IF($A3843="","",IF($G3843&lt;&gt;FALSE,"",COUNTIFS($D$2:$D$5001,"&gt;"&amp;$D3843,$G$2:$G$5001,FALSE)+COUNTIFS($D$2:$D3843,$D3843,$G$2:$G3843,FALSE)))</f>
        <v/>
      </c>
    </row>
    <row r="3844" spans="9:9" x14ac:dyDescent="0.55000000000000004">
      <c r="I3844" t="str">
        <f>IF($A3844="","",IF($G3844&lt;&gt;FALSE,"",COUNTIFS($D$2:$D$5001,"&gt;"&amp;$D3844,$G$2:$G$5001,FALSE)+COUNTIFS($D$2:$D3844,$D3844,$G$2:$G3844,FALSE)))</f>
        <v/>
      </c>
    </row>
    <row r="3845" spans="9:9" x14ac:dyDescent="0.55000000000000004">
      <c r="I3845" t="str">
        <f>IF($A3845="","",IF($G3845&lt;&gt;FALSE,"",COUNTIFS($D$2:$D$5001,"&gt;"&amp;$D3845,$G$2:$G$5001,FALSE)+COUNTIFS($D$2:$D3845,$D3845,$G$2:$G3845,FALSE)))</f>
        <v/>
      </c>
    </row>
    <row r="3846" spans="9:9" x14ac:dyDescent="0.55000000000000004">
      <c r="I3846" t="str">
        <f>IF($A3846="","",IF($G3846&lt;&gt;FALSE,"",COUNTIFS($D$2:$D$5001,"&gt;"&amp;$D3846,$G$2:$G$5001,FALSE)+COUNTIFS($D$2:$D3846,$D3846,$G$2:$G3846,FALSE)))</f>
        <v/>
      </c>
    </row>
    <row r="3847" spans="9:9" x14ac:dyDescent="0.55000000000000004">
      <c r="I3847" t="str">
        <f>IF($A3847="","",IF($G3847&lt;&gt;FALSE,"",COUNTIFS($D$2:$D$5001,"&gt;"&amp;$D3847,$G$2:$G$5001,FALSE)+COUNTIFS($D$2:$D3847,$D3847,$G$2:$G3847,FALSE)))</f>
        <v/>
      </c>
    </row>
    <row r="3848" spans="9:9" x14ac:dyDescent="0.55000000000000004">
      <c r="I3848" t="str">
        <f>IF($A3848="","",IF($G3848&lt;&gt;FALSE,"",COUNTIFS($D$2:$D$5001,"&gt;"&amp;$D3848,$G$2:$G$5001,FALSE)+COUNTIFS($D$2:$D3848,$D3848,$G$2:$G3848,FALSE)))</f>
        <v/>
      </c>
    </row>
    <row r="3849" spans="9:9" x14ac:dyDescent="0.55000000000000004">
      <c r="I3849" t="str">
        <f>IF($A3849="","",IF($G3849&lt;&gt;FALSE,"",COUNTIFS($D$2:$D$5001,"&gt;"&amp;$D3849,$G$2:$G$5001,FALSE)+COUNTIFS($D$2:$D3849,$D3849,$G$2:$G3849,FALSE)))</f>
        <v/>
      </c>
    </row>
    <row r="3850" spans="9:9" x14ac:dyDescent="0.55000000000000004">
      <c r="I3850" t="str">
        <f>IF($A3850="","",IF($G3850&lt;&gt;FALSE,"",COUNTIFS($D$2:$D$5001,"&gt;"&amp;$D3850,$G$2:$G$5001,FALSE)+COUNTIFS($D$2:$D3850,$D3850,$G$2:$G3850,FALSE)))</f>
        <v/>
      </c>
    </row>
    <row r="3851" spans="9:9" x14ac:dyDescent="0.55000000000000004">
      <c r="I3851" t="str">
        <f>IF($A3851="","",IF($G3851&lt;&gt;FALSE,"",COUNTIFS($D$2:$D$5001,"&gt;"&amp;$D3851,$G$2:$G$5001,FALSE)+COUNTIFS($D$2:$D3851,$D3851,$G$2:$G3851,FALSE)))</f>
        <v/>
      </c>
    </row>
    <row r="3852" spans="9:9" x14ac:dyDescent="0.55000000000000004">
      <c r="I3852" t="str">
        <f>IF($A3852="","",IF($G3852&lt;&gt;FALSE,"",COUNTIFS($D$2:$D$5001,"&gt;"&amp;$D3852,$G$2:$G$5001,FALSE)+COUNTIFS($D$2:$D3852,$D3852,$G$2:$G3852,FALSE)))</f>
        <v/>
      </c>
    </row>
    <row r="3853" spans="9:9" x14ac:dyDescent="0.55000000000000004">
      <c r="I3853" t="str">
        <f>IF($A3853="","",IF($G3853&lt;&gt;FALSE,"",COUNTIFS($D$2:$D$5001,"&gt;"&amp;$D3853,$G$2:$G$5001,FALSE)+COUNTIFS($D$2:$D3853,$D3853,$G$2:$G3853,FALSE)))</f>
        <v/>
      </c>
    </row>
    <row r="3854" spans="9:9" x14ac:dyDescent="0.55000000000000004">
      <c r="I3854" t="str">
        <f>IF($A3854="","",IF($G3854&lt;&gt;FALSE,"",COUNTIFS($D$2:$D$5001,"&gt;"&amp;$D3854,$G$2:$G$5001,FALSE)+COUNTIFS($D$2:$D3854,$D3854,$G$2:$G3854,FALSE)))</f>
        <v/>
      </c>
    </row>
    <row r="3855" spans="9:9" x14ac:dyDescent="0.55000000000000004">
      <c r="I3855" t="str">
        <f>IF($A3855="","",IF($G3855&lt;&gt;FALSE,"",COUNTIFS($D$2:$D$5001,"&gt;"&amp;$D3855,$G$2:$G$5001,FALSE)+COUNTIFS($D$2:$D3855,$D3855,$G$2:$G3855,FALSE)))</f>
        <v/>
      </c>
    </row>
    <row r="3856" spans="9:9" x14ac:dyDescent="0.55000000000000004">
      <c r="I3856" t="str">
        <f>IF($A3856="","",IF($G3856&lt;&gt;FALSE,"",COUNTIFS($D$2:$D$5001,"&gt;"&amp;$D3856,$G$2:$G$5001,FALSE)+COUNTIFS($D$2:$D3856,$D3856,$G$2:$G3856,FALSE)))</f>
        <v/>
      </c>
    </row>
    <row r="3857" spans="9:9" x14ac:dyDescent="0.55000000000000004">
      <c r="I3857" t="str">
        <f>IF($A3857="","",IF($G3857&lt;&gt;FALSE,"",COUNTIFS($D$2:$D$5001,"&gt;"&amp;$D3857,$G$2:$G$5001,FALSE)+COUNTIFS($D$2:$D3857,$D3857,$G$2:$G3857,FALSE)))</f>
        <v/>
      </c>
    </row>
    <row r="3858" spans="9:9" x14ac:dyDescent="0.55000000000000004">
      <c r="I3858" t="str">
        <f>IF($A3858="","",IF($G3858&lt;&gt;FALSE,"",COUNTIFS($D$2:$D$5001,"&gt;"&amp;$D3858,$G$2:$G$5001,FALSE)+COUNTIFS($D$2:$D3858,$D3858,$G$2:$G3858,FALSE)))</f>
        <v/>
      </c>
    </row>
    <row r="3859" spans="9:9" x14ac:dyDescent="0.55000000000000004">
      <c r="I3859" t="str">
        <f>IF($A3859="","",IF($G3859&lt;&gt;FALSE,"",COUNTIFS($D$2:$D$5001,"&gt;"&amp;$D3859,$G$2:$G$5001,FALSE)+COUNTIFS($D$2:$D3859,$D3859,$G$2:$G3859,FALSE)))</f>
        <v/>
      </c>
    </row>
    <row r="3860" spans="9:9" x14ac:dyDescent="0.55000000000000004">
      <c r="I3860" t="str">
        <f>IF($A3860="","",IF($G3860&lt;&gt;FALSE,"",COUNTIFS($D$2:$D$5001,"&gt;"&amp;$D3860,$G$2:$G$5001,FALSE)+COUNTIFS($D$2:$D3860,$D3860,$G$2:$G3860,FALSE)))</f>
        <v/>
      </c>
    </row>
    <row r="3861" spans="9:9" x14ac:dyDescent="0.55000000000000004">
      <c r="I3861" t="str">
        <f>IF($A3861="","",IF($G3861&lt;&gt;FALSE,"",COUNTIFS($D$2:$D$5001,"&gt;"&amp;$D3861,$G$2:$G$5001,FALSE)+COUNTIFS($D$2:$D3861,$D3861,$G$2:$G3861,FALSE)))</f>
        <v/>
      </c>
    </row>
    <row r="3862" spans="9:9" x14ac:dyDescent="0.55000000000000004">
      <c r="I3862" t="str">
        <f>IF($A3862="","",IF($G3862&lt;&gt;FALSE,"",COUNTIFS($D$2:$D$5001,"&gt;"&amp;$D3862,$G$2:$G$5001,FALSE)+COUNTIFS($D$2:$D3862,$D3862,$G$2:$G3862,FALSE)))</f>
        <v/>
      </c>
    </row>
    <row r="3863" spans="9:9" x14ac:dyDescent="0.55000000000000004">
      <c r="I3863" t="str">
        <f>IF($A3863="","",IF($G3863&lt;&gt;FALSE,"",COUNTIFS($D$2:$D$5001,"&gt;"&amp;$D3863,$G$2:$G$5001,FALSE)+COUNTIFS($D$2:$D3863,$D3863,$G$2:$G3863,FALSE)))</f>
        <v/>
      </c>
    </row>
    <row r="3864" spans="9:9" x14ac:dyDescent="0.55000000000000004">
      <c r="I3864" t="str">
        <f>IF($A3864="","",IF($G3864&lt;&gt;FALSE,"",COUNTIFS($D$2:$D$5001,"&gt;"&amp;$D3864,$G$2:$G$5001,FALSE)+COUNTIFS($D$2:$D3864,$D3864,$G$2:$G3864,FALSE)))</f>
        <v/>
      </c>
    </row>
    <row r="3865" spans="9:9" x14ac:dyDescent="0.55000000000000004">
      <c r="I3865" t="str">
        <f>IF($A3865="","",IF($G3865&lt;&gt;FALSE,"",COUNTIFS($D$2:$D$5001,"&gt;"&amp;$D3865,$G$2:$G$5001,FALSE)+COUNTIFS($D$2:$D3865,$D3865,$G$2:$G3865,FALSE)))</f>
        <v/>
      </c>
    </row>
    <row r="3866" spans="9:9" x14ac:dyDescent="0.55000000000000004">
      <c r="I3866" t="str">
        <f>IF($A3866="","",IF($G3866&lt;&gt;FALSE,"",COUNTIFS($D$2:$D$5001,"&gt;"&amp;$D3866,$G$2:$G$5001,FALSE)+COUNTIFS($D$2:$D3866,$D3866,$G$2:$G3866,FALSE)))</f>
        <v/>
      </c>
    </row>
    <row r="3867" spans="9:9" x14ac:dyDescent="0.55000000000000004">
      <c r="I3867" t="str">
        <f>IF($A3867="","",IF($G3867&lt;&gt;FALSE,"",COUNTIFS($D$2:$D$5001,"&gt;"&amp;$D3867,$G$2:$G$5001,FALSE)+COUNTIFS($D$2:$D3867,$D3867,$G$2:$G3867,FALSE)))</f>
        <v/>
      </c>
    </row>
    <row r="3868" spans="9:9" x14ac:dyDescent="0.55000000000000004">
      <c r="I3868" t="str">
        <f>IF($A3868="","",IF($G3868&lt;&gt;FALSE,"",COUNTIFS($D$2:$D$5001,"&gt;"&amp;$D3868,$G$2:$G$5001,FALSE)+COUNTIFS($D$2:$D3868,$D3868,$G$2:$G3868,FALSE)))</f>
        <v/>
      </c>
    </row>
    <row r="3869" spans="9:9" x14ac:dyDescent="0.55000000000000004">
      <c r="I3869" t="str">
        <f>IF($A3869="","",IF($G3869&lt;&gt;FALSE,"",COUNTIFS($D$2:$D$5001,"&gt;"&amp;$D3869,$G$2:$G$5001,FALSE)+COUNTIFS($D$2:$D3869,$D3869,$G$2:$G3869,FALSE)))</f>
        <v/>
      </c>
    </row>
    <row r="3870" spans="9:9" x14ac:dyDescent="0.55000000000000004">
      <c r="I3870" t="str">
        <f>IF($A3870="","",IF($G3870&lt;&gt;FALSE,"",COUNTIFS($D$2:$D$5001,"&gt;"&amp;$D3870,$G$2:$G$5001,FALSE)+COUNTIFS($D$2:$D3870,$D3870,$G$2:$G3870,FALSE)))</f>
        <v/>
      </c>
    </row>
    <row r="3871" spans="9:9" x14ac:dyDescent="0.55000000000000004">
      <c r="I3871" t="str">
        <f>IF($A3871="","",IF($G3871&lt;&gt;FALSE,"",COUNTIFS($D$2:$D$5001,"&gt;"&amp;$D3871,$G$2:$G$5001,FALSE)+COUNTIFS($D$2:$D3871,$D3871,$G$2:$G3871,FALSE)))</f>
        <v/>
      </c>
    </row>
    <row r="3872" spans="9:9" x14ac:dyDescent="0.55000000000000004">
      <c r="I3872" t="str">
        <f>IF($A3872="","",IF($G3872&lt;&gt;FALSE,"",COUNTIFS($D$2:$D$5001,"&gt;"&amp;$D3872,$G$2:$G$5001,FALSE)+COUNTIFS($D$2:$D3872,$D3872,$G$2:$G3872,FALSE)))</f>
        <v/>
      </c>
    </row>
    <row r="3873" spans="9:9" x14ac:dyDescent="0.55000000000000004">
      <c r="I3873" t="str">
        <f>IF($A3873="","",IF($G3873&lt;&gt;FALSE,"",COUNTIFS($D$2:$D$5001,"&gt;"&amp;$D3873,$G$2:$G$5001,FALSE)+COUNTIFS($D$2:$D3873,$D3873,$G$2:$G3873,FALSE)))</f>
        <v/>
      </c>
    </row>
    <row r="3874" spans="9:9" x14ac:dyDescent="0.55000000000000004">
      <c r="I3874" t="str">
        <f>IF($A3874="","",IF($G3874&lt;&gt;FALSE,"",COUNTIFS($D$2:$D$5001,"&gt;"&amp;$D3874,$G$2:$G$5001,FALSE)+COUNTIFS($D$2:$D3874,$D3874,$G$2:$G3874,FALSE)))</f>
        <v/>
      </c>
    </row>
    <row r="3875" spans="9:9" x14ac:dyDescent="0.55000000000000004">
      <c r="I3875" t="str">
        <f>IF($A3875="","",IF($G3875&lt;&gt;FALSE,"",COUNTIFS($D$2:$D$5001,"&gt;"&amp;$D3875,$G$2:$G$5001,FALSE)+COUNTIFS($D$2:$D3875,$D3875,$G$2:$G3875,FALSE)))</f>
        <v/>
      </c>
    </row>
    <row r="3876" spans="9:9" x14ac:dyDescent="0.55000000000000004">
      <c r="I3876" t="str">
        <f>IF($A3876="","",IF($G3876&lt;&gt;FALSE,"",COUNTIFS($D$2:$D$5001,"&gt;"&amp;$D3876,$G$2:$G$5001,FALSE)+COUNTIFS($D$2:$D3876,$D3876,$G$2:$G3876,FALSE)))</f>
        <v/>
      </c>
    </row>
    <row r="3877" spans="9:9" x14ac:dyDescent="0.55000000000000004">
      <c r="I3877" t="str">
        <f>IF($A3877="","",IF($G3877&lt;&gt;FALSE,"",COUNTIFS($D$2:$D$5001,"&gt;"&amp;$D3877,$G$2:$G$5001,FALSE)+COUNTIFS($D$2:$D3877,$D3877,$G$2:$G3877,FALSE)))</f>
        <v/>
      </c>
    </row>
    <row r="3878" spans="9:9" x14ac:dyDescent="0.55000000000000004">
      <c r="I3878" t="str">
        <f>IF($A3878="","",IF($G3878&lt;&gt;FALSE,"",COUNTIFS($D$2:$D$5001,"&gt;"&amp;$D3878,$G$2:$G$5001,FALSE)+COUNTIFS($D$2:$D3878,$D3878,$G$2:$G3878,FALSE)))</f>
        <v/>
      </c>
    </row>
    <row r="3879" spans="9:9" x14ac:dyDescent="0.55000000000000004">
      <c r="I3879" t="str">
        <f>IF($A3879="","",IF($G3879&lt;&gt;FALSE,"",COUNTIFS($D$2:$D$5001,"&gt;"&amp;$D3879,$G$2:$G$5001,FALSE)+COUNTIFS($D$2:$D3879,$D3879,$G$2:$G3879,FALSE)))</f>
        <v/>
      </c>
    </row>
    <row r="3880" spans="9:9" x14ac:dyDescent="0.55000000000000004">
      <c r="I3880" t="str">
        <f>IF($A3880="","",IF($G3880&lt;&gt;FALSE,"",COUNTIFS($D$2:$D$5001,"&gt;"&amp;$D3880,$G$2:$G$5001,FALSE)+COUNTIFS($D$2:$D3880,$D3880,$G$2:$G3880,FALSE)))</f>
        <v/>
      </c>
    </row>
    <row r="3881" spans="9:9" x14ac:dyDescent="0.55000000000000004">
      <c r="I3881" t="str">
        <f>IF($A3881="","",IF($G3881&lt;&gt;FALSE,"",COUNTIFS($D$2:$D$5001,"&gt;"&amp;$D3881,$G$2:$G$5001,FALSE)+COUNTIFS($D$2:$D3881,$D3881,$G$2:$G3881,FALSE)))</f>
        <v/>
      </c>
    </row>
    <row r="3882" spans="9:9" x14ac:dyDescent="0.55000000000000004">
      <c r="I3882" t="str">
        <f>IF($A3882="","",IF($G3882&lt;&gt;FALSE,"",COUNTIFS($D$2:$D$5001,"&gt;"&amp;$D3882,$G$2:$G$5001,FALSE)+COUNTIFS($D$2:$D3882,$D3882,$G$2:$G3882,FALSE)))</f>
        <v/>
      </c>
    </row>
    <row r="3883" spans="9:9" x14ac:dyDescent="0.55000000000000004">
      <c r="I3883" t="str">
        <f>IF($A3883="","",IF($G3883&lt;&gt;FALSE,"",COUNTIFS($D$2:$D$5001,"&gt;"&amp;$D3883,$G$2:$G$5001,FALSE)+COUNTIFS($D$2:$D3883,$D3883,$G$2:$G3883,FALSE)))</f>
        <v/>
      </c>
    </row>
    <row r="3884" spans="9:9" x14ac:dyDescent="0.55000000000000004">
      <c r="I3884" t="str">
        <f>IF($A3884="","",IF($G3884&lt;&gt;FALSE,"",COUNTIFS($D$2:$D$5001,"&gt;"&amp;$D3884,$G$2:$G$5001,FALSE)+COUNTIFS($D$2:$D3884,$D3884,$G$2:$G3884,FALSE)))</f>
        <v/>
      </c>
    </row>
    <row r="3885" spans="9:9" x14ac:dyDescent="0.55000000000000004">
      <c r="I3885" t="str">
        <f>IF($A3885="","",IF($G3885&lt;&gt;FALSE,"",COUNTIFS($D$2:$D$5001,"&gt;"&amp;$D3885,$G$2:$G$5001,FALSE)+COUNTIFS($D$2:$D3885,$D3885,$G$2:$G3885,FALSE)))</f>
        <v/>
      </c>
    </row>
    <row r="3886" spans="9:9" x14ac:dyDescent="0.55000000000000004">
      <c r="I3886" t="str">
        <f>IF($A3886="","",IF($G3886&lt;&gt;FALSE,"",COUNTIFS($D$2:$D$5001,"&gt;"&amp;$D3886,$G$2:$G$5001,FALSE)+COUNTIFS($D$2:$D3886,$D3886,$G$2:$G3886,FALSE)))</f>
        <v/>
      </c>
    </row>
    <row r="3887" spans="9:9" x14ac:dyDescent="0.55000000000000004">
      <c r="I3887" t="str">
        <f>IF($A3887="","",IF($G3887&lt;&gt;FALSE,"",COUNTIFS($D$2:$D$5001,"&gt;"&amp;$D3887,$G$2:$G$5001,FALSE)+COUNTIFS($D$2:$D3887,$D3887,$G$2:$G3887,FALSE)))</f>
        <v/>
      </c>
    </row>
    <row r="3888" spans="9:9" x14ac:dyDescent="0.55000000000000004">
      <c r="I3888" t="str">
        <f>IF($A3888="","",IF($G3888&lt;&gt;FALSE,"",COUNTIFS($D$2:$D$5001,"&gt;"&amp;$D3888,$G$2:$G$5001,FALSE)+COUNTIFS($D$2:$D3888,$D3888,$G$2:$G3888,FALSE)))</f>
        <v/>
      </c>
    </row>
    <row r="3889" spans="9:9" x14ac:dyDescent="0.55000000000000004">
      <c r="I3889" t="str">
        <f>IF($A3889="","",IF($G3889&lt;&gt;FALSE,"",COUNTIFS($D$2:$D$5001,"&gt;"&amp;$D3889,$G$2:$G$5001,FALSE)+COUNTIFS($D$2:$D3889,$D3889,$G$2:$G3889,FALSE)))</f>
        <v/>
      </c>
    </row>
    <row r="3890" spans="9:9" x14ac:dyDescent="0.55000000000000004">
      <c r="I3890" t="str">
        <f>IF($A3890="","",IF($G3890&lt;&gt;FALSE,"",COUNTIFS($D$2:$D$5001,"&gt;"&amp;$D3890,$G$2:$G$5001,FALSE)+COUNTIFS($D$2:$D3890,$D3890,$G$2:$G3890,FALSE)))</f>
        <v/>
      </c>
    </row>
    <row r="3891" spans="9:9" x14ac:dyDescent="0.55000000000000004">
      <c r="I3891" t="str">
        <f>IF($A3891="","",IF($G3891&lt;&gt;FALSE,"",COUNTIFS($D$2:$D$5001,"&gt;"&amp;$D3891,$G$2:$G$5001,FALSE)+COUNTIFS($D$2:$D3891,$D3891,$G$2:$G3891,FALSE)))</f>
        <v/>
      </c>
    </row>
    <row r="3892" spans="9:9" x14ac:dyDescent="0.55000000000000004">
      <c r="I3892" t="str">
        <f>IF($A3892="","",IF($G3892&lt;&gt;FALSE,"",COUNTIFS($D$2:$D$5001,"&gt;"&amp;$D3892,$G$2:$G$5001,FALSE)+COUNTIFS($D$2:$D3892,$D3892,$G$2:$G3892,FALSE)))</f>
        <v/>
      </c>
    </row>
    <row r="3893" spans="9:9" x14ac:dyDescent="0.55000000000000004">
      <c r="I3893" t="str">
        <f>IF($A3893="","",IF($G3893&lt;&gt;FALSE,"",COUNTIFS($D$2:$D$5001,"&gt;"&amp;$D3893,$G$2:$G$5001,FALSE)+COUNTIFS($D$2:$D3893,$D3893,$G$2:$G3893,FALSE)))</f>
        <v/>
      </c>
    </row>
    <row r="3894" spans="9:9" x14ac:dyDescent="0.55000000000000004">
      <c r="I3894" t="str">
        <f>IF($A3894="","",IF($G3894&lt;&gt;FALSE,"",COUNTIFS($D$2:$D$5001,"&gt;"&amp;$D3894,$G$2:$G$5001,FALSE)+COUNTIFS($D$2:$D3894,$D3894,$G$2:$G3894,FALSE)))</f>
        <v/>
      </c>
    </row>
    <row r="3895" spans="9:9" x14ac:dyDescent="0.55000000000000004">
      <c r="I3895" t="str">
        <f>IF($A3895="","",IF($G3895&lt;&gt;FALSE,"",COUNTIFS($D$2:$D$5001,"&gt;"&amp;$D3895,$G$2:$G$5001,FALSE)+COUNTIFS($D$2:$D3895,$D3895,$G$2:$G3895,FALSE)))</f>
        <v/>
      </c>
    </row>
    <row r="3896" spans="9:9" x14ac:dyDescent="0.55000000000000004">
      <c r="I3896" t="str">
        <f>IF($A3896="","",IF($G3896&lt;&gt;FALSE,"",COUNTIFS($D$2:$D$5001,"&gt;"&amp;$D3896,$G$2:$G$5001,FALSE)+COUNTIFS($D$2:$D3896,$D3896,$G$2:$G3896,FALSE)))</f>
        <v/>
      </c>
    </row>
    <row r="3897" spans="9:9" x14ac:dyDescent="0.55000000000000004">
      <c r="I3897" t="str">
        <f>IF($A3897="","",IF($G3897&lt;&gt;FALSE,"",COUNTIFS($D$2:$D$5001,"&gt;"&amp;$D3897,$G$2:$G$5001,FALSE)+COUNTIFS($D$2:$D3897,$D3897,$G$2:$G3897,FALSE)))</f>
        <v/>
      </c>
    </row>
    <row r="3898" spans="9:9" x14ac:dyDescent="0.55000000000000004">
      <c r="I3898" t="str">
        <f>IF($A3898="","",IF($G3898&lt;&gt;FALSE,"",COUNTIFS($D$2:$D$5001,"&gt;"&amp;$D3898,$G$2:$G$5001,FALSE)+COUNTIFS($D$2:$D3898,$D3898,$G$2:$G3898,FALSE)))</f>
        <v/>
      </c>
    </row>
    <row r="3899" spans="9:9" x14ac:dyDescent="0.55000000000000004">
      <c r="I3899" t="str">
        <f>IF($A3899="","",IF($G3899&lt;&gt;FALSE,"",COUNTIFS($D$2:$D$5001,"&gt;"&amp;$D3899,$G$2:$G$5001,FALSE)+COUNTIFS($D$2:$D3899,$D3899,$G$2:$G3899,FALSE)))</f>
        <v/>
      </c>
    </row>
    <row r="3900" spans="9:9" x14ac:dyDescent="0.55000000000000004">
      <c r="I3900" t="str">
        <f>IF($A3900="","",IF($G3900&lt;&gt;FALSE,"",COUNTIFS($D$2:$D$5001,"&gt;"&amp;$D3900,$G$2:$G$5001,FALSE)+COUNTIFS($D$2:$D3900,$D3900,$G$2:$G3900,FALSE)))</f>
        <v/>
      </c>
    </row>
    <row r="3901" spans="9:9" x14ac:dyDescent="0.55000000000000004">
      <c r="I3901" t="str">
        <f>IF($A3901="","",IF($G3901&lt;&gt;FALSE,"",COUNTIFS($D$2:$D$5001,"&gt;"&amp;$D3901,$G$2:$G$5001,FALSE)+COUNTIFS($D$2:$D3901,$D3901,$G$2:$G3901,FALSE)))</f>
        <v/>
      </c>
    </row>
    <row r="3902" spans="9:9" x14ac:dyDescent="0.55000000000000004">
      <c r="I3902" t="str">
        <f>IF($A3902="","",IF($G3902&lt;&gt;FALSE,"",COUNTIFS($D$2:$D$5001,"&gt;"&amp;$D3902,$G$2:$G$5001,FALSE)+COUNTIFS($D$2:$D3902,$D3902,$G$2:$G3902,FALSE)))</f>
        <v/>
      </c>
    </row>
    <row r="3903" spans="9:9" x14ac:dyDescent="0.55000000000000004">
      <c r="I3903" t="str">
        <f>IF($A3903="","",IF($G3903&lt;&gt;FALSE,"",COUNTIFS($D$2:$D$5001,"&gt;"&amp;$D3903,$G$2:$G$5001,FALSE)+COUNTIFS($D$2:$D3903,$D3903,$G$2:$G3903,FALSE)))</f>
        <v/>
      </c>
    </row>
    <row r="3904" spans="9:9" x14ac:dyDescent="0.55000000000000004">
      <c r="I3904" t="str">
        <f>IF($A3904="","",IF($G3904&lt;&gt;FALSE,"",COUNTIFS($D$2:$D$5001,"&gt;"&amp;$D3904,$G$2:$G$5001,FALSE)+COUNTIFS($D$2:$D3904,$D3904,$G$2:$G3904,FALSE)))</f>
        <v/>
      </c>
    </row>
    <row r="3905" spans="9:9" x14ac:dyDescent="0.55000000000000004">
      <c r="I3905" t="str">
        <f>IF($A3905="","",IF($G3905&lt;&gt;FALSE,"",COUNTIFS($D$2:$D$5001,"&gt;"&amp;$D3905,$G$2:$G$5001,FALSE)+COUNTIFS($D$2:$D3905,$D3905,$G$2:$G3905,FALSE)))</f>
        <v/>
      </c>
    </row>
    <row r="3906" spans="9:9" x14ac:dyDescent="0.55000000000000004">
      <c r="I3906" t="str">
        <f>IF($A3906="","",IF($G3906&lt;&gt;FALSE,"",COUNTIFS($D$2:$D$5001,"&gt;"&amp;$D3906,$G$2:$G$5001,FALSE)+COUNTIFS($D$2:$D3906,$D3906,$G$2:$G3906,FALSE)))</f>
        <v/>
      </c>
    </row>
    <row r="3907" spans="9:9" x14ac:dyDescent="0.55000000000000004">
      <c r="I3907" t="str">
        <f>IF($A3907="","",IF($G3907&lt;&gt;FALSE,"",COUNTIFS($D$2:$D$5001,"&gt;"&amp;$D3907,$G$2:$G$5001,FALSE)+COUNTIFS($D$2:$D3907,$D3907,$G$2:$G3907,FALSE)))</f>
        <v/>
      </c>
    </row>
    <row r="3908" spans="9:9" x14ac:dyDescent="0.55000000000000004">
      <c r="I3908" t="str">
        <f>IF($A3908="","",IF($G3908&lt;&gt;FALSE,"",COUNTIFS($D$2:$D$5001,"&gt;"&amp;$D3908,$G$2:$G$5001,FALSE)+COUNTIFS($D$2:$D3908,$D3908,$G$2:$G3908,FALSE)))</f>
        <v/>
      </c>
    </row>
    <row r="3909" spans="9:9" x14ac:dyDescent="0.55000000000000004">
      <c r="I3909" t="str">
        <f>IF($A3909="","",IF($G3909&lt;&gt;FALSE,"",COUNTIFS($D$2:$D$5001,"&gt;"&amp;$D3909,$G$2:$G$5001,FALSE)+COUNTIFS($D$2:$D3909,$D3909,$G$2:$G3909,FALSE)))</f>
        <v/>
      </c>
    </row>
    <row r="3910" spans="9:9" x14ac:dyDescent="0.55000000000000004">
      <c r="I3910" t="str">
        <f>IF($A3910="","",IF($G3910&lt;&gt;FALSE,"",COUNTIFS($D$2:$D$5001,"&gt;"&amp;$D3910,$G$2:$G$5001,FALSE)+COUNTIFS($D$2:$D3910,$D3910,$G$2:$G3910,FALSE)))</f>
        <v/>
      </c>
    </row>
    <row r="3911" spans="9:9" x14ac:dyDescent="0.55000000000000004">
      <c r="I3911" t="str">
        <f>IF($A3911="","",IF($G3911&lt;&gt;FALSE,"",COUNTIFS($D$2:$D$5001,"&gt;"&amp;$D3911,$G$2:$G$5001,FALSE)+COUNTIFS($D$2:$D3911,$D3911,$G$2:$G3911,FALSE)))</f>
        <v/>
      </c>
    </row>
    <row r="3912" spans="9:9" x14ac:dyDescent="0.55000000000000004">
      <c r="I3912" t="str">
        <f>IF($A3912="","",IF($G3912&lt;&gt;FALSE,"",COUNTIFS($D$2:$D$5001,"&gt;"&amp;$D3912,$G$2:$G$5001,FALSE)+COUNTIFS($D$2:$D3912,$D3912,$G$2:$G3912,FALSE)))</f>
        <v/>
      </c>
    </row>
    <row r="3913" spans="9:9" x14ac:dyDescent="0.55000000000000004">
      <c r="I3913" t="str">
        <f>IF($A3913="","",IF($G3913&lt;&gt;FALSE,"",COUNTIFS($D$2:$D$5001,"&gt;"&amp;$D3913,$G$2:$G$5001,FALSE)+COUNTIFS($D$2:$D3913,$D3913,$G$2:$G3913,FALSE)))</f>
        <v/>
      </c>
    </row>
    <row r="3914" spans="9:9" x14ac:dyDescent="0.55000000000000004">
      <c r="I3914" t="str">
        <f>IF($A3914="","",IF($G3914&lt;&gt;FALSE,"",COUNTIFS($D$2:$D$5001,"&gt;"&amp;$D3914,$G$2:$G$5001,FALSE)+COUNTIFS($D$2:$D3914,$D3914,$G$2:$G3914,FALSE)))</f>
        <v/>
      </c>
    </row>
    <row r="3915" spans="9:9" x14ac:dyDescent="0.55000000000000004">
      <c r="I3915" t="str">
        <f>IF($A3915="","",IF($G3915&lt;&gt;FALSE,"",COUNTIFS($D$2:$D$5001,"&gt;"&amp;$D3915,$G$2:$G$5001,FALSE)+COUNTIFS($D$2:$D3915,$D3915,$G$2:$G3915,FALSE)))</f>
        <v/>
      </c>
    </row>
    <row r="3916" spans="9:9" x14ac:dyDescent="0.55000000000000004">
      <c r="I3916" t="str">
        <f>IF($A3916="","",IF($G3916&lt;&gt;FALSE,"",COUNTIFS($D$2:$D$5001,"&gt;"&amp;$D3916,$G$2:$G$5001,FALSE)+COUNTIFS($D$2:$D3916,$D3916,$G$2:$G3916,FALSE)))</f>
        <v/>
      </c>
    </row>
    <row r="3917" spans="9:9" x14ac:dyDescent="0.55000000000000004">
      <c r="I3917" t="str">
        <f>IF($A3917="","",IF($G3917&lt;&gt;FALSE,"",COUNTIFS($D$2:$D$5001,"&gt;"&amp;$D3917,$G$2:$G$5001,FALSE)+COUNTIFS($D$2:$D3917,$D3917,$G$2:$G3917,FALSE)))</f>
        <v/>
      </c>
    </row>
    <row r="3918" spans="9:9" x14ac:dyDescent="0.55000000000000004">
      <c r="I3918" t="str">
        <f>IF($A3918="","",IF($G3918&lt;&gt;FALSE,"",COUNTIFS($D$2:$D$5001,"&gt;"&amp;$D3918,$G$2:$G$5001,FALSE)+COUNTIFS($D$2:$D3918,$D3918,$G$2:$G3918,FALSE)))</f>
        <v/>
      </c>
    </row>
    <row r="3919" spans="9:9" x14ac:dyDescent="0.55000000000000004">
      <c r="I3919" t="str">
        <f>IF($A3919="","",IF($G3919&lt;&gt;FALSE,"",COUNTIFS($D$2:$D$5001,"&gt;"&amp;$D3919,$G$2:$G$5001,FALSE)+COUNTIFS($D$2:$D3919,$D3919,$G$2:$G3919,FALSE)))</f>
        <v/>
      </c>
    </row>
    <row r="3920" spans="9:9" x14ac:dyDescent="0.55000000000000004">
      <c r="I3920" t="str">
        <f>IF($A3920="","",IF($G3920&lt;&gt;FALSE,"",COUNTIFS($D$2:$D$5001,"&gt;"&amp;$D3920,$G$2:$G$5001,FALSE)+COUNTIFS($D$2:$D3920,$D3920,$G$2:$G3920,FALSE)))</f>
        <v/>
      </c>
    </row>
    <row r="3921" spans="9:9" x14ac:dyDescent="0.55000000000000004">
      <c r="I3921" t="str">
        <f>IF($A3921="","",IF($G3921&lt;&gt;FALSE,"",COUNTIFS($D$2:$D$5001,"&gt;"&amp;$D3921,$G$2:$G$5001,FALSE)+COUNTIFS($D$2:$D3921,$D3921,$G$2:$G3921,FALSE)))</f>
        <v/>
      </c>
    </row>
    <row r="3922" spans="9:9" x14ac:dyDescent="0.55000000000000004">
      <c r="I3922" t="str">
        <f>IF($A3922="","",IF($G3922&lt;&gt;FALSE,"",COUNTIFS($D$2:$D$5001,"&gt;"&amp;$D3922,$G$2:$G$5001,FALSE)+COUNTIFS($D$2:$D3922,$D3922,$G$2:$G3922,FALSE)))</f>
        <v/>
      </c>
    </row>
    <row r="3923" spans="9:9" x14ac:dyDescent="0.55000000000000004">
      <c r="I3923" t="str">
        <f>IF($A3923="","",IF($G3923&lt;&gt;FALSE,"",COUNTIFS($D$2:$D$5001,"&gt;"&amp;$D3923,$G$2:$G$5001,FALSE)+COUNTIFS($D$2:$D3923,$D3923,$G$2:$G3923,FALSE)))</f>
        <v/>
      </c>
    </row>
    <row r="3924" spans="9:9" x14ac:dyDescent="0.55000000000000004">
      <c r="I3924" t="str">
        <f>IF($A3924="","",IF($G3924&lt;&gt;FALSE,"",COUNTIFS($D$2:$D$5001,"&gt;"&amp;$D3924,$G$2:$G$5001,FALSE)+COUNTIFS($D$2:$D3924,$D3924,$G$2:$G3924,FALSE)))</f>
        <v/>
      </c>
    </row>
    <row r="3925" spans="9:9" x14ac:dyDescent="0.55000000000000004">
      <c r="I3925" t="str">
        <f>IF($A3925="","",IF($G3925&lt;&gt;FALSE,"",COUNTIFS($D$2:$D$5001,"&gt;"&amp;$D3925,$G$2:$G$5001,FALSE)+COUNTIFS($D$2:$D3925,$D3925,$G$2:$G3925,FALSE)))</f>
        <v/>
      </c>
    </row>
    <row r="3926" spans="9:9" x14ac:dyDescent="0.55000000000000004">
      <c r="I3926" t="str">
        <f>IF($A3926="","",IF($G3926&lt;&gt;FALSE,"",COUNTIFS($D$2:$D$5001,"&gt;"&amp;$D3926,$G$2:$G$5001,FALSE)+COUNTIFS($D$2:$D3926,$D3926,$G$2:$G3926,FALSE)))</f>
        <v/>
      </c>
    </row>
    <row r="3927" spans="9:9" x14ac:dyDescent="0.55000000000000004">
      <c r="I3927" t="str">
        <f>IF($A3927="","",IF($G3927&lt;&gt;FALSE,"",COUNTIFS($D$2:$D$5001,"&gt;"&amp;$D3927,$G$2:$G$5001,FALSE)+COUNTIFS($D$2:$D3927,$D3927,$G$2:$G3927,FALSE)))</f>
        <v/>
      </c>
    </row>
    <row r="3928" spans="9:9" x14ac:dyDescent="0.55000000000000004">
      <c r="I3928" t="str">
        <f>IF($A3928="","",IF($G3928&lt;&gt;FALSE,"",COUNTIFS($D$2:$D$5001,"&gt;"&amp;$D3928,$G$2:$G$5001,FALSE)+COUNTIFS($D$2:$D3928,$D3928,$G$2:$G3928,FALSE)))</f>
        <v/>
      </c>
    </row>
    <row r="3929" spans="9:9" x14ac:dyDescent="0.55000000000000004">
      <c r="I3929" t="str">
        <f>IF($A3929="","",IF($G3929&lt;&gt;FALSE,"",COUNTIFS($D$2:$D$5001,"&gt;"&amp;$D3929,$G$2:$G$5001,FALSE)+COUNTIFS($D$2:$D3929,$D3929,$G$2:$G3929,FALSE)))</f>
        <v/>
      </c>
    </row>
    <row r="3930" spans="9:9" x14ac:dyDescent="0.55000000000000004">
      <c r="I3930" t="str">
        <f>IF($A3930="","",IF($G3930&lt;&gt;FALSE,"",COUNTIFS($D$2:$D$5001,"&gt;"&amp;$D3930,$G$2:$G$5001,FALSE)+COUNTIFS($D$2:$D3930,$D3930,$G$2:$G3930,FALSE)))</f>
        <v/>
      </c>
    </row>
    <row r="3931" spans="9:9" x14ac:dyDescent="0.55000000000000004">
      <c r="I3931" t="str">
        <f>IF($A3931="","",IF($G3931&lt;&gt;FALSE,"",COUNTIFS($D$2:$D$5001,"&gt;"&amp;$D3931,$G$2:$G$5001,FALSE)+COUNTIFS($D$2:$D3931,$D3931,$G$2:$G3931,FALSE)))</f>
        <v/>
      </c>
    </row>
    <row r="3932" spans="9:9" x14ac:dyDescent="0.55000000000000004">
      <c r="I3932" t="str">
        <f>IF($A3932="","",IF($G3932&lt;&gt;FALSE,"",COUNTIFS($D$2:$D$5001,"&gt;"&amp;$D3932,$G$2:$G$5001,FALSE)+COUNTIFS($D$2:$D3932,$D3932,$G$2:$G3932,FALSE)))</f>
        <v/>
      </c>
    </row>
    <row r="3933" spans="9:9" x14ac:dyDescent="0.55000000000000004">
      <c r="I3933" t="str">
        <f>IF($A3933="","",IF($G3933&lt;&gt;FALSE,"",COUNTIFS($D$2:$D$5001,"&gt;"&amp;$D3933,$G$2:$G$5001,FALSE)+COUNTIFS($D$2:$D3933,$D3933,$G$2:$G3933,FALSE)))</f>
        <v/>
      </c>
    </row>
    <row r="3934" spans="9:9" x14ac:dyDescent="0.55000000000000004">
      <c r="I3934" t="str">
        <f>IF($A3934="","",IF($G3934&lt;&gt;FALSE,"",COUNTIFS($D$2:$D$5001,"&gt;"&amp;$D3934,$G$2:$G$5001,FALSE)+COUNTIFS($D$2:$D3934,$D3934,$G$2:$G3934,FALSE)))</f>
        <v/>
      </c>
    </row>
    <row r="3935" spans="9:9" x14ac:dyDescent="0.55000000000000004">
      <c r="I3935" t="str">
        <f>IF($A3935="","",IF($G3935&lt;&gt;FALSE,"",COUNTIFS($D$2:$D$5001,"&gt;"&amp;$D3935,$G$2:$G$5001,FALSE)+COUNTIFS($D$2:$D3935,$D3935,$G$2:$G3935,FALSE)))</f>
        <v/>
      </c>
    </row>
    <row r="3936" spans="9:9" x14ac:dyDescent="0.55000000000000004">
      <c r="I3936" t="str">
        <f>IF($A3936="","",IF($G3936&lt;&gt;FALSE,"",COUNTIFS($D$2:$D$5001,"&gt;"&amp;$D3936,$G$2:$G$5001,FALSE)+COUNTIFS($D$2:$D3936,$D3936,$G$2:$G3936,FALSE)))</f>
        <v/>
      </c>
    </row>
    <row r="3937" spans="9:9" x14ac:dyDescent="0.55000000000000004">
      <c r="I3937" t="str">
        <f>IF($A3937="","",IF($G3937&lt;&gt;FALSE,"",COUNTIFS($D$2:$D$5001,"&gt;"&amp;$D3937,$G$2:$G$5001,FALSE)+COUNTIFS($D$2:$D3937,$D3937,$G$2:$G3937,FALSE)))</f>
        <v/>
      </c>
    </row>
    <row r="3938" spans="9:9" x14ac:dyDescent="0.55000000000000004">
      <c r="I3938" t="str">
        <f>IF($A3938="","",IF($G3938&lt;&gt;FALSE,"",COUNTIFS($D$2:$D$5001,"&gt;"&amp;$D3938,$G$2:$G$5001,FALSE)+COUNTIFS($D$2:$D3938,$D3938,$G$2:$G3938,FALSE)))</f>
        <v/>
      </c>
    </row>
    <row r="3939" spans="9:9" x14ac:dyDescent="0.55000000000000004">
      <c r="I3939" t="str">
        <f>IF($A3939="","",IF($G3939&lt;&gt;FALSE,"",COUNTIFS($D$2:$D$5001,"&gt;"&amp;$D3939,$G$2:$G$5001,FALSE)+COUNTIFS($D$2:$D3939,$D3939,$G$2:$G3939,FALSE)))</f>
        <v/>
      </c>
    </row>
    <row r="3940" spans="9:9" x14ac:dyDescent="0.55000000000000004">
      <c r="I3940" t="str">
        <f>IF($A3940="","",IF($G3940&lt;&gt;FALSE,"",COUNTIFS($D$2:$D$5001,"&gt;"&amp;$D3940,$G$2:$G$5001,FALSE)+COUNTIFS($D$2:$D3940,$D3940,$G$2:$G3940,FALSE)))</f>
        <v/>
      </c>
    </row>
    <row r="3941" spans="9:9" x14ac:dyDescent="0.55000000000000004">
      <c r="I3941" t="str">
        <f>IF($A3941="","",IF($G3941&lt;&gt;FALSE,"",COUNTIFS($D$2:$D$5001,"&gt;"&amp;$D3941,$G$2:$G$5001,FALSE)+COUNTIFS($D$2:$D3941,$D3941,$G$2:$G3941,FALSE)))</f>
        <v/>
      </c>
    </row>
    <row r="3942" spans="9:9" x14ac:dyDescent="0.55000000000000004">
      <c r="I3942" t="str">
        <f>IF($A3942="","",IF($G3942&lt;&gt;FALSE,"",COUNTIFS($D$2:$D$5001,"&gt;"&amp;$D3942,$G$2:$G$5001,FALSE)+COUNTIFS($D$2:$D3942,$D3942,$G$2:$G3942,FALSE)))</f>
        <v/>
      </c>
    </row>
    <row r="3943" spans="9:9" x14ac:dyDescent="0.55000000000000004">
      <c r="I3943" t="str">
        <f>IF($A3943="","",IF($G3943&lt;&gt;FALSE,"",COUNTIFS($D$2:$D$5001,"&gt;"&amp;$D3943,$G$2:$G$5001,FALSE)+COUNTIFS($D$2:$D3943,$D3943,$G$2:$G3943,FALSE)))</f>
        <v/>
      </c>
    </row>
    <row r="3944" spans="9:9" x14ac:dyDescent="0.55000000000000004">
      <c r="I3944" t="str">
        <f>IF($A3944="","",IF($G3944&lt;&gt;FALSE,"",COUNTIFS($D$2:$D$5001,"&gt;"&amp;$D3944,$G$2:$G$5001,FALSE)+COUNTIFS($D$2:$D3944,$D3944,$G$2:$G3944,FALSE)))</f>
        <v/>
      </c>
    </row>
    <row r="3945" spans="9:9" x14ac:dyDescent="0.55000000000000004">
      <c r="I3945" t="str">
        <f>IF($A3945="","",IF($G3945&lt;&gt;FALSE,"",COUNTIFS($D$2:$D$5001,"&gt;"&amp;$D3945,$G$2:$G$5001,FALSE)+COUNTIFS($D$2:$D3945,$D3945,$G$2:$G3945,FALSE)))</f>
        <v/>
      </c>
    </row>
    <row r="3946" spans="9:9" x14ac:dyDescent="0.55000000000000004">
      <c r="I3946" t="str">
        <f>IF($A3946="","",IF($G3946&lt;&gt;FALSE,"",COUNTIFS($D$2:$D$5001,"&gt;"&amp;$D3946,$G$2:$G$5001,FALSE)+COUNTIFS($D$2:$D3946,$D3946,$G$2:$G3946,FALSE)))</f>
        <v/>
      </c>
    </row>
    <row r="3947" spans="9:9" x14ac:dyDescent="0.55000000000000004">
      <c r="I3947" t="str">
        <f>IF($A3947="","",IF($G3947&lt;&gt;FALSE,"",COUNTIFS($D$2:$D$5001,"&gt;"&amp;$D3947,$G$2:$G$5001,FALSE)+COUNTIFS($D$2:$D3947,$D3947,$G$2:$G3947,FALSE)))</f>
        <v/>
      </c>
    </row>
    <row r="3948" spans="9:9" x14ac:dyDescent="0.55000000000000004">
      <c r="I3948" t="str">
        <f>IF($A3948="","",IF($G3948&lt;&gt;FALSE,"",COUNTIFS($D$2:$D$5001,"&gt;"&amp;$D3948,$G$2:$G$5001,FALSE)+COUNTIFS($D$2:$D3948,$D3948,$G$2:$G3948,FALSE)))</f>
        <v/>
      </c>
    </row>
    <row r="3949" spans="9:9" x14ac:dyDescent="0.55000000000000004">
      <c r="I3949" t="str">
        <f>IF($A3949="","",IF($G3949&lt;&gt;FALSE,"",COUNTIFS($D$2:$D$5001,"&gt;"&amp;$D3949,$G$2:$G$5001,FALSE)+COUNTIFS($D$2:$D3949,$D3949,$G$2:$G3949,FALSE)))</f>
        <v/>
      </c>
    </row>
    <row r="3950" spans="9:9" x14ac:dyDescent="0.55000000000000004">
      <c r="I3950" t="str">
        <f>IF($A3950="","",IF($G3950&lt;&gt;FALSE,"",COUNTIFS($D$2:$D$5001,"&gt;"&amp;$D3950,$G$2:$G$5001,FALSE)+COUNTIFS($D$2:$D3950,$D3950,$G$2:$G3950,FALSE)))</f>
        <v/>
      </c>
    </row>
    <row r="3951" spans="9:9" x14ac:dyDescent="0.55000000000000004">
      <c r="I3951" t="str">
        <f>IF($A3951="","",IF($G3951&lt;&gt;FALSE,"",COUNTIFS($D$2:$D$5001,"&gt;"&amp;$D3951,$G$2:$G$5001,FALSE)+COUNTIFS($D$2:$D3951,$D3951,$G$2:$G3951,FALSE)))</f>
        <v/>
      </c>
    </row>
    <row r="3952" spans="9:9" x14ac:dyDescent="0.55000000000000004">
      <c r="I3952" t="str">
        <f>IF($A3952="","",IF($G3952&lt;&gt;FALSE,"",COUNTIFS($D$2:$D$5001,"&gt;"&amp;$D3952,$G$2:$G$5001,FALSE)+COUNTIFS($D$2:$D3952,$D3952,$G$2:$G3952,FALSE)))</f>
        <v/>
      </c>
    </row>
    <row r="3953" spans="9:9" x14ac:dyDescent="0.55000000000000004">
      <c r="I3953" t="str">
        <f>IF($A3953="","",IF($G3953&lt;&gt;FALSE,"",COUNTIFS($D$2:$D$5001,"&gt;"&amp;$D3953,$G$2:$G$5001,FALSE)+COUNTIFS($D$2:$D3953,$D3953,$G$2:$G3953,FALSE)))</f>
        <v/>
      </c>
    </row>
    <row r="3954" spans="9:9" x14ac:dyDescent="0.55000000000000004">
      <c r="I3954" t="str">
        <f>IF($A3954="","",IF($G3954&lt;&gt;FALSE,"",COUNTIFS($D$2:$D$5001,"&gt;"&amp;$D3954,$G$2:$G$5001,FALSE)+COUNTIFS($D$2:$D3954,$D3954,$G$2:$G3954,FALSE)))</f>
        <v/>
      </c>
    </row>
    <row r="3955" spans="9:9" x14ac:dyDescent="0.55000000000000004">
      <c r="I3955" t="str">
        <f>IF($A3955="","",IF($G3955&lt;&gt;FALSE,"",COUNTIFS($D$2:$D$5001,"&gt;"&amp;$D3955,$G$2:$G$5001,FALSE)+COUNTIFS($D$2:$D3955,$D3955,$G$2:$G3955,FALSE)))</f>
        <v/>
      </c>
    </row>
    <row r="3956" spans="9:9" x14ac:dyDescent="0.55000000000000004">
      <c r="I3956" t="str">
        <f>IF($A3956="","",IF($G3956&lt;&gt;FALSE,"",COUNTIFS($D$2:$D$5001,"&gt;"&amp;$D3956,$G$2:$G$5001,FALSE)+COUNTIFS($D$2:$D3956,$D3956,$G$2:$G3956,FALSE)))</f>
        <v/>
      </c>
    </row>
    <row r="3957" spans="9:9" x14ac:dyDescent="0.55000000000000004">
      <c r="I3957" t="str">
        <f>IF($A3957="","",IF($G3957&lt;&gt;FALSE,"",COUNTIFS($D$2:$D$5001,"&gt;"&amp;$D3957,$G$2:$G$5001,FALSE)+COUNTIFS($D$2:$D3957,$D3957,$G$2:$G3957,FALSE)))</f>
        <v/>
      </c>
    </row>
    <row r="3958" spans="9:9" x14ac:dyDescent="0.55000000000000004">
      <c r="I3958" t="str">
        <f>IF($A3958="","",IF($G3958&lt;&gt;FALSE,"",COUNTIFS($D$2:$D$5001,"&gt;"&amp;$D3958,$G$2:$G$5001,FALSE)+COUNTIFS($D$2:$D3958,$D3958,$G$2:$G3958,FALSE)))</f>
        <v/>
      </c>
    </row>
    <row r="3959" spans="9:9" x14ac:dyDescent="0.55000000000000004">
      <c r="I3959" t="str">
        <f>IF($A3959="","",IF($G3959&lt;&gt;FALSE,"",COUNTIFS($D$2:$D$5001,"&gt;"&amp;$D3959,$G$2:$G$5001,FALSE)+COUNTIFS($D$2:$D3959,$D3959,$G$2:$G3959,FALSE)))</f>
        <v/>
      </c>
    </row>
    <row r="3960" spans="9:9" x14ac:dyDescent="0.55000000000000004">
      <c r="I3960" t="str">
        <f>IF($A3960="","",IF($G3960&lt;&gt;FALSE,"",COUNTIFS($D$2:$D$5001,"&gt;"&amp;$D3960,$G$2:$G$5001,FALSE)+COUNTIFS($D$2:$D3960,$D3960,$G$2:$G3960,FALSE)))</f>
        <v/>
      </c>
    </row>
    <row r="3961" spans="9:9" x14ac:dyDescent="0.55000000000000004">
      <c r="I3961" t="str">
        <f>IF($A3961="","",IF($G3961&lt;&gt;FALSE,"",COUNTIFS($D$2:$D$5001,"&gt;"&amp;$D3961,$G$2:$G$5001,FALSE)+COUNTIFS($D$2:$D3961,$D3961,$G$2:$G3961,FALSE)))</f>
        <v/>
      </c>
    </row>
    <row r="3962" spans="9:9" x14ac:dyDescent="0.55000000000000004">
      <c r="I3962" t="str">
        <f>IF($A3962="","",IF($G3962&lt;&gt;FALSE,"",COUNTIFS($D$2:$D$5001,"&gt;"&amp;$D3962,$G$2:$G$5001,FALSE)+COUNTIFS($D$2:$D3962,$D3962,$G$2:$G3962,FALSE)))</f>
        <v/>
      </c>
    </row>
    <row r="3963" spans="9:9" x14ac:dyDescent="0.55000000000000004">
      <c r="I3963" t="str">
        <f>IF($A3963="","",IF($G3963&lt;&gt;FALSE,"",COUNTIFS($D$2:$D$5001,"&gt;"&amp;$D3963,$G$2:$G$5001,FALSE)+COUNTIFS($D$2:$D3963,$D3963,$G$2:$G3963,FALSE)))</f>
        <v/>
      </c>
    </row>
    <row r="3964" spans="9:9" x14ac:dyDescent="0.55000000000000004">
      <c r="I3964" t="str">
        <f>IF($A3964="","",IF($G3964&lt;&gt;FALSE,"",COUNTIFS($D$2:$D$5001,"&gt;"&amp;$D3964,$G$2:$G$5001,FALSE)+COUNTIFS($D$2:$D3964,$D3964,$G$2:$G3964,FALSE)))</f>
        <v/>
      </c>
    </row>
    <row r="3965" spans="9:9" x14ac:dyDescent="0.55000000000000004">
      <c r="I3965" t="str">
        <f>IF($A3965="","",IF($G3965&lt;&gt;FALSE,"",COUNTIFS($D$2:$D$5001,"&gt;"&amp;$D3965,$G$2:$G$5001,FALSE)+COUNTIFS($D$2:$D3965,$D3965,$G$2:$G3965,FALSE)))</f>
        <v/>
      </c>
    </row>
    <row r="3966" spans="9:9" x14ac:dyDescent="0.55000000000000004">
      <c r="I3966" t="str">
        <f>IF($A3966="","",IF($G3966&lt;&gt;FALSE,"",COUNTIFS($D$2:$D$5001,"&gt;"&amp;$D3966,$G$2:$G$5001,FALSE)+COUNTIFS($D$2:$D3966,$D3966,$G$2:$G3966,FALSE)))</f>
        <v/>
      </c>
    </row>
    <row r="3967" spans="9:9" x14ac:dyDescent="0.55000000000000004">
      <c r="I3967" t="str">
        <f>IF($A3967="","",IF($G3967&lt;&gt;FALSE,"",COUNTIFS($D$2:$D$5001,"&gt;"&amp;$D3967,$G$2:$G$5001,FALSE)+COUNTIFS($D$2:$D3967,$D3967,$G$2:$G3967,FALSE)))</f>
        <v/>
      </c>
    </row>
    <row r="3968" spans="9:9" x14ac:dyDescent="0.55000000000000004">
      <c r="I3968" t="str">
        <f>IF($A3968="","",IF($G3968&lt;&gt;FALSE,"",COUNTIFS($D$2:$D$5001,"&gt;"&amp;$D3968,$G$2:$G$5001,FALSE)+COUNTIFS($D$2:$D3968,$D3968,$G$2:$G3968,FALSE)))</f>
        <v/>
      </c>
    </row>
    <row r="3969" spans="9:9" x14ac:dyDescent="0.55000000000000004">
      <c r="I3969" t="str">
        <f>IF($A3969="","",IF($G3969&lt;&gt;FALSE,"",COUNTIFS($D$2:$D$5001,"&gt;"&amp;$D3969,$G$2:$G$5001,FALSE)+COUNTIFS($D$2:$D3969,$D3969,$G$2:$G3969,FALSE)))</f>
        <v/>
      </c>
    </row>
    <row r="3970" spans="9:9" x14ac:dyDescent="0.55000000000000004">
      <c r="I3970" t="str">
        <f>IF($A3970="","",IF($G3970&lt;&gt;FALSE,"",COUNTIFS($D$2:$D$5001,"&gt;"&amp;$D3970,$G$2:$G$5001,FALSE)+COUNTIFS($D$2:$D3970,$D3970,$G$2:$G3970,FALSE)))</f>
        <v/>
      </c>
    </row>
    <row r="3971" spans="9:9" x14ac:dyDescent="0.55000000000000004">
      <c r="I3971" t="str">
        <f>IF($A3971="","",IF($G3971&lt;&gt;FALSE,"",COUNTIFS($D$2:$D$5001,"&gt;"&amp;$D3971,$G$2:$G$5001,FALSE)+COUNTIFS($D$2:$D3971,$D3971,$G$2:$G3971,FALSE)))</f>
        <v/>
      </c>
    </row>
    <row r="3972" spans="9:9" x14ac:dyDescent="0.55000000000000004">
      <c r="I3972" t="str">
        <f>IF($A3972="","",IF($G3972&lt;&gt;FALSE,"",COUNTIFS($D$2:$D$5001,"&gt;"&amp;$D3972,$G$2:$G$5001,FALSE)+COUNTIFS($D$2:$D3972,$D3972,$G$2:$G3972,FALSE)))</f>
        <v/>
      </c>
    </row>
    <row r="3973" spans="9:9" x14ac:dyDescent="0.55000000000000004">
      <c r="I3973" t="str">
        <f>IF($A3973="","",IF($G3973&lt;&gt;FALSE,"",COUNTIFS($D$2:$D$5001,"&gt;"&amp;$D3973,$G$2:$G$5001,FALSE)+COUNTIFS($D$2:$D3973,$D3973,$G$2:$G3973,FALSE)))</f>
        <v/>
      </c>
    </row>
    <row r="3974" spans="9:9" x14ac:dyDescent="0.55000000000000004">
      <c r="I3974" t="str">
        <f>IF($A3974="","",IF($G3974&lt;&gt;FALSE,"",COUNTIFS($D$2:$D$5001,"&gt;"&amp;$D3974,$G$2:$G$5001,FALSE)+COUNTIFS($D$2:$D3974,$D3974,$G$2:$G3974,FALSE)))</f>
        <v/>
      </c>
    </row>
    <row r="3975" spans="9:9" x14ac:dyDescent="0.55000000000000004">
      <c r="I3975" t="str">
        <f>IF($A3975="","",IF($G3975&lt;&gt;FALSE,"",COUNTIFS($D$2:$D$5001,"&gt;"&amp;$D3975,$G$2:$G$5001,FALSE)+COUNTIFS($D$2:$D3975,$D3975,$G$2:$G3975,FALSE)))</f>
        <v/>
      </c>
    </row>
    <row r="3976" spans="9:9" x14ac:dyDescent="0.55000000000000004">
      <c r="I3976" t="str">
        <f>IF($A3976="","",IF($G3976&lt;&gt;FALSE,"",COUNTIFS($D$2:$D$5001,"&gt;"&amp;$D3976,$G$2:$G$5001,FALSE)+COUNTIFS($D$2:$D3976,$D3976,$G$2:$G3976,FALSE)))</f>
        <v/>
      </c>
    </row>
    <row r="3977" spans="9:9" x14ac:dyDescent="0.55000000000000004">
      <c r="I3977" t="str">
        <f>IF($A3977="","",IF($G3977&lt;&gt;FALSE,"",COUNTIFS($D$2:$D$5001,"&gt;"&amp;$D3977,$G$2:$G$5001,FALSE)+COUNTIFS($D$2:$D3977,$D3977,$G$2:$G3977,FALSE)))</f>
        <v/>
      </c>
    </row>
    <row r="3978" spans="9:9" x14ac:dyDescent="0.55000000000000004">
      <c r="I3978" t="str">
        <f>IF($A3978="","",IF($G3978&lt;&gt;FALSE,"",COUNTIFS($D$2:$D$5001,"&gt;"&amp;$D3978,$G$2:$G$5001,FALSE)+COUNTIFS($D$2:$D3978,$D3978,$G$2:$G3978,FALSE)))</f>
        <v/>
      </c>
    </row>
    <row r="3979" spans="9:9" x14ac:dyDescent="0.55000000000000004">
      <c r="I3979" t="str">
        <f>IF($A3979="","",IF($G3979&lt;&gt;FALSE,"",COUNTIFS($D$2:$D$5001,"&gt;"&amp;$D3979,$G$2:$G$5001,FALSE)+COUNTIFS($D$2:$D3979,$D3979,$G$2:$G3979,FALSE)))</f>
        <v/>
      </c>
    </row>
    <row r="3980" spans="9:9" x14ac:dyDescent="0.55000000000000004">
      <c r="I3980" t="str">
        <f>IF($A3980="","",IF($G3980&lt;&gt;FALSE,"",COUNTIFS($D$2:$D$5001,"&gt;"&amp;$D3980,$G$2:$G$5001,FALSE)+COUNTIFS($D$2:$D3980,$D3980,$G$2:$G3980,FALSE)))</f>
        <v/>
      </c>
    </row>
    <row r="3981" spans="9:9" x14ac:dyDescent="0.55000000000000004">
      <c r="I3981" t="str">
        <f>IF($A3981="","",IF($G3981&lt;&gt;FALSE,"",COUNTIFS($D$2:$D$5001,"&gt;"&amp;$D3981,$G$2:$G$5001,FALSE)+COUNTIFS($D$2:$D3981,$D3981,$G$2:$G3981,FALSE)))</f>
        <v/>
      </c>
    </row>
    <row r="3982" spans="9:9" x14ac:dyDescent="0.55000000000000004">
      <c r="I3982" t="str">
        <f>IF($A3982="","",IF($G3982&lt;&gt;FALSE,"",COUNTIFS($D$2:$D$5001,"&gt;"&amp;$D3982,$G$2:$G$5001,FALSE)+COUNTIFS($D$2:$D3982,$D3982,$G$2:$G3982,FALSE)))</f>
        <v/>
      </c>
    </row>
    <row r="3983" spans="9:9" x14ac:dyDescent="0.55000000000000004">
      <c r="I3983" t="str">
        <f>IF($A3983="","",IF($G3983&lt;&gt;FALSE,"",COUNTIFS($D$2:$D$5001,"&gt;"&amp;$D3983,$G$2:$G$5001,FALSE)+COUNTIFS($D$2:$D3983,$D3983,$G$2:$G3983,FALSE)))</f>
        <v/>
      </c>
    </row>
    <row r="3984" spans="9:9" x14ac:dyDescent="0.55000000000000004">
      <c r="I3984" t="str">
        <f>IF($A3984="","",IF($G3984&lt;&gt;FALSE,"",COUNTIFS($D$2:$D$5001,"&gt;"&amp;$D3984,$G$2:$G$5001,FALSE)+COUNTIFS($D$2:$D3984,$D3984,$G$2:$G3984,FALSE)))</f>
        <v/>
      </c>
    </row>
    <row r="3985" spans="9:9" x14ac:dyDescent="0.55000000000000004">
      <c r="I3985" t="str">
        <f>IF($A3985="","",IF($G3985&lt;&gt;FALSE,"",COUNTIFS($D$2:$D$5001,"&gt;"&amp;$D3985,$G$2:$G$5001,FALSE)+COUNTIFS($D$2:$D3985,$D3985,$G$2:$G3985,FALSE)))</f>
        <v/>
      </c>
    </row>
    <row r="3986" spans="9:9" x14ac:dyDescent="0.55000000000000004">
      <c r="I3986" t="str">
        <f>IF($A3986="","",IF($G3986&lt;&gt;FALSE,"",COUNTIFS($D$2:$D$5001,"&gt;"&amp;$D3986,$G$2:$G$5001,FALSE)+COUNTIFS($D$2:$D3986,$D3986,$G$2:$G3986,FALSE)))</f>
        <v/>
      </c>
    </row>
    <row r="3987" spans="9:9" x14ac:dyDescent="0.55000000000000004">
      <c r="I3987" t="str">
        <f>IF($A3987="","",IF($G3987&lt;&gt;FALSE,"",COUNTIFS($D$2:$D$5001,"&gt;"&amp;$D3987,$G$2:$G$5001,FALSE)+COUNTIFS($D$2:$D3987,$D3987,$G$2:$G3987,FALSE)))</f>
        <v/>
      </c>
    </row>
    <row r="3988" spans="9:9" x14ac:dyDescent="0.55000000000000004">
      <c r="I3988" t="str">
        <f>IF($A3988="","",IF($G3988&lt;&gt;FALSE,"",COUNTIFS($D$2:$D$5001,"&gt;"&amp;$D3988,$G$2:$G$5001,FALSE)+COUNTIFS($D$2:$D3988,$D3988,$G$2:$G3988,FALSE)))</f>
        <v/>
      </c>
    </row>
    <row r="3989" spans="9:9" x14ac:dyDescent="0.55000000000000004">
      <c r="I3989" t="str">
        <f>IF($A3989="","",IF($G3989&lt;&gt;FALSE,"",COUNTIFS($D$2:$D$5001,"&gt;"&amp;$D3989,$G$2:$G$5001,FALSE)+COUNTIFS($D$2:$D3989,$D3989,$G$2:$G3989,FALSE)))</f>
        <v/>
      </c>
    </row>
    <row r="3990" spans="9:9" x14ac:dyDescent="0.55000000000000004">
      <c r="I3990" t="str">
        <f>IF($A3990="","",IF($G3990&lt;&gt;FALSE,"",COUNTIFS($D$2:$D$5001,"&gt;"&amp;$D3990,$G$2:$G$5001,FALSE)+COUNTIFS($D$2:$D3990,$D3990,$G$2:$G3990,FALSE)))</f>
        <v/>
      </c>
    </row>
    <row r="3991" spans="9:9" x14ac:dyDescent="0.55000000000000004">
      <c r="I3991" t="str">
        <f>IF($A3991="","",IF($G3991&lt;&gt;FALSE,"",COUNTIFS($D$2:$D$5001,"&gt;"&amp;$D3991,$G$2:$G$5001,FALSE)+COUNTIFS($D$2:$D3991,$D3991,$G$2:$G3991,FALSE)))</f>
        <v/>
      </c>
    </row>
    <row r="3992" spans="9:9" x14ac:dyDescent="0.55000000000000004">
      <c r="I3992" t="str">
        <f>IF($A3992="","",IF($G3992&lt;&gt;FALSE,"",COUNTIFS($D$2:$D$5001,"&gt;"&amp;$D3992,$G$2:$G$5001,FALSE)+COUNTIFS($D$2:$D3992,$D3992,$G$2:$G3992,FALSE)))</f>
        <v/>
      </c>
    </row>
    <row r="3993" spans="9:9" x14ac:dyDescent="0.55000000000000004">
      <c r="I3993" t="str">
        <f>IF($A3993="","",IF($G3993&lt;&gt;FALSE,"",COUNTIFS($D$2:$D$5001,"&gt;"&amp;$D3993,$G$2:$G$5001,FALSE)+COUNTIFS($D$2:$D3993,$D3993,$G$2:$G3993,FALSE)))</f>
        <v/>
      </c>
    </row>
    <row r="3994" spans="9:9" x14ac:dyDescent="0.55000000000000004">
      <c r="I3994" t="str">
        <f>IF($A3994="","",IF($G3994&lt;&gt;FALSE,"",COUNTIFS($D$2:$D$5001,"&gt;"&amp;$D3994,$G$2:$G$5001,FALSE)+COUNTIFS($D$2:$D3994,$D3994,$G$2:$G3994,FALSE)))</f>
        <v/>
      </c>
    </row>
    <row r="3995" spans="9:9" x14ac:dyDescent="0.55000000000000004">
      <c r="I3995" t="str">
        <f>IF($A3995="","",IF($G3995&lt;&gt;FALSE,"",COUNTIFS($D$2:$D$5001,"&gt;"&amp;$D3995,$G$2:$G$5001,FALSE)+COUNTIFS($D$2:$D3995,$D3995,$G$2:$G3995,FALSE)))</f>
        <v/>
      </c>
    </row>
    <row r="3996" spans="9:9" x14ac:dyDescent="0.55000000000000004">
      <c r="I3996" t="str">
        <f>IF($A3996="","",IF($G3996&lt;&gt;FALSE,"",COUNTIFS($D$2:$D$5001,"&gt;"&amp;$D3996,$G$2:$G$5001,FALSE)+COUNTIFS($D$2:$D3996,$D3996,$G$2:$G3996,FALSE)))</f>
        <v/>
      </c>
    </row>
    <row r="3997" spans="9:9" x14ac:dyDescent="0.55000000000000004">
      <c r="I3997" t="str">
        <f>IF($A3997="","",IF($G3997&lt;&gt;FALSE,"",COUNTIFS($D$2:$D$5001,"&gt;"&amp;$D3997,$G$2:$G$5001,FALSE)+COUNTIFS($D$2:$D3997,$D3997,$G$2:$G3997,FALSE)))</f>
        <v/>
      </c>
    </row>
    <row r="3998" spans="9:9" x14ac:dyDescent="0.55000000000000004">
      <c r="I3998" t="str">
        <f>IF($A3998="","",IF($G3998&lt;&gt;FALSE,"",COUNTIFS($D$2:$D$5001,"&gt;"&amp;$D3998,$G$2:$G$5001,FALSE)+COUNTIFS($D$2:$D3998,$D3998,$G$2:$G3998,FALSE)))</f>
        <v/>
      </c>
    </row>
    <row r="3999" spans="9:9" x14ac:dyDescent="0.55000000000000004">
      <c r="I3999" t="str">
        <f>IF($A3999="","",IF($G3999&lt;&gt;FALSE,"",COUNTIFS($D$2:$D$5001,"&gt;"&amp;$D3999,$G$2:$G$5001,FALSE)+COUNTIFS($D$2:$D3999,$D3999,$G$2:$G3999,FALSE)))</f>
        <v/>
      </c>
    </row>
    <row r="4000" spans="9:9" x14ac:dyDescent="0.55000000000000004">
      <c r="I4000" t="str">
        <f>IF($A4000="","",IF($G4000&lt;&gt;FALSE,"",COUNTIFS($D$2:$D$5001,"&gt;"&amp;$D4000,$G$2:$G$5001,FALSE)+COUNTIFS($D$2:$D4000,$D4000,$G$2:$G4000,FALSE)))</f>
        <v/>
      </c>
    </row>
    <row r="4001" spans="9:9" x14ac:dyDescent="0.55000000000000004">
      <c r="I4001" t="str">
        <f>IF($A4001="","",IF($G4001&lt;&gt;FALSE,"",COUNTIFS($D$2:$D$5001,"&gt;"&amp;$D4001,$G$2:$G$5001,FALSE)+COUNTIFS($D$2:$D4001,$D4001,$G$2:$G4001,FALSE)))</f>
        <v/>
      </c>
    </row>
    <row r="4002" spans="9:9" x14ac:dyDescent="0.55000000000000004">
      <c r="I4002" t="str">
        <f>IF($A4002="","",IF($G4002&lt;&gt;FALSE,"",COUNTIFS($D$2:$D$5001,"&gt;"&amp;$D4002,$G$2:$G$5001,FALSE)+COUNTIFS($D$2:$D4002,$D4002,$G$2:$G4002,FALSE)))</f>
        <v/>
      </c>
    </row>
    <row r="4003" spans="9:9" x14ac:dyDescent="0.55000000000000004">
      <c r="I4003" t="str">
        <f>IF($A4003="","",IF($G4003&lt;&gt;FALSE,"",COUNTIFS($D$2:$D$5001,"&gt;"&amp;$D4003,$G$2:$G$5001,FALSE)+COUNTIFS($D$2:$D4003,$D4003,$G$2:$G4003,FALSE)))</f>
        <v/>
      </c>
    </row>
    <row r="4004" spans="9:9" x14ac:dyDescent="0.55000000000000004">
      <c r="I4004" t="str">
        <f>IF($A4004="","",IF($G4004&lt;&gt;FALSE,"",COUNTIFS($D$2:$D$5001,"&gt;"&amp;$D4004,$G$2:$G$5001,FALSE)+COUNTIFS($D$2:$D4004,$D4004,$G$2:$G4004,FALSE)))</f>
        <v/>
      </c>
    </row>
    <row r="4005" spans="9:9" x14ac:dyDescent="0.55000000000000004">
      <c r="I4005" t="str">
        <f>IF($A4005="","",IF($G4005&lt;&gt;FALSE,"",COUNTIFS($D$2:$D$5001,"&gt;"&amp;$D4005,$G$2:$G$5001,FALSE)+COUNTIFS($D$2:$D4005,$D4005,$G$2:$G4005,FALSE)))</f>
        <v/>
      </c>
    </row>
    <row r="4006" spans="9:9" x14ac:dyDescent="0.55000000000000004">
      <c r="I4006" t="str">
        <f>IF($A4006="","",IF($G4006&lt;&gt;FALSE,"",COUNTIFS($D$2:$D$5001,"&gt;"&amp;$D4006,$G$2:$G$5001,FALSE)+COUNTIFS($D$2:$D4006,$D4006,$G$2:$G4006,FALSE)))</f>
        <v/>
      </c>
    </row>
    <row r="4007" spans="9:9" x14ac:dyDescent="0.55000000000000004">
      <c r="I4007" t="str">
        <f>IF($A4007="","",IF($G4007&lt;&gt;FALSE,"",COUNTIFS($D$2:$D$5001,"&gt;"&amp;$D4007,$G$2:$G$5001,FALSE)+COUNTIFS($D$2:$D4007,$D4007,$G$2:$G4007,FALSE)))</f>
        <v/>
      </c>
    </row>
    <row r="4008" spans="9:9" x14ac:dyDescent="0.55000000000000004">
      <c r="I4008" t="str">
        <f>IF($A4008="","",IF($G4008&lt;&gt;FALSE,"",COUNTIFS($D$2:$D$5001,"&gt;"&amp;$D4008,$G$2:$G$5001,FALSE)+COUNTIFS($D$2:$D4008,$D4008,$G$2:$G4008,FALSE)))</f>
        <v/>
      </c>
    </row>
    <row r="4009" spans="9:9" x14ac:dyDescent="0.55000000000000004">
      <c r="I4009" t="str">
        <f>IF($A4009="","",IF($G4009&lt;&gt;FALSE,"",COUNTIFS($D$2:$D$5001,"&gt;"&amp;$D4009,$G$2:$G$5001,FALSE)+COUNTIFS($D$2:$D4009,$D4009,$G$2:$G4009,FALSE)))</f>
        <v/>
      </c>
    </row>
    <row r="4010" spans="9:9" x14ac:dyDescent="0.55000000000000004">
      <c r="I4010" t="str">
        <f>IF($A4010="","",IF($G4010&lt;&gt;FALSE,"",COUNTIFS($D$2:$D$5001,"&gt;"&amp;$D4010,$G$2:$G$5001,FALSE)+COUNTIFS($D$2:$D4010,$D4010,$G$2:$G4010,FALSE)))</f>
        <v/>
      </c>
    </row>
    <row r="4011" spans="9:9" x14ac:dyDescent="0.55000000000000004">
      <c r="I4011" t="str">
        <f>IF($A4011="","",IF($G4011&lt;&gt;FALSE,"",COUNTIFS($D$2:$D$5001,"&gt;"&amp;$D4011,$G$2:$G$5001,FALSE)+COUNTIFS($D$2:$D4011,$D4011,$G$2:$G4011,FALSE)))</f>
        <v/>
      </c>
    </row>
    <row r="4012" spans="9:9" x14ac:dyDescent="0.55000000000000004">
      <c r="I4012" t="str">
        <f>IF($A4012="","",IF($G4012&lt;&gt;FALSE,"",COUNTIFS($D$2:$D$5001,"&gt;"&amp;$D4012,$G$2:$G$5001,FALSE)+COUNTIFS($D$2:$D4012,$D4012,$G$2:$G4012,FALSE)))</f>
        <v/>
      </c>
    </row>
    <row r="4013" spans="9:9" x14ac:dyDescent="0.55000000000000004">
      <c r="I4013" t="str">
        <f>IF($A4013="","",IF($G4013&lt;&gt;FALSE,"",COUNTIFS($D$2:$D$5001,"&gt;"&amp;$D4013,$G$2:$G$5001,FALSE)+COUNTIFS($D$2:$D4013,$D4013,$G$2:$G4013,FALSE)))</f>
        <v/>
      </c>
    </row>
    <row r="4014" spans="9:9" x14ac:dyDescent="0.55000000000000004">
      <c r="I4014" t="str">
        <f>IF($A4014="","",IF($G4014&lt;&gt;FALSE,"",COUNTIFS($D$2:$D$5001,"&gt;"&amp;$D4014,$G$2:$G$5001,FALSE)+COUNTIFS($D$2:$D4014,$D4014,$G$2:$G4014,FALSE)))</f>
        <v/>
      </c>
    </row>
    <row r="4015" spans="9:9" x14ac:dyDescent="0.55000000000000004">
      <c r="I4015" t="str">
        <f>IF($A4015="","",IF($G4015&lt;&gt;FALSE,"",COUNTIFS($D$2:$D$5001,"&gt;"&amp;$D4015,$G$2:$G$5001,FALSE)+COUNTIFS($D$2:$D4015,$D4015,$G$2:$G4015,FALSE)))</f>
        <v/>
      </c>
    </row>
    <row r="4016" spans="9:9" x14ac:dyDescent="0.55000000000000004">
      <c r="I4016" t="str">
        <f>IF($A4016="","",IF($G4016&lt;&gt;FALSE,"",COUNTIFS($D$2:$D$5001,"&gt;"&amp;$D4016,$G$2:$G$5001,FALSE)+COUNTIFS($D$2:$D4016,$D4016,$G$2:$G4016,FALSE)))</f>
        <v/>
      </c>
    </row>
    <row r="4017" spans="9:9" x14ac:dyDescent="0.55000000000000004">
      <c r="I4017" t="str">
        <f>IF($A4017="","",IF($G4017&lt;&gt;FALSE,"",COUNTIFS($D$2:$D$5001,"&gt;"&amp;$D4017,$G$2:$G$5001,FALSE)+COUNTIFS($D$2:$D4017,$D4017,$G$2:$G4017,FALSE)))</f>
        <v/>
      </c>
    </row>
    <row r="4018" spans="9:9" x14ac:dyDescent="0.55000000000000004">
      <c r="I4018" t="str">
        <f>IF($A4018="","",IF($G4018&lt;&gt;FALSE,"",COUNTIFS($D$2:$D$5001,"&gt;"&amp;$D4018,$G$2:$G$5001,FALSE)+COUNTIFS($D$2:$D4018,$D4018,$G$2:$G4018,FALSE)))</f>
        <v/>
      </c>
    </row>
    <row r="4019" spans="9:9" x14ac:dyDescent="0.55000000000000004">
      <c r="I4019" t="str">
        <f>IF($A4019="","",IF($G4019&lt;&gt;FALSE,"",COUNTIFS($D$2:$D$5001,"&gt;"&amp;$D4019,$G$2:$G$5001,FALSE)+COUNTIFS($D$2:$D4019,$D4019,$G$2:$G4019,FALSE)))</f>
        <v/>
      </c>
    </row>
    <row r="4020" spans="9:9" x14ac:dyDescent="0.55000000000000004">
      <c r="I4020" t="str">
        <f>IF($A4020="","",IF($G4020&lt;&gt;FALSE,"",COUNTIFS($D$2:$D$5001,"&gt;"&amp;$D4020,$G$2:$G$5001,FALSE)+COUNTIFS($D$2:$D4020,$D4020,$G$2:$G4020,FALSE)))</f>
        <v/>
      </c>
    </row>
    <row r="4021" spans="9:9" x14ac:dyDescent="0.55000000000000004">
      <c r="I4021" t="str">
        <f>IF($A4021="","",IF($G4021&lt;&gt;FALSE,"",COUNTIFS($D$2:$D$5001,"&gt;"&amp;$D4021,$G$2:$G$5001,FALSE)+COUNTIFS($D$2:$D4021,$D4021,$G$2:$G4021,FALSE)))</f>
        <v/>
      </c>
    </row>
    <row r="4022" spans="9:9" x14ac:dyDescent="0.55000000000000004">
      <c r="I4022" t="str">
        <f>IF($A4022="","",IF($G4022&lt;&gt;FALSE,"",COUNTIFS($D$2:$D$5001,"&gt;"&amp;$D4022,$G$2:$G$5001,FALSE)+COUNTIFS($D$2:$D4022,$D4022,$G$2:$G4022,FALSE)))</f>
        <v/>
      </c>
    </row>
    <row r="4023" spans="9:9" x14ac:dyDescent="0.55000000000000004">
      <c r="I4023" t="str">
        <f>IF($A4023="","",IF($G4023&lt;&gt;FALSE,"",COUNTIFS($D$2:$D$5001,"&gt;"&amp;$D4023,$G$2:$G$5001,FALSE)+COUNTIFS($D$2:$D4023,$D4023,$G$2:$G4023,FALSE)))</f>
        <v/>
      </c>
    </row>
    <row r="4024" spans="9:9" x14ac:dyDescent="0.55000000000000004">
      <c r="I4024" t="str">
        <f>IF($A4024="","",IF($G4024&lt;&gt;FALSE,"",COUNTIFS($D$2:$D$5001,"&gt;"&amp;$D4024,$G$2:$G$5001,FALSE)+COUNTIFS($D$2:$D4024,$D4024,$G$2:$G4024,FALSE)))</f>
        <v/>
      </c>
    </row>
    <row r="4025" spans="9:9" x14ac:dyDescent="0.55000000000000004">
      <c r="I4025" t="str">
        <f>IF($A4025="","",IF($G4025&lt;&gt;FALSE,"",COUNTIFS($D$2:$D$5001,"&gt;"&amp;$D4025,$G$2:$G$5001,FALSE)+COUNTIFS($D$2:$D4025,$D4025,$G$2:$G4025,FALSE)))</f>
        <v/>
      </c>
    </row>
    <row r="4026" spans="9:9" x14ac:dyDescent="0.55000000000000004">
      <c r="I4026" t="str">
        <f>IF($A4026="","",IF($G4026&lt;&gt;FALSE,"",COUNTIFS($D$2:$D$5001,"&gt;"&amp;$D4026,$G$2:$G$5001,FALSE)+COUNTIFS($D$2:$D4026,$D4026,$G$2:$G4026,FALSE)))</f>
        <v/>
      </c>
    </row>
    <row r="4027" spans="9:9" x14ac:dyDescent="0.55000000000000004">
      <c r="I4027" t="str">
        <f>IF($A4027="","",IF($G4027&lt;&gt;FALSE,"",COUNTIFS($D$2:$D$5001,"&gt;"&amp;$D4027,$G$2:$G$5001,FALSE)+COUNTIFS($D$2:$D4027,$D4027,$G$2:$G4027,FALSE)))</f>
        <v/>
      </c>
    </row>
    <row r="4028" spans="9:9" x14ac:dyDescent="0.55000000000000004">
      <c r="I4028" t="str">
        <f>IF($A4028="","",IF($G4028&lt;&gt;FALSE,"",COUNTIFS($D$2:$D$5001,"&gt;"&amp;$D4028,$G$2:$G$5001,FALSE)+COUNTIFS($D$2:$D4028,$D4028,$G$2:$G4028,FALSE)))</f>
        <v/>
      </c>
    </row>
    <row r="4029" spans="9:9" x14ac:dyDescent="0.55000000000000004">
      <c r="I4029" t="str">
        <f>IF($A4029="","",IF($G4029&lt;&gt;FALSE,"",COUNTIFS($D$2:$D$5001,"&gt;"&amp;$D4029,$G$2:$G$5001,FALSE)+COUNTIFS($D$2:$D4029,$D4029,$G$2:$G4029,FALSE)))</f>
        <v/>
      </c>
    </row>
    <row r="4030" spans="9:9" x14ac:dyDescent="0.55000000000000004">
      <c r="I4030" t="str">
        <f>IF($A4030="","",IF($G4030&lt;&gt;FALSE,"",COUNTIFS($D$2:$D$5001,"&gt;"&amp;$D4030,$G$2:$G$5001,FALSE)+COUNTIFS($D$2:$D4030,$D4030,$G$2:$G4030,FALSE)))</f>
        <v/>
      </c>
    </row>
    <row r="4031" spans="9:9" x14ac:dyDescent="0.55000000000000004">
      <c r="I4031" t="str">
        <f>IF($A4031="","",IF($G4031&lt;&gt;FALSE,"",COUNTIFS($D$2:$D$5001,"&gt;"&amp;$D4031,$G$2:$G$5001,FALSE)+COUNTIFS($D$2:$D4031,$D4031,$G$2:$G4031,FALSE)))</f>
        <v/>
      </c>
    </row>
    <row r="4032" spans="9:9" x14ac:dyDescent="0.55000000000000004">
      <c r="I4032" t="str">
        <f>IF($A4032="","",IF($G4032&lt;&gt;FALSE,"",COUNTIFS($D$2:$D$5001,"&gt;"&amp;$D4032,$G$2:$G$5001,FALSE)+COUNTIFS($D$2:$D4032,$D4032,$G$2:$G4032,FALSE)))</f>
        <v/>
      </c>
    </row>
    <row r="4033" spans="9:9" x14ac:dyDescent="0.55000000000000004">
      <c r="I4033" t="str">
        <f>IF($A4033="","",IF($G4033&lt;&gt;FALSE,"",COUNTIFS($D$2:$D$5001,"&gt;"&amp;$D4033,$G$2:$G$5001,FALSE)+COUNTIFS($D$2:$D4033,$D4033,$G$2:$G4033,FALSE)))</f>
        <v/>
      </c>
    </row>
    <row r="4034" spans="9:9" x14ac:dyDescent="0.55000000000000004">
      <c r="I4034" t="str">
        <f>IF($A4034="","",IF($G4034&lt;&gt;FALSE,"",COUNTIFS($D$2:$D$5001,"&gt;"&amp;$D4034,$G$2:$G$5001,FALSE)+COUNTIFS($D$2:$D4034,$D4034,$G$2:$G4034,FALSE)))</f>
        <v/>
      </c>
    </row>
    <row r="4035" spans="9:9" x14ac:dyDescent="0.55000000000000004">
      <c r="I4035" t="str">
        <f>IF($A4035="","",IF($G4035&lt;&gt;FALSE,"",COUNTIFS($D$2:$D$5001,"&gt;"&amp;$D4035,$G$2:$G$5001,FALSE)+COUNTIFS($D$2:$D4035,$D4035,$G$2:$G4035,FALSE)))</f>
        <v/>
      </c>
    </row>
    <row r="4036" spans="9:9" x14ac:dyDescent="0.55000000000000004">
      <c r="I4036" t="str">
        <f>IF($A4036="","",IF($G4036&lt;&gt;FALSE,"",COUNTIFS($D$2:$D$5001,"&gt;"&amp;$D4036,$G$2:$G$5001,FALSE)+COUNTIFS($D$2:$D4036,$D4036,$G$2:$G4036,FALSE)))</f>
        <v/>
      </c>
    </row>
    <row r="4037" spans="9:9" x14ac:dyDescent="0.55000000000000004">
      <c r="I4037" t="str">
        <f>IF($A4037="","",IF($G4037&lt;&gt;FALSE,"",COUNTIFS($D$2:$D$5001,"&gt;"&amp;$D4037,$G$2:$G$5001,FALSE)+COUNTIFS($D$2:$D4037,$D4037,$G$2:$G4037,FALSE)))</f>
        <v/>
      </c>
    </row>
    <row r="4038" spans="9:9" x14ac:dyDescent="0.55000000000000004">
      <c r="I4038" t="str">
        <f>IF($A4038="","",IF($G4038&lt;&gt;FALSE,"",COUNTIFS($D$2:$D$5001,"&gt;"&amp;$D4038,$G$2:$G$5001,FALSE)+COUNTIFS($D$2:$D4038,$D4038,$G$2:$G4038,FALSE)))</f>
        <v/>
      </c>
    </row>
    <row r="4039" spans="9:9" x14ac:dyDescent="0.55000000000000004">
      <c r="I4039" t="str">
        <f>IF($A4039="","",IF($G4039&lt;&gt;FALSE,"",COUNTIFS($D$2:$D$5001,"&gt;"&amp;$D4039,$G$2:$G$5001,FALSE)+COUNTIFS($D$2:$D4039,$D4039,$G$2:$G4039,FALSE)))</f>
        <v/>
      </c>
    </row>
    <row r="4040" spans="9:9" x14ac:dyDescent="0.55000000000000004">
      <c r="I4040" t="str">
        <f>IF($A4040="","",IF($G4040&lt;&gt;FALSE,"",COUNTIFS($D$2:$D$5001,"&gt;"&amp;$D4040,$G$2:$G$5001,FALSE)+COUNTIFS($D$2:$D4040,$D4040,$G$2:$G4040,FALSE)))</f>
        <v/>
      </c>
    </row>
    <row r="4041" spans="9:9" x14ac:dyDescent="0.55000000000000004">
      <c r="I4041" t="str">
        <f>IF($A4041="","",IF($G4041&lt;&gt;FALSE,"",COUNTIFS($D$2:$D$5001,"&gt;"&amp;$D4041,$G$2:$G$5001,FALSE)+COUNTIFS($D$2:$D4041,$D4041,$G$2:$G4041,FALSE)))</f>
        <v/>
      </c>
    </row>
    <row r="4042" spans="9:9" x14ac:dyDescent="0.55000000000000004">
      <c r="I4042" t="str">
        <f>IF($A4042="","",IF($G4042&lt;&gt;FALSE,"",COUNTIFS($D$2:$D$5001,"&gt;"&amp;$D4042,$G$2:$G$5001,FALSE)+COUNTIFS($D$2:$D4042,$D4042,$G$2:$G4042,FALSE)))</f>
        <v/>
      </c>
    </row>
    <row r="4043" spans="9:9" x14ac:dyDescent="0.55000000000000004">
      <c r="I4043" t="str">
        <f>IF($A4043="","",IF($G4043&lt;&gt;FALSE,"",COUNTIFS($D$2:$D$5001,"&gt;"&amp;$D4043,$G$2:$G$5001,FALSE)+COUNTIFS($D$2:$D4043,$D4043,$G$2:$G4043,FALSE)))</f>
        <v/>
      </c>
    </row>
    <row r="4044" spans="9:9" x14ac:dyDescent="0.55000000000000004">
      <c r="I4044" t="str">
        <f>IF($A4044="","",IF($G4044&lt;&gt;FALSE,"",COUNTIFS($D$2:$D$5001,"&gt;"&amp;$D4044,$G$2:$G$5001,FALSE)+COUNTIFS($D$2:$D4044,$D4044,$G$2:$G4044,FALSE)))</f>
        <v/>
      </c>
    </row>
    <row r="4045" spans="9:9" x14ac:dyDescent="0.55000000000000004">
      <c r="I4045" t="str">
        <f>IF($A4045="","",IF($G4045&lt;&gt;FALSE,"",COUNTIFS($D$2:$D$5001,"&gt;"&amp;$D4045,$G$2:$G$5001,FALSE)+COUNTIFS($D$2:$D4045,$D4045,$G$2:$G4045,FALSE)))</f>
        <v/>
      </c>
    </row>
    <row r="4046" spans="9:9" x14ac:dyDescent="0.55000000000000004">
      <c r="I4046" t="str">
        <f>IF($A4046="","",IF($G4046&lt;&gt;FALSE,"",COUNTIFS($D$2:$D$5001,"&gt;"&amp;$D4046,$G$2:$G$5001,FALSE)+COUNTIFS($D$2:$D4046,$D4046,$G$2:$G4046,FALSE)))</f>
        <v/>
      </c>
    </row>
    <row r="4047" spans="9:9" x14ac:dyDescent="0.55000000000000004">
      <c r="I4047" t="str">
        <f>IF($A4047="","",IF($G4047&lt;&gt;FALSE,"",COUNTIFS($D$2:$D$5001,"&gt;"&amp;$D4047,$G$2:$G$5001,FALSE)+COUNTIFS($D$2:$D4047,$D4047,$G$2:$G4047,FALSE)))</f>
        <v/>
      </c>
    </row>
    <row r="4048" spans="9:9" x14ac:dyDescent="0.55000000000000004">
      <c r="I4048" t="str">
        <f>IF($A4048="","",IF($G4048&lt;&gt;FALSE,"",COUNTIFS($D$2:$D$5001,"&gt;"&amp;$D4048,$G$2:$G$5001,FALSE)+COUNTIFS($D$2:$D4048,$D4048,$G$2:$G4048,FALSE)))</f>
        <v/>
      </c>
    </row>
    <row r="4049" spans="9:9" x14ac:dyDescent="0.55000000000000004">
      <c r="I4049" t="str">
        <f>IF($A4049="","",IF($G4049&lt;&gt;FALSE,"",COUNTIFS($D$2:$D$5001,"&gt;"&amp;$D4049,$G$2:$G$5001,FALSE)+COUNTIFS($D$2:$D4049,$D4049,$G$2:$G4049,FALSE)))</f>
        <v/>
      </c>
    </row>
    <row r="4050" spans="9:9" x14ac:dyDescent="0.55000000000000004">
      <c r="I4050" t="str">
        <f>IF($A4050="","",IF($G4050&lt;&gt;FALSE,"",COUNTIFS($D$2:$D$5001,"&gt;"&amp;$D4050,$G$2:$G$5001,FALSE)+COUNTIFS($D$2:$D4050,$D4050,$G$2:$G4050,FALSE)))</f>
        <v/>
      </c>
    </row>
    <row r="4051" spans="9:9" x14ac:dyDescent="0.55000000000000004">
      <c r="I4051" t="str">
        <f>IF($A4051="","",IF($G4051&lt;&gt;FALSE,"",COUNTIFS($D$2:$D$5001,"&gt;"&amp;$D4051,$G$2:$G$5001,FALSE)+COUNTIFS($D$2:$D4051,$D4051,$G$2:$G4051,FALSE)))</f>
        <v/>
      </c>
    </row>
    <row r="4052" spans="9:9" x14ac:dyDescent="0.55000000000000004">
      <c r="I4052" t="str">
        <f>IF($A4052="","",IF($G4052&lt;&gt;FALSE,"",COUNTIFS($D$2:$D$5001,"&gt;"&amp;$D4052,$G$2:$G$5001,FALSE)+COUNTIFS($D$2:$D4052,$D4052,$G$2:$G4052,FALSE)))</f>
        <v/>
      </c>
    </row>
    <row r="4053" spans="9:9" x14ac:dyDescent="0.55000000000000004">
      <c r="I4053" t="str">
        <f>IF($A4053="","",IF($G4053&lt;&gt;FALSE,"",COUNTIFS($D$2:$D$5001,"&gt;"&amp;$D4053,$G$2:$G$5001,FALSE)+COUNTIFS($D$2:$D4053,$D4053,$G$2:$G4053,FALSE)))</f>
        <v/>
      </c>
    </row>
    <row r="4054" spans="9:9" x14ac:dyDescent="0.55000000000000004">
      <c r="I4054" t="str">
        <f>IF($A4054="","",IF($G4054&lt;&gt;FALSE,"",COUNTIFS($D$2:$D$5001,"&gt;"&amp;$D4054,$G$2:$G$5001,FALSE)+COUNTIFS($D$2:$D4054,$D4054,$G$2:$G4054,FALSE)))</f>
        <v/>
      </c>
    </row>
    <row r="4055" spans="9:9" x14ac:dyDescent="0.55000000000000004">
      <c r="I4055" t="str">
        <f>IF($A4055="","",IF($G4055&lt;&gt;FALSE,"",COUNTIFS($D$2:$D$5001,"&gt;"&amp;$D4055,$G$2:$G$5001,FALSE)+COUNTIFS($D$2:$D4055,$D4055,$G$2:$G4055,FALSE)))</f>
        <v/>
      </c>
    </row>
    <row r="4056" spans="9:9" x14ac:dyDescent="0.55000000000000004">
      <c r="I4056" t="str">
        <f>IF($A4056="","",IF($G4056&lt;&gt;FALSE,"",COUNTIFS($D$2:$D$5001,"&gt;"&amp;$D4056,$G$2:$G$5001,FALSE)+COUNTIFS($D$2:$D4056,$D4056,$G$2:$G4056,FALSE)))</f>
        <v/>
      </c>
    </row>
    <row r="4057" spans="9:9" x14ac:dyDescent="0.55000000000000004">
      <c r="I4057" t="str">
        <f>IF($A4057="","",IF($G4057&lt;&gt;FALSE,"",COUNTIFS($D$2:$D$5001,"&gt;"&amp;$D4057,$G$2:$G$5001,FALSE)+COUNTIFS($D$2:$D4057,$D4057,$G$2:$G4057,FALSE)))</f>
        <v/>
      </c>
    </row>
    <row r="4058" spans="9:9" x14ac:dyDescent="0.55000000000000004">
      <c r="I4058" t="str">
        <f>IF($A4058="","",IF($G4058&lt;&gt;FALSE,"",COUNTIFS($D$2:$D$5001,"&gt;"&amp;$D4058,$G$2:$G$5001,FALSE)+COUNTIFS($D$2:$D4058,$D4058,$G$2:$G4058,FALSE)))</f>
        <v/>
      </c>
    </row>
    <row r="4059" spans="9:9" x14ac:dyDescent="0.55000000000000004">
      <c r="I4059" t="str">
        <f>IF($A4059="","",IF($G4059&lt;&gt;FALSE,"",COUNTIFS($D$2:$D$5001,"&gt;"&amp;$D4059,$G$2:$G$5001,FALSE)+COUNTIFS($D$2:$D4059,$D4059,$G$2:$G4059,FALSE)))</f>
        <v/>
      </c>
    </row>
    <row r="4060" spans="9:9" x14ac:dyDescent="0.55000000000000004">
      <c r="I4060" t="str">
        <f>IF($A4060="","",IF($G4060&lt;&gt;FALSE,"",COUNTIFS($D$2:$D$5001,"&gt;"&amp;$D4060,$G$2:$G$5001,FALSE)+COUNTIFS($D$2:$D4060,$D4060,$G$2:$G4060,FALSE)))</f>
        <v/>
      </c>
    </row>
    <row r="4061" spans="9:9" x14ac:dyDescent="0.55000000000000004">
      <c r="I4061" t="str">
        <f>IF($A4061="","",IF($G4061&lt;&gt;FALSE,"",COUNTIFS($D$2:$D$5001,"&gt;"&amp;$D4061,$G$2:$G$5001,FALSE)+COUNTIFS($D$2:$D4061,$D4061,$G$2:$G4061,FALSE)))</f>
        <v/>
      </c>
    </row>
    <row r="4062" spans="9:9" x14ac:dyDescent="0.55000000000000004">
      <c r="I4062" t="str">
        <f>IF($A4062="","",IF($G4062&lt;&gt;FALSE,"",COUNTIFS($D$2:$D$5001,"&gt;"&amp;$D4062,$G$2:$G$5001,FALSE)+COUNTIFS($D$2:$D4062,$D4062,$G$2:$G4062,FALSE)))</f>
        <v/>
      </c>
    </row>
    <row r="4063" spans="9:9" x14ac:dyDescent="0.55000000000000004">
      <c r="I4063" t="str">
        <f>IF($A4063="","",IF($G4063&lt;&gt;FALSE,"",COUNTIFS($D$2:$D$5001,"&gt;"&amp;$D4063,$G$2:$G$5001,FALSE)+COUNTIFS($D$2:$D4063,$D4063,$G$2:$G4063,FALSE)))</f>
        <v/>
      </c>
    </row>
    <row r="4064" spans="9:9" x14ac:dyDescent="0.55000000000000004">
      <c r="I4064" t="str">
        <f>IF($A4064="","",IF($G4064&lt;&gt;FALSE,"",COUNTIFS($D$2:$D$5001,"&gt;"&amp;$D4064,$G$2:$G$5001,FALSE)+COUNTIFS($D$2:$D4064,$D4064,$G$2:$G4064,FALSE)))</f>
        <v/>
      </c>
    </row>
    <row r="4065" spans="9:9" x14ac:dyDescent="0.55000000000000004">
      <c r="I4065" t="str">
        <f>IF($A4065="","",IF($G4065&lt;&gt;FALSE,"",COUNTIFS($D$2:$D$5001,"&gt;"&amp;$D4065,$G$2:$G$5001,FALSE)+COUNTIFS($D$2:$D4065,$D4065,$G$2:$G4065,FALSE)))</f>
        <v/>
      </c>
    </row>
    <row r="4066" spans="9:9" x14ac:dyDescent="0.55000000000000004">
      <c r="I4066" t="str">
        <f>IF($A4066="","",IF($G4066&lt;&gt;FALSE,"",COUNTIFS($D$2:$D$5001,"&gt;"&amp;$D4066,$G$2:$G$5001,FALSE)+COUNTIFS($D$2:$D4066,$D4066,$G$2:$G4066,FALSE)))</f>
        <v/>
      </c>
    </row>
    <row r="4067" spans="9:9" x14ac:dyDescent="0.55000000000000004">
      <c r="I4067" t="str">
        <f>IF($A4067="","",IF($G4067&lt;&gt;FALSE,"",COUNTIFS($D$2:$D$5001,"&gt;"&amp;$D4067,$G$2:$G$5001,FALSE)+COUNTIFS($D$2:$D4067,$D4067,$G$2:$G4067,FALSE)))</f>
        <v/>
      </c>
    </row>
    <row r="4068" spans="9:9" x14ac:dyDescent="0.55000000000000004">
      <c r="I4068" t="str">
        <f>IF($A4068="","",IF($G4068&lt;&gt;FALSE,"",COUNTIFS($D$2:$D$5001,"&gt;"&amp;$D4068,$G$2:$G$5001,FALSE)+COUNTIFS($D$2:$D4068,$D4068,$G$2:$G4068,FALSE)))</f>
        <v/>
      </c>
    </row>
    <row r="4069" spans="9:9" x14ac:dyDescent="0.55000000000000004">
      <c r="I4069" t="str">
        <f>IF($A4069="","",IF($G4069&lt;&gt;FALSE,"",COUNTIFS($D$2:$D$5001,"&gt;"&amp;$D4069,$G$2:$G$5001,FALSE)+COUNTIFS($D$2:$D4069,$D4069,$G$2:$G4069,FALSE)))</f>
        <v/>
      </c>
    </row>
    <row r="4070" spans="9:9" x14ac:dyDescent="0.55000000000000004">
      <c r="I4070" t="str">
        <f>IF($A4070="","",IF($G4070&lt;&gt;FALSE,"",COUNTIFS($D$2:$D$5001,"&gt;"&amp;$D4070,$G$2:$G$5001,FALSE)+COUNTIFS($D$2:$D4070,$D4070,$G$2:$G4070,FALSE)))</f>
        <v/>
      </c>
    </row>
    <row r="4071" spans="9:9" x14ac:dyDescent="0.55000000000000004">
      <c r="I4071" t="str">
        <f>IF($A4071="","",IF($G4071&lt;&gt;FALSE,"",COUNTIFS($D$2:$D$5001,"&gt;"&amp;$D4071,$G$2:$G$5001,FALSE)+COUNTIFS($D$2:$D4071,$D4071,$G$2:$G4071,FALSE)))</f>
        <v/>
      </c>
    </row>
    <row r="4072" spans="9:9" x14ac:dyDescent="0.55000000000000004">
      <c r="I4072" t="str">
        <f>IF($A4072="","",IF($G4072&lt;&gt;FALSE,"",COUNTIFS($D$2:$D$5001,"&gt;"&amp;$D4072,$G$2:$G$5001,FALSE)+COUNTIFS($D$2:$D4072,$D4072,$G$2:$G4072,FALSE)))</f>
        <v/>
      </c>
    </row>
    <row r="4073" spans="9:9" x14ac:dyDescent="0.55000000000000004">
      <c r="I4073" t="str">
        <f>IF($A4073="","",IF($G4073&lt;&gt;FALSE,"",COUNTIFS($D$2:$D$5001,"&gt;"&amp;$D4073,$G$2:$G$5001,FALSE)+COUNTIFS($D$2:$D4073,$D4073,$G$2:$G4073,FALSE)))</f>
        <v/>
      </c>
    </row>
    <row r="4074" spans="9:9" x14ac:dyDescent="0.55000000000000004">
      <c r="I4074" t="str">
        <f>IF($A4074="","",IF($G4074&lt;&gt;FALSE,"",COUNTIFS($D$2:$D$5001,"&gt;"&amp;$D4074,$G$2:$G$5001,FALSE)+COUNTIFS($D$2:$D4074,$D4074,$G$2:$G4074,FALSE)))</f>
        <v/>
      </c>
    </row>
    <row r="4075" spans="9:9" x14ac:dyDescent="0.55000000000000004">
      <c r="I4075" t="str">
        <f>IF($A4075="","",IF($G4075&lt;&gt;FALSE,"",COUNTIFS($D$2:$D$5001,"&gt;"&amp;$D4075,$G$2:$G$5001,FALSE)+COUNTIFS($D$2:$D4075,$D4075,$G$2:$G4075,FALSE)))</f>
        <v/>
      </c>
    </row>
    <row r="4076" spans="9:9" x14ac:dyDescent="0.55000000000000004">
      <c r="I4076" t="str">
        <f>IF($A4076="","",IF($G4076&lt;&gt;FALSE,"",COUNTIFS($D$2:$D$5001,"&gt;"&amp;$D4076,$G$2:$G$5001,FALSE)+COUNTIFS($D$2:$D4076,$D4076,$G$2:$G4076,FALSE)))</f>
        <v/>
      </c>
    </row>
    <row r="4077" spans="9:9" x14ac:dyDescent="0.55000000000000004">
      <c r="I4077" t="str">
        <f>IF($A4077="","",IF($G4077&lt;&gt;FALSE,"",COUNTIFS($D$2:$D$5001,"&gt;"&amp;$D4077,$G$2:$G$5001,FALSE)+COUNTIFS($D$2:$D4077,$D4077,$G$2:$G4077,FALSE)))</f>
        <v/>
      </c>
    </row>
    <row r="4078" spans="9:9" x14ac:dyDescent="0.55000000000000004">
      <c r="I4078" t="str">
        <f>IF($A4078="","",IF($G4078&lt;&gt;FALSE,"",COUNTIFS($D$2:$D$5001,"&gt;"&amp;$D4078,$G$2:$G$5001,FALSE)+COUNTIFS($D$2:$D4078,$D4078,$G$2:$G4078,FALSE)))</f>
        <v/>
      </c>
    </row>
    <row r="4079" spans="9:9" x14ac:dyDescent="0.55000000000000004">
      <c r="I4079" t="str">
        <f>IF($A4079="","",IF($G4079&lt;&gt;FALSE,"",COUNTIFS($D$2:$D$5001,"&gt;"&amp;$D4079,$G$2:$G$5001,FALSE)+COUNTIFS($D$2:$D4079,$D4079,$G$2:$G4079,FALSE)))</f>
        <v/>
      </c>
    </row>
    <row r="4080" spans="9:9" x14ac:dyDescent="0.55000000000000004">
      <c r="I4080" t="str">
        <f>IF($A4080="","",IF($G4080&lt;&gt;FALSE,"",COUNTIFS($D$2:$D$5001,"&gt;"&amp;$D4080,$G$2:$G$5001,FALSE)+COUNTIFS($D$2:$D4080,$D4080,$G$2:$G4080,FALSE)))</f>
        <v/>
      </c>
    </row>
    <row r="4081" spans="9:9" x14ac:dyDescent="0.55000000000000004">
      <c r="I4081" t="str">
        <f>IF($A4081="","",IF($G4081&lt;&gt;FALSE,"",COUNTIFS($D$2:$D$5001,"&gt;"&amp;$D4081,$G$2:$G$5001,FALSE)+COUNTIFS($D$2:$D4081,$D4081,$G$2:$G4081,FALSE)))</f>
        <v/>
      </c>
    </row>
    <row r="4082" spans="9:9" x14ac:dyDescent="0.55000000000000004">
      <c r="I4082" t="str">
        <f>IF($A4082="","",IF($G4082&lt;&gt;FALSE,"",COUNTIFS($D$2:$D$5001,"&gt;"&amp;$D4082,$G$2:$G$5001,FALSE)+COUNTIFS($D$2:$D4082,$D4082,$G$2:$G4082,FALSE)))</f>
        <v/>
      </c>
    </row>
    <row r="4083" spans="9:9" x14ac:dyDescent="0.55000000000000004">
      <c r="I4083" t="str">
        <f>IF($A4083="","",IF($G4083&lt;&gt;FALSE,"",COUNTIFS($D$2:$D$5001,"&gt;"&amp;$D4083,$G$2:$G$5001,FALSE)+COUNTIFS($D$2:$D4083,$D4083,$G$2:$G4083,FALSE)))</f>
        <v/>
      </c>
    </row>
    <row r="4084" spans="9:9" x14ac:dyDescent="0.55000000000000004">
      <c r="I4084" t="str">
        <f>IF($A4084="","",IF($G4084&lt;&gt;FALSE,"",COUNTIFS($D$2:$D$5001,"&gt;"&amp;$D4084,$G$2:$G$5001,FALSE)+COUNTIFS($D$2:$D4084,$D4084,$G$2:$G4084,FALSE)))</f>
        <v/>
      </c>
    </row>
    <row r="4085" spans="9:9" x14ac:dyDescent="0.55000000000000004">
      <c r="I4085" t="str">
        <f>IF($A4085="","",IF($G4085&lt;&gt;FALSE,"",COUNTIFS($D$2:$D$5001,"&gt;"&amp;$D4085,$G$2:$G$5001,FALSE)+COUNTIFS($D$2:$D4085,$D4085,$G$2:$G4085,FALSE)))</f>
        <v/>
      </c>
    </row>
    <row r="4086" spans="9:9" x14ac:dyDescent="0.55000000000000004">
      <c r="I4086" t="str">
        <f>IF($A4086="","",IF($G4086&lt;&gt;FALSE,"",COUNTIFS($D$2:$D$5001,"&gt;"&amp;$D4086,$G$2:$G$5001,FALSE)+COUNTIFS($D$2:$D4086,$D4086,$G$2:$G4086,FALSE)))</f>
        <v/>
      </c>
    </row>
    <row r="4087" spans="9:9" x14ac:dyDescent="0.55000000000000004">
      <c r="I4087" t="str">
        <f>IF($A4087="","",IF($G4087&lt;&gt;FALSE,"",COUNTIFS($D$2:$D$5001,"&gt;"&amp;$D4087,$G$2:$G$5001,FALSE)+COUNTIFS($D$2:$D4087,$D4087,$G$2:$G4087,FALSE)))</f>
        <v/>
      </c>
    </row>
    <row r="4088" spans="9:9" x14ac:dyDescent="0.55000000000000004">
      <c r="I4088" t="str">
        <f>IF($A4088="","",IF($G4088&lt;&gt;FALSE,"",COUNTIFS($D$2:$D$5001,"&gt;"&amp;$D4088,$G$2:$G$5001,FALSE)+COUNTIFS($D$2:$D4088,$D4088,$G$2:$G4088,FALSE)))</f>
        <v/>
      </c>
    </row>
    <row r="4089" spans="9:9" x14ac:dyDescent="0.55000000000000004">
      <c r="I4089" t="str">
        <f>IF($A4089="","",IF($G4089&lt;&gt;FALSE,"",COUNTIFS($D$2:$D$5001,"&gt;"&amp;$D4089,$G$2:$G$5001,FALSE)+COUNTIFS($D$2:$D4089,$D4089,$G$2:$G4089,FALSE)))</f>
        <v/>
      </c>
    </row>
    <row r="4090" spans="9:9" x14ac:dyDescent="0.55000000000000004">
      <c r="I4090" t="str">
        <f>IF($A4090="","",IF($G4090&lt;&gt;FALSE,"",COUNTIFS($D$2:$D$5001,"&gt;"&amp;$D4090,$G$2:$G$5001,FALSE)+COUNTIFS($D$2:$D4090,$D4090,$G$2:$G4090,FALSE)))</f>
        <v/>
      </c>
    </row>
    <row r="4091" spans="9:9" x14ac:dyDescent="0.55000000000000004">
      <c r="I4091" t="str">
        <f>IF($A4091="","",IF($G4091&lt;&gt;FALSE,"",COUNTIFS($D$2:$D$5001,"&gt;"&amp;$D4091,$G$2:$G$5001,FALSE)+COUNTIFS($D$2:$D4091,$D4091,$G$2:$G4091,FALSE)))</f>
        <v/>
      </c>
    </row>
    <row r="4092" spans="9:9" x14ac:dyDescent="0.55000000000000004">
      <c r="I4092" t="str">
        <f>IF($A4092="","",IF($G4092&lt;&gt;FALSE,"",COUNTIFS($D$2:$D$5001,"&gt;"&amp;$D4092,$G$2:$G$5001,FALSE)+COUNTIFS($D$2:$D4092,$D4092,$G$2:$G4092,FALSE)))</f>
        <v/>
      </c>
    </row>
    <row r="4093" spans="9:9" x14ac:dyDescent="0.55000000000000004">
      <c r="I4093" t="str">
        <f>IF($A4093="","",IF($G4093&lt;&gt;FALSE,"",COUNTIFS($D$2:$D$5001,"&gt;"&amp;$D4093,$G$2:$G$5001,FALSE)+COUNTIFS($D$2:$D4093,$D4093,$G$2:$G4093,FALSE)))</f>
        <v/>
      </c>
    </row>
    <row r="4094" spans="9:9" x14ac:dyDescent="0.55000000000000004">
      <c r="I4094" t="str">
        <f>IF($A4094="","",IF($G4094&lt;&gt;FALSE,"",COUNTIFS($D$2:$D$5001,"&gt;"&amp;$D4094,$G$2:$G$5001,FALSE)+COUNTIFS($D$2:$D4094,$D4094,$G$2:$G4094,FALSE)))</f>
        <v/>
      </c>
    </row>
    <row r="4095" spans="9:9" x14ac:dyDescent="0.55000000000000004">
      <c r="I4095" t="str">
        <f>IF($A4095="","",IF($G4095&lt;&gt;FALSE,"",COUNTIFS($D$2:$D$5001,"&gt;"&amp;$D4095,$G$2:$G$5001,FALSE)+COUNTIFS($D$2:$D4095,$D4095,$G$2:$G4095,FALSE)))</f>
        <v/>
      </c>
    </row>
    <row r="4096" spans="9:9" x14ac:dyDescent="0.55000000000000004">
      <c r="I4096" t="str">
        <f>IF($A4096="","",IF($G4096&lt;&gt;FALSE,"",COUNTIFS($D$2:$D$5001,"&gt;"&amp;$D4096,$G$2:$G$5001,FALSE)+COUNTIFS($D$2:$D4096,$D4096,$G$2:$G4096,FALSE)))</f>
        <v/>
      </c>
    </row>
    <row r="4097" spans="9:9" x14ac:dyDescent="0.55000000000000004">
      <c r="I4097" t="str">
        <f>IF($A4097="","",IF($G4097&lt;&gt;FALSE,"",COUNTIFS($D$2:$D$5001,"&gt;"&amp;$D4097,$G$2:$G$5001,FALSE)+COUNTIFS($D$2:$D4097,$D4097,$G$2:$G4097,FALSE)))</f>
        <v/>
      </c>
    </row>
    <row r="4098" spans="9:9" x14ac:dyDescent="0.55000000000000004">
      <c r="I4098" t="str">
        <f>IF($A4098="","",IF($G4098&lt;&gt;FALSE,"",COUNTIFS($D$2:$D$5001,"&gt;"&amp;$D4098,$G$2:$G$5001,FALSE)+COUNTIFS($D$2:$D4098,$D4098,$G$2:$G4098,FALSE)))</f>
        <v/>
      </c>
    </row>
    <row r="4099" spans="9:9" x14ac:dyDescent="0.55000000000000004">
      <c r="I4099" t="str">
        <f>IF($A4099="","",IF($G4099&lt;&gt;FALSE,"",COUNTIFS($D$2:$D$5001,"&gt;"&amp;$D4099,$G$2:$G$5001,FALSE)+COUNTIFS($D$2:$D4099,$D4099,$G$2:$G4099,FALSE)))</f>
        <v/>
      </c>
    </row>
    <row r="4100" spans="9:9" x14ac:dyDescent="0.55000000000000004">
      <c r="I4100" t="str">
        <f>IF($A4100="","",IF($G4100&lt;&gt;FALSE,"",COUNTIFS($D$2:$D$5001,"&gt;"&amp;$D4100,$G$2:$G$5001,FALSE)+COUNTIFS($D$2:$D4100,$D4100,$G$2:$G4100,FALSE)))</f>
        <v/>
      </c>
    </row>
    <row r="4101" spans="9:9" x14ac:dyDescent="0.55000000000000004">
      <c r="I4101" t="str">
        <f>IF($A4101="","",IF($G4101&lt;&gt;FALSE,"",COUNTIFS($D$2:$D$5001,"&gt;"&amp;$D4101,$G$2:$G$5001,FALSE)+COUNTIFS($D$2:$D4101,$D4101,$G$2:$G4101,FALSE)))</f>
        <v/>
      </c>
    </row>
    <row r="4102" spans="9:9" x14ac:dyDescent="0.55000000000000004">
      <c r="I4102" t="str">
        <f>IF($A4102="","",IF($G4102&lt;&gt;FALSE,"",COUNTIFS($D$2:$D$5001,"&gt;"&amp;$D4102,$G$2:$G$5001,FALSE)+COUNTIFS($D$2:$D4102,$D4102,$G$2:$G4102,FALSE)))</f>
        <v/>
      </c>
    </row>
    <row r="4103" spans="9:9" x14ac:dyDescent="0.55000000000000004">
      <c r="I4103" t="str">
        <f>IF($A4103="","",IF($G4103&lt;&gt;FALSE,"",COUNTIFS($D$2:$D$5001,"&gt;"&amp;$D4103,$G$2:$G$5001,FALSE)+COUNTIFS($D$2:$D4103,$D4103,$G$2:$G4103,FALSE)))</f>
        <v/>
      </c>
    </row>
    <row r="4104" spans="9:9" x14ac:dyDescent="0.55000000000000004">
      <c r="I4104" t="str">
        <f>IF($A4104="","",IF($G4104&lt;&gt;FALSE,"",COUNTIFS($D$2:$D$5001,"&gt;"&amp;$D4104,$G$2:$G$5001,FALSE)+COUNTIFS($D$2:$D4104,$D4104,$G$2:$G4104,FALSE)))</f>
        <v/>
      </c>
    </row>
    <row r="4105" spans="9:9" x14ac:dyDescent="0.55000000000000004">
      <c r="I4105" t="str">
        <f>IF($A4105="","",IF($G4105&lt;&gt;FALSE,"",COUNTIFS($D$2:$D$5001,"&gt;"&amp;$D4105,$G$2:$G$5001,FALSE)+COUNTIFS($D$2:$D4105,$D4105,$G$2:$G4105,FALSE)))</f>
        <v/>
      </c>
    </row>
    <row r="4106" spans="9:9" x14ac:dyDescent="0.55000000000000004">
      <c r="I4106" t="str">
        <f>IF($A4106="","",IF($G4106&lt;&gt;FALSE,"",COUNTIFS($D$2:$D$5001,"&gt;"&amp;$D4106,$G$2:$G$5001,FALSE)+COUNTIFS($D$2:$D4106,$D4106,$G$2:$G4106,FALSE)))</f>
        <v/>
      </c>
    </row>
    <row r="4107" spans="9:9" x14ac:dyDescent="0.55000000000000004">
      <c r="I4107" t="str">
        <f>IF($A4107="","",IF($G4107&lt;&gt;FALSE,"",COUNTIFS($D$2:$D$5001,"&gt;"&amp;$D4107,$G$2:$G$5001,FALSE)+COUNTIFS($D$2:$D4107,$D4107,$G$2:$G4107,FALSE)))</f>
        <v/>
      </c>
    </row>
    <row r="4108" spans="9:9" x14ac:dyDescent="0.55000000000000004">
      <c r="I4108" t="str">
        <f>IF($A4108="","",IF($G4108&lt;&gt;FALSE,"",COUNTIFS($D$2:$D$5001,"&gt;"&amp;$D4108,$G$2:$G$5001,FALSE)+COUNTIFS($D$2:$D4108,$D4108,$G$2:$G4108,FALSE)))</f>
        <v/>
      </c>
    </row>
    <row r="4109" spans="9:9" x14ac:dyDescent="0.55000000000000004">
      <c r="I4109" t="str">
        <f>IF($A4109="","",IF($G4109&lt;&gt;FALSE,"",COUNTIFS($D$2:$D$5001,"&gt;"&amp;$D4109,$G$2:$G$5001,FALSE)+COUNTIFS($D$2:$D4109,$D4109,$G$2:$G4109,FALSE)))</f>
        <v/>
      </c>
    </row>
    <row r="4110" spans="9:9" x14ac:dyDescent="0.55000000000000004">
      <c r="I4110" t="str">
        <f>IF($A4110="","",IF($G4110&lt;&gt;FALSE,"",COUNTIFS($D$2:$D$5001,"&gt;"&amp;$D4110,$G$2:$G$5001,FALSE)+COUNTIFS($D$2:$D4110,$D4110,$G$2:$G4110,FALSE)))</f>
        <v/>
      </c>
    </row>
    <row r="4111" spans="9:9" x14ac:dyDescent="0.55000000000000004">
      <c r="I4111" t="str">
        <f>IF($A4111="","",IF($G4111&lt;&gt;FALSE,"",COUNTIFS($D$2:$D$5001,"&gt;"&amp;$D4111,$G$2:$G$5001,FALSE)+COUNTIFS($D$2:$D4111,$D4111,$G$2:$G4111,FALSE)))</f>
        <v/>
      </c>
    </row>
    <row r="4112" spans="9:9" x14ac:dyDescent="0.55000000000000004">
      <c r="I4112" t="str">
        <f>IF($A4112="","",IF($G4112&lt;&gt;FALSE,"",COUNTIFS($D$2:$D$5001,"&gt;"&amp;$D4112,$G$2:$G$5001,FALSE)+COUNTIFS($D$2:$D4112,$D4112,$G$2:$G4112,FALSE)))</f>
        <v/>
      </c>
    </row>
    <row r="4113" spans="9:9" x14ac:dyDescent="0.55000000000000004">
      <c r="I4113" t="str">
        <f>IF($A4113="","",IF($G4113&lt;&gt;FALSE,"",COUNTIFS($D$2:$D$5001,"&gt;"&amp;$D4113,$G$2:$G$5001,FALSE)+COUNTIFS($D$2:$D4113,$D4113,$G$2:$G4113,FALSE)))</f>
        <v/>
      </c>
    </row>
    <row r="4114" spans="9:9" x14ac:dyDescent="0.55000000000000004">
      <c r="I4114" t="str">
        <f>IF($A4114="","",IF($G4114&lt;&gt;FALSE,"",COUNTIFS($D$2:$D$5001,"&gt;"&amp;$D4114,$G$2:$G$5001,FALSE)+COUNTIFS($D$2:$D4114,$D4114,$G$2:$G4114,FALSE)))</f>
        <v/>
      </c>
    </row>
    <row r="4115" spans="9:9" x14ac:dyDescent="0.55000000000000004">
      <c r="I4115" t="str">
        <f>IF($A4115="","",IF($G4115&lt;&gt;FALSE,"",COUNTIFS($D$2:$D$5001,"&gt;"&amp;$D4115,$G$2:$G$5001,FALSE)+COUNTIFS($D$2:$D4115,$D4115,$G$2:$G4115,FALSE)))</f>
        <v/>
      </c>
    </row>
    <row r="4116" spans="9:9" x14ac:dyDescent="0.55000000000000004">
      <c r="I4116" t="str">
        <f>IF($A4116="","",IF($G4116&lt;&gt;FALSE,"",COUNTIFS($D$2:$D$5001,"&gt;"&amp;$D4116,$G$2:$G$5001,FALSE)+COUNTIFS($D$2:$D4116,$D4116,$G$2:$G4116,FALSE)))</f>
        <v/>
      </c>
    </row>
    <row r="4117" spans="9:9" x14ac:dyDescent="0.55000000000000004">
      <c r="I4117" t="str">
        <f>IF($A4117="","",IF($G4117&lt;&gt;FALSE,"",COUNTIFS($D$2:$D$5001,"&gt;"&amp;$D4117,$G$2:$G$5001,FALSE)+COUNTIFS($D$2:$D4117,$D4117,$G$2:$G4117,FALSE)))</f>
        <v/>
      </c>
    </row>
    <row r="4118" spans="9:9" x14ac:dyDescent="0.55000000000000004">
      <c r="I4118" t="str">
        <f>IF($A4118="","",IF($G4118&lt;&gt;FALSE,"",COUNTIFS($D$2:$D$5001,"&gt;"&amp;$D4118,$G$2:$G$5001,FALSE)+COUNTIFS($D$2:$D4118,$D4118,$G$2:$G4118,FALSE)))</f>
        <v/>
      </c>
    </row>
    <row r="4119" spans="9:9" x14ac:dyDescent="0.55000000000000004">
      <c r="I4119" t="str">
        <f>IF($A4119="","",IF($G4119&lt;&gt;FALSE,"",COUNTIFS($D$2:$D$5001,"&gt;"&amp;$D4119,$G$2:$G$5001,FALSE)+COUNTIFS($D$2:$D4119,$D4119,$G$2:$G4119,FALSE)))</f>
        <v/>
      </c>
    </row>
    <row r="4120" spans="9:9" x14ac:dyDescent="0.55000000000000004">
      <c r="I4120" t="str">
        <f>IF($A4120="","",IF($G4120&lt;&gt;FALSE,"",COUNTIFS($D$2:$D$5001,"&gt;"&amp;$D4120,$G$2:$G$5001,FALSE)+COUNTIFS($D$2:$D4120,$D4120,$G$2:$G4120,FALSE)))</f>
        <v/>
      </c>
    </row>
    <row r="4121" spans="9:9" x14ac:dyDescent="0.55000000000000004">
      <c r="I4121" t="str">
        <f>IF($A4121="","",IF($G4121&lt;&gt;FALSE,"",COUNTIFS($D$2:$D$5001,"&gt;"&amp;$D4121,$G$2:$G$5001,FALSE)+COUNTIFS($D$2:$D4121,$D4121,$G$2:$G4121,FALSE)))</f>
        <v/>
      </c>
    </row>
    <row r="4122" spans="9:9" x14ac:dyDescent="0.55000000000000004">
      <c r="I4122" t="str">
        <f>IF($A4122="","",IF($G4122&lt;&gt;FALSE,"",COUNTIFS($D$2:$D$5001,"&gt;"&amp;$D4122,$G$2:$G$5001,FALSE)+COUNTIFS($D$2:$D4122,$D4122,$G$2:$G4122,FALSE)))</f>
        <v/>
      </c>
    </row>
    <row r="4123" spans="9:9" x14ac:dyDescent="0.55000000000000004">
      <c r="I4123" t="str">
        <f>IF($A4123="","",IF($G4123&lt;&gt;FALSE,"",COUNTIFS($D$2:$D$5001,"&gt;"&amp;$D4123,$G$2:$G$5001,FALSE)+COUNTIFS($D$2:$D4123,$D4123,$G$2:$G4123,FALSE)))</f>
        <v/>
      </c>
    </row>
    <row r="4124" spans="9:9" x14ac:dyDescent="0.55000000000000004">
      <c r="I4124" t="str">
        <f>IF($A4124="","",IF($G4124&lt;&gt;FALSE,"",COUNTIFS($D$2:$D$5001,"&gt;"&amp;$D4124,$G$2:$G$5001,FALSE)+COUNTIFS($D$2:$D4124,$D4124,$G$2:$G4124,FALSE)))</f>
        <v/>
      </c>
    </row>
    <row r="4125" spans="9:9" x14ac:dyDescent="0.55000000000000004">
      <c r="I4125" t="str">
        <f>IF($A4125="","",IF($G4125&lt;&gt;FALSE,"",COUNTIFS($D$2:$D$5001,"&gt;"&amp;$D4125,$G$2:$G$5001,FALSE)+COUNTIFS($D$2:$D4125,$D4125,$G$2:$G4125,FALSE)))</f>
        <v/>
      </c>
    </row>
    <row r="4126" spans="9:9" x14ac:dyDescent="0.55000000000000004">
      <c r="I4126" t="str">
        <f>IF($A4126="","",IF($G4126&lt;&gt;FALSE,"",COUNTIFS($D$2:$D$5001,"&gt;"&amp;$D4126,$G$2:$G$5001,FALSE)+COUNTIFS($D$2:$D4126,$D4126,$G$2:$G4126,FALSE)))</f>
        <v/>
      </c>
    </row>
    <row r="4127" spans="9:9" x14ac:dyDescent="0.55000000000000004">
      <c r="I4127" t="str">
        <f>IF($A4127="","",IF($G4127&lt;&gt;FALSE,"",COUNTIFS($D$2:$D$5001,"&gt;"&amp;$D4127,$G$2:$G$5001,FALSE)+COUNTIFS($D$2:$D4127,$D4127,$G$2:$G4127,FALSE)))</f>
        <v/>
      </c>
    </row>
    <row r="4128" spans="9:9" x14ac:dyDescent="0.55000000000000004">
      <c r="I4128" t="str">
        <f>IF($A4128="","",IF($G4128&lt;&gt;FALSE,"",COUNTIFS($D$2:$D$5001,"&gt;"&amp;$D4128,$G$2:$G$5001,FALSE)+COUNTIFS($D$2:$D4128,$D4128,$G$2:$G4128,FALSE)))</f>
        <v/>
      </c>
    </row>
    <row r="4129" spans="9:9" x14ac:dyDescent="0.55000000000000004">
      <c r="I4129" t="str">
        <f>IF($A4129="","",IF($G4129&lt;&gt;FALSE,"",COUNTIFS($D$2:$D$5001,"&gt;"&amp;$D4129,$G$2:$G$5001,FALSE)+COUNTIFS($D$2:$D4129,$D4129,$G$2:$G4129,FALSE)))</f>
        <v/>
      </c>
    </row>
    <row r="4130" spans="9:9" x14ac:dyDescent="0.55000000000000004">
      <c r="I4130" t="str">
        <f>IF($A4130="","",IF($G4130&lt;&gt;FALSE,"",COUNTIFS($D$2:$D$5001,"&gt;"&amp;$D4130,$G$2:$G$5001,FALSE)+COUNTIFS($D$2:$D4130,$D4130,$G$2:$G4130,FALSE)))</f>
        <v/>
      </c>
    </row>
    <row r="4131" spans="9:9" x14ac:dyDescent="0.55000000000000004">
      <c r="I4131" t="str">
        <f>IF($A4131="","",IF($G4131&lt;&gt;FALSE,"",COUNTIFS($D$2:$D$5001,"&gt;"&amp;$D4131,$G$2:$G$5001,FALSE)+COUNTIFS($D$2:$D4131,$D4131,$G$2:$G4131,FALSE)))</f>
        <v/>
      </c>
    </row>
    <row r="4132" spans="9:9" x14ac:dyDescent="0.55000000000000004">
      <c r="I4132" t="str">
        <f>IF($A4132="","",IF($G4132&lt;&gt;FALSE,"",COUNTIFS($D$2:$D$5001,"&gt;"&amp;$D4132,$G$2:$G$5001,FALSE)+COUNTIFS($D$2:$D4132,$D4132,$G$2:$G4132,FALSE)))</f>
        <v/>
      </c>
    </row>
    <row r="4133" spans="9:9" x14ac:dyDescent="0.55000000000000004">
      <c r="I4133" t="str">
        <f>IF($A4133="","",IF($G4133&lt;&gt;FALSE,"",COUNTIFS($D$2:$D$5001,"&gt;"&amp;$D4133,$G$2:$G$5001,FALSE)+COUNTIFS($D$2:$D4133,$D4133,$G$2:$G4133,FALSE)))</f>
        <v/>
      </c>
    </row>
    <row r="4134" spans="9:9" x14ac:dyDescent="0.55000000000000004">
      <c r="I4134" t="str">
        <f>IF($A4134="","",IF($G4134&lt;&gt;FALSE,"",COUNTIFS($D$2:$D$5001,"&gt;"&amp;$D4134,$G$2:$G$5001,FALSE)+COUNTIFS($D$2:$D4134,$D4134,$G$2:$G4134,FALSE)))</f>
        <v/>
      </c>
    </row>
    <row r="4135" spans="9:9" x14ac:dyDescent="0.55000000000000004">
      <c r="I4135" t="str">
        <f>IF($A4135="","",IF($G4135&lt;&gt;FALSE,"",COUNTIFS($D$2:$D$5001,"&gt;"&amp;$D4135,$G$2:$G$5001,FALSE)+COUNTIFS($D$2:$D4135,$D4135,$G$2:$G4135,FALSE)))</f>
        <v/>
      </c>
    </row>
    <row r="4136" spans="9:9" x14ac:dyDescent="0.55000000000000004">
      <c r="I4136" t="str">
        <f>IF($A4136="","",IF($G4136&lt;&gt;FALSE,"",COUNTIFS($D$2:$D$5001,"&gt;"&amp;$D4136,$G$2:$G$5001,FALSE)+COUNTIFS($D$2:$D4136,$D4136,$G$2:$G4136,FALSE)))</f>
        <v/>
      </c>
    </row>
    <row r="4137" spans="9:9" x14ac:dyDescent="0.55000000000000004">
      <c r="I4137" t="str">
        <f>IF($A4137="","",IF($G4137&lt;&gt;FALSE,"",COUNTIFS($D$2:$D$5001,"&gt;"&amp;$D4137,$G$2:$G$5001,FALSE)+COUNTIFS($D$2:$D4137,$D4137,$G$2:$G4137,FALSE)))</f>
        <v/>
      </c>
    </row>
    <row r="4138" spans="9:9" x14ac:dyDescent="0.55000000000000004">
      <c r="I4138" t="str">
        <f>IF($A4138="","",IF($G4138&lt;&gt;FALSE,"",COUNTIFS($D$2:$D$5001,"&gt;"&amp;$D4138,$G$2:$G$5001,FALSE)+COUNTIFS($D$2:$D4138,$D4138,$G$2:$G4138,FALSE)))</f>
        <v/>
      </c>
    </row>
    <row r="4139" spans="9:9" x14ac:dyDescent="0.55000000000000004">
      <c r="I4139" t="str">
        <f>IF($A4139="","",IF($G4139&lt;&gt;FALSE,"",COUNTIFS($D$2:$D$5001,"&gt;"&amp;$D4139,$G$2:$G$5001,FALSE)+COUNTIFS($D$2:$D4139,$D4139,$G$2:$G4139,FALSE)))</f>
        <v/>
      </c>
    </row>
    <row r="4140" spans="9:9" x14ac:dyDescent="0.55000000000000004">
      <c r="I4140" t="str">
        <f>IF($A4140="","",IF($G4140&lt;&gt;FALSE,"",COUNTIFS($D$2:$D$5001,"&gt;"&amp;$D4140,$G$2:$G$5001,FALSE)+COUNTIFS($D$2:$D4140,$D4140,$G$2:$G4140,FALSE)))</f>
        <v/>
      </c>
    </row>
    <row r="4141" spans="9:9" x14ac:dyDescent="0.55000000000000004">
      <c r="I4141" t="str">
        <f>IF($A4141="","",IF($G4141&lt;&gt;FALSE,"",COUNTIFS($D$2:$D$5001,"&gt;"&amp;$D4141,$G$2:$G$5001,FALSE)+COUNTIFS($D$2:$D4141,$D4141,$G$2:$G4141,FALSE)))</f>
        <v/>
      </c>
    </row>
    <row r="4142" spans="9:9" x14ac:dyDescent="0.55000000000000004">
      <c r="I4142" t="str">
        <f>IF($A4142="","",IF($G4142&lt;&gt;FALSE,"",COUNTIFS($D$2:$D$5001,"&gt;"&amp;$D4142,$G$2:$G$5001,FALSE)+COUNTIFS($D$2:$D4142,$D4142,$G$2:$G4142,FALSE)))</f>
        <v/>
      </c>
    </row>
    <row r="4143" spans="9:9" x14ac:dyDescent="0.55000000000000004">
      <c r="I4143" t="str">
        <f>IF($A4143="","",IF($G4143&lt;&gt;FALSE,"",COUNTIFS($D$2:$D$5001,"&gt;"&amp;$D4143,$G$2:$G$5001,FALSE)+COUNTIFS($D$2:$D4143,$D4143,$G$2:$G4143,FALSE)))</f>
        <v/>
      </c>
    </row>
    <row r="4144" spans="9:9" x14ac:dyDescent="0.55000000000000004">
      <c r="I4144" t="str">
        <f>IF($A4144="","",IF($G4144&lt;&gt;FALSE,"",COUNTIFS($D$2:$D$5001,"&gt;"&amp;$D4144,$G$2:$G$5001,FALSE)+COUNTIFS($D$2:$D4144,$D4144,$G$2:$G4144,FALSE)))</f>
        <v/>
      </c>
    </row>
    <row r="4145" spans="9:9" x14ac:dyDescent="0.55000000000000004">
      <c r="I4145" t="str">
        <f>IF($A4145="","",IF($G4145&lt;&gt;FALSE,"",COUNTIFS($D$2:$D$5001,"&gt;"&amp;$D4145,$G$2:$G$5001,FALSE)+COUNTIFS($D$2:$D4145,$D4145,$G$2:$G4145,FALSE)))</f>
        <v/>
      </c>
    </row>
    <row r="4146" spans="9:9" x14ac:dyDescent="0.55000000000000004">
      <c r="I4146" t="str">
        <f>IF($A4146="","",IF($G4146&lt;&gt;FALSE,"",COUNTIFS($D$2:$D$5001,"&gt;"&amp;$D4146,$G$2:$G$5001,FALSE)+COUNTIFS($D$2:$D4146,$D4146,$G$2:$G4146,FALSE)))</f>
        <v/>
      </c>
    </row>
    <row r="4147" spans="9:9" x14ac:dyDescent="0.55000000000000004">
      <c r="I4147" t="str">
        <f>IF($A4147="","",IF($G4147&lt;&gt;FALSE,"",COUNTIFS($D$2:$D$5001,"&gt;"&amp;$D4147,$G$2:$G$5001,FALSE)+COUNTIFS($D$2:$D4147,$D4147,$G$2:$G4147,FALSE)))</f>
        <v/>
      </c>
    </row>
    <row r="4148" spans="9:9" x14ac:dyDescent="0.55000000000000004">
      <c r="I4148" t="str">
        <f>IF($A4148="","",IF($G4148&lt;&gt;FALSE,"",COUNTIFS($D$2:$D$5001,"&gt;"&amp;$D4148,$G$2:$G$5001,FALSE)+COUNTIFS($D$2:$D4148,$D4148,$G$2:$G4148,FALSE)))</f>
        <v/>
      </c>
    </row>
    <row r="4149" spans="9:9" x14ac:dyDescent="0.55000000000000004">
      <c r="I4149" t="str">
        <f>IF($A4149="","",IF($G4149&lt;&gt;FALSE,"",COUNTIFS($D$2:$D$5001,"&gt;"&amp;$D4149,$G$2:$G$5001,FALSE)+COUNTIFS($D$2:$D4149,$D4149,$G$2:$G4149,FALSE)))</f>
        <v/>
      </c>
    </row>
    <row r="4150" spans="9:9" x14ac:dyDescent="0.55000000000000004">
      <c r="I4150" t="str">
        <f>IF($A4150="","",IF($G4150&lt;&gt;FALSE,"",COUNTIFS($D$2:$D$5001,"&gt;"&amp;$D4150,$G$2:$G$5001,FALSE)+COUNTIFS($D$2:$D4150,$D4150,$G$2:$G4150,FALSE)))</f>
        <v/>
      </c>
    </row>
    <row r="4151" spans="9:9" x14ac:dyDescent="0.55000000000000004">
      <c r="I4151" t="str">
        <f>IF($A4151="","",IF($G4151&lt;&gt;FALSE,"",COUNTIFS($D$2:$D$5001,"&gt;"&amp;$D4151,$G$2:$G$5001,FALSE)+COUNTIFS($D$2:$D4151,$D4151,$G$2:$G4151,FALSE)))</f>
        <v/>
      </c>
    </row>
    <row r="4152" spans="9:9" x14ac:dyDescent="0.55000000000000004">
      <c r="I4152" t="str">
        <f>IF($A4152="","",IF($G4152&lt;&gt;FALSE,"",COUNTIFS($D$2:$D$5001,"&gt;"&amp;$D4152,$G$2:$G$5001,FALSE)+COUNTIFS($D$2:$D4152,$D4152,$G$2:$G4152,FALSE)))</f>
        <v/>
      </c>
    </row>
    <row r="4153" spans="9:9" x14ac:dyDescent="0.55000000000000004">
      <c r="I4153" t="str">
        <f>IF($A4153="","",IF($G4153&lt;&gt;FALSE,"",COUNTIFS($D$2:$D$5001,"&gt;"&amp;$D4153,$G$2:$G$5001,FALSE)+COUNTIFS($D$2:$D4153,$D4153,$G$2:$G4153,FALSE)))</f>
        <v/>
      </c>
    </row>
    <row r="4154" spans="9:9" x14ac:dyDescent="0.55000000000000004">
      <c r="I4154" t="str">
        <f>IF($A4154="","",IF($G4154&lt;&gt;FALSE,"",COUNTIFS($D$2:$D$5001,"&gt;"&amp;$D4154,$G$2:$G$5001,FALSE)+COUNTIFS($D$2:$D4154,$D4154,$G$2:$G4154,FALSE)))</f>
        <v/>
      </c>
    </row>
    <row r="4155" spans="9:9" x14ac:dyDescent="0.55000000000000004">
      <c r="I4155" t="str">
        <f>IF($A4155="","",IF($G4155&lt;&gt;FALSE,"",COUNTIFS($D$2:$D$5001,"&gt;"&amp;$D4155,$G$2:$G$5001,FALSE)+COUNTIFS($D$2:$D4155,$D4155,$G$2:$G4155,FALSE)))</f>
        <v/>
      </c>
    </row>
    <row r="4156" spans="9:9" x14ac:dyDescent="0.55000000000000004">
      <c r="I4156" t="str">
        <f>IF($A4156="","",IF($G4156&lt;&gt;FALSE,"",COUNTIFS($D$2:$D$5001,"&gt;"&amp;$D4156,$G$2:$G$5001,FALSE)+COUNTIFS($D$2:$D4156,$D4156,$G$2:$G4156,FALSE)))</f>
        <v/>
      </c>
    </row>
    <row r="4157" spans="9:9" x14ac:dyDescent="0.55000000000000004">
      <c r="I4157" t="str">
        <f>IF($A4157="","",IF($G4157&lt;&gt;FALSE,"",COUNTIFS($D$2:$D$5001,"&gt;"&amp;$D4157,$G$2:$G$5001,FALSE)+COUNTIFS($D$2:$D4157,$D4157,$G$2:$G4157,FALSE)))</f>
        <v/>
      </c>
    </row>
    <row r="4158" spans="9:9" x14ac:dyDescent="0.55000000000000004">
      <c r="I4158" t="str">
        <f>IF($A4158="","",IF($G4158&lt;&gt;FALSE,"",COUNTIFS($D$2:$D$5001,"&gt;"&amp;$D4158,$G$2:$G$5001,FALSE)+COUNTIFS($D$2:$D4158,$D4158,$G$2:$G4158,FALSE)))</f>
        <v/>
      </c>
    </row>
    <row r="4159" spans="9:9" x14ac:dyDescent="0.55000000000000004">
      <c r="I4159" t="str">
        <f>IF($A4159="","",IF($G4159&lt;&gt;FALSE,"",COUNTIFS($D$2:$D$5001,"&gt;"&amp;$D4159,$G$2:$G$5001,FALSE)+COUNTIFS($D$2:$D4159,$D4159,$G$2:$G4159,FALSE)))</f>
        <v/>
      </c>
    </row>
    <row r="4160" spans="9:9" x14ac:dyDescent="0.55000000000000004">
      <c r="I4160" t="str">
        <f>IF($A4160="","",IF($G4160&lt;&gt;FALSE,"",COUNTIFS($D$2:$D$5001,"&gt;"&amp;$D4160,$G$2:$G$5001,FALSE)+COUNTIFS($D$2:$D4160,$D4160,$G$2:$G4160,FALSE)))</f>
        <v/>
      </c>
    </row>
    <row r="4161" spans="9:9" x14ac:dyDescent="0.55000000000000004">
      <c r="I4161" t="str">
        <f>IF($A4161="","",IF($G4161&lt;&gt;FALSE,"",COUNTIFS($D$2:$D$5001,"&gt;"&amp;$D4161,$G$2:$G$5001,FALSE)+COUNTIFS($D$2:$D4161,$D4161,$G$2:$G4161,FALSE)))</f>
        <v/>
      </c>
    </row>
    <row r="4162" spans="9:9" x14ac:dyDescent="0.55000000000000004">
      <c r="I4162" t="str">
        <f>IF($A4162="","",IF($G4162&lt;&gt;FALSE,"",COUNTIFS($D$2:$D$5001,"&gt;"&amp;$D4162,$G$2:$G$5001,FALSE)+COUNTIFS($D$2:$D4162,$D4162,$G$2:$G4162,FALSE)))</f>
        <v/>
      </c>
    </row>
    <row r="4163" spans="9:9" x14ac:dyDescent="0.55000000000000004">
      <c r="I4163" t="str">
        <f>IF($A4163="","",IF($G4163&lt;&gt;FALSE,"",COUNTIFS($D$2:$D$5001,"&gt;"&amp;$D4163,$G$2:$G$5001,FALSE)+COUNTIFS($D$2:$D4163,$D4163,$G$2:$G4163,FALSE)))</f>
        <v/>
      </c>
    </row>
    <row r="4164" spans="9:9" x14ac:dyDescent="0.55000000000000004">
      <c r="I4164" t="str">
        <f>IF($A4164="","",IF($G4164&lt;&gt;FALSE,"",COUNTIFS($D$2:$D$5001,"&gt;"&amp;$D4164,$G$2:$G$5001,FALSE)+COUNTIFS($D$2:$D4164,$D4164,$G$2:$G4164,FALSE)))</f>
        <v/>
      </c>
    </row>
    <row r="4165" spans="9:9" x14ac:dyDescent="0.55000000000000004">
      <c r="I4165" t="str">
        <f>IF($A4165="","",IF($G4165&lt;&gt;FALSE,"",COUNTIFS($D$2:$D$5001,"&gt;"&amp;$D4165,$G$2:$G$5001,FALSE)+COUNTIFS($D$2:$D4165,$D4165,$G$2:$G4165,FALSE)))</f>
        <v/>
      </c>
    </row>
    <row r="4166" spans="9:9" x14ac:dyDescent="0.55000000000000004">
      <c r="I4166" t="str">
        <f>IF($A4166="","",IF($G4166&lt;&gt;FALSE,"",COUNTIFS($D$2:$D$5001,"&gt;"&amp;$D4166,$G$2:$G$5001,FALSE)+COUNTIFS($D$2:$D4166,$D4166,$G$2:$G4166,FALSE)))</f>
        <v/>
      </c>
    </row>
    <row r="4167" spans="9:9" x14ac:dyDescent="0.55000000000000004">
      <c r="I4167" t="str">
        <f>IF($A4167="","",IF($G4167&lt;&gt;FALSE,"",COUNTIFS($D$2:$D$5001,"&gt;"&amp;$D4167,$G$2:$G$5001,FALSE)+COUNTIFS($D$2:$D4167,$D4167,$G$2:$G4167,FALSE)))</f>
        <v/>
      </c>
    </row>
    <row r="4168" spans="9:9" x14ac:dyDescent="0.55000000000000004">
      <c r="I4168" t="str">
        <f>IF($A4168="","",IF($G4168&lt;&gt;FALSE,"",COUNTIFS($D$2:$D$5001,"&gt;"&amp;$D4168,$G$2:$G$5001,FALSE)+COUNTIFS($D$2:$D4168,$D4168,$G$2:$G4168,FALSE)))</f>
        <v/>
      </c>
    </row>
    <row r="4169" spans="9:9" x14ac:dyDescent="0.55000000000000004">
      <c r="I4169" t="str">
        <f>IF($A4169="","",IF($G4169&lt;&gt;FALSE,"",COUNTIFS($D$2:$D$5001,"&gt;"&amp;$D4169,$G$2:$G$5001,FALSE)+COUNTIFS($D$2:$D4169,$D4169,$G$2:$G4169,FALSE)))</f>
        <v/>
      </c>
    </row>
    <row r="4170" spans="9:9" x14ac:dyDescent="0.55000000000000004">
      <c r="I4170" t="str">
        <f>IF($A4170="","",IF($G4170&lt;&gt;FALSE,"",COUNTIFS($D$2:$D$5001,"&gt;"&amp;$D4170,$G$2:$G$5001,FALSE)+COUNTIFS($D$2:$D4170,$D4170,$G$2:$G4170,FALSE)))</f>
        <v/>
      </c>
    </row>
    <row r="4171" spans="9:9" x14ac:dyDescent="0.55000000000000004">
      <c r="I4171" t="str">
        <f>IF($A4171="","",IF($G4171&lt;&gt;FALSE,"",COUNTIFS($D$2:$D$5001,"&gt;"&amp;$D4171,$G$2:$G$5001,FALSE)+COUNTIFS($D$2:$D4171,$D4171,$G$2:$G4171,FALSE)))</f>
        <v/>
      </c>
    </row>
    <row r="4172" spans="9:9" x14ac:dyDescent="0.55000000000000004">
      <c r="I4172" t="str">
        <f>IF($A4172="","",IF($G4172&lt;&gt;FALSE,"",COUNTIFS($D$2:$D$5001,"&gt;"&amp;$D4172,$G$2:$G$5001,FALSE)+COUNTIFS($D$2:$D4172,$D4172,$G$2:$G4172,FALSE)))</f>
        <v/>
      </c>
    </row>
    <row r="4173" spans="9:9" x14ac:dyDescent="0.55000000000000004">
      <c r="I4173" t="str">
        <f>IF($A4173="","",IF($G4173&lt;&gt;FALSE,"",COUNTIFS($D$2:$D$5001,"&gt;"&amp;$D4173,$G$2:$G$5001,FALSE)+COUNTIFS($D$2:$D4173,$D4173,$G$2:$G4173,FALSE)))</f>
        <v/>
      </c>
    </row>
    <row r="4174" spans="9:9" x14ac:dyDescent="0.55000000000000004">
      <c r="I4174" t="str">
        <f>IF($A4174="","",IF($G4174&lt;&gt;FALSE,"",COUNTIFS($D$2:$D$5001,"&gt;"&amp;$D4174,$G$2:$G$5001,FALSE)+COUNTIFS($D$2:$D4174,$D4174,$G$2:$G4174,FALSE)))</f>
        <v/>
      </c>
    </row>
    <row r="4175" spans="9:9" x14ac:dyDescent="0.55000000000000004">
      <c r="I4175" t="str">
        <f>IF($A4175="","",IF($G4175&lt;&gt;FALSE,"",COUNTIFS($D$2:$D$5001,"&gt;"&amp;$D4175,$G$2:$G$5001,FALSE)+COUNTIFS($D$2:$D4175,$D4175,$G$2:$G4175,FALSE)))</f>
        <v/>
      </c>
    </row>
    <row r="4176" spans="9:9" x14ac:dyDescent="0.55000000000000004">
      <c r="I4176" t="str">
        <f>IF($A4176="","",IF($G4176&lt;&gt;FALSE,"",COUNTIFS($D$2:$D$5001,"&gt;"&amp;$D4176,$G$2:$G$5001,FALSE)+COUNTIFS($D$2:$D4176,$D4176,$G$2:$G4176,FALSE)))</f>
        <v/>
      </c>
    </row>
    <row r="4177" spans="9:9" x14ac:dyDescent="0.55000000000000004">
      <c r="I4177" t="str">
        <f>IF($A4177="","",IF($G4177&lt;&gt;FALSE,"",COUNTIFS($D$2:$D$5001,"&gt;"&amp;$D4177,$G$2:$G$5001,FALSE)+COUNTIFS($D$2:$D4177,$D4177,$G$2:$G4177,FALSE)))</f>
        <v/>
      </c>
    </row>
    <row r="4178" spans="9:9" x14ac:dyDescent="0.55000000000000004">
      <c r="I4178" t="str">
        <f>IF($A4178="","",IF($G4178&lt;&gt;FALSE,"",COUNTIFS($D$2:$D$5001,"&gt;"&amp;$D4178,$G$2:$G$5001,FALSE)+COUNTIFS($D$2:$D4178,$D4178,$G$2:$G4178,FALSE)))</f>
        <v/>
      </c>
    </row>
    <row r="4179" spans="9:9" x14ac:dyDescent="0.55000000000000004">
      <c r="I4179" t="str">
        <f>IF($A4179="","",IF($G4179&lt;&gt;FALSE,"",COUNTIFS($D$2:$D$5001,"&gt;"&amp;$D4179,$G$2:$G$5001,FALSE)+COUNTIFS($D$2:$D4179,$D4179,$G$2:$G4179,FALSE)))</f>
        <v/>
      </c>
    </row>
    <row r="4180" spans="9:9" x14ac:dyDescent="0.55000000000000004">
      <c r="I4180" t="str">
        <f>IF($A4180="","",IF($G4180&lt;&gt;FALSE,"",COUNTIFS($D$2:$D$5001,"&gt;"&amp;$D4180,$G$2:$G$5001,FALSE)+COUNTIFS($D$2:$D4180,$D4180,$G$2:$G4180,FALSE)))</f>
        <v/>
      </c>
    </row>
    <row r="4181" spans="9:9" x14ac:dyDescent="0.55000000000000004">
      <c r="I4181" t="str">
        <f>IF($A4181="","",IF($G4181&lt;&gt;FALSE,"",COUNTIFS($D$2:$D$5001,"&gt;"&amp;$D4181,$G$2:$G$5001,FALSE)+COUNTIFS($D$2:$D4181,$D4181,$G$2:$G4181,FALSE)))</f>
        <v/>
      </c>
    </row>
    <row r="4182" spans="9:9" x14ac:dyDescent="0.55000000000000004">
      <c r="I4182" t="str">
        <f>IF($A4182="","",IF($G4182&lt;&gt;FALSE,"",COUNTIFS($D$2:$D$5001,"&gt;"&amp;$D4182,$G$2:$G$5001,FALSE)+COUNTIFS($D$2:$D4182,$D4182,$G$2:$G4182,FALSE)))</f>
        <v/>
      </c>
    </row>
    <row r="4183" spans="9:9" x14ac:dyDescent="0.55000000000000004">
      <c r="I4183" t="str">
        <f>IF($A4183="","",IF($G4183&lt;&gt;FALSE,"",COUNTIFS($D$2:$D$5001,"&gt;"&amp;$D4183,$G$2:$G$5001,FALSE)+COUNTIFS($D$2:$D4183,$D4183,$G$2:$G4183,FALSE)))</f>
        <v/>
      </c>
    </row>
    <row r="4184" spans="9:9" x14ac:dyDescent="0.55000000000000004">
      <c r="I4184" t="str">
        <f>IF($A4184="","",IF($G4184&lt;&gt;FALSE,"",COUNTIFS($D$2:$D$5001,"&gt;"&amp;$D4184,$G$2:$G$5001,FALSE)+COUNTIFS($D$2:$D4184,$D4184,$G$2:$G4184,FALSE)))</f>
        <v/>
      </c>
    </row>
    <row r="4185" spans="9:9" x14ac:dyDescent="0.55000000000000004">
      <c r="I4185" t="str">
        <f>IF($A4185="","",IF($G4185&lt;&gt;FALSE,"",COUNTIFS($D$2:$D$5001,"&gt;"&amp;$D4185,$G$2:$G$5001,FALSE)+COUNTIFS($D$2:$D4185,$D4185,$G$2:$G4185,FALSE)))</f>
        <v/>
      </c>
    </row>
    <row r="4186" spans="9:9" x14ac:dyDescent="0.55000000000000004">
      <c r="I4186" t="str">
        <f>IF($A4186="","",IF($G4186&lt;&gt;FALSE,"",COUNTIFS($D$2:$D$5001,"&gt;"&amp;$D4186,$G$2:$G$5001,FALSE)+COUNTIFS($D$2:$D4186,$D4186,$G$2:$G4186,FALSE)))</f>
        <v/>
      </c>
    </row>
    <row r="4187" spans="9:9" x14ac:dyDescent="0.55000000000000004">
      <c r="I4187" t="str">
        <f>IF($A4187="","",IF($G4187&lt;&gt;FALSE,"",COUNTIFS($D$2:$D$5001,"&gt;"&amp;$D4187,$G$2:$G$5001,FALSE)+COUNTIFS($D$2:$D4187,$D4187,$G$2:$G4187,FALSE)))</f>
        <v/>
      </c>
    </row>
    <row r="4188" spans="9:9" x14ac:dyDescent="0.55000000000000004">
      <c r="I4188" t="str">
        <f>IF($A4188="","",IF($G4188&lt;&gt;FALSE,"",COUNTIFS($D$2:$D$5001,"&gt;"&amp;$D4188,$G$2:$G$5001,FALSE)+COUNTIFS($D$2:$D4188,$D4188,$G$2:$G4188,FALSE)))</f>
        <v/>
      </c>
    </row>
    <row r="4189" spans="9:9" x14ac:dyDescent="0.55000000000000004">
      <c r="I4189" t="str">
        <f>IF($A4189="","",IF($G4189&lt;&gt;FALSE,"",COUNTIFS($D$2:$D$5001,"&gt;"&amp;$D4189,$G$2:$G$5001,FALSE)+COUNTIFS($D$2:$D4189,$D4189,$G$2:$G4189,FALSE)))</f>
        <v/>
      </c>
    </row>
    <row r="4190" spans="9:9" x14ac:dyDescent="0.55000000000000004">
      <c r="I4190" t="str">
        <f>IF($A4190="","",IF($G4190&lt;&gt;FALSE,"",COUNTIFS($D$2:$D$5001,"&gt;"&amp;$D4190,$G$2:$G$5001,FALSE)+COUNTIFS($D$2:$D4190,$D4190,$G$2:$G4190,FALSE)))</f>
        <v/>
      </c>
    </row>
    <row r="4191" spans="9:9" x14ac:dyDescent="0.55000000000000004">
      <c r="I4191" t="str">
        <f>IF($A4191="","",IF($G4191&lt;&gt;FALSE,"",COUNTIFS($D$2:$D$5001,"&gt;"&amp;$D4191,$G$2:$G$5001,FALSE)+COUNTIFS($D$2:$D4191,$D4191,$G$2:$G4191,FALSE)))</f>
        <v/>
      </c>
    </row>
    <row r="4192" spans="9:9" x14ac:dyDescent="0.55000000000000004">
      <c r="I4192" t="str">
        <f>IF($A4192="","",IF($G4192&lt;&gt;FALSE,"",COUNTIFS($D$2:$D$5001,"&gt;"&amp;$D4192,$G$2:$G$5001,FALSE)+COUNTIFS($D$2:$D4192,$D4192,$G$2:$G4192,FALSE)))</f>
        <v/>
      </c>
    </row>
    <row r="4193" spans="9:9" x14ac:dyDescent="0.55000000000000004">
      <c r="I4193" t="str">
        <f>IF($A4193="","",IF($G4193&lt;&gt;FALSE,"",COUNTIFS($D$2:$D$5001,"&gt;"&amp;$D4193,$G$2:$G$5001,FALSE)+COUNTIFS($D$2:$D4193,$D4193,$G$2:$G4193,FALSE)))</f>
        <v/>
      </c>
    </row>
    <row r="4194" spans="9:9" x14ac:dyDescent="0.55000000000000004">
      <c r="I4194" t="str">
        <f>IF($A4194="","",IF($G4194&lt;&gt;FALSE,"",COUNTIFS($D$2:$D$5001,"&gt;"&amp;$D4194,$G$2:$G$5001,FALSE)+COUNTIFS($D$2:$D4194,$D4194,$G$2:$G4194,FALSE)))</f>
        <v/>
      </c>
    </row>
    <row r="4195" spans="9:9" x14ac:dyDescent="0.55000000000000004">
      <c r="I4195" t="str">
        <f>IF($A4195="","",IF($G4195&lt;&gt;FALSE,"",COUNTIFS($D$2:$D$5001,"&gt;"&amp;$D4195,$G$2:$G$5001,FALSE)+COUNTIFS($D$2:$D4195,$D4195,$G$2:$G4195,FALSE)))</f>
        <v/>
      </c>
    </row>
    <row r="4196" spans="9:9" x14ac:dyDescent="0.55000000000000004">
      <c r="I4196" t="str">
        <f>IF($A4196="","",IF($G4196&lt;&gt;FALSE,"",COUNTIFS($D$2:$D$5001,"&gt;"&amp;$D4196,$G$2:$G$5001,FALSE)+COUNTIFS($D$2:$D4196,$D4196,$G$2:$G4196,FALSE)))</f>
        <v/>
      </c>
    </row>
    <row r="4197" spans="9:9" x14ac:dyDescent="0.55000000000000004">
      <c r="I4197" t="str">
        <f>IF($A4197="","",IF($G4197&lt;&gt;FALSE,"",COUNTIFS($D$2:$D$5001,"&gt;"&amp;$D4197,$G$2:$G$5001,FALSE)+COUNTIFS($D$2:$D4197,$D4197,$G$2:$G4197,FALSE)))</f>
        <v/>
      </c>
    </row>
    <row r="4198" spans="9:9" x14ac:dyDescent="0.55000000000000004">
      <c r="I4198" t="str">
        <f>IF($A4198="","",IF($G4198&lt;&gt;FALSE,"",COUNTIFS($D$2:$D$5001,"&gt;"&amp;$D4198,$G$2:$G$5001,FALSE)+COUNTIFS($D$2:$D4198,$D4198,$G$2:$G4198,FALSE)))</f>
        <v/>
      </c>
    </row>
    <row r="4199" spans="9:9" x14ac:dyDescent="0.55000000000000004">
      <c r="I4199" t="str">
        <f>IF($A4199="","",IF($G4199&lt;&gt;FALSE,"",COUNTIFS($D$2:$D$5001,"&gt;"&amp;$D4199,$G$2:$G$5001,FALSE)+COUNTIFS($D$2:$D4199,$D4199,$G$2:$G4199,FALSE)))</f>
        <v/>
      </c>
    </row>
    <row r="4200" spans="9:9" x14ac:dyDescent="0.55000000000000004">
      <c r="I4200" t="str">
        <f>IF($A4200="","",IF($G4200&lt;&gt;FALSE,"",COUNTIFS($D$2:$D$5001,"&gt;"&amp;$D4200,$G$2:$G$5001,FALSE)+COUNTIFS($D$2:$D4200,$D4200,$G$2:$G4200,FALSE)))</f>
        <v/>
      </c>
    </row>
    <row r="4201" spans="9:9" x14ac:dyDescent="0.55000000000000004">
      <c r="I4201" t="str">
        <f>IF($A4201="","",IF($G4201&lt;&gt;FALSE,"",COUNTIFS($D$2:$D$5001,"&gt;"&amp;$D4201,$G$2:$G$5001,FALSE)+COUNTIFS($D$2:$D4201,$D4201,$G$2:$G4201,FALSE)))</f>
        <v/>
      </c>
    </row>
    <row r="4202" spans="9:9" x14ac:dyDescent="0.55000000000000004">
      <c r="I4202" t="str">
        <f>IF($A4202="","",IF($G4202&lt;&gt;FALSE,"",COUNTIFS($D$2:$D$5001,"&gt;"&amp;$D4202,$G$2:$G$5001,FALSE)+COUNTIFS($D$2:$D4202,$D4202,$G$2:$G4202,FALSE)))</f>
        <v/>
      </c>
    </row>
    <row r="4203" spans="9:9" x14ac:dyDescent="0.55000000000000004">
      <c r="I4203" t="str">
        <f>IF($A4203="","",IF($G4203&lt;&gt;FALSE,"",COUNTIFS($D$2:$D$5001,"&gt;"&amp;$D4203,$G$2:$G$5001,FALSE)+COUNTIFS($D$2:$D4203,$D4203,$G$2:$G4203,FALSE)))</f>
        <v/>
      </c>
    </row>
    <row r="4204" spans="9:9" x14ac:dyDescent="0.55000000000000004">
      <c r="I4204" t="str">
        <f>IF($A4204="","",IF($G4204&lt;&gt;FALSE,"",COUNTIFS($D$2:$D$5001,"&gt;"&amp;$D4204,$G$2:$G$5001,FALSE)+COUNTIFS($D$2:$D4204,$D4204,$G$2:$G4204,FALSE)))</f>
        <v/>
      </c>
    </row>
    <row r="4205" spans="9:9" x14ac:dyDescent="0.55000000000000004">
      <c r="I4205" t="str">
        <f>IF($A4205="","",IF($G4205&lt;&gt;FALSE,"",COUNTIFS($D$2:$D$5001,"&gt;"&amp;$D4205,$G$2:$G$5001,FALSE)+COUNTIFS($D$2:$D4205,$D4205,$G$2:$G4205,FALSE)))</f>
        <v/>
      </c>
    </row>
    <row r="4206" spans="9:9" x14ac:dyDescent="0.55000000000000004">
      <c r="I4206" t="str">
        <f>IF($A4206="","",IF($G4206&lt;&gt;FALSE,"",COUNTIFS($D$2:$D$5001,"&gt;"&amp;$D4206,$G$2:$G$5001,FALSE)+COUNTIFS($D$2:$D4206,$D4206,$G$2:$G4206,FALSE)))</f>
        <v/>
      </c>
    </row>
    <row r="4207" spans="9:9" x14ac:dyDescent="0.55000000000000004">
      <c r="I4207" t="str">
        <f>IF($A4207="","",IF($G4207&lt;&gt;FALSE,"",COUNTIFS($D$2:$D$5001,"&gt;"&amp;$D4207,$G$2:$G$5001,FALSE)+COUNTIFS($D$2:$D4207,$D4207,$G$2:$G4207,FALSE)))</f>
        <v/>
      </c>
    </row>
    <row r="4208" spans="9:9" x14ac:dyDescent="0.55000000000000004">
      <c r="I4208" t="str">
        <f>IF($A4208="","",IF($G4208&lt;&gt;FALSE,"",COUNTIFS($D$2:$D$5001,"&gt;"&amp;$D4208,$G$2:$G$5001,FALSE)+COUNTIFS($D$2:$D4208,$D4208,$G$2:$G4208,FALSE)))</f>
        <v/>
      </c>
    </row>
    <row r="4209" spans="9:9" x14ac:dyDescent="0.55000000000000004">
      <c r="I4209" t="str">
        <f>IF($A4209="","",IF($G4209&lt;&gt;FALSE,"",COUNTIFS($D$2:$D$5001,"&gt;"&amp;$D4209,$G$2:$G$5001,FALSE)+COUNTIFS($D$2:$D4209,$D4209,$G$2:$G4209,FALSE)))</f>
        <v/>
      </c>
    </row>
    <row r="4210" spans="9:9" x14ac:dyDescent="0.55000000000000004">
      <c r="I4210" t="str">
        <f>IF($A4210="","",IF($G4210&lt;&gt;FALSE,"",COUNTIFS($D$2:$D$5001,"&gt;"&amp;$D4210,$G$2:$G$5001,FALSE)+COUNTIFS($D$2:$D4210,$D4210,$G$2:$G4210,FALSE)))</f>
        <v/>
      </c>
    </row>
    <row r="4211" spans="9:9" x14ac:dyDescent="0.55000000000000004">
      <c r="I4211" t="str">
        <f>IF($A4211="","",IF($G4211&lt;&gt;FALSE,"",COUNTIFS($D$2:$D$5001,"&gt;"&amp;$D4211,$G$2:$G$5001,FALSE)+COUNTIFS($D$2:$D4211,$D4211,$G$2:$G4211,FALSE)))</f>
        <v/>
      </c>
    </row>
    <row r="4212" spans="9:9" x14ac:dyDescent="0.55000000000000004">
      <c r="I4212" t="str">
        <f>IF($A4212="","",IF($G4212&lt;&gt;FALSE,"",COUNTIFS($D$2:$D$5001,"&gt;"&amp;$D4212,$G$2:$G$5001,FALSE)+COUNTIFS($D$2:$D4212,$D4212,$G$2:$G4212,FALSE)))</f>
        <v/>
      </c>
    </row>
    <row r="4213" spans="9:9" x14ac:dyDescent="0.55000000000000004">
      <c r="I4213" t="str">
        <f>IF($A4213="","",IF($G4213&lt;&gt;FALSE,"",COUNTIFS($D$2:$D$5001,"&gt;"&amp;$D4213,$G$2:$G$5001,FALSE)+COUNTIFS($D$2:$D4213,$D4213,$G$2:$G4213,FALSE)))</f>
        <v/>
      </c>
    </row>
    <row r="4214" spans="9:9" x14ac:dyDescent="0.55000000000000004">
      <c r="I4214" t="str">
        <f>IF($A4214="","",IF($G4214&lt;&gt;FALSE,"",COUNTIFS($D$2:$D$5001,"&gt;"&amp;$D4214,$G$2:$G$5001,FALSE)+COUNTIFS($D$2:$D4214,$D4214,$G$2:$G4214,FALSE)))</f>
        <v/>
      </c>
    </row>
    <row r="4215" spans="9:9" x14ac:dyDescent="0.55000000000000004">
      <c r="I4215" t="str">
        <f>IF($A4215="","",IF($G4215&lt;&gt;FALSE,"",COUNTIFS($D$2:$D$5001,"&gt;"&amp;$D4215,$G$2:$G$5001,FALSE)+COUNTIFS($D$2:$D4215,$D4215,$G$2:$G4215,FALSE)))</f>
        <v/>
      </c>
    </row>
    <row r="4216" spans="9:9" x14ac:dyDescent="0.55000000000000004">
      <c r="I4216" t="str">
        <f>IF($A4216="","",IF($G4216&lt;&gt;FALSE,"",COUNTIFS($D$2:$D$5001,"&gt;"&amp;$D4216,$G$2:$G$5001,FALSE)+COUNTIFS($D$2:$D4216,$D4216,$G$2:$G4216,FALSE)))</f>
        <v/>
      </c>
    </row>
    <row r="4217" spans="9:9" x14ac:dyDescent="0.55000000000000004">
      <c r="I4217" t="str">
        <f>IF($A4217="","",IF($G4217&lt;&gt;FALSE,"",COUNTIFS($D$2:$D$5001,"&gt;"&amp;$D4217,$G$2:$G$5001,FALSE)+COUNTIFS($D$2:$D4217,$D4217,$G$2:$G4217,FALSE)))</f>
        <v/>
      </c>
    </row>
    <row r="4218" spans="9:9" x14ac:dyDescent="0.55000000000000004">
      <c r="I4218" t="str">
        <f>IF($A4218="","",IF($G4218&lt;&gt;FALSE,"",COUNTIFS($D$2:$D$5001,"&gt;"&amp;$D4218,$G$2:$G$5001,FALSE)+COUNTIFS($D$2:$D4218,$D4218,$G$2:$G4218,FALSE)))</f>
        <v/>
      </c>
    </row>
    <row r="4219" spans="9:9" x14ac:dyDescent="0.55000000000000004">
      <c r="I4219" t="str">
        <f>IF($A4219="","",IF($G4219&lt;&gt;FALSE,"",COUNTIFS($D$2:$D$5001,"&gt;"&amp;$D4219,$G$2:$G$5001,FALSE)+COUNTIFS($D$2:$D4219,$D4219,$G$2:$G4219,FALSE)))</f>
        <v/>
      </c>
    </row>
    <row r="4220" spans="9:9" x14ac:dyDescent="0.55000000000000004">
      <c r="I4220" t="str">
        <f>IF($A4220="","",IF($G4220&lt;&gt;FALSE,"",COUNTIFS($D$2:$D$5001,"&gt;"&amp;$D4220,$G$2:$G$5001,FALSE)+COUNTIFS($D$2:$D4220,$D4220,$G$2:$G4220,FALSE)))</f>
        <v/>
      </c>
    </row>
    <row r="4221" spans="9:9" x14ac:dyDescent="0.55000000000000004">
      <c r="I4221" t="str">
        <f>IF($A4221="","",IF($G4221&lt;&gt;FALSE,"",COUNTIFS($D$2:$D$5001,"&gt;"&amp;$D4221,$G$2:$G$5001,FALSE)+COUNTIFS($D$2:$D4221,$D4221,$G$2:$G4221,FALSE)))</f>
        <v/>
      </c>
    </row>
    <row r="4222" spans="9:9" x14ac:dyDescent="0.55000000000000004">
      <c r="I4222" t="str">
        <f>IF($A4222="","",IF($G4222&lt;&gt;FALSE,"",COUNTIFS($D$2:$D$5001,"&gt;"&amp;$D4222,$G$2:$G$5001,FALSE)+COUNTIFS($D$2:$D4222,$D4222,$G$2:$G4222,FALSE)))</f>
        <v/>
      </c>
    </row>
    <row r="4223" spans="9:9" x14ac:dyDescent="0.55000000000000004">
      <c r="I4223" t="str">
        <f>IF($A4223="","",IF($G4223&lt;&gt;FALSE,"",COUNTIFS($D$2:$D$5001,"&gt;"&amp;$D4223,$G$2:$G$5001,FALSE)+COUNTIFS($D$2:$D4223,$D4223,$G$2:$G4223,FALSE)))</f>
        <v/>
      </c>
    </row>
    <row r="4224" spans="9:9" x14ac:dyDescent="0.55000000000000004">
      <c r="I4224" t="str">
        <f>IF($A4224="","",IF($G4224&lt;&gt;FALSE,"",COUNTIFS($D$2:$D$5001,"&gt;"&amp;$D4224,$G$2:$G$5001,FALSE)+COUNTIFS($D$2:$D4224,$D4224,$G$2:$G4224,FALSE)))</f>
        <v/>
      </c>
    </row>
    <row r="4225" spans="9:9" x14ac:dyDescent="0.55000000000000004">
      <c r="I4225" t="str">
        <f>IF($A4225="","",IF($G4225&lt;&gt;FALSE,"",COUNTIFS($D$2:$D$5001,"&gt;"&amp;$D4225,$G$2:$G$5001,FALSE)+COUNTIFS($D$2:$D4225,$D4225,$G$2:$G4225,FALSE)))</f>
        <v/>
      </c>
    </row>
    <row r="4226" spans="9:9" x14ac:dyDescent="0.55000000000000004">
      <c r="I4226" t="str">
        <f>IF($A4226="","",IF($G4226&lt;&gt;FALSE,"",COUNTIFS($D$2:$D$5001,"&gt;"&amp;$D4226,$G$2:$G$5001,FALSE)+COUNTIFS($D$2:$D4226,$D4226,$G$2:$G4226,FALSE)))</f>
        <v/>
      </c>
    </row>
    <row r="4227" spans="9:9" x14ac:dyDescent="0.55000000000000004">
      <c r="I4227" t="str">
        <f>IF($A4227="","",IF($G4227&lt;&gt;FALSE,"",COUNTIFS($D$2:$D$5001,"&gt;"&amp;$D4227,$G$2:$G$5001,FALSE)+COUNTIFS($D$2:$D4227,$D4227,$G$2:$G4227,FALSE)))</f>
        <v/>
      </c>
    </row>
    <row r="4228" spans="9:9" x14ac:dyDescent="0.55000000000000004">
      <c r="I4228" t="str">
        <f>IF($A4228="","",IF($G4228&lt;&gt;FALSE,"",COUNTIFS($D$2:$D$5001,"&gt;"&amp;$D4228,$G$2:$G$5001,FALSE)+COUNTIFS($D$2:$D4228,$D4228,$G$2:$G4228,FALSE)))</f>
        <v/>
      </c>
    </row>
    <row r="4229" spans="9:9" x14ac:dyDescent="0.55000000000000004">
      <c r="I4229" t="str">
        <f>IF($A4229="","",IF($G4229&lt;&gt;FALSE,"",COUNTIFS($D$2:$D$5001,"&gt;"&amp;$D4229,$G$2:$G$5001,FALSE)+COUNTIFS($D$2:$D4229,$D4229,$G$2:$G4229,FALSE)))</f>
        <v/>
      </c>
    </row>
    <row r="4230" spans="9:9" x14ac:dyDescent="0.55000000000000004">
      <c r="I4230" t="str">
        <f>IF($A4230="","",IF($G4230&lt;&gt;FALSE,"",COUNTIFS($D$2:$D$5001,"&gt;"&amp;$D4230,$G$2:$G$5001,FALSE)+COUNTIFS($D$2:$D4230,$D4230,$G$2:$G4230,FALSE)))</f>
        <v/>
      </c>
    </row>
    <row r="4231" spans="9:9" x14ac:dyDescent="0.55000000000000004">
      <c r="I4231" t="str">
        <f>IF($A4231="","",IF($G4231&lt;&gt;FALSE,"",COUNTIFS($D$2:$D$5001,"&gt;"&amp;$D4231,$G$2:$G$5001,FALSE)+COUNTIFS($D$2:$D4231,$D4231,$G$2:$G4231,FALSE)))</f>
        <v/>
      </c>
    </row>
    <row r="4232" spans="9:9" x14ac:dyDescent="0.55000000000000004">
      <c r="I4232" t="str">
        <f>IF($A4232="","",IF($G4232&lt;&gt;FALSE,"",COUNTIFS($D$2:$D$5001,"&gt;"&amp;$D4232,$G$2:$G$5001,FALSE)+COUNTIFS($D$2:$D4232,$D4232,$G$2:$G4232,FALSE)))</f>
        <v/>
      </c>
    </row>
    <row r="4233" spans="9:9" x14ac:dyDescent="0.55000000000000004">
      <c r="I4233" t="str">
        <f>IF($A4233="","",IF($G4233&lt;&gt;FALSE,"",COUNTIFS($D$2:$D$5001,"&gt;"&amp;$D4233,$G$2:$G$5001,FALSE)+COUNTIFS($D$2:$D4233,$D4233,$G$2:$G4233,FALSE)))</f>
        <v/>
      </c>
    </row>
    <row r="4234" spans="9:9" x14ac:dyDescent="0.55000000000000004">
      <c r="I4234" t="str">
        <f>IF($A4234="","",IF($G4234&lt;&gt;FALSE,"",COUNTIFS($D$2:$D$5001,"&gt;"&amp;$D4234,$G$2:$G$5001,FALSE)+COUNTIFS($D$2:$D4234,$D4234,$G$2:$G4234,FALSE)))</f>
        <v/>
      </c>
    </row>
    <row r="4235" spans="9:9" x14ac:dyDescent="0.55000000000000004">
      <c r="I4235" t="str">
        <f>IF($A4235="","",IF($G4235&lt;&gt;FALSE,"",COUNTIFS($D$2:$D$5001,"&gt;"&amp;$D4235,$G$2:$G$5001,FALSE)+COUNTIFS($D$2:$D4235,$D4235,$G$2:$G4235,FALSE)))</f>
        <v/>
      </c>
    </row>
    <row r="4236" spans="9:9" x14ac:dyDescent="0.55000000000000004">
      <c r="I4236" t="str">
        <f>IF($A4236="","",IF($G4236&lt;&gt;FALSE,"",COUNTIFS($D$2:$D$5001,"&gt;"&amp;$D4236,$G$2:$G$5001,FALSE)+COUNTIFS($D$2:$D4236,$D4236,$G$2:$G4236,FALSE)))</f>
        <v/>
      </c>
    </row>
    <row r="4237" spans="9:9" x14ac:dyDescent="0.55000000000000004">
      <c r="I4237" t="str">
        <f>IF($A4237="","",IF($G4237&lt;&gt;FALSE,"",COUNTIFS($D$2:$D$5001,"&gt;"&amp;$D4237,$G$2:$G$5001,FALSE)+COUNTIFS($D$2:$D4237,$D4237,$G$2:$G4237,FALSE)))</f>
        <v/>
      </c>
    </row>
    <row r="4238" spans="9:9" x14ac:dyDescent="0.55000000000000004">
      <c r="I4238" t="str">
        <f>IF($A4238="","",IF($G4238&lt;&gt;FALSE,"",COUNTIFS($D$2:$D$5001,"&gt;"&amp;$D4238,$G$2:$G$5001,FALSE)+COUNTIFS($D$2:$D4238,$D4238,$G$2:$G4238,FALSE)))</f>
        <v/>
      </c>
    </row>
    <row r="4239" spans="9:9" x14ac:dyDescent="0.55000000000000004">
      <c r="I4239" t="str">
        <f>IF($A4239="","",IF($G4239&lt;&gt;FALSE,"",COUNTIFS($D$2:$D$5001,"&gt;"&amp;$D4239,$G$2:$G$5001,FALSE)+COUNTIFS($D$2:$D4239,$D4239,$G$2:$G4239,FALSE)))</f>
        <v/>
      </c>
    </row>
    <row r="4240" spans="9:9" x14ac:dyDescent="0.55000000000000004">
      <c r="I4240" t="str">
        <f>IF($A4240="","",IF($G4240&lt;&gt;FALSE,"",COUNTIFS($D$2:$D$5001,"&gt;"&amp;$D4240,$G$2:$G$5001,FALSE)+COUNTIFS($D$2:$D4240,$D4240,$G$2:$G4240,FALSE)))</f>
        <v/>
      </c>
    </row>
    <row r="4241" spans="9:9" x14ac:dyDescent="0.55000000000000004">
      <c r="I4241" t="str">
        <f>IF($A4241="","",IF($G4241&lt;&gt;FALSE,"",COUNTIFS($D$2:$D$5001,"&gt;"&amp;$D4241,$G$2:$G$5001,FALSE)+COUNTIFS($D$2:$D4241,$D4241,$G$2:$G4241,FALSE)))</f>
        <v/>
      </c>
    </row>
    <row r="4242" spans="9:9" x14ac:dyDescent="0.55000000000000004">
      <c r="I4242" t="str">
        <f>IF($A4242="","",IF($G4242&lt;&gt;FALSE,"",COUNTIFS($D$2:$D$5001,"&gt;"&amp;$D4242,$G$2:$G$5001,FALSE)+COUNTIFS($D$2:$D4242,$D4242,$G$2:$G4242,FALSE)))</f>
        <v/>
      </c>
    </row>
    <row r="4243" spans="9:9" x14ac:dyDescent="0.55000000000000004">
      <c r="I4243" t="str">
        <f>IF($A4243="","",IF($G4243&lt;&gt;FALSE,"",COUNTIFS($D$2:$D$5001,"&gt;"&amp;$D4243,$G$2:$G$5001,FALSE)+COUNTIFS($D$2:$D4243,$D4243,$G$2:$G4243,FALSE)))</f>
        <v/>
      </c>
    </row>
    <row r="4244" spans="9:9" x14ac:dyDescent="0.55000000000000004">
      <c r="I4244" t="str">
        <f>IF($A4244="","",IF($G4244&lt;&gt;FALSE,"",COUNTIFS($D$2:$D$5001,"&gt;"&amp;$D4244,$G$2:$G$5001,FALSE)+COUNTIFS($D$2:$D4244,$D4244,$G$2:$G4244,FALSE)))</f>
        <v/>
      </c>
    </row>
    <row r="4245" spans="9:9" x14ac:dyDescent="0.55000000000000004">
      <c r="I4245" t="str">
        <f>IF($A4245="","",IF($G4245&lt;&gt;FALSE,"",COUNTIFS($D$2:$D$5001,"&gt;"&amp;$D4245,$G$2:$G$5001,FALSE)+COUNTIFS($D$2:$D4245,$D4245,$G$2:$G4245,FALSE)))</f>
        <v/>
      </c>
    </row>
    <row r="4246" spans="9:9" x14ac:dyDescent="0.55000000000000004">
      <c r="I4246" t="str">
        <f>IF($A4246="","",IF($G4246&lt;&gt;FALSE,"",COUNTIFS($D$2:$D$5001,"&gt;"&amp;$D4246,$G$2:$G$5001,FALSE)+COUNTIFS($D$2:$D4246,$D4246,$G$2:$G4246,FALSE)))</f>
        <v/>
      </c>
    </row>
    <row r="4247" spans="9:9" x14ac:dyDescent="0.55000000000000004">
      <c r="I4247" t="str">
        <f>IF($A4247="","",IF($G4247&lt;&gt;FALSE,"",COUNTIFS($D$2:$D$5001,"&gt;"&amp;$D4247,$G$2:$G$5001,FALSE)+COUNTIFS($D$2:$D4247,$D4247,$G$2:$G4247,FALSE)))</f>
        <v/>
      </c>
    </row>
    <row r="4248" spans="9:9" x14ac:dyDescent="0.55000000000000004">
      <c r="I4248" t="str">
        <f>IF($A4248="","",IF($G4248&lt;&gt;FALSE,"",COUNTIFS($D$2:$D$5001,"&gt;"&amp;$D4248,$G$2:$G$5001,FALSE)+COUNTIFS($D$2:$D4248,$D4248,$G$2:$G4248,FALSE)))</f>
        <v/>
      </c>
    </row>
    <row r="4249" spans="9:9" x14ac:dyDescent="0.55000000000000004">
      <c r="I4249" t="str">
        <f>IF($A4249="","",IF($G4249&lt;&gt;FALSE,"",COUNTIFS($D$2:$D$5001,"&gt;"&amp;$D4249,$G$2:$G$5001,FALSE)+COUNTIFS($D$2:$D4249,$D4249,$G$2:$G4249,FALSE)))</f>
        <v/>
      </c>
    </row>
    <row r="4250" spans="9:9" x14ac:dyDescent="0.55000000000000004">
      <c r="I4250" t="str">
        <f>IF($A4250="","",IF($G4250&lt;&gt;FALSE,"",COUNTIFS($D$2:$D$5001,"&gt;"&amp;$D4250,$G$2:$G$5001,FALSE)+COUNTIFS($D$2:$D4250,$D4250,$G$2:$G4250,FALSE)))</f>
        <v/>
      </c>
    </row>
    <row r="4251" spans="9:9" x14ac:dyDescent="0.55000000000000004">
      <c r="I4251" t="str">
        <f>IF($A4251="","",IF($G4251&lt;&gt;FALSE,"",COUNTIFS($D$2:$D$5001,"&gt;"&amp;$D4251,$G$2:$G$5001,FALSE)+COUNTIFS($D$2:$D4251,$D4251,$G$2:$G4251,FALSE)))</f>
        <v/>
      </c>
    </row>
    <row r="4252" spans="9:9" x14ac:dyDescent="0.55000000000000004">
      <c r="I4252" t="str">
        <f>IF($A4252="","",IF($G4252&lt;&gt;FALSE,"",COUNTIFS($D$2:$D$5001,"&gt;"&amp;$D4252,$G$2:$G$5001,FALSE)+COUNTIFS($D$2:$D4252,$D4252,$G$2:$G4252,FALSE)))</f>
        <v/>
      </c>
    </row>
    <row r="4253" spans="9:9" x14ac:dyDescent="0.55000000000000004">
      <c r="I4253" t="str">
        <f>IF($A4253="","",IF($G4253&lt;&gt;FALSE,"",COUNTIFS($D$2:$D$5001,"&gt;"&amp;$D4253,$G$2:$G$5001,FALSE)+COUNTIFS($D$2:$D4253,$D4253,$G$2:$G4253,FALSE)))</f>
        <v/>
      </c>
    </row>
    <row r="4254" spans="9:9" x14ac:dyDescent="0.55000000000000004">
      <c r="I4254" t="str">
        <f>IF($A4254="","",IF($G4254&lt;&gt;FALSE,"",COUNTIFS($D$2:$D$5001,"&gt;"&amp;$D4254,$G$2:$G$5001,FALSE)+COUNTIFS($D$2:$D4254,$D4254,$G$2:$G4254,FALSE)))</f>
        <v/>
      </c>
    </row>
    <row r="4255" spans="9:9" x14ac:dyDescent="0.55000000000000004">
      <c r="I4255" t="str">
        <f>IF($A4255="","",IF($G4255&lt;&gt;FALSE,"",COUNTIFS($D$2:$D$5001,"&gt;"&amp;$D4255,$G$2:$G$5001,FALSE)+COUNTIFS($D$2:$D4255,$D4255,$G$2:$G4255,FALSE)))</f>
        <v/>
      </c>
    </row>
    <row r="4256" spans="9:9" x14ac:dyDescent="0.55000000000000004">
      <c r="I4256" t="str">
        <f>IF($A4256="","",IF($G4256&lt;&gt;FALSE,"",COUNTIFS($D$2:$D$5001,"&gt;"&amp;$D4256,$G$2:$G$5001,FALSE)+COUNTIFS($D$2:$D4256,$D4256,$G$2:$G4256,FALSE)))</f>
        <v/>
      </c>
    </row>
    <row r="4257" spans="9:9" x14ac:dyDescent="0.55000000000000004">
      <c r="I4257" t="str">
        <f>IF($A4257="","",IF($G4257&lt;&gt;FALSE,"",COUNTIFS($D$2:$D$5001,"&gt;"&amp;$D4257,$G$2:$G$5001,FALSE)+COUNTIFS($D$2:$D4257,$D4257,$G$2:$G4257,FALSE)))</f>
        <v/>
      </c>
    </row>
    <row r="4258" spans="9:9" x14ac:dyDescent="0.55000000000000004">
      <c r="I4258" t="str">
        <f>IF($A4258="","",IF($G4258&lt;&gt;FALSE,"",COUNTIFS($D$2:$D$5001,"&gt;"&amp;$D4258,$G$2:$G$5001,FALSE)+COUNTIFS($D$2:$D4258,$D4258,$G$2:$G4258,FALSE)))</f>
        <v/>
      </c>
    </row>
    <row r="4259" spans="9:9" x14ac:dyDescent="0.55000000000000004">
      <c r="I4259" t="str">
        <f>IF($A4259="","",IF($G4259&lt;&gt;FALSE,"",COUNTIFS($D$2:$D$5001,"&gt;"&amp;$D4259,$G$2:$G$5001,FALSE)+COUNTIFS($D$2:$D4259,$D4259,$G$2:$G4259,FALSE)))</f>
        <v/>
      </c>
    </row>
    <row r="4260" spans="9:9" x14ac:dyDescent="0.55000000000000004">
      <c r="I4260" t="str">
        <f>IF($A4260="","",IF($G4260&lt;&gt;FALSE,"",COUNTIFS($D$2:$D$5001,"&gt;"&amp;$D4260,$G$2:$G$5001,FALSE)+COUNTIFS($D$2:$D4260,$D4260,$G$2:$G4260,FALSE)))</f>
        <v/>
      </c>
    </row>
    <row r="4261" spans="9:9" x14ac:dyDescent="0.55000000000000004">
      <c r="I4261" t="str">
        <f>IF($A4261="","",IF($G4261&lt;&gt;FALSE,"",COUNTIFS($D$2:$D$5001,"&gt;"&amp;$D4261,$G$2:$G$5001,FALSE)+COUNTIFS($D$2:$D4261,$D4261,$G$2:$G4261,FALSE)))</f>
        <v/>
      </c>
    </row>
    <row r="4262" spans="9:9" x14ac:dyDescent="0.55000000000000004">
      <c r="I4262" t="str">
        <f>IF($A4262="","",IF($G4262&lt;&gt;FALSE,"",COUNTIFS($D$2:$D$5001,"&gt;"&amp;$D4262,$G$2:$G$5001,FALSE)+COUNTIFS($D$2:$D4262,$D4262,$G$2:$G4262,FALSE)))</f>
        <v/>
      </c>
    </row>
    <row r="4263" spans="9:9" x14ac:dyDescent="0.55000000000000004">
      <c r="I4263" t="str">
        <f>IF($A4263="","",IF($G4263&lt;&gt;FALSE,"",COUNTIFS($D$2:$D$5001,"&gt;"&amp;$D4263,$G$2:$G$5001,FALSE)+COUNTIFS($D$2:$D4263,$D4263,$G$2:$G4263,FALSE)))</f>
        <v/>
      </c>
    </row>
    <row r="4264" spans="9:9" x14ac:dyDescent="0.55000000000000004">
      <c r="I4264" t="str">
        <f>IF($A4264="","",IF($G4264&lt;&gt;FALSE,"",COUNTIFS($D$2:$D$5001,"&gt;"&amp;$D4264,$G$2:$G$5001,FALSE)+COUNTIFS($D$2:$D4264,$D4264,$G$2:$G4264,FALSE)))</f>
        <v/>
      </c>
    </row>
    <row r="4265" spans="9:9" x14ac:dyDescent="0.55000000000000004">
      <c r="I4265" t="str">
        <f>IF($A4265="","",IF($G4265&lt;&gt;FALSE,"",COUNTIFS($D$2:$D$5001,"&gt;"&amp;$D4265,$G$2:$G$5001,FALSE)+COUNTIFS($D$2:$D4265,$D4265,$G$2:$G4265,FALSE)))</f>
        <v/>
      </c>
    </row>
    <row r="4266" spans="9:9" x14ac:dyDescent="0.55000000000000004">
      <c r="I4266" t="str">
        <f>IF($A4266="","",IF($G4266&lt;&gt;FALSE,"",COUNTIFS($D$2:$D$5001,"&gt;"&amp;$D4266,$G$2:$G$5001,FALSE)+COUNTIFS($D$2:$D4266,$D4266,$G$2:$G4266,FALSE)))</f>
        <v/>
      </c>
    </row>
    <row r="4267" spans="9:9" x14ac:dyDescent="0.55000000000000004">
      <c r="I4267" t="str">
        <f>IF($A4267="","",IF($G4267&lt;&gt;FALSE,"",COUNTIFS($D$2:$D$5001,"&gt;"&amp;$D4267,$G$2:$G$5001,FALSE)+COUNTIFS($D$2:$D4267,$D4267,$G$2:$G4267,FALSE)))</f>
        <v/>
      </c>
    </row>
    <row r="4268" spans="9:9" x14ac:dyDescent="0.55000000000000004">
      <c r="I4268" t="str">
        <f>IF($A4268="","",IF($G4268&lt;&gt;FALSE,"",COUNTIFS($D$2:$D$5001,"&gt;"&amp;$D4268,$G$2:$G$5001,FALSE)+COUNTIFS($D$2:$D4268,$D4268,$G$2:$G4268,FALSE)))</f>
        <v/>
      </c>
    </row>
    <row r="4269" spans="9:9" x14ac:dyDescent="0.55000000000000004">
      <c r="I4269" t="str">
        <f>IF($A4269="","",IF($G4269&lt;&gt;FALSE,"",COUNTIFS($D$2:$D$5001,"&gt;"&amp;$D4269,$G$2:$G$5001,FALSE)+COUNTIFS($D$2:$D4269,$D4269,$G$2:$G4269,FALSE)))</f>
        <v/>
      </c>
    </row>
    <row r="4270" spans="9:9" x14ac:dyDescent="0.55000000000000004">
      <c r="I4270" t="str">
        <f>IF($A4270="","",IF($G4270&lt;&gt;FALSE,"",COUNTIFS($D$2:$D$5001,"&gt;"&amp;$D4270,$G$2:$G$5001,FALSE)+COUNTIFS($D$2:$D4270,$D4270,$G$2:$G4270,FALSE)))</f>
        <v/>
      </c>
    </row>
    <row r="4271" spans="9:9" x14ac:dyDescent="0.55000000000000004">
      <c r="I4271" t="str">
        <f>IF($A4271="","",IF($G4271&lt;&gt;FALSE,"",COUNTIFS($D$2:$D$5001,"&gt;"&amp;$D4271,$G$2:$G$5001,FALSE)+COUNTIFS($D$2:$D4271,$D4271,$G$2:$G4271,FALSE)))</f>
        <v/>
      </c>
    </row>
    <row r="4272" spans="9:9" x14ac:dyDescent="0.55000000000000004">
      <c r="I4272" t="str">
        <f>IF($A4272="","",IF($G4272&lt;&gt;FALSE,"",COUNTIFS($D$2:$D$5001,"&gt;"&amp;$D4272,$G$2:$G$5001,FALSE)+COUNTIFS($D$2:$D4272,$D4272,$G$2:$G4272,FALSE)))</f>
        <v/>
      </c>
    </row>
    <row r="4273" spans="9:9" x14ac:dyDescent="0.55000000000000004">
      <c r="I4273" t="str">
        <f>IF($A4273="","",IF($G4273&lt;&gt;FALSE,"",COUNTIFS($D$2:$D$5001,"&gt;"&amp;$D4273,$G$2:$G$5001,FALSE)+COUNTIFS($D$2:$D4273,$D4273,$G$2:$G4273,FALSE)))</f>
        <v/>
      </c>
    </row>
    <row r="4274" spans="9:9" x14ac:dyDescent="0.55000000000000004">
      <c r="I4274" t="str">
        <f>IF($A4274="","",IF($G4274&lt;&gt;FALSE,"",COUNTIFS($D$2:$D$5001,"&gt;"&amp;$D4274,$G$2:$G$5001,FALSE)+COUNTIFS($D$2:$D4274,$D4274,$G$2:$G4274,FALSE)))</f>
        <v/>
      </c>
    </row>
    <row r="4275" spans="9:9" x14ac:dyDescent="0.55000000000000004">
      <c r="I4275" t="str">
        <f>IF($A4275="","",IF($G4275&lt;&gt;FALSE,"",COUNTIFS($D$2:$D$5001,"&gt;"&amp;$D4275,$G$2:$G$5001,FALSE)+COUNTIFS($D$2:$D4275,$D4275,$G$2:$G4275,FALSE)))</f>
        <v/>
      </c>
    </row>
    <row r="4276" spans="9:9" x14ac:dyDescent="0.55000000000000004">
      <c r="I4276" t="str">
        <f>IF($A4276="","",IF($G4276&lt;&gt;FALSE,"",COUNTIFS($D$2:$D$5001,"&gt;"&amp;$D4276,$G$2:$G$5001,FALSE)+COUNTIFS($D$2:$D4276,$D4276,$G$2:$G4276,FALSE)))</f>
        <v/>
      </c>
    </row>
    <row r="4277" spans="9:9" x14ac:dyDescent="0.55000000000000004">
      <c r="I4277" t="str">
        <f>IF($A4277="","",IF($G4277&lt;&gt;FALSE,"",COUNTIFS($D$2:$D$5001,"&gt;"&amp;$D4277,$G$2:$G$5001,FALSE)+COUNTIFS($D$2:$D4277,$D4277,$G$2:$G4277,FALSE)))</f>
        <v/>
      </c>
    </row>
    <row r="4278" spans="9:9" x14ac:dyDescent="0.55000000000000004">
      <c r="I4278" t="str">
        <f>IF($A4278="","",IF($G4278&lt;&gt;FALSE,"",COUNTIFS($D$2:$D$5001,"&gt;"&amp;$D4278,$G$2:$G$5001,FALSE)+COUNTIFS($D$2:$D4278,$D4278,$G$2:$G4278,FALSE)))</f>
        <v/>
      </c>
    </row>
    <row r="4279" spans="9:9" x14ac:dyDescent="0.55000000000000004">
      <c r="I4279" t="str">
        <f>IF($A4279="","",IF($G4279&lt;&gt;FALSE,"",COUNTIFS($D$2:$D$5001,"&gt;"&amp;$D4279,$G$2:$G$5001,FALSE)+COUNTIFS($D$2:$D4279,$D4279,$G$2:$G4279,FALSE)))</f>
        <v/>
      </c>
    </row>
    <row r="4280" spans="9:9" x14ac:dyDescent="0.55000000000000004">
      <c r="I4280" t="str">
        <f>IF($A4280="","",IF($G4280&lt;&gt;FALSE,"",COUNTIFS($D$2:$D$5001,"&gt;"&amp;$D4280,$G$2:$G$5001,FALSE)+COUNTIFS($D$2:$D4280,$D4280,$G$2:$G4280,FALSE)))</f>
        <v/>
      </c>
    </row>
    <row r="4281" spans="9:9" x14ac:dyDescent="0.55000000000000004">
      <c r="I4281" t="str">
        <f>IF($A4281="","",IF($G4281&lt;&gt;FALSE,"",COUNTIFS($D$2:$D$5001,"&gt;"&amp;$D4281,$G$2:$G$5001,FALSE)+COUNTIFS($D$2:$D4281,$D4281,$G$2:$G4281,FALSE)))</f>
        <v/>
      </c>
    </row>
    <row r="4282" spans="9:9" x14ac:dyDescent="0.55000000000000004">
      <c r="I4282" t="str">
        <f>IF($A4282="","",IF($G4282&lt;&gt;FALSE,"",COUNTIFS($D$2:$D$5001,"&gt;"&amp;$D4282,$G$2:$G$5001,FALSE)+COUNTIFS($D$2:$D4282,$D4282,$G$2:$G4282,FALSE)))</f>
        <v/>
      </c>
    </row>
    <row r="4283" spans="9:9" x14ac:dyDescent="0.55000000000000004">
      <c r="I4283" t="str">
        <f>IF($A4283="","",IF($G4283&lt;&gt;FALSE,"",COUNTIFS($D$2:$D$5001,"&gt;"&amp;$D4283,$G$2:$G$5001,FALSE)+COUNTIFS($D$2:$D4283,$D4283,$G$2:$G4283,FALSE)))</f>
        <v/>
      </c>
    </row>
    <row r="4284" spans="9:9" x14ac:dyDescent="0.55000000000000004">
      <c r="I4284" t="str">
        <f>IF($A4284="","",IF($G4284&lt;&gt;FALSE,"",COUNTIFS($D$2:$D$5001,"&gt;"&amp;$D4284,$G$2:$G$5001,FALSE)+COUNTIFS($D$2:$D4284,$D4284,$G$2:$G4284,FALSE)))</f>
        <v/>
      </c>
    </row>
    <row r="4285" spans="9:9" x14ac:dyDescent="0.55000000000000004">
      <c r="I4285" t="str">
        <f>IF($A4285="","",IF($G4285&lt;&gt;FALSE,"",COUNTIFS($D$2:$D$5001,"&gt;"&amp;$D4285,$G$2:$G$5001,FALSE)+COUNTIFS($D$2:$D4285,$D4285,$G$2:$G4285,FALSE)))</f>
        <v/>
      </c>
    </row>
    <row r="4286" spans="9:9" x14ac:dyDescent="0.55000000000000004">
      <c r="I4286" t="str">
        <f>IF($A4286="","",IF($G4286&lt;&gt;FALSE,"",COUNTIFS($D$2:$D$5001,"&gt;"&amp;$D4286,$G$2:$G$5001,FALSE)+COUNTIFS($D$2:$D4286,$D4286,$G$2:$G4286,FALSE)))</f>
        <v/>
      </c>
    </row>
    <row r="4287" spans="9:9" x14ac:dyDescent="0.55000000000000004">
      <c r="I4287" t="str">
        <f>IF($A4287="","",IF($G4287&lt;&gt;FALSE,"",COUNTIFS($D$2:$D$5001,"&gt;"&amp;$D4287,$G$2:$G$5001,FALSE)+COUNTIFS($D$2:$D4287,$D4287,$G$2:$G4287,FALSE)))</f>
        <v/>
      </c>
    </row>
    <row r="4288" spans="9:9" x14ac:dyDescent="0.55000000000000004">
      <c r="I4288" t="str">
        <f>IF($A4288="","",IF($G4288&lt;&gt;FALSE,"",COUNTIFS($D$2:$D$5001,"&gt;"&amp;$D4288,$G$2:$G$5001,FALSE)+COUNTIFS($D$2:$D4288,$D4288,$G$2:$G4288,FALSE)))</f>
        <v/>
      </c>
    </row>
    <row r="4289" spans="9:9" x14ac:dyDescent="0.55000000000000004">
      <c r="I4289" t="str">
        <f>IF($A4289="","",IF($G4289&lt;&gt;FALSE,"",COUNTIFS($D$2:$D$5001,"&gt;"&amp;$D4289,$G$2:$G$5001,FALSE)+COUNTIFS($D$2:$D4289,$D4289,$G$2:$G4289,FALSE)))</f>
        <v/>
      </c>
    </row>
    <row r="4290" spans="9:9" x14ac:dyDescent="0.55000000000000004">
      <c r="I4290" t="str">
        <f>IF($A4290="","",IF($G4290&lt;&gt;FALSE,"",COUNTIFS($D$2:$D$5001,"&gt;"&amp;$D4290,$G$2:$G$5001,FALSE)+COUNTIFS($D$2:$D4290,$D4290,$G$2:$G4290,FALSE)))</f>
        <v/>
      </c>
    </row>
    <row r="4291" spans="9:9" x14ac:dyDescent="0.55000000000000004">
      <c r="I4291" t="str">
        <f>IF($A4291="","",IF($G4291&lt;&gt;FALSE,"",COUNTIFS($D$2:$D$5001,"&gt;"&amp;$D4291,$G$2:$G$5001,FALSE)+COUNTIFS($D$2:$D4291,$D4291,$G$2:$G4291,FALSE)))</f>
        <v/>
      </c>
    </row>
    <row r="4292" spans="9:9" x14ac:dyDescent="0.55000000000000004">
      <c r="I4292" t="str">
        <f>IF($A4292="","",IF($G4292&lt;&gt;FALSE,"",COUNTIFS($D$2:$D$5001,"&gt;"&amp;$D4292,$G$2:$G$5001,FALSE)+COUNTIFS($D$2:$D4292,$D4292,$G$2:$G4292,FALSE)))</f>
        <v/>
      </c>
    </row>
    <row r="4293" spans="9:9" x14ac:dyDescent="0.55000000000000004">
      <c r="I4293" t="str">
        <f>IF($A4293="","",IF($G4293&lt;&gt;FALSE,"",COUNTIFS($D$2:$D$5001,"&gt;"&amp;$D4293,$G$2:$G$5001,FALSE)+COUNTIFS($D$2:$D4293,$D4293,$G$2:$G4293,FALSE)))</f>
        <v/>
      </c>
    </row>
    <row r="4294" spans="9:9" x14ac:dyDescent="0.55000000000000004">
      <c r="I4294" t="str">
        <f>IF($A4294="","",IF($G4294&lt;&gt;FALSE,"",COUNTIFS($D$2:$D$5001,"&gt;"&amp;$D4294,$G$2:$G$5001,FALSE)+COUNTIFS($D$2:$D4294,$D4294,$G$2:$G4294,FALSE)))</f>
        <v/>
      </c>
    </row>
    <row r="4295" spans="9:9" x14ac:dyDescent="0.55000000000000004">
      <c r="I4295" t="str">
        <f>IF($A4295="","",IF($G4295&lt;&gt;FALSE,"",COUNTIFS($D$2:$D$5001,"&gt;"&amp;$D4295,$G$2:$G$5001,FALSE)+COUNTIFS($D$2:$D4295,$D4295,$G$2:$G4295,FALSE)))</f>
        <v/>
      </c>
    </row>
    <row r="4296" spans="9:9" x14ac:dyDescent="0.55000000000000004">
      <c r="I4296" t="str">
        <f>IF($A4296="","",IF($G4296&lt;&gt;FALSE,"",COUNTIFS($D$2:$D$5001,"&gt;"&amp;$D4296,$G$2:$G$5001,FALSE)+COUNTIFS($D$2:$D4296,$D4296,$G$2:$G4296,FALSE)))</f>
        <v/>
      </c>
    </row>
    <row r="4297" spans="9:9" x14ac:dyDescent="0.55000000000000004">
      <c r="I4297" t="str">
        <f>IF($A4297="","",IF($G4297&lt;&gt;FALSE,"",COUNTIFS($D$2:$D$5001,"&gt;"&amp;$D4297,$G$2:$G$5001,FALSE)+COUNTIFS($D$2:$D4297,$D4297,$G$2:$G4297,FALSE)))</f>
        <v/>
      </c>
    </row>
    <row r="4298" spans="9:9" x14ac:dyDescent="0.55000000000000004">
      <c r="I4298" t="str">
        <f>IF($A4298="","",IF($G4298&lt;&gt;FALSE,"",COUNTIFS($D$2:$D$5001,"&gt;"&amp;$D4298,$G$2:$G$5001,FALSE)+COUNTIFS($D$2:$D4298,$D4298,$G$2:$G4298,FALSE)))</f>
        <v/>
      </c>
    </row>
    <row r="4299" spans="9:9" x14ac:dyDescent="0.55000000000000004">
      <c r="I4299" t="str">
        <f>IF($A4299="","",IF($G4299&lt;&gt;FALSE,"",COUNTIFS($D$2:$D$5001,"&gt;"&amp;$D4299,$G$2:$G$5001,FALSE)+COUNTIFS($D$2:$D4299,$D4299,$G$2:$G4299,FALSE)))</f>
        <v/>
      </c>
    </row>
    <row r="4300" spans="9:9" x14ac:dyDescent="0.55000000000000004">
      <c r="I4300" t="str">
        <f>IF($A4300="","",IF($G4300&lt;&gt;FALSE,"",COUNTIFS($D$2:$D$5001,"&gt;"&amp;$D4300,$G$2:$G$5001,FALSE)+COUNTIFS($D$2:$D4300,$D4300,$G$2:$G4300,FALSE)))</f>
        <v/>
      </c>
    </row>
    <row r="4301" spans="9:9" x14ac:dyDescent="0.55000000000000004">
      <c r="I4301" t="str">
        <f>IF($A4301="","",IF($G4301&lt;&gt;FALSE,"",COUNTIFS($D$2:$D$5001,"&gt;"&amp;$D4301,$G$2:$G$5001,FALSE)+COUNTIFS($D$2:$D4301,$D4301,$G$2:$G4301,FALSE)))</f>
        <v/>
      </c>
    </row>
    <row r="4302" spans="9:9" x14ac:dyDescent="0.55000000000000004">
      <c r="I4302" t="str">
        <f>IF($A4302="","",IF($G4302&lt;&gt;FALSE,"",COUNTIFS($D$2:$D$5001,"&gt;"&amp;$D4302,$G$2:$G$5001,FALSE)+COUNTIFS($D$2:$D4302,$D4302,$G$2:$G4302,FALSE)))</f>
        <v/>
      </c>
    </row>
    <row r="4303" spans="9:9" x14ac:dyDescent="0.55000000000000004">
      <c r="I4303" t="str">
        <f>IF($A4303="","",IF($G4303&lt;&gt;FALSE,"",COUNTIFS($D$2:$D$5001,"&gt;"&amp;$D4303,$G$2:$G$5001,FALSE)+COUNTIFS($D$2:$D4303,$D4303,$G$2:$G4303,FALSE)))</f>
        <v/>
      </c>
    </row>
    <row r="4304" spans="9:9" x14ac:dyDescent="0.55000000000000004">
      <c r="I4304" t="str">
        <f>IF($A4304="","",IF($G4304&lt;&gt;FALSE,"",COUNTIFS($D$2:$D$5001,"&gt;"&amp;$D4304,$G$2:$G$5001,FALSE)+COUNTIFS($D$2:$D4304,$D4304,$G$2:$G4304,FALSE)))</f>
        <v/>
      </c>
    </row>
    <row r="4305" spans="9:9" x14ac:dyDescent="0.55000000000000004">
      <c r="I4305" t="str">
        <f>IF($A4305="","",IF($G4305&lt;&gt;FALSE,"",COUNTIFS($D$2:$D$5001,"&gt;"&amp;$D4305,$G$2:$G$5001,FALSE)+COUNTIFS($D$2:$D4305,$D4305,$G$2:$G4305,FALSE)))</f>
        <v/>
      </c>
    </row>
    <row r="4306" spans="9:9" x14ac:dyDescent="0.55000000000000004">
      <c r="I4306" t="str">
        <f>IF($A4306="","",IF($G4306&lt;&gt;FALSE,"",COUNTIFS($D$2:$D$5001,"&gt;"&amp;$D4306,$G$2:$G$5001,FALSE)+COUNTIFS($D$2:$D4306,$D4306,$G$2:$G4306,FALSE)))</f>
        <v/>
      </c>
    </row>
    <row r="4307" spans="9:9" x14ac:dyDescent="0.55000000000000004">
      <c r="I4307" t="str">
        <f>IF($A4307="","",IF($G4307&lt;&gt;FALSE,"",COUNTIFS($D$2:$D$5001,"&gt;"&amp;$D4307,$G$2:$G$5001,FALSE)+COUNTIFS($D$2:$D4307,$D4307,$G$2:$G4307,FALSE)))</f>
        <v/>
      </c>
    </row>
    <row r="4308" spans="9:9" x14ac:dyDescent="0.55000000000000004">
      <c r="I4308" t="str">
        <f>IF($A4308="","",IF($G4308&lt;&gt;FALSE,"",COUNTIFS($D$2:$D$5001,"&gt;"&amp;$D4308,$G$2:$G$5001,FALSE)+COUNTIFS($D$2:$D4308,$D4308,$G$2:$G4308,FALSE)))</f>
        <v/>
      </c>
    </row>
    <row r="4309" spans="9:9" x14ac:dyDescent="0.55000000000000004">
      <c r="I4309" t="str">
        <f>IF($A4309="","",IF($G4309&lt;&gt;FALSE,"",COUNTIFS($D$2:$D$5001,"&gt;"&amp;$D4309,$G$2:$G$5001,FALSE)+COUNTIFS($D$2:$D4309,$D4309,$G$2:$G4309,FALSE)))</f>
        <v/>
      </c>
    </row>
    <row r="4310" spans="9:9" x14ac:dyDescent="0.55000000000000004">
      <c r="I4310" t="str">
        <f>IF($A4310="","",IF($G4310&lt;&gt;FALSE,"",COUNTIFS($D$2:$D$5001,"&gt;"&amp;$D4310,$G$2:$G$5001,FALSE)+COUNTIFS($D$2:$D4310,$D4310,$G$2:$G4310,FALSE)))</f>
        <v/>
      </c>
    </row>
    <row r="4311" spans="9:9" x14ac:dyDescent="0.55000000000000004">
      <c r="I4311" t="str">
        <f>IF($A4311="","",IF($G4311&lt;&gt;FALSE,"",COUNTIFS($D$2:$D$5001,"&gt;"&amp;$D4311,$G$2:$G$5001,FALSE)+COUNTIFS($D$2:$D4311,$D4311,$G$2:$G4311,FALSE)))</f>
        <v/>
      </c>
    </row>
    <row r="4312" spans="9:9" x14ac:dyDescent="0.55000000000000004">
      <c r="I4312" t="str">
        <f>IF($A4312="","",IF($G4312&lt;&gt;FALSE,"",COUNTIFS($D$2:$D$5001,"&gt;"&amp;$D4312,$G$2:$G$5001,FALSE)+COUNTIFS($D$2:$D4312,$D4312,$G$2:$G4312,FALSE)))</f>
        <v/>
      </c>
    </row>
    <row r="4313" spans="9:9" x14ac:dyDescent="0.55000000000000004">
      <c r="I4313" t="str">
        <f>IF($A4313="","",IF($G4313&lt;&gt;FALSE,"",COUNTIFS($D$2:$D$5001,"&gt;"&amp;$D4313,$G$2:$G$5001,FALSE)+COUNTIFS($D$2:$D4313,$D4313,$G$2:$G4313,FALSE)))</f>
        <v/>
      </c>
    </row>
    <row r="4314" spans="9:9" x14ac:dyDescent="0.55000000000000004">
      <c r="I4314" t="str">
        <f>IF($A4314="","",IF($G4314&lt;&gt;FALSE,"",COUNTIFS($D$2:$D$5001,"&gt;"&amp;$D4314,$G$2:$G$5001,FALSE)+COUNTIFS($D$2:$D4314,$D4314,$G$2:$G4314,FALSE)))</f>
        <v/>
      </c>
    </row>
    <row r="4315" spans="9:9" x14ac:dyDescent="0.55000000000000004">
      <c r="I4315" t="str">
        <f>IF($A4315="","",IF($G4315&lt;&gt;FALSE,"",COUNTIFS($D$2:$D$5001,"&gt;"&amp;$D4315,$G$2:$G$5001,FALSE)+COUNTIFS($D$2:$D4315,$D4315,$G$2:$G4315,FALSE)))</f>
        <v/>
      </c>
    </row>
    <row r="4316" spans="9:9" x14ac:dyDescent="0.55000000000000004">
      <c r="I4316" t="str">
        <f>IF($A4316="","",IF($G4316&lt;&gt;FALSE,"",COUNTIFS($D$2:$D$5001,"&gt;"&amp;$D4316,$G$2:$G$5001,FALSE)+COUNTIFS($D$2:$D4316,$D4316,$G$2:$G4316,FALSE)))</f>
        <v/>
      </c>
    </row>
    <row r="4317" spans="9:9" x14ac:dyDescent="0.55000000000000004">
      <c r="I4317" t="str">
        <f>IF($A4317="","",IF($G4317&lt;&gt;FALSE,"",COUNTIFS($D$2:$D$5001,"&gt;"&amp;$D4317,$G$2:$G$5001,FALSE)+COUNTIFS($D$2:$D4317,$D4317,$G$2:$G4317,FALSE)))</f>
        <v/>
      </c>
    </row>
    <row r="4318" spans="9:9" x14ac:dyDescent="0.55000000000000004">
      <c r="I4318" t="str">
        <f>IF($A4318="","",IF($G4318&lt;&gt;FALSE,"",COUNTIFS($D$2:$D$5001,"&gt;"&amp;$D4318,$G$2:$G$5001,FALSE)+COUNTIFS($D$2:$D4318,$D4318,$G$2:$G4318,FALSE)))</f>
        <v/>
      </c>
    </row>
    <row r="4319" spans="9:9" x14ac:dyDescent="0.55000000000000004">
      <c r="I4319" t="str">
        <f>IF($A4319="","",IF($G4319&lt;&gt;FALSE,"",COUNTIFS($D$2:$D$5001,"&gt;"&amp;$D4319,$G$2:$G$5001,FALSE)+COUNTIFS($D$2:$D4319,$D4319,$G$2:$G4319,FALSE)))</f>
        <v/>
      </c>
    </row>
    <row r="4320" spans="9:9" x14ac:dyDescent="0.55000000000000004">
      <c r="I4320" t="str">
        <f>IF($A4320="","",IF($G4320&lt;&gt;FALSE,"",COUNTIFS($D$2:$D$5001,"&gt;"&amp;$D4320,$G$2:$G$5001,FALSE)+COUNTIFS($D$2:$D4320,$D4320,$G$2:$G4320,FALSE)))</f>
        <v/>
      </c>
    </row>
    <row r="4321" spans="9:9" x14ac:dyDescent="0.55000000000000004">
      <c r="I4321" t="str">
        <f>IF($A4321="","",IF($G4321&lt;&gt;FALSE,"",COUNTIFS($D$2:$D$5001,"&gt;"&amp;$D4321,$G$2:$G$5001,FALSE)+COUNTIFS($D$2:$D4321,$D4321,$G$2:$G4321,FALSE)))</f>
        <v/>
      </c>
    </row>
    <row r="4322" spans="9:9" x14ac:dyDescent="0.55000000000000004">
      <c r="I4322" t="str">
        <f>IF($A4322="","",IF($G4322&lt;&gt;FALSE,"",COUNTIFS($D$2:$D$5001,"&gt;"&amp;$D4322,$G$2:$G$5001,FALSE)+COUNTIFS($D$2:$D4322,$D4322,$G$2:$G4322,FALSE)))</f>
        <v/>
      </c>
    </row>
    <row r="4323" spans="9:9" x14ac:dyDescent="0.55000000000000004">
      <c r="I4323" t="str">
        <f>IF($A4323="","",IF($G4323&lt;&gt;FALSE,"",COUNTIFS($D$2:$D$5001,"&gt;"&amp;$D4323,$G$2:$G$5001,FALSE)+COUNTIFS($D$2:$D4323,$D4323,$G$2:$G4323,FALSE)))</f>
        <v/>
      </c>
    </row>
    <row r="4324" spans="9:9" x14ac:dyDescent="0.55000000000000004">
      <c r="I4324" t="str">
        <f>IF($A4324="","",IF($G4324&lt;&gt;FALSE,"",COUNTIFS($D$2:$D$5001,"&gt;"&amp;$D4324,$G$2:$G$5001,FALSE)+COUNTIFS($D$2:$D4324,$D4324,$G$2:$G4324,FALSE)))</f>
        <v/>
      </c>
    </row>
    <row r="4325" spans="9:9" x14ac:dyDescent="0.55000000000000004">
      <c r="I4325" t="str">
        <f>IF($A4325="","",IF($G4325&lt;&gt;FALSE,"",COUNTIFS($D$2:$D$5001,"&gt;"&amp;$D4325,$G$2:$G$5001,FALSE)+COUNTIFS($D$2:$D4325,$D4325,$G$2:$G4325,FALSE)))</f>
        <v/>
      </c>
    </row>
    <row r="4326" spans="9:9" x14ac:dyDescent="0.55000000000000004">
      <c r="I4326" t="str">
        <f>IF($A4326="","",IF($G4326&lt;&gt;FALSE,"",COUNTIFS($D$2:$D$5001,"&gt;"&amp;$D4326,$G$2:$G$5001,FALSE)+COUNTIFS($D$2:$D4326,$D4326,$G$2:$G4326,FALSE)))</f>
        <v/>
      </c>
    </row>
    <row r="4327" spans="9:9" x14ac:dyDescent="0.55000000000000004">
      <c r="I4327" t="str">
        <f>IF($A4327="","",IF($G4327&lt;&gt;FALSE,"",COUNTIFS($D$2:$D$5001,"&gt;"&amp;$D4327,$G$2:$G$5001,FALSE)+COUNTIFS($D$2:$D4327,$D4327,$G$2:$G4327,FALSE)))</f>
        <v/>
      </c>
    </row>
    <row r="4328" spans="9:9" x14ac:dyDescent="0.55000000000000004">
      <c r="I4328" t="str">
        <f>IF($A4328="","",IF($G4328&lt;&gt;FALSE,"",COUNTIFS($D$2:$D$5001,"&gt;"&amp;$D4328,$G$2:$G$5001,FALSE)+COUNTIFS($D$2:$D4328,$D4328,$G$2:$G4328,FALSE)))</f>
        <v/>
      </c>
    </row>
    <row r="4329" spans="9:9" x14ac:dyDescent="0.55000000000000004">
      <c r="I4329" t="str">
        <f>IF($A4329="","",IF($G4329&lt;&gt;FALSE,"",COUNTIFS($D$2:$D$5001,"&gt;"&amp;$D4329,$G$2:$G$5001,FALSE)+COUNTIFS($D$2:$D4329,$D4329,$G$2:$G4329,FALSE)))</f>
        <v/>
      </c>
    </row>
    <row r="4330" spans="9:9" x14ac:dyDescent="0.55000000000000004">
      <c r="I4330" t="str">
        <f>IF($A4330="","",IF($G4330&lt;&gt;FALSE,"",COUNTIFS($D$2:$D$5001,"&gt;"&amp;$D4330,$G$2:$G$5001,FALSE)+COUNTIFS($D$2:$D4330,$D4330,$G$2:$G4330,FALSE)))</f>
        <v/>
      </c>
    </row>
    <row r="4331" spans="9:9" x14ac:dyDescent="0.55000000000000004">
      <c r="I4331" t="str">
        <f>IF($A4331="","",IF($G4331&lt;&gt;FALSE,"",COUNTIFS($D$2:$D$5001,"&gt;"&amp;$D4331,$G$2:$G$5001,FALSE)+COUNTIFS($D$2:$D4331,$D4331,$G$2:$G4331,FALSE)))</f>
        <v/>
      </c>
    </row>
    <row r="4332" spans="9:9" x14ac:dyDescent="0.55000000000000004">
      <c r="I4332" t="str">
        <f>IF($A4332="","",IF($G4332&lt;&gt;FALSE,"",COUNTIFS($D$2:$D$5001,"&gt;"&amp;$D4332,$G$2:$G$5001,FALSE)+COUNTIFS($D$2:$D4332,$D4332,$G$2:$G4332,FALSE)))</f>
        <v/>
      </c>
    </row>
    <row r="4333" spans="9:9" x14ac:dyDescent="0.55000000000000004">
      <c r="I4333" t="str">
        <f>IF($A4333="","",IF($G4333&lt;&gt;FALSE,"",COUNTIFS($D$2:$D$5001,"&gt;"&amp;$D4333,$G$2:$G$5001,FALSE)+COUNTIFS($D$2:$D4333,$D4333,$G$2:$G4333,FALSE)))</f>
        <v/>
      </c>
    </row>
    <row r="4334" spans="9:9" x14ac:dyDescent="0.55000000000000004">
      <c r="I4334" t="str">
        <f>IF($A4334="","",IF($G4334&lt;&gt;FALSE,"",COUNTIFS($D$2:$D$5001,"&gt;"&amp;$D4334,$G$2:$G$5001,FALSE)+COUNTIFS($D$2:$D4334,$D4334,$G$2:$G4334,FALSE)))</f>
        <v/>
      </c>
    </row>
    <row r="4335" spans="9:9" x14ac:dyDescent="0.55000000000000004">
      <c r="I4335" t="str">
        <f>IF($A4335="","",IF($G4335&lt;&gt;FALSE,"",COUNTIFS($D$2:$D$5001,"&gt;"&amp;$D4335,$G$2:$G$5001,FALSE)+COUNTIFS($D$2:$D4335,$D4335,$G$2:$G4335,FALSE)))</f>
        <v/>
      </c>
    </row>
    <row r="4336" spans="9:9" x14ac:dyDescent="0.55000000000000004">
      <c r="I4336" t="str">
        <f>IF($A4336="","",IF($G4336&lt;&gt;FALSE,"",COUNTIFS($D$2:$D$5001,"&gt;"&amp;$D4336,$G$2:$G$5001,FALSE)+COUNTIFS($D$2:$D4336,$D4336,$G$2:$G4336,FALSE)))</f>
        <v/>
      </c>
    </row>
    <row r="4337" spans="9:9" x14ac:dyDescent="0.55000000000000004">
      <c r="I4337" t="str">
        <f>IF($A4337="","",IF($G4337&lt;&gt;FALSE,"",COUNTIFS($D$2:$D$5001,"&gt;"&amp;$D4337,$G$2:$G$5001,FALSE)+COUNTIFS($D$2:$D4337,$D4337,$G$2:$G4337,FALSE)))</f>
        <v/>
      </c>
    </row>
    <row r="4338" spans="9:9" x14ac:dyDescent="0.55000000000000004">
      <c r="I4338" t="str">
        <f>IF($A4338="","",IF($G4338&lt;&gt;FALSE,"",COUNTIFS($D$2:$D$5001,"&gt;"&amp;$D4338,$G$2:$G$5001,FALSE)+COUNTIFS($D$2:$D4338,$D4338,$G$2:$G4338,FALSE)))</f>
        <v/>
      </c>
    </row>
    <row r="4339" spans="9:9" x14ac:dyDescent="0.55000000000000004">
      <c r="I4339" t="str">
        <f>IF($A4339="","",IF($G4339&lt;&gt;FALSE,"",COUNTIFS($D$2:$D$5001,"&gt;"&amp;$D4339,$G$2:$G$5001,FALSE)+COUNTIFS($D$2:$D4339,$D4339,$G$2:$G4339,FALSE)))</f>
        <v/>
      </c>
    </row>
    <row r="4340" spans="9:9" x14ac:dyDescent="0.55000000000000004">
      <c r="I4340" t="str">
        <f>IF($A4340="","",IF($G4340&lt;&gt;FALSE,"",COUNTIFS($D$2:$D$5001,"&gt;"&amp;$D4340,$G$2:$G$5001,FALSE)+COUNTIFS($D$2:$D4340,$D4340,$G$2:$G4340,FALSE)))</f>
        <v/>
      </c>
    </row>
    <row r="4341" spans="9:9" x14ac:dyDescent="0.55000000000000004">
      <c r="I4341" t="str">
        <f>IF($A4341="","",IF($G4341&lt;&gt;FALSE,"",COUNTIFS($D$2:$D$5001,"&gt;"&amp;$D4341,$G$2:$G$5001,FALSE)+COUNTIFS($D$2:$D4341,$D4341,$G$2:$G4341,FALSE)))</f>
        <v/>
      </c>
    </row>
    <row r="4342" spans="9:9" x14ac:dyDescent="0.55000000000000004">
      <c r="I4342" t="str">
        <f>IF($A4342="","",IF($G4342&lt;&gt;FALSE,"",COUNTIFS($D$2:$D$5001,"&gt;"&amp;$D4342,$G$2:$G$5001,FALSE)+COUNTIFS($D$2:$D4342,$D4342,$G$2:$G4342,FALSE)))</f>
        <v/>
      </c>
    </row>
    <row r="4343" spans="9:9" x14ac:dyDescent="0.55000000000000004">
      <c r="I4343" t="str">
        <f>IF($A4343="","",IF($G4343&lt;&gt;FALSE,"",COUNTIFS($D$2:$D$5001,"&gt;"&amp;$D4343,$G$2:$G$5001,FALSE)+COUNTIFS($D$2:$D4343,$D4343,$G$2:$G4343,FALSE)))</f>
        <v/>
      </c>
    </row>
    <row r="4344" spans="9:9" x14ac:dyDescent="0.55000000000000004">
      <c r="I4344" t="str">
        <f>IF($A4344="","",IF($G4344&lt;&gt;FALSE,"",COUNTIFS($D$2:$D$5001,"&gt;"&amp;$D4344,$G$2:$G$5001,FALSE)+COUNTIFS($D$2:$D4344,$D4344,$G$2:$G4344,FALSE)))</f>
        <v/>
      </c>
    </row>
    <row r="4345" spans="9:9" x14ac:dyDescent="0.55000000000000004">
      <c r="I4345" t="str">
        <f>IF($A4345="","",IF($G4345&lt;&gt;FALSE,"",COUNTIFS($D$2:$D$5001,"&gt;"&amp;$D4345,$G$2:$G$5001,FALSE)+COUNTIFS($D$2:$D4345,$D4345,$G$2:$G4345,FALSE)))</f>
        <v/>
      </c>
    </row>
    <row r="4346" spans="9:9" x14ac:dyDescent="0.55000000000000004">
      <c r="I4346" t="str">
        <f>IF($A4346="","",IF($G4346&lt;&gt;FALSE,"",COUNTIFS($D$2:$D$5001,"&gt;"&amp;$D4346,$G$2:$G$5001,FALSE)+COUNTIFS($D$2:$D4346,$D4346,$G$2:$G4346,FALSE)))</f>
        <v/>
      </c>
    </row>
    <row r="4347" spans="9:9" x14ac:dyDescent="0.55000000000000004">
      <c r="I4347" t="str">
        <f>IF($A4347="","",IF($G4347&lt;&gt;FALSE,"",COUNTIFS($D$2:$D$5001,"&gt;"&amp;$D4347,$G$2:$G$5001,FALSE)+COUNTIFS($D$2:$D4347,$D4347,$G$2:$G4347,FALSE)))</f>
        <v/>
      </c>
    </row>
    <row r="4348" spans="9:9" x14ac:dyDescent="0.55000000000000004">
      <c r="I4348" t="str">
        <f>IF($A4348="","",IF($G4348&lt;&gt;FALSE,"",COUNTIFS($D$2:$D$5001,"&gt;"&amp;$D4348,$G$2:$G$5001,FALSE)+COUNTIFS($D$2:$D4348,$D4348,$G$2:$G4348,FALSE)))</f>
        <v/>
      </c>
    </row>
    <row r="4349" spans="9:9" x14ac:dyDescent="0.55000000000000004">
      <c r="I4349" t="str">
        <f>IF($A4349="","",IF($G4349&lt;&gt;FALSE,"",COUNTIFS($D$2:$D$5001,"&gt;"&amp;$D4349,$G$2:$G$5001,FALSE)+COUNTIFS($D$2:$D4349,$D4349,$G$2:$G4349,FALSE)))</f>
        <v/>
      </c>
    </row>
    <row r="4350" spans="9:9" x14ac:dyDescent="0.55000000000000004">
      <c r="I4350" t="str">
        <f>IF($A4350="","",IF($G4350&lt;&gt;FALSE,"",COUNTIFS($D$2:$D$5001,"&gt;"&amp;$D4350,$G$2:$G$5001,FALSE)+COUNTIFS($D$2:$D4350,$D4350,$G$2:$G4350,FALSE)))</f>
        <v/>
      </c>
    </row>
    <row r="4351" spans="9:9" x14ac:dyDescent="0.55000000000000004">
      <c r="I4351" t="str">
        <f>IF($A4351="","",IF($G4351&lt;&gt;FALSE,"",COUNTIFS($D$2:$D$5001,"&gt;"&amp;$D4351,$G$2:$G$5001,FALSE)+COUNTIFS($D$2:$D4351,$D4351,$G$2:$G4351,FALSE)))</f>
        <v/>
      </c>
    </row>
    <row r="4352" spans="9:9" x14ac:dyDescent="0.55000000000000004">
      <c r="I4352" t="str">
        <f>IF($A4352="","",IF($G4352&lt;&gt;FALSE,"",COUNTIFS($D$2:$D$5001,"&gt;"&amp;$D4352,$G$2:$G$5001,FALSE)+COUNTIFS($D$2:$D4352,$D4352,$G$2:$G4352,FALSE)))</f>
        <v/>
      </c>
    </row>
    <row r="4353" spans="9:9" x14ac:dyDescent="0.55000000000000004">
      <c r="I4353" t="str">
        <f>IF($A4353="","",IF($G4353&lt;&gt;FALSE,"",COUNTIFS($D$2:$D$5001,"&gt;"&amp;$D4353,$G$2:$G$5001,FALSE)+COUNTIFS($D$2:$D4353,$D4353,$G$2:$G4353,FALSE)))</f>
        <v/>
      </c>
    </row>
    <row r="4354" spans="9:9" x14ac:dyDescent="0.55000000000000004">
      <c r="I4354" t="str">
        <f>IF($A4354="","",IF($G4354&lt;&gt;FALSE,"",COUNTIFS($D$2:$D$5001,"&gt;"&amp;$D4354,$G$2:$G$5001,FALSE)+COUNTIFS($D$2:$D4354,$D4354,$G$2:$G4354,FALSE)))</f>
        <v/>
      </c>
    </row>
    <row r="4355" spans="9:9" x14ac:dyDescent="0.55000000000000004">
      <c r="I4355" t="str">
        <f>IF($A4355="","",IF($G4355&lt;&gt;FALSE,"",COUNTIFS($D$2:$D$5001,"&gt;"&amp;$D4355,$G$2:$G$5001,FALSE)+COUNTIFS($D$2:$D4355,$D4355,$G$2:$G4355,FALSE)))</f>
        <v/>
      </c>
    </row>
    <row r="4356" spans="9:9" x14ac:dyDescent="0.55000000000000004">
      <c r="I4356" t="str">
        <f>IF($A4356="","",IF($G4356&lt;&gt;FALSE,"",COUNTIFS($D$2:$D$5001,"&gt;"&amp;$D4356,$G$2:$G$5001,FALSE)+COUNTIFS($D$2:$D4356,$D4356,$G$2:$G4356,FALSE)))</f>
        <v/>
      </c>
    </row>
    <row r="4357" spans="9:9" x14ac:dyDescent="0.55000000000000004">
      <c r="I4357" t="str">
        <f>IF($A4357="","",IF($G4357&lt;&gt;FALSE,"",COUNTIFS($D$2:$D$5001,"&gt;"&amp;$D4357,$G$2:$G$5001,FALSE)+COUNTIFS($D$2:$D4357,$D4357,$G$2:$G4357,FALSE)))</f>
        <v/>
      </c>
    </row>
    <row r="4358" spans="9:9" x14ac:dyDescent="0.55000000000000004">
      <c r="I4358" t="str">
        <f>IF($A4358="","",IF($G4358&lt;&gt;FALSE,"",COUNTIFS($D$2:$D$5001,"&gt;"&amp;$D4358,$G$2:$G$5001,FALSE)+COUNTIFS($D$2:$D4358,$D4358,$G$2:$G4358,FALSE)))</f>
        <v/>
      </c>
    </row>
    <row r="4359" spans="9:9" x14ac:dyDescent="0.55000000000000004">
      <c r="I4359" t="str">
        <f>IF($A4359="","",IF($G4359&lt;&gt;FALSE,"",COUNTIFS($D$2:$D$5001,"&gt;"&amp;$D4359,$G$2:$G$5001,FALSE)+COUNTIFS($D$2:$D4359,$D4359,$G$2:$G4359,FALSE)))</f>
        <v/>
      </c>
    </row>
    <row r="4360" spans="9:9" x14ac:dyDescent="0.55000000000000004">
      <c r="I4360" t="str">
        <f>IF($A4360="","",IF($G4360&lt;&gt;FALSE,"",COUNTIFS($D$2:$D$5001,"&gt;"&amp;$D4360,$G$2:$G$5001,FALSE)+COUNTIFS($D$2:$D4360,$D4360,$G$2:$G4360,FALSE)))</f>
        <v/>
      </c>
    </row>
    <row r="4361" spans="9:9" x14ac:dyDescent="0.55000000000000004">
      <c r="I4361" t="str">
        <f>IF($A4361="","",IF($G4361&lt;&gt;FALSE,"",COUNTIFS($D$2:$D$5001,"&gt;"&amp;$D4361,$G$2:$G$5001,FALSE)+COUNTIFS($D$2:$D4361,$D4361,$G$2:$G4361,FALSE)))</f>
        <v/>
      </c>
    </row>
    <row r="4362" spans="9:9" x14ac:dyDescent="0.55000000000000004">
      <c r="I4362" t="str">
        <f>IF($A4362="","",IF($G4362&lt;&gt;FALSE,"",COUNTIFS($D$2:$D$5001,"&gt;"&amp;$D4362,$G$2:$G$5001,FALSE)+COUNTIFS($D$2:$D4362,$D4362,$G$2:$G4362,FALSE)))</f>
        <v/>
      </c>
    </row>
    <row r="4363" spans="9:9" x14ac:dyDescent="0.55000000000000004">
      <c r="I4363" t="str">
        <f>IF($A4363="","",IF($G4363&lt;&gt;FALSE,"",COUNTIFS($D$2:$D$5001,"&gt;"&amp;$D4363,$G$2:$G$5001,FALSE)+COUNTIFS($D$2:$D4363,$D4363,$G$2:$G4363,FALSE)))</f>
        <v/>
      </c>
    </row>
    <row r="4364" spans="9:9" x14ac:dyDescent="0.55000000000000004">
      <c r="I4364" t="str">
        <f>IF($A4364="","",IF($G4364&lt;&gt;FALSE,"",COUNTIFS($D$2:$D$5001,"&gt;"&amp;$D4364,$G$2:$G$5001,FALSE)+COUNTIFS($D$2:$D4364,$D4364,$G$2:$G4364,FALSE)))</f>
        <v/>
      </c>
    </row>
    <row r="4365" spans="9:9" x14ac:dyDescent="0.55000000000000004">
      <c r="I4365" t="str">
        <f>IF($A4365="","",IF($G4365&lt;&gt;FALSE,"",COUNTIFS($D$2:$D$5001,"&gt;"&amp;$D4365,$G$2:$G$5001,FALSE)+COUNTIFS($D$2:$D4365,$D4365,$G$2:$G4365,FALSE)))</f>
        <v/>
      </c>
    </row>
    <row r="4366" spans="9:9" x14ac:dyDescent="0.55000000000000004">
      <c r="I4366" t="str">
        <f>IF($A4366="","",IF($G4366&lt;&gt;FALSE,"",COUNTIFS($D$2:$D$5001,"&gt;"&amp;$D4366,$G$2:$G$5001,FALSE)+COUNTIFS($D$2:$D4366,$D4366,$G$2:$G4366,FALSE)))</f>
        <v/>
      </c>
    </row>
    <row r="4367" spans="9:9" x14ac:dyDescent="0.55000000000000004">
      <c r="I4367" t="str">
        <f>IF($A4367="","",IF($G4367&lt;&gt;FALSE,"",COUNTIFS($D$2:$D$5001,"&gt;"&amp;$D4367,$G$2:$G$5001,FALSE)+COUNTIFS($D$2:$D4367,$D4367,$G$2:$G4367,FALSE)))</f>
        <v/>
      </c>
    </row>
    <row r="4368" spans="9:9" x14ac:dyDescent="0.55000000000000004">
      <c r="I4368" t="str">
        <f>IF($A4368="","",IF($G4368&lt;&gt;FALSE,"",COUNTIFS($D$2:$D$5001,"&gt;"&amp;$D4368,$G$2:$G$5001,FALSE)+COUNTIFS($D$2:$D4368,$D4368,$G$2:$G4368,FALSE)))</f>
        <v/>
      </c>
    </row>
    <row r="4369" spans="9:9" x14ac:dyDescent="0.55000000000000004">
      <c r="I4369" t="str">
        <f>IF($A4369="","",IF($G4369&lt;&gt;FALSE,"",COUNTIFS($D$2:$D$5001,"&gt;"&amp;$D4369,$G$2:$G$5001,FALSE)+COUNTIFS($D$2:$D4369,$D4369,$G$2:$G4369,FALSE)))</f>
        <v/>
      </c>
    </row>
    <row r="4370" spans="9:9" x14ac:dyDescent="0.55000000000000004">
      <c r="I4370" t="str">
        <f>IF($A4370="","",IF($G4370&lt;&gt;FALSE,"",COUNTIFS($D$2:$D$5001,"&gt;"&amp;$D4370,$G$2:$G$5001,FALSE)+COUNTIFS($D$2:$D4370,$D4370,$G$2:$G4370,FALSE)))</f>
        <v/>
      </c>
    </row>
    <row r="4371" spans="9:9" x14ac:dyDescent="0.55000000000000004">
      <c r="I4371" t="str">
        <f>IF($A4371="","",IF($G4371&lt;&gt;FALSE,"",COUNTIFS($D$2:$D$5001,"&gt;"&amp;$D4371,$G$2:$G$5001,FALSE)+COUNTIFS($D$2:$D4371,$D4371,$G$2:$G4371,FALSE)))</f>
        <v/>
      </c>
    </row>
    <row r="4372" spans="9:9" x14ac:dyDescent="0.55000000000000004">
      <c r="I4372" t="str">
        <f>IF($A4372="","",IF($G4372&lt;&gt;FALSE,"",COUNTIFS($D$2:$D$5001,"&gt;"&amp;$D4372,$G$2:$G$5001,FALSE)+COUNTIFS($D$2:$D4372,$D4372,$G$2:$G4372,FALSE)))</f>
        <v/>
      </c>
    </row>
    <row r="4373" spans="9:9" x14ac:dyDescent="0.55000000000000004">
      <c r="I4373" t="str">
        <f>IF($A4373="","",IF($G4373&lt;&gt;FALSE,"",COUNTIFS($D$2:$D$5001,"&gt;"&amp;$D4373,$G$2:$G$5001,FALSE)+COUNTIFS($D$2:$D4373,$D4373,$G$2:$G4373,FALSE)))</f>
        <v/>
      </c>
    </row>
    <row r="4374" spans="9:9" x14ac:dyDescent="0.55000000000000004">
      <c r="I4374" t="str">
        <f>IF($A4374="","",IF($G4374&lt;&gt;FALSE,"",COUNTIFS($D$2:$D$5001,"&gt;"&amp;$D4374,$G$2:$G$5001,FALSE)+COUNTIFS($D$2:$D4374,$D4374,$G$2:$G4374,FALSE)))</f>
        <v/>
      </c>
    </row>
    <row r="4375" spans="9:9" x14ac:dyDescent="0.55000000000000004">
      <c r="I4375" t="str">
        <f>IF($A4375="","",IF($G4375&lt;&gt;FALSE,"",COUNTIFS($D$2:$D$5001,"&gt;"&amp;$D4375,$G$2:$G$5001,FALSE)+COUNTIFS($D$2:$D4375,$D4375,$G$2:$G4375,FALSE)))</f>
        <v/>
      </c>
    </row>
    <row r="4376" spans="9:9" x14ac:dyDescent="0.55000000000000004">
      <c r="I4376" t="str">
        <f>IF($A4376="","",IF($G4376&lt;&gt;FALSE,"",COUNTIFS($D$2:$D$5001,"&gt;"&amp;$D4376,$G$2:$G$5001,FALSE)+COUNTIFS($D$2:$D4376,$D4376,$G$2:$G4376,FALSE)))</f>
        <v/>
      </c>
    </row>
    <row r="4377" spans="9:9" x14ac:dyDescent="0.55000000000000004">
      <c r="I4377" t="str">
        <f>IF($A4377="","",IF($G4377&lt;&gt;FALSE,"",COUNTIFS($D$2:$D$5001,"&gt;"&amp;$D4377,$G$2:$G$5001,FALSE)+COUNTIFS($D$2:$D4377,$D4377,$G$2:$G4377,FALSE)))</f>
        <v/>
      </c>
    </row>
    <row r="4378" spans="9:9" x14ac:dyDescent="0.55000000000000004">
      <c r="I4378" t="str">
        <f>IF($A4378="","",IF($G4378&lt;&gt;FALSE,"",COUNTIFS($D$2:$D$5001,"&gt;"&amp;$D4378,$G$2:$G$5001,FALSE)+COUNTIFS($D$2:$D4378,$D4378,$G$2:$G4378,FALSE)))</f>
        <v/>
      </c>
    </row>
    <row r="4379" spans="9:9" x14ac:dyDescent="0.55000000000000004">
      <c r="I4379" t="str">
        <f>IF($A4379="","",IF($G4379&lt;&gt;FALSE,"",COUNTIFS($D$2:$D$5001,"&gt;"&amp;$D4379,$G$2:$G$5001,FALSE)+COUNTIFS($D$2:$D4379,$D4379,$G$2:$G4379,FALSE)))</f>
        <v/>
      </c>
    </row>
    <row r="4380" spans="9:9" x14ac:dyDescent="0.55000000000000004">
      <c r="I4380" t="str">
        <f>IF($A4380="","",IF($G4380&lt;&gt;FALSE,"",COUNTIFS($D$2:$D$5001,"&gt;"&amp;$D4380,$G$2:$G$5001,FALSE)+COUNTIFS($D$2:$D4380,$D4380,$G$2:$G4380,FALSE)))</f>
        <v/>
      </c>
    </row>
    <row r="4381" spans="9:9" x14ac:dyDescent="0.55000000000000004">
      <c r="I4381" t="str">
        <f>IF($A4381="","",IF($G4381&lt;&gt;FALSE,"",COUNTIFS($D$2:$D$5001,"&gt;"&amp;$D4381,$G$2:$G$5001,FALSE)+COUNTIFS($D$2:$D4381,$D4381,$G$2:$G4381,FALSE)))</f>
        <v/>
      </c>
    </row>
    <row r="4382" spans="9:9" x14ac:dyDescent="0.55000000000000004">
      <c r="I4382" t="str">
        <f>IF($A4382="","",IF($G4382&lt;&gt;FALSE,"",COUNTIFS($D$2:$D$5001,"&gt;"&amp;$D4382,$G$2:$G$5001,FALSE)+COUNTIFS($D$2:$D4382,$D4382,$G$2:$G4382,FALSE)))</f>
        <v/>
      </c>
    </row>
    <row r="4383" spans="9:9" x14ac:dyDescent="0.55000000000000004">
      <c r="I4383" t="str">
        <f>IF($A4383="","",IF($G4383&lt;&gt;FALSE,"",COUNTIFS($D$2:$D$5001,"&gt;"&amp;$D4383,$G$2:$G$5001,FALSE)+COUNTIFS($D$2:$D4383,$D4383,$G$2:$G4383,FALSE)))</f>
        <v/>
      </c>
    </row>
    <row r="4384" spans="9:9" x14ac:dyDescent="0.55000000000000004">
      <c r="I4384" t="str">
        <f>IF($A4384="","",IF($G4384&lt;&gt;FALSE,"",COUNTIFS($D$2:$D$5001,"&gt;"&amp;$D4384,$G$2:$G$5001,FALSE)+COUNTIFS($D$2:$D4384,$D4384,$G$2:$G4384,FALSE)))</f>
        <v/>
      </c>
    </row>
    <row r="4385" spans="9:9" x14ac:dyDescent="0.55000000000000004">
      <c r="I4385" t="str">
        <f>IF($A4385="","",IF($G4385&lt;&gt;FALSE,"",COUNTIFS($D$2:$D$5001,"&gt;"&amp;$D4385,$G$2:$G$5001,FALSE)+COUNTIFS($D$2:$D4385,$D4385,$G$2:$G4385,FALSE)))</f>
        <v/>
      </c>
    </row>
    <row r="4386" spans="9:9" x14ac:dyDescent="0.55000000000000004">
      <c r="I4386" t="str">
        <f>IF($A4386="","",IF($G4386&lt;&gt;FALSE,"",COUNTIFS($D$2:$D$5001,"&gt;"&amp;$D4386,$G$2:$G$5001,FALSE)+COUNTIFS($D$2:$D4386,$D4386,$G$2:$G4386,FALSE)))</f>
        <v/>
      </c>
    </row>
    <row r="4387" spans="9:9" x14ac:dyDescent="0.55000000000000004">
      <c r="I4387" t="str">
        <f>IF($A4387="","",IF($G4387&lt;&gt;FALSE,"",COUNTIFS($D$2:$D$5001,"&gt;"&amp;$D4387,$G$2:$G$5001,FALSE)+COUNTIFS($D$2:$D4387,$D4387,$G$2:$G4387,FALSE)))</f>
        <v/>
      </c>
    </row>
    <row r="4388" spans="9:9" x14ac:dyDescent="0.55000000000000004">
      <c r="I4388" t="str">
        <f>IF($A4388="","",IF($G4388&lt;&gt;FALSE,"",COUNTIFS($D$2:$D$5001,"&gt;"&amp;$D4388,$G$2:$G$5001,FALSE)+COUNTIFS($D$2:$D4388,$D4388,$G$2:$G4388,FALSE)))</f>
        <v/>
      </c>
    </row>
    <row r="4389" spans="9:9" x14ac:dyDescent="0.55000000000000004">
      <c r="I4389" t="str">
        <f>IF($A4389="","",IF($G4389&lt;&gt;FALSE,"",COUNTIFS($D$2:$D$5001,"&gt;"&amp;$D4389,$G$2:$G$5001,FALSE)+COUNTIFS($D$2:$D4389,$D4389,$G$2:$G4389,FALSE)))</f>
        <v/>
      </c>
    </row>
    <row r="4390" spans="9:9" x14ac:dyDescent="0.55000000000000004">
      <c r="I4390" t="str">
        <f>IF($A4390="","",IF($G4390&lt;&gt;FALSE,"",COUNTIFS($D$2:$D$5001,"&gt;"&amp;$D4390,$G$2:$G$5001,FALSE)+COUNTIFS($D$2:$D4390,$D4390,$G$2:$G4390,FALSE)))</f>
        <v/>
      </c>
    </row>
    <row r="4391" spans="9:9" x14ac:dyDescent="0.55000000000000004">
      <c r="I4391" t="str">
        <f>IF($A4391="","",IF($G4391&lt;&gt;FALSE,"",COUNTIFS($D$2:$D$5001,"&gt;"&amp;$D4391,$G$2:$G$5001,FALSE)+COUNTIFS($D$2:$D4391,$D4391,$G$2:$G4391,FALSE)))</f>
        <v/>
      </c>
    </row>
    <row r="4392" spans="9:9" x14ac:dyDescent="0.55000000000000004">
      <c r="I4392" t="str">
        <f>IF($A4392="","",IF($G4392&lt;&gt;FALSE,"",COUNTIFS($D$2:$D$5001,"&gt;"&amp;$D4392,$G$2:$G$5001,FALSE)+COUNTIFS($D$2:$D4392,$D4392,$G$2:$G4392,FALSE)))</f>
        <v/>
      </c>
    </row>
    <row r="4393" spans="9:9" x14ac:dyDescent="0.55000000000000004">
      <c r="I4393" t="str">
        <f>IF($A4393="","",IF($G4393&lt;&gt;FALSE,"",COUNTIFS($D$2:$D$5001,"&gt;"&amp;$D4393,$G$2:$G$5001,FALSE)+COUNTIFS($D$2:$D4393,$D4393,$G$2:$G4393,FALSE)))</f>
        <v/>
      </c>
    </row>
    <row r="4394" spans="9:9" x14ac:dyDescent="0.55000000000000004">
      <c r="I4394" t="str">
        <f>IF($A4394="","",IF($G4394&lt;&gt;FALSE,"",COUNTIFS($D$2:$D$5001,"&gt;"&amp;$D4394,$G$2:$G$5001,FALSE)+COUNTIFS($D$2:$D4394,$D4394,$G$2:$G4394,FALSE)))</f>
        <v/>
      </c>
    </row>
    <row r="4395" spans="9:9" x14ac:dyDescent="0.55000000000000004">
      <c r="I4395" t="str">
        <f>IF($A4395="","",IF($G4395&lt;&gt;FALSE,"",COUNTIFS($D$2:$D$5001,"&gt;"&amp;$D4395,$G$2:$G$5001,FALSE)+COUNTIFS($D$2:$D4395,$D4395,$G$2:$G4395,FALSE)))</f>
        <v/>
      </c>
    </row>
    <row r="4396" spans="9:9" x14ac:dyDescent="0.55000000000000004">
      <c r="I4396" t="str">
        <f>IF($A4396="","",IF($G4396&lt;&gt;FALSE,"",COUNTIFS($D$2:$D$5001,"&gt;"&amp;$D4396,$G$2:$G$5001,FALSE)+COUNTIFS($D$2:$D4396,$D4396,$G$2:$G4396,FALSE)))</f>
        <v/>
      </c>
    </row>
    <row r="4397" spans="9:9" x14ac:dyDescent="0.55000000000000004">
      <c r="I4397" t="str">
        <f>IF($A4397="","",IF($G4397&lt;&gt;FALSE,"",COUNTIFS($D$2:$D$5001,"&gt;"&amp;$D4397,$G$2:$G$5001,FALSE)+COUNTIFS($D$2:$D4397,$D4397,$G$2:$G4397,FALSE)))</f>
        <v/>
      </c>
    </row>
    <row r="4398" spans="9:9" x14ac:dyDescent="0.55000000000000004">
      <c r="I4398" t="str">
        <f>IF($A4398="","",IF($G4398&lt;&gt;FALSE,"",COUNTIFS($D$2:$D$5001,"&gt;"&amp;$D4398,$G$2:$G$5001,FALSE)+COUNTIFS($D$2:$D4398,$D4398,$G$2:$G4398,FALSE)))</f>
        <v/>
      </c>
    </row>
    <row r="4399" spans="9:9" x14ac:dyDescent="0.55000000000000004">
      <c r="I4399" t="str">
        <f>IF($A4399="","",IF($G4399&lt;&gt;FALSE,"",COUNTIFS($D$2:$D$5001,"&gt;"&amp;$D4399,$G$2:$G$5001,FALSE)+COUNTIFS($D$2:$D4399,$D4399,$G$2:$G4399,FALSE)))</f>
        <v/>
      </c>
    </row>
    <row r="4400" spans="9:9" x14ac:dyDescent="0.55000000000000004">
      <c r="I4400" t="str">
        <f>IF($A4400="","",IF($G4400&lt;&gt;FALSE,"",COUNTIFS($D$2:$D$5001,"&gt;"&amp;$D4400,$G$2:$G$5001,FALSE)+COUNTIFS($D$2:$D4400,$D4400,$G$2:$G4400,FALSE)))</f>
        <v/>
      </c>
    </row>
    <row r="4401" spans="9:9" x14ac:dyDescent="0.55000000000000004">
      <c r="I4401" t="str">
        <f>IF($A4401="","",IF($G4401&lt;&gt;FALSE,"",COUNTIFS($D$2:$D$5001,"&gt;"&amp;$D4401,$G$2:$G$5001,FALSE)+COUNTIFS($D$2:$D4401,$D4401,$G$2:$G4401,FALSE)))</f>
        <v/>
      </c>
    </row>
    <row r="4402" spans="9:9" x14ac:dyDescent="0.55000000000000004">
      <c r="I4402" t="str">
        <f>IF($A4402="","",IF($G4402&lt;&gt;FALSE,"",COUNTIFS($D$2:$D$5001,"&gt;"&amp;$D4402,$G$2:$G$5001,FALSE)+COUNTIFS($D$2:$D4402,$D4402,$G$2:$G4402,FALSE)))</f>
        <v/>
      </c>
    </row>
    <row r="4403" spans="9:9" x14ac:dyDescent="0.55000000000000004">
      <c r="I4403" t="str">
        <f>IF($A4403="","",IF($G4403&lt;&gt;FALSE,"",COUNTIFS($D$2:$D$5001,"&gt;"&amp;$D4403,$G$2:$G$5001,FALSE)+COUNTIFS($D$2:$D4403,$D4403,$G$2:$G4403,FALSE)))</f>
        <v/>
      </c>
    </row>
    <row r="4404" spans="9:9" x14ac:dyDescent="0.55000000000000004">
      <c r="I4404" t="str">
        <f>IF($A4404="","",IF($G4404&lt;&gt;FALSE,"",COUNTIFS($D$2:$D$5001,"&gt;"&amp;$D4404,$G$2:$G$5001,FALSE)+COUNTIFS($D$2:$D4404,$D4404,$G$2:$G4404,FALSE)))</f>
        <v/>
      </c>
    </row>
    <row r="4405" spans="9:9" x14ac:dyDescent="0.55000000000000004">
      <c r="I4405" t="str">
        <f>IF($A4405="","",IF($G4405&lt;&gt;FALSE,"",COUNTIFS($D$2:$D$5001,"&gt;"&amp;$D4405,$G$2:$G$5001,FALSE)+COUNTIFS($D$2:$D4405,$D4405,$G$2:$G4405,FALSE)))</f>
        <v/>
      </c>
    </row>
    <row r="4406" spans="9:9" x14ac:dyDescent="0.55000000000000004">
      <c r="I4406" t="str">
        <f>IF($A4406="","",IF($G4406&lt;&gt;FALSE,"",COUNTIFS($D$2:$D$5001,"&gt;"&amp;$D4406,$G$2:$G$5001,FALSE)+COUNTIFS($D$2:$D4406,$D4406,$G$2:$G4406,FALSE)))</f>
        <v/>
      </c>
    </row>
    <row r="4407" spans="9:9" x14ac:dyDescent="0.55000000000000004">
      <c r="I4407" t="str">
        <f>IF($A4407="","",IF($G4407&lt;&gt;FALSE,"",COUNTIFS($D$2:$D$5001,"&gt;"&amp;$D4407,$G$2:$G$5001,FALSE)+COUNTIFS($D$2:$D4407,$D4407,$G$2:$G4407,FALSE)))</f>
        <v/>
      </c>
    </row>
    <row r="4408" spans="9:9" x14ac:dyDescent="0.55000000000000004">
      <c r="I4408" t="str">
        <f>IF($A4408="","",IF($G4408&lt;&gt;FALSE,"",COUNTIFS($D$2:$D$5001,"&gt;"&amp;$D4408,$G$2:$G$5001,FALSE)+COUNTIFS($D$2:$D4408,$D4408,$G$2:$G4408,FALSE)))</f>
        <v/>
      </c>
    </row>
    <row r="4409" spans="9:9" x14ac:dyDescent="0.55000000000000004">
      <c r="I4409" t="str">
        <f>IF($A4409="","",IF($G4409&lt;&gt;FALSE,"",COUNTIFS($D$2:$D$5001,"&gt;"&amp;$D4409,$G$2:$G$5001,FALSE)+COUNTIFS($D$2:$D4409,$D4409,$G$2:$G4409,FALSE)))</f>
        <v/>
      </c>
    </row>
    <row r="4410" spans="9:9" x14ac:dyDescent="0.55000000000000004">
      <c r="I4410" t="str">
        <f>IF($A4410="","",IF($G4410&lt;&gt;FALSE,"",COUNTIFS($D$2:$D$5001,"&gt;"&amp;$D4410,$G$2:$G$5001,FALSE)+COUNTIFS($D$2:$D4410,$D4410,$G$2:$G4410,FALSE)))</f>
        <v/>
      </c>
    </row>
    <row r="4411" spans="9:9" x14ac:dyDescent="0.55000000000000004">
      <c r="I4411" t="str">
        <f>IF($A4411="","",IF($G4411&lt;&gt;FALSE,"",COUNTIFS($D$2:$D$5001,"&gt;"&amp;$D4411,$G$2:$G$5001,FALSE)+COUNTIFS($D$2:$D4411,$D4411,$G$2:$G4411,FALSE)))</f>
        <v/>
      </c>
    </row>
    <row r="4412" spans="9:9" x14ac:dyDescent="0.55000000000000004">
      <c r="I4412" t="str">
        <f>IF($A4412="","",IF($G4412&lt;&gt;FALSE,"",COUNTIFS($D$2:$D$5001,"&gt;"&amp;$D4412,$G$2:$G$5001,FALSE)+COUNTIFS($D$2:$D4412,$D4412,$G$2:$G4412,FALSE)))</f>
        <v/>
      </c>
    </row>
    <row r="4413" spans="9:9" x14ac:dyDescent="0.55000000000000004">
      <c r="I4413" t="str">
        <f>IF($A4413="","",IF($G4413&lt;&gt;FALSE,"",COUNTIFS($D$2:$D$5001,"&gt;"&amp;$D4413,$G$2:$G$5001,FALSE)+COUNTIFS($D$2:$D4413,$D4413,$G$2:$G4413,FALSE)))</f>
        <v/>
      </c>
    </row>
    <row r="4414" spans="9:9" x14ac:dyDescent="0.55000000000000004">
      <c r="I4414" t="str">
        <f>IF($A4414="","",IF($G4414&lt;&gt;FALSE,"",COUNTIFS($D$2:$D$5001,"&gt;"&amp;$D4414,$G$2:$G$5001,FALSE)+COUNTIFS($D$2:$D4414,$D4414,$G$2:$G4414,FALSE)))</f>
        <v/>
      </c>
    </row>
    <row r="4415" spans="9:9" x14ac:dyDescent="0.55000000000000004">
      <c r="I4415" t="str">
        <f>IF($A4415="","",IF($G4415&lt;&gt;FALSE,"",COUNTIFS($D$2:$D$5001,"&gt;"&amp;$D4415,$G$2:$G$5001,FALSE)+COUNTIFS($D$2:$D4415,$D4415,$G$2:$G4415,FALSE)))</f>
        <v/>
      </c>
    </row>
    <row r="4416" spans="9:9" x14ac:dyDescent="0.55000000000000004">
      <c r="I4416" t="str">
        <f>IF($A4416="","",IF($G4416&lt;&gt;FALSE,"",COUNTIFS($D$2:$D$5001,"&gt;"&amp;$D4416,$G$2:$G$5001,FALSE)+COUNTIFS($D$2:$D4416,$D4416,$G$2:$G4416,FALSE)))</f>
        <v/>
      </c>
    </row>
    <row r="4417" spans="9:9" x14ac:dyDescent="0.55000000000000004">
      <c r="I4417" t="str">
        <f>IF($A4417="","",IF($G4417&lt;&gt;FALSE,"",COUNTIFS($D$2:$D$5001,"&gt;"&amp;$D4417,$G$2:$G$5001,FALSE)+COUNTIFS($D$2:$D4417,$D4417,$G$2:$G4417,FALSE)))</f>
        <v/>
      </c>
    </row>
    <row r="4418" spans="9:9" x14ac:dyDescent="0.55000000000000004">
      <c r="I4418" t="str">
        <f>IF($A4418="","",IF($G4418&lt;&gt;FALSE,"",COUNTIFS($D$2:$D$5001,"&gt;"&amp;$D4418,$G$2:$G$5001,FALSE)+COUNTIFS($D$2:$D4418,$D4418,$G$2:$G4418,FALSE)))</f>
        <v/>
      </c>
    </row>
    <row r="4419" spans="9:9" x14ac:dyDescent="0.55000000000000004">
      <c r="I4419" t="str">
        <f>IF($A4419="","",IF($G4419&lt;&gt;FALSE,"",COUNTIFS($D$2:$D$5001,"&gt;"&amp;$D4419,$G$2:$G$5001,FALSE)+COUNTIFS($D$2:$D4419,$D4419,$G$2:$G4419,FALSE)))</f>
        <v/>
      </c>
    </row>
    <row r="4420" spans="9:9" x14ac:dyDescent="0.55000000000000004">
      <c r="I4420" t="str">
        <f>IF($A4420="","",IF($G4420&lt;&gt;FALSE,"",COUNTIFS($D$2:$D$5001,"&gt;"&amp;$D4420,$G$2:$G$5001,FALSE)+COUNTIFS($D$2:$D4420,$D4420,$G$2:$G4420,FALSE)))</f>
        <v/>
      </c>
    </row>
    <row r="4421" spans="9:9" x14ac:dyDescent="0.55000000000000004">
      <c r="I4421" t="str">
        <f>IF($A4421="","",IF($G4421&lt;&gt;FALSE,"",COUNTIFS($D$2:$D$5001,"&gt;"&amp;$D4421,$G$2:$G$5001,FALSE)+COUNTIFS($D$2:$D4421,$D4421,$G$2:$G4421,FALSE)))</f>
        <v/>
      </c>
    </row>
    <row r="4422" spans="9:9" x14ac:dyDescent="0.55000000000000004">
      <c r="I4422" t="str">
        <f>IF($A4422="","",IF($G4422&lt;&gt;FALSE,"",COUNTIFS($D$2:$D$5001,"&gt;"&amp;$D4422,$G$2:$G$5001,FALSE)+COUNTIFS($D$2:$D4422,$D4422,$G$2:$G4422,FALSE)))</f>
        <v/>
      </c>
    </row>
    <row r="4423" spans="9:9" x14ac:dyDescent="0.55000000000000004">
      <c r="I4423" t="str">
        <f>IF($A4423="","",IF($G4423&lt;&gt;FALSE,"",COUNTIFS($D$2:$D$5001,"&gt;"&amp;$D4423,$G$2:$G$5001,FALSE)+COUNTIFS($D$2:$D4423,$D4423,$G$2:$G4423,FALSE)))</f>
        <v/>
      </c>
    </row>
    <row r="4424" spans="9:9" x14ac:dyDescent="0.55000000000000004">
      <c r="I4424" t="str">
        <f>IF($A4424="","",IF($G4424&lt;&gt;FALSE,"",COUNTIFS($D$2:$D$5001,"&gt;"&amp;$D4424,$G$2:$G$5001,FALSE)+COUNTIFS($D$2:$D4424,$D4424,$G$2:$G4424,FALSE)))</f>
        <v/>
      </c>
    </row>
    <row r="4425" spans="9:9" x14ac:dyDescent="0.55000000000000004">
      <c r="I4425" t="str">
        <f>IF($A4425="","",IF($G4425&lt;&gt;FALSE,"",COUNTIFS($D$2:$D$5001,"&gt;"&amp;$D4425,$G$2:$G$5001,FALSE)+COUNTIFS($D$2:$D4425,$D4425,$G$2:$G4425,FALSE)))</f>
        <v/>
      </c>
    </row>
    <row r="4426" spans="9:9" x14ac:dyDescent="0.55000000000000004">
      <c r="I4426" t="str">
        <f>IF($A4426="","",IF($G4426&lt;&gt;FALSE,"",COUNTIFS($D$2:$D$5001,"&gt;"&amp;$D4426,$G$2:$G$5001,FALSE)+COUNTIFS($D$2:$D4426,$D4426,$G$2:$G4426,FALSE)))</f>
        <v/>
      </c>
    </row>
    <row r="4427" spans="9:9" x14ac:dyDescent="0.55000000000000004">
      <c r="I4427" t="str">
        <f>IF($A4427="","",IF($G4427&lt;&gt;FALSE,"",COUNTIFS($D$2:$D$5001,"&gt;"&amp;$D4427,$G$2:$G$5001,FALSE)+COUNTIFS($D$2:$D4427,$D4427,$G$2:$G4427,FALSE)))</f>
        <v/>
      </c>
    </row>
    <row r="4428" spans="9:9" x14ac:dyDescent="0.55000000000000004">
      <c r="I4428" t="str">
        <f>IF($A4428="","",IF($G4428&lt;&gt;FALSE,"",COUNTIFS($D$2:$D$5001,"&gt;"&amp;$D4428,$G$2:$G$5001,FALSE)+COUNTIFS($D$2:$D4428,$D4428,$G$2:$G4428,FALSE)))</f>
        <v/>
      </c>
    </row>
    <row r="4429" spans="9:9" x14ac:dyDescent="0.55000000000000004">
      <c r="I4429" t="str">
        <f>IF($A4429="","",IF($G4429&lt;&gt;FALSE,"",COUNTIFS($D$2:$D$5001,"&gt;"&amp;$D4429,$G$2:$G$5001,FALSE)+COUNTIFS($D$2:$D4429,$D4429,$G$2:$G4429,FALSE)))</f>
        <v/>
      </c>
    </row>
    <row r="4430" spans="9:9" x14ac:dyDescent="0.55000000000000004">
      <c r="I4430" t="str">
        <f>IF($A4430="","",IF($G4430&lt;&gt;FALSE,"",COUNTIFS($D$2:$D$5001,"&gt;"&amp;$D4430,$G$2:$G$5001,FALSE)+COUNTIFS($D$2:$D4430,$D4430,$G$2:$G4430,FALSE)))</f>
        <v/>
      </c>
    </row>
    <row r="4431" spans="9:9" x14ac:dyDescent="0.55000000000000004">
      <c r="I4431" t="str">
        <f>IF($A4431="","",IF($G4431&lt;&gt;FALSE,"",COUNTIFS($D$2:$D$5001,"&gt;"&amp;$D4431,$G$2:$G$5001,FALSE)+COUNTIFS($D$2:$D4431,$D4431,$G$2:$G4431,FALSE)))</f>
        <v/>
      </c>
    </row>
    <row r="4432" spans="9:9" x14ac:dyDescent="0.55000000000000004">
      <c r="I4432" t="str">
        <f>IF($A4432="","",IF($G4432&lt;&gt;FALSE,"",COUNTIFS($D$2:$D$5001,"&gt;"&amp;$D4432,$G$2:$G$5001,FALSE)+COUNTIFS($D$2:$D4432,$D4432,$G$2:$G4432,FALSE)))</f>
        <v/>
      </c>
    </row>
    <row r="4433" spans="9:9" x14ac:dyDescent="0.55000000000000004">
      <c r="I4433" t="str">
        <f>IF($A4433="","",IF($G4433&lt;&gt;FALSE,"",COUNTIFS($D$2:$D$5001,"&gt;"&amp;$D4433,$G$2:$G$5001,FALSE)+COUNTIFS($D$2:$D4433,$D4433,$G$2:$G4433,FALSE)))</f>
        <v/>
      </c>
    </row>
    <row r="4434" spans="9:9" x14ac:dyDescent="0.55000000000000004">
      <c r="I4434" t="str">
        <f>IF($A4434="","",IF($G4434&lt;&gt;FALSE,"",COUNTIFS($D$2:$D$5001,"&gt;"&amp;$D4434,$G$2:$G$5001,FALSE)+COUNTIFS($D$2:$D4434,$D4434,$G$2:$G4434,FALSE)))</f>
        <v/>
      </c>
    </row>
    <row r="4435" spans="9:9" x14ac:dyDescent="0.55000000000000004">
      <c r="I4435" t="str">
        <f>IF($A4435="","",IF($G4435&lt;&gt;FALSE,"",COUNTIFS($D$2:$D$5001,"&gt;"&amp;$D4435,$G$2:$G$5001,FALSE)+COUNTIFS($D$2:$D4435,$D4435,$G$2:$G4435,FALSE)))</f>
        <v/>
      </c>
    </row>
    <row r="4436" spans="9:9" x14ac:dyDescent="0.55000000000000004">
      <c r="I4436" t="str">
        <f>IF($A4436="","",IF($G4436&lt;&gt;FALSE,"",COUNTIFS($D$2:$D$5001,"&gt;"&amp;$D4436,$G$2:$G$5001,FALSE)+COUNTIFS($D$2:$D4436,$D4436,$G$2:$G4436,FALSE)))</f>
        <v/>
      </c>
    </row>
    <row r="4437" spans="9:9" x14ac:dyDescent="0.55000000000000004">
      <c r="I4437" t="str">
        <f>IF($A4437="","",IF($G4437&lt;&gt;FALSE,"",COUNTIFS($D$2:$D$5001,"&gt;"&amp;$D4437,$G$2:$G$5001,FALSE)+COUNTIFS($D$2:$D4437,$D4437,$G$2:$G4437,FALSE)))</f>
        <v/>
      </c>
    </row>
    <row r="4438" spans="9:9" x14ac:dyDescent="0.55000000000000004">
      <c r="I4438" t="str">
        <f>IF($A4438="","",IF($G4438&lt;&gt;FALSE,"",COUNTIFS($D$2:$D$5001,"&gt;"&amp;$D4438,$G$2:$G$5001,FALSE)+COUNTIFS($D$2:$D4438,$D4438,$G$2:$G4438,FALSE)))</f>
        <v/>
      </c>
    </row>
    <row r="4439" spans="9:9" x14ac:dyDescent="0.55000000000000004">
      <c r="I4439" t="str">
        <f>IF($A4439="","",IF($G4439&lt;&gt;FALSE,"",COUNTIFS($D$2:$D$5001,"&gt;"&amp;$D4439,$G$2:$G$5001,FALSE)+COUNTIFS($D$2:$D4439,$D4439,$G$2:$G4439,FALSE)))</f>
        <v/>
      </c>
    </row>
    <row r="4440" spans="9:9" x14ac:dyDescent="0.55000000000000004">
      <c r="I4440" t="str">
        <f>IF($A4440="","",IF($G4440&lt;&gt;FALSE,"",COUNTIFS($D$2:$D$5001,"&gt;"&amp;$D4440,$G$2:$G$5001,FALSE)+COUNTIFS($D$2:$D4440,$D4440,$G$2:$G4440,FALSE)))</f>
        <v/>
      </c>
    </row>
    <row r="4441" spans="9:9" x14ac:dyDescent="0.55000000000000004">
      <c r="I4441" t="str">
        <f>IF($A4441="","",IF($G4441&lt;&gt;FALSE,"",COUNTIFS($D$2:$D$5001,"&gt;"&amp;$D4441,$G$2:$G$5001,FALSE)+COUNTIFS($D$2:$D4441,$D4441,$G$2:$G4441,FALSE)))</f>
        <v/>
      </c>
    </row>
    <row r="4442" spans="9:9" x14ac:dyDescent="0.55000000000000004">
      <c r="I4442" t="str">
        <f>IF($A4442="","",IF($G4442&lt;&gt;FALSE,"",COUNTIFS($D$2:$D$5001,"&gt;"&amp;$D4442,$G$2:$G$5001,FALSE)+COUNTIFS($D$2:$D4442,$D4442,$G$2:$G4442,FALSE)))</f>
        <v/>
      </c>
    </row>
    <row r="4443" spans="9:9" x14ac:dyDescent="0.55000000000000004">
      <c r="I4443" t="str">
        <f>IF($A4443="","",IF($G4443&lt;&gt;FALSE,"",COUNTIFS($D$2:$D$5001,"&gt;"&amp;$D4443,$G$2:$G$5001,FALSE)+COUNTIFS($D$2:$D4443,$D4443,$G$2:$G4443,FALSE)))</f>
        <v/>
      </c>
    </row>
    <row r="4444" spans="9:9" x14ac:dyDescent="0.55000000000000004">
      <c r="I4444" t="str">
        <f>IF($A4444="","",IF($G4444&lt;&gt;FALSE,"",COUNTIFS($D$2:$D$5001,"&gt;"&amp;$D4444,$G$2:$G$5001,FALSE)+COUNTIFS($D$2:$D4444,$D4444,$G$2:$G4444,FALSE)))</f>
        <v/>
      </c>
    </row>
    <row r="4445" spans="9:9" x14ac:dyDescent="0.55000000000000004">
      <c r="I4445" t="str">
        <f>IF($A4445="","",IF($G4445&lt;&gt;FALSE,"",COUNTIFS($D$2:$D$5001,"&gt;"&amp;$D4445,$G$2:$G$5001,FALSE)+COUNTIFS($D$2:$D4445,$D4445,$G$2:$G4445,FALSE)))</f>
        <v/>
      </c>
    </row>
    <row r="4446" spans="9:9" x14ac:dyDescent="0.55000000000000004">
      <c r="I4446" t="str">
        <f>IF($A4446="","",IF($G4446&lt;&gt;FALSE,"",COUNTIFS($D$2:$D$5001,"&gt;"&amp;$D4446,$G$2:$G$5001,FALSE)+COUNTIFS($D$2:$D4446,$D4446,$G$2:$G4446,FALSE)))</f>
        <v/>
      </c>
    </row>
    <row r="4447" spans="9:9" x14ac:dyDescent="0.55000000000000004">
      <c r="I4447" t="str">
        <f>IF($A4447="","",IF($G4447&lt;&gt;FALSE,"",COUNTIFS($D$2:$D$5001,"&gt;"&amp;$D4447,$G$2:$G$5001,FALSE)+COUNTIFS($D$2:$D4447,$D4447,$G$2:$G4447,FALSE)))</f>
        <v/>
      </c>
    </row>
    <row r="4448" spans="9:9" x14ac:dyDescent="0.55000000000000004">
      <c r="I4448" t="str">
        <f>IF($A4448="","",IF($G4448&lt;&gt;FALSE,"",COUNTIFS($D$2:$D$5001,"&gt;"&amp;$D4448,$G$2:$G$5001,FALSE)+COUNTIFS($D$2:$D4448,$D4448,$G$2:$G4448,FALSE)))</f>
        <v/>
      </c>
    </row>
    <row r="4449" spans="9:9" x14ac:dyDescent="0.55000000000000004">
      <c r="I4449" t="str">
        <f>IF($A4449="","",IF($G4449&lt;&gt;FALSE,"",COUNTIFS($D$2:$D$5001,"&gt;"&amp;$D4449,$G$2:$G$5001,FALSE)+COUNTIFS($D$2:$D4449,$D4449,$G$2:$G4449,FALSE)))</f>
        <v/>
      </c>
    </row>
    <row r="4450" spans="9:9" x14ac:dyDescent="0.55000000000000004">
      <c r="I4450" t="str">
        <f>IF($A4450="","",IF($G4450&lt;&gt;FALSE,"",COUNTIFS($D$2:$D$5001,"&gt;"&amp;$D4450,$G$2:$G$5001,FALSE)+COUNTIFS($D$2:$D4450,$D4450,$G$2:$G4450,FALSE)))</f>
        <v/>
      </c>
    </row>
    <row r="4451" spans="9:9" x14ac:dyDescent="0.55000000000000004">
      <c r="I4451" t="str">
        <f>IF($A4451="","",IF($G4451&lt;&gt;FALSE,"",COUNTIFS($D$2:$D$5001,"&gt;"&amp;$D4451,$G$2:$G$5001,FALSE)+COUNTIFS($D$2:$D4451,$D4451,$G$2:$G4451,FALSE)))</f>
        <v/>
      </c>
    </row>
    <row r="4452" spans="9:9" x14ac:dyDescent="0.55000000000000004">
      <c r="I4452" t="str">
        <f>IF($A4452="","",IF($G4452&lt;&gt;FALSE,"",COUNTIFS($D$2:$D$5001,"&gt;"&amp;$D4452,$G$2:$G$5001,FALSE)+COUNTIFS($D$2:$D4452,$D4452,$G$2:$G4452,FALSE)))</f>
        <v/>
      </c>
    </row>
    <row r="4453" spans="9:9" x14ac:dyDescent="0.55000000000000004">
      <c r="I4453" t="str">
        <f>IF($A4453="","",IF($G4453&lt;&gt;FALSE,"",COUNTIFS($D$2:$D$5001,"&gt;"&amp;$D4453,$G$2:$G$5001,FALSE)+COUNTIFS($D$2:$D4453,$D4453,$G$2:$G4453,FALSE)))</f>
        <v/>
      </c>
    </row>
    <row r="4454" spans="9:9" x14ac:dyDescent="0.55000000000000004">
      <c r="I4454" t="str">
        <f>IF($A4454="","",IF($G4454&lt;&gt;FALSE,"",COUNTIFS($D$2:$D$5001,"&gt;"&amp;$D4454,$G$2:$G$5001,FALSE)+COUNTIFS($D$2:$D4454,$D4454,$G$2:$G4454,FALSE)))</f>
        <v/>
      </c>
    </row>
    <row r="4455" spans="9:9" x14ac:dyDescent="0.55000000000000004">
      <c r="I4455" t="str">
        <f>IF($A4455="","",IF($G4455&lt;&gt;FALSE,"",COUNTIFS($D$2:$D$5001,"&gt;"&amp;$D4455,$G$2:$G$5001,FALSE)+COUNTIFS($D$2:$D4455,$D4455,$G$2:$G4455,FALSE)))</f>
        <v/>
      </c>
    </row>
    <row r="4456" spans="9:9" x14ac:dyDescent="0.55000000000000004">
      <c r="I4456" t="str">
        <f>IF($A4456="","",IF($G4456&lt;&gt;FALSE,"",COUNTIFS($D$2:$D$5001,"&gt;"&amp;$D4456,$G$2:$G$5001,FALSE)+COUNTIFS($D$2:$D4456,$D4456,$G$2:$G4456,FALSE)))</f>
        <v/>
      </c>
    </row>
    <row r="4457" spans="9:9" x14ac:dyDescent="0.55000000000000004">
      <c r="I4457" t="str">
        <f>IF($A4457="","",IF($G4457&lt;&gt;FALSE,"",COUNTIFS($D$2:$D$5001,"&gt;"&amp;$D4457,$G$2:$G$5001,FALSE)+COUNTIFS($D$2:$D4457,$D4457,$G$2:$G4457,FALSE)))</f>
        <v/>
      </c>
    </row>
    <row r="4458" spans="9:9" x14ac:dyDescent="0.55000000000000004">
      <c r="I4458" t="str">
        <f>IF($A4458="","",IF($G4458&lt;&gt;FALSE,"",COUNTIFS($D$2:$D$5001,"&gt;"&amp;$D4458,$G$2:$G$5001,FALSE)+COUNTIFS($D$2:$D4458,$D4458,$G$2:$G4458,FALSE)))</f>
        <v/>
      </c>
    </row>
    <row r="4459" spans="9:9" x14ac:dyDescent="0.55000000000000004">
      <c r="I4459" t="str">
        <f>IF($A4459="","",IF($G4459&lt;&gt;FALSE,"",COUNTIFS($D$2:$D$5001,"&gt;"&amp;$D4459,$G$2:$G$5001,FALSE)+COUNTIFS($D$2:$D4459,$D4459,$G$2:$G4459,FALSE)))</f>
        <v/>
      </c>
    </row>
    <row r="4460" spans="9:9" x14ac:dyDescent="0.55000000000000004">
      <c r="I4460" t="str">
        <f>IF($A4460="","",IF($G4460&lt;&gt;FALSE,"",COUNTIFS($D$2:$D$5001,"&gt;"&amp;$D4460,$G$2:$G$5001,FALSE)+COUNTIFS($D$2:$D4460,$D4460,$G$2:$G4460,FALSE)))</f>
        <v/>
      </c>
    </row>
    <row r="4461" spans="9:9" x14ac:dyDescent="0.55000000000000004">
      <c r="I4461" t="str">
        <f>IF($A4461="","",IF($G4461&lt;&gt;FALSE,"",COUNTIFS($D$2:$D$5001,"&gt;"&amp;$D4461,$G$2:$G$5001,FALSE)+COUNTIFS($D$2:$D4461,$D4461,$G$2:$G4461,FALSE)))</f>
        <v/>
      </c>
    </row>
    <row r="4462" spans="9:9" x14ac:dyDescent="0.55000000000000004">
      <c r="I4462" t="str">
        <f>IF($A4462="","",IF($G4462&lt;&gt;FALSE,"",COUNTIFS($D$2:$D$5001,"&gt;"&amp;$D4462,$G$2:$G$5001,FALSE)+COUNTIFS($D$2:$D4462,$D4462,$G$2:$G4462,FALSE)))</f>
        <v/>
      </c>
    </row>
    <row r="4463" spans="9:9" x14ac:dyDescent="0.55000000000000004">
      <c r="I4463" t="str">
        <f>IF($A4463="","",IF($G4463&lt;&gt;FALSE,"",COUNTIFS($D$2:$D$5001,"&gt;"&amp;$D4463,$G$2:$G$5001,FALSE)+COUNTIFS($D$2:$D4463,$D4463,$G$2:$G4463,FALSE)))</f>
        <v/>
      </c>
    </row>
    <row r="4464" spans="9:9" x14ac:dyDescent="0.55000000000000004">
      <c r="I4464" t="str">
        <f>IF($A4464="","",IF($G4464&lt;&gt;FALSE,"",COUNTIFS($D$2:$D$5001,"&gt;"&amp;$D4464,$G$2:$G$5001,FALSE)+COUNTIFS($D$2:$D4464,$D4464,$G$2:$G4464,FALSE)))</f>
        <v/>
      </c>
    </row>
    <row r="4465" spans="9:9" x14ac:dyDescent="0.55000000000000004">
      <c r="I4465" t="str">
        <f>IF($A4465="","",IF($G4465&lt;&gt;FALSE,"",COUNTIFS($D$2:$D$5001,"&gt;"&amp;$D4465,$G$2:$G$5001,FALSE)+COUNTIFS($D$2:$D4465,$D4465,$G$2:$G4465,FALSE)))</f>
        <v/>
      </c>
    </row>
    <row r="4466" spans="9:9" x14ac:dyDescent="0.55000000000000004">
      <c r="I4466" t="str">
        <f>IF($A4466="","",IF($G4466&lt;&gt;FALSE,"",COUNTIFS($D$2:$D$5001,"&gt;"&amp;$D4466,$G$2:$G$5001,FALSE)+COUNTIFS($D$2:$D4466,$D4466,$G$2:$G4466,FALSE)))</f>
        <v/>
      </c>
    </row>
    <row r="4467" spans="9:9" x14ac:dyDescent="0.55000000000000004">
      <c r="I4467" t="str">
        <f>IF($A4467="","",IF($G4467&lt;&gt;FALSE,"",COUNTIFS($D$2:$D$5001,"&gt;"&amp;$D4467,$G$2:$G$5001,FALSE)+COUNTIFS($D$2:$D4467,$D4467,$G$2:$G4467,FALSE)))</f>
        <v/>
      </c>
    </row>
    <row r="4468" spans="9:9" x14ac:dyDescent="0.55000000000000004">
      <c r="I4468" t="str">
        <f>IF($A4468="","",IF($G4468&lt;&gt;FALSE,"",COUNTIFS($D$2:$D$5001,"&gt;"&amp;$D4468,$G$2:$G$5001,FALSE)+COUNTIFS($D$2:$D4468,$D4468,$G$2:$G4468,FALSE)))</f>
        <v/>
      </c>
    </row>
    <row r="4469" spans="9:9" x14ac:dyDescent="0.55000000000000004">
      <c r="I4469" t="str">
        <f>IF($A4469="","",IF($G4469&lt;&gt;FALSE,"",COUNTIFS($D$2:$D$5001,"&gt;"&amp;$D4469,$G$2:$G$5001,FALSE)+COUNTIFS($D$2:$D4469,$D4469,$G$2:$G4469,FALSE)))</f>
        <v/>
      </c>
    </row>
    <row r="4470" spans="9:9" x14ac:dyDescent="0.55000000000000004">
      <c r="I4470" t="str">
        <f>IF($A4470="","",IF($G4470&lt;&gt;FALSE,"",COUNTIFS($D$2:$D$5001,"&gt;"&amp;$D4470,$G$2:$G$5001,FALSE)+COUNTIFS($D$2:$D4470,$D4470,$G$2:$G4470,FALSE)))</f>
        <v/>
      </c>
    </row>
    <row r="4471" spans="9:9" x14ac:dyDescent="0.55000000000000004">
      <c r="I4471" t="str">
        <f>IF($A4471="","",IF($G4471&lt;&gt;FALSE,"",COUNTIFS($D$2:$D$5001,"&gt;"&amp;$D4471,$G$2:$G$5001,FALSE)+COUNTIFS($D$2:$D4471,$D4471,$G$2:$G4471,FALSE)))</f>
        <v/>
      </c>
    </row>
    <row r="4472" spans="9:9" x14ac:dyDescent="0.55000000000000004">
      <c r="I4472" t="str">
        <f>IF($A4472="","",IF($G4472&lt;&gt;FALSE,"",COUNTIFS($D$2:$D$5001,"&gt;"&amp;$D4472,$G$2:$G$5001,FALSE)+COUNTIFS($D$2:$D4472,$D4472,$G$2:$G4472,FALSE)))</f>
        <v/>
      </c>
    </row>
    <row r="4473" spans="9:9" x14ac:dyDescent="0.55000000000000004">
      <c r="I4473" t="str">
        <f>IF($A4473="","",IF($G4473&lt;&gt;FALSE,"",COUNTIFS($D$2:$D$5001,"&gt;"&amp;$D4473,$G$2:$G$5001,FALSE)+COUNTIFS($D$2:$D4473,$D4473,$G$2:$G4473,FALSE)))</f>
        <v/>
      </c>
    </row>
    <row r="4474" spans="9:9" x14ac:dyDescent="0.55000000000000004">
      <c r="I4474" t="str">
        <f>IF($A4474="","",IF($G4474&lt;&gt;FALSE,"",COUNTIFS($D$2:$D$5001,"&gt;"&amp;$D4474,$G$2:$G$5001,FALSE)+COUNTIFS($D$2:$D4474,$D4474,$G$2:$G4474,FALSE)))</f>
        <v/>
      </c>
    </row>
    <row r="4475" spans="9:9" x14ac:dyDescent="0.55000000000000004">
      <c r="I4475" t="str">
        <f>IF($A4475="","",IF($G4475&lt;&gt;FALSE,"",COUNTIFS($D$2:$D$5001,"&gt;"&amp;$D4475,$G$2:$G$5001,FALSE)+COUNTIFS($D$2:$D4475,$D4475,$G$2:$G4475,FALSE)))</f>
        <v/>
      </c>
    </row>
    <row r="4476" spans="9:9" x14ac:dyDescent="0.55000000000000004">
      <c r="I4476" t="str">
        <f>IF($A4476="","",IF($G4476&lt;&gt;FALSE,"",COUNTIFS($D$2:$D$5001,"&gt;"&amp;$D4476,$G$2:$G$5001,FALSE)+COUNTIFS($D$2:$D4476,$D4476,$G$2:$G4476,FALSE)))</f>
        <v/>
      </c>
    </row>
    <row r="4477" spans="9:9" x14ac:dyDescent="0.55000000000000004">
      <c r="I4477" t="str">
        <f>IF($A4477="","",IF($G4477&lt;&gt;FALSE,"",COUNTIFS($D$2:$D$5001,"&gt;"&amp;$D4477,$G$2:$G$5001,FALSE)+COUNTIFS($D$2:$D4477,$D4477,$G$2:$G4477,FALSE)))</f>
        <v/>
      </c>
    </row>
    <row r="4478" spans="9:9" x14ac:dyDescent="0.55000000000000004">
      <c r="I4478" t="str">
        <f>IF($A4478="","",IF($G4478&lt;&gt;FALSE,"",COUNTIFS($D$2:$D$5001,"&gt;"&amp;$D4478,$G$2:$G$5001,FALSE)+COUNTIFS($D$2:$D4478,$D4478,$G$2:$G4478,FALSE)))</f>
        <v/>
      </c>
    </row>
    <row r="4479" spans="9:9" x14ac:dyDescent="0.55000000000000004">
      <c r="I4479" t="str">
        <f>IF($A4479="","",IF($G4479&lt;&gt;FALSE,"",COUNTIFS($D$2:$D$5001,"&gt;"&amp;$D4479,$G$2:$G$5001,FALSE)+COUNTIFS($D$2:$D4479,$D4479,$G$2:$G4479,FALSE)))</f>
        <v/>
      </c>
    </row>
    <row r="4480" spans="9:9" x14ac:dyDescent="0.55000000000000004">
      <c r="I4480" t="str">
        <f>IF($A4480="","",IF($G4480&lt;&gt;FALSE,"",COUNTIFS($D$2:$D$5001,"&gt;"&amp;$D4480,$G$2:$G$5001,FALSE)+COUNTIFS($D$2:$D4480,$D4480,$G$2:$G4480,FALSE)))</f>
        <v/>
      </c>
    </row>
    <row r="4481" spans="9:9" x14ac:dyDescent="0.55000000000000004">
      <c r="I4481" t="str">
        <f>IF($A4481="","",IF($G4481&lt;&gt;FALSE,"",COUNTIFS($D$2:$D$5001,"&gt;"&amp;$D4481,$G$2:$G$5001,FALSE)+COUNTIFS($D$2:$D4481,$D4481,$G$2:$G4481,FALSE)))</f>
        <v/>
      </c>
    </row>
    <row r="4482" spans="9:9" x14ac:dyDescent="0.55000000000000004">
      <c r="I4482" t="str">
        <f>IF($A4482="","",IF($G4482&lt;&gt;FALSE,"",COUNTIFS($D$2:$D$5001,"&gt;"&amp;$D4482,$G$2:$G$5001,FALSE)+COUNTIFS($D$2:$D4482,$D4482,$G$2:$G4482,FALSE)))</f>
        <v/>
      </c>
    </row>
    <row r="4483" spans="9:9" x14ac:dyDescent="0.55000000000000004">
      <c r="I4483" t="str">
        <f>IF($A4483="","",IF($G4483&lt;&gt;FALSE,"",COUNTIFS($D$2:$D$5001,"&gt;"&amp;$D4483,$G$2:$G$5001,FALSE)+COUNTIFS($D$2:$D4483,$D4483,$G$2:$G4483,FALSE)))</f>
        <v/>
      </c>
    </row>
    <row r="4484" spans="9:9" x14ac:dyDescent="0.55000000000000004">
      <c r="I4484" t="str">
        <f>IF($A4484="","",IF($G4484&lt;&gt;FALSE,"",COUNTIFS($D$2:$D$5001,"&gt;"&amp;$D4484,$G$2:$G$5001,FALSE)+COUNTIFS($D$2:$D4484,$D4484,$G$2:$G4484,FALSE)))</f>
        <v/>
      </c>
    </row>
    <row r="4485" spans="9:9" x14ac:dyDescent="0.55000000000000004">
      <c r="I4485" t="str">
        <f>IF($A4485="","",IF($G4485&lt;&gt;FALSE,"",COUNTIFS($D$2:$D$5001,"&gt;"&amp;$D4485,$G$2:$G$5001,FALSE)+COUNTIFS($D$2:$D4485,$D4485,$G$2:$G4485,FALSE)))</f>
        <v/>
      </c>
    </row>
    <row r="4486" spans="9:9" x14ac:dyDescent="0.55000000000000004">
      <c r="I4486" t="str">
        <f>IF($A4486="","",IF($G4486&lt;&gt;FALSE,"",COUNTIFS($D$2:$D$5001,"&gt;"&amp;$D4486,$G$2:$G$5001,FALSE)+COUNTIFS($D$2:$D4486,$D4486,$G$2:$G4486,FALSE)))</f>
        <v/>
      </c>
    </row>
    <row r="4487" spans="9:9" x14ac:dyDescent="0.55000000000000004">
      <c r="I4487" t="str">
        <f>IF($A4487="","",IF($G4487&lt;&gt;FALSE,"",COUNTIFS($D$2:$D$5001,"&gt;"&amp;$D4487,$G$2:$G$5001,FALSE)+COUNTIFS($D$2:$D4487,$D4487,$G$2:$G4487,FALSE)))</f>
        <v/>
      </c>
    </row>
    <row r="4488" spans="9:9" x14ac:dyDescent="0.55000000000000004">
      <c r="I4488" t="str">
        <f>IF($A4488="","",IF($G4488&lt;&gt;FALSE,"",COUNTIFS($D$2:$D$5001,"&gt;"&amp;$D4488,$G$2:$G$5001,FALSE)+COUNTIFS($D$2:$D4488,$D4488,$G$2:$G4488,FALSE)))</f>
        <v/>
      </c>
    </row>
    <row r="4489" spans="9:9" x14ac:dyDescent="0.55000000000000004">
      <c r="I4489" t="str">
        <f>IF($A4489="","",IF($G4489&lt;&gt;FALSE,"",COUNTIFS($D$2:$D$5001,"&gt;"&amp;$D4489,$G$2:$G$5001,FALSE)+COUNTIFS($D$2:$D4489,$D4489,$G$2:$G4489,FALSE)))</f>
        <v/>
      </c>
    </row>
    <row r="4490" spans="9:9" x14ac:dyDescent="0.55000000000000004">
      <c r="I4490" t="str">
        <f>IF($A4490="","",IF($G4490&lt;&gt;FALSE,"",COUNTIFS($D$2:$D$5001,"&gt;"&amp;$D4490,$G$2:$G$5001,FALSE)+COUNTIFS($D$2:$D4490,$D4490,$G$2:$G4490,FALSE)))</f>
        <v/>
      </c>
    </row>
    <row r="4491" spans="9:9" x14ac:dyDescent="0.55000000000000004">
      <c r="I4491" t="str">
        <f>IF($A4491="","",IF($G4491&lt;&gt;FALSE,"",COUNTIFS($D$2:$D$5001,"&gt;"&amp;$D4491,$G$2:$G$5001,FALSE)+COUNTIFS($D$2:$D4491,$D4491,$G$2:$G4491,FALSE)))</f>
        <v/>
      </c>
    </row>
    <row r="4492" spans="9:9" x14ac:dyDescent="0.55000000000000004">
      <c r="I4492" t="str">
        <f>IF($A4492="","",IF($G4492&lt;&gt;FALSE,"",COUNTIFS($D$2:$D$5001,"&gt;"&amp;$D4492,$G$2:$G$5001,FALSE)+COUNTIFS($D$2:$D4492,$D4492,$G$2:$G4492,FALSE)))</f>
        <v/>
      </c>
    </row>
    <row r="4493" spans="9:9" x14ac:dyDescent="0.55000000000000004">
      <c r="I4493" t="str">
        <f>IF($A4493="","",IF($G4493&lt;&gt;FALSE,"",COUNTIFS($D$2:$D$5001,"&gt;"&amp;$D4493,$G$2:$G$5001,FALSE)+COUNTIFS($D$2:$D4493,$D4493,$G$2:$G4493,FALSE)))</f>
        <v/>
      </c>
    </row>
    <row r="4494" spans="9:9" x14ac:dyDescent="0.55000000000000004">
      <c r="I4494" t="str">
        <f>IF($A4494="","",IF($G4494&lt;&gt;FALSE,"",COUNTIFS($D$2:$D$5001,"&gt;"&amp;$D4494,$G$2:$G$5001,FALSE)+COUNTIFS($D$2:$D4494,$D4494,$G$2:$G4494,FALSE)))</f>
        <v/>
      </c>
    </row>
    <row r="4495" spans="9:9" x14ac:dyDescent="0.55000000000000004">
      <c r="I4495" t="str">
        <f>IF($A4495="","",IF($G4495&lt;&gt;FALSE,"",COUNTIFS($D$2:$D$5001,"&gt;"&amp;$D4495,$G$2:$G$5001,FALSE)+COUNTIFS($D$2:$D4495,$D4495,$G$2:$G4495,FALSE)))</f>
        <v/>
      </c>
    </row>
    <row r="4496" spans="9:9" x14ac:dyDescent="0.55000000000000004">
      <c r="I4496" t="str">
        <f>IF($A4496="","",IF($G4496&lt;&gt;FALSE,"",COUNTIFS($D$2:$D$5001,"&gt;"&amp;$D4496,$G$2:$G$5001,FALSE)+COUNTIFS($D$2:$D4496,$D4496,$G$2:$G4496,FALSE)))</f>
        <v/>
      </c>
    </row>
    <row r="4497" spans="9:9" x14ac:dyDescent="0.55000000000000004">
      <c r="I4497" t="str">
        <f>IF($A4497="","",IF($G4497&lt;&gt;FALSE,"",COUNTIFS($D$2:$D$5001,"&gt;"&amp;$D4497,$G$2:$G$5001,FALSE)+COUNTIFS($D$2:$D4497,$D4497,$G$2:$G4497,FALSE)))</f>
        <v/>
      </c>
    </row>
    <row r="4498" spans="9:9" x14ac:dyDescent="0.55000000000000004">
      <c r="I4498" t="str">
        <f>IF($A4498="","",IF($G4498&lt;&gt;FALSE,"",COUNTIFS($D$2:$D$5001,"&gt;"&amp;$D4498,$G$2:$G$5001,FALSE)+COUNTIFS($D$2:$D4498,$D4498,$G$2:$G4498,FALSE)))</f>
        <v/>
      </c>
    </row>
    <row r="4499" spans="9:9" x14ac:dyDescent="0.55000000000000004">
      <c r="I4499" t="str">
        <f>IF($A4499="","",IF($G4499&lt;&gt;FALSE,"",COUNTIFS($D$2:$D$5001,"&gt;"&amp;$D4499,$G$2:$G$5001,FALSE)+COUNTIFS($D$2:$D4499,$D4499,$G$2:$G4499,FALSE)))</f>
        <v/>
      </c>
    </row>
    <row r="4500" spans="9:9" x14ac:dyDescent="0.55000000000000004">
      <c r="I4500" t="str">
        <f>IF($A4500="","",IF($G4500&lt;&gt;FALSE,"",COUNTIFS($D$2:$D$5001,"&gt;"&amp;$D4500,$G$2:$G$5001,FALSE)+COUNTIFS($D$2:$D4500,$D4500,$G$2:$G4500,FALSE)))</f>
        <v/>
      </c>
    </row>
    <row r="4501" spans="9:9" x14ac:dyDescent="0.55000000000000004">
      <c r="I4501" t="str">
        <f>IF($A4501="","",IF($G4501&lt;&gt;FALSE,"",COUNTIFS($D$2:$D$5001,"&gt;"&amp;$D4501,$G$2:$G$5001,FALSE)+COUNTIFS($D$2:$D4501,$D4501,$G$2:$G4501,FALSE)))</f>
        <v/>
      </c>
    </row>
    <row r="4502" spans="9:9" x14ac:dyDescent="0.55000000000000004">
      <c r="I4502" t="str">
        <f>IF($A4502="","",IF($G4502&lt;&gt;FALSE,"",COUNTIFS($D$2:$D$5001,"&gt;"&amp;$D4502,$G$2:$G$5001,FALSE)+COUNTIFS($D$2:$D4502,$D4502,$G$2:$G4502,FALSE)))</f>
        <v/>
      </c>
    </row>
    <row r="4503" spans="9:9" x14ac:dyDescent="0.55000000000000004">
      <c r="I4503" t="str">
        <f>IF($A4503="","",IF($G4503&lt;&gt;FALSE,"",COUNTIFS($D$2:$D$5001,"&gt;"&amp;$D4503,$G$2:$G$5001,FALSE)+COUNTIFS($D$2:$D4503,$D4503,$G$2:$G4503,FALSE)))</f>
        <v/>
      </c>
    </row>
    <row r="4504" spans="9:9" x14ac:dyDescent="0.55000000000000004">
      <c r="I4504" t="str">
        <f>IF($A4504="","",IF($G4504&lt;&gt;FALSE,"",COUNTIFS($D$2:$D$5001,"&gt;"&amp;$D4504,$G$2:$G$5001,FALSE)+COUNTIFS($D$2:$D4504,$D4504,$G$2:$G4504,FALSE)))</f>
        <v/>
      </c>
    </row>
    <row r="4505" spans="9:9" x14ac:dyDescent="0.55000000000000004">
      <c r="I4505" t="str">
        <f>IF($A4505="","",IF($G4505&lt;&gt;FALSE,"",COUNTIFS($D$2:$D$5001,"&gt;"&amp;$D4505,$G$2:$G$5001,FALSE)+COUNTIFS($D$2:$D4505,$D4505,$G$2:$G4505,FALSE)))</f>
        <v/>
      </c>
    </row>
    <row r="4506" spans="9:9" x14ac:dyDescent="0.55000000000000004">
      <c r="I4506" t="str">
        <f>IF($A4506="","",IF($G4506&lt;&gt;FALSE,"",COUNTIFS($D$2:$D$5001,"&gt;"&amp;$D4506,$G$2:$G$5001,FALSE)+COUNTIFS($D$2:$D4506,$D4506,$G$2:$G4506,FALSE)))</f>
        <v/>
      </c>
    </row>
    <row r="4507" spans="9:9" x14ac:dyDescent="0.55000000000000004">
      <c r="I4507" t="str">
        <f>IF($A4507="","",IF($G4507&lt;&gt;FALSE,"",COUNTIFS($D$2:$D$5001,"&gt;"&amp;$D4507,$G$2:$G$5001,FALSE)+COUNTIFS($D$2:$D4507,$D4507,$G$2:$G4507,FALSE)))</f>
        <v/>
      </c>
    </row>
    <row r="4508" spans="9:9" x14ac:dyDescent="0.55000000000000004">
      <c r="I4508" t="str">
        <f>IF($A4508="","",IF($G4508&lt;&gt;FALSE,"",COUNTIFS($D$2:$D$5001,"&gt;"&amp;$D4508,$G$2:$G$5001,FALSE)+COUNTIFS($D$2:$D4508,$D4508,$G$2:$G4508,FALSE)))</f>
        <v/>
      </c>
    </row>
    <row r="4509" spans="9:9" x14ac:dyDescent="0.55000000000000004">
      <c r="I4509" t="str">
        <f>IF($A4509="","",IF($G4509&lt;&gt;FALSE,"",COUNTIFS($D$2:$D$5001,"&gt;"&amp;$D4509,$G$2:$G$5001,FALSE)+COUNTIFS($D$2:$D4509,$D4509,$G$2:$G4509,FALSE)))</f>
        <v/>
      </c>
    </row>
    <row r="4510" spans="9:9" x14ac:dyDescent="0.55000000000000004">
      <c r="I4510" t="str">
        <f>IF($A4510="","",IF($G4510&lt;&gt;FALSE,"",COUNTIFS($D$2:$D$5001,"&gt;"&amp;$D4510,$G$2:$G$5001,FALSE)+COUNTIFS($D$2:$D4510,$D4510,$G$2:$G4510,FALSE)))</f>
        <v/>
      </c>
    </row>
    <row r="4511" spans="9:9" x14ac:dyDescent="0.55000000000000004">
      <c r="I4511" t="str">
        <f>IF($A4511="","",IF($G4511&lt;&gt;FALSE,"",COUNTIFS($D$2:$D$5001,"&gt;"&amp;$D4511,$G$2:$G$5001,FALSE)+COUNTIFS($D$2:$D4511,$D4511,$G$2:$G4511,FALSE)))</f>
        <v/>
      </c>
    </row>
    <row r="4512" spans="9:9" x14ac:dyDescent="0.55000000000000004">
      <c r="I4512" t="str">
        <f>IF($A4512="","",IF($G4512&lt;&gt;FALSE,"",COUNTIFS($D$2:$D$5001,"&gt;"&amp;$D4512,$G$2:$G$5001,FALSE)+COUNTIFS($D$2:$D4512,$D4512,$G$2:$G4512,FALSE)))</f>
        <v/>
      </c>
    </row>
    <row r="4513" spans="9:9" x14ac:dyDescent="0.55000000000000004">
      <c r="I4513" t="str">
        <f>IF($A4513="","",IF($G4513&lt;&gt;FALSE,"",COUNTIFS($D$2:$D$5001,"&gt;"&amp;$D4513,$G$2:$G$5001,FALSE)+COUNTIFS($D$2:$D4513,$D4513,$G$2:$G4513,FALSE)))</f>
        <v/>
      </c>
    </row>
    <row r="4514" spans="9:9" x14ac:dyDescent="0.55000000000000004">
      <c r="I4514" t="str">
        <f>IF($A4514="","",IF($G4514&lt;&gt;FALSE,"",COUNTIFS($D$2:$D$5001,"&gt;"&amp;$D4514,$G$2:$G$5001,FALSE)+COUNTIFS($D$2:$D4514,$D4514,$G$2:$G4514,FALSE)))</f>
        <v/>
      </c>
    </row>
    <row r="4515" spans="9:9" x14ac:dyDescent="0.55000000000000004">
      <c r="I4515" t="str">
        <f>IF($A4515="","",IF($G4515&lt;&gt;FALSE,"",COUNTIFS($D$2:$D$5001,"&gt;"&amp;$D4515,$G$2:$G$5001,FALSE)+COUNTIFS($D$2:$D4515,$D4515,$G$2:$G4515,FALSE)))</f>
        <v/>
      </c>
    </row>
    <row r="4516" spans="9:9" x14ac:dyDescent="0.55000000000000004">
      <c r="I4516" t="str">
        <f>IF($A4516="","",IF($G4516&lt;&gt;FALSE,"",COUNTIFS($D$2:$D$5001,"&gt;"&amp;$D4516,$G$2:$G$5001,FALSE)+COUNTIFS($D$2:$D4516,$D4516,$G$2:$G4516,FALSE)))</f>
        <v/>
      </c>
    </row>
    <row r="4517" spans="9:9" x14ac:dyDescent="0.55000000000000004">
      <c r="I4517" t="str">
        <f>IF($A4517="","",IF($G4517&lt;&gt;FALSE,"",COUNTIFS($D$2:$D$5001,"&gt;"&amp;$D4517,$G$2:$G$5001,FALSE)+COUNTIFS($D$2:$D4517,$D4517,$G$2:$G4517,FALSE)))</f>
        <v/>
      </c>
    </row>
    <row r="4518" spans="9:9" x14ac:dyDescent="0.55000000000000004">
      <c r="I4518" t="str">
        <f>IF($A4518="","",IF($G4518&lt;&gt;FALSE,"",COUNTIFS($D$2:$D$5001,"&gt;"&amp;$D4518,$G$2:$G$5001,FALSE)+COUNTIFS($D$2:$D4518,$D4518,$G$2:$G4518,FALSE)))</f>
        <v/>
      </c>
    </row>
    <row r="4519" spans="9:9" x14ac:dyDescent="0.55000000000000004">
      <c r="I4519" t="str">
        <f>IF($A4519="","",IF($G4519&lt;&gt;FALSE,"",COUNTIFS($D$2:$D$5001,"&gt;"&amp;$D4519,$G$2:$G$5001,FALSE)+COUNTIFS($D$2:$D4519,$D4519,$G$2:$G4519,FALSE)))</f>
        <v/>
      </c>
    </row>
    <row r="4520" spans="9:9" x14ac:dyDescent="0.55000000000000004">
      <c r="I4520" t="str">
        <f>IF($A4520="","",IF($G4520&lt;&gt;FALSE,"",COUNTIFS($D$2:$D$5001,"&gt;"&amp;$D4520,$G$2:$G$5001,FALSE)+COUNTIFS($D$2:$D4520,$D4520,$G$2:$G4520,FALSE)))</f>
        <v/>
      </c>
    </row>
    <row r="4521" spans="9:9" x14ac:dyDescent="0.55000000000000004">
      <c r="I4521" t="str">
        <f>IF($A4521="","",IF($G4521&lt;&gt;FALSE,"",COUNTIFS($D$2:$D$5001,"&gt;"&amp;$D4521,$G$2:$G$5001,FALSE)+COUNTIFS($D$2:$D4521,$D4521,$G$2:$G4521,FALSE)))</f>
        <v/>
      </c>
    </row>
    <row r="4522" spans="9:9" x14ac:dyDescent="0.55000000000000004">
      <c r="I4522" t="str">
        <f>IF($A4522="","",IF($G4522&lt;&gt;FALSE,"",COUNTIFS($D$2:$D$5001,"&gt;"&amp;$D4522,$G$2:$G$5001,FALSE)+COUNTIFS($D$2:$D4522,$D4522,$G$2:$G4522,FALSE)))</f>
        <v/>
      </c>
    </row>
    <row r="4523" spans="9:9" x14ac:dyDescent="0.55000000000000004">
      <c r="I4523" t="str">
        <f>IF($A4523="","",IF($G4523&lt;&gt;FALSE,"",COUNTIFS($D$2:$D$5001,"&gt;"&amp;$D4523,$G$2:$G$5001,FALSE)+COUNTIFS($D$2:$D4523,$D4523,$G$2:$G4523,FALSE)))</f>
        <v/>
      </c>
    </row>
    <row r="4524" spans="9:9" x14ac:dyDescent="0.55000000000000004">
      <c r="I4524" t="str">
        <f>IF($A4524="","",IF($G4524&lt;&gt;FALSE,"",COUNTIFS($D$2:$D$5001,"&gt;"&amp;$D4524,$G$2:$G$5001,FALSE)+COUNTIFS($D$2:$D4524,$D4524,$G$2:$G4524,FALSE)))</f>
        <v/>
      </c>
    </row>
    <row r="4525" spans="9:9" x14ac:dyDescent="0.55000000000000004">
      <c r="I4525" t="str">
        <f>IF($A4525="","",IF($G4525&lt;&gt;FALSE,"",COUNTIFS($D$2:$D$5001,"&gt;"&amp;$D4525,$G$2:$G$5001,FALSE)+COUNTIFS($D$2:$D4525,$D4525,$G$2:$G4525,FALSE)))</f>
        <v/>
      </c>
    </row>
    <row r="4526" spans="9:9" x14ac:dyDescent="0.55000000000000004">
      <c r="I4526" t="str">
        <f>IF($A4526="","",IF($G4526&lt;&gt;FALSE,"",COUNTIFS($D$2:$D$5001,"&gt;"&amp;$D4526,$G$2:$G$5001,FALSE)+COUNTIFS($D$2:$D4526,$D4526,$G$2:$G4526,FALSE)))</f>
        <v/>
      </c>
    </row>
    <row r="4527" spans="9:9" x14ac:dyDescent="0.55000000000000004">
      <c r="I4527" t="str">
        <f>IF($A4527="","",IF($G4527&lt;&gt;FALSE,"",COUNTIFS($D$2:$D$5001,"&gt;"&amp;$D4527,$G$2:$G$5001,FALSE)+COUNTIFS($D$2:$D4527,$D4527,$G$2:$G4527,FALSE)))</f>
        <v/>
      </c>
    </row>
    <row r="4528" spans="9:9" x14ac:dyDescent="0.55000000000000004">
      <c r="I4528" t="str">
        <f>IF($A4528="","",IF($G4528&lt;&gt;FALSE,"",COUNTIFS($D$2:$D$5001,"&gt;"&amp;$D4528,$G$2:$G$5001,FALSE)+COUNTIFS($D$2:$D4528,$D4528,$G$2:$G4528,FALSE)))</f>
        <v/>
      </c>
    </row>
    <row r="4529" spans="9:9" x14ac:dyDescent="0.55000000000000004">
      <c r="I4529" t="str">
        <f>IF($A4529="","",IF($G4529&lt;&gt;FALSE,"",COUNTIFS($D$2:$D$5001,"&gt;"&amp;$D4529,$G$2:$G$5001,FALSE)+COUNTIFS($D$2:$D4529,$D4529,$G$2:$G4529,FALSE)))</f>
        <v/>
      </c>
    </row>
    <row r="4530" spans="9:9" x14ac:dyDescent="0.55000000000000004">
      <c r="I4530" t="str">
        <f>IF($A4530="","",IF($G4530&lt;&gt;FALSE,"",COUNTIFS($D$2:$D$5001,"&gt;"&amp;$D4530,$G$2:$G$5001,FALSE)+COUNTIFS($D$2:$D4530,$D4530,$G$2:$G4530,FALSE)))</f>
        <v/>
      </c>
    </row>
    <row r="4531" spans="9:9" x14ac:dyDescent="0.55000000000000004">
      <c r="I4531" t="str">
        <f>IF($A4531="","",IF($G4531&lt;&gt;FALSE,"",COUNTIFS($D$2:$D$5001,"&gt;"&amp;$D4531,$G$2:$G$5001,FALSE)+COUNTIFS($D$2:$D4531,$D4531,$G$2:$G4531,FALSE)))</f>
        <v/>
      </c>
    </row>
    <row r="4532" spans="9:9" x14ac:dyDescent="0.55000000000000004">
      <c r="I4532" t="str">
        <f>IF($A4532="","",IF($G4532&lt;&gt;FALSE,"",COUNTIFS($D$2:$D$5001,"&gt;"&amp;$D4532,$G$2:$G$5001,FALSE)+COUNTIFS($D$2:$D4532,$D4532,$G$2:$G4532,FALSE)))</f>
        <v/>
      </c>
    </row>
    <row r="4533" spans="9:9" x14ac:dyDescent="0.55000000000000004">
      <c r="I4533" t="str">
        <f>IF($A4533="","",IF($G4533&lt;&gt;FALSE,"",COUNTIFS($D$2:$D$5001,"&gt;"&amp;$D4533,$G$2:$G$5001,FALSE)+COUNTIFS($D$2:$D4533,$D4533,$G$2:$G4533,FALSE)))</f>
        <v/>
      </c>
    </row>
    <row r="4534" spans="9:9" x14ac:dyDescent="0.55000000000000004">
      <c r="I4534" t="str">
        <f>IF($A4534="","",IF($G4534&lt;&gt;FALSE,"",COUNTIFS($D$2:$D$5001,"&gt;"&amp;$D4534,$G$2:$G$5001,FALSE)+COUNTIFS($D$2:$D4534,$D4534,$G$2:$G4534,FALSE)))</f>
        <v/>
      </c>
    </row>
    <row r="4535" spans="9:9" x14ac:dyDescent="0.55000000000000004">
      <c r="I4535" t="str">
        <f>IF($A4535="","",IF($G4535&lt;&gt;FALSE,"",COUNTIFS($D$2:$D$5001,"&gt;"&amp;$D4535,$G$2:$G$5001,FALSE)+COUNTIFS($D$2:$D4535,$D4535,$G$2:$G4535,FALSE)))</f>
        <v/>
      </c>
    </row>
    <row r="4536" spans="9:9" x14ac:dyDescent="0.55000000000000004">
      <c r="I4536" t="str">
        <f>IF($A4536="","",IF($G4536&lt;&gt;FALSE,"",COUNTIFS($D$2:$D$5001,"&gt;"&amp;$D4536,$G$2:$G$5001,FALSE)+COUNTIFS($D$2:$D4536,$D4536,$G$2:$G4536,FALSE)))</f>
        <v/>
      </c>
    </row>
    <row r="4537" spans="9:9" x14ac:dyDescent="0.55000000000000004">
      <c r="I4537" t="str">
        <f>IF($A4537="","",IF($G4537&lt;&gt;FALSE,"",COUNTIFS($D$2:$D$5001,"&gt;"&amp;$D4537,$G$2:$G$5001,FALSE)+COUNTIFS($D$2:$D4537,$D4537,$G$2:$G4537,FALSE)))</f>
        <v/>
      </c>
    </row>
    <row r="4538" spans="9:9" x14ac:dyDescent="0.55000000000000004">
      <c r="I4538" t="str">
        <f>IF($A4538="","",IF($G4538&lt;&gt;FALSE,"",COUNTIFS($D$2:$D$5001,"&gt;"&amp;$D4538,$G$2:$G$5001,FALSE)+COUNTIFS($D$2:$D4538,$D4538,$G$2:$G4538,FALSE)))</f>
        <v/>
      </c>
    </row>
    <row r="4539" spans="9:9" x14ac:dyDescent="0.55000000000000004">
      <c r="I4539" t="str">
        <f>IF($A4539="","",IF($G4539&lt;&gt;FALSE,"",COUNTIFS($D$2:$D$5001,"&gt;"&amp;$D4539,$G$2:$G$5001,FALSE)+COUNTIFS($D$2:$D4539,$D4539,$G$2:$G4539,FALSE)))</f>
        <v/>
      </c>
    </row>
    <row r="4540" spans="9:9" x14ac:dyDescent="0.55000000000000004">
      <c r="I4540" t="str">
        <f>IF($A4540="","",IF($G4540&lt;&gt;FALSE,"",COUNTIFS($D$2:$D$5001,"&gt;"&amp;$D4540,$G$2:$G$5001,FALSE)+COUNTIFS($D$2:$D4540,$D4540,$G$2:$G4540,FALSE)))</f>
        <v/>
      </c>
    </row>
    <row r="4541" spans="9:9" x14ac:dyDescent="0.55000000000000004">
      <c r="I4541" t="str">
        <f>IF($A4541="","",IF($G4541&lt;&gt;FALSE,"",COUNTIFS($D$2:$D$5001,"&gt;"&amp;$D4541,$G$2:$G$5001,FALSE)+COUNTIFS($D$2:$D4541,$D4541,$G$2:$G4541,FALSE)))</f>
        <v/>
      </c>
    </row>
    <row r="4542" spans="9:9" x14ac:dyDescent="0.55000000000000004">
      <c r="I4542" t="str">
        <f>IF($A4542="","",IF($G4542&lt;&gt;FALSE,"",COUNTIFS($D$2:$D$5001,"&gt;"&amp;$D4542,$G$2:$G$5001,FALSE)+COUNTIFS($D$2:$D4542,$D4542,$G$2:$G4542,FALSE)))</f>
        <v/>
      </c>
    </row>
    <row r="4543" spans="9:9" x14ac:dyDescent="0.55000000000000004">
      <c r="I4543" t="str">
        <f>IF($A4543="","",IF($G4543&lt;&gt;FALSE,"",COUNTIFS($D$2:$D$5001,"&gt;"&amp;$D4543,$G$2:$G$5001,FALSE)+COUNTIFS($D$2:$D4543,$D4543,$G$2:$G4543,FALSE)))</f>
        <v/>
      </c>
    </row>
    <row r="4544" spans="9:9" x14ac:dyDescent="0.55000000000000004">
      <c r="I4544" t="str">
        <f>IF($A4544="","",IF($G4544&lt;&gt;FALSE,"",COUNTIFS($D$2:$D$5001,"&gt;"&amp;$D4544,$G$2:$G$5001,FALSE)+COUNTIFS($D$2:$D4544,$D4544,$G$2:$G4544,FALSE)))</f>
        <v/>
      </c>
    </row>
    <row r="4545" spans="9:9" x14ac:dyDescent="0.55000000000000004">
      <c r="I4545" t="str">
        <f>IF($A4545="","",IF($G4545&lt;&gt;FALSE,"",COUNTIFS($D$2:$D$5001,"&gt;"&amp;$D4545,$G$2:$G$5001,FALSE)+COUNTIFS($D$2:$D4545,$D4545,$G$2:$G4545,FALSE)))</f>
        <v/>
      </c>
    </row>
    <row r="4546" spans="9:9" x14ac:dyDescent="0.55000000000000004">
      <c r="I4546" t="str">
        <f>IF($A4546="","",IF($G4546&lt;&gt;FALSE,"",COUNTIFS($D$2:$D$5001,"&gt;"&amp;$D4546,$G$2:$G$5001,FALSE)+COUNTIFS($D$2:$D4546,$D4546,$G$2:$G4546,FALSE)))</f>
        <v/>
      </c>
    </row>
    <row r="4547" spans="9:9" x14ac:dyDescent="0.55000000000000004">
      <c r="I4547" t="str">
        <f>IF($A4547="","",IF($G4547&lt;&gt;FALSE,"",COUNTIFS($D$2:$D$5001,"&gt;"&amp;$D4547,$G$2:$G$5001,FALSE)+COUNTIFS($D$2:$D4547,$D4547,$G$2:$G4547,FALSE)))</f>
        <v/>
      </c>
    </row>
    <row r="4548" spans="9:9" x14ac:dyDescent="0.55000000000000004">
      <c r="I4548" t="str">
        <f>IF($A4548="","",IF($G4548&lt;&gt;FALSE,"",COUNTIFS($D$2:$D$5001,"&gt;"&amp;$D4548,$G$2:$G$5001,FALSE)+COUNTIFS($D$2:$D4548,$D4548,$G$2:$G4548,FALSE)))</f>
        <v/>
      </c>
    </row>
    <row r="4549" spans="9:9" x14ac:dyDescent="0.55000000000000004">
      <c r="I4549" t="str">
        <f>IF($A4549="","",IF($G4549&lt;&gt;FALSE,"",COUNTIFS($D$2:$D$5001,"&gt;"&amp;$D4549,$G$2:$G$5001,FALSE)+COUNTIFS($D$2:$D4549,$D4549,$G$2:$G4549,FALSE)))</f>
        <v/>
      </c>
    </row>
    <row r="4550" spans="9:9" x14ac:dyDescent="0.55000000000000004">
      <c r="I4550" t="str">
        <f>IF($A4550="","",IF($G4550&lt;&gt;FALSE,"",COUNTIFS($D$2:$D$5001,"&gt;"&amp;$D4550,$G$2:$G$5001,FALSE)+COUNTIFS($D$2:$D4550,$D4550,$G$2:$G4550,FALSE)))</f>
        <v/>
      </c>
    </row>
    <row r="4551" spans="9:9" x14ac:dyDescent="0.55000000000000004">
      <c r="I4551" t="str">
        <f>IF($A4551="","",IF($G4551&lt;&gt;FALSE,"",COUNTIFS($D$2:$D$5001,"&gt;"&amp;$D4551,$G$2:$G$5001,FALSE)+COUNTIFS($D$2:$D4551,$D4551,$G$2:$G4551,FALSE)))</f>
        <v/>
      </c>
    </row>
    <row r="4552" spans="9:9" x14ac:dyDescent="0.55000000000000004">
      <c r="I4552" t="str">
        <f>IF($A4552="","",IF($G4552&lt;&gt;FALSE,"",COUNTIFS($D$2:$D$5001,"&gt;"&amp;$D4552,$G$2:$G$5001,FALSE)+COUNTIFS($D$2:$D4552,$D4552,$G$2:$G4552,FALSE)))</f>
        <v/>
      </c>
    </row>
    <row r="4553" spans="9:9" x14ac:dyDescent="0.55000000000000004">
      <c r="I4553" t="str">
        <f>IF($A4553="","",IF($G4553&lt;&gt;FALSE,"",COUNTIFS($D$2:$D$5001,"&gt;"&amp;$D4553,$G$2:$G$5001,FALSE)+COUNTIFS($D$2:$D4553,$D4553,$G$2:$G4553,FALSE)))</f>
        <v/>
      </c>
    </row>
    <row r="4554" spans="9:9" x14ac:dyDescent="0.55000000000000004">
      <c r="I4554" t="str">
        <f>IF($A4554="","",IF($G4554&lt;&gt;FALSE,"",COUNTIFS($D$2:$D$5001,"&gt;"&amp;$D4554,$G$2:$G$5001,FALSE)+COUNTIFS($D$2:$D4554,$D4554,$G$2:$G4554,FALSE)))</f>
        <v/>
      </c>
    </row>
    <row r="4555" spans="9:9" x14ac:dyDescent="0.55000000000000004">
      <c r="I4555" t="str">
        <f>IF($A4555="","",IF($G4555&lt;&gt;FALSE,"",COUNTIFS($D$2:$D$5001,"&gt;"&amp;$D4555,$G$2:$G$5001,FALSE)+COUNTIFS($D$2:$D4555,$D4555,$G$2:$G4555,FALSE)))</f>
        <v/>
      </c>
    </row>
    <row r="4556" spans="9:9" x14ac:dyDescent="0.55000000000000004">
      <c r="I4556" t="str">
        <f>IF($A4556="","",IF($G4556&lt;&gt;FALSE,"",COUNTIFS($D$2:$D$5001,"&gt;"&amp;$D4556,$G$2:$G$5001,FALSE)+COUNTIFS($D$2:$D4556,$D4556,$G$2:$G4556,FALSE)))</f>
        <v/>
      </c>
    </row>
    <row r="4557" spans="9:9" x14ac:dyDescent="0.55000000000000004">
      <c r="I4557" t="str">
        <f>IF($A4557="","",IF($G4557&lt;&gt;FALSE,"",COUNTIFS($D$2:$D$5001,"&gt;"&amp;$D4557,$G$2:$G$5001,FALSE)+COUNTIFS($D$2:$D4557,$D4557,$G$2:$G4557,FALSE)))</f>
        <v/>
      </c>
    </row>
    <row r="4558" spans="9:9" x14ac:dyDescent="0.55000000000000004">
      <c r="I4558" t="str">
        <f>IF($A4558="","",IF($G4558&lt;&gt;FALSE,"",COUNTIFS($D$2:$D$5001,"&gt;"&amp;$D4558,$G$2:$G$5001,FALSE)+COUNTIFS($D$2:$D4558,$D4558,$G$2:$G4558,FALSE)))</f>
        <v/>
      </c>
    </row>
    <row r="4559" spans="9:9" x14ac:dyDescent="0.55000000000000004">
      <c r="I4559" t="str">
        <f>IF($A4559="","",IF($G4559&lt;&gt;FALSE,"",COUNTIFS($D$2:$D$5001,"&gt;"&amp;$D4559,$G$2:$G$5001,FALSE)+COUNTIFS($D$2:$D4559,$D4559,$G$2:$G4559,FALSE)))</f>
        <v/>
      </c>
    </row>
    <row r="4560" spans="9:9" x14ac:dyDescent="0.55000000000000004">
      <c r="I4560" t="str">
        <f>IF($A4560="","",IF($G4560&lt;&gt;FALSE,"",COUNTIFS($D$2:$D$5001,"&gt;"&amp;$D4560,$G$2:$G$5001,FALSE)+COUNTIFS($D$2:$D4560,$D4560,$G$2:$G4560,FALSE)))</f>
        <v/>
      </c>
    </row>
    <row r="4561" spans="9:9" x14ac:dyDescent="0.55000000000000004">
      <c r="I4561" t="str">
        <f>IF($A4561="","",IF($G4561&lt;&gt;FALSE,"",COUNTIFS($D$2:$D$5001,"&gt;"&amp;$D4561,$G$2:$G$5001,FALSE)+COUNTIFS($D$2:$D4561,$D4561,$G$2:$G4561,FALSE)))</f>
        <v/>
      </c>
    </row>
    <row r="4562" spans="9:9" x14ac:dyDescent="0.55000000000000004">
      <c r="I4562" t="str">
        <f>IF($A4562="","",IF($G4562&lt;&gt;FALSE,"",COUNTIFS($D$2:$D$5001,"&gt;"&amp;$D4562,$G$2:$G$5001,FALSE)+COUNTIFS($D$2:$D4562,$D4562,$G$2:$G4562,FALSE)))</f>
        <v/>
      </c>
    </row>
    <row r="4563" spans="9:9" x14ac:dyDescent="0.55000000000000004">
      <c r="I4563" t="str">
        <f>IF($A4563="","",IF($G4563&lt;&gt;FALSE,"",COUNTIFS($D$2:$D$5001,"&gt;"&amp;$D4563,$G$2:$G$5001,FALSE)+COUNTIFS($D$2:$D4563,$D4563,$G$2:$G4563,FALSE)))</f>
        <v/>
      </c>
    </row>
    <row r="4564" spans="9:9" x14ac:dyDescent="0.55000000000000004">
      <c r="I4564" t="str">
        <f>IF($A4564="","",IF($G4564&lt;&gt;FALSE,"",COUNTIFS($D$2:$D$5001,"&gt;"&amp;$D4564,$G$2:$G$5001,FALSE)+COUNTIFS($D$2:$D4564,$D4564,$G$2:$G4564,FALSE)))</f>
        <v/>
      </c>
    </row>
    <row r="4565" spans="9:9" x14ac:dyDescent="0.55000000000000004">
      <c r="I4565" t="str">
        <f>IF($A4565="","",IF($G4565&lt;&gt;FALSE,"",COUNTIFS($D$2:$D$5001,"&gt;"&amp;$D4565,$G$2:$G$5001,FALSE)+COUNTIFS($D$2:$D4565,$D4565,$G$2:$G4565,FALSE)))</f>
        <v/>
      </c>
    </row>
    <row r="4566" spans="9:9" x14ac:dyDescent="0.55000000000000004">
      <c r="I4566" t="str">
        <f>IF($A4566="","",IF($G4566&lt;&gt;FALSE,"",COUNTIFS($D$2:$D$5001,"&gt;"&amp;$D4566,$G$2:$G$5001,FALSE)+COUNTIFS($D$2:$D4566,$D4566,$G$2:$G4566,FALSE)))</f>
        <v/>
      </c>
    </row>
    <row r="4567" spans="9:9" x14ac:dyDescent="0.55000000000000004">
      <c r="I4567" t="str">
        <f>IF($A4567="","",IF($G4567&lt;&gt;FALSE,"",COUNTIFS($D$2:$D$5001,"&gt;"&amp;$D4567,$G$2:$G$5001,FALSE)+COUNTIFS($D$2:$D4567,$D4567,$G$2:$G4567,FALSE)))</f>
        <v/>
      </c>
    </row>
    <row r="4568" spans="9:9" x14ac:dyDescent="0.55000000000000004">
      <c r="I4568" t="str">
        <f>IF($A4568="","",IF($G4568&lt;&gt;FALSE,"",COUNTIFS($D$2:$D$5001,"&gt;"&amp;$D4568,$G$2:$G$5001,FALSE)+COUNTIFS($D$2:$D4568,$D4568,$G$2:$G4568,FALSE)))</f>
        <v/>
      </c>
    </row>
    <row r="4569" spans="9:9" x14ac:dyDescent="0.55000000000000004">
      <c r="I4569" t="str">
        <f>IF($A4569="","",IF($G4569&lt;&gt;FALSE,"",COUNTIFS($D$2:$D$5001,"&gt;"&amp;$D4569,$G$2:$G$5001,FALSE)+COUNTIFS($D$2:$D4569,$D4569,$G$2:$G4569,FALSE)))</f>
        <v/>
      </c>
    </row>
    <row r="4570" spans="9:9" x14ac:dyDescent="0.55000000000000004">
      <c r="I4570" t="str">
        <f>IF($A4570="","",IF($G4570&lt;&gt;FALSE,"",COUNTIFS($D$2:$D$5001,"&gt;"&amp;$D4570,$G$2:$G$5001,FALSE)+COUNTIFS($D$2:$D4570,$D4570,$G$2:$G4570,FALSE)))</f>
        <v/>
      </c>
    </row>
    <row r="4571" spans="9:9" x14ac:dyDescent="0.55000000000000004">
      <c r="I4571" t="str">
        <f>IF($A4571="","",IF($G4571&lt;&gt;FALSE,"",COUNTIFS($D$2:$D$5001,"&gt;"&amp;$D4571,$G$2:$G$5001,FALSE)+COUNTIFS($D$2:$D4571,$D4571,$G$2:$G4571,FALSE)))</f>
        <v/>
      </c>
    </row>
    <row r="4572" spans="9:9" x14ac:dyDescent="0.55000000000000004">
      <c r="I4572" t="str">
        <f>IF($A4572="","",IF($G4572&lt;&gt;FALSE,"",COUNTIFS($D$2:$D$5001,"&gt;"&amp;$D4572,$G$2:$G$5001,FALSE)+COUNTIFS($D$2:$D4572,$D4572,$G$2:$G4572,FALSE)))</f>
        <v/>
      </c>
    </row>
    <row r="4573" spans="9:9" x14ac:dyDescent="0.55000000000000004">
      <c r="I4573" t="str">
        <f>IF($A4573="","",IF($G4573&lt;&gt;FALSE,"",COUNTIFS($D$2:$D$5001,"&gt;"&amp;$D4573,$G$2:$G$5001,FALSE)+COUNTIFS($D$2:$D4573,$D4573,$G$2:$G4573,FALSE)))</f>
        <v/>
      </c>
    </row>
    <row r="4574" spans="9:9" x14ac:dyDescent="0.55000000000000004">
      <c r="I4574" t="str">
        <f>IF($A4574="","",IF($G4574&lt;&gt;FALSE,"",COUNTIFS($D$2:$D$5001,"&gt;"&amp;$D4574,$G$2:$G$5001,FALSE)+COUNTIFS($D$2:$D4574,$D4574,$G$2:$G4574,FALSE)))</f>
        <v/>
      </c>
    </row>
    <row r="4575" spans="9:9" x14ac:dyDescent="0.55000000000000004">
      <c r="I4575" t="str">
        <f>IF($A4575="","",IF($G4575&lt;&gt;FALSE,"",COUNTIFS($D$2:$D$5001,"&gt;"&amp;$D4575,$G$2:$G$5001,FALSE)+COUNTIFS($D$2:$D4575,$D4575,$G$2:$G4575,FALSE)))</f>
        <v/>
      </c>
    </row>
    <row r="4576" spans="9:9" x14ac:dyDescent="0.55000000000000004">
      <c r="I4576" t="str">
        <f>IF($A4576="","",IF($G4576&lt;&gt;FALSE,"",COUNTIFS($D$2:$D$5001,"&gt;"&amp;$D4576,$G$2:$G$5001,FALSE)+COUNTIFS($D$2:$D4576,$D4576,$G$2:$G4576,FALSE)))</f>
        <v/>
      </c>
    </row>
    <row r="4577" spans="9:9" x14ac:dyDescent="0.55000000000000004">
      <c r="I4577" t="str">
        <f>IF($A4577="","",IF($G4577&lt;&gt;FALSE,"",COUNTIFS($D$2:$D$5001,"&gt;"&amp;$D4577,$G$2:$G$5001,FALSE)+COUNTIFS($D$2:$D4577,$D4577,$G$2:$G4577,FALSE)))</f>
        <v/>
      </c>
    </row>
    <row r="4578" spans="9:9" x14ac:dyDescent="0.55000000000000004">
      <c r="I4578" t="str">
        <f>IF($A4578="","",IF($G4578&lt;&gt;FALSE,"",COUNTIFS($D$2:$D$5001,"&gt;"&amp;$D4578,$G$2:$G$5001,FALSE)+COUNTIFS($D$2:$D4578,$D4578,$G$2:$G4578,FALSE)))</f>
        <v/>
      </c>
    </row>
    <row r="4579" spans="9:9" x14ac:dyDescent="0.55000000000000004">
      <c r="I4579" t="str">
        <f>IF($A4579="","",IF($G4579&lt;&gt;FALSE,"",COUNTIFS($D$2:$D$5001,"&gt;"&amp;$D4579,$G$2:$G$5001,FALSE)+COUNTIFS($D$2:$D4579,$D4579,$G$2:$G4579,FALSE)))</f>
        <v/>
      </c>
    </row>
    <row r="4580" spans="9:9" x14ac:dyDescent="0.55000000000000004">
      <c r="I4580" t="str">
        <f>IF($A4580="","",IF($G4580&lt;&gt;FALSE,"",COUNTIFS($D$2:$D$5001,"&gt;"&amp;$D4580,$G$2:$G$5001,FALSE)+COUNTIFS($D$2:$D4580,$D4580,$G$2:$G4580,FALSE)))</f>
        <v/>
      </c>
    </row>
    <row r="4581" spans="9:9" x14ac:dyDescent="0.55000000000000004">
      <c r="I4581" t="str">
        <f>IF($A4581="","",IF($G4581&lt;&gt;FALSE,"",COUNTIFS($D$2:$D$5001,"&gt;"&amp;$D4581,$G$2:$G$5001,FALSE)+COUNTIFS($D$2:$D4581,$D4581,$G$2:$G4581,FALSE)))</f>
        <v/>
      </c>
    </row>
    <row r="4582" spans="9:9" x14ac:dyDescent="0.55000000000000004">
      <c r="I4582" t="str">
        <f>IF($A4582="","",IF($G4582&lt;&gt;FALSE,"",COUNTIFS($D$2:$D$5001,"&gt;"&amp;$D4582,$G$2:$G$5001,FALSE)+COUNTIFS($D$2:$D4582,$D4582,$G$2:$G4582,FALSE)))</f>
        <v/>
      </c>
    </row>
    <row r="4583" spans="9:9" x14ac:dyDescent="0.55000000000000004">
      <c r="I4583" t="str">
        <f>IF($A4583="","",IF($G4583&lt;&gt;FALSE,"",COUNTIFS($D$2:$D$5001,"&gt;"&amp;$D4583,$G$2:$G$5001,FALSE)+COUNTIFS($D$2:$D4583,$D4583,$G$2:$G4583,FALSE)))</f>
        <v/>
      </c>
    </row>
    <row r="4584" spans="9:9" x14ac:dyDescent="0.55000000000000004">
      <c r="I4584" t="str">
        <f>IF($A4584="","",IF($G4584&lt;&gt;FALSE,"",COUNTIFS($D$2:$D$5001,"&gt;"&amp;$D4584,$G$2:$G$5001,FALSE)+COUNTIFS($D$2:$D4584,$D4584,$G$2:$G4584,FALSE)))</f>
        <v/>
      </c>
    </row>
    <row r="4585" spans="9:9" x14ac:dyDescent="0.55000000000000004">
      <c r="I4585" t="str">
        <f>IF($A4585="","",IF($G4585&lt;&gt;FALSE,"",COUNTIFS($D$2:$D$5001,"&gt;"&amp;$D4585,$G$2:$G$5001,FALSE)+COUNTIFS($D$2:$D4585,$D4585,$G$2:$G4585,FALSE)))</f>
        <v/>
      </c>
    </row>
    <row r="4586" spans="9:9" x14ac:dyDescent="0.55000000000000004">
      <c r="I4586" t="str">
        <f>IF($A4586="","",IF($G4586&lt;&gt;FALSE,"",COUNTIFS($D$2:$D$5001,"&gt;"&amp;$D4586,$G$2:$G$5001,FALSE)+COUNTIFS($D$2:$D4586,$D4586,$G$2:$G4586,FALSE)))</f>
        <v/>
      </c>
    </row>
    <row r="4587" spans="9:9" x14ac:dyDescent="0.55000000000000004">
      <c r="I4587" t="str">
        <f>IF($A4587="","",IF($G4587&lt;&gt;FALSE,"",COUNTIFS($D$2:$D$5001,"&gt;"&amp;$D4587,$G$2:$G$5001,FALSE)+COUNTIFS($D$2:$D4587,$D4587,$G$2:$G4587,FALSE)))</f>
        <v/>
      </c>
    </row>
    <row r="4588" spans="9:9" x14ac:dyDescent="0.55000000000000004">
      <c r="I4588" t="str">
        <f>IF($A4588="","",IF($G4588&lt;&gt;FALSE,"",COUNTIFS($D$2:$D$5001,"&gt;"&amp;$D4588,$G$2:$G$5001,FALSE)+COUNTIFS($D$2:$D4588,$D4588,$G$2:$G4588,FALSE)))</f>
        <v/>
      </c>
    </row>
    <row r="4589" spans="9:9" x14ac:dyDescent="0.55000000000000004">
      <c r="I4589" t="str">
        <f>IF($A4589="","",IF($G4589&lt;&gt;FALSE,"",COUNTIFS($D$2:$D$5001,"&gt;"&amp;$D4589,$G$2:$G$5001,FALSE)+COUNTIFS($D$2:$D4589,$D4589,$G$2:$G4589,FALSE)))</f>
        <v/>
      </c>
    </row>
    <row r="4590" spans="9:9" x14ac:dyDescent="0.55000000000000004">
      <c r="I4590" t="str">
        <f>IF($A4590="","",IF($G4590&lt;&gt;FALSE,"",COUNTIFS($D$2:$D$5001,"&gt;"&amp;$D4590,$G$2:$G$5001,FALSE)+COUNTIFS($D$2:$D4590,$D4590,$G$2:$G4590,FALSE)))</f>
        <v/>
      </c>
    </row>
    <row r="4591" spans="9:9" x14ac:dyDescent="0.55000000000000004">
      <c r="I4591" t="str">
        <f>IF($A4591="","",IF($G4591&lt;&gt;FALSE,"",COUNTIFS($D$2:$D$5001,"&gt;"&amp;$D4591,$G$2:$G$5001,FALSE)+COUNTIFS($D$2:$D4591,$D4591,$G$2:$G4591,FALSE)))</f>
        <v/>
      </c>
    </row>
    <row r="4592" spans="9:9" x14ac:dyDescent="0.55000000000000004">
      <c r="I4592" t="str">
        <f>IF($A4592="","",IF($G4592&lt;&gt;FALSE,"",COUNTIFS($D$2:$D$5001,"&gt;"&amp;$D4592,$G$2:$G$5001,FALSE)+COUNTIFS($D$2:$D4592,$D4592,$G$2:$G4592,FALSE)))</f>
        <v/>
      </c>
    </row>
    <row r="4593" spans="9:9" x14ac:dyDescent="0.55000000000000004">
      <c r="I4593" t="str">
        <f>IF($A4593="","",IF($G4593&lt;&gt;FALSE,"",COUNTIFS($D$2:$D$5001,"&gt;"&amp;$D4593,$G$2:$G$5001,FALSE)+COUNTIFS($D$2:$D4593,$D4593,$G$2:$G4593,FALSE)))</f>
        <v/>
      </c>
    </row>
    <row r="4594" spans="9:9" x14ac:dyDescent="0.55000000000000004">
      <c r="I4594" t="str">
        <f>IF($A4594="","",IF($G4594&lt;&gt;FALSE,"",COUNTIFS($D$2:$D$5001,"&gt;"&amp;$D4594,$G$2:$G$5001,FALSE)+COUNTIFS($D$2:$D4594,$D4594,$G$2:$G4594,FALSE)))</f>
        <v/>
      </c>
    </row>
    <row r="4595" spans="9:9" x14ac:dyDescent="0.55000000000000004">
      <c r="I4595" t="str">
        <f>IF($A4595="","",IF($G4595&lt;&gt;FALSE,"",COUNTIFS($D$2:$D$5001,"&gt;"&amp;$D4595,$G$2:$G$5001,FALSE)+COUNTIFS($D$2:$D4595,$D4595,$G$2:$G4595,FALSE)))</f>
        <v/>
      </c>
    </row>
    <row r="4596" spans="9:9" x14ac:dyDescent="0.55000000000000004">
      <c r="I4596" t="str">
        <f>IF($A4596="","",IF($G4596&lt;&gt;FALSE,"",COUNTIFS($D$2:$D$5001,"&gt;"&amp;$D4596,$G$2:$G$5001,FALSE)+COUNTIFS($D$2:$D4596,$D4596,$G$2:$G4596,FALSE)))</f>
        <v/>
      </c>
    </row>
    <row r="4597" spans="9:9" x14ac:dyDescent="0.55000000000000004">
      <c r="I4597" t="str">
        <f>IF($A4597="","",IF($G4597&lt;&gt;FALSE,"",COUNTIFS($D$2:$D$5001,"&gt;"&amp;$D4597,$G$2:$G$5001,FALSE)+COUNTIFS($D$2:$D4597,$D4597,$G$2:$G4597,FALSE)))</f>
        <v/>
      </c>
    </row>
    <row r="4598" spans="9:9" x14ac:dyDescent="0.55000000000000004">
      <c r="I4598" t="str">
        <f>IF($A4598="","",IF($G4598&lt;&gt;FALSE,"",COUNTIFS($D$2:$D$5001,"&gt;"&amp;$D4598,$G$2:$G$5001,FALSE)+COUNTIFS($D$2:$D4598,$D4598,$G$2:$G4598,FALSE)))</f>
        <v/>
      </c>
    </row>
    <row r="4599" spans="9:9" x14ac:dyDescent="0.55000000000000004">
      <c r="I4599" t="str">
        <f>IF($A4599="","",IF($G4599&lt;&gt;FALSE,"",COUNTIFS($D$2:$D$5001,"&gt;"&amp;$D4599,$G$2:$G$5001,FALSE)+COUNTIFS($D$2:$D4599,$D4599,$G$2:$G4599,FALSE)))</f>
        <v/>
      </c>
    </row>
    <row r="4600" spans="9:9" x14ac:dyDescent="0.55000000000000004">
      <c r="I4600" t="str">
        <f>IF($A4600="","",IF($G4600&lt;&gt;FALSE,"",COUNTIFS($D$2:$D$5001,"&gt;"&amp;$D4600,$G$2:$G$5001,FALSE)+COUNTIFS($D$2:$D4600,$D4600,$G$2:$G4600,FALSE)))</f>
        <v/>
      </c>
    </row>
    <row r="4601" spans="9:9" x14ac:dyDescent="0.55000000000000004">
      <c r="I4601" t="str">
        <f>IF($A4601="","",IF($G4601&lt;&gt;FALSE,"",COUNTIFS($D$2:$D$5001,"&gt;"&amp;$D4601,$G$2:$G$5001,FALSE)+COUNTIFS($D$2:$D4601,$D4601,$G$2:$G4601,FALSE)))</f>
        <v/>
      </c>
    </row>
    <row r="4602" spans="9:9" x14ac:dyDescent="0.55000000000000004">
      <c r="I4602" t="str">
        <f>IF($A4602="","",IF($G4602&lt;&gt;FALSE,"",COUNTIFS($D$2:$D$5001,"&gt;"&amp;$D4602,$G$2:$G$5001,FALSE)+COUNTIFS($D$2:$D4602,$D4602,$G$2:$G4602,FALSE)))</f>
        <v/>
      </c>
    </row>
    <row r="4603" spans="9:9" x14ac:dyDescent="0.55000000000000004">
      <c r="I4603" t="str">
        <f>IF($A4603="","",IF($G4603&lt;&gt;FALSE,"",COUNTIFS($D$2:$D$5001,"&gt;"&amp;$D4603,$G$2:$G$5001,FALSE)+COUNTIFS($D$2:$D4603,$D4603,$G$2:$G4603,FALSE)))</f>
        <v/>
      </c>
    </row>
    <row r="4604" spans="9:9" x14ac:dyDescent="0.55000000000000004">
      <c r="I4604" t="str">
        <f>IF($A4604="","",IF($G4604&lt;&gt;FALSE,"",COUNTIFS($D$2:$D$5001,"&gt;"&amp;$D4604,$G$2:$G$5001,FALSE)+COUNTIFS($D$2:$D4604,$D4604,$G$2:$G4604,FALSE)))</f>
        <v/>
      </c>
    </row>
    <row r="4605" spans="9:9" x14ac:dyDescent="0.55000000000000004">
      <c r="I4605" t="str">
        <f>IF($A4605="","",IF($G4605&lt;&gt;FALSE,"",COUNTIFS($D$2:$D$5001,"&gt;"&amp;$D4605,$G$2:$G$5001,FALSE)+COUNTIFS($D$2:$D4605,$D4605,$G$2:$G4605,FALSE)))</f>
        <v/>
      </c>
    </row>
    <row r="4606" spans="9:9" x14ac:dyDescent="0.55000000000000004">
      <c r="I4606" t="str">
        <f>IF($A4606="","",IF($G4606&lt;&gt;FALSE,"",COUNTIFS($D$2:$D$5001,"&gt;"&amp;$D4606,$G$2:$G$5001,FALSE)+COUNTIFS($D$2:$D4606,$D4606,$G$2:$G4606,FALSE)))</f>
        <v/>
      </c>
    </row>
    <row r="4607" spans="9:9" x14ac:dyDescent="0.55000000000000004">
      <c r="I4607" t="str">
        <f>IF($A4607="","",IF($G4607&lt;&gt;FALSE,"",COUNTIFS($D$2:$D$5001,"&gt;"&amp;$D4607,$G$2:$G$5001,FALSE)+COUNTIFS($D$2:$D4607,$D4607,$G$2:$G4607,FALSE)))</f>
        <v/>
      </c>
    </row>
    <row r="4608" spans="9:9" x14ac:dyDescent="0.55000000000000004">
      <c r="I4608" t="str">
        <f>IF($A4608="","",IF($G4608&lt;&gt;FALSE,"",COUNTIFS($D$2:$D$5001,"&gt;"&amp;$D4608,$G$2:$G$5001,FALSE)+COUNTIFS($D$2:$D4608,$D4608,$G$2:$G4608,FALSE)))</f>
        <v/>
      </c>
    </row>
    <row r="4609" spans="9:9" x14ac:dyDescent="0.55000000000000004">
      <c r="I4609" t="str">
        <f>IF($A4609="","",IF($G4609&lt;&gt;FALSE,"",COUNTIFS($D$2:$D$5001,"&gt;"&amp;$D4609,$G$2:$G$5001,FALSE)+COUNTIFS($D$2:$D4609,$D4609,$G$2:$G4609,FALSE)))</f>
        <v/>
      </c>
    </row>
    <row r="4610" spans="9:9" x14ac:dyDescent="0.55000000000000004">
      <c r="I4610" t="str">
        <f>IF($A4610="","",IF($G4610&lt;&gt;FALSE,"",COUNTIFS($D$2:$D$5001,"&gt;"&amp;$D4610,$G$2:$G$5001,FALSE)+COUNTIFS($D$2:$D4610,$D4610,$G$2:$G4610,FALSE)))</f>
        <v/>
      </c>
    </row>
    <row r="4611" spans="9:9" x14ac:dyDescent="0.55000000000000004">
      <c r="I4611" t="str">
        <f>IF($A4611="","",IF($G4611&lt;&gt;FALSE,"",COUNTIFS($D$2:$D$5001,"&gt;"&amp;$D4611,$G$2:$G$5001,FALSE)+COUNTIFS($D$2:$D4611,$D4611,$G$2:$G4611,FALSE)))</f>
        <v/>
      </c>
    </row>
    <row r="4612" spans="9:9" x14ac:dyDescent="0.55000000000000004">
      <c r="I4612" t="str">
        <f>IF($A4612="","",IF($G4612&lt;&gt;FALSE,"",COUNTIFS($D$2:$D$5001,"&gt;"&amp;$D4612,$G$2:$G$5001,FALSE)+COUNTIFS($D$2:$D4612,$D4612,$G$2:$G4612,FALSE)))</f>
        <v/>
      </c>
    </row>
    <row r="4613" spans="9:9" x14ac:dyDescent="0.55000000000000004">
      <c r="I4613" t="str">
        <f>IF($A4613="","",IF($G4613&lt;&gt;FALSE,"",COUNTIFS($D$2:$D$5001,"&gt;"&amp;$D4613,$G$2:$G$5001,FALSE)+COUNTIFS($D$2:$D4613,$D4613,$G$2:$G4613,FALSE)))</f>
        <v/>
      </c>
    </row>
    <row r="4614" spans="9:9" x14ac:dyDescent="0.55000000000000004">
      <c r="I4614" t="str">
        <f>IF($A4614="","",IF($G4614&lt;&gt;FALSE,"",COUNTIFS($D$2:$D$5001,"&gt;"&amp;$D4614,$G$2:$G$5001,FALSE)+COUNTIFS($D$2:$D4614,$D4614,$G$2:$G4614,FALSE)))</f>
        <v/>
      </c>
    </row>
    <row r="4615" spans="9:9" x14ac:dyDescent="0.55000000000000004">
      <c r="I4615" t="str">
        <f>IF($A4615="","",IF($G4615&lt;&gt;FALSE,"",COUNTIFS($D$2:$D$5001,"&gt;"&amp;$D4615,$G$2:$G$5001,FALSE)+COUNTIFS($D$2:$D4615,$D4615,$G$2:$G4615,FALSE)))</f>
        <v/>
      </c>
    </row>
    <row r="4616" spans="9:9" x14ac:dyDescent="0.55000000000000004">
      <c r="I4616" t="str">
        <f>IF($A4616="","",IF($G4616&lt;&gt;FALSE,"",COUNTIFS($D$2:$D$5001,"&gt;"&amp;$D4616,$G$2:$G$5001,FALSE)+COUNTIFS($D$2:$D4616,$D4616,$G$2:$G4616,FALSE)))</f>
        <v/>
      </c>
    </row>
    <row r="4617" spans="9:9" x14ac:dyDescent="0.55000000000000004">
      <c r="I4617" t="str">
        <f>IF($A4617="","",IF($G4617&lt;&gt;FALSE,"",COUNTIFS($D$2:$D$5001,"&gt;"&amp;$D4617,$G$2:$G$5001,FALSE)+COUNTIFS($D$2:$D4617,$D4617,$G$2:$G4617,FALSE)))</f>
        <v/>
      </c>
    </row>
    <row r="4618" spans="9:9" x14ac:dyDescent="0.55000000000000004">
      <c r="I4618" t="str">
        <f>IF($A4618="","",IF($G4618&lt;&gt;FALSE,"",COUNTIFS($D$2:$D$5001,"&gt;"&amp;$D4618,$G$2:$G$5001,FALSE)+COUNTIFS($D$2:$D4618,$D4618,$G$2:$G4618,FALSE)))</f>
        <v/>
      </c>
    </row>
    <row r="4619" spans="9:9" x14ac:dyDescent="0.55000000000000004">
      <c r="I4619" t="str">
        <f>IF($A4619="","",IF($G4619&lt;&gt;FALSE,"",COUNTIFS($D$2:$D$5001,"&gt;"&amp;$D4619,$G$2:$G$5001,FALSE)+COUNTIFS($D$2:$D4619,$D4619,$G$2:$G4619,FALSE)))</f>
        <v/>
      </c>
    </row>
    <row r="4620" spans="9:9" x14ac:dyDescent="0.55000000000000004">
      <c r="I4620" t="str">
        <f>IF($A4620="","",IF($G4620&lt;&gt;FALSE,"",COUNTIFS($D$2:$D$5001,"&gt;"&amp;$D4620,$G$2:$G$5001,FALSE)+COUNTIFS($D$2:$D4620,$D4620,$G$2:$G4620,FALSE)))</f>
        <v/>
      </c>
    </row>
    <row r="4621" spans="9:9" x14ac:dyDescent="0.55000000000000004">
      <c r="I4621" t="str">
        <f>IF($A4621="","",IF($G4621&lt;&gt;FALSE,"",COUNTIFS($D$2:$D$5001,"&gt;"&amp;$D4621,$G$2:$G$5001,FALSE)+COUNTIFS($D$2:$D4621,$D4621,$G$2:$G4621,FALSE)))</f>
        <v/>
      </c>
    </row>
    <row r="4622" spans="9:9" x14ac:dyDescent="0.55000000000000004">
      <c r="I4622" t="str">
        <f>IF($A4622="","",IF($G4622&lt;&gt;FALSE,"",COUNTIFS($D$2:$D$5001,"&gt;"&amp;$D4622,$G$2:$G$5001,FALSE)+COUNTIFS($D$2:$D4622,$D4622,$G$2:$G4622,FALSE)))</f>
        <v/>
      </c>
    </row>
    <row r="4623" spans="9:9" x14ac:dyDescent="0.55000000000000004">
      <c r="I4623" t="str">
        <f>IF($A4623="","",IF($G4623&lt;&gt;FALSE,"",COUNTIFS($D$2:$D$5001,"&gt;"&amp;$D4623,$G$2:$G$5001,FALSE)+COUNTIFS($D$2:$D4623,$D4623,$G$2:$G4623,FALSE)))</f>
        <v/>
      </c>
    </row>
    <row r="4624" spans="9:9" x14ac:dyDescent="0.55000000000000004">
      <c r="I4624" t="str">
        <f>IF($A4624="","",IF($G4624&lt;&gt;FALSE,"",COUNTIFS($D$2:$D$5001,"&gt;"&amp;$D4624,$G$2:$G$5001,FALSE)+COUNTIFS($D$2:$D4624,$D4624,$G$2:$G4624,FALSE)))</f>
        <v/>
      </c>
    </row>
    <row r="4625" spans="9:9" x14ac:dyDescent="0.55000000000000004">
      <c r="I4625" t="str">
        <f>IF($A4625="","",IF($G4625&lt;&gt;FALSE,"",COUNTIFS($D$2:$D$5001,"&gt;"&amp;$D4625,$G$2:$G$5001,FALSE)+COUNTIFS($D$2:$D4625,$D4625,$G$2:$G4625,FALSE)))</f>
        <v/>
      </c>
    </row>
    <row r="4626" spans="9:9" x14ac:dyDescent="0.55000000000000004">
      <c r="I4626" t="str">
        <f>IF($A4626="","",IF($G4626&lt;&gt;FALSE,"",COUNTIFS($D$2:$D$5001,"&gt;"&amp;$D4626,$G$2:$G$5001,FALSE)+COUNTIFS($D$2:$D4626,$D4626,$G$2:$G4626,FALSE)))</f>
        <v/>
      </c>
    </row>
    <row r="4627" spans="9:9" x14ac:dyDescent="0.55000000000000004">
      <c r="I4627" t="str">
        <f>IF($A4627="","",IF($G4627&lt;&gt;FALSE,"",COUNTIFS($D$2:$D$5001,"&gt;"&amp;$D4627,$G$2:$G$5001,FALSE)+COUNTIFS($D$2:$D4627,$D4627,$G$2:$G4627,FALSE)))</f>
        <v/>
      </c>
    </row>
    <row r="4628" spans="9:9" x14ac:dyDescent="0.55000000000000004">
      <c r="I4628" t="str">
        <f>IF($A4628="","",IF($G4628&lt;&gt;FALSE,"",COUNTIFS($D$2:$D$5001,"&gt;"&amp;$D4628,$G$2:$G$5001,FALSE)+COUNTIFS($D$2:$D4628,$D4628,$G$2:$G4628,FALSE)))</f>
        <v/>
      </c>
    </row>
    <row r="4629" spans="9:9" x14ac:dyDescent="0.55000000000000004">
      <c r="I4629" t="str">
        <f>IF($A4629="","",IF($G4629&lt;&gt;FALSE,"",COUNTIFS($D$2:$D$5001,"&gt;"&amp;$D4629,$G$2:$G$5001,FALSE)+COUNTIFS($D$2:$D4629,$D4629,$G$2:$G4629,FALSE)))</f>
        <v/>
      </c>
    </row>
    <row r="4630" spans="9:9" x14ac:dyDescent="0.55000000000000004">
      <c r="I4630" t="str">
        <f>IF($A4630="","",IF($G4630&lt;&gt;FALSE,"",COUNTIFS($D$2:$D$5001,"&gt;"&amp;$D4630,$G$2:$G$5001,FALSE)+COUNTIFS($D$2:$D4630,$D4630,$G$2:$G4630,FALSE)))</f>
        <v/>
      </c>
    </row>
    <row r="4631" spans="9:9" x14ac:dyDescent="0.55000000000000004">
      <c r="I4631" t="str">
        <f>IF($A4631="","",IF($G4631&lt;&gt;FALSE,"",COUNTIFS($D$2:$D$5001,"&gt;"&amp;$D4631,$G$2:$G$5001,FALSE)+COUNTIFS($D$2:$D4631,$D4631,$G$2:$G4631,FALSE)))</f>
        <v/>
      </c>
    </row>
    <row r="4632" spans="9:9" x14ac:dyDescent="0.55000000000000004">
      <c r="I4632" t="str">
        <f>IF($A4632="","",IF($G4632&lt;&gt;FALSE,"",COUNTIFS($D$2:$D$5001,"&gt;"&amp;$D4632,$G$2:$G$5001,FALSE)+COUNTIFS($D$2:$D4632,$D4632,$G$2:$G4632,FALSE)))</f>
        <v/>
      </c>
    </row>
    <row r="4633" spans="9:9" x14ac:dyDescent="0.55000000000000004">
      <c r="I4633" t="str">
        <f>IF($A4633="","",IF($G4633&lt;&gt;FALSE,"",COUNTIFS($D$2:$D$5001,"&gt;"&amp;$D4633,$G$2:$G$5001,FALSE)+COUNTIFS($D$2:$D4633,$D4633,$G$2:$G4633,FALSE)))</f>
        <v/>
      </c>
    </row>
    <row r="4634" spans="9:9" x14ac:dyDescent="0.55000000000000004">
      <c r="I4634" t="str">
        <f>IF($A4634="","",IF($G4634&lt;&gt;FALSE,"",COUNTIFS($D$2:$D$5001,"&gt;"&amp;$D4634,$G$2:$G$5001,FALSE)+COUNTIFS($D$2:$D4634,$D4634,$G$2:$G4634,FALSE)))</f>
        <v/>
      </c>
    </row>
    <row r="4635" spans="9:9" x14ac:dyDescent="0.55000000000000004">
      <c r="I4635" t="str">
        <f>IF($A4635="","",IF($G4635&lt;&gt;FALSE,"",COUNTIFS($D$2:$D$5001,"&gt;"&amp;$D4635,$G$2:$G$5001,FALSE)+COUNTIFS($D$2:$D4635,$D4635,$G$2:$G4635,FALSE)))</f>
        <v/>
      </c>
    </row>
    <row r="4636" spans="9:9" x14ac:dyDescent="0.55000000000000004">
      <c r="I4636" t="str">
        <f>IF($A4636="","",IF($G4636&lt;&gt;FALSE,"",COUNTIFS($D$2:$D$5001,"&gt;"&amp;$D4636,$G$2:$G$5001,FALSE)+COUNTIFS($D$2:$D4636,$D4636,$G$2:$G4636,FALSE)))</f>
        <v/>
      </c>
    </row>
    <row r="4637" spans="9:9" x14ac:dyDescent="0.55000000000000004">
      <c r="I4637" t="str">
        <f>IF($A4637="","",IF($G4637&lt;&gt;FALSE,"",COUNTIFS($D$2:$D$5001,"&gt;"&amp;$D4637,$G$2:$G$5001,FALSE)+COUNTIFS($D$2:$D4637,$D4637,$G$2:$G4637,FALSE)))</f>
        <v/>
      </c>
    </row>
    <row r="4638" spans="9:9" x14ac:dyDescent="0.55000000000000004">
      <c r="I4638" t="str">
        <f>IF($A4638="","",IF($G4638&lt;&gt;FALSE,"",COUNTIFS($D$2:$D$5001,"&gt;"&amp;$D4638,$G$2:$G$5001,FALSE)+COUNTIFS($D$2:$D4638,$D4638,$G$2:$G4638,FALSE)))</f>
        <v/>
      </c>
    </row>
    <row r="4639" spans="9:9" x14ac:dyDescent="0.55000000000000004">
      <c r="I4639" t="str">
        <f>IF($A4639="","",IF($G4639&lt;&gt;FALSE,"",COUNTIFS($D$2:$D$5001,"&gt;"&amp;$D4639,$G$2:$G$5001,FALSE)+COUNTIFS($D$2:$D4639,$D4639,$G$2:$G4639,FALSE)))</f>
        <v/>
      </c>
    </row>
    <row r="4640" spans="9:9" x14ac:dyDescent="0.55000000000000004">
      <c r="I4640" t="str">
        <f>IF($A4640="","",IF($G4640&lt;&gt;FALSE,"",COUNTIFS($D$2:$D$5001,"&gt;"&amp;$D4640,$G$2:$G$5001,FALSE)+COUNTIFS($D$2:$D4640,$D4640,$G$2:$G4640,FALSE)))</f>
        <v/>
      </c>
    </row>
    <row r="4641" spans="9:9" x14ac:dyDescent="0.55000000000000004">
      <c r="I4641" t="str">
        <f>IF($A4641="","",IF($G4641&lt;&gt;FALSE,"",COUNTIFS($D$2:$D$5001,"&gt;"&amp;$D4641,$G$2:$G$5001,FALSE)+COUNTIFS($D$2:$D4641,$D4641,$G$2:$G4641,FALSE)))</f>
        <v/>
      </c>
    </row>
    <row r="4642" spans="9:9" x14ac:dyDescent="0.55000000000000004">
      <c r="I4642" t="str">
        <f>IF($A4642="","",IF($G4642&lt;&gt;FALSE,"",COUNTIFS($D$2:$D$5001,"&gt;"&amp;$D4642,$G$2:$G$5001,FALSE)+COUNTIFS($D$2:$D4642,$D4642,$G$2:$G4642,FALSE)))</f>
        <v/>
      </c>
    </row>
    <row r="4643" spans="9:9" x14ac:dyDescent="0.55000000000000004">
      <c r="I4643" t="str">
        <f>IF($A4643="","",IF($G4643&lt;&gt;FALSE,"",COUNTIFS($D$2:$D$5001,"&gt;"&amp;$D4643,$G$2:$G$5001,FALSE)+COUNTIFS($D$2:$D4643,$D4643,$G$2:$G4643,FALSE)))</f>
        <v/>
      </c>
    </row>
    <row r="4644" spans="9:9" x14ac:dyDescent="0.55000000000000004">
      <c r="I4644" t="str">
        <f>IF($A4644="","",IF($G4644&lt;&gt;FALSE,"",COUNTIFS($D$2:$D$5001,"&gt;"&amp;$D4644,$G$2:$G$5001,FALSE)+COUNTIFS($D$2:$D4644,$D4644,$G$2:$G4644,FALSE)))</f>
        <v/>
      </c>
    </row>
    <row r="4645" spans="9:9" x14ac:dyDescent="0.55000000000000004">
      <c r="I4645" t="str">
        <f>IF($A4645="","",IF($G4645&lt;&gt;FALSE,"",COUNTIFS($D$2:$D$5001,"&gt;"&amp;$D4645,$G$2:$G$5001,FALSE)+COUNTIFS($D$2:$D4645,$D4645,$G$2:$G4645,FALSE)))</f>
        <v/>
      </c>
    </row>
    <row r="4646" spans="9:9" x14ac:dyDescent="0.55000000000000004">
      <c r="I4646" t="str">
        <f>IF($A4646="","",IF($G4646&lt;&gt;FALSE,"",COUNTIFS($D$2:$D$5001,"&gt;"&amp;$D4646,$G$2:$G$5001,FALSE)+COUNTIFS($D$2:$D4646,$D4646,$G$2:$G4646,FALSE)))</f>
        <v/>
      </c>
    </row>
    <row r="4647" spans="9:9" x14ac:dyDescent="0.55000000000000004">
      <c r="I4647" t="str">
        <f>IF($A4647="","",IF($G4647&lt;&gt;FALSE,"",COUNTIFS($D$2:$D$5001,"&gt;"&amp;$D4647,$G$2:$G$5001,FALSE)+COUNTIFS($D$2:$D4647,$D4647,$G$2:$G4647,FALSE)))</f>
        <v/>
      </c>
    </row>
    <row r="4648" spans="9:9" x14ac:dyDescent="0.55000000000000004">
      <c r="I4648" t="str">
        <f>IF($A4648="","",IF($G4648&lt;&gt;FALSE,"",COUNTIFS($D$2:$D$5001,"&gt;"&amp;$D4648,$G$2:$G$5001,FALSE)+COUNTIFS($D$2:$D4648,$D4648,$G$2:$G4648,FALSE)))</f>
        <v/>
      </c>
    </row>
    <row r="4649" spans="9:9" x14ac:dyDescent="0.55000000000000004">
      <c r="I4649" t="str">
        <f>IF($A4649="","",IF($G4649&lt;&gt;FALSE,"",COUNTIFS($D$2:$D$5001,"&gt;"&amp;$D4649,$G$2:$G$5001,FALSE)+COUNTIFS($D$2:$D4649,$D4649,$G$2:$G4649,FALSE)))</f>
        <v/>
      </c>
    </row>
    <row r="4650" spans="9:9" x14ac:dyDescent="0.55000000000000004">
      <c r="I4650" t="str">
        <f>IF($A4650="","",IF($G4650&lt;&gt;FALSE,"",COUNTIFS($D$2:$D$5001,"&gt;"&amp;$D4650,$G$2:$G$5001,FALSE)+COUNTIFS($D$2:$D4650,$D4650,$G$2:$G4650,FALSE)))</f>
        <v/>
      </c>
    </row>
    <row r="4651" spans="9:9" x14ac:dyDescent="0.55000000000000004">
      <c r="I4651" t="str">
        <f>IF($A4651="","",IF($G4651&lt;&gt;FALSE,"",COUNTIFS($D$2:$D$5001,"&gt;"&amp;$D4651,$G$2:$G$5001,FALSE)+COUNTIFS($D$2:$D4651,$D4651,$G$2:$G4651,FALSE)))</f>
        <v/>
      </c>
    </row>
    <row r="4652" spans="9:9" x14ac:dyDescent="0.55000000000000004">
      <c r="I4652" t="str">
        <f>IF($A4652="","",IF($G4652&lt;&gt;FALSE,"",COUNTIFS($D$2:$D$5001,"&gt;"&amp;$D4652,$G$2:$G$5001,FALSE)+COUNTIFS($D$2:$D4652,$D4652,$G$2:$G4652,FALSE)))</f>
        <v/>
      </c>
    </row>
    <row r="4653" spans="9:9" x14ac:dyDescent="0.55000000000000004">
      <c r="I4653" t="str">
        <f>IF($A4653="","",IF($G4653&lt;&gt;FALSE,"",COUNTIFS($D$2:$D$5001,"&gt;"&amp;$D4653,$G$2:$G$5001,FALSE)+COUNTIFS($D$2:$D4653,$D4653,$G$2:$G4653,FALSE)))</f>
        <v/>
      </c>
    </row>
    <row r="4654" spans="9:9" x14ac:dyDescent="0.55000000000000004">
      <c r="I4654" t="str">
        <f>IF($A4654="","",IF($G4654&lt;&gt;FALSE,"",COUNTIFS($D$2:$D$5001,"&gt;"&amp;$D4654,$G$2:$G$5001,FALSE)+COUNTIFS($D$2:$D4654,$D4654,$G$2:$G4654,FALSE)))</f>
        <v/>
      </c>
    </row>
    <row r="4655" spans="9:9" x14ac:dyDescent="0.55000000000000004">
      <c r="I4655" t="str">
        <f>IF($A4655="","",IF($G4655&lt;&gt;FALSE,"",COUNTIFS($D$2:$D$5001,"&gt;"&amp;$D4655,$G$2:$G$5001,FALSE)+COUNTIFS($D$2:$D4655,$D4655,$G$2:$G4655,FALSE)))</f>
        <v/>
      </c>
    </row>
    <row r="4656" spans="9:9" x14ac:dyDescent="0.55000000000000004">
      <c r="I4656" t="str">
        <f>IF($A4656="","",IF($G4656&lt;&gt;FALSE,"",COUNTIFS($D$2:$D$5001,"&gt;"&amp;$D4656,$G$2:$G$5001,FALSE)+COUNTIFS($D$2:$D4656,$D4656,$G$2:$G4656,FALSE)))</f>
        <v/>
      </c>
    </row>
    <row r="4657" spans="9:9" x14ac:dyDescent="0.55000000000000004">
      <c r="I4657" t="str">
        <f>IF($A4657="","",IF($G4657&lt;&gt;FALSE,"",COUNTIFS($D$2:$D$5001,"&gt;"&amp;$D4657,$G$2:$G$5001,FALSE)+COUNTIFS($D$2:$D4657,$D4657,$G$2:$G4657,FALSE)))</f>
        <v/>
      </c>
    </row>
    <row r="4658" spans="9:9" x14ac:dyDescent="0.55000000000000004">
      <c r="I4658" t="str">
        <f>IF($A4658="","",IF($G4658&lt;&gt;FALSE,"",COUNTIFS($D$2:$D$5001,"&gt;"&amp;$D4658,$G$2:$G$5001,FALSE)+COUNTIFS($D$2:$D4658,$D4658,$G$2:$G4658,FALSE)))</f>
        <v/>
      </c>
    </row>
    <row r="4659" spans="9:9" x14ac:dyDescent="0.55000000000000004">
      <c r="I4659" t="str">
        <f>IF($A4659="","",IF($G4659&lt;&gt;FALSE,"",COUNTIFS($D$2:$D$5001,"&gt;"&amp;$D4659,$G$2:$G$5001,FALSE)+COUNTIFS($D$2:$D4659,$D4659,$G$2:$G4659,FALSE)))</f>
        <v/>
      </c>
    </row>
    <row r="4660" spans="9:9" x14ac:dyDescent="0.55000000000000004">
      <c r="I4660" t="str">
        <f>IF($A4660="","",IF($G4660&lt;&gt;FALSE,"",COUNTIFS($D$2:$D$5001,"&gt;"&amp;$D4660,$G$2:$G$5001,FALSE)+COUNTIFS($D$2:$D4660,$D4660,$G$2:$G4660,FALSE)))</f>
        <v/>
      </c>
    </row>
    <row r="4661" spans="9:9" x14ac:dyDescent="0.55000000000000004">
      <c r="I4661" t="str">
        <f>IF($A4661="","",IF($G4661&lt;&gt;FALSE,"",COUNTIFS($D$2:$D$5001,"&gt;"&amp;$D4661,$G$2:$G$5001,FALSE)+COUNTIFS($D$2:$D4661,$D4661,$G$2:$G4661,FALSE)))</f>
        <v/>
      </c>
    </row>
    <row r="4662" spans="9:9" x14ac:dyDescent="0.55000000000000004">
      <c r="I4662" t="str">
        <f>IF($A4662="","",IF($G4662&lt;&gt;FALSE,"",COUNTIFS($D$2:$D$5001,"&gt;"&amp;$D4662,$G$2:$G$5001,FALSE)+COUNTIFS($D$2:$D4662,$D4662,$G$2:$G4662,FALSE)))</f>
        <v/>
      </c>
    </row>
    <row r="4663" spans="9:9" x14ac:dyDescent="0.55000000000000004">
      <c r="I4663" t="str">
        <f>IF($A4663="","",IF($G4663&lt;&gt;FALSE,"",COUNTIFS($D$2:$D$5001,"&gt;"&amp;$D4663,$G$2:$G$5001,FALSE)+COUNTIFS($D$2:$D4663,$D4663,$G$2:$G4663,FALSE)))</f>
        <v/>
      </c>
    </row>
    <row r="4664" spans="9:9" x14ac:dyDescent="0.55000000000000004">
      <c r="I4664" t="str">
        <f>IF($A4664="","",IF($G4664&lt;&gt;FALSE,"",COUNTIFS($D$2:$D$5001,"&gt;"&amp;$D4664,$G$2:$G$5001,FALSE)+COUNTIFS($D$2:$D4664,$D4664,$G$2:$G4664,FALSE)))</f>
        <v/>
      </c>
    </row>
    <row r="4665" spans="9:9" x14ac:dyDescent="0.55000000000000004">
      <c r="I4665" t="str">
        <f>IF($A4665="","",IF($G4665&lt;&gt;FALSE,"",COUNTIFS($D$2:$D$5001,"&gt;"&amp;$D4665,$G$2:$G$5001,FALSE)+COUNTIFS($D$2:$D4665,$D4665,$G$2:$G4665,FALSE)))</f>
        <v/>
      </c>
    </row>
    <row r="4666" spans="9:9" x14ac:dyDescent="0.55000000000000004">
      <c r="I4666" t="str">
        <f>IF($A4666="","",IF($G4666&lt;&gt;FALSE,"",COUNTIFS($D$2:$D$5001,"&gt;"&amp;$D4666,$G$2:$G$5001,FALSE)+COUNTIFS($D$2:$D4666,$D4666,$G$2:$G4666,FALSE)))</f>
        <v/>
      </c>
    </row>
    <row r="4667" spans="9:9" x14ac:dyDescent="0.55000000000000004">
      <c r="I4667" t="str">
        <f>IF($A4667="","",IF($G4667&lt;&gt;FALSE,"",COUNTIFS($D$2:$D$5001,"&gt;"&amp;$D4667,$G$2:$G$5001,FALSE)+COUNTIFS($D$2:$D4667,$D4667,$G$2:$G4667,FALSE)))</f>
        <v/>
      </c>
    </row>
    <row r="4668" spans="9:9" x14ac:dyDescent="0.55000000000000004">
      <c r="I4668" t="str">
        <f>IF($A4668="","",IF($G4668&lt;&gt;FALSE,"",COUNTIFS($D$2:$D$5001,"&gt;"&amp;$D4668,$G$2:$G$5001,FALSE)+COUNTIFS($D$2:$D4668,$D4668,$G$2:$G4668,FALSE)))</f>
        <v/>
      </c>
    </row>
    <row r="4669" spans="9:9" x14ac:dyDescent="0.55000000000000004">
      <c r="I4669" t="str">
        <f>IF($A4669="","",IF($G4669&lt;&gt;FALSE,"",COUNTIFS($D$2:$D$5001,"&gt;"&amp;$D4669,$G$2:$G$5001,FALSE)+COUNTIFS($D$2:$D4669,$D4669,$G$2:$G4669,FALSE)))</f>
        <v/>
      </c>
    </row>
    <row r="4670" spans="9:9" x14ac:dyDescent="0.55000000000000004">
      <c r="I4670" t="str">
        <f>IF($A4670="","",IF($G4670&lt;&gt;FALSE,"",COUNTIFS($D$2:$D$5001,"&gt;"&amp;$D4670,$G$2:$G$5001,FALSE)+COUNTIFS($D$2:$D4670,$D4670,$G$2:$G4670,FALSE)))</f>
        <v/>
      </c>
    </row>
    <row r="4671" spans="9:9" x14ac:dyDescent="0.55000000000000004">
      <c r="I4671" t="str">
        <f>IF($A4671="","",IF($G4671&lt;&gt;FALSE,"",COUNTIFS($D$2:$D$5001,"&gt;"&amp;$D4671,$G$2:$G$5001,FALSE)+COUNTIFS($D$2:$D4671,$D4671,$G$2:$G4671,FALSE)))</f>
        <v/>
      </c>
    </row>
    <row r="4672" spans="9:9" x14ac:dyDescent="0.55000000000000004">
      <c r="I4672" t="str">
        <f>IF($A4672="","",IF($G4672&lt;&gt;FALSE,"",COUNTIFS($D$2:$D$5001,"&gt;"&amp;$D4672,$G$2:$G$5001,FALSE)+COUNTIFS($D$2:$D4672,$D4672,$G$2:$G4672,FALSE)))</f>
        <v/>
      </c>
    </row>
    <row r="4673" spans="9:9" x14ac:dyDescent="0.55000000000000004">
      <c r="I4673" t="str">
        <f>IF($A4673="","",IF($G4673&lt;&gt;FALSE,"",COUNTIFS($D$2:$D$5001,"&gt;"&amp;$D4673,$G$2:$G$5001,FALSE)+COUNTIFS($D$2:$D4673,$D4673,$G$2:$G4673,FALSE)))</f>
        <v/>
      </c>
    </row>
    <row r="4674" spans="9:9" x14ac:dyDescent="0.55000000000000004">
      <c r="I4674" t="str">
        <f>IF($A4674="","",IF($G4674&lt;&gt;FALSE,"",COUNTIFS($D$2:$D$5001,"&gt;"&amp;$D4674,$G$2:$G$5001,FALSE)+COUNTIFS($D$2:$D4674,$D4674,$G$2:$G4674,FALSE)))</f>
        <v/>
      </c>
    </row>
    <row r="4675" spans="9:9" x14ac:dyDescent="0.55000000000000004">
      <c r="I4675" t="str">
        <f>IF($A4675="","",IF($G4675&lt;&gt;FALSE,"",COUNTIFS($D$2:$D$5001,"&gt;"&amp;$D4675,$G$2:$G$5001,FALSE)+COUNTIFS($D$2:$D4675,$D4675,$G$2:$G4675,FALSE)))</f>
        <v/>
      </c>
    </row>
    <row r="4676" spans="9:9" x14ac:dyDescent="0.55000000000000004">
      <c r="I4676" t="str">
        <f>IF($A4676="","",IF($G4676&lt;&gt;FALSE,"",COUNTIFS($D$2:$D$5001,"&gt;"&amp;$D4676,$G$2:$G$5001,FALSE)+COUNTIFS($D$2:$D4676,$D4676,$G$2:$G4676,FALSE)))</f>
        <v/>
      </c>
    </row>
    <row r="4677" spans="9:9" x14ac:dyDescent="0.55000000000000004">
      <c r="I4677" t="str">
        <f>IF($A4677="","",IF($G4677&lt;&gt;FALSE,"",COUNTIFS($D$2:$D$5001,"&gt;"&amp;$D4677,$G$2:$G$5001,FALSE)+COUNTIFS($D$2:$D4677,$D4677,$G$2:$G4677,FALSE)))</f>
        <v/>
      </c>
    </row>
    <row r="4678" spans="9:9" x14ac:dyDescent="0.55000000000000004">
      <c r="I4678" t="str">
        <f>IF($A4678="","",IF($G4678&lt;&gt;FALSE,"",COUNTIFS($D$2:$D$5001,"&gt;"&amp;$D4678,$G$2:$G$5001,FALSE)+COUNTIFS($D$2:$D4678,$D4678,$G$2:$G4678,FALSE)))</f>
        <v/>
      </c>
    </row>
    <row r="4679" spans="9:9" x14ac:dyDescent="0.55000000000000004">
      <c r="I4679" t="str">
        <f>IF($A4679="","",IF($G4679&lt;&gt;FALSE,"",COUNTIFS($D$2:$D$5001,"&gt;"&amp;$D4679,$G$2:$G$5001,FALSE)+COUNTIFS($D$2:$D4679,$D4679,$G$2:$G4679,FALSE)))</f>
        <v/>
      </c>
    </row>
    <row r="4680" spans="9:9" x14ac:dyDescent="0.55000000000000004">
      <c r="I4680" t="str">
        <f>IF($A4680="","",IF($G4680&lt;&gt;FALSE,"",COUNTIFS($D$2:$D$5001,"&gt;"&amp;$D4680,$G$2:$G$5001,FALSE)+COUNTIFS($D$2:$D4680,$D4680,$G$2:$G4680,FALSE)))</f>
        <v/>
      </c>
    </row>
    <row r="4681" spans="9:9" x14ac:dyDescent="0.55000000000000004">
      <c r="I4681" t="str">
        <f>IF($A4681="","",IF($G4681&lt;&gt;FALSE,"",COUNTIFS($D$2:$D$5001,"&gt;"&amp;$D4681,$G$2:$G$5001,FALSE)+COUNTIFS($D$2:$D4681,$D4681,$G$2:$G4681,FALSE)))</f>
        <v/>
      </c>
    </row>
    <row r="4682" spans="9:9" x14ac:dyDescent="0.55000000000000004">
      <c r="I4682" t="str">
        <f>IF($A4682="","",IF($G4682&lt;&gt;FALSE,"",COUNTIFS($D$2:$D$5001,"&gt;"&amp;$D4682,$G$2:$G$5001,FALSE)+COUNTIFS($D$2:$D4682,$D4682,$G$2:$G4682,FALSE)))</f>
        <v/>
      </c>
    </row>
    <row r="4683" spans="9:9" x14ac:dyDescent="0.55000000000000004">
      <c r="I4683" t="str">
        <f>IF($A4683="","",IF($G4683&lt;&gt;FALSE,"",COUNTIFS($D$2:$D$5001,"&gt;"&amp;$D4683,$G$2:$G$5001,FALSE)+COUNTIFS($D$2:$D4683,$D4683,$G$2:$G4683,FALSE)))</f>
        <v/>
      </c>
    </row>
    <row r="4684" spans="9:9" x14ac:dyDescent="0.55000000000000004">
      <c r="I4684" t="str">
        <f>IF($A4684="","",IF($G4684&lt;&gt;FALSE,"",COUNTIFS($D$2:$D$5001,"&gt;"&amp;$D4684,$G$2:$G$5001,FALSE)+COUNTIFS($D$2:$D4684,$D4684,$G$2:$G4684,FALSE)))</f>
        <v/>
      </c>
    </row>
    <row r="4685" spans="9:9" x14ac:dyDescent="0.55000000000000004">
      <c r="I4685" t="str">
        <f>IF($A4685="","",IF($G4685&lt;&gt;FALSE,"",COUNTIFS($D$2:$D$5001,"&gt;"&amp;$D4685,$G$2:$G$5001,FALSE)+COUNTIFS($D$2:$D4685,$D4685,$G$2:$G4685,FALSE)))</f>
        <v/>
      </c>
    </row>
    <row r="4686" spans="9:9" x14ac:dyDescent="0.55000000000000004">
      <c r="I4686" t="str">
        <f>IF($A4686="","",IF($G4686&lt;&gt;FALSE,"",COUNTIFS($D$2:$D$5001,"&gt;"&amp;$D4686,$G$2:$G$5001,FALSE)+COUNTIFS($D$2:$D4686,$D4686,$G$2:$G4686,FALSE)))</f>
        <v/>
      </c>
    </row>
    <row r="4687" spans="9:9" x14ac:dyDescent="0.55000000000000004">
      <c r="I4687" t="str">
        <f>IF($A4687="","",IF($G4687&lt;&gt;FALSE,"",COUNTIFS($D$2:$D$5001,"&gt;"&amp;$D4687,$G$2:$G$5001,FALSE)+COUNTIFS($D$2:$D4687,$D4687,$G$2:$G4687,FALSE)))</f>
        <v/>
      </c>
    </row>
    <row r="4688" spans="9:9" x14ac:dyDescent="0.55000000000000004">
      <c r="I4688" t="str">
        <f>IF($A4688="","",IF($G4688&lt;&gt;FALSE,"",COUNTIFS($D$2:$D$5001,"&gt;"&amp;$D4688,$G$2:$G$5001,FALSE)+COUNTIFS($D$2:$D4688,$D4688,$G$2:$G4688,FALSE)))</f>
        <v/>
      </c>
    </row>
    <row r="4689" spans="9:9" x14ac:dyDescent="0.55000000000000004">
      <c r="I4689" t="str">
        <f>IF($A4689="","",IF($G4689&lt;&gt;FALSE,"",COUNTIFS($D$2:$D$5001,"&gt;"&amp;$D4689,$G$2:$G$5001,FALSE)+COUNTIFS($D$2:$D4689,$D4689,$G$2:$G4689,FALSE)))</f>
        <v/>
      </c>
    </row>
    <row r="4690" spans="9:9" x14ac:dyDescent="0.55000000000000004">
      <c r="I4690" t="str">
        <f>IF($A4690="","",IF($G4690&lt;&gt;FALSE,"",COUNTIFS($D$2:$D$5001,"&gt;"&amp;$D4690,$G$2:$G$5001,FALSE)+COUNTIFS($D$2:$D4690,$D4690,$G$2:$G4690,FALSE)))</f>
        <v/>
      </c>
    </row>
    <row r="4691" spans="9:9" x14ac:dyDescent="0.55000000000000004">
      <c r="I4691" t="str">
        <f>IF($A4691="","",IF($G4691&lt;&gt;FALSE,"",COUNTIFS($D$2:$D$5001,"&gt;"&amp;$D4691,$G$2:$G$5001,FALSE)+COUNTIFS($D$2:$D4691,$D4691,$G$2:$G4691,FALSE)))</f>
        <v/>
      </c>
    </row>
    <row r="4692" spans="9:9" x14ac:dyDescent="0.55000000000000004">
      <c r="I4692" t="str">
        <f>IF($A4692="","",IF($G4692&lt;&gt;FALSE,"",COUNTIFS($D$2:$D$5001,"&gt;"&amp;$D4692,$G$2:$G$5001,FALSE)+COUNTIFS($D$2:$D4692,$D4692,$G$2:$G4692,FALSE)))</f>
        <v/>
      </c>
    </row>
    <row r="4693" spans="9:9" x14ac:dyDescent="0.55000000000000004">
      <c r="I4693" t="str">
        <f>IF($A4693="","",IF($G4693&lt;&gt;FALSE,"",COUNTIFS($D$2:$D$5001,"&gt;"&amp;$D4693,$G$2:$G$5001,FALSE)+COUNTIFS($D$2:$D4693,$D4693,$G$2:$G4693,FALSE)))</f>
        <v/>
      </c>
    </row>
    <row r="4694" spans="9:9" x14ac:dyDescent="0.55000000000000004">
      <c r="I4694" t="str">
        <f>IF($A4694="","",IF($G4694&lt;&gt;FALSE,"",COUNTIFS($D$2:$D$5001,"&gt;"&amp;$D4694,$G$2:$G$5001,FALSE)+COUNTIFS($D$2:$D4694,$D4694,$G$2:$G4694,FALSE)))</f>
        <v/>
      </c>
    </row>
    <row r="4695" spans="9:9" x14ac:dyDescent="0.55000000000000004">
      <c r="I4695" t="str">
        <f>IF($A4695="","",IF($G4695&lt;&gt;FALSE,"",COUNTIFS($D$2:$D$5001,"&gt;"&amp;$D4695,$G$2:$G$5001,FALSE)+COUNTIFS($D$2:$D4695,$D4695,$G$2:$G4695,FALSE)))</f>
        <v/>
      </c>
    </row>
    <row r="4696" spans="9:9" x14ac:dyDescent="0.55000000000000004">
      <c r="I4696" t="str">
        <f>IF($A4696="","",IF($G4696&lt;&gt;FALSE,"",COUNTIFS($D$2:$D$5001,"&gt;"&amp;$D4696,$G$2:$G$5001,FALSE)+COUNTIFS($D$2:$D4696,$D4696,$G$2:$G4696,FALSE)))</f>
        <v/>
      </c>
    </row>
    <row r="4697" spans="9:9" x14ac:dyDescent="0.55000000000000004">
      <c r="I4697" t="str">
        <f>IF($A4697="","",IF($G4697&lt;&gt;FALSE,"",COUNTIFS($D$2:$D$5001,"&gt;"&amp;$D4697,$G$2:$G$5001,FALSE)+COUNTIFS($D$2:$D4697,$D4697,$G$2:$G4697,FALSE)))</f>
        <v/>
      </c>
    </row>
    <row r="4698" spans="9:9" x14ac:dyDescent="0.55000000000000004">
      <c r="I4698" t="str">
        <f>IF($A4698="","",IF($G4698&lt;&gt;FALSE,"",COUNTIFS($D$2:$D$5001,"&gt;"&amp;$D4698,$G$2:$G$5001,FALSE)+COUNTIFS($D$2:$D4698,$D4698,$G$2:$G4698,FALSE)))</f>
        <v/>
      </c>
    </row>
    <row r="4699" spans="9:9" x14ac:dyDescent="0.55000000000000004">
      <c r="I4699" t="str">
        <f>IF($A4699="","",IF($G4699&lt;&gt;FALSE,"",COUNTIFS($D$2:$D$5001,"&gt;"&amp;$D4699,$G$2:$G$5001,FALSE)+COUNTIFS($D$2:$D4699,$D4699,$G$2:$G4699,FALSE)))</f>
        <v/>
      </c>
    </row>
    <row r="4700" spans="9:9" x14ac:dyDescent="0.55000000000000004">
      <c r="I4700" t="str">
        <f>IF($A4700="","",IF($G4700&lt;&gt;FALSE,"",COUNTIFS($D$2:$D$5001,"&gt;"&amp;$D4700,$G$2:$G$5001,FALSE)+COUNTIFS($D$2:$D4700,$D4700,$G$2:$G4700,FALSE)))</f>
        <v/>
      </c>
    </row>
    <row r="4701" spans="9:9" x14ac:dyDescent="0.55000000000000004">
      <c r="I4701" t="str">
        <f>IF($A4701="","",IF($G4701&lt;&gt;FALSE,"",COUNTIFS($D$2:$D$5001,"&gt;"&amp;$D4701,$G$2:$G$5001,FALSE)+COUNTIFS($D$2:$D4701,$D4701,$G$2:$G4701,FALSE)))</f>
        <v/>
      </c>
    </row>
    <row r="4702" spans="9:9" x14ac:dyDescent="0.55000000000000004">
      <c r="I4702" t="str">
        <f>IF($A4702="","",IF($G4702&lt;&gt;FALSE,"",COUNTIFS($D$2:$D$5001,"&gt;"&amp;$D4702,$G$2:$G$5001,FALSE)+COUNTIFS($D$2:$D4702,$D4702,$G$2:$G4702,FALSE)))</f>
        <v/>
      </c>
    </row>
    <row r="4703" spans="9:9" x14ac:dyDescent="0.55000000000000004">
      <c r="I4703" t="str">
        <f>IF($A4703="","",IF($G4703&lt;&gt;FALSE,"",COUNTIFS($D$2:$D$5001,"&gt;"&amp;$D4703,$G$2:$G$5001,FALSE)+COUNTIFS($D$2:$D4703,$D4703,$G$2:$G4703,FALSE)))</f>
        <v/>
      </c>
    </row>
    <row r="4704" spans="9:9" x14ac:dyDescent="0.55000000000000004">
      <c r="I4704" t="str">
        <f>IF($A4704="","",IF($G4704&lt;&gt;FALSE,"",COUNTIFS($D$2:$D$5001,"&gt;"&amp;$D4704,$G$2:$G$5001,FALSE)+COUNTIFS($D$2:$D4704,$D4704,$G$2:$G4704,FALSE)))</f>
        <v/>
      </c>
    </row>
    <row r="4705" spans="9:9" x14ac:dyDescent="0.55000000000000004">
      <c r="I4705" t="str">
        <f>IF($A4705="","",IF($G4705&lt;&gt;FALSE,"",COUNTIFS($D$2:$D$5001,"&gt;"&amp;$D4705,$G$2:$G$5001,FALSE)+COUNTIFS($D$2:$D4705,$D4705,$G$2:$G4705,FALSE)))</f>
        <v/>
      </c>
    </row>
    <row r="4706" spans="9:9" x14ac:dyDescent="0.55000000000000004">
      <c r="I4706" t="str">
        <f>IF($A4706="","",IF($G4706&lt;&gt;FALSE,"",COUNTIFS($D$2:$D$5001,"&gt;"&amp;$D4706,$G$2:$G$5001,FALSE)+COUNTIFS($D$2:$D4706,$D4706,$G$2:$G4706,FALSE)))</f>
        <v/>
      </c>
    </row>
    <row r="4707" spans="9:9" x14ac:dyDescent="0.55000000000000004">
      <c r="I4707" t="str">
        <f>IF($A4707="","",IF($G4707&lt;&gt;FALSE,"",COUNTIFS($D$2:$D$5001,"&gt;"&amp;$D4707,$G$2:$G$5001,FALSE)+COUNTIFS($D$2:$D4707,$D4707,$G$2:$G4707,FALSE)))</f>
        <v/>
      </c>
    </row>
    <row r="4708" spans="9:9" x14ac:dyDescent="0.55000000000000004">
      <c r="I4708" t="str">
        <f>IF($A4708="","",IF($G4708&lt;&gt;FALSE,"",COUNTIFS($D$2:$D$5001,"&gt;"&amp;$D4708,$G$2:$G$5001,FALSE)+COUNTIFS($D$2:$D4708,$D4708,$G$2:$G4708,FALSE)))</f>
        <v/>
      </c>
    </row>
    <row r="4709" spans="9:9" x14ac:dyDescent="0.55000000000000004">
      <c r="I4709" t="str">
        <f>IF($A4709="","",IF($G4709&lt;&gt;FALSE,"",COUNTIFS($D$2:$D$5001,"&gt;"&amp;$D4709,$G$2:$G$5001,FALSE)+COUNTIFS($D$2:$D4709,$D4709,$G$2:$G4709,FALSE)))</f>
        <v/>
      </c>
    </row>
    <row r="4710" spans="9:9" x14ac:dyDescent="0.55000000000000004">
      <c r="I4710" t="str">
        <f>IF($A4710="","",IF($G4710&lt;&gt;FALSE,"",COUNTIFS($D$2:$D$5001,"&gt;"&amp;$D4710,$G$2:$G$5001,FALSE)+COUNTIFS($D$2:$D4710,$D4710,$G$2:$G4710,FALSE)))</f>
        <v/>
      </c>
    </row>
    <row r="4711" spans="9:9" x14ac:dyDescent="0.55000000000000004">
      <c r="I4711" t="str">
        <f>IF($A4711="","",IF($G4711&lt;&gt;FALSE,"",COUNTIFS($D$2:$D$5001,"&gt;"&amp;$D4711,$G$2:$G$5001,FALSE)+COUNTIFS($D$2:$D4711,$D4711,$G$2:$G4711,FALSE)))</f>
        <v/>
      </c>
    </row>
    <row r="4712" spans="9:9" x14ac:dyDescent="0.55000000000000004">
      <c r="I4712" t="str">
        <f>IF($A4712="","",IF($G4712&lt;&gt;FALSE,"",COUNTIFS($D$2:$D$5001,"&gt;"&amp;$D4712,$G$2:$G$5001,FALSE)+COUNTIFS($D$2:$D4712,$D4712,$G$2:$G4712,FALSE)))</f>
        <v/>
      </c>
    </row>
    <row r="4713" spans="9:9" x14ac:dyDescent="0.55000000000000004">
      <c r="I4713" t="str">
        <f>IF($A4713="","",IF($G4713&lt;&gt;FALSE,"",COUNTIFS($D$2:$D$5001,"&gt;"&amp;$D4713,$G$2:$G$5001,FALSE)+COUNTIFS($D$2:$D4713,$D4713,$G$2:$G4713,FALSE)))</f>
        <v/>
      </c>
    </row>
    <row r="4714" spans="9:9" x14ac:dyDescent="0.55000000000000004">
      <c r="I4714" t="str">
        <f>IF($A4714="","",IF($G4714&lt;&gt;FALSE,"",COUNTIFS($D$2:$D$5001,"&gt;"&amp;$D4714,$G$2:$G$5001,FALSE)+COUNTIFS($D$2:$D4714,$D4714,$G$2:$G4714,FALSE)))</f>
        <v/>
      </c>
    </row>
    <row r="4715" spans="9:9" x14ac:dyDescent="0.55000000000000004">
      <c r="I4715" t="str">
        <f>IF($A4715="","",IF($G4715&lt;&gt;FALSE,"",COUNTIFS($D$2:$D$5001,"&gt;"&amp;$D4715,$G$2:$G$5001,FALSE)+COUNTIFS($D$2:$D4715,$D4715,$G$2:$G4715,FALSE)))</f>
        <v/>
      </c>
    </row>
    <row r="4716" spans="9:9" x14ac:dyDescent="0.55000000000000004">
      <c r="I4716" t="str">
        <f>IF($A4716="","",IF($G4716&lt;&gt;FALSE,"",COUNTIFS($D$2:$D$5001,"&gt;"&amp;$D4716,$G$2:$G$5001,FALSE)+COUNTIFS($D$2:$D4716,$D4716,$G$2:$G4716,FALSE)))</f>
        <v/>
      </c>
    </row>
    <row r="4717" spans="9:9" x14ac:dyDescent="0.55000000000000004">
      <c r="I4717" t="str">
        <f>IF($A4717="","",IF($G4717&lt;&gt;FALSE,"",COUNTIFS($D$2:$D$5001,"&gt;"&amp;$D4717,$G$2:$G$5001,FALSE)+COUNTIFS($D$2:$D4717,$D4717,$G$2:$G4717,FALSE)))</f>
        <v/>
      </c>
    </row>
    <row r="4718" spans="9:9" x14ac:dyDescent="0.55000000000000004">
      <c r="I4718" t="str">
        <f>IF($A4718="","",IF($G4718&lt;&gt;FALSE,"",COUNTIFS($D$2:$D$5001,"&gt;"&amp;$D4718,$G$2:$G$5001,FALSE)+COUNTIFS($D$2:$D4718,$D4718,$G$2:$G4718,FALSE)))</f>
        <v/>
      </c>
    </row>
    <row r="4719" spans="9:9" x14ac:dyDescent="0.55000000000000004">
      <c r="I4719" t="str">
        <f>IF($A4719="","",IF($G4719&lt;&gt;FALSE,"",COUNTIFS($D$2:$D$5001,"&gt;"&amp;$D4719,$G$2:$G$5001,FALSE)+COUNTIFS($D$2:$D4719,$D4719,$G$2:$G4719,FALSE)))</f>
        <v/>
      </c>
    </row>
    <row r="4720" spans="9:9" x14ac:dyDescent="0.55000000000000004">
      <c r="I4720" t="str">
        <f>IF($A4720="","",IF($G4720&lt;&gt;FALSE,"",COUNTIFS($D$2:$D$5001,"&gt;"&amp;$D4720,$G$2:$G$5001,FALSE)+COUNTIFS($D$2:$D4720,$D4720,$G$2:$G4720,FALSE)))</f>
        <v/>
      </c>
    </row>
    <row r="4721" spans="9:9" x14ac:dyDescent="0.55000000000000004">
      <c r="I4721" t="str">
        <f>IF($A4721="","",IF($G4721&lt;&gt;FALSE,"",COUNTIFS($D$2:$D$5001,"&gt;"&amp;$D4721,$G$2:$G$5001,FALSE)+COUNTIFS($D$2:$D4721,$D4721,$G$2:$G4721,FALSE)))</f>
        <v/>
      </c>
    </row>
    <row r="4722" spans="9:9" x14ac:dyDescent="0.55000000000000004">
      <c r="I4722" t="str">
        <f>IF($A4722="","",IF($G4722&lt;&gt;FALSE,"",COUNTIFS($D$2:$D$5001,"&gt;"&amp;$D4722,$G$2:$G$5001,FALSE)+COUNTIFS($D$2:$D4722,$D4722,$G$2:$G4722,FALSE)))</f>
        <v/>
      </c>
    </row>
    <row r="4723" spans="9:9" x14ac:dyDescent="0.55000000000000004">
      <c r="I4723" t="str">
        <f>IF($A4723="","",IF($G4723&lt;&gt;FALSE,"",COUNTIFS($D$2:$D$5001,"&gt;"&amp;$D4723,$G$2:$G$5001,FALSE)+COUNTIFS($D$2:$D4723,$D4723,$G$2:$G4723,FALSE)))</f>
        <v/>
      </c>
    </row>
    <row r="4724" spans="9:9" x14ac:dyDescent="0.55000000000000004">
      <c r="I4724" t="str">
        <f>IF($A4724="","",IF($G4724&lt;&gt;FALSE,"",COUNTIFS($D$2:$D$5001,"&gt;"&amp;$D4724,$G$2:$G$5001,FALSE)+COUNTIFS($D$2:$D4724,$D4724,$G$2:$G4724,FALSE)))</f>
        <v/>
      </c>
    </row>
    <row r="4725" spans="9:9" x14ac:dyDescent="0.55000000000000004">
      <c r="I4725" t="str">
        <f>IF($A4725="","",IF($G4725&lt;&gt;FALSE,"",COUNTIFS($D$2:$D$5001,"&gt;"&amp;$D4725,$G$2:$G$5001,FALSE)+COUNTIFS($D$2:$D4725,$D4725,$G$2:$G4725,FALSE)))</f>
        <v/>
      </c>
    </row>
    <row r="4726" spans="9:9" x14ac:dyDescent="0.55000000000000004">
      <c r="I4726" t="str">
        <f>IF($A4726="","",IF($G4726&lt;&gt;FALSE,"",COUNTIFS($D$2:$D$5001,"&gt;"&amp;$D4726,$G$2:$G$5001,FALSE)+COUNTIFS($D$2:$D4726,$D4726,$G$2:$G4726,FALSE)))</f>
        <v/>
      </c>
    </row>
    <row r="4727" spans="9:9" x14ac:dyDescent="0.55000000000000004">
      <c r="I4727" t="str">
        <f>IF($A4727="","",IF($G4727&lt;&gt;FALSE,"",COUNTIFS($D$2:$D$5001,"&gt;"&amp;$D4727,$G$2:$G$5001,FALSE)+COUNTIFS($D$2:$D4727,$D4727,$G$2:$G4727,FALSE)))</f>
        <v/>
      </c>
    </row>
    <row r="4728" spans="9:9" x14ac:dyDescent="0.55000000000000004">
      <c r="I4728" t="str">
        <f>IF($A4728="","",IF($G4728&lt;&gt;FALSE,"",COUNTIFS($D$2:$D$5001,"&gt;"&amp;$D4728,$G$2:$G$5001,FALSE)+COUNTIFS($D$2:$D4728,$D4728,$G$2:$G4728,FALSE)))</f>
        <v/>
      </c>
    </row>
    <row r="4729" spans="9:9" x14ac:dyDescent="0.55000000000000004">
      <c r="I4729" t="str">
        <f>IF($A4729="","",IF($G4729&lt;&gt;FALSE,"",COUNTIFS($D$2:$D$5001,"&gt;"&amp;$D4729,$G$2:$G$5001,FALSE)+COUNTIFS($D$2:$D4729,$D4729,$G$2:$G4729,FALSE)))</f>
        <v/>
      </c>
    </row>
    <row r="4730" spans="9:9" x14ac:dyDescent="0.55000000000000004">
      <c r="I4730" t="str">
        <f>IF($A4730="","",IF($G4730&lt;&gt;FALSE,"",COUNTIFS($D$2:$D$5001,"&gt;"&amp;$D4730,$G$2:$G$5001,FALSE)+COUNTIFS($D$2:$D4730,$D4730,$G$2:$G4730,FALSE)))</f>
        <v/>
      </c>
    </row>
    <row r="4731" spans="9:9" x14ac:dyDescent="0.55000000000000004">
      <c r="I4731" t="str">
        <f>IF($A4731="","",IF($G4731&lt;&gt;FALSE,"",COUNTIFS($D$2:$D$5001,"&gt;"&amp;$D4731,$G$2:$G$5001,FALSE)+COUNTIFS($D$2:$D4731,$D4731,$G$2:$G4731,FALSE)))</f>
        <v/>
      </c>
    </row>
    <row r="4732" spans="9:9" x14ac:dyDescent="0.55000000000000004">
      <c r="I4732" t="str">
        <f>IF($A4732="","",IF($G4732&lt;&gt;FALSE,"",COUNTIFS($D$2:$D$5001,"&gt;"&amp;$D4732,$G$2:$G$5001,FALSE)+COUNTIFS($D$2:$D4732,$D4732,$G$2:$G4732,FALSE)))</f>
        <v/>
      </c>
    </row>
    <row r="4733" spans="9:9" x14ac:dyDescent="0.55000000000000004">
      <c r="I4733" t="str">
        <f>IF($A4733="","",IF($G4733&lt;&gt;FALSE,"",COUNTIFS($D$2:$D$5001,"&gt;"&amp;$D4733,$G$2:$G$5001,FALSE)+COUNTIFS($D$2:$D4733,$D4733,$G$2:$G4733,FALSE)))</f>
        <v/>
      </c>
    </row>
    <row r="4734" spans="9:9" x14ac:dyDescent="0.55000000000000004">
      <c r="I4734" t="str">
        <f>IF($A4734="","",IF($G4734&lt;&gt;FALSE,"",COUNTIFS($D$2:$D$5001,"&gt;"&amp;$D4734,$G$2:$G$5001,FALSE)+COUNTIFS($D$2:$D4734,$D4734,$G$2:$G4734,FALSE)))</f>
        <v/>
      </c>
    </row>
    <row r="4735" spans="9:9" x14ac:dyDescent="0.55000000000000004">
      <c r="I4735" t="str">
        <f>IF($A4735="","",IF($G4735&lt;&gt;FALSE,"",COUNTIFS($D$2:$D$5001,"&gt;"&amp;$D4735,$G$2:$G$5001,FALSE)+COUNTIFS($D$2:$D4735,$D4735,$G$2:$G4735,FALSE)))</f>
        <v/>
      </c>
    </row>
    <row r="4736" spans="9:9" x14ac:dyDescent="0.55000000000000004">
      <c r="I4736" t="str">
        <f>IF($A4736="","",IF($G4736&lt;&gt;FALSE,"",COUNTIFS($D$2:$D$5001,"&gt;"&amp;$D4736,$G$2:$G$5001,FALSE)+COUNTIFS($D$2:$D4736,$D4736,$G$2:$G4736,FALSE)))</f>
        <v/>
      </c>
    </row>
    <row r="4737" spans="9:9" x14ac:dyDescent="0.55000000000000004">
      <c r="I4737" t="str">
        <f>IF($A4737="","",IF($G4737&lt;&gt;FALSE,"",COUNTIFS($D$2:$D$5001,"&gt;"&amp;$D4737,$G$2:$G$5001,FALSE)+COUNTIFS($D$2:$D4737,$D4737,$G$2:$G4737,FALSE)))</f>
        <v/>
      </c>
    </row>
    <row r="4738" spans="9:9" x14ac:dyDescent="0.55000000000000004">
      <c r="I4738" t="str">
        <f>IF($A4738="","",IF($G4738&lt;&gt;FALSE,"",COUNTIFS($D$2:$D$5001,"&gt;"&amp;$D4738,$G$2:$G$5001,FALSE)+COUNTIFS($D$2:$D4738,$D4738,$G$2:$G4738,FALSE)))</f>
        <v/>
      </c>
    </row>
    <row r="4739" spans="9:9" x14ac:dyDescent="0.55000000000000004">
      <c r="I4739" t="str">
        <f>IF($A4739="","",IF($G4739&lt;&gt;FALSE,"",COUNTIFS($D$2:$D$5001,"&gt;"&amp;$D4739,$G$2:$G$5001,FALSE)+COUNTIFS($D$2:$D4739,$D4739,$G$2:$G4739,FALSE)))</f>
        <v/>
      </c>
    </row>
    <row r="4740" spans="9:9" x14ac:dyDescent="0.55000000000000004">
      <c r="I4740" t="str">
        <f>IF($A4740="","",IF($G4740&lt;&gt;FALSE,"",COUNTIFS($D$2:$D$5001,"&gt;"&amp;$D4740,$G$2:$G$5001,FALSE)+COUNTIFS($D$2:$D4740,$D4740,$G$2:$G4740,FALSE)))</f>
        <v/>
      </c>
    </row>
    <row r="4741" spans="9:9" x14ac:dyDescent="0.55000000000000004">
      <c r="I4741" t="str">
        <f>IF($A4741="","",IF($G4741&lt;&gt;FALSE,"",COUNTIFS($D$2:$D$5001,"&gt;"&amp;$D4741,$G$2:$G$5001,FALSE)+COUNTIFS($D$2:$D4741,$D4741,$G$2:$G4741,FALSE)))</f>
        <v/>
      </c>
    </row>
    <row r="4742" spans="9:9" x14ac:dyDescent="0.55000000000000004">
      <c r="I4742" t="str">
        <f>IF($A4742="","",IF($G4742&lt;&gt;FALSE,"",COUNTIFS($D$2:$D$5001,"&gt;"&amp;$D4742,$G$2:$G$5001,FALSE)+COUNTIFS($D$2:$D4742,$D4742,$G$2:$G4742,FALSE)))</f>
        <v/>
      </c>
    </row>
    <row r="4743" spans="9:9" x14ac:dyDescent="0.55000000000000004">
      <c r="I4743" t="str">
        <f>IF($A4743="","",IF($G4743&lt;&gt;FALSE,"",COUNTIFS($D$2:$D$5001,"&gt;"&amp;$D4743,$G$2:$G$5001,FALSE)+COUNTIFS($D$2:$D4743,$D4743,$G$2:$G4743,FALSE)))</f>
        <v/>
      </c>
    </row>
    <row r="4744" spans="9:9" x14ac:dyDescent="0.55000000000000004">
      <c r="I4744" t="str">
        <f>IF($A4744="","",IF($G4744&lt;&gt;FALSE,"",COUNTIFS($D$2:$D$5001,"&gt;"&amp;$D4744,$G$2:$G$5001,FALSE)+COUNTIFS($D$2:$D4744,$D4744,$G$2:$G4744,FALSE)))</f>
        <v/>
      </c>
    </row>
    <row r="4745" spans="9:9" x14ac:dyDescent="0.55000000000000004">
      <c r="I4745" t="str">
        <f>IF($A4745="","",IF($G4745&lt;&gt;FALSE,"",COUNTIFS($D$2:$D$5001,"&gt;"&amp;$D4745,$G$2:$G$5001,FALSE)+COUNTIFS($D$2:$D4745,$D4745,$G$2:$G4745,FALSE)))</f>
        <v/>
      </c>
    </row>
    <row r="4746" spans="9:9" x14ac:dyDescent="0.55000000000000004">
      <c r="I4746" t="str">
        <f>IF($A4746="","",IF($G4746&lt;&gt;FALSE,"",COUNTIFS($D$2:$D$5001,"&gt;"&amp;$D4746,$G$2:$G$5001,FALSE)+COUNTIFS($D$2:$D4746,$D4746,$G$2:$G4746,FALSE)))</f>
        <v/>
      </c>
    </row>
    <row r="4747" spans="9:9" x14ac:dyDescent="0.55000000000000004">
      <c r="I4747" t="str">
        <f>IF($A4747="","",IF($G4747&lt;&gt;FALSE,"",COUNTIFS($D$2:$D$5001,"&gt;"&amp;$D4747,$G$2:$G$5001,FALSE)+COUNTIFS($D$2:$D4747,$D4747,$G$2:$G4747,FALSE)))</f>
        <v/>
      </c>
    </row>
    <row r="4748" spans="9:9" x14ac:dyDescent="0.55000000000000004">
      <c r="I4748" t="str">
        <f>IF($A4748="","",IF($G4748&lt;&gt;FALSE,"",COUNTIFS($D$2:$D$5001,"&gt;"&amp;$D4748,$G$2:$G$5001,FALSE)+COUNTIFS($D$2:$D4748,$D4748,$G$2:$G4748,FALSE)))</f>
        <v/>
      </c>
    </row>
    <row r="4749" spans="9:9" x14ac:dyDescent="0.55000000000000004">
      <c r="I4749" t="str">
        <f>IF($A4749="","",IF($G4749&lt;&gt;FALSE,"",COUNTIFS($D$2:$D$5001,"&gt;"&amp;$D4749,$G$2:$G$5001,FALSE)+COUNTIFS($D$2:$D4749,$D4749,$G$2:$G4749,FALSE)))</f>
        <v/>
      </c>
    </row>
    <row r="4750" spans="9:9" x14ac:dyDescent="0.55000000000000004">
      <c r="I4750" t="str">
        <f>IF($A4750="","",IF($G4750&lt;&gt;FALSE,"",COUNTIFS($D$2:$D$5001,"&gt;"&amp;$D4750,$G$2:$G$5001,FALSE)+COUNTIFS($D$2:$D4750,$D4750,$G$2:$G4750,FALSE)))</f>
        <v/>
      </c>
    </row>
    <row r="4751" spans="9:9" x14ac:dyDescent="0.55000000000000004">
      <c r="I4751" t="str">
        <f>IF($A4751="","",IF($G4751&lt;&gt;FALSE,"",COUNTIFS($D$2:$D$5001,"&gt;"&amp;$D4751,$G$2:$G$5001,FALSE)+COUNTIFS($D$2:$D4751,$D4751,$G$2:$G4751,FALSE)))</f>
        <v/>
      </c>
    </row>
    <row r="4752" spans="9:9" x14ac:dyDescent="0.55000000000000004">
      <c r="I4752" t="str">
        <f>IF($A4752="","",IF($G4752&lt;&gt;FALSE,"",COUNTIFS($D$2:$D$5001,"&gt;"&amp;$D4752,$G$2:$G$5001,FALSE)+COUNTIFS($D$2:$D4752,$D4752,$G$2:$G4752,FALSE)))</f>
        <v/>
      </c>
    </row>
    <row r="4753" spans="9:9" x14ac:dyDescent="0.55000000000000004">
      <c r="I4753" t="str">
        <f>IF($A4753="","",IF($G4753&lt;&gt;FALSE,"",COUNTIFS($D$2:$D$5001,"&gt;"&amp;$D4753,$G$2:$G$5001,FALSE)+COUNTIFS($D$2:$D4753,$D4753,$G$2:$G4753,FALSE)))</f>
        <v/>
      </c>
    </row>
    <row r="4754" spans="9:9" x14ac:dyDescent="0.55000000000000004">
      <c r="I4754" t="str">
        <f>IF($A4754="","",IF($G4754&lt;&gt;FALSE,"",COUNTIFS($D$2:$D$5001,"&gt;"&amp;$D4754,$G$2:$G$5001,FALSE)+COUNTIFS($D$2:$D4754,$D4754,$G$2:$G4754,FALSE)))</f>
        <v/>
      </c>
    </row>
    <row r="4755" spans="9:9" x14ac:dyDescent="0.55000000000000004">
      <c r="I4755" t="str">
        <f>IF($A4755="","",IF($G4755&lt;&gt;FALSE,"",COUNTIFS($D$2:$D$5001,"&gt;"&amp;$D4755,$G$2:$G$5001,FALSE)+COUNTIFS($D$2:$D4755,$D4755,$G$2:$G4755,FALSE)))</f>
        <v/>
      </c>
    </row>
    <row r="4756" spans="9:9" x14ac:dyDescent="0.55000000000000004">
      <c r="I4756" t="str">
        <f>IF($A4756="","",IF($G4756&lt;&gt;FALSE,"",COUNTIFS($D$2:$D$5001,"&gt;"&amp;$D4756,$G$2:$G$5001,FALSE)+COUNTIFS($D$2:$D4756,$D4756,$G$2:$G4756,FALSE)))</f>
        <v/>
      </c>
    </row>
    <row r="4757" spans="9:9" x14ac:dyDescent="0.55000000000000004">
      <c r="I4757" t="str">
        <f>IF($A4757="","",IF($G4757&lt;&gt;FALSE,"",COUNTIFS($D$2:$D$5001,"&gt;"&amp;$D4757,$G$2:$G$5001,FALSE)+COUNTIFS($D$2:$D4757,$D4757,$G$2:$G4757,FALSE)))</f>
        <v/>
      </c>
    </row>
    <row r="4758" spans="9:9" x14ac:dyDescent="0.55000000000000004">
      <c r="I4758" t="str">
        <f>IF($A4758="","",IF($G4758&lt;&gt;FALSE,"",COUNTIFS($D$2:$D$5001,"&gt;"&amp;$D4758,$G$2:$G$5001,FALSE)+COUNTIFS($D$2:$D4758,$D4758,$G$2:$G4758,FALSE)))</f>
        <v/>
      </c>
    </row>
    <row r="4759" spans="9:9" x14ac:dyDescent="0.55000000000000004">
      <c r="I4759" t="str">
        <f>IF($A4759="","",IF($G4759&lt;&gt;FALSE,"",COUNTIFS($D$2:$D$5001,"&gt;"&amp;$D4759,$G$2:$G$5001,FALSE)+COUNTIFS($D$2:$D4759,$D4759,$G$2:$G4759,FALSE)))</f>
        <v/>
      </c>
    </row>
    <row r="4760" spans="9:9" x14ac:dyDescent="0.55000000000000004">
      <c r="I4760" t="str">
        <f>IF($A4760="","",IF($G4760&lt;&gt;FALSE,"",COUNTIFS($D$2:$D$5001,"&gt;"&amp;$D4760,$G$2:$G$5001,FALSE)+COUNTIFS($D$2:$D4760,$D4760,$G$2:$G4760,FALSE)))</f>
        <v/>
      </c>
    </row>
    <row r="4761" spans="9:9" x14ac:dyDescent="0.55000000000000004">
      <c r="I4761" t="str">
        <f>IF($A4761="","",IF($G4761&lt;&gt;FALSE,"",COUNTIFS($D$2:$D$5001,"&gt;"&amp;$D4761,$G$2:$G$5001,FALSE)+COUNTIFS($D$2:$D4761,$D4761,$G$2:$G4761,FALSE)))</f>
        <v/>
      </c>
    </row>
    <row r="4762" spans="9:9" x14ac:dyDescent="0.55000000000000004">
      <c r="I4762" t="str">
        <f>IF($A4762="","",IF($G4762&lt;&gt;FALSE,"",COUNTIFS($D$2:$D$5001,"&gt;"&amp;$D4762,$G$2:$G$5001,FALSE)+COUNTIFS($D$2:$D4762,$D4762,$G$2:$G4762,FALSE)))</f>
        <v/>
      </c>
    </row>
    <row r="4763" spans="9:9" x14ac:dyDescent="0.55000000000000004">
      <c r="I4763" t="str">
        <f>IF($A4763="","",IF($G4763&lt;&gt;FALSE,"",COUNTIFS($D$2:$D$5001,"&gt;"&amp;$D4763,$G$2:$G$5001,FALSE)+COUNTIFS($D$2:$D4763,$D4763,$G$2:$G4763,FALSE)))</f>
        <v/>
      </c>
    </row>
    <row r="4764" spans="9:9" x14ac:dyDescent="0.55000000000000004">
      <c r="I4764" t="str">
        <f>IF($A4764="","",IF($G4764&lt;&gt;FALSE,"",COUNTIFS($D$2:$D$5001,"&gt;"&amp;$D4764,$G$2:$G$5001,FALSE)+COUNTIFS($D$2:$D4764,$D4764,$G$2:$G4764,FALSE)))</f>
        <v/>
      </c>
    </row>
    <row r="4765" spans="9:9" x14ac:dyDescent="0.55000000000000004">
      <c r="I4765" t="str">
        <f>IF($A4765="","",IF($G4765&lt;&gt;FALSE,"",COUNTIFS($D$2:$D$5001,"&gt;"&amp;$D4765,$G$2:$G$5001,FALSE)+COUNTIFS($D$2:$D4765,$D4765,$G$2:$G4765,FALSE)))</f>
        <v/>
      </c>
    </row>
    <row r="4766" spans="9:9" x14ac:dyDescent="0.55000000000000004">
      <c r="I4766" t="str">
        <f>IF($A4766="","",IF($G4766&lt;&gt;FALSE,"",COUNTIFS($D$2:$D$5001,"&gt;"&amp;$D4766,$G$2:$G$5001,FALSE)+COUNTIFS($D$2:$D4766,$D4766,$G$2:$G4766,FALSE)))</f>
        <v/>
      </c>
    </row>
    <row r="4767" spans="9:9" x14ac:dyDescent="0.55000000000000004">
      <c r="I4767" t="str">
        <f>IF($A4767="","",IF($G4767&lt;&gt;FALSE,"",COUNTIFS($D$2:$D$5001,"&gt;"&amp;$D4767,$G$2:$G$5001,FALSE)+COUNTIFS($D$2:$D4767,$D4767,$G$2:$G4767,FALSE)))</f>
        <v/>
      </c>
    </row>
    <row r="4768" spans="9:9" x14ac:dyDescent="0.55000000000000004">
      <c r="I4768" t="str">
        <f>IF($A4768="","",IF($G4768&lt;&gt;FALSE,"",COUNTIFS($D$2:$D$5001,"&gt;"&amp;$D4768,$G$2:$G$5001,FALSE)+COUNTIFS($D$2:$D4768,$D4768,$G$2:$G4768,FALSE)))</f>
        <v/>
      </c>
    </row>
    <row r="4769" spans="9:9" x14ac:dyDescent="0.55000000000000004">
      <c r="I4769" t="str">
        <f>IF($A4769="","",IF($G4769&lt;&gt;FALSE,"",COUNTIFS($D$2:$D$5001,"&gt;"&amp;$D4769,$G$2:$G$5001,FALSE)+COUNTIFS($D$2:$D4769,$D4769,$G$2:$G4769,FALSE)))</f>
        <v/>
      </c>
    </row>
    <row r="4770" spans="9:9" x14ac:dyDescent="0.55000000000000004">
      <c r="I4770" t="str">
        <f>IF($A4770="","",IF($G4770&lt;&gt;FALSE,"",COUNTIFS($D$2:$D$5001,"&gt;"&amp;$D4770,$G$2:$G$5001,FALSE)+COUNTIFS($D$2:$D4770,$D4770,$G$2:$G4770,FALSE)))</f>
        <v/>
      </c>
    </row>
    <row r="4771" spans="9:9" x14ac:dyDescent="0.55000000000000004">
      <c r="I4771" t="str">
        <f>IF($A4771="","",IF($G4771&lt;&gt;FALSE,"",COUNTIFS($D$2:$D$5001,"&gt;"&amp;$D4771,$G$2:$G$5001,FALSE)+COUNTIFS($D$2:$D4771,$D4771,$G$2:$G4771,FALSE)))</f>
        <v/>
      </c>
    </row>
    <row r="4772" spans="9:9" x14ac:dyDescent="0.55000000000000004">
      <c r="I4772" t="str">
        <f>IF($A4772="","",IF($G4772&lt;&gt;FALSE,"",COUNTIFS($D$2:$D$5001,"&gt;"&amp;$D4772,$G$2:$G$5001,FALSE)+COUNTIFS($D$2:$D4772,$D4772,$G$2:$G4772,FALSE)))</f>
        <v/>
      </c>
    </row>
    <row r="4773" spans="9:9" x14ac:dyDescent="0.55000000000000004">
      <c r="I4773" t="str">
        <f>IF($A4773="","",IF($G4773&lt;&gt;FALSE,"",COUNTIFS($D$2:$D$5001,"&gt;"&amp;$D4773,$G$2:$G$5001,FALSE)+COUNTIFS($D$2:$D4773,$D4773,$G$2:$G4773,FALSE)))</f>
        <v/>
      </c>
    </row>
    <row r="4774" spans="9:9" x14ac:dyDescent="0.55000000000000004">
      <c r="I4774" t="str">
        <f>IF($A4774="","",IF($G4774&lt;&gt;FALSE,"",COUNTIFS($D$2:$D$5001,"&gt;"&amp;$D4774,$G$2:$G$5001,FALSE)+COUNTIFS($D$2:$D4774,$D4774,$G$2:$G4774,FALSE)))</f>
        <v/>
      </c>
    </row>
    <row r="4775" spans="9:9" x14ac:dyDescent="0.55000000000000004">
      <c r="I4775" t="str">
        <f>IF($A4775="","",IF($G4775&lt;&gt;FALSE,"",COUNTIFS($D$2:$D$5001,"&gt;"&amp;$D4775,$G$2:$G$5001,FALSE)+COUNTIFS($D$2:$D4775,$D4775,$G$2:$G4775,FALSE)))</f>
        <v/>
      </c>
    </row>
    <row r="4776" spans="9:9" x14ac:dyDescent="0.55000000000000004">
      <c r="I4776" t="str">
        <f>IF($A4776="","",IF($G4776&lt;&gt;FALSE,"",COUNTIFS($D$2:$D$5001,"&gt;"&amp;$D4776,$G$2:$G$5001,FALSE)+COUNTIFS($D$2:$D4776,$D4776,$G$2:$G4776,FALSE)))</f>
        <v/>
      </c>
    </row>
    <row r="4777" spans="9:9" x14ac:dyDescent="0.55000000000000004">
      <c r="I4777" t="str">
        <f>IF($A4777="","",IF($G4777&lt;&gt;FALSE,"",COUNTIFS($D$2:$D$5001,"&gt;"&amp;$D4777,$G$2:$G$5001,FALSE)+COUNTIFS($D$2:$D4777,$D4777,$G$2:$G4777,FALSE)))</f>
        <v/>
      </c>
    </row>
    <row r="4778" spans="9:9" x14ac:dyDescent="0.55000000000000004">
      <c r="I4778" t="str">
        <f>IF($A4778="","",IF($G4778&lt;&gt;FALSE,"",COUNTIFS($D$2:$D$5001,"&gt;"&amp;$D4778,$G$2:$G$5001,FALSE)+COUNTIFS($D$2:$D4778,$D4778,$G$2:$G4778,FALSE)))</f>
        <v/>
      </c>
    </row>
    <row r="4779" spans="9:9" x14ac:dyDescent="0.55000000000000004">
      <c r="I4779" t="str">
        <f>IF($A4779="","",IF($G4779&lt;&gt;FALSE,"",COUNTIFS($D$2:$D$5001,"&gt;"&amp;$D4779,$G$2:$G$5001,FALSE)+COUNTIFS($D$2:$D4779,$D4779,$G$2:$G4779,FALSE)))</f>
        <v/>
      </c>
    </row>
    <row r="4780" spans="9:9" x14ac:dyDescent="0.55000000000000004">
      <c r="I4780" t="str">
        <f>IF($A4780="","",IF($G4780&lt;&gt;FALSE,"",COUNTIFS($D$2:$D$5001,"&gt;"&amp;$D4780,$G$2:$G$5001,FALSE)+COUNTIFS($D$2:$D4780,$D4780,$G$2:$G4780,FALSE)))</f>
        <v/>
      </c>
    </row>
    <row r="4781" spans="9:9" x14ac:dyDescent="0.55000000000000004">
      <c r="I4781" t="str">
        <f>IF($A4781="","",IF($G4781&lt;&gt;FALSE,"",COUNTIFS($D$2:$D$5001,"&gt;"&amp;$D4781,$G$2:$G$5001,FALSE)+COUNTIFS($D$2:$D4781,$D4781,$G$2:$G4781,FALSE)))</f>
        <v/>
      </c>
    </row>
    <row r="4782" spans="9:9" x14ac:dyDescent="0.55000000000000004">
      <c r="I4782" t="str">
        <f>IF($A4782="","",IF($G4782&lt;&gt;FALSE,"",COUNTIFS($D$2:$D$5001,"&gt;"&amp;$D4782,$G$2:$G$5001,FALSE)+COUNTIFS($D$2:$D4782,$D4782,$G$2:$G4782,FALSE)))</f>
        <v/>
      </c>
    </row>
    <row r="4783" spans="9:9" x14ac:dyDescent="0.55000000000000004">
      <c r="I4783" t="str">
        <f>IF($A4783="","",IF($G4783&lt;&gt;FALSE,"",COUNTIFS($D$2:$D$5001,"&gt;"&amp;$D4783,$G$2:$G$5001,FALSE)+COUNTIFS($D$2:$D4783,$D4783,$G$2:$G4783,FALSE)))</f>
        <v/>
      </c>
    </row>
    <row r="4784" spans="9:9" x14ac:dyDescent="0.55000000000000004">
      <c r="I4784" t="str">
        <f>IF($A4784="","",IF($G4784&lt;&gt;FALSE,"",COUNTIFS($D$2:$D$5001,"&gt;"&amp;$D4784,$G$2:$G$5001,FALSE)+COUNTIFS($D$2:$D4784,$D4784,$G$2:$G4784,FALSE)))</f>
        <v/>
      </c>
    </row>
    <row r="4785" spans="9:9" x14ac:dyDescent="0.55000000000000004">
      <c r="I4785" t="str">
        <f>IF($A4785="","",IF($G4785&lt;&gt;FALSE,"",COUNTIFS($D$2:$D$5001,"&gt;"&amp;$D4785,$G$2:$G$5001,FALSE)+COUNTIFS($D$2:$D4785,$D4785,$G$2:$G4785,FALSE)))</f>
        <v/>
      </c>
    </row>
    <row r="4786" spans="9:9" x14ac:dyDescent="0.55000000000000004">
      <c r="I4786" t="str">
        <f>IF($A4786="","",IF($G4786&lt;&gt;FALSE,"",COUNTIFS($D$2:$D$5001,"&gt;"&amp;$D4786,$G$2:$G$5001,FALSE)+COUNTIFS($D$2:$D4786,$D4786,$G$2:$G4786,FALSE)))</f>
        <v/>
      </c>
    </row>
    <row r="4787" spans="9:9" x14ac:dyDescent="0.55000000000000004">
      <c r="I4787" t="str">
        <f>IF($A4787="","",IF($G4787&lt;&gt;FALSE,"",COUNTIFS($D$2:$D$5001,"&gt;"&amp;$D4787,$G$2:$G$5001,FALSE)+COUNTIFS($D$2:$D4787,$D4787,$G$2:$G4787,FALSE)))</f>
        <v/>
      </c>
    </row>
    <row r="4788" spans="9:9" x14ac:dyDescent="0.55000000000000004">
      <c r="I4788" t="str">
        <f>IF($A4788="","",IF($G4788&lt;&gt;FALSE,"",COUNTIFS($D$2:$D$5001,"&gt;"&amp;$D4788,$G$2:$G$5001,FALSE)+COUNTIFS($D$2:$D4788,$D4788,$G$2:$G4788,FALSE)))</f>
        <v/>
      </c>
    </row>
    <row r="4789" spans="9:9" x14ac:dyDescent="0.55000000000000004">
      <c r="I4789" t="str">
        <f>IF($A4789="","",IF($G4789&lt;&gt;FALSE,"",COUNTIFS($D$2:$D$5001,"&gt;"&amp;$D4789,$G$2:$G$5001,FALSE)+COUNTIFS($D$2:$D4789,$D4789,$G$2:$G4789,FALSE)))</f>
        <v/>
      </c>
    </row>
    <row r="4790" spans="9:9" x14ac:dyDescent="0.55000000000000004">
      <c r="I4790" t="str">
        <f>IF($A4790="","",IF($G4790&lt;&gt;FALSE,"",COUNTIFS($D$2:$D$5001,"&gt;"&amp;$D4790,$G$2:$G$5001,FALSE)+COUNTIFS($D$2:$D4790,$D4790,$G$2:$G4790,FALSE)))</f>
        <v/>
      </c>
    </row>
    <row r="4791" spans="9:9" x14ac:dyDescent="0.55000000000000004">
      <c r="I4791" t="str">
        <f>IF($A4791="","",IF($G4791&lt;&gt;FALSE,"",COUNTIFS($D$2:$D$5001,"&gt;"&amp;$D4791,$G$2:$G$5001,FALSE)+COUNTIFS($D$2:$D4791,$D4791,$G$2:$G4791,FALSE)))</f>
        <v/>
      </c>
    </row>
    <row r="4792" spans="9:9" x14ac:dyDescent="0.55000000000000004">
      <c r="I4792" t="str">
        <f>IF($A4792="","",IF($G4792&lt;&gt;FALSE,"",COUNTIFS($D$2:$D$5001,"&gt;"&amp;$D4792,$G$2:$G$5001,FALSE)+COUNTIFS($D$2:$D4792,$D4792,$G$2:$G4792,FALSE)))</f>
        <v/>
      </c>
    </row>
    <row r="4793" spans="9:9" x14ac:dyDescent="0.55000000000000004">
      <c r="I4793" t="str">
        <f>IF($A4793="","",IF($G4793&lt;&gt;FALSE,"",COUNTIFS($D$2:$D$5001,"&gt;"&amp;$D4793,$G$2:$G$5001,FALSE)+COUNTIFS($D$2:$D4793,$D4793,$G$2:$G4793,FALSE)))</f>
        <v/>
      </c>
    </row>
    <row r="4794" spans="9:9" x14ac:dyDescent="0.55000000000000004">
      <c r="I4794" t="str">
        <f>IF($A4794="","",IF($G4794&lt;&gt;FALSE,"",COUNTIFS($D$2:$D$5001,"&gt;"&amp;$D4794,$G$2:$G$5001,FALSE)+COUNTIFS($D$2:$D4794,$D4794,$G$2:$G4794,FALSE)))</f>
        <v/>
      </c>
    </row>
    <row r="4795" spans="9:9" x14ac:dyDescent="0.55000000000000004">
      <c r="I4795" t="str">
        <f>IF($A4795="","",IF($G4795&lt;&gt;FALSE,"",COUNTIFS($D$2:$D$5001,"&gt;"&amp;$D4795,$G$2:$G$5001,FALSE)+COUNTIFS($D$2:$D4795,$D4795,$G$2:$G4795,FALSE)))</f>
        <v/>
      </c>
    </row>
    <row r="4796" spans="9:9" x14ac:dyDescent="0.55000000000000004">
      <c r="I4796" t="str">
        <f>IF($A4796="","",IF($G4796&lt;&gt;FALSE,"",COUNTIFS($D$2:$D$5001,"&gt;"&amp;$D4796,$G$2:$G$5001,FALSE)+COUNTIFS($D$2:$D4796,$D4796,$G$2:$G4796,FALSE)))</f>
        <v/>
      </c>
    </row>
    <row r="4797" spans="9:9" x14ac:dyDescent="0.55000000000000004">
      <c r="I4797" t="str">
        <f>IF($A4797="","",IF($G4797&lt;&gt;FALSE,"",COUNTIFS($D$2:$D$5001,"&gt;"&amp;$D4797,$G$2:$G$5001,FALSE)+COUNTIFS($D$2:$D4797,$D4797,$G$2:$G4797,FALSE)))</f>
        <v/>
      </c>
    </row>
    <row r="4798" spans="9:9" x14ac:dyDescent="0.55000000000000004">
      <c r="I4798" t="str">
        <f>IF($A4798="","",IF($G4798&lt;&gt;FALSE,"",COUNTIFS($D$2:$D$5001,"&gt;"&amp;$D4798,$G$2:$G$5001,FALSE)+COUNTIFS($D$2:$D4798,$D4798,$G$2:$G4798,FALSE)))</f>
        <v/>
      </c>
    </row>
    <row r="4799" spans="9:9" x14ac:dyDescent="0.55000000000000004">
      <c r="I4799" t="str">
        <f>IF($A4799="","",IF($G4799&lt;&gt;FALSE,"",COUNTIFS($D$2:$D$5001,"&gt;"&amp;$D4799,$G$2:$G$5001,FALSE)+COUNTIFS($D$2:$D4799,$D4799,$G$2:$G4799,FALSE)))</f>
        <v/>
      </c>
    </row>
    <row r="4800" spans="9:9" x14ac:dyDescent="0.55000000000000004">
      <c r="I4800" t="str">
        <f>IF($A4800="","",IF($G4800&lt;&gt;FALSE,"",COUNTIFS($D$2:$D$5001,"&gt;"&amp;$D4800,$G$2:$G$5001,FALSE)+COUNTIFS($D$2:$D4800,$D4800,$G$2:$G4800,FALSE)))</f>
        <v/>
      </c>
    </row>
    <row r="4801" spans="9:9" x14ac:dyDescent="0.55000000000000004">
      <c r="I4801" t="str">
        <f>IF($A4801="","",IF($G4801&lt;&gt;FALSE,"",COUNTIFS($D$2:$D$5001,"&gt;"&amp;$D4801,$G$2:$G$5001,FALSE)+COUNTIFS($D$2:$D4801,$D4801,$G$2:$G4801,FALSE)))</f>
        <v/>
      </c>
    </row>
    <row r="4802" spans="9:9" x14ac:dyDescent="0.55000000000000004">
      <c r="I4802" t="str">
        <f>IF($A4802="","",IF($G4802&lt;&gt;FALSE,"",COUNTIFS($D$2:$D$5001,"&gt;"&amp;$D4802,$G$2:$G$5001,FALSE)+COUNTIFS($D$2:$D4802,$D4802,$G$2:$G4802,FALSE)))</f>
        <v/>
      </c>
    </row>
    <row r="4803" spans="9:9" x14ac:dyDescent="0.55000000000000004">
      <c r="I4803" t="str">
        <f>IF($A4803="","",IF($G4803&lt;&gt;FALSE,"",COUNTIFS($D$2:$D$5001,"&gt;"&amp;$D4803,$G$2:$G$5001,FALSE)+COUNTIFS($D$2:$D4803,$D4803,$G$2:$G4803,FALSE)))</f>
        <v/>
      </c>
    </row>
    <row r="4804" spans="9:9" x14ac:dyDescent="0.55000000000000004">
      <c r="I4804" t="str">
        <f>IF($A4804="","",IF($G4804&lt;&gt;FALSE,"",COUNTIFS($D$2:$D$5001,"&gt;"&amp;$D4804,$G$2:$G$5001,FALSE)+COUNTIFS($D$2:$D4804,$D4804,$G$2:$G4804,FALSE)))</f>
        <v/>
      </c>
    </row>
    <row r="4805" spans="9:9" x14ac:dyDescent="0.55000000000000004">
      <c r="I4805" t="str">
        <f>IF($A4805="","",IF($G4805&lt;&gt;FALSE,"",COUNTIFS($D$2:$D$5001,"&gt;"&amp;$D4805,$G$2:$G$5001,FALSE)+COUNTIFS($D$2:$D4805,$D4805,$G$2:$G4805,FALSE)))</f>
        <v/>
      </c>
    </row>
    <row r="4806" spans="9:9" x14ac:dyDescent="0.55000000000000004">
      <c r="I4806" t="str">
        <f>IF($A4806="","",IF($G4806&lt;&gt;FALSE,"",COUNTIFS($D$2:$D$5001,"&gt;"&amp;$D4806,$G$2:$G$5001,FALSE)+COUNTIFS($D$2:$D4806,$D4806,$G$2:$G4806,FALSE)))</f>
        <v/>
      </c>
    </row>
    <row r="4807" spans="9:9" x14ac:dyDescent="0.55000000000000004">
      <c r="I4807" t="str">
        <f>IF($A4807="","",IF($G4807&lt;&gt;FALSE,"",COUNTIFS($D$2:$D$5001,"&gt;"&amp;$D4807,$G$2:$G$5001,FALSE)+COUNTIFS($D$2:$D4807,$D4807,$G$2:$G4807,FALSE)))</f>
        <v/>
      </c>
    </row>
    <row r="4808" spans="9:9" x14ac:dyDescent="0.55000000000000004">
      <c r="I4808" t="str">
        <f>IF($A4808="","",IF($G4808&lt;&gt;FALSE,"",COUNTIFS($D$2:$D$5001,"&gt;"&amp;$D4808,$G$2:$G$5001,FALSE)+COUNTIFS($D$2:$D4808,$D4808,$G$2:$G4808,FALSE)))</f>
        <v/>
      </c>
    </row>
    <row r="4809" spans="9:9" x14ac:dyDescent="0.55000000000000004">
      <c r="I4809" t="str">
        <f>IF($A4809="","",IF($G4809&lt;&gt;FALSE,"",COUNTIFS($D$2:$D$5001,"&gt;"&amp;$D4809,$G$2:$G$5001,FALSE)+COUNTIFS($D$2:$D4809,$D4809,$G$2:$G4809,FALSE)))</f>
        <v/>
      </c>
    </row>
    <row r="4810" spans="9:9" x14ac:dyDescent="0.55000000000000004">
      <c r="I4810" t="str">
        <f>IF($A4810="","",IF($G4810&lt;&gt;FALSE,"",COUNTIFS($D$2:$D$5001,"&gt;"&amp;$D4810,$G$2:$G$5001,FALSE)+COUNTIFS($D$2:$D4810,$D4810,$G$2:$G4810,FALSE)))</f>
        <v/>
      </c>
    </row>
    <row r="4811" spans="9:9" x14ac:dyDescent="0.55000000000000004">
      <c r="I4811" t="str">
        <f>IF($A4811="","",IF($G4811&lt;&gt;FALSE,"",COUNTIFS($D$2:$D$5001,"&gt;"&amp;$D4811,$G$2:$G$5001,FALSE)+COUNTIFS($D$2:$D4811,$D4811,$G$2:$G4811,FALSE)))</f>
        <v/>
      </c>
    </row>
    <row r="4812" spans="9:9" x14ac:dyDescent="0.55000000000000004">
      <c r="I4812" t="str">
        <f>IF($A4812="","",IF($G4812&lt;&gt;FALSE,"",COUNTIFS($D$2:$D$5001,"&gt;"&amp;$D4812,$G$2:$G$5001,FALSE)+COUNTIFS($D$2:$D4812,$D4812,$G$2:$G4812,FALSE)))</f>
        <v/>
      </c>
    </row>
    <row r="4813" spans="9:9" x14ac:dyDescent="0.55000000000000004">
      <c r="I4813" t="str">
        <f>IF($A4813="","",IF($G4813&lt;&gt;FALSE,"",COUNTIFS($D$2:$D$5001,"&gt;"&amp;$D4813,$G$2:$G$5001,FALSE)+COUNTIFS($D$2:$D4813,$D4813,$G$2:$G4813,FALSE)))</f>
        <v/>
      </c>
    </row>
    <row r="4814" spans="9:9" x14ac:dyDescent="0.55000000000000004">
      <c r="I4814" t="str">
        <f>IF($A4814="","",IF($G4814&lt;&gt;FALSE,"",COUNTIFS($D$2:$D$5001,"&gt;"&amp;$D4814,$G$2:$G$5001,FALSE)+COUNTIFS($D$2:$D4814,$D4814,$G$2:$G4814,FALSE)))</f>
        <v/>
      </c>
    </row>
    <row r="4815" spans="9:9" x14ac:dyDescent="0.55000000000000004">
      <c r="I4815" t="str">
        <f>IF($A4815="","",IF($G4815&lt;&gt;FALSE,"",COUNTIFS($D$2:$D$5001,"&gt;"&amp;$D4815,$G$2:$G$5001,FALSE)+COUNTIFS($D$2:$D4815,$D4815,$G$2:$G4815,FALSE)))</f>
        <v/>
      </c>
    </row>
    <row r="4816" spans="9:9" x14ac:dyDescent="0.55000000000000004">
      <c r="I4816" t="str">
        <f>IF($A4816="","",IF($G4816&lt;&gt;FALSE,"",COUNTIFS($D$2:$D$5001,"&gt;"&amp;$D4816,$G$2:$G$5001,FALSE)+COUNTIFS($D$2:$D4816,$D4816,$G$2:$G4816,FALSE)))</f>
        <v/>
      </c>
    </row>
    <row r="4817" spans="9:9" x14ac:dyDescent="0.55000000000000004">
      <c r="I4817" t="str">
        <f>IF($A4817="","",IF($G4817&lt;&gt;FALSE,"",COUNTIFS($D$2:$D$5001,"&gt;"&amp;$D4817,$G$2:$G$5001,FALSE)+COUNTIFS($D$2:$D4817,$D4817,$G$2:$G4817,FALSE)))</f>
        <v/>
      </c>
    </row>
    <row r="4818" spans="9:9" x14ac:dyDescent="0.55000000000000004">
      <c r="I4818" t="str">
        <f>IF($A4818="","",IF($G4818&lt;&gt;FALSE,"",COUNTIFS($D$2:$D$5001,"&gt;"&amp;$D4818,$G$2:$G$5001,FALSE)+COUNTIFS($D$2:$D4818,$D4818,$G$2:$G4818,FALSE)))</f>
        <v/>
      </c>
    </row>
    <row r="4819" spans="9:9" x14ac:dyDescent="0.55000000000000004">
      <c r="I4819" t="str">
        <f>IF($A4819="","",IF($G4819&lt;&gt;FALSE,"",COUNTIFS($D$2:$D$5001,"&gt;"&amp;$D4819,$G$2:$G$5001,FALSE)+COUNTIFS($D$2:$D4819,$D4819,$G$2:$G4819,FALSE)))</f>
        <v/>
      </c>
    </row>
    <row r="4820" spans="9:9" x14ac:dyDescent="0.55000000000000004">
      <c r="I4820" t="str">
        <f>IF($A4820="","",IF($G4820&lt;&gt;FALSE,"",COUNTIFS($D$2:$D$5001,"&gt;"&amp;$D4820,$G$2:$G$5001,FALSE)+COUNTIFS($D$2:$D4820,$D4820,$G$2:$G4820,FALSE)))</f>
        <v/>
      </c>
    </row>
    <row r="4821" spans="9:9" x14ac:dyDescent="0.55000000000000004">
      <c r="I4821" t="str">
        <f>IF($A4821="","",IF($G4821&lt;&gt;FALSE,"",COUNTIFS($D$2:$D$5001,"&gt;"&amp;$D4821,$G$2:$G$5001,FALSE)+COUNTIFS($D$2:$D4821,$D4821,$G$2:$G4821,FALSE)))</f>
        <v/>
      </c>
    </row>
    <row r="4822" spans="9:9" x14ac:dyDescent="0.55000000000000004">
      <c r="I4822" t="str">
        <f>IF($A4822="","",IF($G4822&lt;&gt;FALSE,"",COUNTIFS($D$2:$D$5001,"&gt;"&amp;$D4822,$G$2:$G$5001,FALSE)+COUNTIFS($D$2:$D4822,$D4822,$G$2:$G4822,FALSE)))</f>
        <v/>
      </c>
    </row>
    <row r="4823" spans="9:9" x14ac:dyDescent="0.55000000000000004">
      <c r="I4823" t="str">
        <f>IF($A4823="","",IF($G4823&lt;&gt;FALSE,"",COUNTIFS($D$2:$D$5001,"&gt;"&amp;$D4823,$G$2:$G$5001,FALSE)+COUNTIFS($D$2:$D4823,$D4823,$G$2:$G4823,FALSE)))</f>
        <v/>
      </c>
    </row>
    <row r="4824" spans="9:9" x14ac:dyDescent="0.55000000000000004">
      <c r="I4824" t="str">
        <f>IF($A4824="","",IF($G4824&lt;&gt;FALSE,"",COUNTIFS($D$2:$D$5001,"&gt;"&amp;$D4824,$G$2:$G$5001,FALSE)+COUNTIFS($D$2:$D4824,$D4824,$G$2:$G4824,FALSE)))</f>
        <v/>
      </c>
    </row>
    <row r="4825" spans="9:9" x14ac:dyDescent="0.55000000000000004">
      <c r="I4825" t="str">
        <f>IF($A4825="","",IF($G4825&lt;&gt;FALSE,"",COUNTIFS($D$2:$D$5001,"&gt;"&amp;$D4825,$G$2:$G$5001,FALSE)+COUNTIFS($D$2:$D4825,$D4825,$G$2:$G4825,FALSE)))</f>
        <v/>
      </c>
    </row>
    <row r="4826" spans="9:9" x14ac:dyDescent="0.55000000000000004">
      <c r="I4826" t="str">
        <f>IF($A4826="","",IF($G4826&lt;&gt;FALSE,"",COUNTIFS($D$2:$D$5001,"&gt;"&amp;$D4826,$G$2:$G$5001,FALSE)+COUNTIFS($D$2:$D4826,$D4826,$G$2:$G4826,FALSE)))</f>
        <v/>
      </c>
    </row>
    <row r="4827" spans="9:9" x14ac:dyDescent="0.55000000000000004">
      <c r="I4827" t="str">
        <f>IF($A4827="","",IF($G4827&lt;&gt;FALSE,"",COUNTIFS($D$2:$D$5001,"&gt;"&amp;$D4827,$G$2:$G$5001,FALSE)+COUNTIFS($D$2:$D4827,$D4827,$G$2:$G4827,FALSE)))</f>
        <v/>
      </c>
    </row>
    <row r="4828" spans="9:9" x14ac:dyDescent="0.55000000000000004">
      <c r="I4828" t="str">
        <f>IF($A4828="","",IF($G4828&lt;&gt;FALSE,"",COUNTIFS($D$2:$D$5001,"&gt;"&amp;$D4828,$G$2:$G$5001,FALSE)+COUNTIFS($D$2:$D4828,$D4828,$G$2:$G4828,FALSE)))</f>
        <v/>
      </c>
    </row>
    <row r="4829" spans="9:9" x14ac:dyDescent="0.55000000000000004">
      <c r="I4829" t="str">
        <f>IF($A4829="","",IF($G4829&lt;&gt;FALSE,"",COUNTIFS($D$2:$D$5001,"&gt;"&amp;$D4829,$G$2:$G$5001,FALSE)+COUNTIFS($D$2:$D4829,$D4829,$G$2:$G4829,FALSE)))</f>
        <v/>
      </c>
    </row>
    <row r="4830" spans="9:9" x14ac:dyDescent="0.55000000000000004">
      <c r="I4830" t="str">
        <f>IF($A4830="","",IF($G4830&lt;&gt;FALSE,"",COUNTIFS($D$2:$D$5001,"&gt;"&amp;$D4830,$G$2:$G$5001,FALSE)+COUNTIFS($D$2:$D4830,$D4830,$G$2:$G4830,FALSE)))</f>
        <v/>
      </c>
    </row>
    <row r="4831" spans="9:9" x14ac:dyDescent="0.55000000000000004">
      <c r="I4831" t="str">
        <f>IF($A4831="","",IF($G4831&lt;&gt;FALSE,"",COUNTIFS($D$2:$D$5001,"&gt;"&amp;$D4831,$G$2:$G$5001,FALSE)+COUNTIFS($D$2:$D4831,$D4831,$G$2:$G4831,FALSE)))</f>
        <v/>
      </c>
    </row>
    <row r="4832" spans="9:9" x14ac:dyDescent="0.55000000000000004">
      <c r="I4832" t="str">
        <f>IF($A4832="","",IF($G4832&lt;&gt;FALSE,"",COUNTIFS($D$2:$D$5001,"&gt;"&amp;$D4832,$G$2:$G$5001,FALSE)+COUNTIFS($D$2:$D4832,$D4832,$G$2:$G4832,FALSE)))</f>
        <v/>
      </c>
    </row>
    <row r="4833" spans="9:9" x14ac:dyDescent="0.55000000000000004">
      <c r="I4833" t="str">
        <f>IF($A4833="","",IF($G4833&lt;&gt;FALSE,"",COUNTIFS($D$2:$D$5001,"&gt;"&amp;$D4833,$G$2:$G$5001,FALSE)+COUNTIFS($D$2:$D4833,$D4833,$G$2:$G4833,FALSE)))</f>
        <v/>
      </c>
    </row>
    <row r="4834" spans="9:9" x14ac:dyDescent="0.55000000000000004">
      <c r="I4834" t="str">
        <f>IF($A4834="","",IF($G4834&lt;&gt;FALSE,"",COUNTIFS($D$2:$D$5001,"&gt;"&amp;$D4834,$G$2:$G$5001,FALSE)+COUNTIFS($D$2:$D4834,$D4834,$G$2:$G4834,FALSE)))</f>
        <v/>
      </c>
    </row>
    <row r="4835" spans="9:9" x14ac:dyDescent="0.55000000000000004">
      <c r="I4835" t="str">
        <f>IF($A4835="","",IF($G4835&lt;&gt;FALSE,"",COUNTIFS($D$2:$D$5001,"&gt;"&amp;$D4835,$G$2:$G$5001,FALSE)+COUNTIFS($D$2:$D4835,$D4835,$G$2:$G4835,FALSE)))</f>
        <v/>
      </c>
    </row>
    <row r="4836" spans="9:9" x14ac:dyDescent="0.55000000000000004">
      <c r="I4836" t="str">
        <f>IF($A4836="","",IF($G4836&lt;&gt;FALSE,"",COUNTIFS($D$2:$D$5001,"&gt;"&amp;$D4836,$G$2:$G$5001,FALSE)+COUNTIFS($D$2:$D4836,$D4836,$G$2:$G4836,FALSE)))</f>
        <v/>
      </c>
    </row>
    <row r="4837" spans="9:9" x14ac:dyDescent="0.55000000000000004">
      <c r="I4837" t="str">
        <f>IF($A4837="","",IF($G4837&lt;&gt;FALSE,"",COUNTIFS($D$2:$D$5001,"&gt;"&amp;$D4837,$G$2:$G$5001,FALSE)+COUNTIFS($D$2:$D4837,$D4837,$G$2:$G4837,FALSE)))</f>
        <v/>
      </c>
    </row>
    <row r="4838" spans="9:9" x14ac:dyDescent="0.55000000000000004">
      <c r="I4838" t="str">
        <f>IF($A4838="","",IF($G4838&lt;&gt;FALSE,"",COUNTIFS($D$2:$D$5001,"&gt;"&amp;$D4838,$G$2:$G$5001,FALSE)+COUNTIFS($D$2:$D4838,$D4838,$G$2:$G4838,FALSE)))</f>
        <v/>
      </c>
    </row>
    <row r="4839" spans="9:9" x14ac:dyDescent="0.55000000000000004">
      <c r="I4839" t="str">
        <f>IF($A4839="","",IF($G4839&lt;&gt;FALSE,"",COUNTIFS($D$2:$D$5001,"&gt;"&amp;$D4839,$G$2:$G$5001,FALSE)+COUNTIFS($D$2:$D4839,$D4839,$G$2:$G4839,FALSE)))</f>
        <v/>
      </c>
    </row>
    <row r="4840" spans="9:9" x14ac:dyDescent="0.55000000000000004">
      <c r="I4840" t="str">
        <f>IF($A4840="","",IF($G4840&lt;&gt;FALSE,"",COUNTIFS($D$2:$D$5001,"&gt;"&amp;$D4840,$G$2:$G$5001,FALSE)+COUNTIFS($D$2:$D4840,$D4840,$G$2:$G4840,FALSE)))</f>
        <v/>
      </c>
    </row>
    <row r="4841" spans="9:9" x14ac:dyDescent="0.55000000000000004">
      <c r="I4841" t="str">
        <f>IF($A4841="","",IF($G4841&lt;&gt;FALSE,"",COUNTIFS($D$2:$D$5001,"&gt;"&amp;$D4841,$G$2:$G$5001,FALSE)+COUNTIFS($D$2:$D4841,$D4841,$G$2:$G4841,FALSE)))</f>
        <v/>
      </c>
    </row>
    <row r="4842" spans="9:9" x14ac:dyDescent="0.55000000000000004">
      <c r="I4842" t="str">
        <f>IF($A4842="","",IF($G4842&lt;&gt;FALSE,"",COUNTIFS($D$2:$D$5001,"&gt;"&amp;$D4842,$G$2:$G$5001,FALSE)+COUNTIFS($D$2:$D4842,$D4842,$G$2:$G4842,FALSE)))</f>
        <v/>
      </c>
    </row>
    <row r="4843" spans="9:9" x14ac:dyDescent="0.55000000000000004">
      <c r="I4843" t="str">
        <f>IF($A4843="","",IF($G4843&lt;&gt;FALSE,"",COUNTIFS($D$2:$D$5001,"&gt;"&amp;$D4843,$G$2:$G$5001,FALSE)+COUNTIFS($D$2:$D4843,$D4843,$G$2:$G4843,FALSE)))</f>
        <v/>
      </c>
    </row>
    <row r="4844" spans="9:9" x14ac:dyDescent="0.55000000000000004">
      <c r="I4844" t="str">
        <f>IF($A4844="","",IF($G4844&lt;&gt;FALSE,"",COUNTIFS($D$2:$D$5001,"&gt;"&amp;$D4844,$G$2:$G$5001,FALSE)+COUNTIFS($D$2:$D4844,$D4844,$G$2:$G4844,FALSE)))</f>
        <v/>
      </c>
    </row>
    <row r="4845" spans="9:9" x14ac:dyDescent="0.55000000000000004">
      <c r="I4845" t="str">
        <f>IF($A4845="","",IF($G4845&lt;&gt;FALSE,"",COUNTIFS($D$2:$D$5001,"&gt;"&amp;$D4845,$G$2:$G$5001,FALSE)+COUNTIFS($D$2:$D4845,$D4845,$G$2:$G4845,FALSE)))</f>
        <v/>
      </c>
    </row>
    <row r="4846" spans="9:9" x14ac:dyDescent="0.55000000000000004">
      <c r="I4846" t="str">
        <f>IF($A4846="","",IF($G4846&lt;&gt;FALSE,"",COUNTIFS($D$2:$D$5001,"&gt;"&amp;$D4846,$G$2:$G$5001,FALSE)+COUNTIFS($D$2:$D4846,$D4846,$G$2:$G4846,FALSE)))</f>
        <v/>
      </c>
    </row>
    <row r="4847" spans="9:9" x14ac:dyDescent="0.55000000000000004">
      <c r="I4847" t="str">
        <f>IF($A4847="","",IF($G4847&lt;&gt;FALSE,"",COUNTIFS($D$2:$D$5001,"&gt;"&amp;$D4847,$G$2:$G$5001,FALSE)+COUNTIFS($D$2:$D4847,$D4847,$G$2:$G4847,FALSE)))</f>
        <v/>
      </c>
    </row>
    <row r="4848" spans="9:9" x14ac:dyDescent="0.55000000000000004">
      <c r="I4848" t="str">
        <f>IF($A4848="","",IF($G4848&lt;&gt;FALSE,"",COUNTIFS($D$2:$D$5001,"&gt;"&amp;$D4848,$G$2:$G$5001,FALSE)+COUNTIFS($D$2:$D4848,$D4848,$G$2:$G4848,FALSE)))</f>
        <v/>
      </c>
    </row>
    <row r="4849" spans="9:9" x14ac:dyDescent="0.55000000000000004">
      <c r="I4849" t="str">
        <f>IF($A4849="","",IF($G4849&lt;&gt;FALSE,"",COUNTIFS($D$2:$D$5001,"&gt;"&amp;$D4849,$G$2:$G$5001,FALSE)+COUNTIFS($D$2:$D4849,$D4849,$G$2:$G4849,FALSE)))</f>
        <v/>
      </c>
    </row>
    <row r="4850" spans="9:9" x14ac:dyDescent="0.55000000000000004">
      <c r="I4850" t="str">
        <f>IF($A4850="","",IF($G4850&lt;&gt;FALSE,"",COUNTIFS($D$2:$D$5001,"&gt;"&amp;$D4850,$G$2:$G$5001,FALSE)+COUNTIFS($D$2:$D4850,$D4850,$G$2:$G4850,FALSE)))</f>
        <v/>
      </c>
    </row>
    <row r="4851" spans="9:9" x14ac:dyDescent="0.55000000000000004">
      <c r="I4851" t="str">
        <f>IF($A4851="","",IF($G4851&lt;&gt;FALSE,"",COUNTIFS($D$2:$D$5001,"&gt;"&amp;$D4851,$G$2:$G$5001,FALSE)+COUNTIFS($D$2:$D4851,$D4851,$G$2:$G4851,FALSE)))</f>
        <v/>
      </c>
    </row>
    <row r="4852" spans="9:9" x14ac:dyDescent="0.55000000000000004">
      <c r="I4852" t="str">
        <f>IF($A4852="","",IF($G4852&lt;&gt;FALSE,"",COUNTIFS($D$2:$D$5001,"&gt;"&amp;$D4852,$G$2:$G$5001,FALSE)+COUNTIFS($D$2:$D4852,$D4852,$G$2:$G4852,FALSE)))</f>
        <v/>
      </c>
    </row>
    <row r="4853" spans="9:9" x14ac:dyDescent="0.55000000000000004">
      <c r="I4853" t="str">
        <f>IF($A4853="","",IF($G4853&lt;&gt;FALSE,"",COUNTIFS($D$2:$D$5001,"&gt;"&amp;$D4853,$G$2:$G$5001,FALSE)+COUNTIFS($D$2:$D4853,$D4853,$G$2:$G4853,FALSE)))</f>
        <v/>
      </c>
    </row>
    <row r="4854" spans="9:9" x14ac:dyDescent="0.55000000000000004">
      <c r="I4854" t="str">
        <f>IF($A4854="","",IF($G4854&lt;&gt;FALSE,"",COUNTIFS($D$2:$D$5001,"&gt;"&amp;$D4854,$G$2:$G$5001,FALSE)+COUNTIFS($D$2:$D4854,$D4854,$G$2:$G4854,FALSE)))</f>
        <v/>
      </c>
    </row>
    <row r="4855" spans="9:9" x14ac:dyDescent="0.55000000000000004">
      <c r="I4855" t="str">
        <f>IF($A4855="","",IF($G4855&lt;&gt;FALSE,"",COUNTIFS($D$2:$D$5001,"&gt;"&amp;$D4855,$G$2:$G$5001,FALSE)+COUNTIFS($D$2:$D4855,$D4855,$G$2:$G4855,FALSE)))</f>
        <v/>
      </c>
    </row>
    <row r="4856" spans="9:9" x14ac:dyDescent="0.55000000000000004">
      <c r="I4856" t="str">
        <f>IF($A4856="","",IF($G4856&lt;&gt;FALSE,"",COUNTIFS($D$2:$D$5001,"&gt;"&amp;$D4856,$G$2:$G$5001,FALSE)+COUNTIFS($D$2:$D4856,$D4856,$G$2:$G4856,FALSE)))</f>
        <v/>
      </c>
    </row>
    <row r="4857" spans="9:9" x14ac:dyDescent="0.55000000000000004">
      <c r="I4857" t="str">
        <f>IF($A4857="","",IF($G4857&lt;&gt;FALSE,"",COUNTIFS($D$2:$D$5001,"&gt;"&amp;$D4857,$G$2:$G$5001,FALSE)+COUNTIFS($D$2:$D4857,$D4857,$G$2:$G4857,FALSE)))</f>
        <v/>
      </c>
    </row>
    <row r="4858" spans="9:9" x14ac:dyDescent="0.55000000000000004">
      <c r="I4858" t="str">
        <f>IF($A4858="","",IF($G4858&lt;&gt;FALSE,"",COUNTIFS($D$2:$D$5001,"&gt;"&amp;$D4858,$G$2:$G$5001,FALSE)+COUNTIFS($D$2:$D4858,$D4858,$G$2:$G4858,FALSE)))</f>
        <v/>
      </c>
    </row>
    <row r="4859" spans="9:9" x14ac:dyDescent="0.55000000000000004">
      <c r="I4859" t="str">
        <f>IF($A4859="","",IF($G4859&lt;&gt;FALSE,"",COUNTIFS($D$2:$D$5001,"&gt;"&amp;$D4859,$G$2:$G$5001,FALSE)+COUNTIFS($D$2:$D4859,$D4859,$G$2:$G4859,FALSE)))</f>
        <v/>
      </c>
    </row>
    <row r="4860" spans="9:9" x14ac:dyDescent="0.55000000000000004">
      <c r="I4860" t="str">
        <f>IF($A4860="","",IF($G4860&lt;&gt;FALSE,"",COUNTIFS($D$2:$D$5001,"&gt;"&amp;$D4860,$G$2:$G$5001,FALSE)+COUNTIFS($D$2:$D4860,$D4860,$G$2:$G4860,FALSE)))</f>
        <v/>
      </c>
    </row>
    <row r="4861" spans="9:9" x14ac:dyDescent="0.55000000000000004">
      <c r="I4861" t="str">
        <f>IF($A4861="","",IF($G4861&lt;&gt;FALSE,"",COUNTIFS($D$2:$D$5001,"&gt;"&amp;$D4861,$G$2:$G$5001,FALSE)+COUNTIFS($D$2:$D4861,$D4861,$G$2:$G4861,FALSE)))</f>
        <v/>
      </c>
    </row>
    <row r="4862" spans="9:9" x14ac:dyDescent="0.55000000000000004">
      <c r="I4862" t="str">
        <f>IF($A4862="","",IF($G4862&lt;&gt;FALSE,"",COUNTIFS($D$2:$D$5001,"&gt;"&amp;$D4862,$G$2:$G$5001,FALSE)+COUNTIFS($D$2:$D4862,$D4862,$G$2:$G4862,FALSE)))</f>
        <v/>
      </c>
    </row>
    <row r="4863" spans="9:9" x14ac:dyDescent="0.55000000000000004">
      <c r="I4863" t="str">
        <f>IF($A4863="","",IF($G4863&lt;&gt;FALSE,"",COUNTIFS($D$2:$D$5001,"&gt;"&amp;$D4863,$G$2:$G$5001,FALSE)+COUNTIFS($D$2:$D4863,$D4863,$G$2:$G4863,FALSE)))</f>
        <v/>
      </c>
    </row>
    <row r="4864" spans="9:9" x14ac:dyDescent="0.55000000000000004">
      <c r="I4864" t="str">
        <f>IF($A4864="","",IF($G4864&lt;&gt;FALSE,"",COUNTIFS($D$2:$D$5001,"&gt;"&amp;$D4864,$G$2:$G$5001,FALSE)+COUNTIFS($D$2:$D4864,$D4864,$G$2:$G4864,FALSE)))</f>
        <v/>
      </c>
    </row>
    <row r="4865" spans="9:9" x14ac:dyDescent="0.55000000000000004">
      <c r="I4865" t="str">
        <f>IF($A4865="","",IF($G4865&lt;&gt;FALSE,"",COUNTIFS($D$2:$D$5001,"&gt;"&amp;$D4865,$G$2:$G$5001,FALSE)+COUNTIFS($D$2:$D4865,$D4865,$G$2:$G4865,FALSE)))</f>
        <v/>
      </c>
    </row>
    <row r="4866" spans="9:9" x14ac:dyDescent="0.55000000000000004">
      <c r="I4866" t="str">
        <f>IF($A4866="","",IF($G4866&lt;&gt;FALSE,"",COUNTIFS($D$2:$D$5001,"&gt;"&amp;$D4866,$G$2:$G$5001,FALSE)+COUNTIFS($D$2:$D4866,$D4866,$G$2:$G4866,FALSE)))</f>
        <v/>
      </c>
    </row>
    <row r="4867" spans="9:9" x14ac:dyDescent="0.55000000000000004">
      <c r="I4867" t="str">
        <f>IF($A4867="","",IF($G4867&lt;&gt;FALSE,"",COUNTIFS($D$2:$D$5001,"&gt;"&amp;$D4867,$G$2:$G$5001,FALSE)+COUNTIFS($D$2:$D4867,$D4867,$G$2:$G4867,FALSE)))</f>
        <v/>
      </c>
    </row>
    <row r="4868" spans="9:9" x14ac:dyDescent="0.55000000000000004">
      <c r="I4868" t="str">
        <f>IF($A4868="","",IF($G4868&lt;&gt;FALSE,"",COUNTIFS($D$2:$D$5001,"&gt;"&amp;$D4868,$G$2:$G$5001,FALSE)+COUNTIFS($D$2:$D4868,$D4868,$G$2:$G4868,FALSE)))</f>
        <v/>
      </c>
    </row>
    <row r="4869" spans="9:9" x14ac:dyDescent="0.55000000000000004">
      <c r="I4869" t="str">
        <f>IF($A4869="","",IF($G4869&lt;&gt;FALSE,"",COUNTIFS($D$2:$D$5001,"&gt;"&amp;$D4869,$G$2:$G$5001,FALSE)+COUNTIFS($D$2:$D4869,$D4869,$G$2:$G4869,FALSE)))</f>
        <v/>
      </c>
    </row>
    <row r="4870" spans="9:9" x14ac:dyDescent="0.55000000000000004">
      <c r="I4870" t="str">
        <f>IF($A4870="","",IF($G4870&lt;&gt;FALSE,"",COUNTIFS($D$2:$D$5001,"&gt;"&amp;$D4870,$G$2:$G$5001,FALSE)+COUNTIFS($D$2:$D4870,$D4870,$G$2:$G4870,FALSE)))</f>
        <v/>
      </c>
    </row>
    <row r="4871" spans="9:9" x14ac:dyDescent="0.55000000000000004">
      <c r="I4871" t="str">
        <f>IF($A4871="","",IF($G4871&lt;&gt;FALSE,"",COUNTIFS($D$2:$D$5001,"&gt;"&amp;$D4871,$G$2:$G$5001,FALSE)+COUNTIFS($D$2:$D4871,$D4871,$G$2:$G4871,FALSE)))</f>
        <v/>
      </c>
    </row>
    <row r="4872" spans="9:9" x14ac:dyDescent="0.55000000000000004">
      <c r="I4872" t="str">
        <f>IF($A4872="","",IF($G4872&lt;&gt;FALSE,"",COUNTIFS($D$2:$D$5001,"&gt;"&amp;$D4872,$G$2:$G$5001,FALSE)+COUNTIFS($D$2:$D4872,$D4872,$G$2:$G4872,FALSE)))</f>
        <v/>
      </c>
    </row>
    <row r="4873" spans="9:9" x14ac:dyDescent="0.55000000000000004">
      <c r="I4873" t="str">
        <f>IF($A4873="","",IF($G4873&lt;&gt;FALSE,"",COUNTIFS($D$2:$D$5001,"&gt;"&amp;$D4873,$G$2:$G$5001,FALSE)+COUNTIFS($D$2:$D4873,$D4873,$G$2:$G4873,FALSE)))</f>
        <v/>
      </c>
    </row>
    <row r="4874" spans="9:9" x14ac:dyDescent="0.55000000000000004">
      <c r="I4874" t="str">
        <f>IF($A4874="","",IF($G4874&lt;&gt;FALSE,"",COUNTIFS($D$2:$D$5001,"&gt;"&amp;$D4874,$G$2:$G$5001,FALSE)+COUNTIFS($D$2:$D4874,$D4874,$G$2:$G4874,FALSE)))</f>
        <v/>
      </c>
    </row>
    <row r="4875" spans="9:9" x14ac:dyDescent="0.55000000000000004">
      <c r="I4875" t="str">
        <f>IF($A4875="","",IF($G4875&lt;&gt;FALSE,"",COUNTIFS($D$2:$D$5001,"&gt;"&amp;$D4875,$G$2:$G$5001,FALSE)+COUNTIFS($D$2:$D4875,$D4875,$G$2:$G4875,FALSE)))</f>
        <v/>
      </c>
    </row>
    <row r="4876" spans="9:9" x14ac:dyDescent="0.55000000000000004">
      <c r="I4876" t="str">
        <f>IF($A4876="","",IF($G4876&lt;&gt;FALSE,"",COUNTIFS($D$2:$D$5001,"&gt;"&amp;$D4876,$G$2:$G$5001,FALSE)+COUNTIFS($D$2:$D4876,$D4876,$G$2:$G4876,FALSE)))</f>
        <v/>
      </c>
    </row>
    <row r="4877" spans="9:9" x14ac:dyDescent="0.55000000000000004">
      <c r="I4877" t="str">
        <f>IF($A4877="","",IF($G4877&lt;&gt;FALSE,"",COUNTIFS($D$2:$D$5001,"&gt;"&amp;$D4877,$G$2:$G$5001,FALSE)+COUNTIFS($D$2:$D4877,$D4877,$G$2:$G4877,FALSE)))</f>
        <v/>
      </c>
    </row>
    <row r="4878" spans="9:9" x14ac:dyDescent="0.55000000000000004">
      <c r="I4878" t="str">
        <f>IF($A4878="","",IF($G4878&lt;&gt;FALSE,"",COUNTIFS($D$2:$D$5001,"&gt;"&amp;$D4878,$G$2:$G$5001,FALSE)+COUNTIFS($D$2:$D4878,$D4878,$G$2:$G4878,FALSE)))</f>
        <v/>
      </c>
    </row>
    <row r="4879" spans="9:9" x14ac:dyDescent="0.55000000000000004">
      <c r="I4879" t="str">
        <f>IF($A4879="","",IF($G4879&lt;&gt;FALSE,"",COUNTIFS($D$2:$D$5001,"&gt;"&amp;$D4879,$G$2:$G$5001,FALSE)+COUNTIFS($D$2:$D4879,$D4879,$G$2:$G4879,FALSE)))</f>
        <v/>
      </c>
    </row>
    <row r="4880" spans="9:9" x14ac:dyDescent="0.55000000000000004">
      <c r="I4880" t="str">
        <f>IF($A4880="","",IF($G4880&lt;&gt;FALSE,"",COUNTIFS($D$2:$D$5001,"&gt;"&amp;$D4880,$G$2:$G$5001,FALSE)+COUNTIFS($D$2:$D4880,$D4880,$G$2:$G4880,FALSE)))</f>
        <v/>
      </c>
    </row>
    <row r="4881" spans="9:9" x14ac:dyDescent="0.55000000000000004">
      <c r="I4881" t="str">
        <f>IF($A4881="","",IF($G4881&lt;&gt;FALSE,"",COUNTIFS($D$2:$D$5001,"&gt;"&amp;$D4881,$G$2:$G$5001,FALSE)+COUNTIFS($D$2:$D4881,$D4881,$G$2:$G4881,FALSE)))</f>
        <v/>
      </c>
    </row>
    <row r="4882" spans="9:9" x14ac:dyDescent="0.55000000000000004">
      <c r="I4882" t="str">
        <f>IF($A4882="","",IF($G4882&lt;&gt;FALSE,"",COUNTIFS($D$2:$D$5001,"&gt;"&amp;$D4882,$G$2:$G$5001,FALSE)+COUNTIFS($D$2:$D4882,$D4882,$G$2:$G4882,FALSE)))</f>
        <v/>
      </c>
    </row>
    <row r="4883" spans="9:9" x14ac:dyDescent="0.55000000000000004">
      <c r="I4883" t="str">
        <f>IF($A4883="","",IF($G4883&lt;&gt;FALSE,"",COUNTIFS($D$2:$D$5001,"&gt;"&amp;$D4883,$G$2:$G$5001,FALSE)+COUNTIFS($D$2:$D4883,$D4883,$G$2:$G4883,FALSE)))</f>
        <v/>
      </c>
    </row>
    <row r="4884" spans="9:9" x14ac:dyDescent="0.55000000000000004">
      <c r="I4884" t="str">
        <f>IF($A4884="","",IF($G4884&lt;&gt;FALSE,"",COUNTIFS($D$2:$D$5001,"&gt;"&amp;$D4884,$G$2:$G$5001,FALSE)+COUNTIFS($D$2:$D4884,$D4884,$G$2:$G4884,FALSE)))</f>
        <v/>
      </c>
    </row>
    <row r="4885" spans="9:9" x14ac:dyDescent="0.55000000000000004">
      <c r="I4885" t="str">
        <f>IF($A4885="","",IF($G4885&lt;&gt;FALSE,"",COUNTIFS($D$2:$D$5001,"&gt;"&amp;$D4885,$G$2:$G$5001,FALSE)+COUNTIFS($D$2:$D4885,$D4885,$G$2:$G4885,FALSE)))</f>
        <v/>
      </c>
    </row>
    <row r="4886" spans="9:9" x14ac:dyDescent="0.55000000000000004">
      <c r="I4886" t="str">
        <f>IF($A4886="","",IF($G4886&lt;&gt;FALSE,"",COUNTIFS($D$2:$D$5001,"&gt;"&amp;$D4886,$G$2:$G$5001,FALSE)+COUNTIFS($D$2:$D4886,$D4886,$G$2:$G4886,FALSE)))</f>
        <v/>
      </c>
    </row>
    <row r="4887" spans="9:9" x14ac:dyDescent="0.55000000000000004">
      <c r="I4887" t="str">
        <f>IF($A4887="","",IF($G4887&lt;&gt;FALSE,"",COUNTIFS($D$2:$D$5001,"&gt;"&amp;$D4887,$G$2:$G$5001,FALSE)+COUNTIFS($D$2:$D4887,$D4887,$G$2:$G4887,FALSE)))</f>
        <v/>
      </c>
    </row>
    <row r="4888" spans="9:9" x14ac:dyDescent="0.55000000000000004">
      <c r="I4888" t="str">
        <f>IF($A4888="","",IF($G4888&lt;&gt;FALSE,"",COUNTIFS($D$2:$D$5001,"&gt;"&amp;$D4888,$G$2:$G$5001,FALSE)+COUNTIFS($D$2:$D4888,$D4888,$G$2:$G4888,FALSE)))</f>
        <v/>
      </c>
    </row>
    <row r="4889" spans="9:9" x14ac:dyDescent="0.55000000000000004">
      <c r="I4889" t="str">
        <f>IF($A4889="","",IF($G4889&lt;&gt;FALSE,"",COUNTIFS($D$2:$D$5001,"&gt;"&amp;$D4889,$G$2:$G$5001,FALSE)+COUNTIFS($D$2:$D4889,$D4889,$G$2:$G4889,FALSE)))</f>
        <v/>
      </c>
    </row>
    <row r="4890" spans="9:9" x14ac:dyDescent="0.55000000000000004">
      <c r="I4890" t="str">
        <f>IF($A4890="","",IF($G4890&lt;&gt;FALSE,"",COUNTIFS($D$2:$D$5001,"&gt;"&amp;$D4890,$G$2:$G$5001,FALSE)+COUNTIFS($D$2:$D4890,$D4890,$G$2:$G4890,FALSE)))</f>
        <v/>
      </c>
    </row>
    <row r="4891" spans="9:9" x14ac:dyDescent="0.55000000000000004">
      <c r="I4891" t="str">
        <f>IF($A4891="","",IF($G4891&lt;&gt;FALSE,"",COUNTIFS($D$2:$D$5001,"&gt;"&amp;$D4891,$G$2:$G$5001,FALSE)+COUNTIFS($D$2:$D4891,$D4891,$G$2:$G4891,FALSE)))</f>
        <v/>
      </c>
    </row>
    <row r="4892" spans="9:9" x14ac:dyDescent="0.55000000000000004">
      <c r="I4892" t="str">
        <f>IF($A4892="","",IF($G4892&lt;&gt;FALSE,"",COUNTIFS($D$2:$D$5001,"&gt;"&amp;$D4892,$G$2:$G$5001,FALSE)+COUNTIFS($D$2:$D4892,$D4892,$G$2:$G4892,FALSE)))</f>
        <v/>
      </c>
    </row>
    <row r="4893" spans="9:9" x14ac:dyDescent="0.55000000000000004">
      <c r="I4893" t="str">
        <f>IF($A4893="","",IF($G4893&lt;&gt;FALSE,"",COUNTIFS($D$2:$D$5001,"&gt;"&amp;$D4893,$G$2:$G$5001,FALSE)+COUNTIFS($D$2:$D4893,$D4893,$G$2:$G4893,FALSE)))</f>
        <v/>
      </c>
    </row>
    <row r="4894" spans="9:9" x14ac:dyDescent="0.55000000000000004">
      <c r="I4894" t="str">
        <f>IF($A4894="","",IF($G4894&lt;&gt;FALSE,"",COUNTIFS($D$2:$D$5001,"&gt;"&amp;$D4894,$G$2:$G$5001,FALSE)+COUNTIFS($D$2:$D4894,$D4894,$G$2:$G4894,FALSE)))</f>
        <v/>
      </c>
    </row>
    <row r="4895" spans="9:9" x14ac:dyDescent="0.55000000000000004">
      <c r="I4895" t="str">
        <f>IF($A4895="","",IF($G4895&lt;&gt;FALSE,"",COUNTIFS($D$2:$D$5001,"&gt;"&amp;$D4895,$G$2:$G$5001,FALSE)+COUNTIFS($D$2:$D4895,$D4895,$G$2:$G4895,FALSE)))</f>
        <v/>
      </c>
    </row>
    <row r="4896" spans="9:9" x14ac:dyDescent="0.55000000000000004">
      <c r="I4896" t="str">
        <f>IF($A4896="","",IF($G4896&lt;&gt;FALSE,"",COUNTIFS($D$2:$D$5001,"&gt;"&amp;$D4896,$G$2:$G$5001,FALSE)+COUNTIFS($D$2:$D4896,$D4896,$G$2:$G4896,FALSE)))</f>
        <v/>
      </c>
    </row>
    <row r="4897" spans="9:9" x14ac:dyDescent="0.55000000000000004">
      <c r="I4897" t="str">
        <f>IF($A4897="","",IF($G4897&lt;&gt;FALSE,"",COUNTIFS($D$2:$D$5001,"&gt;"&amp;$D4897,$G$2:$G$5001,FALSE)+COUNTIFS($D$2:$D4897,$D4897,$G$2:$G4897,FALSE)))</f>
        <v/>
      </c>
    </row>
    <row r="4898" spans="9:9" x14ac:dyDescent="0.55000000000000004">
      <c r="I4898" t="str">
        <f>IF($A4898="","",IF($G4898&lt;&gt;FALSE,"",COUNTIFS($D$2:$D$5001,"&gt;"&amp;$D4898,$G$2:$G$5001,FALSE)+COUNTIFS($D$2:$D4898,$D4898,$G$2:$G4898,FALSE)))</f>
        <v/>
      </c>
    </row>
    <row r="4899" spans="9:9" x14ac:dyDescent="0.55000000000000004">
      <c r="I4899" t="str">
        <f>IF($A4899="","",IF($G4899&lt;&gt;FALSE,"",COUNTIFS($D$2:$D$5001,"&gt;"&amp;$D4899,$G$2:$G$5001,FALSE)+COUNTIFS($D$2:$D4899,$D4899,$G$2:$G4899,FALSE)))</f>
        <v/>
      </c>
    </row>
    <row r="4900" spans="9:9" x14ac:dyDescent="0.55000000000000004">
      <c r="I4900" t="str">
        <f>IF($A4900="","",IF($G4900&lt;&gt;FALSE,"",COUNTIFS($D$2:$D$5001,"&gt;"&amp;$D4900,$G$2:$G$5001,FALSE)+COUNTIFS($D$2:$D4900,$D4900,$G$2:$G4900,FALSE)))</f>
        <v/>
      </c>
    </row>
    <row r="4901" spans="9:9" x14ac:dyDescent="0.55000000000000004">
      <c r="I4901" t="str">
        <f>IF($A4901="","",IF($G4901&lt;&gt;FALSE,"",COUNTIFS($D$2:$D$5001,"&gt;"&amp;$D4901,$G$2:$G$5001,FALSE)+COUNTIFS($D$2:$D4901,$D4901,$G$2:$G4901,FALSE)))</f>
        <v/>
      </c>
    </row>
    <row r="4902" spans="9:9" x14ac:dyDescent="0.55000000000000004">
      <c r="I4902" t="str">
        <f>IF($A4902="","",IF($G4902&lt;&gt;FALSE,"",COUNTIFS($D$2:$D$5001,"&gt;"&amp;$D4902,$G$2:$G$5001,FALSE)+COUNTIFS($D$2:$D4902,$D4902,$G$2:$G4902,FALSE)))</f>
        <v/>
      </c>
    </row>
    <row r="4903" spans="9:9" x14ac:dyDescent="0.55000000000000004">
      <c r="I4903" t="str">
        <f>IF($A4903="","",IF($G4903&lt;&gt;FALSE,"",COUNTIFS($D$2:$D$5001,"&gt;"&amp;$D4903,$G$2:$G$5001,FALSE)+COUNTIFS($D$2:$D4903,$D4903,$G$2:$G4903,FALSE)))</f>
        <v/>
      </c>
    </row>
    <row r="4904" spans="9:9" x14ac:dyDescent="0.55000000000000004">
      <c r="I4904" t="str">
        <f>IF($A4904="","",IF($G4904&lt;&gt;FALSE,"",COUNTIFS($D$2:$D$5001,"&gt;"&amp;$D4904,$G$2:$G$5001,FALSE)+COUNTIFS($D$2:$D4904,$D4904,$G$2:$G4904,FALSE)))</f>
        <v/>
      </c>
    </row>
    <row r="4905" spans="9:9" x14ac:dyDescent="0.55000000000000004">
      <c r="I4905" t="str">
        <f>IF($A4905="","",IF($G4905&lt;&gt;FALSE,"",COUNTIFS($D$2:$D$5001,"&gt;"&amp;$D4905,$G$2:$G$5001,FALSE)+COUNTIFS($D$2:$D4905,$D4905,$G$2:$G4905,FALSE)))</f>
        <v/>
      </c>
    </row>
    <row r="4906" spans="9:9" x14ac:dyDescent="0.55000000000000004">
      <c r="I4906" t="str">
        <f>IF($A4906="","",IF($G4906&lt;&gt;FALSE,"",COUNTIFS($D$2:$D$5001,"&gt;"&amp;$D4906,$G$2:$G$5001,FALSE)+COUNTIFS($D$2:$D4906,$D4906,$G$2:$G4906,FALSE)))</f>
        <v/>
      </c>
    </row>
    <row r="4907" spans="9:9" x14ac:dyDescent="0.55000000000000004">
      <c r="I4907" t="str">
        <f>IF($A4907="","",IF($G4907&lt;&gt;FALSE,"",COUNTIFS($D$2:$D$5001,"&gt;"&amp;$D4907,$G$2:$G$5001,FALSE)+COUNTIFS($D$2:$D4907,$D4907,$G$2:$G4907,FALSE)))</f>
        <v/>
      </c>
    </row>
    <row r="4908" spans="9:9" x14ac:dyDescent="0.55000000000000004">
      <c r="I4908" t="str">
        <f>IF($A4908="","",IF($G4908&lt;&gt;FALSE,"",COUNTIFS($D$2:$D$5001,"&gt;"&amp;$D4908,$G$2:$G$5001,FALSE)+COUNTIFS($D$2:$D4908,$D4908,$G$2:$G4908,FALSE)))</f>
        <v/>
      </c>
    </row>
    <row r="4909" spans="9:9" x14ac:dyDescent="0.55000000000000004">
      <c r="I4909" t="str">
        <f>IF($A4909="","",IF($G4909&lt;&gt;FALSE,"",COUNTIFS($D$2:$D$5001,"&gt;"&amp;$D4909,$G$2:$G$5001,FALSE)+COUNTIFS($D$2:$D4909,$D4909,$G$2:$G4909,FALSE)))</f>
        <v/>
      </c>
    </row>
    <row r="4910" spans="9:9" x14ac:dyDescent="0.55000000000000004">
      <c r="I4910" t="str">
        <f>IF($A4910="","",IF($G4910&lt;&gt;FALSE,"",COUNTIFS($D$2:$D$5001,"&gt;"&amp;$D4910,$G$2:$G$5001,FALSE)+COUNTIFS($D$2:$D4910,$D4910,$G$2:$G4910,FALSE)))</f>
        <v/>
      </c>
    </row>
    <row r="4911" spans="9:9" x14ac:dyDescent="0.55000000000000004">
      <c r="I4911" t="str">
        <f>IF($A4911="","",IF($G4911&lt;&gt;FALSE,"",COUNTIFS($D$2:$D$5001,"&gt;"&amp;$D4911,$G$2:$G$5001,FALSE)+COUNTIFS($D$2:$D4911,$D4911,$G$2:$G4911,FALSE)))</f>
        <v/>
      </c>
    </row>
    <row r="4912" spans="9:9" x14ac:dyDescent="0.55000000000000004">
      <c r="I4912" t="str">
        <f>IF($A4912="","",IF($G4912&lt;&gt;FALSE,"",COUNTIFS($D$2:$D$5001,"&gt;"&amp;$D4912,$G$2:$G$5001,FALSE)+COUNTIFS($D$2:$D4912,$D4912,$G$2:$G4912,FALSE)))</f>
        <v/>
      </c>
    </row>
    <row r="4913" spans="9:9" x14ac:dyDescent="0.55000000000000004">
      <c r="I4913" t="str">
        <f>IF($A4913="","",IF($G4913&lt;&gt;FALSE,"",COUNTIFS($D$2:$D$5001,"&gt;"&amp;$D4913,$G$2:$G$5001,FALSE)+COUNTIFS($D$2:$D4913,$D4913,$G$2:$G4913,FALSE)))</f>
        <v/>
      </c>
    </row>
    <row r="4914" spans="9:9" x14ac:dyDescent="0.55000000000000004">
      <c r="I4914" t="str">
        <f>IF($A4914="","",IF($G4914&lt;&gt;FALSE,"",COUNTIFS($D$2:$D$5001,"&gt;"&amp;$D4914,$G$2:$G$5001,FALSE)+COUNTIFS($D$2:$D4914,$D4914,$G$2:$G4914,FALSE)))</f>
        <v/>
      </c>
    </row>
    <row r="4915" spans="9:9" x14ac:dyDescent="0.55000000000000004">
      <c r="I4915" t="str">
        <f>IF($A4915="","",IF($G4915&lt;&gt;FALSE,"",COUNTIFS($D$2:$D$5001,"&gt;"&amp;$D4915,$G$2:$G$5001,FALSE)+COUNTIFS($D$2:$D4915,$D4915,$G$2:$G4915,FALSE)))</f>
        <v/>
      </c>
    </row>
    <row r="4916" spans="9:9" x14ac:dyDescent="0.55000000000000004">
      <c r="I4916" t="str">
        <f>IF($A4916="","",IF($G4916&lt;&gt;FALSE,"",COUNTIFS($D$2:$D$5001,"&gt;"&amp;$D4916,$G$2:$G$5001,FALSE)+COUNTIFS($D$2:$D4916,$D4916,$G$2:$G4916,FALSE)))</f>
        <v/>
      </c>
    </row>
    <row r="4917" spans="9:9" x14ac:dyDescent="0.55000000000000004">
      <c r="I4917" t="str">
        <f>IF($A4917="","",IF($G4917&lt;&gt;FALSE,"",COUNTIFS($D$2:$D$5001,"&gt;"&amp;$D4917,$G$2:$G$5001,FALSE)+COUNTIFS($D$2:$D4917,$D4917,$G$2:$G4917,FALSE)))</f>
        <v/>
      </c>
    </row>
    <row r="4918" spans="9:9" x14ac:dyDescent="0.55000000000000004">
      <c r="I4918" t="str">
        <f>IF($A4918="","",IF($G4918&lt;&gt;FALSE,"",COUNTIFS($D$2:$D$5001,"&gt;"&amp;$D4918,$G$2:$G$5001,FALSE)+COUNTIFS($D$2:$D4918,$D4918,$G$2:$G4918,FALSE)))</f>
        <v/>
      </c>
    </row>
    <row r="4919" spans="9:9" x14ac:dyDescent="0.55000000000000004">
      <c r="I4919" t="str">
        <f>IF($A4919="","",IF($G4919&lt;&gt;FALSE,"",COUNTIFS($D$2:$D$5001,"&gt;"&amp;$D4919,$G$2:$G$5001,FALSE)+COUNTIFS($D$2:$D4919,$D4919,$G$2:$G4919,FALSE)))</f>
        <v/>
      </c>
    </row>
    <row r="4920" spans="9:9" x14ac:dyDescent="0.55000000000000004">
      <c r="I4920" t="str">
        <f>IF($A4920="","",IF($G4920&lt;&gt;FALSE,"",COUNTIFS($D$2:$D$5001,"&gt;"&amp;$D4920,$G$2:$G$5001,FALSE)+COUNTIFS($D$2:$D4920,$D4920,$G$2:$G4920,FALSE)))</f>
        <v/>
      </c>
    </row>
    <row r="4921" spans="9:9" x14ac:dyDescent="0.55000000000000004">
      <c r="I4921" t="str">
        <f>IF($A4921="","",IF($G4921&lt;&gt;FALSE,"",COUNTIFS($D$2:$D$5001,"&gt;"&amp;$D4921,$G$2:$G$5001,FALSE)+COUNTIFS($D$2:$D4921,$D4921,$G$2:$G4921,FALSE)))</f>
        <v/>
      </c>
    </row>
    <row r="4922" spans="9:9" x14ac:dyDescent="0.55000000000000004">
      <c r="I4922" t="str">
        <f>IF($A4922="","",IF($G4922&lt;&gt;FALSE,"",COUNTIFS($D$2:$D$5001,"&gt;"&amp;$D4922,$G$2:$G$5001,FALSE)+COUNTIFS($D$2:$D4922,$D4922,$G$2:$G4922,FALSE)))</f>
        <v/>
      </c>
    </row>
    <row r="4923" spans="9:9" x14ac:dyDescent="0.55000000000000004">
      <c r="I4923" t="str">
        <f>IF($A4923="","",IF($G4923&lt;&gt;FALSE,"",COUNTIFS($D$2:$D$5001,"&gt;"&amp;$D4923,$G$2:$G$5001,FALSE)+COUNTIFS($D$2:$D4923,$D4923,$G$2:$G4923,FALSE)))</f>
        <v/>
      </c>
    </row>
    <row r="4924" spans="9:9" x14ac:dyDescent="0.55000000000000004">
      <c r="I4924" t="str">
        <f>IF($A4924="","",IF($G4924&lt;&gt;FALSE,"",COUNTIFS($D$2:$D$5001,"&gt;"&amp;$D4924,$G$2:$G$5001,FALSE)+COUNTIFS($D$2:$D4924,$D4924,$G$2:$G4924,FALSE)))</f>
        <v/>
      </c>
    </row>
    <row r="4925" spans="9:9" x14ac:dyDescent="0.55000000000000004">
      <c r="I4925" t="str">
        <f>IF($A4925="","",IF($G4925&lt;&gt;FALSE,"",COUNTIFS($D$2:$D$5001,"&gt;"&amp;$D4925,$G$2:$G$5001,FALSE)+COUNTIFS($D$2:$D4925,$D4925,$G$2:$G4925,FALSE)))</f>
        <v/>
      </c>
    </row>
    <row r="4926" spans="9:9" x14ac:dyDescent="0.55000000000000004">
      <c r="I4926" t="str">
        <f>IF($A4926="","",IF($G4926&lt;&gt;FALSE,"",COUNTIFS($D$2:$D$5001,"&gt;"&amp;$D4926,$G$2:$G$5001,FALSE)+COUNTIFS($D$2:$D4926,$D4926,$G$2:$G4926,FALSE)))</f>
        <v/>
      </c>
    </row>
    <row r="4927" spans="9:9" x14ac:dyDescent="0.55000000000000004">
      <c r="I4927" t="str">
        <f>IF($A4927="","",IF($G4927&lt;&gt;FALSE,"",COUNTIFS($D$2:$D$5001,"&gt;"&amp;$D4927,$G$2:$G$5001,FALSE)+COUNTIFS($D$2:$D4927,$D4927,$G$2:$G4927,FALSE)))</f>
        <v/>
      </c>
    </row>
    <row r="4928" spans="9:9" x14ac:dyDescent="0.55000000000000004">
      <c r="I4928" t="str">
        <f>IF($A4928="","",IF($G4928&lt;&gt;FALSE,"",COUNTIFS($D$2:$D$5001,"&gt;"&amp;$D4928,$G$2:$G$5001,FALSE)+COUNTIFS($D$2:$D4928,$D4928,$G$2:$G4928,FALSE)))</f>
        <v/>
      </c>
    </row>
    <row r="4929" spans="9:9" x14ac:dyDescent="0.55000000000000004">
      <c r="I4929" t="str">
        <f>IF($A4929="","",IF($G4929&lt;&gt;FALSE,"",COUNTIFS($D$2:$D$5001,"&gt;"&amp;$D4929,$G$2:$G$5001,FALSE)+COUNTIFS($D$2:$D4929,$D4929,$G$2:$G4929,FALSE)))</f>
        <v/>
      </c>
    </row>
    <row r="4930" spans="9:9" x14ac:dyDescent="0.55000000000000004">
      <c r="I4930" t="str">
        <f>IF($A4930="","",IF($G4930&lt;&gt;FALSE,"",COUNTIFS($D$2:$D$5001,"&gt;"&amp;$D4930,$G$2:$G$5001,FALSE)+COUNTIFS($D$2:$D4930,$D4930,$G$2:$G4930,FALSE)))</f>
        <v/>
      </c>
    </row>
    <row r="4931" spans="9:9" x14ac:dyDescent="0.55000000000000004">
      <c r="I4931" t="str">
        <f>IF($A4931="","",IF($G4931&lt;&gt;FALSE,"",COUNTIFS($D$2:$D$5001,"&gt;"&amp;$D4931,$G$2:$G$5001,FALSE)+COUNTIFS($D$2:$D4931,$D4931,$G$2:$G4931,FALSE)))</f>
        <v/>
      </c>
    </row>
    <row r="4932" spans="9:9" x14ac:dyDescent="0.55000000000000004">
      <c r="I4932" t="str">
        <f>IF($A4932="","",IF($G4932&lt;&gt;FALSE,"",COUNTIFS($D$2:$D$5001,"&gt;"&amp;$D4932,$G$2:$G$5001,FALSE)+COUNTIFS($D$2:$D4932,$D4932,$G$2:$G4932,FALSE)))</f>
        <v/>
      </c>
    </row>
    <row r="4933" spans="9:9" x14ac:dyDescent="0.55000000000000004">
      <c r="I4933" t="str">
        <f>IF($A4933="","",IF($G4933&lt;&gt;FALSE,"",COUNTIFS($D$2:$D$5001,"&gt;"&amp;$D4933,$G$2:$G$5001,FALSE)+COUNTIFS($D$2:$D4933,$D4933,$G$2:$G4933,FALSE)))</f>
        <v/>
      </c>
    </row>
    <row r="4934" spans="9:9" x14ac:dyDescent="0.55000000000000004">
      <c r="I4934" t="str">
        <f>IF($A4934="","",IF($G4934&lt;&gt;FALSE,"",COUNTIFS($D$2:$D$5001,"&gt;"&amp;$D4934,$G$2:$G$5001,FALSE)+COUNTIFS($D$2:$D4934,$D4934,$G$2:$G4934,FALSE)))</f>
        <v/>
      </c>
    </row>
    <row r="4935" spans="9:9" x14ac:dyDescent="0.55000000000000004">
      <c r="I4935" t="str">
        <f>IF($A4935="","",IF($G4935&lt;&gt;FALSE,"",COUNTIFS($D$2:$D$5001,"&gt;"&amp;$D4935,$G$2:$G$5001,FALSE)+COUNTIFS($D$2:$D4935,$D4935,$G$2:$G4935,FALSE)))</f>
        <v/>
      </c>
    </row>
    <row r="4936" spans="9:9" x14ac:dyDescent="0.55000000000000004">
      <c r="I4936" t="str">
        <f>IF($A4936="","",IF($G4936&lt;&gt;FALSE,"",COUNTIFS($D$2:$D$5001,"&gt;"&amp;$D4936,$G$2:$G$5001,FALSE)+COUNTIFS($D$2:$D4936,$D4936,$G$2:$G4936,FALSE)))</f>
        <v/>
      </c>
    </row>
    <row r="4937" spans="9:9" x14ac:dyDescent="0.55000000000000004">
      <c r="I4937" t="str">
        <f>IF($A4937="","",IF($G4937&lt;&gt;FALSE,"",COUNTIFS($D$2:$D$5001,"&gt;"&amp;$D4937,$G$2:$G$5001,FALSE)+COUNTIFS($D$2:$D4937,$D4937,$G$2:$G4937,FALSE)))</f>
        <v/>
      </c>
    </row>
    <row r="4938" spans="9:9" x14ac:dyDescent="0.55000000000000004">
      <c r="I4938" t="str">
        <f>IF($A4938="","",IF($G4938&lt;&gt;FALSE,"",COUNTIFS($D$2:$D$5001,"&gt;"&amp;$D4938,$G$2:$G$5001,FALSE)+COUNTIFS($D$2:$D4938,$D4938,$G$2:$G4938,FALSE)))</f>
        <v/>
      </c>
    </row>
    <row r="4939" spans="9:9" x14ac:dyDescent="0.55000000000000004">
      <c r="I4939" t="str">
        <f>IF($A4939="","",IF($G4939&lt;&gt;FALSE,"",COUNTIFS($D$2:$D$5001,"&gt;"&amp;$D4939,$G$2:$G$5001,FALSE)+COUNTIFS($D$2:$D4939,$D4939,$G$2:$G4939,FALSE)))</f>
        <v/>
      </c>
    </row>
    <row r="4940" spans="9:9" x14ac:dyDescent="0.55000000000000004">
      <c r="I4940" t="str">
        <f>IF($A4940="","",IF($G4940&lt;&gt;FALSE,"",COUNTIFS($D$2:$D$5001,"&gt;"&amp;$D4940,$G$2:$G$5001,FALSE)+COUNTIFS($D$2:$D4940,$D4940,$G$2:$G4940,FALSE)))</f>
        <v/>
      </c>
    </row>
    <row r="4941" spans="9:9" x14ac:dyDescent="0.55000000000000004">
      <c r="I4941" t="str">
        <f>IF($A4941="","",IF($G4941&lt;&gt;FALSE,"",COUNTIFS($D$2:$D$5001,"&gt;"&amp;$D4941,$G$2:$G$5001,FALSE)+COUNTIFS($D$2:$D4941,$D4941,$G$2:$G4941,FALSE)))</f>
        <v/>
      </c>
    </row>
    <row r="4942" spans="9:9" x14ac:dyDescent="0.55000000000000004">
      <c r="I4942" t="str">
        <f>IF($A4942="","",IF($G4942&lt;&gt;FALSE,"",COUNTIFS($D$2:$D$5001,"&gt;"&amp;$D4942,$G$2:$G$5001,FALSE)+COUNTIFS($D$2:$D4942,$D4942,$G$2:$G4942,FALSE)))</f>
        <v/>
      </c>
    </row>
    <row r="4943" spans="9:9" x14ac:dyDescent="0.55000000000000004">
      <c r="I4943" t="str">
        <f>IF($A4943="","",IF($G4943&lt;&gt;FALSE,"",COUNTIFS($D$2:$D$5001,"&gt;"&amp;$D4943,$G$2:$G$5001,FALSE)+COUNTIFS($D$2:$D4943,$D4943,$G$2:$G4943,FALSE)))</f>
        <v/>
      </c>
    </row>
    <row r="4944" spans="9:9" x14ac:dyDescent="0.55000000000000004">
      <c r="I4944" t="str">
        <f>IF($A4944="","",IF($G4944&lt;&gt;FALSE,"",COUNTIFS($D$2:$D$5001,"&gt;"&amp;$D4944,$G$2:$G$5001,FALSE)+COUNTIFS($D$2:$D4944,$D4944,$G$2:$G4944,FALSE)))</f>
        <v/>
      </c>
    </row>
    <row r="4945" spans="9:9" x14ac:dyDescent="0.55000000000000004">
      <c r="I4945" t="str">
        <f>IF($A4945="","",IF($G4945&lt;&gt;FALSE,"",COUNTIFS($D$2:$D$5001,"&gt;"&amp;$D4945,$G$2:$G$5001,FALSE)+COUNTIFS($D$2:$D4945,$D4945,$G$2:$G4945,FALSE)))</f>
        <v/>
      </c>
    </row>
    <row r="4946" spans="9:9" x14ac:dyDescent="0.55000000000000004">
      <c r="I4946" t="str">
        <f>IF($A4946="","",IF($G4946&lt;&gt;FALSE,"",COUNTIFS($D$2:$D$5001,"&gt;"&amp;$D4946,$G$2:$G$5001,FALSE)+COUNTIFS($D$2:$D4946,$D4946,$G$2:$G4946,FALSE)))</f>
        <v/>
      </c>
    </row>
    <row r="4947" spans="9:9" x14ac:dyDescent="0.55000000000000004">
      <c r="I4947" t="str">
        <f>IF($A4947="","",IF($G4947&lt;&gt;FALSE,"",COUNTIFS($D$2:$D$5001,"&gt;"&amp;$D4947,$G$2:$G$5001,FALSE)+COUNTIFS($D$2:$D4947,$D4947,$G$2:$G4947,FALSE)))</f>
        <v/>
      </c>
    </row>
    <row r="4948" spans="9:9" x14ac:dyDescent="0.55000000000000004">
      <c r="I4948" t="str">
        <f>IF($A4948="","",IF($G4948&lt;&gt;FALSE,"",COUNTIFS($D$2:$D$5001,"&gt;"&amp;$D4948,$G$2:$G$5001,FALSE)+COUNTIFS($D$2:$D4948,$D4948,$G$2:$G4948,FALSE)))</f>
        <v/>
      </c>
    </row>
    <row r="4949" spans="9:9" x14ac:dyDescent="0.55000000000000004">
      <c r="I4949" t="str">
        <f>IF($A4949="","",IF($G4949&lt;&gt;FALSE,"",COUNTIFS($D$2:$D$5001,"&gt;"&amp;$D4949,$G$2:$G$5001,FALSE)+COUNTIFS($D$2:$D4949,$D4949,$G$2:$G4949,FALSE)))</f>
        <v/>
      </c>
    </row>
    <row r="4950" spans="9:9" x14ac:dyDescent="0.55000000000000004">
      <c r="I4950" t="str">
        <f>IF($A4950="","",IF($G4950&lt;&gt;FALSE,"",COUNTIFS($D$2:$D$5001,"&gt;"&amp;$D4950,$G$2:$G$5001,FALSE)+COUNTIFS($D$2:$D4950,$D4950,$G$2:$G4950,FALSE)))</f>
        <v/>
      </c>
    </row>
    <row r="4951" spans="9:9" x14ac:dyDescent="0.55000000000000004">
      <c r="I4951" t="str">
        <f>IF($A4951="","",IF($G4951&lt;&gt;FALSE,"",COUNTIFS($D$2:$D$5001,"&gt;"&amp;$D4951,$G$2:$G$5001,FALSE)+COUNTIFS($D$2:$D4951,$D4951,$G$2:$G4951,FALSE)))</f>
        <v/>
      </c>
    </row>
    <row r="4952" spans="9:9" x14ac:dyDescent="0.55000000000000004">
      <c r="I4952" t="str">
        <f>IF($A4952="","",IF($G4952&lt;&gt;FALSE,"",COUNTIFS($D$2:$D$5001,"&gt;"&amp;$D4952,$G$2:$G$5001,FALSE)+COUNTIFS($D$2:$D4952,$D4952,$G$2:$G4952,FALSE)))</f>
        <v/>
      </c>
    </row>
    <row r="4953" spans="9:9" x14ac:dyDescent="0.55000000000000004">
      <c r="I4953" t="str">
        <f>IF($A4953="","",IF($G4953&lt;&gt;FALSE,"",COUNTIFS($D$2:$D$5001,"&gt;"&amp;$D4953,$G$2:$G$5001,FALSE)+COUNTIFS($D$2:$D4953,$D4953,$G$2:$G4953,FALSE)))</f>
        <v/>
      </c>
    </row>
    <row r="4954" spans="9:9" x14ac:dyDescent="0.55000000000000004">
      <c r="I4954" t="str">
        <f>IF($A4954="","",IF($G4954&lt;&gt;FALSE,"",COUNTIFS($D$2:$D$5001,"&gt;"&amp;$D4954,$G$2:$G$5001,FALSE)+COUNTIFS($D$2:$D4954,$D4954,$G$2:$G4954,FALSE)))</f>
        <v/>
      </c>
    </row>
    <row r="4955" spans="9:9" x14ac:dyDescent="0.55000000000000004">
      <c r="I4955" t="str">
        <f>IF($A4955="","",IF($G4955&lt;&gt;FALSE,"",COUNTIFS($D$2:$D$5001,"&gt;"&amp;$D4955,$G$2:$G$5001,FALSE)+COUNTIFS($D$2:$D4955,$D4955,$G$2:$G4955,FALSE)))</f>
        <v/>
      </c>
    </row>
    <row r="4956" spans="9:9" x14ac:dyDescent="0.55000000000000004">
      <c r="I4956" t="str">
        <f>IF($A4956="","",IF($G4956&lt;&gt;FALSE,"",COUNTIFS($D$2:$D$5001,"&gt;"&amp;$D4956,$G$2:$G$5001,FALSE)+COUNTIFS($D$2:$D4956,$D4956,$G$2:$G4956,FALSE)))</f>
        <v/>
      </c>
    </row>
    <row r="4957" spans="9:9" x14ac:dyDescent="0.55000000000000004">
      <c r="I4957" t="str">
        <f>IF($A4957="","",IF($G4957&lt;&gt;FALSE,"",COUNTIFS($D$2:$D$5001,"&gt;"&amp;$D4957,$G$2:$G$5001,FALSE)+COUNTIFS($D$2:$D4957,$D4957,$G$2:$G4957,FALSE)))</f>
        <v/>
      </c>
    </row>
    <row r="4958" spans="9:9" x14ac:dyDescent="0.55000000000000004">
      <c r="I4958" t="str">
        <f>IF($A4958="","",IF($G4958&lt;&gt;FALSE,"",COUNTIFS($D$2:$D$5001,"&gt;"&amp;$D4958,$G$2:$G$5001,FALSE)+COUNTIFS($D$2:$D4958,$D4958,$G$2:$G4958,FALSE)))</f>
        <v/>
      </c>
    </row>
    <row r="4959" spans="9:9" x14ac:dyDescent="0.55000000000000004">
      <c r="I4959" t="str">
        <f>IF($A4959="","",IF($G4959&lt;&gt;FALSE,"",COUNTIFS($D$2:$D$5001,"&gt;"&amp;$D4959,$G$2:$G$5001,FALSE)+COUNTIFS($D$2:$D4959,$D4959,$G$2:$G4959,FALSE)))</f>
        <v/>
      </c>
    </row>
    <row r="4960" spans="9:9" x14ac:dyDescent="0.55000000000000004">
      <c r="I4960" t="str">
        <f>IF($A4960="","",IF($G4960&lt;&gt;FALSE,"",COUNTIFS($D$2:$D$5001,"&gt;"&amp;$D4960,$G$2:$G$5001,FALSE)+COUNTIFS($D$2:$D4960,$D4960,$G$2:$G4960,FALSE)))</f>
        <v/>
      </c>
    </row>
    <row r="4961" spans="9:9" x14ac:dyDescent="0.55000000000000004">
      <c r="I4961" t="str">
        <f>IF($A4961="","",IF($G4961&lt;&gt;FALSE,"",COUNTIFS($D$2:$D$5001,"&gt;"&amp;$D4961,$G$2:$G$5001,FALSE)+COUNTIFS($D$2:$D4961,$D4961,$G$2:$G4961,FALSE)))</f>
        <v/>
      </c>
    </row>
    <row r="4962" spans="9:9" x14ac:dyDescent="0.55000000000000004">
      <c r="I4962" t="str">
        <f>IF($A4962="","",IF($G4962&lt;&gt;FALSE,"",COUNTIFS($D$2:$D$5001,"&gt;"&amp;$D4962,$G$2:$G$5001,FALSE)+COUNTIFS($D$2:$D4962,$D4962,$G$2:$G4962,FALSE)))</f>
        <v/>
      </c>
    </row>
    <row r="4963" spans="9:9" x14ac:dyDescent="0.55000000000000004">
      <c r="I4963" t="str">
        <f>IF($A4963="","",IF($G4963&lt;&gt;FALSE,"",COUNTIFS($D$2:$D$5001,"&gt;"&amp;$D4963,$G$2:$G$5001,FALSE)+COUNTIFS($D$2:$D4963,$D4963,$G$2:$G4963,FALSE)))</f>
        <v/>
      </c>
    </row>
    <row r="4964" spans="9:9" x14ac:dyDescent="0.55000000000000004">
      <c r="I4964" t="str">
        <f>IF($A4964="","",IF($G4964&lt;&gt;FALSE,"",COUNTIFS($D$2:$D$5001,"&gt;"&amp;$D4964,$G$2:$G$5001,FALSE)+COUNTIFS($D$2:$D4964,$D4964,$G$2:$G4964,FALSE)))</f>
        <v/>
      </c>
    </row>
    <row r="4965" spans="9:9" x14ac:dyDescent="0.55000000000000004">
      <c r="I4965" t="str">
        <f>IF($A4965="","",IF($G4965&lt;&gt;FALSE,"",COUNTIFS($D$2:$D$5001,"&gt;"&amp;$D4965,$G$2:$G$5001,FALSE)+COUNTIFS($D$2:$D4965,$D4965,$G$2:$G4965,FALSE)))</f>
        <v/>
      </c>
    </row>
    <row r="4966" spans="9:9" x14ac:dyDescent="0.55000000000000004">
      <c r="I4966" t="str">
        <f>IF($A4966="","",IF($G4966&lt;&gt;FALSE,"",COUNTIFS($D$2:$D$5001,"&gt;"&amp;$D4966,$G$2:$G$5001,FALSE)+COUNTIFS($D$2:$D4966,$D4966,$G$2:$G4966,FALSE)))</f>
        <v/>
      </c>
    </row>
    <row r="4967" spans="9:9" x14ac:dyDescent="0.55000000000000004">
      <c r="I4967" t="str">
        <f>IF($A4967="","",IF($G4967&lt;&gt;FALSE,"",COUNTIFS($D$2:$D$5001,"&gt;"&amp;$D4967,$G$2:$G$5001,FALSE)+COUNTIFS($D$2:$D4967,$D4967,$G$2:$G4967,FALSE)))</f>
        <v/>
      </c>
    </row>
    <row r="4968" spans="9:9" x14ac:dyDescent="0.55000000000000004">
      <c r="I4968" t="str">
        <f>IF($A4968="","",IF($G4968&lt;&gt;FALSE,"",COUNTIFS($D$2:$D$5001,"&gt;"&amp;$D4968,$G$2:$G$5001,FALSE)+COUNTIFS($D$2:$D4968,$D4968,$G$2:$G4968,FALSE)))</f>
        <v/>
      </c>
    </row>
    <row r="4969" spans="9:9" x14ac:dyDescent="0.55000000000000004">
      <c r="I4969" t="str">
        <f>IF($A4969="","",IF($G4969&lt;&gt;FALSE,"",COUNTIFS($D$2:$D$5001,"&gt;"&amp;$D4969,$G$2:$G$5001,FALSE)+COUNTIFS($D$2:$D4969,$D4969,$G$2:$G4969,FALSE)))</f>
        <v/>
      </c>
    </row>
    <row r="4970" spans="9:9" x14ac:dyDescent="0.55000000000000004">
      <c r="I4970" t="str">
        <f>IF($A4970="","",IF($G4970&lt;&gt;FALSE,"",COUNTIFS($D$2:$D$5001,"&gt;"&amp;$D4970,$G$2:$G$5001,FALSE)+COUNTIFS($D$2:$D4970,$D4970,$G$2:$G4970,FALSE)))</f>
        <v/>
      </c>
    </row>
    <row r="4971" spans="9:9" x14ac:dyDescent="0.55000000000000004">
      <c r="I4971" t="str">
        <f>IF($A4971="","",IF($G4971&lt;&gt;FALSE,"",COUNTIFS($D$2:$D$5001,"&gt;"&amp;$D4971,$G$2:$G$5001,FALSE)+COUNTIFS($D$2:$D4971,$D4971,$G$2:$G4971,FALSE)))</f>
        <v/>
      </c>
    </row>
    <row r="4972" spans="9:9" x14ac:dyDescent="0.55000000000000004">
      <c r="I4972" t="str">
        <f>IF($A4972="","",IF($G4972&lt;&gt;FALSE,"",COUNTIFS($D$2:$D$5001,"&gt;"&amp;$D4972,$G$2:$G$5001,FALSE)+COUNTIFS($D$2:$D4972,$D4972,$G$2:$G4972,FALSE)))</f>
        <v/>
      </c>
    </row>
    <row r="4973" spans="9:9" x14ac:dyDescent="0.55000000000000004">
      <c r="I4973" t="str">
        <f>IF($A4973="","",IF($G4973&lt;&gt;FALSE,"",COUNTIFS($D$2:$D$5001,"&gt;"&amp;$D4973,$G$2:$G$5001,FALSE)+COUNTIFS($D$2:$D4973,$D4973,$G$2:$G4973,FALSE)))</f>
        <v/>
      </c>
    </row>
    <row r="4974" spans="9:9" x14ac:dyDescent="0.55000000000000004">
      <c r="I4974" t="str">
        <f>IF($A4974="","",IF($G4974&lt;&gt;FALSE,"",COUNTIFS($D$2:$D$5001,"&gt;"&amp;$D4974,$G$2:$G$5001,FALSE)+COUNTIFS($D$2:$D4974,$D4974,$G$2:$G4974,FALSE)))</f>
        <v/>
      </c>
    </row>
    <row r="4975" spans="9:9" x14ac:dyDescent="0.55000000000000004">
      <c r="I4975" t="str">
        <f>IF($A4975="","",IF($G4975&lt;&gt;FALSE,"",COUNTIFS($D$2:$D$5001,"&gt;"&amp;$D4975,$G$2:$G$5001,FALSE)+COUNTIFS($D$2:$D4975,$D4975,$G$2:$G4975,FALSE)))</f>
        <v/>
      </c>
    </row>
    <row r="4976" spans="9:9" x14ac:dyDescent="0.55000000000000004">
      <c r="I4976" t="str">
        <f>IF($A4976="","",IF($G4976&lt;&gt;FALSE,"",COUNTIFS($D$2:$D$5001,"&gt;"&amp;$D4976,$G$2:$G$5001,FALSE)+COUNTIFS($D$2:$D4976,$D4976,$G$2:$G4976,FALSE)))</f>
        <v/>
      </c>
    </row>
    <row r="4977" spans="9:9" x14ac:dyDescent="0.55000000000000004">
      <c r="I4977" t="str">
        <f>IF($A4977="","",IF($G4977&lt;&gt;FALSE,"",COUNTIFS($D$2:$D$5001,"&gt;"&amp;$D4977,$G$2:$G$5001,FALSE)+COUNTIFS($D$2:$D4977,$D4977,$G$2:$G4977,FALSE)))</f>
        <v/>
      </c>
    </row>
    <row r="4978" spans="9:9" x14ac:dyDescent="0.55000000000000004">
      <c r="I4978" t="str">
        <f>IF($A4978="","",IF($G4978&lt;&gt;FALSE,"",COUNTIFS($D$2:$D$5001,"&gt;"&amp;$D4978,$G$2:$G$5001,FALSE)+COUNTIFS($D$2:$D4978,$D4978,$G$2:$G4978,FALSE)))</f>
        <v/>
      </c>
    </row>
    <row r="4979" spans="9:9" x14ac:dyDescent="0.55000000000000004">
      <c r="I4979" t="str">
        <f>IF($A4979="","",IF($G4979&lt;&gt;FALSE,"",COUNTIFS($D$2:$D$5001,"&gt;"&amp;$D4979,$G$2:$G$5001,FALSE)+COUNTIFS($D$2:$D4979,$D4979,$G$2:$G4979,FALSE)))</f>
        <v/>
      </c>
    </row>
    <row r="4980" spans="9:9" x14ac:dyDescent="0.55000000000000004">
      <c r="I4980" t="str">
        <f>IF($A4980="","",IF($G4980&lt;&gt;FALSE,"",COUNTIFS($D$2:$D$5001,"&gt;"&amp;$D4980,$G$2:$G$5001,FALSE)+COUNTIFS($D$2:$D4980,$D4980,$G$2:$G4980,FALSE)))</f>
        <v/>
      </c>
    </row>
    <row r="4981" spans="9:9" x14ac:dyDescent="0.55000000000000004">
      <c r="I4981" t="str">
        <f>IF($A4981="","",IF($G4981&lt;&gt;FALSE,"",COUNTIFS($D$2:$D$5001,"&gt;"&amp;$D4981,$G$2:$G$5001,FALSE)+COUNTIFS($D$2:$D4981,$D4981,$G$2:$G4981,FALSE)))</f>
        <v/>
      </c>
    </row>
    <row r="4982" spans="9:9" x14ac:dyDescent="0.55000000000000004">
      <c r="I4982" t="str">
        <f>IF($A4982="","",IF($G4982&lt;&gt;FALSE,"",COUNTIFS($D$2:$D$5001,"&gt;"&amp;$D4982,$G$2:$G$5001,FALSE)+COUNTIFS($D$2:$D4982,$D4982,$G$2:$G4982,FALSE)))</f>
        <v/>
      </c>
    </row>
    <row r="4983" spans="9:9" x14ac:dyDescent="0.55000000000000004">
      <c r="I4983" t="str">
        <f>IF($A4983="","",IF($G4983&lt;&gt;FALSE,"",COUNTIFS($D$2:$D$5001,"&gt;"&amp;$D4983,$G$2:$G$5001,FALSE)+COUNTIFS($D$2:$D4983,$D4983,$G$2:$G4983,FALSE)))</f>
        <v/>
      </c>
    </row>
    <row r="4984" spans="9:9" x14ac:dyDescent="0.55000000000000004">
      <c r="I4984" t="str">
        <f>IF($A4984="","",IF($G4984&lt;&gt;FALSE,"",COUNTIFS($D$2:$D$5001,"&gt;"&amp;$D4984,$G$2:$G$5001,FALSE)+COUNTIFS($D$2:$D4984,$D4984,$G$2:$G4984,FALSE)))</f>
        <v/>
      </c>
    </row>
    <row r="4985" spans="9:9" x14ac:dyDescent="0.55000000000000004">
      <c r="I4985" t="str">
        <f>IF($A4985="","",IF($G4985&lt;&gt;FALSE,"",COUNTIFS($D$2:$D$5001,"&gt;"&amp;$D4985,$G$2:$G$5001,FALSE)+COUNTIFS($D$2:$D4985,$D4985,$G$2:$G4985,FALSE)))</f>
        <v/>
      </c>
    </row>
    <row r="4986" spans="9:9" x14ac:dyDescent="0.55000000000000004">
      <c r="I4986" t="str">
        <f>IF($A4986="","",IF($G4986&lt;&gt;FALSE,"",COUNTIFS($D$2:$D$5001,"&gt;"&amp;$D4986,$G$2:$G$5001,FALSE)+COUNTIFS($D$2:$D4986,$D4986,$G$2:$G4986,FALSE)))</f>
        <v/>
      </c>
    </row>
    <row r="4987" spans="9:9" x14ac:dyDescent="0.55000000000000004">
      <c r="I4987" t="str">
        <f>IF($A4987="","",IF($G4987&lt;&gt;FALSE,"",COUNTIFS($D$2:$D$5001,"&gt;"&amp;$D4987,$G$2:$G$5001,FALSE)+COUNTIFS($D$2:$D4987,$D4987,$G$2:$G4987,FALSE)))</f>
        <v/>
      </c>
    </row>
    <row r="4988" spans="9:9" x14ac:dyDescent="0.55000000000000004">
      <c r="I4988" t="str">
        <f>IF($A4988="","",IF($G4988&lt;&gt;FALSE,"",COUNTIFS($D$2:$D$5001,"&gt;"&amp;$D4988,$G$2:$G$5001,FALSE)+COUNTIFS($D$2:$D4988,$D4988,$G$2:$G4988,FALSE)))</f>
        <v/>
      </c>
    </row>
    <row r="4989" spans="9:9" x14ac:dyDescent="0.55000000000000004">
      <c r="I4989" t="str">
        <f>IF($A4989="","",IF($G4989&lt;&gt;FALSE,"",COUNTIFS($D$2:$D$5001,"&gt;"&amp;$D4989,$G$2:$G$5001,FALSE)+COUNTIFS($D$2:$D4989,$D4989,$G$2:$G4989,FALSE)))</f>
        <v/>
      </c>
    </row>
    <row r="4990" spans="9:9" x14ac:dyDescent="0.55000000000000004">
      <c r="I4990" t="str">
        <f>IF($A4990="","",IF($G4990&lt;&gt;FALSE,"",COUNTIFS($D$2:$D$5001,"&gt;"&amp;$D4990,$G$2:$G$5001,FALSE)+COUNTIFS($D$2:$D4990,$D4990,$G$2:$G4990,FALSE)))</f>
        <v/>
      </c>
    </row>
    <row r="4991" spans="9:9" x14ac:dyDescent="0.55000000000000004">
      <c r="I4991" t="str">
        <f>IF($A4991="","",IF($G4991&lt;&gt;FALSE,"",COUNTIFS($D$2:$D$5001,"&gt;"&amp;$D4991,$G$2:$G$5001,FALSE)+COUNTIFS($D$2:$D4991,$D4991,$G$2:$G4991,FALSE)))</f>
        <v/>
      </c>
    </row>
    <row r="4992" spans="9:9" x14ac:dyDescent="0.55000000000000004">
      <c r="I4992" t="str">
        <f>IF($A4992="","",IF($G4992&lt;&gt;FALSE,"",COUNTIFS($D$2:$D$5001,"&gt;"&amp;$D4992,$G$2:$G$5001,FALSE)+COUNTIFS($D$2:$D4992,$D4992,$G$2:$G4992,FALSE)))</f>
        <v/>
      </c>
    </row>
    <row r="4993" spans="9:9" x14ac:dyDescent="0.55000000000000004">
      <c r="I4993" t="str">
        <f>IF($A4993="","",IF($G4993&lt;&gt;FALSE,"",COUNTIFS($D$2:$D$5001,"&gt;"&amp;$D4993,$G$2:$G$5001,FALSE)+COUNTIFS($D$2:$D4993,$D4993,$G$2:$G4993,FALSE)))</f>
        <v/>
      </c>
    </row>
    <row r="4994" spans="9:9" x14ac:dyDescent="0.55000000000000004">
      <c r="I4994" t="str">
        <f>IF($A4994="","",IF($G4994&lt;&gt;FALSE,"",COUNTIFS($D$2:$D$5001,"&gt;"&amp;$D4994,$G$2:$G$5001,FALSE)+COUNTIFS($D$2:$D4994,$D4994,$G$2:$G4994,FALSE)))</f>
        <v/>
      </c>
    </row>
    <row r="4995" spans="9:9" x14ac:dyDescent="0.55000000000000004">
      <c r="I4995" t="str">
        <f>IF($A4995="","",IF($G4995&lt;&gt;FALSE,"",COUNTIFS($D$2:$D$5001,"&gt;"&amp;$D4995,$G$2:$G$5001,FALSE)+COUNTIFS($D$2:$D4995,$D4995,$G$2:$G4995,FALSE)))</f>
        <v/>
      </c>
    </row>
    <row r="4996" spans="9:9" x14ac:dyDescent="0.55000000000000004">
      <c r="I4996" t="str">
        <f>IF($A4996="","",IF($G4996&lt;&gt;FALSE,"",COUNTIFS($D$2:$D$5001,"&gt;"&amp;$D4996,$G$2:$G$5001,FALSE)+COUNTIFS($D$2:$D4996,$D4996,$G$2:$G4996,FALSE)))</f>
        <v/>
      </c>
    </row>
    <row r="4997" spans="9:9" x14ac:dyDescent="0.55000000000000004">
      <c r="I4997" t="str">
        <f>IF($A4997="","",IF($G4997&lt;&gt;FALSE,"",COUNTIFS($D$2:$D$5001,"&gt;"&amp;$D4997,$G$2:$G$5001,FALSE)+COUNTIFS($D$2:$D4997,$D4997,$G$2:$G4997,FALSE)))</f>
        <v/>
      </c>
    </row>
    <row r="4998" spans="9:9" x14ac:dyDescent="0.55000000000000004">
      <c r="I4998" t="str">
        <f>IF($A4998="","",IF($G4998&lt;&gt;FALSE,"",COUNTIFS($D$2:$D$5001,"&gt;"&amp;$D4998,$G$2:$G$5001,FALSE)+COUNTIFS($D$2:$D4998,$D4998,$G$2:$G4998,FALSE)))</f>
        <v/>
      </c>
    </row>
    <row r="4999" spans="9:9" x14ac:dyDescent="0.55000000000000004">
      <c r="I4999" t="str">
        <f>IF($A4999="","",IF($G4999&lt;&gt;FALSE,"",COUNTIFS($D$2:$D$5001,"&gt;"&amp;$D4999,$G$2:$G$5001,FALSE)+COUNTIFS($D$2:$D4999,$D4999,$G$2:$G4999,FALSE)))</f>
        <v/>
      </c>
    </row>
    <row r="5000" spans="9:9" x14ac:dyDescent="0.55000000000000004">
      <c r="I5000" t="str">
        <f>IF($A5000="","",IF($G5000&lt;&gt;FALSE,"",COUNTIFS($D$2:$D$5001,"&gt;"&amp;$D5000,$G$2:$G$5001,FALSE)+COUNTIFS($D$2:$D5000,$D5000,$G$2:$G5000,FALSE)))</f>
        <v/>
      </c>
    </row>
    <row r="5001" spans="9:9" x14ac:dyDescent="0.55000000000000004">
      <c r="I5001" t="str">
        <f>IF($A5001="","",IF($G5001&lt;&gt;FALSE,"",COUNTIFS($D$2:$D$5001,"&gt;"&amp;$D5001,$G$2:$G$5001,FALSE)+COUNTIFS($D$2:$D5001,$D5001,$G$2:$G5001,FALSE)))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defaultRowHeight="14.4" x14ac:dyDescent="0.55000000000000004"/>
  <sheetData>
    <row r="1" spans="1:6" x14ac:dyDescent="0.55000000000000004">
      <c r="A1" s="96" t="s">
        <v>233</v>
      </c>
      <c r="B1" s="96" t="s">
        <v>255</v>
      </c>
      <c r="C1" s="96" t="s">
        <v>240</v>
      </c>
      <c r="D1" s="96" t="s">
        <v>260</v>
      </c>
      <c r="E1" s="96" t="s">
        <v>261</v>
      </c>
      <c r="F1" s="96" t="s">
        <v>262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01"/>
  <sheetViews>
    <sheetView workbookViewId="0"/>
  </sheetViews>
  <sheetFormatPr defaultRowHeight="14.4" x14ac:dyDescent="0.55000000000000004"/>
  <sheetData>
    <row r="1" spans="1:7" x14ac:dyDescent="0.55000000000000004">
      <c r="A1" s="96" t="s">
        <v>263</v>
      </c>
      <c r="B1" s="96" t="s">
        <v>77</v>
      </c>
      <c r="C1" s="96" t="s">
        <v>264</v>
      </c>
      <c r="D1" s="96" t="s">
        <v>265</v>
      </c>
      <c r="E1" s="96" t="s">
        <v>266</v>
      </c>
      <c r="F1" s="96" t="s">
        <v>267</v>
      </c>
      <c r="G1" s="96" t="s">
        <v>268</v>
      </c>
    </row>
    <row r="2" spans="1:7" x14ac:dyDescent="0.55000000000000004">
      <c r="F2">
        <f>IF($B2="",0,IFERROR(VLOOKUP($B2,Config!$D$3:$E$103,2,FALSE),0))</f>
        <v>0</v>
      </c>
      <c r="G2" t="str">
        <f>IF($A2="","",IF(OR($D2="",$D2=0),"",COUNTIFS($D$2:$D$301,"&gt;"&amp;$D2)+COUNTIF($D$2:$D2,$D2)))</f>
        <v/>
      </c>
    </row>
    <row r="3" spans="1:7" x14ac:dyDescent="0.55000000000000004">
      <c r="F3">
        <f>IF($B3="",0,IFERROR(VLOOKUP($B3,Config!$D$3:$E$103,2,FALSE),0))</f>
        <v>0</v>
      </c>
      <c r="G3" t="str">
        <f>IF($A3="","",IF(OR($D3="",$D3=0),"",COUNTIFS($D$2:$D$301,"&gt;"&amp;$D3)+COUNTIF($D$2:$D3,$D3)))</f>
        <v/>
      </c>
    </row>
    <row r="4" spans="1:7" x14ac:dyDescent="0.55000000000000004">
      <c r="F4">
        <f>IF($B4="",0,IFERROR(VLOOKUP($B4,Config!$D$3:$E$103,2,FALSE),0))</f>
        <v>0</v>
      </c>
      <c r="G4" t="str">
        <f>IF($A4="","",IF(OR($D4="",$D4=0),"",COUNTIFS($D$2:$D$301,"&gt;"&amp;$D4)+COUNTIF($D$2:$D4,$D4)))</f>
        <v/>
      </c>
    </row>
    <row r="5" spans="1:7" x14ac:dyDescent="0.55000000000000004">
      <c r="F5">
        <f>IF($B5="",0,IFERROR(VLOOKUP($B5,Config!$D$3:$E$103,2,FALSE),0))</f>
        <v>0</v>
      </c>
      <c r="G5" t="str">
        <f>IF($A5="","",IF(OR($D5="",$D5=0),"",COUNTIFS($D$2:$D$301,"&gt;"&amp;$D5)+COUNTIF($D$2:$D5,$D5)))</f>
        <v/>
      </c>
    </row>
    <row r="6" spans="1:7" x14ac:dyDescent="0.55000000000000004">
      <c r="F6">
        <f>IF($B6="",0,IFERROR(VLOOKUP($B6,Config!$D$3:$E$103,2,FALSE),0))</f>
        <v>0</v>
      </c>
      <c r="G6" t="str">
        <f>IF($A6="","",IF(OR($D6="",$D6=0),"",COUNTIFS($D$2:$D$301,"&gt;"&amp;$D6)+COUNTIF($D$2:$D6,$D6)))</f>
        <v/>
      </c>
    </row>
    <row r="7" spans="1:7" x14ac:dyDescent="0.55000000000000004">
      <c r="F7">
        <f>IF($B7="",0,IFERROR(VLOOKUP($B7,Config!$D$3:$E$103,2,FALSE),0))</f>
        <v>0</v>
      </c>
      <c r="G7" t="str">
        <f>IF($A7="","",IF(OR($D7="",$D7=0),"",COUNTIFS($D$2:$D$301,"&gt;"&amp;$D7)+COUNTIF($D$2:$D7,$D7)))</f>
        <v/>
      </c>
    </row>
    <row r="8" spans="1:7" x14ac:dyDescent="0.55000000000000004">
      <c r="F8">
        <f>IF($B8="",0,IFERROR(VLOOKUP($B8,Config!$D$3:$E$103,2,FALSE),0))</f>
        <v>0</v>
      </c>
      <c r="G8" t="str">
        <f>IF($A8="","",IF(OR($D8="",$D8=0),"",COUNTIFS($D$2:$D$301,"&gt;"&amp;$D8)+COUNTIF($D$2:$D8,$D8)))</f>
        <v/>
      </c>
    </row>
    <row r="9" spans="1:7" x14ac:dyDescent="0.55000000000000004">
      <c r="F9">
        <f>IF($B9="",0,IFERROR(VLOOKUP($B9,Config!$D$3:$E$103,2,FALSE),0))</f>
        <v>0</v>
      </c>
      <c r="G9" t="str">
        <f>IF($A9="","",IF(OR($D9="",$D9=0),"",COUNTIFS($D$2:$D$301,"&gt;"&amp;$D9)+COUNTIF($D$2:$D9,$D9)))</f>
        <v/>
      </c>
    </row>
    <row r="10" spans="1:7" x14ac:dyDescent="0.55000000000000004">
      <c r="F10">
        <f>IF($B10="",0,IFERROR(VLOOKUP($B10,Config!$D$3:$E$103,2,FALSE),0))</f>
        <v>0</v>
      </c>
      <c r="G10" t="str">
        <f>IF($A10="","",IF(OR($D10="",$D10=0),"",COUNTIFS($D$2:$D$301,"&gt;"&amp;$D10)+COUNTIF($D$2:$D10,$D10)))</f>
        <v/>
      </c>
    </row>
    <row r="11" spans="1:7" x14ac:dyDescent="0.55000000000000004">
      <c r="F11">
        <f>IF($B11="",0,IFERROR(VLOOKUP($B11,Config!$D$3:$E$103,2,FALSE),0))</f>
        <v>0</v>
      </c>
      <c r="G11" t="str">
        <f>IF($A11="","",IF(OR($D11="",$D11=0),"",COUNTIFS($D$2:$D$301,"&gt;"&amp;$D11)+COUNTIF($D$2:$D11,$D11)))</f>
        <v/>
      </c>
    </row>
    <row r="12" spans="1:7" x14ac:dyDescent="0.55000000000000004">
      <c r="F12">
        <f>IF($B12="",0,IFERROR(VLOOKUP($B12,Config!$D$3:$E$103,2,FALSE),0))</f>
        <v>0</v>
      </c>
      <c r="G12" t="str">
        <f>IF($A12="","",IF(OR($D12="",$D12=0),"",COUNTIFS($D$2:$D$301,"&gt;"&amp;$D12)+COUNTIF($D$2:$D12,$D12)))</f>
        <v/>
      </c>
    </row>
    <row r="13" spans="1:7" x14ac:dyDescent="0.55000000000000004">
      <c r="F13">
        <f>IF($B13="",0,IFERROR(VLOOKUP($B13,Config!$D$3:$E$103,2,FALSE),0))</f>
        <v>0</v>
      </c>
      <c r="G13" t="str">
        <f>IF($A13="","",IF(OR($D13="",$D13=0),"",COUNTIFS($D$2:$D$301,"&gt;"&amp;$D13)+COUNTIF($D$2:$D13,$D13)))</f>
        <v/>
      </c>
    </row>
    <row r="14" spans="1:7" x14ac:dyDescent="0.55000000000000004">
      <c r="F14">
        <f>IF($B14="",0,IFERROR(VLOOKUP($B14,Config!$D$3:$E$103,2,FALSE),0))</f>
        <v>0</v>
      </c>
      <c r="G14" t="str">
        <f>IF($A14="","",IF(OR($D14="",$D14=0),"",COUNTIFS($D$2:$D$301,"&gt;"&amp;$D14)+COUNTIF($D$2:$D14,$D14)))</f>
        <v/>
      </c>
    </row>
    <row r="15" spans="1:7" x14ac:dyDescent="0.55000000000000004">
      <c r="F15">
        <f>IF($B15="",0,IFERROR(VLOOKUP($B15,Config!$D$3:$E$103,2,FALSE),0))</f>
        <v>0</v>
      </c>
      <c r="G15" t="str">
        <f>IF($A15="","",IF(OR($D15="",$D15=0),"",COUNTIFS($D$2:$D$301,"&gt;"&amp;$D15)+COUNTIF($D$2:$D15,$D15)))</f>
        <v/>
      </c>
    </row>
    <row r="16" spans="1:7" x14ac:dyDescent="0.55000000000000004">
      <c r="F16">
        <f>IF($B16="",0,IFERROR(VLOOKUP($B16,Config!$D$3:$E$103,2,FALSE),0))</f>
        <v>0</v>
      </c>
      <c r="G16" t="str">
        <f>IF($A16="","",IF(OR($D16="",$D16=0),"",COUNTIFS($D$2:$D$301,"&gt;"&amp;$D16)+COUNTIF($D$2:$D16,$D16)))</f>
        <v/>
      </c>
    </row>
    <row r="17" spans="6:7" x14ac:dyDescent="0.55000000000000004">
      <c r="F17">
        <f>IF($B17="",0,IFERROR(VLOOKUP($B17,Config!$D$3:$E$103,2,FALSE),0))</f>
        <v>0</v>
      </c>
      <c r="G17" t="str">
        <f>IF($A17="","",IF(OR($D17="",$D17=0),"",COUNTIFS($D$2:$D$301,"&gt;"&amp;$D17)+COUNTIF($D$2:$D17,$D17)))</f>
        <v/>
      </c>
    </row>
    <row r="18" spans="6:7" x14ac:dyDescent="0.55000000000000004">
      <c r="F18">
        <f>IF($B18="",0,IFERROR(VLOOKUP($B18,Config!$D$3:$E$103,2,FALSE),0))</f>
        <v>0</v>
      </c>
      <c r="G18" t="str">
        <f>IF($A18="","",IF(OR($D18="",$D18=0),"",COUNTIFS($D$2:$D$301,"&gt;"&amp;$D18)+COUNTIF($D$2:$D18,$D18)))</f>
        <v/>
      </c>
    </row>
    <row r="19" spans="6:7" x14ac:dyDescent="0.55000000000000004">
      <c r="F19">
        <f>IF($B19="",0,IFERROR(VLOOKUP($B19,Config!$D$3:$E$103,2,FALSE),0))</f>
        <v>0</v>
      </c>
      <c r="G19" t="str">
        <f>IF($A19="","",IF(OR($D19="",$D19=0),"",COUNTIFS($D$2:$D$301,"&gt;"&amp;$D19)+COUNTIF($D$2:$D19,$D19)))</f>
        <v/>
      </c>
    </row>
    <row r="20" spans="6:7" x14ac:dyDescent="0.55000000000000004">
      <c r="F20">
        <f>IF($B20="",0,IFERROR(VLOOKUP($B20,Config!$D$3:$E$103,2,FALSE),0))</f>
        <v>0</v>
      </c>
      <c r="G20" t="str">
        <f>IF($A20="","",IF(OR($D20="",$D20=0),"",COUNTIFS($D$2:$D$301,"&gt;"&amp;$D20)+COUNTIF($D$2:$D20,$D20)))</f>
        <v/>
      </c>
    </row>
    <row r="21" spans="6:7" x14ac:dyDescent="0.55000000000000004">
      <c r="F21">
        <f>IF($B21="",0,IFERROR(VLOOKUP($B21,Config!$D$3:$E$103,2,FALSE),0))</f>
        <v>0</v>
      </c>
      <c r="G21" t="str">
        <f>IF($A21="","",IF(OR($D21="",$D21=0),"",COUNTIFS($D$2:$D$301,"&gt;"&amp;$D21)+COUNTIF($D$2:$D21,$D21)))</f>
        <v/>
      </c>
    </row>
    <row r="22" spans="6:7" x14ac:dyDescent="0.55000000000000004">
      <c r="F22">
        <f>IF($B22="",0,IFERROR(VLOOKUP($B22,Config!$D$3:$E$103,2,FALSE),0))</f>
        <v>0</v>
      </c>
      <c r="G22" t="str">
        <f>IF($A22="","",IF(OR($D22="",$D22=0),"",COUNTIFS($D$2:$D$301,"&gt;"&amp;$D22)+COUNTIF($D$2:$D22,$D22)))</f>
        <v/>
      </c>
    </row>
    <row r="23" spans="6:7" x14ac:dyDescent="0.55000000000000004">
      <c r="F23">
        <f>IF($B23="",0,IFERROR(VLOOKUP($B23,Config!$D$3:$E$103,2,FALSE),0))</f>
        <v>0</v>
      </c>
      <c r="G23" t="str">
        <f>IF($A23="","",IF(OR($D23="",$D23=0),"",COUNTIFS($D$2:$D$301,"&gt;"&amp;$D23)+COUNTIF($D$2:$D23,$D23)))</f>
        <v/>
      </c>
    </row>
    <row r="24" spans="6:7" x14ac:dyDescent="0.55000000000000004">
      <c r="F24">
        <f>IF($B24="",0,IFERROR(VLOOKUP($B24,Config!$D$3:$E$103,2,FALSE),0))</f>
        <v>0</v>
      </c>
      <c r="G24" t="str">
        <f>IF($A24="","",IF(OR($D24="",$D24=0),"",COUNTIFS($D$2:$D$301,"&gt;"&amp;$D24)+COUNTIF($D$2:$D24,$D24)))</f>
        <v/>
      </c>
    </row>
    <row r="25" spans="6:7" x14ac:dyDescent="0.55000000000000004">
      <c r="F25">
        <f>IF($B25="",0,IFERROR(VLOOKUP($B25,Config!$D$3:$E$103,2,FALSE),0))</f>
        <v>0</v>
      </c>
      <c r="G25" t="str">
        <f>IF($A25="","",IF(OR($D25="",$D25=0),"",COUNTIFS($D$2:$D$301,"&gt;"&amp;$D25)+COUNTIF($D$2:$D25,$D25)))</f>
        <v/>
      </c>
    </row>
    <row r="26" spans="6:7" x14ac:dyDescent="0.55000000000000004">
      <c r="F26">
        <f>IF($B26="",0,IFERROR(VLOOKUP($B26,Config!$D$3:$E$103,2,FALSE),0))</f>
        <v>0</v>
      </c>
      <c r="G26" t="str">
        <f>IF($A26="","",IF(OR($D26="",$D26=0),"",COUNTIFS($D$2:$D$301,"&gt;"&amp;$D26)+COUNTIF($D$2:$D26,$D26)))</f>
        <v/>
      </c>
    </row>
    <row r="27" spans="6:7" x14ac:dyDescent="0.55000000000000004">
      <c r="F27">
        <f>IF($B27="",0,IFERROR(VLOOKUP($B27,Config!$D$3:$E$103,2,FALSE),0))</f>
        <v>0</v>
      </c>
      <c r="G27" t="str">
        <f>IF($A27="","",IF(OR($D27="",$D27=0),"",COUNTIFS($D$2:$D$301,"&gt;"&amp;$D27)+COUNTIF($D$2:$D27,$D27)))</f>
        <v/>
      </c>
    </row>
    <row r="28" spans="6:7" x14ac:dyDescent="0.55000000000000004">
      <c r="F28">
        <f>IF($B28="",0,IFERROR(VLOOKUP($B28,Config!$D$3:$E$103,2,FALSE),0))</f>
        <v>0</v>
      </c>
      <c r="G28" t="str">
        <f>IF($A28="","",IF(OR($D28="",$D28=0),"",COUNTIFS($D$2:$D$301,"&gt;"&amp;$D28)+COUNTIF($D$2:$D28,$D28)))</f>
        <v/>
      </c>
    </row>
    <row r="29" spans="6:7" x14ac:dyDescent="0.55000000000000004">
      <c r="F29">
        <f>IF($B29="",0,IFERROR(VLOOKUP($B29,Config!$D$3:$E$103,2,FALSE),0))</f>
        <v>0</v>
      </c>
      <c r="G29" t="str">
        <f>IF($A29="","",IF(OR($D29="",$D29=0),"",COUNTIFS($D$2:$D$301,"&gt;"&amp;$D29)+COUNTIF($D$2:$D29,$D29)))</f>
        <v/>
      </c>
    </row>
    <row r="30" spans="6:7" x14ac:dyDescent="0.55000000000000004">
      <c r="F30">
        <f>IF($B30="",0,IFERROR(VLOOKUP($B30,Config!$D$3:$E$103,2,FALSE),0))</f>
        <v>0</v>
      </c>
      <c r="G30" t="str">
        <f>IF($A30="","",IF(OR($D30="",$D30=0),"",COUNTIFS($D$2:$D$301,"&gt;"&amp;$D30)+COUNTIF($D$2:$D30,$D30)))</f>
        <v/>
      </c>
    </row>
    <row r="31" spans="6:7" x14ac:dyDescent="0.55000000000000004">
      <c r="F31">
        <f>IF($B31="",0,IFERROR(VLOOKUP($B31,Config!$D$3:$E$103,2,FALSE),0))</f>
        <v>0</v>
      </c>
      <c r="G31" t="str">
        <f>IF($A31="","",IF(OR($D31="",$D31=0),"",COUNTIFS($D$2:$D$301,"&gt;"&amp;$D31)+COUNTIF($D$2:$D31,$D31)))</f>
        <v/>
      </c>
    </row>
    <row r="32" spans="6:7" x14ac:dyDescent="0.55000000000000004">
      <c r="F32">
        <f>IF($B32="",0,IFERROR(VLOOKUP($B32,Config!$D$3:$E$103,2,FALSE),0))</f>
        <v>0</v>
      </c>
      <c r="G32" t="str">
        <f>IF($A32="","",IF(OR($D32="",$D32=0),"",COUNTIFS($D$2:$D$301,"&gt;"&amp;$D32)+COUNTIF($D$2:$D32,$D32)))</f>
        <v/>
      </c>
    </row>
    <row r="33" spans="6:7" x14ac:dyDescent="0.55000000000000004">
      <c r="F33">
        <f>IF($B33="",0,IFERROR(VLOOKUP($B33,Config!$D$3:$E$103,2,FALSE),0))</f>
        <v>0</v>
      </c>
      <c r="G33" t="str">
        <f>IF($A33="","",IF(OR($D33="",$D33=0),"",COUNTIFS($D$2:$D$301,"&gt;"&amp;$D33)+COUNTIF($D$2:$D33,$D33)))</f>
        <v/>
      </c>
    </row>
    <row r="34" spans="6:7" x14ac:dyDescent="0.55000000000000004">
      <c r="F34">
        <f>IF($B34="",0,IFERROR(VLOOKUP($B34,Config!$D$3:$E$103,2,FALSE),0))</f>
        <v>0</v>
      </c>
      <c r="G34" t="str">
        <f>IF($A34="","",IF(OR($D34="",$D34=0),"",COUNTIFS($D$2:$D$301,"&gt;"&amp;$D34)+COUNTIF($D$2:$D34,$D34)))</f>
        <v/>
      </c>
    </row>
    <row r="35" spans="6:7" x14ac:dyDescent="0.55000000000000004">
      <c r="F35">
        <f>IF($B35="",0,IFERROR(VLOOKUP($B35,Config!$D$3:$E$103,2,FALSE),0))</f>
        <v>0</v>
      </c>
      <c r="G35" t="str">
        <f>IF($A35="","",IF(OR($D35="",$D35=0),"",COUNTIFS($D$2:$D$301,"&gt;"&amp;$D35)+COUNTIF($D$2:$D35,$D35)))</f>
        <v/>
      </c>
    </row>
    <row r="36" spans="6:7" x14ac:dyDescent="0.55000000000000004">
      <c r="F36">
        <f>IF($B36="",0,IFERROR(VLOOKUP($B36,Config!$D$3:$E$103,2,FALSE),0))</f>
        <v>0</v>
      </c>
      <c r="G36" t="str">
        <f>IF($A36="","",IF(OR($D36="",$D36=0),"",COUNTIFS($D$2:$D$301,"&gt;"&amp;$D36)+COUNTIF($D$2:$D36,$D36)))</f>
        <v/>
      </c>
    </row>
    <row r="37" spans="6:7" x14ac:dyDescent="0.55000000000000004">
      <c r="F37">
        <f>IF($B37="",0,IFERROR(VLOOKUP($B37,Config!$D$3:$E$103,2,FALSE),0))</f>
        <v>0</v>
      </c>
      <c r="G37" t="str">
        <f>IF($A37="","",IF(OR($D37="",$D37=0),"",COUNTIFS($D$2:$D$301,"&gt;"&amp;$D37)+COUNTIF($D$2:$D37,$D37)))</f>
        <v/>
      </c>
    </row>
    <row r="38" spans="6:7" x14ac:dyDescent="0.55000000000000004">
      <c r="F38">
        <f>IF($B38="",0,IFERROR(VLOOKUP($B38,Config!$D$3:$E$103,2,FALSE),0))</f>
        <v>0</v>
      </c>
      <c r="G38" t="str">
        <f>IF($A38="","",IF(OR($D38="",$D38=0),"",COUNTIFS($D$2:$D$301,"&gt;"&amp;$D38)+COUNTIF($D$2:$D38,$D38)))</f>
        <v/>
      </c>
    </row>
    <row r="39" spans="6:7" x14ac:dyDescent="0.55000000000000004">
      <c r="F39">
        <f>IF($B39="",0,IFERROR(VLOOKUP($B39,Config!$D$3:$E$103,2,FALSE),0))</f>
        <v>0</v>
      </c>
      <c r="G39" t="str">
        <f>IF($A39="","",IF(OR($D39="",$D39=0),"",COUNTIFS($D$2:$D$301,"&gt;"&amp;$D39)+COUNTIF($D$2:$D39,$D39)))</f>
        <v/>
      </c>
    </row>
    <row r="40" spans="6:7" x14ac:dyDescent="0.55000000000000004">
      <c r="F40">
        <f>IF($B40="",0,IFERROR(VLOOKUP($B40,Config!$D$3:$E$103,2,FALSE),0))</f>
        <v>0</v>
      </c>
      <c r="G40" t="str">
        <f>IF($A40="","",IF(OR($D40="",$D40=0),"",COUNTIFS($D$2:$D$301,"&gt;"&amp;$D40)+COUNTIF($D$2:$D40,$D40)))</f>
        <v/>
      </c>
    </row>
    <row r="41" spans="6:7" x14ac:dyDescent="0.55000000000000004">
      <c r="F41">
        <f>IF($B41="",0,IFERROR(VLOOKUP($B41,Config!$D$3:$E$103,2,FALSE),0))</f>
        <v>0</v>
      </c>
      <c r="G41" t="str">
        <f>IF($A41="","",IF(OR($D41="",$D41=0),"",COUNTIFS($D$2:$D$301,"&gt;"&amp;$D41)+COUNTIF($D$2:$D41,$D41)))</f>
        <v/>
      </c>
    </row>
    <row r="42" spans="6:7" x14ac:dyDescent="0.55000000000000004">
      <c r="F42">
        <f>IF($B42="",0,IFERROR(VLOOKUP($B42,Config!$D$3:$E$103,2,FALSE),0))</f>
        <v>0</v>
      </c>
      <c r="G42" t="str">
        <f>IF($A42="","",IF(OR($D42="",$D42=0),"",COUNTIFS($D$2:$D$301,"&gt;"&amp;$D42)+COUNTIF($D$2:$D42,$D42)))</f>
        <v/>
      </c>
    </row>
    <row r="43" spans="6:7" x14ac:dyDescent="0.55000000000000004">
      <c r="F43">
        <f>IF($B43="",0,IFERROR(VLOOKUP($B43,Config!$D$3:$E$103,2,FALSE),0))</f>
        <v>0</v>
      </c>
      <c r="G43" t="str">
        <f>IF($A43="","",IF(OR($D43="",$D43=0),"",COUNTIFS($D$2:$D$301,"&gt;"&amp;$D43)+COUNTIF($D$2:$D43,$D43)))</f>
        <v/>
      </c>
    </row>
    <row r="44" spans="6:7" x14ac:dyDescent="0.55000000000000004">
      <c r="F44">
        <f>IF($B44="",0,IFERROR(VLOOKUP($B44,Config!$D$3:$E$103,2,FALSE),0))</f>
        <v>0</v>
      </c>
      <c r="G44" t="str">
        <f>IF($A44="","",IF(OR($D44="",$D44=0),"",COUNTIFS($D$2:$D$301,"&gt;"&amp;$D44)+COUNTIF($D$2:$D44,$D44)))</f>
        <v/>
      </c>
    </row>
    <row r="45" spans="6:7" x14ac:dyDescent="0.55000000000000004">
      <c r="F45">
        <f>IF($B45="",0,IFERROR(VLOOKUP($B45,Config!$D$3:$E$103,2,FALSE),0))</f>
        <v>0</v>
      </c>
      <c r="G45" t="str">
        <f>IF($A45="","",IF(OR($D45="",$D45=0),"",COUNTIFS($D$2:$D$301,"&gt;"&amp;$D45)+COUNTIF($D$2:$D45,$D45)))</f>
        <v/>
      </c>
    </row>
    <row r="46" spans="6:7" x14ac:dyDescent="0.55000000000000004">
      <c r="F46">
        <f>IF($B46="",0,IFERROR(VLOOKUP($B46,Config!$D$3:$E$103,2,FALSE),0))</f>
        <v>0</v>
      </c>
      <c r="G46" t="str">
        <f>IF($A46="","",IF(OR($D46="",$D46=0),"",COUNTIFS($D$2:$D$301,"&gt;"&amp;$D46)+COUNTIF($D$2:$D46,$D46)))</f>
        <v/>
      </c>
    </row>
    <row r="47" spans="6:7" x14ac:dyDescent="0.55000000000000004">
      <c r="F47">
        <f>IF($B47="",0,IFERROR(VLOOKUP($B47,Config!$D$3:$E$103,2,FALSE),0))</f>
        <v>0</v>
      </c>
      <c r="G47" t="str">
        <f>IF($A47="","",IF(OR($D47="",$D47=0),"",COUNTIFS($D$2:$D$301,"&gt;"&amp;$D47)+COUNTIF($D$2:$D47,$D47)))</f>
        <v/>
      </c>
    </row>
    <row r="48" spans="6:7" x14ac:dyDescent="0.55000000000000004">
      <c r="F48">
        <f>IF($B48="",0,IFERROR(VLOOKUP($B48,Config!$D$3:$E$103,2,FALSE),0))</f>
        <v>0</v>
      </c>
      <c r="G48" t="str">
        <f>IF($A48="","",IF(OR($D48="",$D48=0),"",COUNTIFS($D$2:$D$301,"&gt;"&amp;$D48)+COUNTIF($D$2:$D48,$D48)))</f>
        <v/>
      </c>
    </row>
    <row r="49" spans="6:7" x14ac:dyDescent="0.55000000000000004">
      <c r="F49">
        <f>IF($B49="",0,IFERROR(VLOOKUP($B49,Config!$D$3:$E$103,2,FALSE),0))</f>
        <v>0</v>
      </c>
      <c r="G49" t="str">
        <f>IF($A49="","",IF(OR($D49="",$D49=0),"",COUNTIFS($D$2:$D$301,"&gt;"&amp;$D49)+COUNTIF($D$2:$D49,$D49)))</f>
        <v/>
      </c>
    </row>
    <row r="50" spans="6:7" x14ac:dyDescent="0.55000000000000004">
      <c r="F50">
        <f>IF($B50="",0,IFERROR(VLOOKUP($B50,Config!$D$3:$E$103,2,FALSE),0))</f>
        <v>0</v>
      </c>
      <c r="G50" t="str">
        <f>IF($A50="","",IF(OR($D50="",$D50=0),"",COUNTIFS($D$2:$D$301,"&gt;"&amp;$D50)+COUNTIF($D$2:$D50,$D50)))</f>
        <v/>
      </c>
    </row>
    <row r="51" spans="6:7" x14ac:dyDescent="0.55000000000000004">
      <c r="F51">
        <f>IF($B51="",0,IFERROR(VLOOKUP($B51,Config!$D$3:$E$103,2,FALSE),0))</f>
        <v>0</v>
      </c>
      <c r="G51" t="str">
        <f>IF($A51="","",IF(OR($D51="",$D51=0),"",COUNTIFS($D$2:$D$301,"&gt;"&amp;$D51)+COUNTIF($D$2:$D51,$D51)))</f>
        <v/>
      </c>
    </row>
    <row r="52" spans="6:7" x14ac:dyDescent="0.55000000000000004">
      <c r="F52">
        <f>IF($B52="",0,IFERROR(VLOOKUP($B52,Config!$D$3:$E$103,2,FALSE),0))</f>
        <v>0</v>
      </c>
      <c r="G52" t="str">
        <f>IF($A52="","",IF(OR($D52="",$D52=0),"",COUNTIFS($D$2:$D$301,"&gt;"&amp;$D52)+COUNTIF($D$2:$D52,$D52)))</f>
        <v/>
      </c>
    </row>
    <row r="53" spans="6:7" x14ac:dyDescent="0.55000000000000004">
      <c r="F53">
        <f>IF($B53="",0,IFERROR(VLOOKUP($B53,Config!$D$3:$E$103,2,FALSE),0))</f>
        <v>0</v>
      </c>
      <c r="G53" t="str">
        <f>IF($A53="","",IF(OR($D53="",$D53=0),"",COUNTIFS($D$2:$D$301,"&gt;"&amp;$D53)+COUNTIF($D$2:$D53,$D53)))</f>
        <v/>
      </c>
    </row>
    <row r="54" spans="6:7" x14ac:dyDescent="0.55000000000000004">
      <c r="F54">
        <f>IF($B54="",0,IFERROR(VLOOKUP($B54,Config!$D$3:$E$103,2,FALSE),0))</f>
        <v>0</v>
      </c>
      <c r="G54" t="str">
        <f>IF($A54="","",IF(OR($D54="",$D54=0),"",COUNTIFS($D$2:$D$301,"&gt;"&amp;$D54)+COUNTIF($D$2:$D54,$D54)))</f>
        <v/>
      </c>
    </row>
    <row r="55" spans="6:7" x14ac:dyDescent="0.55000000000000004">
      <c r="F55">
        <f>IF($B55="",0,IFERROR(VLOOKUP($B55,Config!$D$3:$E$103,2,FALSE),0))</f>
        <v>0</v>
      </c>
      <c r="G55" t="str">
        <f>IF($A55="","",IF(OR($D55="",$D55=0),"",COUNTIFS($D$2:$D$301,"&gt;"&amp;$D55)+COUNTIF($D$2:$D55,$D55)))</f>
        <v/>
      </c>
    </row>
    <row r="56" spans="6:7" x14ac:dyDescent="0.55000000000000004">
      <c r="F56">
        <f>IF($B56="",0,IFERROR(VLOOKUP($B56,Config!$D$3:$E$103,2,FALSE),0))</f>
        <v>0</v>
      </c>
      <c r="G56" t="str">
        <f>IF($A56="","",IF(OR($D56="",$D56=0),"",COUNTIFS($D$2:$D$301,"&gt;"&amp;$D56)+COUNTIF($D$2:$D56,$D56)))</f>
        <v/>
      </c>
    </row>
    <row r="57" spans="6:7" x14ac:dyDescent="0.55000000000000004">
      <c r="F57">
        <f>IF($B57="",0,IFERROR(VLOOKUP($B57,Config!$D$3:$E$103,2,FALSE),0))</f>
        <v>0</v>
      </c>
      <c r="G57" t="str">
        <f>IF($A57="","",IF(OR($D57="",$D57=0),"",COUNTIFS($D$2:$D$301,"&gt;"&amp;$D57)+COUNTIF($D$2:$D57,$D57)))</f>
        <v/>
      </c>
    </row>
    <row r="58" spans="6:7" x14ac:dyDescent="0.55000000000000004">
      <c r="F58">
        <f>IF($B58="",0,IFERROR(VLOOKUP($B58,Config!$D$3:$E$103,2,FALSE),0))</f>
        <v>0</v>
      </c>
      <c r="G58" t="str">
        <f>IF($A58="","",IF(OR($D58="",$D58=0),"",COUNTIFS($D$2:$D$301,"&gt;"&amp;$D58)+COUNTIF($D$2:$D58,$D58)))</f>
        <v/>
      </c>
    </row>
    <row r="59" spans="6:7" x14ac:dyDescent="0.55000000000000004">
      <c r="F59">
        <f>IF($B59="",0,IFERROR(VLOOKUP($B59,Config!$D$3:$E$103,2,FALSE),0))</f>
        <v>0</v>
      </c>
      <c r="G59" t="str">
        <f>IF($A59="","",IF(OR($D59="",$D59=0),"",COUNTIFS($D$2:$D$301,"&gt;"&amp;$D59)+COUNTIF($D$2:$D59,$D59)))</f>
        <v/>
      </c>
    </row>
    <row r="60" spans="6:7" x14ac:dyDescent="0.55000000000000004">
      <c r="F60">
        <f>IF($B60="",0,IFERROR(VLOOKUP($B60,Config!$D$3:$E$103,2,FALSE),0))</f>
        <v>0</v>
      </c>
      <c r="G60" t="str">
        <f>IF($A60="","",IF(OR($D60="",$D60=0),"",COUNTIFS($D$2:$D$301,"&gt;"&amp;$D60)+COUNTIF($D$2:$D60,$D60)))</f>
        <v/>
      </c>
    </row>
    <row r="61" spans="6:7" x14ac:dyDescent="0.55000000000000004">
      <c r="F61">
        <f>IF($B61="",0,IFERROR(VLOOKUP($B61,Config!$D$3:$E$103,2,FALSE),0))</f>
        <v>0</v>
      </c>
      <c r="G61" t="str">
        <f>IF($A61="","",IF(OR($D61="",$D61=0),"",COUNTIFS($D$2:$D$301,"&gt;"&amp;$D61)+COUNTIF($D$2:$D61,$D61)))</f>
        <v/>
      </c>
    </row>
    <row r="62" spans="6:7" x14ac:dyDescent="0.55000000000000004">
      <c r="F62">
        <f>IF($B62="",0,IFERROR(VLOOKUP($B62,Config!$D$3:$E$103,2,FALSE),0))</f>
        <v>0</v>
      </c>
      <c r="G62" t="str">
        <f>IF($A62="","",IF(OR($D62="",$D62=0),"",COUNTIFS($D$2:$D$301,"&gt;"&amp;$D62)+COUNTIF($D$2:$D62,$D62)))</f>
        <v/>
      </c>
    </row>
    <row r="63" spans="6:7" x14ac:dyDescent="0.55000000000000004">
      <c r="F63">
        <f>IF($B63="",0,IFERROR(VLOOKUP($B63,Config!$D$3:$E$103,2,FALSE),0))</f>
        <v>0</v>
      </c>
      <c r="G63" t="str">
        <f>IF($A63="","",IF(OR($D63="",$D63=0),"",COUNTIFS($D$2:$D$301,"&gt;"&amp;$D63)+COUNTIF($D$2:$D63,$D63)))</f>
        <v/>
      </c>
    </row>
    <row r="64" spans="6:7" x14ac:dyDescent="0.55000000000000004">
      <c r="F64">
        <f>IF($B64="",0,IFERROR(VLOOKUP($B64,Config!$D$3:$E$103,2,FALSE),0))</f>
        <v>0</v>
      </c>
      <c r="G64" t="str">
        <f>IF($A64="","",IF(OR($D64="",$D64=0),"",COUNTIFS($D$2:$D$301,"&gt;"&amp;$D64)+COUNTIF($D$2:$D64,$D64)))</f>
        <v/>
      </c>
    </row>
    <row r="65" spans="6:7" x14ac:dyDescent="0.55000000000000004">
      <c r="F65">
        <f>IF($B65="",0,IFERROR(VLOOKUP($B65,Config!$D$3:$E$103,2,FALSE),0))</f>
        <v>0</v>
      </c>
      <c r="G65" t="str">
        <f>IF($A65="","",IF(OR($D65="",$D65=0),"",COUNTIFS($D$2:$D$301,"&gt;"&amp;$D65)+COUNTIF($D$2:$D65,$D65)))</f>
        <v/>
      </c>
    </row>
    <row r="66" spans="6:7" x14ac:dyDescent="0.55000000000000004">
      <c r="F66">
        <f>IF($B66="",0,IFERROR(VLOOKUP($B66,Config!$D$3:$E$103,2,FALSE),0))</f>
        <v>0</v>
      </c>
      <c r="G66" t="str">
        <f>IF($A66="","",IF(OR($D66="",$D66=0),"",COUNTIFS($D$2:$D$301,"&gt;"&amp;$D66)+COUNTIF($D$2:$D66,$D66)))</f>
        <v/>
      </c>
    </row>
    <row r="67" spans="6:7" x14ac:dyDescent="0.55000000000000004">
      <c r="F67">
        <f>IF($B67="",0,IFERROR(VLOOKUP($B67,Config!$D$3:$E$103,2,FALSE),0))</f>
        <v>0</v>
      </c>
      <c r="G67" t="str">
        <f>IF($A67="","",IF(OR($D67="",$D67=0),"",COUNTIFS($D$2:$D$301,"&gt;"&amp;$D67)+COUNTIF($D$2:$D67,$D67)))</f>
        <v/>
      </c>
    </row>
    <row r="68" spans="6:7" x14ac:dyDescent="0.55000000000000004">
      <c r="F68">
        <f>IF($B68="",0,IFERROR(VLOOKUP($B68,Config!$D$3:$E$103,2,FALSE),0))</f>
        <v>0</v>
      </c>
      <c r="G68" t="str">
        <f>IF($A68="","",IF(OR($D68="",$D68=0),"",COUNTIFS($D$2:$D$301,"&gt;"&amp;$D68)+COUNTIF($D$2:$D68,$D68)))</f>
        <v/>
      </c>
    </row>
    <row r="69" spans="6:7" x14ac:dyDescent="0.55000000000000004">
      <c r="F69">
        <f>IF($B69="",0,IFERROR(VLOOKUP($B69,Config!$D$3:$E$103,2,FALSE),0))</f>
        <v>0</v>
      </c>
      <c r="G69" t="str">
        <f>IF($A69="","",IF(OR($D69="",$D69=0),"",COUNTIFS($D$2:$D$301,"&gt;"&amp;$D69)+COUNTIF($D$2:$D69,$D69)))</f>
        <v/>
      </c>
    </row>
    <row r="70" spans="6:7" x14ac:dyDescent="0.55000000000000004">
      <c r="F70">
        <f>IF($B70="",0,IFERROR(VLOOKUP($B70,Config!$D$3:$E$103,2,FALSE),0))</f>
        <v>0</v>
      </c>
      <c r="G70" t="str">
        <f>IF($A70="","",IF(OR($D70="",$D70=0),"",COUNTIFS($D$2:$D$301,"&gt;"&amp;$D70)+COUNTIF($D$2:$D70,$D70)))</f>
        <v/>
      </c>
    </row>
    <row r="71" spans="6:7" x14ac:dyDescent="0.55000000000000004">
      <c r="F71">
        <f>IF($B71="",0,IFERROR(VLOOKUP($B71,Config!$D$3:$E$103,2,FALSE),0))</f>
        <v>0</v>
      </c>
      <c r="G71" t="str">
        <f>IF($A71="","",IF(OR($D71="",$D71=0),"",COUNTIFS($D$2:$D$301,"&gt;"&amp;$D71)+COUNTIF($D$2:$D71,$D71)))</f>
        <v/>
      </c>
    </row>
    <row r="72" spans="6:7" x14ac:dyDescent="0.55000000000000004">
      <c r="F72">
        <f>IF($B72="",0,IFERROR(VLOOKUP($B72,Config!$D$3:$E$103,2,FALSE),0))</f>
        <v>0</v>
      </c>
      <c r="G72" t="str">
        <f>IF($A72="","",IF(OR($D72="",$D72=0),"",COUNTIFS($D$2:$D$301,"&gt;"&amp;$D72)+COUNTIF($D$2:$D72,$D72)))</f>
        <v/>
      </c>
    </row>
    <row r="73" spans="6:7" x14ac:dyDescent="0.55000000000000004">
      <c r="F73">
        <f>IF($B73="",0,IFERROR(VLOOKUP($B73,Config!$D$3:$E$103,2,FALSE),0))</f>
        <v>0</v>
      </c>
      <c r="G73" t="str">
        <f>IF($A73="","",IF(OR($D73="",$D73=0),"",COUNTIFS($D$2:$D$301,"&gt;"&amp;$D73)+COUNTIF($D$2:$D73,$D73)))</f>
        <v/>
      </c>
    </row>
    <row r="74" spans="6:7" x14ac:dyDescent="0.55000000000000004">
      <c r="F74">
        <f>IF($B74="",0,IFERROR(VLOOKUP($B74,Config!$D$3:$E$103,2,FALSE),0))</f>
        <v>0</v>
      </c>
      <c r="G74" t="str">
        <f>IF($A74="","",IF(OR($D74="",$D74=0),"",COUNTIFS($D$2:$D$301,"&gt;"&amp;$D74)+COUNTIF($D$2:$D74,$D74)))</f>
        <v/>
      </c>
    </row>
    <row r="75" spans="6:7" x14ac:dyDescent="0.55000000000000004">
      <c r="F75">
        <f>IF($B75="",0,IFERROR(VLOOKUP($B75,Config!$D$3:$E$103,2,FALSE),0))</f>
        <v>0</v>
      </c>
      <c r="G75" t="str">
        <f>IF($A75="","",IF(OR($D75="",$D75=0),"",COUNTIFS($D$2:$D$301,"&gt;"&amp;$D75)+COUNTIF($D$2:$D75,$D75)))</f>
        <v/>
      </c>
    </row>
    <row r="76" spans="6:7" x14ac:dyDescent="0.55000000000000004">
      <c r="F76">
        <f>IF($B76="",0,IFERROR(VLOOKUP($B76,Config!$D$3:$E$103,2,FALSE),0))</f>
        <v>0</v>
      </c>
      <c r="G76" t="str">
        <f>IF($A76="","",IF(OR($D76="",$D76=0),"",COUNTIFS($D$2:$D$301,"&gt;"&amp;$D76)+COUNTIF($D$2:$D76,$D76)))</f>
        <v/>
      </c>
    </row>
    <row r="77" spans="6:7" x14ac:dyDescent="0.55000000000000004">
      <c r="F77">
        <f>IF($B77="",0,IFERROR(VLOOKUP($B77,Config!$D$3:$E$103,2,FALSE),0))</f>
        <v>0</v>
      </c>
      <c r="G77" t="str">
        <f>IF($A77="","",IF(OR($D77="",$D77=0),"",COUNTIFS($D$2:$D$301,"&gt;"&amp;$D77)+COUNTIF($D$2:$D77,$D77)))</f>
        <v/>
      </c>
    </row>
    <row r="78" spans="6:7" x14ac:dyDescent="0.55000000000000004">
      <c r="F78">
        <f>IF($B78="",0,IFERROR(VLOOKUP($B78,Config!$D$3:$E$103,2,FALSE),0))</f>
        <v>0</v>
      </c>
      <c r="G78" t="str">
        <f>IF($A78="","",IF(OR($D78="",$D78=0),"",COUNTIFS($D$2:$D$301,"&gt;"&amp;$D78)+COUNTIF($D$2:$D78,$D78)))</f>
        <v/>
      </c>
    </row>
    <row r="79" spans="6:7" x14ac:dyDescent="0.55000000000000004">
      <c r="F79">
        <f>IF($B79="",0,IFERROR(VLOOKUP($B79,Config!$D$3:$E$103,2,FALSE),0))</f>
        <v>0</v>
      </c>
      <c r="G79" t="str">
        <f>IF($A79="","",IF(OR($D79="",$D79=0),"",COUNTIFS($D$2:$D$301,"&gt;"&amp;$D79)+COUNTIF($D$2:$D79,$D79)))</f>
        <v/>
      </c>
    </row>
    <row r="80" spans="6:7" x14ac:dyDescent="0.55000000000000004">
      <c r="F80">
        <f>IF($B80="",0,IFERROR(VLOOKUP($B80,Config!$D$3:$E$103,2,FALSE),0))</f>
        <v>0</v>
      </c>
      <c r="G80" t="str">
        <f>IF($A80="","",IF(OR($D80="",$D80=0),"",COUNTIFS($D$2:$D$301,"&gt;"&amp;$D80)+COUNTIF($D$2:$D80,$D80)))</f>
        <v/>
      </c>
    </row>
    <row r="81" spans="6:7" x14ac:dyDescent="0.55000000000000004">
      <c r="F81">
        <f>IF($B81="",0,IFERROR(VLOOKUP($B81,Config!$D$3:$E$103,2,FALSE),0))</f>
        <v>0</v>
      </c>
      <c r="G81" t="str">
        <f>IF($A81="","",IF(OR($D81="",$D81=0),"",COUNTIFS($D$2:$D$301,"&gt;"&amp;$D81)+COUNTIF($D$2:$D81,$D81)))</f>
        <v/>
      </c>
    </row>
    <row r="82" spans="6:7" x14ac:dyDescent="0.55000000000000004">
      <c r="F82">
        <f>IF($B82="",0,IFERROR(VLOOKUP($B82,Config!$D$3:$E$103,2,FALSE),0))</f>
        <v>0</v>
      </c>
      <c r="G82" t="str">
        <f>IF($A82="","",IF(OR($D82="",$D82=0),"",COUNTIFS($D$2:$D$301,"&gt;"&amp;$D82)+COUNTIF($D$2:$D82,$D82)))</f>
        <v/>
      </c>
    </row>
    <row r="83" spans="6:7" x14ac:dyDescent="0.55000000000000004">
      <c r="F83">
        <f>IF($B83="",0,IFERROR(VLOOKUP($B83,Config!$D$3:$E$103,2,FALSE),0))</f>
        <v>0</v>
      </c>
      <c r="G83" t="str">
        <f>IF($A83="","",IF(OR($D83="",$D83=0),"",COUNTIFS($D$2:$D$301,"&gt;"&amp;$D83)+COUNTIF($D$2:$D83,$D83)))</f>
        <v/>
      </c>
    </row>
    <row r="84" spans="6:7" x14ac:dyDescent="0.55000000000000004">
      <c r="F84">
        <f>IF($B84="",0,IFERROR(VLOOKUP($B84,Config!$D$3:$E$103,2,FALSE),0))</f>
        <v>0</v>
      </c>
      <c r="G84" t="str">
        <f>IF($A84="","",IF(OR($D84="",$D84=0),"",COUNTIFS($D$2:$D$301,"&gt;"&amp;$D84)+COUNTIF($D$2:$D84,$D84)))</f>
        <v/>
      </c>
    </row>
    <row r="85" spans="6:7" x14ac:dyDescent="0.55000000000000004">
      <c r="F85">
        <f>IF($B85="",0,IFERROR(VLOOKUP($B85,Config!$D$3:$E$103,2,FALSE),0))</f>
        <v>0</v>
      </c>
      <c r="G85" t="str">
        <f>IF($A85="","",IF(OR($D85="",$D85=0),"",COUNTIFS($D$2:$D$301,"&gt;"&amp;$D85)+COUNTIF($D$2:$D85,$D85)))</f>
        <v/>
      </c>
    </row>
    <row r="86" spans="6:7" x14ac:dyDescent="0.55000000000000004">
      <c r="F86">
        <f>IF($B86="",0,IFERROR(VLOOKUP($B86,Config!$D$3:$E$103,2,FALSE),0))</f>
        <v>0</v>
      </c>
      <c r="G86" t="str">
        <f>IF($A86="","",IF(OR($D86="",$D86=0),"",COUNTIFS($D$2:$D$301,"&gt;"&amp;$D86)+COUNTIF($D$2:$D86,$D86)))</f>
        <v/>
      </c>
    </row>
    <row r="87" spans="6:7" x14ac:dyDescent="0.55000000000000004">
      <c r="F87">
        <f>IF($B87="",0,IFERROR(VLOOKUP($B87,Config!$D$3:$E$103,2,FALSE),0))</f>
        <v>0</v>
      </c>
      <c r="G87" t="str">
        <f>IF($A87="","",IF(OR($D87="",$D87=0),"",COUNTIFS($D$2:$D$301,"&gt;"&amp;$D87)+COUNTIF($D$2:$D87,$D87)))</f>
        <v/>
      </c>
    </row>
    <row r="88" spans="6:7" x14ac:dyDescent="0.55000000000000004">
      <c r="F88">
        <f>IF($B88="",0,IFERROR(VLOOKUP($B88,Config!$D$3:$E$103,2,FALSE),0))</f>
        <v>0</v>
      </c>
      <c r="G88" t="str">
        <f>IF($A88="","",IF(OR($D88="",$D88=0),"",COUNTIFS($D$2:$D$301,"&gt;"&amp;$D88)+COUNTIF($D$2:$D88,$D88)))</f>
        <v/>
      </c>
    </row>
    <row r="89" spans="6:7" x14ac:dyDescent="0.55000000000000004">
      <c r="F89">
        <f>IF($B89="",0,IFERROR(VLOOKUP($B89,Config!$D$3:$E$103,2,FALSE),0))</f>
        <v>0</v>
      </c>
      <c r="G89" t="str">
        <f>IF($A89="","",IF(OR($D89="",$D89=0),"",COUNTIFS($D$2:$D$301,"&gt;"&amp;$D89)+COUNTIF($D$2:$D89,$D89)))</f>
        <v/>
      </c>
    </row>
    <row r="90" spans="6:7" x14ac:dyDescent="0.55000000000000004">
      <c r="F90">
        <f>IF($B90="",0,IFERROR(VLOOKUP($B90,Config!$D$3:$E$103,2,FALSE),0))</f>
        <v>0</v>
      </c>
      <c r="G90" t="str">
        <f>IF($A90="","",IF(OR($D90="",$D90=0),"",COUNTIFS($D$2:$D$301,"&gt;"&amp;$D90)+COUNTIF($D$2:$D90,$D90)))</f>
        <v/>
      </c>
    </row>
    <row r="91" spans="6:7" x14ac:dyDescent="0.55000000000000004">
      <c r="F91">
        <f>IF($B91="",0,IFERROR(VLOOKUP($B91,Config!$D$3:$E$103,2,FALSE),0))</f>
        <v>0</v>
      </c>
      <c r="G91" t="str">
        <f>IF($A91="","",IF(OR($D91="",$D91=0),"",COUNTIFS($D$2:$D$301,"&gt;"&amp;$D91)+COUNTIF($D$2:$D91,$D91)))</f>
        <v/>
      </c>
    </row>
    <row r="92" spans="6:7" x14ac:dyDescent="0.55000000000000004">
      <c r="F92">
        <f>IF($B92="",0,IFERROR(VLOOKUP($B92,Config!$D$3:$E$103,2,FALSE),0))</f>
        <v>0</v>
      </c>
      <c r="G92" t="str">
        <f>IF($A92="","",IF(OR($D92="",$D92=0),"",COUNTIFS($D$2:$D$301,"&gt;"&amp;$D92)+COUNTIF($D$2:$D92,$D92)))</f>
        <v/>
      </c>
    </row>
    <row r="93" spans="6:7" x14ac:dyDescent="0.55000000000000004">
      <c r="F93">
        <f>IF($B93="",0,IFERROR(VLOOKUP($B93,Config!$D$3:$E$103,2,FALSE),0))</f>
        <v>0</v>
      </c>
      <c r="G93" t="str">
        <f>IF($A93="","",IF(OR($D93="",$D93=0),"",COUNTIFS($D$2:$D$301,"&gt;"&amp;$D93)+COUNTIF($D$2:$D93,$D93)))</f>
        <v/>
      </c>
    </row>
    <row r="94" spans="6:7" x14ac:dyDescent="0.55000000000000004">
      <c r="F94">
        <f>IF($B94="",0,IFERROR(VLOOKUP($B94,Config!$D$3:$E$103,2,FALSE),0))</f>
        <v>0</v>
      </c>
      <c r="G94" t="str">
        <f>IF($A94="","",IF(OR($D94="",$D94=0),"",COUNTIFS($D$2:$D$301,"&gt;"&amp;$D94)+COUNTIF($D$2:$D94,$D94)))</f>
        <v/>
      </c>
    </row>
    <row r="95" spans="6:7" x14ac:dyDescent="0.55000000000000004">
      <c r="F95">
        <f>IF($B95="",0,IFERROR(VLOOKUP($B95,Config!$D$3:$E$103,2,FALSE),0))</f>
        <v>0</v>
      </c>
      <c r="G95" t="str">
        <f>IF($A95="","",IF(OR($D95="",$D95=0),"",COUNTIFS($D$2:$D$301,"&gt;"&amp;$D95)+COUNTIF($D$2:$D95,$D95)))</f>
        <v/>
      </c>
    </row>
    <row r="96" spans="6:7" x14ac:dyDescent="0.55000000000000004">
      <c r="F96">
        <f>IF($B96="",0,IFERROR(VLOOKUP($B96,Config!$D$3:$E$103,2,FALSE),0))</f>
        <v>0</v>
      </c>
      <c r="G96" t="str">
        <f>IF($A96="","",IF(OR($D96="",$D96=0),"",COUNTIFS($D$2:$D$301,"&gt;"&amp;$D96)+COUNTIF($D$2:$D96,$D96)))</f>
        <v/>
      </c>
    </row>
    <row r="97" spans="6:7" x14ac:dyDescent="0.55000000000000004">
      <c r="F97">
        <f>IF($B97="",0,IFERROR(VLOOKUP($B97,Config!$D$3:$E$103,2,FALSE),0))</f>
        <v>0</v>
      </c>
      <c r="G97" t="str">
        <f>IF($A97="","",IF(OR($D97="",$D97=0),"",COUNTIFS($D$2:$D$301,"&gt;"&amp;$D97)+COUNTIF($D$2:$D97,$D97)))</f>
        <v/>
      </c>
    </row>
    <row r="98" spans="6:7" x14ac:dyDescent="0.55000000000000004">
      <c r="F98">
        <f>IF($B98="",0,IFERROR(VLOOKUP($B98,Config!$D$3:$E$103,2,FALSE),0))</f>
        <v>0</v>
      </c>
      <c r="G98" t="str">
        <f>IF($A98="","",IF(OR($D98="",$D98=0),"",COUNTIFS($D$2:$D$301,"&gt;"&amp;$D98)+COUNTIF($D$2:$D98,$D98)))</f>
        <v/>
      </c>
    </row>
    <row r="99" spans="6:7" x14ac:dyDescent="0.55000000000000004">
      <c r="F99">
        <f>IF($B99="",0,IFERROR(VLOOKUP($B99,Config!$D$3:$E$103,2,FALSE),0))</f>
        <v>0</v>
      </c>
      <c r="G99" t="str">
        <f>IF($A99="","",IF(OR($D99="",$D99=0),"",COUNTIFS($D$2:$D$301,"&gt;"&amp;$D99)+COUNTIF($D$2:$D99,$D99)))</f>
        <v/>
      </c>
    </row>
    <row r="100" spans="6:7" x14ac:dyDescent="0.55000000000000004">
      <c r="F100">
        <f>IF($B100="",0,IFERROR(VLOOKUP($B100,Config!$D$3:$E$103,2,FALSE),0))</f>
        <v>0</v>
      </c>
      <c r="G100" t="str">
        <f>IF($A100="","",IF(OR($D100="",$D100=0),"",COUNTIFS($D$2:$D$301,"&gt;"&amp;$D100)+COUNTIF($D$2:$D100,$D100)))</f>
        <v/>
      </c>
    </row>
    <row r="101" spans="6:7" x14ac:dyDescent="0.55000000000000004">
      <c r="F101">
        <f>IF($B101="",0,IFERROR(VLOOKUP($B101,Config!$D$3:$E$103,2,FALSE),0))</f>
        <v>0</v>
      </c>
      <c r="G101" t="str">
        <f>IF($A101="","",IF(OR($D101="",$D101=0),"",COUNTIFS($D$2:$D$301,"&gt;"&amp;$D101)+COUNTIF($D$2:$D101,$D101)))</f>
        <v/>
      </c>
    </row>
    <row r="102" spans="6:7" x14ac:dyDescent="0.55000000000000004">
      <c r="F102">
        <f>IF($B102="",0,IFERROR(VLOOKUP($B102,Config!$D$3:$E$103,2,FALSE),0))</f>
        <v>0</v>
      </c>
      <c r="G102" t="str">
        <f>IF($A102="","",IF(OR($D102="",$D102=0),"",COUNTIFS($D$2:$D$301,"&gt;"&amp;$D102)+COUNTIF($D$2:$D102,$D102)))</f>
        <v/>
      </c>
    </row>
    <row r="103" spans="6:7" x14ac:dyDescent="0.55000000000000004">
      <c r="F103">
        <f>IF($B103="",0,IFERROR(VLOOKUP($B103,Config!$D$3:$E$103,2,FALSE),0))</f>
        <v>0</v>
      </c>
      <c r="G103" t="str">
        <f>IF($A103="","",IF(OR($D103="",$D103=0),"",COUNTIFS($D$2:$D$301,"&gt;"&amp;$D103)+COUNTIF($D$2:$D103,$D103)))</f>
        <v/>
      </c>
    </row>
    <row r="104" spans="6:7" x14ac:dyDescent="0.55000000000000004">
      <c r="F104">
        <f>IF($B104="",0,IFERROR(VLOOKUP($B104,Config!$D$3:$E$103,2,FALSE),0))</f>
        <v>0</v>
      </c>
      <c r="G104" t="str">
        <f>IF($A104="","",IF(OR($D104="",$D104=0),"",COUNTIFS($D$2:$D$301,"&gt;"&amp;$D104)+COUNTIF($D$2:$D104,$D104)))</f>
        <v/>
      </c>
    </row>
    <row r="105" spans="6:7" x14ac:dyDescent="0.55000000000000004">
      <c r="F105">
        <f>IF($B105="",0,IFERROR(VLOOKUP($B105,Config!$D$3:$E$103,2,FALSE),0))</f>
        <v>0</v>
      </c>
      <c r="G105" t="str">
        <f>IF($A105="","",IF(OR($D105="",$D105=0),"",COUNTIFS($D$2:$D$301,"&gt;"&amp;$D105)+COUNTIF($D$2:$D105,$D105)))</f>
        <v/>
      </c>
    </row>
    <row r="106" spans="6:7" x14ac:dyDescent="0.55000000000000004">
      <c r="F106">
        <f>IF($B106="",0,IFERROR(VLOOKUP($B106,Config!$D$3:$E$103,2,FALSE),0))</f>
        <v>0</v>
      </c>
      <c r="G106" t="str">
        <f>IF($A106="","",IF(OR($D106="",$D106=0),"",COUNTIFS($D$2:$D$301,"&gt;"&amp;$D106)+COUNTIF($D$2:$D106,$D106)))</f>
        <v/>
      </c>
    </row>
    <row r="107" spans="6:7" x14ac:dyDescent="0.55000000000000004">
      <c r="F107">
        <f>IF($B107="",0,IFERROR(VLOOKUP($B107,Config!$D$3:$E$103,2,FALSE),0))</f>
        <v>0</v>
      </c>
      <c r="G107" t="str">
        <f>IF($A107="","",IF(OR($D107="",$D107=0),"",COUNTIFS($D$2:$D$301,"&gt;"&amp;$D107)+COUNTIF($D$2:$D107,$D107)))</f>
        <v/>
      </c>
    </row>
    <row r="108" spans="6:7" x14ac:dyDescent="0.55000000000000004">
      <c r="F108">
        <f>IF($B108="",0,IFERROR(VLOOKUP($B108,Config!$D$3:$E$103,2,FALSE),0))</f>
        <v>0</v>
      </c>
      <c r="G108" t="str">
        <f>IF($A108="","",IF(OR($D108="",$D108=0),"",COUNTIFS($D$2:$D$301,"&gt;"&amp;$D108)+COUNTIF($D$2:$D108,$D108)))</f>
        <v/>
      </c>
    </row>
    <row r="109" spans="6:7" x14ac:dyDescent="0.55000000000000004">
      <c r="F109">
        <f>IF($B109="",0,IFERROR(VLOOKUP($B109,Config!$D$3:$E$103,2,FALSE),0))</f>
        <v>0</v>
      </c>
      <c r="G109" t="str">
        <f>IF($A109="","",IF(OR($D109="",$D109=0),"",COUNTIFS($D$2:$D$301,"&gt;"&amp;$D109)+COUNTIF($D$2:$D109,$D109)))</f>
        <v/>
      </c>
    </row>
    <row r="110" spans="6:7" x14ac:dyDescent="0.55000000000000004">
      <c r="F110">
        <f>IF($B110="",0,IFERROR(VLOOKUP($B110,Config!$D$3:$E$103,2,FALSE),0))</f>
        <v>0</v>
      </c>
      <c r="G110" t="str">
        <f>IF($A110="","",IF(OR($D110="",$D110=0),"",COUNTIFS($D$2:$D$301,"&gt;"&amp;$D110)+COUNTIF($D$2:$D110,$D110)))</f>
        <v/>
      </c>
    </row>
    <row r="111" spans="6:7" x14ac:dyDescent="0.55000000000000004">
      <c r="F111">
        <f>IF($B111="",0,IFERROR(VLOOKUP($B111,Config!$D$3:$E$103,2,FALSE),0))</f>
        <v>0</v>
      </c>
      <c r="G111" t="str">
        <f>IF($A111="","",IF(OR($D111="",$D111=0),"",COUNTIFS($D$2:$D$301,"&gt;"&amp;$D111)+COUNTIF($D$2:$D111,$D111)))</f>
        <v/>
      </c>
    </row>
    <row r="112" spans="6:7" x14ac:dyDescent="0.55000000000000004">
      <c r="F112">
        <f>IF($B112="",0,IFERROR(VLOOKUP($B112,Config!$D$3:$E$103,2,FALSE),0))</f>
        <v>0</v>
      </c>
      <c r="G112" t="str">
        <f>IF($A112="","",IF(OR($D112="",$D112=0),"",COUNTIFS($D$2:$D$301,"&gt;"&amp;$D112)+COUNTIF($D$2:$D112,$D112)))</f>
        <v/>
      </c>
    </row>
    <row r="113" spans="6:7" x14ac:dyDescent="0.55000000000000004">
      <c r="F113">
        <f>IF($B113="",0,IFERROR(VLOOKUP($B113,Config!$D$3:$E$103,2,FALSE),0))</f>
        <v>0</v>
      </c>
      <c r="G113" t="str">
        <f>IF($A113="","",IF(OR($D113="",$D113=0),"",COUNTIFS($D$2:$D$301,"&gt;"&amp;$D113)+COUNTIF($D$2:$D113,$D113)))</f>
        <v/>
      </c>
    </row>
    <row r="114" spans="6:7" x14ac:dyDescent="0.55000000000000004">
      <c r="F114">
        <f>IF($B114="",0,IFERROR(VLOOKUP($B114,Config!$D$3:$E$103,2,FALSE),0))</f>
        <v>0</v>
      </c>
      <c r="G114" t="str">
        <f>IF($A114="","",IF(OR($D114="",$D114=0),"",COUNTIFS($D$2:$D$301,"&gt;"&amp;$D114)+COUNTIF($D$2:$D114,$D114)))</f>
        <v/>
      </c>
    </row>
    <row r="115" spans="6:7" x14ac:dyDescent="0.55000000000000004">
      <c r="F115">
        <f>IF($B115="",0,IFERROR(VLOOKUP($B115,Config!$D$3:$E$103,2,FALSE),0))</f>
        <v>0</v>
      </c>
      <c r="G115" t="str">
        <f>IF($A115="","",IF(OR($D115="",$D115=0),"",COUNTIFS($D$2:$D$301,"&gt;"&amp;$D115)+COUNTIF($D$2:$D115,$D115)))</f>
        <v/>
      </c>
    </row>
    <row r="116" spans="6:7" x14ac:dyDescent="0.55000000000000004">
      <c r="F116">
        <f>IF($B116="",0,IFERROR(VLOOKUP($B116,Config!$D$3:$E$103,2,FALSE),0))</f>
        <v>0</v>
      </c>
      <c r="G116" t="str">
        <f>IF($A116="","",IF(OR($D116="",$D116=0),"",COUNTIFS($D$2:$D$301,"&gt;"&amp;$D116)+COUNTIF($D$2:$D116,$D116)))</f>
        <v/>
      </c>
    </row>
    <row r="117" spans="6:7" x14ac:dyDescent="0.55000000000000004">
      <c r="F117">
        <f>IF($B117="",0,IFERROR(VLOOKUP($B117,Config!$D$3:$E$103,2,FALSE),0))</f>
        <v>0</v>
      </c>
      <c r="G117" t="str">
        <f>IF($A117="","",IF(OR($D117="",$D117=0),"",COUNTIFS($D$2:$D$301,"&gt;"&amp;$D117)+COUNTIF($D$2:$D117,$D117)))</f>
        <v/>
      </c>
    </row>
    <row r="118" spans="6:7" x14ac:dyDescent="0.55000000000000004">
      <c r="F118">
        <f>IF($B118="",0,IFERROR(VLOOKUP($B118,Config!$D$3:$E$103,2,FALSE),0))</f>
        <v>0</v>
      </c>
      <c r="G118" t="str">
        <f>IF($A118="","",IF(OR($D118="",$D118=0),"",COUNTIFS($D$2:$D$301,"&gt;"&amp;$D118)+COUNTIF($D$2:$D118,$D118)))</f>
        <v/>
      </c>
    </row>
    <row r="119" spans="6:7" x14ac:dyDescent="0.55000000000000004">
      <c r="F119">
        <f>IF($B119="",0,IFERROR(VLOOKUP($B119,Config!$D$3:$E$103,2,FALSE),0))</f>
        <v>0</v>
      </c>
      <c r="G119" t="str">
        <f>IF($A119="","",IF(OR($D119="",$D119=0),"",COUNTIFS($D$2:$D$301,"&gt;"&amp;$D119)+COUNTIF($D$2:$D119,$D119)))</f>
        <v/>
      </c>
    </row>
    <row r="120" spans="6:7" x14ac:dyDescent="0.55000000000000004">
      <c r="F120">
        <f>IF($B120="",0,IFERROR(VLOOKUP($B120,Config!$D$3:$E$103,2,FALSE),0))</f>
        <v>0</v>
      </c>
      <c r="G120" t="str">
        <f>IF($A120="","",IF(OR($D120="",$D120=0),"",COUNTIFS($D$2:$D$301,"&gt;"&amp;$D120)+COUNTIF($D$2:$D120,$D120)))</f>
        <v/>
      </c>
    </row>
    <row r="121" spans="6:7" x14ac:dyDescent="0.55000000000000004">
      <c r="F121">
        <f>IF($B121="",0,IFERROR(VLOOKUP($B121,Config!$D$3:$E$103,2,FALSE),0))</f>
        <v>0</v>
      </c>
      <c r="G121" t="str">
        <f>IF($A121="","",IF(OR($D121="",$D121=0),"",COUNTIFS($D$2:$D$301,"&gt;"&amp;$D121)+COUNTIF($D$2:$D121,$D121)))</f>
        <v/>
      </c>
    </row>
    <row r="122" spans="6:7" x14ac:dyDescent="0.55000000000000004">
      <c r="F122">
        <f>IF($B122="",0,IFERROR(VLOOKUP($B122,Config!$D$3:$E$103,2,FALSE),0))</f>
        <v>0</v>
      </c>
      <c r="G122" t="str">
        <f>IF($A122="","",IF(OR($D122="",$D122=0),"",COUNTIFS($D$2:$D$301,"&gt;"&amp;$D122)+COUNTIF($D$2:$D122,$D122)))</f>
        <v/>
      </c>
    </row>
    <row r="123" spans="6:7" x14ac:dyDescent="0.55000000000000004">
      <c r="F123">
        <f>IF($B123="",0,IFERROR(VLOOKUP($B123,Config!$D$3:$E$103,2,FALSE),0))</f>
        <v>0</v>
      </c>
      <c r="G123" t="str">
        <f>IF($A123="","",IF(OR($D123="",$D123=0),"",COUNTIFS($D$2:$D$301,"&gt;"&amp;$D123)+COUNTIF($D$2:$D123,$D123)))</f>
        <v/>
      </c>
    </row>
    <row r="124" spans="6:7" x14ac:dyDescent="0.55000000000000004">
      <c r="F124">
        <f>IF($B124="",0,IFERROR(VLOOKUP($B124,Config!$D$3:$E$103,2,FALSE),0))</f>
        <v>0</v>
      </c>
      <c r="G124" t="str">
        <f>IF($A124="","",IF(OR($D124="",$D124=0),"",COUNTIFS($D$2:$D$301,"&gt;"&amp;$D124)+COUNTIF($D$2:$D124,$D124)))</f>
        <v/>
      </c>
    </row>
    <row r="125" spans="6:7" x14ac:dyDescent="0.55000000000000004">
      <c r="F125">
        <f>IF($B125="",0,IFERROR(VLOOKUP($B125,Config!$D$3:$E$103,2,FALSE),0))</f>
        <v>0</v>
      </c>
      <c r="G125" t="str">
        <f>IF($A125="","",IF(OR($D125="",$D125=0),"",COUNTIFS($D$2:$D$301,"&gt;"&amp;$D125)+COUNTIF($D$2:$D125,$D125)))</f>
        <v/>
      </c>
    </row>
    <row r="126" spans="6:7" x14ac:dyDescent="0.55000000000000004">
      <c r="F126">
        <f>IF($B126="",0,IFERROR(VLOOKUP($B126,Config!$D$3:$E$103,2,FALSE),0))</f>
        <v>0</v>
      </c>
      <c r="G126" t="str">
        <f>IF($A126="","",IF(OR($D126="",$D126=0),"",COUNTIFS($D$2:$D$301,"&gt;"&amp;$D126)+COUNTIF($D$2:$D126,$D126)))</f>
        <v/>
      </c>
    </row>
    <row r="127" spans="6:7" x14ac:dyDescent="0.55000000000000004">
      <c r="F127">
        <f>IF($B127="",0,IFERROR(VLOOKUP($B127,Config!$D$3:$E$103,2,FALSE),0))</f>
        <v>0</v>
      </c>
      <c r="G127" t="str">
        <f>IF($A127="","",IF(OR($D127="",$D127=0),"",COUNTIFS($D$2:$D$301,"&gt;"&amp;$D127)+COUNTIF($D$2:$D127,$D127)))</f>
        <v/>
      </c>
    </row>
    <row r="128" spans="6:7" x14ac:dyDescent="0.55000000000000004">
      <c r="F128">
        <f>IF($B128="",0,IFERROR(VLOOKUP($B128,Config!$D$3:$E$103,2,FALSE),0))</f>
        <v>0</v>
      </c>
      <c r="G128" t="str">
        <f>IF($A128="","",IF(OR($D128="",$D128=0),"",COUNTIFS($D$2:$D$301,"&gt;"&amp;$D128)+COUNTIF($D$2:$D128,$D128)))</f>
        <v/>
      </c>
    </row>
    <row r="129" spans="6:7" x14ac:dyDescent="0.55000000000000004">
      <c r="F129">
        <f>IF($B129="",0,IFERROR(VLOOKUP($B129,Config!$D$3:$E$103,2,FALSE),0))</f>
        <v>0</v>
      </c>
      <c r="G129" t="str">
        <f>IF($A129="","",IF(OR($D129="",$D129=0),"",COUNTIFS($D$2:$D$301,"&gt;"&amp;$D129)+COUNTIF($D$2:$D129,$D129)))</f>
        <v/>
      </c>
    </row>
    <row r="130" spans="6:7" x14ac:dyDescent="0.55000000000000004">
      <c r="F130">
        <f>IF($B130="",0,IFERROR(VLOOKUP($B130,Config!$D$3:$E$103,2,FALSE),0))</f>
        <v>0</v>
      </c>
      <c r="G130" t="str">
        <f>IF($A130="","",IF(OR($D130="",$D130=0),"",COUNTIFS($D$2:$D$301,"&gt;"&amp;$D130)+COUNTIF($D$2:$D130,$D130)))</f>
        <v/>
      </c>
    </row>
    <row r="131" spans="6:7" x14ac:dyDescent="0.55000000000000004">
      <c r="F131">
        <f>IF($B131="",0,IFERROR(VLOOKUP($B131,Config!$D$3:$E$103,2,FALSE),0))</f>
        <v>0</v>
      </c>
      <c r="G131" t="str">
        <f>IF($A131="","",IF(OR($D131="",$D131=0),"",COUNTIFS($D$2:$D$301,"&gt;"&amp;$D131)+COUNTIF($D$2:$D131,$D131)))</f>
        <v/>
      </c>
    </row>
    <row r="132" spans="6:7" x14ac:dyDescent="0.55000000000000004">
      <c r="F132">
        <f>IF($B132="",0,IFERROR(VLOOKUP($B132,Config!$D$3:$E$103,2,FALSE),0))</f>
        <v>0</v>
      </c>
      <c r="G132" t="str">
        <f>IF($A132="","",IF(OR($D132="",$D132=0),"",COUNTIFS($D$2:$D$301,"&gt;"&amp;$D132)+COUNTIF($D$2:$D132,$D132)))</f>
        <v/>
      </c>
    </row>
    <row r="133" spans="6:7" x14ac:dyDescent="0.55000000000000004">
      <c r="F133">
        <f>IF($B133="",0,IFERROR(VLOOKUP($B133,Config!$D$3:$E$103,2,FALSE),0))</f>
        <v>0</v>
      </c>
      <c r="G133" t="str">
        <f>IF($A133="","",IF(OR($D133="",$D133=0),"",COUNTIFS($D$2:$D$301,"&gt;"&amp;$D133)+COUNTIF($D$2:$D133,$D133)))</f>
        <v/>
      </c>
    </row>
    <row r="134" spans="6:7" x14ac:dyDescent="0.55000000000000004">
      <c r="F134">
        <f>IF($B134="",0,IFERROR(VLOOKUP($B134,Config!$D$3:$E$103,2,FALSE),0))</f>
        <v>0</v>
      </c>
      <c r="G134" t="str">
        <f>IF($A134="","",IF(OR($D134="",$D134=0),"",COUNTIFS($D$2:$D$301,"&gt;"&amp;$D134)+COUNTIF($D$2:$D134,$D134)))</f>
        <v/>
      </c>
    </row>
    <row r="135" spans="6:7" x14ac:dyDescent="0.55000000000000004">
      <c r="F135">
        <f>IF($B135="",0,IFERROR(VLOOKUP($B135,Config!$D$3:$E$103,2,FALSE),0))</f>
        <v>0</v>
      </c>
      <c r="G135" t="str">
        <f>IF($A135="","",IF(OR($D135="",$D135=0),"",COUNTIFS($D$2:$D$301,"&gt;"&amp;$D135)+COUNTIF($D$2:$D135,$D135)))</f>
        <v/>
      </c>
    </row>
    <row r="136" spans="6:7" x14ac:dyDescent="0.55000000000000004">
      <c r="F136">
        <f>IF($B136="",0,IFERROR(VLOOKUP($B136,Config!$D$3:$E$103,2,FALSE),0))</f>
        <v>0</v>
      </c>
      <c r="G136" t="str">
        <f>IF($A136="","",IF(OR($D136="",$D136=0),"",COUNTIFS($D$2:$D$301,"&gt;"&amp;$D136)+COUNTIF($D$2:$D136,$D136)))</f>
        <v/>
      </c>
    </row>
    <row r="137" spans="6:7" x14ac:dyDescent="0.55000000000000004">
      <c r="F137">
        <f>IF($B137="",0,IFERROR(VLOOKUP($B137,Config!$D$3:$E$103,2,FALSE),0))</f>
        <v>0</v>
      </c>
      <c r="G137" t="str">
        <f>IF($A137="","",IF(OR($D137="",$D137=0),"",COUNTIFS($D$2:$D$301,"&gt;"&amp;$D137)+COUNTIF($D$2:$D137,$D137)))</f>
        <v/>
      </c>
    </row>
    <row r="138" spans="6:7" x14ac:dyDescent="0.55000000000000004">
      <c r="F138">
        <f>IF($B138="",0,IFERROR(VLOOKUP($B138,Config!$D$3:$E$103,2,FALSE),0))</f>
        <v>0</v>
      </c>
      <c r="G138" t="str">
        <f>IF($A138="","",IF(OR($D138="",$D138=0),"",COUNTIFS($D$2:$D$301,"&gt;"&amp;$D138)+COUNTIF($D$2:$D138,$D138)))</f>
        <v/>
      </c>
    </row>
    <row r="139" spans="6:7" x14ac:dyDescent="0.55000000000000004">
      <c r="F139">
        <f>IF($B139="",0,IFERROR(VLOOKUP($B139,Config!$D$3:$E$103,2,FALSE),0))</f>
        <v>0</v>
      </c>
      <c r="G139" t="str">
        <f>IF($A139="","",IF(OR($D139="",$D139=0),"",COUNTIFS($D$2:$D$301,"&gt;"&amp;$D139)+COUNTIF($D$2:$D139,$D139)))</f>
        <v/>
      </c>
    </row>
    <row r="140" spans="6:7" x14ac:dyDescent="0.55000000000000004">
      <c r="F140">
        <f>IF($B140="",0,IFERROR(VLOOKUP($B140,Config!$D$3:$E$103,2,FALSE),0))</f>
        <v>0</v>
      </c>
      <c r="G140" t="str">
        <f>IF($A140="","",IF(OR($D140="",$D140=0),"",COUNTIFS($D$2:$D$301,"&gt;"&amp;$D140)+COUNTIF($D$2:$D140,$D140)))</f>
        <v/>
      </c>
    </row>
    <row r="141" spans="6:7" x14ac:dyDescent="0.55000000000000004">
      <c r="F141">
        <f>IF($B141="",0,IFERROR(VLOOKUP($B141,Config!$D$3:$E$103,2,FALSE),0))</f>
        <v>0</v>
      </c>
      <c r="G141" t="str">
        <f>IF($A141="","",IF(OR($D141="",$D141=0),"",COUNTIFS($D$2:$D$301,"&gt;"&amp;$D141)+COUNTIF($D$2:$D141,$D141)))</f>
        <v/>
      </c>
    </row>
    <row r="142" spans="6:7" x14ac:dyDescent="0.55000000000000004">
      <c r="F142">
        <f>IF($B142="",0,IFERROR(VLOOKUP($B142,Config!$D$3:$E$103,2,FALSE),0))</f>
        <v>0</v>
      </c>
      <c r="G142" t="str">
        <f>IF($A142="","",IF(OR($D142="",$D142=0),"",COUNTIFS($D$2:$D$301,"&gt;"&amp;$D142)+COUNTIF($D$2:$D142,$D142)))</f>
        <v/>
      </c>
    </row>
    <row r="143" spans="6:7" x14ac:dyDescent="0.55000000000000004">
      <c r="F143">
        <f>IF($B143="",0,IFERROR(VLOOKUP($B143,Config!$D$3:$E$103,2,FALSE),0))</f>
        <v>0</v>
      </c>
      <c r="G143" t="str">
        <f>IF($A143="","",IF(OR($D143="",$D143=0),"",COUNTIFS($D$2:$D$301,"&gt;"&amp;$D143)+COUNTIF($D$2:$D143,$D143)))</f>
        <v/>
      </c>
    </row>
    <row r="144" spans="6:7" x14ac:dyDescent="0.55000000000000004">
      <c r="F144">
        <f>IF($B144="",0,IFERROR(VLOOKUP($B144,Config!$D$3:$E$103,2,FALSE),0))</f>
        <v>0</v>
      </c>
      <c r="G144" t="str">
        <f>IF($A144="","",IF(OR($D144="",$D144=0),"",COUNTIFS($D$2:$D$301,"&gt;"&amp;$D144)+COUNTIF($D$2:$D144,$D144)))</f>
        <v/>
      </c>
    </row>
    <row r="145" spans="6:7" x14ac:dyDescent="0.55000000000000004">
      <c r="F145">
        <f>IF($B145="",0,IFERROR(VLOOKUP($B145,Config!$D$3:$E$103,2,FALSE),0))</f>
        <v>0</v>
      </c>
      <c r="G145" t="str">
        <f>IF($A145="","",IF(OR($D145="",$D145=0),"",COUNTIFS($D$2:$D$301,"&gt;"&amp;$D145)+COUNTIF($D$2:$D145,$D145)))</f>
        <v/>
      </c>
    </row>
    <row r="146" spans="6:7" x14ac:dyDescent="0.55000000000000004">
      <c r="F146">
        <f>IF($B146="",0,IFERROR(VLOOKUP($B146,Config!$D$3:$E$103,2,FALSE),0))</f>
        <v>0</v>
      </c>
      <c r="G146" t="str">
        <f>IF($A146="","",IF(OR($D146="",$D146=0),"",COUNTIFS($D$2:$D$301,"&gt;"&amp;$D146)+COUNTIF($D$2:$D146,$D146)))</f>
        <v/>
      </c>
    </row>
    <row r="147" spans="6:7" x14ac:dyDescent="0.55000000000000004">
      <c r="F147">
        <f>IF($B147="",0,IFERROR(VLOOKUP($B147,Config!$D$3:$E$103,2,FALSE),0))</f>
        <v>0</v>
      </c>
      <c r="G147" t="str">
        <f>IF($A147="","",IF(OR($D147="",$D147=0),"",COUNTIFS($D$2:$D$301,"&gt;"&amp;$D147)+COUNTIF($D$2:$D147,$D147)))</f>
        <v/>
      </c>
    </row>
    <row r="148" spans="6:7" x14ac:dyDescent="0.55000000000000004">
      <c r="F148">
        <f>IF($B148="",0,IFERROR(VLOOKUP($B148,Config!$D$3:$E$103,2,FALSE),0))</f>
        <v>0</v>
      </c>
      <c r="G148" t="str">
        <f>IF($A148="","",IF(OR($D148="",$D148=0),"",COUNTIFS($D$2:$D$301,"&gt;"&amp;$D148)+COUNTIF($D$2:$D148,$D148)))</f>
        <v/>
      </c>
    </row>
    <row r="149" spans="6:7" x14ac:dyDescent="0.55000000000000004">
      <c r="F149">
        <f>IF($B149="",0,IFERROR(VLOOKUP($B149,Config!$D$3:$E$103,2,FALSE),0))</f>
        <v>0</v>
      </c>
      <c r="G149" t="str">
        <f>IF($A149="","",IF(OR($D149="",$D149=0),"",COUNTIFS($D$2:$D$301,"&gt;"&amp;$D149)+COUNTIF($D$2:$D149,$D149)))</f>
        <v/>
      </c>
    </row>
    <row r="150" spans="6:7" x14ac:dyDescent="0.55000000000000004">
      <c r="F150">
        <f>IF($B150="",0,IFERROR(VLOOKUP($B150,Config!$D$3:$E$103,2,FALSE),0))</f>
        <v>0</v>
      </c>
      <c r="G150" t="str">
        <f>IF($A150="","",IF(OR($D150="",$D150=0),"",COUNTIFS($D$2:$D$301,"&gt;"&amp;$D150)+COUNTIF($D$2:$D150,$D150)))</f>
        <v/>
      </c>
    </row>
    <row r="151" spans="6:7" x14ac:dyDescent="0.55000000000000004">
      <c r="F151">
        <f>IF($B151="",0,IFERROR(VLOOKUP($B151,Config!$D$3:$E$103,2,FALSE),0))</f>
        <v>0</v>
      </c>
      <c r="G151" t="str">
        <f>IF($A151="","",IF(OR($D151="",$D151=0),"",COUNTIFS($D$2:$D$301,"&gt;"&amp;$D151)+COUNTIF($D$2:$D151,$D151)))</f>
        <v/>
      </c>
    </row>
    <row r="152" spans="6:7" x14ac:dyDescent="0.55000000000000004">
      <c r="F152">
        <f>IF($B152="",0,IFERROR(VLOOKUP($B152,Config!$D$3:$E$103,2,FALSE),0))</f>
        <v>0</v>
      </c>
      <c r="G152" t="str">
        <f>IF($A152="","",IF(OR($D152="",$D152=0),"",COUNTIFS($D$2:$D$301,"&gt;"&amp;$D152)+COUNTIF($D$2:$D152,$D152)))</f>
        <v/>
      </c>
    </row>
    <row r="153" spans="6:7" x14ac:dyDescent="0.55000000000000004">
      <c r="F153">
        <f>IF($B153="",0,IFERROR(VLOOKUP($B153,Config!$D$3:$E$103,2,FALSE),0))</f>
        <v>0</v>
      </c>
      <c r="G153" t="str">
        <f>IF($A153="","",IF(OR($D153="",$D153=0),"",COUNTIFS($D$2:$D$301,"&gt;"&amp;$D153)+COUNTIF($D$2:$D153,$D153)))</f>
        <v/>
      </c>
    </row>
    <row r="154" spans="6:7" x14ac:dyDescent="0.55000000000000004">
      <c r="F154">
        <f>IF($B154="",0,IFERROR(VLOOKUP($B154,Config!$D$3:$E$103,2,FALSE),0))</f>
        <v>0</v>
      </c>
      <c r="G154" t="str">
        <f>IF($A154="","",IF(OR($D154="",$D154=0),"",COUNTIFS($D$2:$D$301,"&gt;"&amp;$D154)+COUNTIF($D$2:$D154,$D154)))</f>
        <v/>
      </c>
    </row>
    <row r="155" spans="6:7" x14ac:dyDescent="0.55000000000000004">
      <c r="F155">
        <f>IF($B155="",0,IFERROR(VLOOKUP($B155,Config!$D$3:$E$103,2,FALSE),0))</f>
        <v>0</v>
      </c>
      <c r="G155" t="str">
        <f>IF($A155="","",IF(OR($D155="",$D155=0),"",COUNTIFS($D$2:$D$301,"&gt;"&amp;$D155)+COUNTIF($D$2:$D155,$D155)))</f>
        <v/>
      </c>
    </row>
    <row r="156" spans="6:7" x14ac:dyDescent="0.55000000000000004">
      <c r="F156">
        <f>IF($B156="",0,IFERROR(VLOOKUP($B156,Config!$D$3:$E$103,2,FALSE),0))</f>
        <v>0</v>
      </c>
      <c r="G156" t="str">
        <f>IF($A156="","",IF(OR($D156="",$D156=0),"",COUNTIFS($D$2:$D$301,"&gt;"&amp;$D156)+COUNTIF($D$2:$D156,$D156)))</f>
        <v/>
      </c>
    </row>
    <row r="157" spans="6:7" x14ac:dyDescent="0.55000000000000004">
      <c r="F157">
        <f>IF($B157="",0,IFERROR(VLOOKUP($B157,Config!$D$3:$E$103,2,FALSE),0))</f>
        <v>0</v>
      </c>
      <c r="G157" t="str">
        <f>IF($A157="","",IF(OR($D157="",$D157=0),"",COUNTIFS($D$2:$D$301,"&gt;"&amp;$D157)+COUNTIF($D$2:$D157,$D157)))</f>
        <v/>
      </c>
    </row>
    <row r="158" spans="6:7" x14ac:dyDescent="0.55000000000000004">
      <c r="F158">
        <f>IF($B158="",0,IFERROR(VLOOKUP($B158,Config!$D$3:$E$103,2,FALSE),0))</f>
        <v>0</v>
      </c>
      <c r="G158" t="str">
        <f>IF($A158="","",IF(OR($D158="",$D158=0),"",COUNTIFS($D$2:$D$301,"&gt;"&amp;$D158)+COUNTIF($D$2:$D158,$D158)))</f>
        <v/>
      </c>
    </row>
    <row r="159" spans="6:7" x14ac:dyDescent="0.55000000000000004">
      <c r="F159">
        <f>IF($B159="",0,IFERROR(VLOOKUP($B159,Config!$D$3:$E$103,2,FALSE),0))</f>
        <v>0</v>
      </c>
      <c r="G159" t="str">
        <f>IF($A159="","",IF(OR($D159="",$D159=0),"",COUNTIFS($D$2:$D$301,"&gt;"&amp;$D159)+COUNTIF($D$2:$D159,$D159)))</f>
        <v/>
      </c>
    </row>
    <row r="160" spans="6:7" x14ac:dyDescent="0.55000000000000004">
      <c r="F160">
        <f>IF($B160="",0,IFERROR(VLOOKUP($B160,Config!$D$3:$E$103,2,FALSE),0))</f>
        <v>0</v>
      </c>
      <c r="G160" t="str">
        <f>IF($A160="","",IF(OR($D160="",$D160=0),"",COUNTIFS($D$2:$D$301,"&gt;"&amp;$D160)+COUNTIF($D$2:$D160,$D160)))</f>
        <v/>
      </c>
    </row>
    <row r="161" spans="6:7" x14ac:dyDescent="0.55000000000000004">
      <c r="F161">
        <f>IF($B161="",0,IFERROR(VLOOKUP($B161,Config!$D$3:$E$103,2,FALSE),0))</f>
        <v>0</v>
      </c>
      <c r="G161" t="str">
        <f>IF($A161="","",IF(OR($D161="",$D161=0),"",COUNTIFS($D$2:$D$301,"&gt;"&amp;$D161)+COUNTIF($D$2:$D161,$D161)))</f>
        <v/>
      </c>
    </row>
    <row r="162" spans="6:7" x14ac:dyDescent="0.55000000000000004">
      <c r="F162">
        <f>IF($B162="",0,IFERROR(VLOOKUP($B162,Config!$D$3:$E$103,2,FALSE),0))</f>
        <v>0</v>
      </c>
      <c r="G162" t="str">
        <f>IF($A162="","",IF(OR($D162="",$D162=0),"",COUNTIFS($D$2:$D$301,"&gt;"&amp;$D162)+COUNTIF($D$2:$D162,$D162)))</f>
        <v/>
      </c>
    </row>
    <row r="163" spans="6:7" x14ac:dyDescent="0.55000000000000004">
      <c r="F163">
        <f>IF($B163="",0,IFERROR(VLOOKUP($B163,Config!$D$3:$E$103,2,FALSE),0))</f>
        <v>0</v>
      </c>
      <c r="G163" t="str">
        <f>IF($A163="","",IF(OR($D163="",$D163=0),"",COUNTIFS($D$2:$D$301,"&gt;"&amp;$D163)+COUNTIF($D$2:$D163,$D163)))</f>
        <v/>
      </c>
    </row>
    <row r="164" spans="6:7" x14ac:dyDescent="0.55000000000000004">
      <c r="F164">
        <f>IF($B164="",0,IFERROR(VLOOKUP($B164,Config!$D$3:$E$103,2,FALSE),0))</f>
        <v>0</v>
      </c>
      <c r="G164" t="str">
        <f>IF($A164="","",IF(OR($D164="",$D164=0),"",COUNTIFS($D$2:$D$301,"&gt;"&amp;$D164)+COUNTIF($D$2:$D164,$D164)))</f>
        <v/>
      </c>
    </row>
    <row r="165" spans="6:7" x14ac:dyDescent="0.55000000000000004">
      <c r="F165">
        <f>IF($B165="",0,IFERROR(VLOOKUP($B165,Config!$D$3:$E$103,2,FALSE),0))</f>
        <v>0</v>
      </c>
      <c r="G165" t="str">
        <f>IF($A165="","",IF(OR($D165="",$D165=0),"",COUNTIFS($D$2:$D$301,"&gt;"&amp;$D165)+COUNTIF($D$2:$D165,$D165)))</f>
        <v/>
      </c>
    </row>
    <row r="166" spans="6:7" x14ac:dyDescent="0.55000000000000004">
      <c r="F166">
        <f>IF($B166="",0,IFERROR(VLOOKUP($B166,Config!$D$3:$E$103,2,FALSE),0))</f>
        <v>0</v>
      </c>
      <c r="G166" t="str">
        <f>IF($A166="","",IF(OR($D166="",$D166=0),"",COUNTIFS($D$2:$D$301,"&gt;"&amp;$D166)+COUNTIF($D$2:$D166,$D166)))</f>
        <v/>
      </c>
    </row>
    <row r="167" spans="6:7" x14ac:dyDescent="0.55000000000000004">
      <c r="F167">
        <f>IF($B167="",0,IFERROR(VLOOKUP($B167,Config!$D$3:$E$103,2,FALSE),0))</f>
        <v>0</v>
      </c>
      <c r="G167" t="str">
        <f>IF($A167="","",IF(OR($D167="",$D167=0),"",COUNTIFS($D$2:$D$301,"&gt;"&amp;$D167)+COUNTIF($D$2:$D167,$D167)))</f>
        <v/>
      </c>
    </row>
    <row r="168" spans="6:7" x14ac:dyDescent="0.55000000000000004">
      <c r="F168">
        <f>IF($B168="",0,IFERROR(VLOOKUP($B168,Config!$D$3:$E$103,2,FALSE),0))</f>
        <v>0</v>
      </c>
      <c r="G168" t="str">
        <f>IF($A168="","",IF(OR($D168="",$D168=0),"",COUNTIFS($D$2:$D$301,"&gt;"&amp;$D168)+COUNTIF($D$2:$D168,$D168)))</f>
        <v/>
      </c>
    </row>
    <row r="169" spans="6:7" x14ac:dyDescent="0.55000000000000004">
      <c r="F169">
        <f>IF($B169="",0,IFERROR(VLOOKUP($B169,Config!$D$3:$E$103,2,FALSE),0))</f>
        <v>0</v>
      </c>
      <c r="G169" t="str">
        <f>IF($A169="","",IF(OR($D169="",$D169=0),"",COUNTIFS($D$2:$D$301,"&gt;"&amp;$D169)+COUNTIF($D$2:$D169,$D169)))</f>
        <v/>
      </c>
    </row>
    <row r="170" spans="6:7" x14ac:dyDescent="0.55000000000000004">
      <c r="F170">
        <f>IF($B170="",0,IFERROR(VLOOKUP($B170,Config!$D$3:$E$103,2,FALSE),0))</f>
        <v>0</v>
      </c>
      <c r="G170" t="str">
        <f>IF($A170="","",IF(OR($D170="",$D170=0),"",COUNTIFS($D$2:$D$301,"&gt;"&amp;$D170)+COUNTIF($D$2:$D170,$D170)))</f>
        <v/>
      </c>
    </row>
    <row r="171" spans="6:7" x14ac:dyDescent="0.55000000000000004">
      <c r="F171">
        <f>IF($B171="",0,IFERROR(VLOOKUP($B171,Config!$D$3:$E$103,2,FALSE),0))</f>
        <v>0</v>
      </c>
      <c r="G171" t="str">
        <f>IF($A171="","",IF(OR($D171="",$D171=0),"",COUNTIFS($D$2:$D$301,"&gt;"&amp;$D171)+COUNTIF($D$2:$D171,$D171)))</f>
        <v/>
      </c>
    </row>
    <row r="172" spans="6:7" x14ac:dyDescent="0.55000000000000004">
      <c r="F172">
        <f>IF($B172="",0,IFERROR(VLOOKUP($B172,Config!$D$3:$E$103,2,FALSE),0))</f>
        <v>0</v>
      </c>
      <c r="G172" t="str">
        <f>IF($A172="","",IF(OR($D172="",$D172=0),"",COUNTIFS($D$2:$D$301,"&gt;"&amp;$D172)+COUNTIF($D$2:$D172,$D172)))</f>
        <v/>
      </c>
    </row>
    <row r="173" spans="6:7" x14ac:dyDescent="0.55000000000000004">
      <c r="F173">
        <f>IF($B173="",0,IFERROR(VLOOKUP($B173,Config!$D$3:$E$103,2,FALSE),0))</f>
        <v>0</v>
      </c>
      <c r="G173" t="str">
        <f>IF($A173="","",IF(OR($D173="",$D173=0),"",COUNTIFS($D$2:$D$301,"&gt;"&amp;$D173)+COUNTIF($D$2:$D173,$D173)))</f>
        <v/>
      </c>
    </row>
    <row r="174" spans="6:7" x14ac:dyDescent="0.55000000000000004">
      <c r="F174">
        <f>IF($B174="",0,IFERROR(VLOOKUP($B174,Config!$D$3:$E$103,2,FALSE),0))</f>
        <v>0</v>
      </c>
      <c r="G174" t="str">
        <f>IF($A174="","",IF(OR($D174="",$D174=0),"",COUNTIFS($D$2:$D$301,"&gt;"&amp;$D174)+COUNTIF($D$2:$D174,$D174)))</f>
        <v/>
      </c>
    </row>
    <row r="175" spans="6:7" x14ac:dyDescent="0.55000000000000004">
      <c r="F175">
        <f>IF($B175="",0,IFERROR(VLOOKUP($B175,Config!$D$3:$E$103,2,FALSE),0))</f>
        <v>0</v>
      </c>
      <c r="G175" t="str">
        <f>IF($A175="","",IF(OR($D175="",$D175=0),"",COUNTIFS($D$2:$D$301,"&gt;"&amp;$D175)+COUNTIF($D$2:$D175,$D175)))</f>
        <v/>
      </c>
    </row>
    <row r="176" spans="6:7" x14ac:dyDescent="0.55000000000000004">
      <c r="F176">
        <f>IF($B176="",0,IFERROR(VLOOKUP($B176,Config!$D$3:$E$103,2,FALSE),0))</f>
        <v>0</v>
      </c>
      <c r="G176" t="str">
        <f>IF($A176="","",IF(OR($D176="",$D176=0),"",COUNTIFS($D$2:$D$301,"&gt;"&amp;$D176)+COUNTIF($D$2:$D176,$D176)))</f>
        <v/>
      </c>
    </row>
    <row r="177" spans="6:7" x14ac:dyDescent="0.55000000000000004">
      <c r="F177">
        <f>IF($B177="",0,IFERROR(VLOOKUP($B177,Config!$D$3:$E$103,2,FALSE),0))</f>
        <v>0</v>
      </c>
      <c r="G177" t="str">
        <f>IF($A177="","",IF(OR($D177="",$D177=0),"",COUNTIFS($D$2:$D$301,"&gt;"&amp;$D177)+COUNTIF($D$2:$D177,$D177)))</f>
        <v/>
      </c>
    </row>
    <row r="178" spans="6:7" x14ac:dyDescent="0.55000000000000004">
      <c r="F178">
        <f>IF($B178="",0,IFERROR(VLOOKUP($B178,Config!$D$3:$E$103,2,FALSE),0))</f>
        <v>0</v>
      </c>
      <c r="G178" t="str">
        <f>IF($A178="","",IF(OR($D178="",$D178=0),"",COUNTIFS($D$2:$D$301,"&gt;"&amp;$D178)+COUNTIF($D$2:$D178,$D178)))</f>
        <v/>
      </c>
    </row>
    <row r="179" spans="6:7" x14ac:dyDescent="0.55000000000000004">
      <c r="F179">
        <f>IF($B179="",0,IFERROR(VLOOKUP($B179,Config!$D$3:$E$103,2,FALSE),0))</f>
        <v>0</v>
      </c>
      <c r="G179" t="str">
        <f>IF($A179="","",IF(OR($D179="",$D179=0),"",COUNTIFS($D$2:$D$301,"&gt;"&amp;$D179)+COUNTIF($D$2:$D179,$D179)))</f>
        <v/>
      </c>
    </row>
    <row r="180" spans="6:7" x14ac:dyDescent="0.55000000000000004">
      <c r="F180">
        <f>IF($B180="",0,IFERROR(VLOOKUP($B180,Config!$D$3:$E$103,2,FALSE),0))</f>
        <v>0</v>
      </c>
      <c r="G180" t="str">
        <f>IF($A180="","",IF(OR($D180="",$D180=0),"",COUNTIFS($D$2:$D$301,"&gt;"&amp;$D180)+COUNTIF($D$2:$D180,$D180)))</f>
        <v/>
      </c>
    </row>
    <row r="181" spans="6:7" x14ac:dyDescent="0.55000000000000004">
      <c r="F181">
        <f>IF($B181="",0,IFERROR(VLOOKUP($B181,Config!$D$3:$E$103,2,FALSE),0))</f>
        <v>0</v>
      </c>
      <c r="G181" t="str">
        <f>IF($A181="","",IF(OR($D181="",$D181=0),"",COUNTIFS($D$2:$D$301,"&gt;"&amp;$D181)+COUNTIF($D$2:$D181,$D181)))</f>
        <v/>
      </c>
    </row>
    <row r="182" spans="6:7" x14ac:dyDescent="0.55000000000000004">
      <c r="F182">
        <f>IF($B182="",0,IFERROR(VLOOKUP($B182,Config!$D$3:$E$103,2,FALSE),0))</f>
        <v>0</v>
      </c>
      <c r="G182" t="str">
        <f>IF($A182="","",IF(OR($D182="",$D182=0),"",COUNTIFS($D$2:$D$301,"&gt;"&amp;$D182)+COUNTIF($D$2:$D182,$D182)))</f>
        <v/>
      </c>
    </row>
    <row r="183" spans="6:7" x14ac:dyDescent="0.55000000000000004">
      <c r="F183">
        <f>IF($B183="",0,IFERROR(VLOOKUP($B183,Config!$D$3:$E$103,2,FALSE),0))</f>
        <v>0</v>
      </c>
      <c r="G183" t="str">
        <f>IF($A183="","",IF(OR($D183="",$D183=0),"",COUNTIFS($D$2:$D$301,"&gt;"&amp;$D183)+COUNTIF($D$2:$D183,$D183)))</f>
        <v/>
      </c>
    </row>
    <row r="184" spans="6:7" x14ac:dyDescent="0.55000000000000004">
      <c r="F184">
        <f>IF($B184="",0,IFERROR(VLOOKUP($B184,Config!$D$3:$E$103,2,FALSE),0))</f>
        <v>0</v>
      </c>
      <c r="G184" t="str">
        <f>IF($A184="","",IF(OR($D184="",$D184=0),"",COUNTIFS($D$2:$D$301,"&gt;"&amp;$D184)+COUNTIF($D$2:$D184,$D184)))</f>
        <v/>
      </c>
    </row>
    <row r="185" spans="6:7" x14ac:dyDescent="0.55000000000000004">
      <c r="F185">
        <f>IF($B185="",0,IFERROR(VLOOKUP($B185,Config!$D$3:$E$103,2,FALSE),0))</f>
        <v>0</v>
      </c>
      <c r="G185" t="str">
        <f>IF($A185="","",IF(OR($D185="",$D185=0),"",COUNTIFS($D$2:$D$301,"&gt;"&amp;$D185)+COUNTIF($D$2:$D185,$D185)))</f>
        <v/>
      </c>
    </row>
    <row r="186" spans="6:7" x14ac:dyDescent="0.55000000000000004">
      <c r="F186">
        <f>IF($B186="",0,IFERROR(VLOOKUP($B186,Config!$D$3:$E$103,2,FALSE),0))</f>
        <v>0</v>
      </c>
      <c r="G186" t="str">
        <f>IF($A186="","",IF(OR($D186="",$D186=0),"",COUNTIFS($D$2:$D$301,"&gt;"&amp;$D186)+COUNTIF($D$2:$D186,$D186)))</f>
        <v/>
      </c>
    </row>
    <row r="187" spans="6:7" x14ac:dyDescent="0.55000000000000004">
      <c r="F187">
        <f>IF($B187="",0,IFERROR(VLOOKUP($B187,Config!$D$3:$E$103,2,FALSE),0))</f>
        <v>0</v>
      </c>
      <c r="G187" t="str">
        <f>IF($A187="","",IF(OR($D187="",$D187=0),"",COUNTIFS($D$2:$D$301,"&gt;"&amp;$D187)+COUNTIF($D$2:$D187,$D187)))</f>
        <v/>
      </c>
    </row>
    <row r="188" spans="6:7" x14ac:dyDescent="0.55000000000000004">
      <c r="F188">
        <f>IF($B188="",0,IFERROR(VLOOKUP($B188,Config!$D$3:$E$103,2,FALSE),0))</f>
        <v>0</v>
      </c>
      <c r="G188" t="str">
        <f>IF($A188="","",IF(OR($D188="",$D188=0),"",COUNTIFS($D$2:$D$301,"&gt;"&amp;$D188)+COUNTIF($D$2:$D188,$D188)))</f>
        <v/>
      </c>
    </row>
    <row r="189" spans="6:7" x14ac:dyDescent="0.55000000000000004">
      <c r="F189">
        <f>IF($B189="",0,IFERROR(VLOOKUP($B189,Config!$D$3:$E$103,2,FALSE),0))</f>
        <v>0</v>
      </c>
      <c r="G189" t="str">
        <f>IF($A189="","",IF(OR($D189="",$D189=0),"",COUNTIFS($D$2:$D$301,"&gt;"&amp;$D189)+COUNTIF($D$2:$D189,$D189)))</f>
        <v/>
      </c>
    </row>
    <row r="190" spans="6:7" x14ac:dyDescent="0.55000000000000004">
      <c r="F190">
        <f>IF($B190="",0,IFERROR(VLOOKUP($B190,Config!$D$3:$E$103,2,FALSE),0))</f>
        <v>0</v>
      </c>
      <c r="G190" t="str">
        <f>IF($A190="","",IF(OR($D190="",$D190=0),"",COUNTIFS($D$2:$D$301,"&gt;"&amp;$D190)+COUNTIF($D$2:$D190,$D190)))</f>
        <v/>
      </c>
    </row>
    <row r="191" spans="6:7" x14ac:dyDescent="0.55000000000000004">
      <c r="F191">
        <f>IF($B191="",0,IFERROR(VLOOKUP($B191,Config!$D$3:$E$103,2,FALSE),0))</f>
        <v>0</v>
      </c>
      <c r="G191" t="str">
        <f>IF($A191="","",IF(OR($D191="",$D191=0),"",COUNTIFS($D$2:$D$301,"&gt;"&amp;$D191)+COUNTIF($D$2:$D191,$D191)))</f>
        <v/>
      </c>
    </row>
    <row r="192" spans="6:7" x14ac:dyDescent="0.55000000000000004">
      <c r="F192">
        <f>IF($B192="",0,IFERROR(VLOOKUP($B192,Config!$D$3:$E$103,2,FALSE),0))</f>
        <v>0</v>
      </c>
      <c r="G192" t="str">
        <f>IF($A192="","",IF(OR($D192="",$D192=0),"",COUNTIFS($D$2:$D$301,"&gt;"&amp;$D192)+COUNTIF($D$2:$D192,$D192)))</f>
        <v/>
      </c>
    </row>
    <row r="193" spans="6:7" x14ac:dyDescent="0.55000000000000004">
      <c r="F193">
        <f>IF($B193="",0,IFERROR(VLOOKUP($B193,Config!$D$3:$E$103,2,FALSE),0))</f>
        <v>0</v>
      </c>
      <c r="G193" t="str">
        <f>IF($A193="","",IF(OR($D193="",$D193=0),"",COUNTIFS($D$2:$D$301,"&gt;"&amp;$D193)+COUNTIF($D$2:$D193,$D193)))</f>
        <v/>
      </c>
    </row>
    <row r="194" spans="6:7" x14ac:dyDescent="0.55000000000000004">
      <c r="F194">
        <f>IF($B194="",0,IFERROR(VLOOKUP($B194,Config!$D$3:$E$103,2,FALSE),0))</f>
        <v>0</v>
      </c>
      <c r="G194" t="str">
        <f>IF($A194="","",IF(OR($D194="",$D194=0),"",COUNTIFS($D$2:$D$301,"&gt;"&amp;$D194)+COUNTIF($D$2:$D194,$D194)))</f>
        <v/>
      </c>
    </row>
    <row r="195" spans="6:7" x14ac:dyDescent="0.55000000000000004">
      <c r="F195">
        <f>IF($B195="",0,IFERROR(VLOOKUP($B195,Config!$D$3:$E$103,2,FALSE),0))</f>
        <v>0</v>
      </c>
      <c r="G195" t="str">
        <f>IF($A195="","",IF(OR($D195="",$D195=0),"",COUNTIFS($D$2:$D$301,"&gt;"&amp;$D195)+COUNTIF($D$2:$D195,$D195)))</f>
        <v/>
      </c>
    </row>
    <row r="196" spans="6:7" x14ac:dyDescent="0.55000000000000004">
      <c r="F196">
        <f>IF($B196="",0,IFERROR(VLOOKUP($B196,Config!$D$3:$E$103,2,FALSE),0))</f>
        <v>0</v>
      </c>
      <c r="G196" t="str">
        <f>IF($A196="","",IF(OR($D196="",$D196=0),"",COUNTIFS($D$2:$D$301,"&gt;"&amp;$D196)+COUNTIF($D$2:$D196,$D196)))</f>
        <v/>
      </c>
    </row>
    <row r="197" spans="6:7" x14ac:dyDescent="0.55000000000000004">
      <c r="F197">
        <f>IF($B197="",0,IFERROR(VLOOKUP($B197,Config!$D$3:$E$103,2,FALSE),0))</f>
        <v>0</v>
      </c>
      <c r="G197" t="str">
        <f>IF($A197="","",IF(OR($D197="",$D197=0),"",COUNTIFS($D$2:$D$301,"&gt;"&amp;$D197)+COUNTIF($D$2:$D197,$D197)))</f>
        <v/>
      </c>
    </row>
    <row r="198" spans="6:7" x14ac:dyDescent="0.55000000000000004">
      <c r="F198">
        <f>IF($B198="",0,IFERROR(VLOOKUP($B198,Config!$D$3:$E$103,2,FALSE),0))</f>
        <v>0</v>
      </c>
      <c r="G198" t="str">
        <f>IF($A198="","",IF(OR($D198="",$D198=0),"",COUNTIFS($D$2:$D$301,"&gt;"&amp;$D198)+COUNTIF($D$2:$D198,$D198)))</f>
        <v/>
      </c>
    </row>
    <row r="199" spans="6:7" x14ac:dyDescent="0.55000000000000004">
      <c r="F199">
        <f>IF($B199="",0,IFERROR(VLOOKUP($B199,Config!$D$3:$E$103,2,FALSE),0))</f>
        <v>0</v>
      </c>
      <c r="G199" t="str">
        <f>IF($A199="","",IF(OR($D199="",$D199=0),"",COUNTIFS($D$2:$D$301,"&gt;"&amp;$D199)+COUNTIF($D$2:$D199,$D199)))</f>
        <v/>
      </c>
    </row>
    <row r="200" spans="6:7" x14ac:dyDescent="0.55000000000000004">
      <c r="F200">
        <f>IF($B200="",0,IFERROR(VLOOKUP($B200,Config!$D$3:$E$103,2,FALSE),0))</f>
        <v>0</v>
      </c>
      <c r="G200" t="str">
        <f>IF($A200="","",IF(OR($D200="",$D200=0),"",COUNTIFS($D$2:$D$301,"&gt;"&amp;$D200)+COUNTIF($D$2:$D200,$D200)))</f>
        <v/>
      </c>
    </row>
    <row r="201" spans="6:7" x14ac:dyDescent="0.55000000000000004">
      <c r="F201">
        <f>IF($B201="",0,IFERROR(VLOOKUP($B201,Config!$D$3:$E$103,2,FALSE),0))</f>
        <v>0</v>
      </c>
      <c r="G201" t="str">
        <f>IF($A201="","",IF(OR($D201="",$D201=0),"",COUNTIFS($D$2:$D$301,"&gt;"&amp;$D201)+COUNTIF($D$2:$D201,$D201)))</f>
        <v/>
      </c>
    </row>
    <row r="202" spans="6:7" x14ac:dyDescent="0.55000000000000004">
      <c r="F202">
        <f>IF($B202="",0,IFERROR(VLOOKUP($B202,Config!$D$3:$E$103,2,FALSE),0))</f>
        <v>0</v>
      </c>
      <c r="G202" t="str">
        <f>IF($A202="","",IF(OR($D202="",$D202=0),"",COUNTIFS($D$2:$D$301,"&gt;"&amp;$D202)+COUNTIF($D$2:$D202,$D202)))</f>
        <v/>
      </c>
    </row>
    <row r="203" spans="6:7" x14ac:dyDescent="0.55000000000000004">
      <c r="F203">
        <f>IF($B203="",0,IFERROR(VLOOKUP($B203,Config!$D$3:$E$103,2,FALSE),0))</f>
        <v>0</v>
      </c>
      <c r="G203" t="str">
        <f>IF($A203="","",IF(OR($D203="",$D203=0),"",COUNTIFS($D$2:$D$301,"&gt;"&amp;$D203)+COUNTIF($D$2:$D203,$D203)))</f>
        <v/>
      </c>
    </row>
    <row r="204" spans="6:7" x14ac:dyDescent="0.55000000000000004">
      <c r="F204">
        <f>IF($B204="",0,IFERROR(VLOOKUP($B204,Config!$D$3:$E$103,2,FALSE),0))</f>
        <v>0</v>
      </c>
      <c r="G204" t="str">
        <f>IF($A204="","",IF(OR($D204="",$D204=0),"",COUNTIFS($D$2:$D$301,"&gt;"&amp;$D204)+COUNTIF($D$2:$D204,$D204)))</f>
        <v/>
      </c>
    </row>
    <row r="205" spans="6:7" x14ac:dyDescent="0.55000000000000004">
      <c r="F205">
        <f>IF($B205="",0,IFERROR(VLOOKUP($B205,Config!$D$3:$E$103,2,FALSE),0))</f>
        <v>0</v>
      </c>
      <c r="G205" t="str">
        <f>IF($A205="","",IF(OR($D205="",$D205=0),"",COUNTIFS($D$2:$D$301,"&gt;"&amp;$D205)+COUNTIF($D$2:$D205,$D205)))</f>
        <v/>
      </c>
    </row>
    <row r="206" spans="6:7" x14ac:dyDescent="0.55000000000000004">
      <c r="F206">
        <f>IF($B206="",0,IFERROR(VLOOKUP($B206,Config!$D$3:$E$103,2,FALSE),0))</f>
        <v>0</v>
      </c>
      <c r="G206" t="str">
        <f>IF($A206="","",IF(OR($D206="",$D206=0),"",COUNTIFS($D$2:$D$301,"&gt;"&amp;$D206)+COUNTIF($D$2:$D206,$D206)))</f>
        <v/>
      </c>
    </row>
    <row r="207" spans="6:7" x14ac:dyDescent="0.55000000000000004">
      <c r="F207">
        <f>IF($B207="",0,IFERROR(VLOOKUP($B207,Config!$D$3:$E$103,2,FALSE),0))</f>
        <v>0</v>
      </c>
      <c r="G207" t="str">
        <f>IF($A207="","",IF(OR($D207="",$D207=0),"",COUNTIFS($D$2:$D$301,"&gt;"&amp;$D207)+COUNTIF($D$2:$D207,$D207)))</f>
        <v/>
      </c>
    </row>
    <row r="208" spans="6:7" x14ac:dyDescent="0.55000000000000004">
      <c r="F208">
        <f>IF($B208="",0,IFERROR(VLOOKUP($B208,Config!$D$3:$E$103,2,FALSE),0))</f>
        <v>0</v>
      </c>
      <c r="G208" t="str">
        <f>IF($A208="","",IF(OR($D208="",$D208=0),"",COUNTIFS($D$2:$D$301,"&gt;"&amp;$D208)+COUNTIF($D$2:$D208,$D208)))</f>
        <v/>
      </c>
    </row>
    <row r="209" spans="6:7" x14ac:dyDescent="0.55000000000000004">
      <c r="F209">
        <f>IF($B209="",0,IFERROR(VLOOKUP($B209,Config!$D$3:$E$103,2,FALSE),0))</f>
        <v>0</v>
      </c>
      <c r="G209" t="str">
        <f>IF($A209="","",IF(OR($D209="",$D209=0),"",COUNTIFS($D$2:$D$301,"&gt;"&amp;$D209)+COUNTIF($D$2:$D209,$D209)))</f>
        <v/>
      </c>
    </row>
    <row r="210" spans="6:7" x14ac:dyDescent="0.55000000000000004">
      <c r="F210">
        <f>IF($B210="",0,IFERROR(VLOOKUP($B210,Config!$D$3:$E$103,2,FALSE),0))</f>
        <v>0</v>
      </c>
      <c r="G210" t="str">
        <f>IF($A210="","",IF(OR($D210="",$D210=0),"",COUNTIFS($D$2:$D$301,"&gt;"&amp;$D210)+COUNTIF($D$2:$D210,$D210)))</f>
        <v/>
      </c>
    </row>
    <row r="211" spans="6:7" x14ac:dyDescent="0.55000000000000004">
      <c r="F211">
        <f>IF($B211="",0,IFERROR(VLOOKUP($B211,Config!$D$3:$E$103,2,FALSE),0))</f>
        <v>0</v>
      </c>
      <c r="G211" t="str">
        <f>IF($A211="","",IF(OR($D211="",$D211=0),"",COUNTIFS($D$2:$D$301,"&gt;"&amp;$D211)+COUNTIF($D$2:$D211,$D211)))</f>
        <v/>
      </c>
    </row>
    <row r="212" spans="6:7" x14ac:dyDescent="0.55000000000000004">
      <c r="F212">
        <f>IF($B212="",0,IFERROR(VLOOKUP($B212,Config!$D$3:$E$103,2,FALSE),0))</f>
        <v>0</v>
      </c>
      <c r="G212" t="str">
        <f>IF($A212="","",IF(OR($D212="",$D212=0),"",COUNTIFS($D$2:$D$301,"&gt;"&amp;$D212)+COUNTIF($D$2:$D212,$D212)))</f>
        <v/>
      </c>
    </row>
    <row r="213" spans="6:7" x14ac:dyDescent="0.55000000000000004">
      <c r="F213">
        <f>IF($B213="",0,IFERROR(VLOOKUP($B213,Config!$D$3:$E$103,2,FALSE),0))</f>
        <v>0</v>
      </c>
      <c r="G213" t="str">
        <f>IF($A213="","",IF(OR($D213="",$D213=0),"",COUNTIFS($D$2:$D$301,"&gt;"&amp;$D213)+COUNTIF($D$2:$D213,$D213)))</f>
        <v/>
      </c>
    </row>
    <row r="214" spans="6:7" x14ac:dyDescent="0.55000000000000004">
      <c r="F214">
        <f>IF($B214="",0,IFERROR(VLOOKUP($B214,Config!$D$3:$E$103,2,FALSE),0))</f>
        <v>0</v>
      </c>
      <c r="G214" t="str">
        <f>IF($A214="","",IF(OR($D214="",$D214=0),"",COUNTIFS($D$2:$D$301,"&gt;"&amp;$D214)+COUNTIF($D$2:$D214,$D214)))</f>
        <v/>
      </c>
    </row>
    <row r="215" spans="6:7" x14ac:dyDescent="0.55000000000000004">
      <c r="F215">
        <f>IF($B215="",0,IFERROR(VLOOKUP($B215,Config!$D$3:$E$103,2,FALSE),0))</f>
        <v>0</v>
      </c>
      <c r="G215" t="str">
        <f>IF($A215="","",IF(OR($D215="",$D215=0),"",COUNTIFS($D$2:$D$301,"&gt;"&amp;$D215)+COUNTIF($D$2:$D215,$D215)))</f>
        <v/>
      </c>
    </row>
    <row r="216" spans="6:7" x14ac:dyDescent="0.55000000000000004">
      <c r="F216">
        <f>IF($B216="",0,IFERROR(VLOOKUP($B216,Config!$D$3:$E$103,2,FALSE),0))</f>
        <v>0</v>
      </c>
      <c r="G216" t="str">
        <f>IF($A216="","",IF(OR($D216="",$D216=0),"",COUNTIFS($D$2:$D$301,"&gt;"&amp;$D216)+COUNTIF($D$2:$D216,$D216)))</f>
        <v/>
      </c>
    </row>
    <row r="217" spans="6:7" x14ac:dyDescent="0.55000000000000004">
      <c r="F217">
        <f>IF($B217="",0,IFERROR(VLOOKUP($B217,Config!$D$3:$E$103,2,FALSE),0))</f>
        <v>0</v>
      </c>
      <c r="G217" t="str">
        <f>IF($A217="","",IF(OR($D217="",$D217=0),"",COUNTIFS($D$2:$D$301,"&gt;"&amp;$D217)+COUNTIF($D$2:$D217,$D217)))</f>
        <v/>
      </c>
    </row>
    <row r="218" spans="6:7" x14ac:dyDescent="0.55000000000000004">
      <c r="F218">
        <f>IF($B218="",0,IFERROR(VLOOKUP($B218,Config!$D$3:$E$103,2,FALSE),0))</f>
        <v>0</v>
      </c>
      <c r="G218" t="str">
        <f>IF($A218="","",IF(OR($D218="",$D218=0),"",COUNTIFS($D$2:$D$301,"&gt;"&amp;$D218)+COUNTIF($D$2:$D218,$D218)))</f>
        <v/>
      </c>
    </row>
    <row r="219" spans="6:7" x14ac:dyDescent="0.55000000000000004">
      <c r="F219">
        <f>IF($B219="",0,IFERROR(VLOOKUP($B219,Config!$D$3:$E$103,2,FALSE),0))</f>
        <v>0</v>
      </c>
      <c r="G219" t="str">
        <f>IF($A219="","",IF(OR($D219="",$D219=0),"",COUNTIFS($D$2:$D$301,"&gt;"&amp;$D219)+COUNTIF($D$2:$D219,$D219)))</f>
        <v/>
      </c>
    </row>
    <row r="220" spans="6:7" x14ac:dyDescent="0.55000000000000004">
      <c r="F220">
        <f>IF($B220="",0,IFERROR(VLOOKUP($B220,Config!$D$3:$E$103,2,FALSE),0))</f>
        <v>0</v>
      </c>
      <c r="G220" t="str">
        <f>IF($A220="","",IF(OR($D220="",$D220=0),"",COUNTIFS($D$2:$D$301,"&gt;"&amp;$D220)+COUNTIF($D$2:$D220,$D220)))</f>
        <v/>
      </c>
    </row>
    <row r="221" spans="6:7" x14ac:dyDescent="0.55000000000000004">
      <c r="F221">
        <f>IF($B221="",0,IFERROR(VLOOKUP($B221,Config!$D$3:$E$103,2,FALSE),0))</f>
        <v>0</v>
      </c>
      <c r="G221" t="str">
        <f>IF($A221="","",IF(OR($D221="",$D221=0),"",COUNTIFS($D$2:$D$301,"&gt;"&amp;$D221)+COUNTIF($D$2:$D221,$D221)))</f>
        <v/>
      </c>
    </row>
    <row r="222" spans="6:7" x14ac:dyDescent="0.55000000000000004">
      <c r="F222">
        <f>IF($B222="",0,IFERROR(VLOOKUP($B222,Config!$D$3:$E$103,2,FALSE),0))</f>
        <v>0</v>
      </c>
      <c r="G222" t="str">
        <f>IF($A222="","",IF(OR($D222="",$D222=0),"",COUNTIFS($D$2:$D$301,"&gt;"&amp;$D222)+COUNTIF($D$2:$D222,$D222)))</f>
        <v/>
      </c>
    </row>
    <row r="223" spans="6:7" x14ac:dyDescent="0.55000000000000004">
      <c r="F223">
        <f>IF($B223="",0,IFERROR(VLOOKUP($B223,Config!$D$3:$E$103,2,FALSE),0))</f>
        <v>0</v>
      </c>
      <c r="G223" t="str">
        <f>IF($A223="","",IF(OR($D223="",$D223=0),"",COUNTIFS($D$2:$D$301,"&gt;"&amp;$D223)+COUNTIF($D$2:$D223,$D223)))</f>
        <v/>
      </c>
    </row>
    <row r="224" spans="6:7" x14ac:dyDescent="0.55000000000000004">
      <c r="F224">
        <f>IF($B224="",0,IFERROR(VLOOKUP($B224,Config!$D$3:$E$103,2,FALSE),0))</f>
        <v>0</v>
      </c>
      <c r="G224" t="str">
        <f>IF($A224="","",IF(OR($D224="",$D224=0),"",COUNTIFS($D$2:$D$301,"&gt;"&amp;$D224)+COUNTIF($D$2:$D224,$D224)))</f>
        <v/>
      </c>
    </row>
    <row r="225" spans="6:7" x14ac:dyDescent="0.55000000000000004">
      <c r="F225">
        <f>IF($B225="",0,IFERROR(VLOOKUP($B225,Config!$D$3:$E$103,2,FALSE),0))</f>
        <v>0</v>
      </c>
      <c r="G225" t="str">
        <f>IF($A225="","",IF(OR($D225="",$D225=0),"",COUNTIFS($D$2:$D$301,"&gt;"&amp;$D225)+COUNTIF($D$2:$D225,$D225)))</f>
        <v/>
      </c>
    </row>
    <row r="226" spans="6:7" x14ac:dyDescent="0.55000000000000004">
      <c r="F226">
        <f>IF($B226="",0,IFERROR(VLOOKUP($B226,Config!$D$3:$E$103,2,FALSE),0))</f>
        <v>0</v>
      </c>
      <c r="G226" t="str">
        <f>IF($A226="","",IF(OR($D226="",$D226=0),"",COUNTIFS($D$2:$D$301,"&gt;"&amp;$D226)+COUNTIF($D$2:$D226,$D226)))</f>
        <v/>
      </c>
    </row>
    <row r="227" spans="6:7" x14ac:dyDescent="0.55000000000000004">
      <c r="F227">
        <f>IF($B227="",0,IFERROR(VLOOKUP($B227,Config!$D$3:$E$103,2,FALSE),0))</f>
        <v>0</v>
      </c>
      <c r="G227" t="str">
        <f>IF($A227="","",IF(OR($D227="",$D227=0),"",COUNTIFS($D$2:$D$301,"&gt;"&amp;$D227)+COUNTIF($D$2:$D227,$D227)))</f>
        <v/>
      </c>
    </row>
    <row r="228" spans="6:7" x14ac:dyDescent="0.55000000000000004">
      <c r="F228">
        <f>IF($B228="",0,IFERROR(VLOOKUP($B228,Config!$D$3:$E$103,2,FALSE),0))</f>
        <v>0</v>
      </c>
      <c r="G228" t="str">
        <f>IF($A228="","",IF(OR($D228="",$D228=0),"",COUNTIFS($D$2:$D$301,"&gt;"&amp;$D228)+COUNTIF($D$2:$D228,$D228)))</f>
        <v/>
      </c>
    </row>
    <row r="229" spans="6:7" x14ac:dyDescent="0.55000000000000004">
      <c r="F229">
        <f>IF($B229="",0,IFERROR(VLOOKUP($B229,Config!$D$3:$E$103,2,FALSE),0))</f>
        <v>0</v>
      </c>
      <c r="G229" t="str">
        <f>IF($A229="","",IF(OR($D229="",$D229=0),"",COUNTIFS($D$2:$D$301,"&gt;"&amp;$D229)+COUNTIF($D$2:$D229,$D229)))</f>
        <v/>
      </c>
    </row>
    <row r="230" spans="6:7" x14ac:dyDescent="0.55000000000000004">
      <c r="F230">
        <f>IF($B230="",0,IFERROR(VLOOKUP($B230,Config!$D$3:$E$103,2,FALSE),0))</f>
        <v>0</v>
      </c>
      <c r="G230" t="str">
        <f>IF($A230="","",IF(OR($D230="",$D230=0),"",COUNTIFS($D$2:$D$301,"&gt;"&amp;$D230)+COUNTIF($D$2:$D230,$D230)))</f>
        <v/>
      </c>
    </row>
    <row r="231" spans="6:7" x14ac:dyDescent="0.55000000000000004">
      <c r="F231">
        <f>IF($B231="",0,IFERROR(VLOOKUP($B231,Config!$D$3:$E$103,2,FALSE),0))</f>
        <v>0</v>
      </c>
      <c r="G231" t="str">
        <f>IF($A231="","",IF(OR($D231="",$D231=0),"",COUNTIFS($D$2:$D$301,"&gt;"&amp;$D231)+COUNTIF($D$2:$D231,$D231)))</f>
        <v/>
      </c>
    </row>
    <row r="232" spans="6:7" x14ac:dyDescent="0.55000000000000004">
      <c r="F232">
        <f>IF($B232="",0,IFERROR(VLOOKUP($B232,Config!$D$3:$E$103,2,FALSE),0))</f>
        <v>0</v>
      </c>
      <c r="G232" t="str">
        <f>IF($A232="","",IF(OR($D232="",$D232=0),"",COUNTIFS($D$2:$D$301,"&gt;"&amp;$D232)+COUNTIF($D$2:$D232,$D232)))</f>
        <v/>
      </c>
    </row>
    <row r="233" spans="6:7" x14ac:dyDescent="0.55000000000000004">
      <c r="F233">
        <f>IF($B233="",0,IFERROR(VLOOKUP($B233,Config!$D$3:$E$103,2,FALSE),0))</f>
        <v>0</v>
      </c>
      <c r="G233" t="str">
        <f>IF($A233="","",IF(OR($D233="",$D233=0),"",COUNTIFS($D$2:$D$301,"&gt;"&amp;$D233)+COUNTIF($D$2:$D233,$D233)))</f>
        <v/>
      </c>
    </row>
    <row r="234" spans="6:7" x14ac:dyDescent="0.55000000000000004">
      <c r="F234">
        <f>IF($B234="",0,IFERROR(VLOOKUP($B234,Config!$D$3:$E$103,2,FALSE),0))</f>
        <v>0</v>
      </c>
      <c r="G234" t="str">
        <f>IF($A234="","",IF(OR($D234="",$D234=0),"",COUNTIFS($D$2:$D$301,"&gt;"&amp;$D234)+COUNTIF($D$2:$D234,$D234)))</f>
        <v/>
      </c>
    </row>
    <row r="235" spans="6:7" x14ac:dyDescent="0.55000000000000004">
      <c r="F235">
        <f>IF($B235="",0,IFERROR(VLOOKUP($B235,Config!$D$3:$E$103,2,FALSE),0))</f>
        <v>0</v>
      </c>
      <c r="G235" t="str">
        <f>IF($A235="","",IF(OR($D235="",$D235=0),"",COUNTIFS($D$2:$D$301,"&gt;"&amp;$D235)+COUNTIF($D$2:$D235,$D235)))</f>
        <v/>
      </c>
    </row>
    <row r="236" spans="6:7" x14ac:dyDescent="0.55000000000000004">
      <c r="F236">
        <f>IF($B236="",0,IFERROR(VLOOKUP($B236,Config!$D$3:$E$103,2,FALSE),0))</f>
        <v>0</v>
      </c>
      <c r="G236" t="str">
        <f>IF($A236="","",IF(OR($D236="",$D236=0),"",COUNTIFS($D$2:$D$301,"&gt;"&amp;$D236)+COUNTIF($D$2:$D236,$D236)))</f>
        <v/>
      </c>
    </row>
    <row r="237" spans="6:7" x14ac:dyDescent="0.55000000000000004">
      <c r="F237">
        <f>IF($B237="",0,IFERROR(VLOOKUP($B237,Config!$D$3:$E$103,2,FALSE),0))</f>
        <v>0</v>
      </c>
      <c r="G237" t="str">
        <f>IF($A237="","",IF(OR($D237="",$D237=0),"",COUNTIFS($D$2:$D$301,"&gt;"&amp;$D237)+COUNTIF($D$2:$D237,$D237)))</f>
        <v/>
      </c>
    </row>
    <row r="238" spans="6:7" x14ac:dyDescent="0.55000000000000004">
      <c r="F238">
        <f>IF($B238="",0,IFERROR(VLOOKUP($B238,Config!$D$3:$E$103,2,FALSE),0))</f>
        <v>0</v>
      </c>
      <c r="G238" t="str">
        <f>IF($A238="","",IF(OR($D238="",$D238=0),"",COUNTIFS($D$2:$D$301,"&gt;"&amp;$D238)+COUNTIF($D$2:$D238,$D238)))</f>
        <v/>
      </c>
    </row>
    <row r="239" spans="6:7" x14ac:dyDescent="0.55000000000000004">
      <c r="F239">
        <f>IF($B239="",0,IFERROR(VLOOKUP($B239,Config!$D$3:$E$103,2,FALSE),0))</f>
        <v>0</v>
      </c>
      <c r="G239" t="str">
        <f>IF($A239="","",IF(OR($D239="",$D239=0),"",COUNTIFS($D$2:$D$301,"&gt;"&amp;$D239)+COUNTIF($D$2:$D239,$D239)))</f>
        <v/>
      </c>
    </row>
    <row r="240" spans="6:7" x14ac:dyDescent="0.55000000000000004">
      <c r="F240">
        <f>IF($B240="",0,IFERROR(VLOOKUP($B240,Config!$D$3:$E$103,2,FALSE),0))</f>
        <v>0</v>
      </c>
      <c r="G240" t="str">
        <f>IF($A240="","",IF(OR($D240="",$D240=0),"",COUNTIFS($D$2:$D$301,"&gt;"&amp;$D240)+COUNTIF($D$2:$D240,$D240)))</f>
        <v/>
      </c>
    </row>
    <row r="241" spans="6:7" x14ac:dyDescent="0.55000000000000004">
      <c r="F241">
        <f>IF($B241="",0,IFERROR(VLOOKUP($B241,Config!$D$3:$E$103,2,FALSE),0))</f>
        <v>0</v>
      </c>
      <c r="G241" t="str">
        <f>IF($A241="","",IF(OR($D241="",$D241=0),"",COUNTIFS($D$2:$D$301,"&gt;"&amp;$D241)+COUNTIF($D$2:$D241,$D241)))</f>
        <v/>
      </c>
    </row>
    <row r="242" spans="6:7" x14ac:dyDescent="0.55000000000000004">
      <c r="F242">
        <f>IF($B242="",0,IFERROR(VLOOKUP($B242,Config!$D$3:$E$103,2,FALSE),0))</f>
        <v>0</v>
      </c>
      <c r="G242" t="str">
        <f>IF($A242="","",IF(OR($D242="",$D242=0),"",COUNTIFS($D$2:$D$301,"&gt;"&amp;$D242)+COUNTIF($D$2:$D242,$D242)))</f>
        <v/>
      </c>
    </row>
    <row r="243" spans="6:7" x14ac:dyDescent="0.55000000000000004">
      <c r="F243">
        <f>IF($B243="",0,IFERROR(VLOOKUP($B243,Config!$D$3:$E$103,2,FALSE),0))</f>
        <v>0</v>
      </c>
      <c r="G243" t="str">
        <f>IF($A243="","",IF(OR($D243="",$D243=0),"",COUNTIFS($D$2:$D$301,"&gt;"&amp;$D243)+COUNTIF($D$2:$D243,$D243)))</f>
        <v/>
      </c>
    </row>
    <row r="244" spans="6:7" x14ac:dyDescent="0.55000000000000004">
      <c r="F244">
        <f>IF($B244="",0,IFERROR(VLOOKUP($B244,Config!$D$3:$E$103,2,FALSE),0))</f>
        <v>0</v>
      </c>
      <c r="G244" t="str">
        <f>IF($A244="","",IF(OR($D244="",$D244=0),"",COUNTIFS($D$2:$D$301,"&gt;"&amp;$D244)+COUNTIF($D$2:$D244,$D244)))</f>
        <v/>
      </c>
    </row>
    <row r="245" spans="6:7" x14ac:dyDescent="0.55000000000000004">
      <c r="F245">
        <f>IF($B245="",0,IFERROR(VLOOKUP($B245,Config!$D$3:$E$103,2,FALSE),0))</f>
        <v>0</v>
      </c>
      <c r="G245" t="str">
        <f>IF($A245="","",IF(OR($D245="",$D245=0),"",COUNTIFS($D$2:$D$301,"&gt;"&amp;$D245)+COUNTIF($D$2:$D245,$D245)))</f>
        <v/>
      </c>
    </row>
    <row r="246" spans="6:7" x14ac:dyDescent="0.55000000000000004">
      <c r="F246">
        <f>IF($B246="",0,IFERROR(VLOOKUP($B246,Config!$D$3:$E$103,2,FALSE),0))</f>
        <v>0</v>
      </c>
      <c r="G246" t="str">
        <f>IF($A246="","",IF(OR($D246="",$D246=0),"",COUNTIFS($D$2:$D$301,"&gt;"&amp;$D246)+COUNTIF($D$2:$D246,$D246)))</f>
        <v/>
      </c>
    </row>
    <row r="247" spans="6:7" x14ac:dyDescent="0.55000000000000004">
      <c r="F247">
        <f>IF($B247="",0,IFERROR(VLOOKUP($B247,Config!$D$3:$E$103,2,FALSE),0))</f>
        <v>0</v>
      </c>
      <c r="G247" t="str">
        <f>IF($A247="","",IF(OR($D247="",$D247=0),"",COUNTIFS($D$2:$D$301,"&gt;"&amp;$D247)+COUNTIF($D$2:$D247,$D247)))</f>
        <v/>
      </c>
    </row>
    <row r="248" spans="6:7" x14ac:dyDescent="0.55000000000000004">
      <c r="F248">
        <f>IF($B248="",0,IFERROR(VLOOKUP($B248,Config!$D$3:$E$103,2,FALSE),0))</f>
        <v>0</v>
      </c>
      <c r="G248" t="str">
        <f>IF($A248="","",IF(OR($D248="",$D248=0),"",COUNTIFS($D$2:$D$301,"&gt;"&amp;$D248)+COUNTIF($D$2:$D248,$D248)))</f>
        <v/>
      </c>
    </row>
    <row r="249" spans="6:7" x14ac:dyDescent="0.55000000000000004">
      <c r="F249">
        <f>IF($B249="",0,IFERROR(VLOOKUP($B249,Config!$D$3:$E$103,2,FALSE),0))</f>
        <v>0</v>
      </c>
      <c r="G249" t="str">
        <f>IF($A249="","",IF(OR($D249="",$D249=0),"",COUNTIFS($D$2:$D$301,"&gt;"&amp;$D249)+COUNTIF($D$2:$D249,$D249)))</f>
        <v/>
      </c>
    </row>
    <row r="250" spans="6:7" x14ac:dyDescent="0.55000000000000004">
      <c r="F250">
        <f>IF($B250="",0,IFERROR(VLOOKUP($B250,Config!$D$3:$E$103,2,FALSE),0))</f>
        <v>0</v>
      </c>
      <c r="G250" t="str">
        <f>IF($A250="","",IF(OR($D250="",$D250=0),"",COUNTIFS($D$2:$D$301,"&gt;"&amp;$D250)+COUNTIF($D$2:$D250,$D250)))</f>
        <v/>
      </c>
    </row>
    <row r="251" spans="6:7" x14ac:dyDescent="0.55000000000000004">
      <c r="F251">
        <f>IF($B251="",0,IFERROR(VLOOKUP($B251,Config!$D$3:$E$103,2,FALSE),0))</f>
        <v>0</v>
      </c>
      <c r="G251" t="str">
        <f>IF($A251="","",IF(OR($D251="",$D251=0),"",COUNTIFS($D$2:$D$301,"&gt;"&amp;$D251)+COUNTIF($D$2:$D251,$D251)))</f>
        <v/>
      </c>
    </row>
    <row r="252" spans="6:7" x14ac:dyDescent="0.55000000000000004">
      <c r="F252">
        <f>IF($B252="",0,IFERROR(VLOOKUP($B252,Config!$D$3:$E$103,2,FALSE),0))</f>
        <v>0</v>
      </c>
      <c r="G252" t="str">
        <f>IF($A252="","",IF(OR($D252="",$D252=0),"",COUNTIFS($D$2:$D$301,"&gt;"&amp;$D252)+COUNTIF($D$2:$D252,$D252)))</f>
        <v/>
      </c>
    </row>
    <row r="253" spans="6:7" x14ac:dyDescent="0.55000000000000004">
      <c r="F253">
        <f>IF($B253="",0,IFERROR(VLOOKUP($B253,Config!$D$3:$E$103,2,FALSE),0))</f>
        <v>0</v>
      </c>
      <c r="G253" t="str">
        <f>IF($A253="","",IF(OR($D253="",$D253=0),"",COUNTIFS($D$2:$D$301,"&gt;"&amp;$D253)+COUNTIF($D$2:$D253,$D253)))</f>
        <v/>
      </c>
    </row>
    <row r="254" spans="6:7" x14ac:dyDescent="0.55000000000000004">
      <c r="F254">
        <f>IF($B254="",0,IFERROR(VLOOKUP($B254,Config!$D$3:$E$103,2,FALSE),0))</f>
        <v>0</v>
      </c>
      <c r="G254" t="str">
        <f>IF($A254="","",IF(OR($D254="",$D254=0),"",COUNTIFS($D$2:$D$301,"&gt;"&amp;$D254)+COUNTIF($D$2:$D254,$D254)))</f>
        <v/>
      </c>
    </row>
    <row r="255" spans="6:7" x14ac:dyDescent="0.55000000000000004">
      <c r="F255">
        <f>IF($B255="",0,IFERROR(VLOOKUP($B255,Config!$D$3:$E$103,2,FALSE),0))</f>
        <v>0</v>
      </c>
      <c r="G255" t="str">
        <f>IF($A255="","",IF(OR($D255="",$D255=0),"",COUNTIFS($D$2:$D$301,"&gt;"&amp;$D255)+COUNTIF($D$2:$D255,$D255)))</f>
        <v/>
      </c>
    </row>
    <row r="256" spans="6:7" x14ac:dyDescent="0.55000000000000004">
      <c r="F256">
        <f>IF($B256="",0,IFERROR(VLOOKUP($B256,Config!$D$3:$E$103,2,FALSE),0))</f>
        <v>0</v>
      </c>
      <c r="G256" t="str">
        <f>IF($A256="","",IF(OR($D256="",$D256=0),"",COUNTIFS($D$2:$D$301,"&gt;"&amp;$D256)+COUNTIF($D$2:$D256,$D256)))</f>
        <v/>
      </c>
    </row>
    <row r="257" spans="6:7" x14ac:dyDescent="0.55000000000000004">
      <c r="F257">
        <f>IF($B257="",0,IFERROR(VLOOKUP($B257,Config!$D$3:$E$103,2,FALSE),0))</f>
        <v>0</v>
      </c>
      <c r="G257" t="str">
        <f>IF($A257="","",IF(OR($D257="",$D257=0),"",COUNTIFS($D$2:$D$301,"&gt;"&amp;$D257)+COUNTIF($D$2:$D257,$D257)))</f>
        <v/>
      </c>
    </row>
    <row r="258" spans="6:7" x14ac:dyDescent="0.55000000000000004">
      <c r="F258">
        <f>IF($B258="",0,IFERROR(VLOOKUP($B258,Config!$D$3:$E$103,2,FALSE),0))</f>
        <v>0</v>
      </c>
      <c r="G258" t="str">
        <f>IF($A258="","",IF(OR($D258="",$D258=0),"",COUNTIFS($D$2:$D$301,"&gt;"&amp;$D258)+COUNTIF($D$2:$D258,$D258)))</f>
        <v/>
      </c>
    </row>
    <row r="259" spans="6:7" x14ac:dyDescent="0.55000000000000004">
      <c r="F259">
        <f>IF($B259="",0,IFERROR(VLOOKUP($B259,Config!$D$3:$E$103,2,FALSE),0))</f>
        <v>0</v>
      </c>
      <c r="G259" t="str">
        <f>IF($A259="","",IF(OR($D259="",$D259=0),"",COUNTIFS($D$2:$D$301,"&gt;"&amp;$D259)+COUNTIF($D$2:$D259,$D259)))</f>
        <v/>
      </c>
    </row>
    <row r="260" spans="6:7" x14ac:dyDescent="0.55000000000000004">
      <c r="F260">
        <f>IF($B260="",0,IFERROR(VLOOKUP($B260,Config!$D$3:$E$103,2,FALSE),0))</f>
        <v>0</v>
      </c>
      <c r="G260" t="str">
        <f>IF($A260="","",IF(OR($D260="",$D260=0),"",COUNTIFS($D$2:$D$301,"&gt;"&amp;$D260)+COUNTIF($D$2:$D260,$D260)))</f>
        <v/>
      </c>
    </row>
    <row r="261" spans="6:7" x14ac:dyDescent="0.55000000000000004">
      <c r="F261">
        <f>IF($B261="",0,IFERROR(VLOOKUP($B261,Config!$D$3:$E$103,2,FALSE),0))</f>
        <v>0</v>
      </c>
      <c r="G261" t="str">
        <f>IF($A261="","",IF(OR($D261="",$D261=0),"",COUNTIFS($D$2:$D$301,"&gt;"&amp;$D261)+COUNTIF($D$2:$D261,$D261)))</f>
        <v/>
      </c>
    </row>
    <row r="262" spans="6:7" x14ac:dyDescent="0.55000000000000004">
      <c r="F262">
        <f>IF($B262="",0,IFERROR(VLOOKUP($B262,Config!$D$3:$E$103,2,FALSE),0))</f>
        <v>0</v>
      </c>
      <c r="G262" t="str">
        <f>IF($A262="","",IF(OR($D262="",$D262=0),"",COUNTIFS($D$2:$D$301,"&gt;"&amp;$D262)+COUNTIF($D$2:$D262,$D262)))</f>
        <v/>
      </c>
    </row>
    <row r="263" spans="6:7" x14ac:dyDescent="0.55000000000000004">
      <c r="F263">
        <f>IF($B263="",0,IFERROR(VLOOKUP($B263,Config!$D$3:$E$103,2,FALSE),0))</f>
        <v>0</v>
      </c>
      <c r="G263" t="str">
        <f>IF($A263="","",IF(OR($D263="",$D263=0),"",COUNTIFS($D$2:$D$301,"&gt;"&amp;$D263)+COUNTIF($D$2:$D263,$D263)))</f>
        <v/>
      </c>
    </row>
    <row r="264" spans="6:7" x14ac:dyDescent="0.55000000000000004">
      <c r="F264">
        <f>IF($B264="",0,IFERROR(VLOOKUP($B264,Config!$D$3:$E$103,2,FALSE),0))</f>
        <v>0</v>
      </c>
      <c r="G264" t="str">
        <f>IF($A264="","",IF(OR($D264="",$D264=0),"",COUNTIFS($D$2:$D$301,"&gt;"&amp;$D264)+COUNTIF($D$2:$D264,$D264)))</f>
        <v/>
      </c>
    </row>
    <row r="265" spans="6:7" x14ac:dyDescent="0.55000000000000004">
      <c r="F265">
        <f>IF($B265="",0,IFERROR(VLOOKUP($B265,Config!$D$3:$E$103,2,FALSE),0))</f>
        <v>0</v>
      </c>
      <c r="G265" t="str">
        <f>IF($A265="","",IF(OR($D265="",$D265=0),"",COUNTIFS($D$2:$D$301,"&gt;"&amp;$D265)+COUNTIF($D$2:$D265,$D265)))</f>
        <v/>
      </c>
    </row>
    <row r="266" spans="6:7" x14ac:dyDescent="0.55000000000000004">
      <c r="F266">
        <f>IF($B266="",0,IFERROR(VLOOKUP($B266,Config!$D$3:$E$103,2,FALSE),0))</f>
        <v>0</v>
      </c>
      <c r="G266" t="str">
        <f>IF($A266="","",IF(OR($D266="",$D266=0),"",COUNTIFS($D$2:$D$301,"&gt;"&amp;$D266)+COUNTIF($D$2:$D266,$D266)))</f>
        <v/>
      </c>
    </row>
    <row r="267" spans="6:7" x14ac:dyDescent="0.55000000000000004">
      <c r="F267">
        <f>IF($B267="",0,IFERROR(VLOOKUP($B267,Config!$D$3:$E$103,2,FALSE),0))</f>
        <v>0</v>
      </c>
      <c r="G267" t="str">
        <f>IF($A267="","",IF(OR($D267="",$D267=0),"",COUNTIFS($D$2:$D$301,"&gt;"&amp;$D267)+COUNTIF($D$2:$D267,$D267)))</f>
        <v/>
      </c>
    </row>
    <row r="268" spans="6:7" x14ac:dyDescent="0.55000000000000004">
      <c r="F268">
        <f>IF($B268="",0,IFERROR(VLOOKUP($B268,Config!$D$3:$E$103,2,FALSE),0))</f>
        <v>0</v>
      </c>
      <c r="G268" t="str">
        <f>IF($A268="","",IF(OR($D268="",$D268=0),"",COUNTIFS($D$2:$D$301,"&gt;"&amp;$D268)+COUNTIF($D$2:$D268,$D268)))</f>
        <v/>
      </c>
    </row>
    <row r="269" spans="6:7" x14ac:dyDescent="0.55000000000000004">
      <c r="F269">
        <f>IF($B269="",0,IFERROR(VLOOKUP($B269,Config!$D$3:$E$103,2,FALSE),0))</f>
        <v>0</v>
      </c>
      <c r="G269" t="str">
        <f>IF($A269="","",IF(OR($D269="",$D269=0),"",COUNTIFS($D$2:$D$301,"&gt;"&amp;$D269)+COUNTIF($D$2:$D269,$D269)))</f>
        <v/>
      </c>
    </row>
    <row r="270" spans="6:7" x14ac:dyDescent="0.55000000000000004">
      <c r="F270">
        <f>IF($B270="",0,IFERROR(VLOOKUP($B270,Config!$D$3:$E$103,2,FALSE),0))</f>
        <v>0</v>
      </c>
      <c r="G270" t="str">
        <f>IF($A270="","",IF(OR($D270="",$D270=0),"",COUNTIFS($D$2:$D$301,"&gt;"&amp;$D270)+COUNTIF($D$2:$D270,$D270)))</f>
        <v/>
      </c>
    </row>
    <row r="271" spans="6:7" x14ac:dyDescent="0.55000000000000004">
      <c r="F271">
        <f>IF($B271="",0,IFERROR(VLOOKUP($B271,Config!$D$3:$E$103,2,FALSE),0))</f>
        <v>0</v>
      </c>
      <c r="G271" t="str">
        <f>IF($A271="","",IF(OR($D271="",$D271=0),"",COUNTIFS($D$2:$D$301,"&gt;"&amp;$D271)+COUNTIF($D$2:$D271,$D271)))</f>
        <v/>
      </c>
    </row>
    <row r="272" spans="6:7" x14ac:dyDescent="0.55000000000000004">
      <c r="F272">
        <f>IF($B272="",0,IFERROR(VLOOKUP($B272,Config!$D$3:$E$103,2,FALSE),0))</f>
        <v>0</v>
      </c>
      <c r="G272" t="str">
        <f>IF($A272="","",IF(OR($D272="",$D272=0),"",COUNTIFS($D$2:$D$301,"&gt;"&amp;$D272)+COUNTIF($D$2:$D272,$D272)))</f>
        <v/>
      </c>
    </row>
    <row r="273" spans="6:7" x14ac:dyDescent="0.55000000000000004">
      <c r="F273">
        <f>IF($B273="",0,IFERROR(VLOOKUP($B273,Config!$D$3:$E$103,2,FALSE),0))</f>
        <v>0</v>
      </c>
      <c r="G273" t="str">
        <f>IF($A273="","",IF(OR($D273="",$D273=0),"",COUNTIFS($D$2:$D$301,"&gt;"&amp;$D273)+COUNTIF($D$2:$D273,$D273)))</f>
        <v/>
      </c>
    </row>
    <row r="274" spans="6:7" x14ac:dyDescent="0.55000000000000004">
      <c r="F274">
        <f>IF($B274="",0,IFERROR(VLOOKUP($B274,Config!$D$3:$E$103,2,FALSE),0))</f>
        <v>0</v>
      </c>
      <c r="G274" t="str">
        <f>IF($A274="","",IF(OR($D274="",$D274=0),"",COUNTIFS($D$2:$D$301,"&gt;"&amp;$D274)+COUNTIF($D$2:$D274,$D274)))</f>
        <v/>
      </c>
    </row>
    <row r="275" spans="6:7" x14ac:dyDescent="0.55000000000000004">
      <c r="F275">
        <f>IF($B275="",0,IFERROR(VLOOKUP($B275,Config!$D$3:$E$103,2,FALSE),0))</f>
        <v>0</v>
      </c>
      <c r="G275" t="str">
        <f>IF($A275="","",IF(OR($D275="",$D275=0),"",COUNTIFS($D$2:$D$301,"&gt;"&amp;$D275)+COUNTIF($D$2:$D275,$D275)))</f>
        <v/>
      </c>
    </row>
    <row r="276" spans="6:7" x14ac:dyDescent="0.55000000000000004">
      <c r="F276">
        <f>IF($B276="",0,IFERROR(VLOOKUP($B276,Config!$D$3:$E$103,2,FALSE),0))</f>
        <v>0</v>
      </c>
      <c r="G276" t="str">
        <f>IF($A276="","",IF(OR($D276="",$D276=0),"",COUNTIFS($D$2:$D$301,"&gt;"&amp;$D276)+COUNTIF($D$2:$D276,$D276)))</f>
        <v/>
      </c>
    </row>
    <row r="277" spans="6:7" x14ac:dyDescent="0.55000000000000004">
      <c r="F277">
        <f>IF($B277="",0,IFERROR(VLOOKUP($B277,Config!$D$3:$E$103,2,FALSE),0))</f>
        <v>0</v>
      </c>
      <c r="G277" t="str">
        <f>IF($A277="","",IF(OR($D277="",$D277=0),"",COUNTIFS($D$2:$D$301,"&gt;"&amp;$D277)+COUNTIF($D$2:$D277,$D277)))</f>
        <v/>
      </c>
    </row>
    <row r="278" spans="6:7" x14ac:dyDescent="0.55000000000000004">
      <c r="F278">
        <f>IF($B278="",0,IFERROR(VLOOKUP($B278,Config!$D$3:$E$103,2,FALSE),0))</f>
        <v>0</v>
      </c>
      <c r="G278" t="str">
        <f>IF($A278="","",IF(OR($D278="",$D278=0),"",COUNTIFS($D$2:$D$301,"&gt;"&amp;$D278)+COUNTIF($D$2:$D278,$D278)))</f>
        <v/>
      </c>
    </row>
    <row r="279" spans="6:7" x14ac:dyDescent="0.55000000000000004">
      <c r="F279">
        <f>IF($B279="",0,IFERROR(VLOOKUP($B279,Config!$D$3:$E$103,2,FALSE),0))</f>
        <v>0</v>
      </c>
      <c r="G279" t="str">
        <f>IF($A279="","",IF(OR($D279="",$D279=0),"",COUNTIFS($D$2:$D$301,"&gt;"&amp;$D279)+COUNTIF($D$2:$D279,$D279)))</f>
        <v/>
      </c>
    </row>
    <row r="280" spans="6:7" x14ac:dyDescent="0.55000000000000004">
      <c r="F280">
        <f>IF($B280="",0,IFERROR(VLOOKUP($B280,Config!$D$3:$E$103,2,FALSE),0))</f>
        <v>0</v>
      </c>
      <c r="G280" t="str">
        <f>IF($A280="","",IF(OR($D280="",$D280=0),"",COUNTIFS($D$2:$D$301,"&gt;"&amp;$D280)+COUNTIF($D$2:$D280,$D280)))</f>
        <v/>
      </c>
    </row>
    <row r="281" spans="6:7" x14ac:dyDescent="0.55000000000000004">
      <c r="F281">
        <f>IF($B281="",0,IFERROR(VLOOKUP($B281,Config!$D$3:$E$103,2,FALSE),0))</f>
        <v>0</v>
      </c>
      <c r="G281" t="str">
        <f>IF($A281="","",IF(OR($D281="",$D281=0),"",COUNTIFS($D$2:$D$301,"&gt;"&amp;$D281)+COUNTIF($D$2:$D281,$D281)))</f>
        <v/>
      </c>
    </row>
    <row r="282" spans="6:7" x14ac:dyDescent="0.55000000000000004">
      <c r="F282">
        <f>IF($B282="",0,IFERROR(VLOOKUP($B282,Config!$D$3:$E$103,2,FALSE),0))</f>
        <v>0</v>
      </c>
      <c r="G282" t="str">
        <f>IF($A282="","",IF(OR($D282="",$D282=0),"",COUNTIFS($D$2:$D$301,"&gt;"&amp;$D282)+COUNTIF($D$2:$D282,$D282)))</f>
        <v/>
      </c>
    </row>
    <row r="283" spans="6:7" x14ac:dyDescent="0.55000000000000004">
      <c r="F283">
        <f>IF($B283="",0,IFERROR(VLOOKUP($B283,Config!$D$3:$E$103,2,FALSE),0))</f>
        <v>0</v>
      </c>
      <c r="G283" t="str">
        <f>IF($A283="","",IF(OR($D283="",$D283=0),"",COUNTIFS($D$2:$D$301,"&gt;"&amp;$D283)+COUNTIF($D$2:$D283,$D283)))</f>
        <v/>
      </c>
    </row>
    <row r="284" spans="6:7" x14ac:dyDescent="0.55000000000000004">
      <c r="F284">
        <f>IF($B284="",0,IFERROR(VLOOKUP($B284,Config!$D$3:$E$103,2,FALSE),0))</f>
        <v>0</v>
      </c>
      <c r="G284" t="str">
        <f>IF($A284="","",IF(OR($D284="",$D284=0),"",COUNTIFS($D$2:$D$301,"&gt;"&amp;$D284)+COUNTIF($D$2:$D284,$D284)))</f>
        <v/>
      </c>
    </row>
    <row r="285" spans="6:7" x14ac:dyDescent="0.55000000000000004">
      <c r="F285">
        <f>IF($B285="",0,IFERROR(VLOOKUP($B285,Config!$D$3:$E$103,2,FALSE),0))</f>
        <v>0</v>
      </c>
      <c r="G285" t="str">
        <f>IF($A285="","",IF(OR($D285="",$D285=0),"",COUNTIFS($D$2:$D$301,"&gt;"&amp;$D285)+COUNTIF($D$2:$D285,$D285)))</f>
        <v/>
      </c>
    </row>
    <row r="286" spans="6:7" x14ac:dyDescent="0.55000000000000004">
      <c r="F286">
        <f>IF($B286="",0,IFERROR(VLOOKUP($B286,Config!$D$3:$E$103,2,FALSE),0))</f>
        <v>0</v>
      </c>
      <c r="G286" t="str">
        <f>IF($A286="","",IF(OR($D286="",$D286=0),"",COUNTIFS($D$2:$D$301,"&gt;"&amp;$D286)+COUNTIF($D$2:$D286,$D286)))</f>
        <v/>
      </c>
    </row>
    <row r="287" spans="6:7" x14ac:dyDescent="0.55000000000000004">
      <c r="F287">
        <f>IF($B287="",0,IFERROR(VLOOKUP($B287,Config!$D$3:$E$103,2,FALSE),0))</f>
        <v>0</v>
      </c>
      <c r="G287" t="str">
        <f>IF($A287="","",IF(OR($D287="",$D287=0),"",COUNTIFS($D$2:$D$301,"&gt;"&amp;$D287)+COUNTIF($D$2:$D287,$D287)))</f>
        <v/>
      </c>
    </row>
    <row r="288" spans="6:7" x14ac:dyDescent="0.55000000000000004">
      <c r="F288">
        <f>IF($B288="",0,IFERROR(VLOOKUP($B288,Config!$D$3:$E$103,2,FALSE),0))</f>
        <v>0</v>
      </c>
      <c r="G288" t="str">
        <f>IF($A288="","",IF(OR($D288="",$D288=0),"",COUNTIFS($D$2:$D$301,"&gt;"&amp;$D288)+COUNTIF($D$2:$D288,$D288)))</f>
        <v/>
      </c>
    </row>
    <row r="289" spans="6:7" x14ac:dyDescent="0.55000000000000004">
      <c r="F289">
        <f>IF($B289="",0,IFERROR(VLOOKUP($B289,Config!$D$3:$E$103,2,FALSE),0))</f>
        <v>0</v>
      </c>
      <c r="G289" t="str">
        <f>IF($A289="","",IF(OR($D289="",$D289=0),"",COUNTIFS($D$2:$D$301,"&gt;"&amp;$D289)+COUNTIF($D$2:$D289,$D289)))</f>
        <v/>
      </c>
    </row>
    <row r="290" spans="6:7" x14ac:dyDescent="0.55000000000000004">
      <c r="F290">
        <f>IF($B290="",0,IFERROR(VLOOKUP($B290,Config!$D$3:$E$103,2,FALSE),0))</f>
        <v>0</v>
      </c>
      <c r="G290" t="str">
        <f>IF($A290="","",IF(OR($D290="",$D290=0),"",COUNTIFS($D$2:$D$301,"&gt;"&amp;$D290)+COUNTIF($D$2:$D290,$D290)))</f>
        <v/>
      </c>
    </row>
    <row r="291" spans="6:7" x14ac:dyDescent="0.55000000000000004">
      <c r="F291">
        <f>IF($B291="",0,IFERROR(VLOOKUP($B291,Config!$D$3:$E$103,2,FALSE),0))</f>
        <v>0</v>
      </c>
      <c r="G291" t="str">
        <f>IF($A291="","",IF(OR($D291="",$D291=0),"",COUNTIFS($D$2:$D$301,"&gt;"&amp;$D291)+COUNTIF($D$2:$D291,$D291)))</f>
        <v/>
      </c>
    </row>
    <row r="292" spans="6:7" x14ac:dyDescent="0.55000000000000004">
      <c r="F292">
        <f>IF($B292="",0,IFERROR(VLOOKUP($B292,Config!$D$3:$E$103,2,FALSE),0))</f>
        <v>0</v>
      </c>
      <c r="G292" t="str">
        <f>IF($A292="","",IF(OR($D292="",$D292=0),"",COUNTIFS($D$2:$D$301,"&gt;"&amp;$D292)+COUNTIF($D$2:$D292,$D292)))</f>
        <v/>
      </c>
    </row>
    <row r="293" spans="6:7" x14ac:dyDescent="0.55000000000000004">
      <c r="F293">
        <f>IF($B293="",0,IFERROR(VLOOKUP($B293,Config!$D$3:$E$103,2,FALSE),0))</f>
        <v>0</v>
      </c>
      <c r="G293" t="str">
        <f>IF($A293="","",IF(OR($D293="",$D293=0),"",COUNTIFS($D$2:$D$301,"&gt;"&amp;$D293)+COUNTIF($D$2:$D293,$D293)))</f>
        <v/>
      </c>
    </row>
    <row r="294" spans="6:7" x14ac:dyDescent="0.55000000000000004">
      <c r="F294">
        <f>IF($B294="",0,IFERROR(VLOOKUP($B294,Config!$D$3:$E$103,2,FALSE),0))</f>
        <v>0</v>
      </c>
      <c r="G294" t="str">
        <f>IF($A294="","",IF(OR($D294="",$D294=0),"",COUNTIFS($D$2:$D$301,"&gt;"&amp;$D294)+COUNTIF($D$2:$D294,$D294)))</f>
        <v/>
      </c>
    </row>
    <row r="295" spans="6:7" x14ac:dyDescent="0.55000000000000004">
      <c r="F295">
        <f>IF($B295="",0,IFERROR(VLOOKUP($B295,Config!$D$3:$E$103,2,FALSE),0))</f>
        <v>0</v>
      </c>
      <c r="G295" t="str">
        <f>IF($A295="","",IF(OR($D295="",$D295=0),"",COUNTIFS($D$2:$D$301,"&gt;"&amp;$D295)+COUNTIF($D$2:$D295,$D295)))</f>
        <v/>
      </c>
    </row>
    <row r="296" spans="6:7" x14ac:dyDescent="0.55000000000000004">
      <c r="F296">
        <f>IF($B296="",0,IFERROR(VLOOKUP($B296,Config!$D$3:$E$103,2,FALSE),0))</f>
        <v>0</v>
      </c>
      <c r="G296" t="str">
        <f>IF($A296="","",IF(OR($D296="",$D296=0),"",COUNTIFS($D$2:$D$301,"&gt;"&amp;$D296)+COUNTIF($D$2:$D296,$D296)))</f>
        <v/>
      </c>
    </row>
    <row r="297" spans="6:7" x14ac:dyDescent="0.55000000000000004">
      <c r="F297">
        <f>IF($B297="",0,IFERROR(VLOOKUP($B297,Config!$D$3:$E$103,2,FALSE),0))</f>
        <v>0</v>
      </c>
      <c r="G297" t="str">
        <f>IF($A297="","",IF(OR($D297="",$D297=0),"",COUNTIFS($D$2:$D$301,"&gt;"&amp;$D297)+COUNTIF($D$2:$D297,$D297)))</f>
        <v/>
      </c>
    </row>
    <row r="298" spans="6:7" x14ac:dyDescent="0.55000000000000004">
      <c r="F298">
        <f>IF($B298="",0,IFERROR(VLOOKUP($B298,Config!$D$3:$E$103,2,FALSE),0))</f>
        <v>0</v>
      </c>
      <c r="G298" t="str">
        <f>IF($A298="","",IF(OR($D298="",$D298=0),"",COUNTIFS($D$2:$D$301,"&gt;"&amp;$D298)+COUNTIF($D$2:$D298,$D298)))</f>
        <v/>
      </c>
    </row>
    <row r="299" spans="6:7" x14ac:dyDescent="0.55000000000000004">
      <c r="F299">
        <f>IF($B299="",0,IFERROR(VLOOKUP($B299,Config!$D$3:$E$103,2,FALSE),0))</f>
        <v>0</v>
      </c>
      <c r="G299" t="str">
        <f>IF($A299="","",IF(OR($D299="",$D299=0),"",COUNTIFS($D$2:$D$301,"&gt;"&amp;$D299)+COUNTIF($D$2:$D299,$D299)))</f>
        <v/>
      </c>
    </row>
    <row r="300" spans="6:7" x14ac:dyDescent="0.55000000000000004">
      <c r="F300">
        <f>IF($B300="",0,IFERROR(VLOOKUP($B300,Config!$D$3:$E$103,2,FALSE),0))</f>
        <v>0</v>
      </c>
      <c r="G300" t="str">
        <f>IF($A300="","",IF(OR($D300="",$D300=0),"",COUNTIFS($D$2:$D$301,"&gt;"&amp;$D300)+COUNTIF($D$2:$D300,$D300)))</f>
        <v/>
      </c>
    </row>
    <row r="301" spans="6:7" x14ac:dyDescent="0.55000000000000004">
      <c r="F301">
        <f>IF($B301="",0,IFERROR(VLOOKUP($B301,Config!$D$3:$E$103,2,FALSE),0))</f>
        <v>0</v>
      </c>
      <c r="G301" t="str">
        <f>IF($A301="","",IF(OR($D301="",$D301=0),"",COUNTIFS($D$2:$D$301,"&gt;"&amp;$D301)+COUNTIF($D$2:$D301,$D301)))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55000000000000004"/>
  <sheetData>
    <row r="1" spans="1:13" x14ac:dyDescent="0.55000000000000004">
      <c r="A1" s="96" t="s">
        <v>233</v>
      </c>
      <c r="B1" s="96" t="s">
        <v>269</v>
      </c>
      <c r="C1" s="96" t="s">
        <v>270</v>
      </c>
      <c r="D1" s="96" t="s">
        <v>271</v>
      </c>
      <c r="E1" s="96" t="s">
        <v>272</v>
      </c>
      <c r="F1" s="96" t="s">
        <v>273</v>
      </c>
      <c r="G1" s="96" t="s">
        <v>274</v>
      </c>
      <c r="H1" s="96" t="s">
        <v>275</v>
      </c>
      <c r="I1" s="96" t="s">
        <v>276</v>
      </c>
      <c r="J1" s="96" t="s">
        <v>277</v>
      </c>
      <c r="K1" s="96" t="s">
        <v>278</v>
      </c>
      <c r="L1" s="96" t="s">
        <v>279</v>
      </c>
      <c r="M1" s="96" t="s">
        <v>280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defaultRowHeight="14.4" x14ac:dyDescent="0.55000000000000004"/>
  <sheetData>
    <row r="1" spans="1:3" x14ac:dyDescent="0.55000000000000004">
      <c r="A1" s="96" t="s">
        <v>281</v>
      </c>
      <c r="B1" s="96" t="s">
        <v>282</v>
      </c>
      <c r="C1" s="96" t="s">
        <v>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"/>
  <sheetViews>
    <sheetView workbookViewId="0"/>
  </sheetViews>
  <sheetFormatPr defaultRowHeight="14.4" x14ac:dyDescent="0.55000000000000004"/>
  <sheetData>
    <row r="1" spans="1:4" x14ac:dyDescent="0.55000000000000004">
      <c r="A1" s="96" t="s">
        <v>233</v>
      </c>
      <c r="B1" s="96" t="s">
        <v>269</v>
      </c>
      <c r="C1" s="96" t="s">
        <v>284</v>
      </c>
      <c r="D1" s="96" t="s">
        <v>285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"/>
  <sheetViews>
    <sheetView workbookViewId="0"/>
  </sheetViews>
  <sheetFormatPr defaultRowHeight="14.4" x14ac:dyDescent="0.55000000000000004"/>
  <sheetData>
    <row r="1" spans="1:4" x14ac:dyDescent="0.55000000000000004">
      <c r="A1" s="96" t="s">
        <v>286</v>
      </c>
      <c r="B1" s="96" t="s">
        <v>251</v>
      </c>
      <c r="C1" s="96" t="s">
        <v>287</v>
      </c>
      <c r="D1" s="96" t="s">
        <v>288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"/>
  <sheetViews>
    <sheetView workbookViewId="0"/>
  </sheetViews>
  <sheetFormatPr defaultRowHeight="14.4" x14ac:dyDescent="0.55000000000000004"/>
  <sheetData>
    <row r="1" spans="1:5" x14ac:dyDescent="0.55000000000000004">
      <c r="A1" s="96" t="s">
        <v>289</v>
      </c>
      <c r="B1" s="96" t="s">
        <v>284</v>
      </c>
      <c r="C1" s="96" t="s">
        <v>290</v>
      </c>
      <c r="D1" s="96" t="s">
        <v>291</v>
      </c>
      <c r="E1" s="96" t="s">
        <v>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defaultRowHeight="14.4" x14ac:dyDescent="0.55000000000000004"/>
  <sheetData>
    <row r="1" spans="1:4" x14ac:dyDescent="0.55000000000000004">
      <c r="A1" s="96" t="s">
        <v>164</v>
      </c>
      <c r="B1" s="96" t="s">
        <v>293</v>
      </c>
      <c r="C1" s="96" t="s">
        <v>294</v>
      </c>
      <c r="D1" s="96" t="s">
        <v>295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"/>
  <sheetViews>
    <sheetView workbookViewId="0"/>
  </sheetViews>
  <sheetFormatPr defaultRowHeight="14.4" x14ac:dyDescent="0.55000000000000004"/>
  <sheetData>
    <row r="1" spans="1:4" x14ac:dyDescent="0.55000000000000004">
      <c r="A1" s="96" t="s">
        <v>296</v>
      </c>
      <c r="B1" s="96" t="s">
        <v>59</v>
      </c>
      <c r="C1" s="96" t="s">
        <v>60</v>
      </c>
      <c r="D1" s="96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"/>
  <sheetViews>
    <sheetView workbookViewId="0"/>
  </sheetViews>
  <sheetFormatPr defaultRowHeight="14.4" x14ac:dyDescent="0.55000000000000004"/>
  <sheetData>
    <row r="1" spans="1:5" x14ac:dyDescent="0.55000000000000004">
      <c r="A1" s="96" t="s">
        <v>234</v>
      </c>
      <c r="B1" s="96" t="s">
        <v>297</v>
      </c>
      <c r="C1" s="96" t="s">
        <v>298</v>
      </c>
      <c r="D1" s="96" t="s">
        <v>299</v>
      </c>
      <c r="E1" s="96" t="s">
        <v>300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"/>
  <sheetViews>
    <sheetView workbookViewId="0"/>
  </sheetViews>
  <sheetFormatPr defaultRowHeight="14.4" x14ac:dyDescent="0.55000000000000004"/>
  <sheetData>
    <row r="1" spans="1:8" x14ac:dyDescent="0.55000000000000004">
      <c r="A1" s="96" t="s">
        <v>301</v>
      </c>
      <c r="B1" s="96" t="s">
        <v>302</v>
      </c>
      <c r="C1" s="96" t="s">
        <v>297</v>
      </c>
      <c r="D1" s="96" t="s">
        <v>303</v>
      </c>
      <c r="E1" s="96" t="s">
        <v>304</v>
      </c>
      <c r="F1" s="96" t="s">
        <v>305</v>
      </c>
      <c r="G1" s="96" t="s">
        <v>306</v>
      </c>
      <c r="H1" s="96" t="s">
        <v>307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"/>
  <sheetViews>
    <sheetView workbookViewId="0"/>
  </sheetViews>
  <sheetFormatPr defaultRowHeight="14.4" x14ac:dyDescent="0.55000000000000004"/>
  <sheetData>
    <row r="1" spans="1:6" x14ac:dyDescent="0.55000000000000004">
      <c r="A1" s="96" t="s">
        <v>308</v>
      </c>
      <c r="B1" s="96" t="s">
        <v>302</v>
      </c>
      <c r="C1" s="96" t="s">
        <v>297</v>
      </c>
      <c r="D1" s="96" t="s">
        <v>303</v>
      </c>
      <c r="E1" s="96" t="s">
        <v>304</v>
      </c>
      <c r="F1" s="96" t="s">
        <v>305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"/>
  <sheetViews>
    <sheetView workbookViewId="0"/>
  </sheetViews>
  <sheetFormatPr defaultRowHeight="14.4" x14ac:dyDescent="0.55000000000000004"/>
  <sheetData>
    <row r="1" spans="1:7" x14ac:dyDescent="0.55000000000000004">
      <c r="A1" s="96" t="s">
        <v>309</v>
      </c>
      <c r="B1" s="96" t="s">
        <v>310</v>
      </c>
      <c r="C1" s="96" t="s">
        <v>244</v>
      </c>
      <c r="D1" s="96" t="s">
        <v>311</v>
      </c>
      <c r="E1" s="96" t="s">
        <v>312</v>
      </c>
      <c r="F1" s="96" t="s">
        <v>313</v>
      </c>
      <c r="G1" s="96" t="s">
        <v>297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"/>
  <sheetViews>
    <sheetView workbookViewId="0"/>
  </sheetViews>
  <sheetFormatPr defaultRowHeight="14.4" x14ac:dyDescent="0.55000000000000004"/>
  <sheetData>
    <row r="1" spans="1:6" x14ac:dyDescent="0.55000000000000004">
      <c r="A1" s="96" t="s">
        <v>234</v>
      </c>
      <c r="B1" s="96" t="s">
        <v>297</v>
      </c>
      <c r="C1" s="96" t="s">
        <v>314</v>
      </c>
      <c r="D1" s="96" t="s">
        <v>315</v>
      </c>
      <c r="E1" s="96" t="s">
        <v>316</v>
      </c>
      <c r="F1" s="96" t="s">
        <v>317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"/>
  <sheetViews>
    <sheetView workbookViewId="0"/>
  </sheetViews>
  <sheetFormatPr defaultRowHeight="14.4" x14ac:dyDescent="0.55000000000000004"/>
  <sheetData>
    <row r="1" spans="1:8" x14ac:dyDescent="0.55000000000000004">
      <c r="A1" s="96" t="s">
        <v>233</v>
      </c>
      <c r="B1" s="96" t="s">
        <v>318</v>
      </c>
      <c r="C1" s="96" t="s">
        <v>319</v>
      </c>
      <c r="D1" s="96" t="s">
        <v>320</v>
      </c>
      <c r="E1" s="96" t="s">
        <v>321</v>
      </c>
      <c r="F1" s="96" t="s">
        <v>322</v>
      </c>
      <c r="G1" s="96" t="s">
        <v>323</v>
      </c>
      <c r="H1" s="96" t="s">
        <v>324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"/>
  <sheetViews>
    <sheetView workbookViewId="0"/>
  </sheetViews>
  <sheetFormatPr defaultRowHeight="14.4" x14ac:dyDescent="0.55000000000000004"/>
  <sheetData>
    <row r="1" spans="1:9" x14ac:dyDescent="0.55000000000000004">
      <c r="A1" s="96" t="s">
        <v>325</v>
      </c>
      <c r="B1" s="96" t="s">
        <v>318</v>
      </c>
      <c r="C1" s="96" t="s">
        <v>319</v>
      </c>
      <c r="D1" s="96" t="s">
        <v>326</v>
      </c>
      <c r="E1" s="96" t="s">
        <v>327</v>
      </c>
      <c r="F1" s="96" t="s">
        <v>328</v>
      </c>
      <c r="G1" s="96" t="s">
        <v>329</v>
      </c>
      <c r="H1" s="96" t="s">
        <v>215</v>
      </c>
      <c r="I1" s="96" t="s">
        <v>330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"/>
  <sheetViews>
    <sheetView workbookViewId="0"/>
  </sheetViews>
  <sheetFormatPr defaultRowHeight="14.4" x14ac:dyDescent="0.55000000000000004"/>
  <sheetData>
    <row r="1" spans="1:6" x14ac:dyDescent="0.55000000000000004">
      <c r="A1" s="96" t="s">
        <v>331</v>
      </c>
      <c r="B1" s="96" t="s">
        <v>332</v>
      </c>
      <c r="C1" s="96" t="s">
        <v>333</v>
      </c>
      <c r="D1" s="96" t="s">
        <v>334</v>
      </c>
      <c r="E1" s="96" t="s">
        <v>335</v>
      </c>
      <c r="F1" s="96" t="s">
        <v>336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fd0568-c4da-4d6c-9838-ff2f7aaaccf5}" enabled="1" method="Standard" siteId="{fc1e8420-35b8-4bed-a392-5324be31f8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Dashboard</vt:lpstr>
      <vt:lpstr>Config</vt:lpstr>
      <vt:lpstr>RunInfo</vt:lpstr>
      <vt:lpstr>M_TeamsAdminExport</vt:lpstr>
      <vt:lpstr>M_SPAdminSites</vt:lpstr>
      <vt:lpstr>M_MDE_Devices</vt:lpstr>
      <vt:lpstr>M_ExternalFileAccess</vt:lpstr>
      <vt:lpstr>M_ITCosts</vt:lpstr>
      <vt:lpstr>D_Users</vt:lpstr>
      <vt:lpstr>D_Groups</vt:lpstr>
      <vt:lpstr>D_MFA</vt:lpstr>
      <vt:lpstr>D_Roles</vt:lpstr>
      <vt:lpstr>D_EnterpriseApps</vt:lpstr>
      <vt:lpstr>D_AppRegistrations</vt:lpstr>
      <vt:lpstr>D_Licenses</vt:lpstr>
      <vt:lpstr>D_Mailboxes</vt:lpstr>
      <vt:lpstr>D_MailboxPermissions</vt:lpstr>
      <vt:lpstr>D_DistributionGroups</vt:lpstr>
      <vt:lpstr>D_DLMembers</vt:lpstr>
      <vt:lpstr>D_Domains</vt:lpstr>
      <vt:lpstr>D_TransportRules</vt:lpstr>
      <vt:lpstr>D_EmailActivity</vt:lpstr>
      <vt:lpstr>D_EmailUserActivity</vt:lpstr>
      <vt:lpstr>D_SPOSites</vt:lpstr>
      <vt:lpstr>D_OneDrive</vt:lpstr>
      <vt:lpstr>D_Teams</vt:lpstr>
      <vt:lpstr>D_TeamsUserActivity</vt:lpstr>
      <vt:lpstr>D_DevicesEntra</vt:lpstr>
      <vt:lpstr>D_DevicesIntune</vt:lpstr>
      <vt:lpstr>D_SecuritySettings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M365 Audit Dashboard</dc:title>
  <dc:creator>M365 Audit Toolkit</dc:creator>
  <cp:lastModifiedBy>Cyprien MONFORT</cp:lastModifiedBy>
  <dcterms:modified xsi:type="dcterms:W3CDTF">2026-09-29T15:50:11Z</dcterms:modified>
</cp:coreProperties>
</file>