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esktop\"/>
    </mc:Choice>
  </mc:AlternateContent>
  <xr:revisionPtr revIDLastSave="0" documentId="8_{0A50BE22-568E-402F-BA6B-F72A60127CCD}" xr6:coauthVersionLast="36" xr6:coauthVersionMax="36"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<sst xmlns="http://schemas.openxmlformats.org/spreadsheetml/2006/main" count="156" uniqueCount="97">
  <si>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</si>
  <si>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</si>
  <si>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</si>
  <si>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</si>
  <si>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</si>
  <si>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</si>
  <si>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</si>
  <si>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</si>
  <si>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</si>
  <si>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</si>
  <si>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</si>
  <si>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</si>
  <si>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</si>
  <si>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</si>
  <si>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</si>
  <si>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</si>
  <si>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</si>
  <si>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</si>
  <si>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</si>
  <si>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</si>
  <si>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</si>
  <si>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</si>
  <si>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</si>
  <si>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</si>
  <si>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</si>
  <si>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</si>
  <si>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</si>
  <si>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</si>
  <si>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</si>
  <si>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</si>
  <si>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</si>
  <si>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</si>
  <si>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</si>
  <si>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</si>
  <si>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</si>
  <si>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</si>
  <si>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</si>
  <si>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</si>
  <si>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</si>
  <si>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</si>
  <si>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</si>
  <si>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</si>
  <si>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</si>
  <si>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</si>
  <si>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</si>
  <si>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</si>
  <si>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</si>
  <si>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</si>
  <si>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</si>
  <si>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</si>
  <si>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</si>
  <si>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</si>
  <si>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</si>
  <si>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</si>
  <si>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</si>
  <si>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</si>
  <si>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</si>
  <si>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</si>
  <si>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</si>
  <si>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</si>
  <si>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</si>
  <si>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</si>
  <si>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</si>
  <si>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</si>
  <si>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</si>
  <si>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</si>
  <si>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</si>
  <si>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</si>
  <si>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</si>
  <si>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</si>
  <si>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</si>
  <si>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</si>
  <si>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</si>
  <si>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</si>
  <si>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</si>
  <si>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</si>
  <si>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</si>
  <si>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</si>
  <si>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</si>
  <si>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</si>
  <si>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</si>
  <si>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</si>
  <si>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</si>
  <si>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</si>
  <si>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</si>
  <si>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</si>
  <si>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</si>
  <si>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</si>
  <si>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</si>
  <si>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</si>
  <si>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</si>
  <si>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</si>
  <si>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</si>
  <si>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</si>
  <si>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</si>
  <si>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RODRIGO NICOLAS VARGAS LEON</t>
  </si>
  <si>
    <t>SEBASTIAN SIMON RAMIREZ HIDALGO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</si>
</sst>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7" sqref="G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5.0999999999999996</v>
      </c>
      <c r="D4" s="6">
        <f>$C$35</f>
        <v>7</v>
      </c>
      <c r="E4" s="43">
        <f>C4*C$2+D4*D$2</f>
        <v>5.5749999999999993</v>
      </c>
      <c r="G4" s="1"/>
    </row>
    <row r="5" spans="1:11" x14ac:dyDescent="0.25">
      <c r="A5" s="5">
        <v>2</v>
      </c>
      <c r="B5" s="32" t="s">
        <v>96</v>
      </c>
      <c r="C5" s="6">
        <f>EVALUACION1!$C$24</f>
        <v>5.0999999999999996</v>
      </c>
      <c r="D5" s="6">
        <f>C47</f>
        <v>7</v>
      </c>
      <c r="E5" s="43">
        <f t="shared" ref="E5:E6" si="0">C5*C$2+D5*D$2</f>
        <v>5.5749999999999993</v>
      </c>
      <c r="G5" s="1"/>
    </row>
    <row r="6" spans="1:11" x14ac:dyDescent="0.25">
      <c r="A6" s="5">
        <v>3</v>
      </c>
      <c r="B6" s="32"/>
      <c r="C6" s="6">
        <f>EVALUACION1!$C$24</f>
        <v>5.0999999999999996</v>
      </c>
      <c r="D6" s="6">
        <f>C58</f>
        <v>7</v>
      </c>
      <c r="E6" s="43">
        <f t="shared" si="0"/>
        <v>5.5749999999999993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8</v>
      </c>
      <c r="D15" s="16" t="str">
        <f t="shared" si="1"/>
        <v/>
      </c>
      <c r="E15" s="16" t="str">
        <f t="shared" ref="E15:E21" si="9">IF(D15="X",100*0.05,"")</f>
        <v/>
      </c>
      <c r="F15" s="16" t="str">
        <f t="shared" si="2"/>
        <v>X</v>
      </c>
      <c r="G15" s="16">
        <f t="shared" ref="G15:G21" si="10">IF(F15="X",60*0.05,"")</f>
        <v>3</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93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8</v>
      </c>
      <c r="D21" s="16" t="str">
        <f t="shared" si="12"/>
        <v/>
      </c>
      <c r="E21" s="16" t="str">
        <f t="shared" si="9"/>
        <v/>
      </c>
      <c r="F21" s="16" t="str">
        <f t="shared" si="14"/>
        <v>X</v>
      </c>
      <c r="G21" s="16">
        <f t="shared" si="10"/>
        <v>3</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8</v>
      </c>
      <c r="D22" s="16" t="str">
        <f t="shared" si="12"/>
        <v/>
      </c>
      <c r="E22" s="16" t="str">
        <f>IF(D22="X",100*0.1,"")</f>
        <v/>
      </c>
      <c r="F22" s="16" t="str">
        <f t="shared" si="14"/>
        <v>X</v>
      </c>
      <c r="G22" s="16">
        <f>IF(F22="X",60*0.1,"")</f>
        <v>6</v>
      </c>
      <c r="H22" s="16" t="str">
        <f t="shared" si="16"/>
        <v/>
      </c>
      <c r="I22" s="16" t="str">
        <f>IF(H22="X",30*0.1,"")</f>
        <v/>
      </c>
      <c r="J22" s="16" t="str">
        <f t="shared" si="18"/>
        <v/>
      </c>
      <c r="K22" s="16" t="str">
        <f t="shared" si="19"/>
        <v/>
      </c>
    </row>
    <row r="23" spans="1:11" ht="15.75" customHeight="1" outlineLevel="1" x14ac:dyDescent="0.3">
      <c r="A23" s="61"/>
      <c r="B23" s="34" t="s">
        <v>11</v>
      </c>
      <c r="C23" s="37">
        <f>E23+G23+I23+K23</f>
        <v>52.5</v>
      </c>
      <c r="D23" s="19"/>
      <c r="E23" s="19">
        <f>SUM(E13:E22)</f>
        <v>30</v>
      </c>
      <c r="F23" s="19"/>
      <c r="G23" s="19">
        <f>SUM(G13:G22)</f>
        <v>21</v>
      </c>
      <c r="H23" s="19"/>
      <c r="I23" s="19">
        <f>SUM(I13:I22)</f>
        <v>1.5</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0" t="s">
        <v>13</v>
      </c>
      <c r="B27" s="49" t="s">
        <v>14</v>
      </c>
      <c r="C27" s="52" t="str">
        <f>$B$4</f>
        <v>RODRIGO NICOLAS VARGAS LEON</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SEBASTIAN SIMON RAMIREZ HIDALGO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2025-09-25T23:08:19Z</dcterms:modified>
  <cp:category/>
  <cp:contentStatus/>
</cp:coreProperties>
</file>