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6064DA"/>
      </patternFill>
    </fill>
    <fill>
      <patternFill patternType="solid">
        <fgColor rgb="00FFCF0A"/>
      </patternFill>
    </fill>
    <fill>
      <patternFill patternType="solid">
        <fgColor rgb="00FF8D1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4" fontId="0" fillId="3" borderId="0" pivotButton="0" quotePrefix="0" xfId="0"/>
    <xf numFmtId="4" fontId="0" fillId="0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5" customWidth="1" min="6" max="6"/>
    <col width="5" customWidth="1" min="7" max="7"/>
    <col width="25" customWidth="1" min="8" max="8"/>
    <col width="25" customWidth="1" min="9" max="9"/>
    <col width="35" customWidth="1" min="10" max="10"/>
    <col width="20" customWidth="1" min="11" max="11"/>
  </cols>
  <sheetData>
    <row r="1">
      <c r="A1" s="2" t="inlineStr">
        <is>
          <t>RodzajPrac</t>
        </is>
      </c>
      <c r="B1" s="2" t="inlineStr">
        <is>
          <t>KategoriaKosztu</t>
        </is>
      </c>
      <c r="C1" s="2" t="inlineStr">
        <is>
          <t>Dofinansowanie</t>
        </is>
      </c>
      <c r="D1" s="2" t="inlineStr">
        <is>
          <t>WkladWlasny</t>
        </is>
      </c>
      <c r="E1" s="2" t="inlineStr">
        <is>
          <t>kosztCalkowity</t>
        </is>
      </c>
      <c r="H1" t="inlineStr">
        <is>
          <t>Dofinansowanie łącznie:</t>
        </is>
      </c>
      <c r="I1" s="3">
        <f>SUM(C2:C10)</f>
        <v/>
      </c>
      <c r="J1" t="inlineStr">
        <is>
          <t>Dofinansowanie + koszty pośrednie:</t>
        </is>
      </c>
      <c r="K1" s="3">
        <f>SUM(I1+J23)</f>
        <v/>
      </c>
    </row>
    <row r="2">
      <c r="A2" t="inlineStr">
        <is>
          <t>prace rozwojowe</t>
        </is>
      </c>
      <c r="B2" t="n">
        <v>1</v>
      </c>
      <c r="C2" s="4" t="n">
        <v>10000</v>
      </c>
      <c r="D2" s="4" t="n">
        <v>24067</v>
      </c>
      <c r="E2" s="4" t="n">
        <v>34067</v>
      </c>
      <c r="H2" t="inlineStr">
        <is>
          <t>Wkład własny łącznie:</t>
        </is>
      </c>
      <c r="I2" s="3">
        <f>SUM(D2:D10)</f>
        <v/>
      </c>
      <c r="J2" t="inlineStr">
        <is>
          <t>Wkład własny + koszty pośrednie:</t>
        </is>
      </c>
      <c r="K2" s="3">
        <f>SUM(I2+K23)</f>
        <v/>
      </c>
    </row>
    <row r="3">
      <c r="A3" t="inlineStr">
        <is>
          <t>prace przemyslowe</t>
        </is>
      </c>
      <c r="B3" t="n">
        <v>2</v>
      </c>
      <c r="C3" s="4" t="n">
        <v>12000</v>
      </c>
      <c r="D3" s="4" t="n">
        <v>333900</v>
      </c>
      <c r="E3" s="4" t="n">
        <v>345900</v>
      </c>
      <c r="H3" t="inlineStr">
        <is>
          <t>Koszt całkowity:</t>
        </is>
      </c>
      <c r="I3" s="3">
        <f>SUM(E2:E10)</f>
        <v/>
      </c>
      <c r="J3" t="inlineStr">
        <is>
          <t>Koszt całk + koszty pośrednie:</t>
        </is>
      </c>
      <c r="K3" s="3">
        <f>SUM(I3+I23)</f>
        <v/>
      </c>
    </row>
    <row r="4">
      <c r="A4" t="inlineStr">
        <is>
          <t>prace podstawowe</t>
        </is>
      </c>
      <c r="B4" t="n">
        <v>4</v>
      </c>
      <c r="C4" s="4" t="n">
        <v>5000</v>
      </c>
      <c r="D4" s="4" t="n">
        <v>7300</v>
      </c>
      <c r="E4" s="4" t="n">
        <v>12300</v>
      </c>
    </row>
    <row r="5">
      <c r="A5" t="inlineStr">
        <is>
          <t>prace podstawowe</t>
        </is>
      </c>
      <c r="B5" t="n">
        <v>5</v>
      </c>
      <c r="C5" s="4" t="n">
        <v>34670</v>
      </c>
      <c r="D5" s="4" t="n">
        <v>176330</v>
      </c>
      <c r="E5" s="4" t="n">
        <v>211000</v>
      </c>
    </row>
    <row r="6">
      <c r="A6" t="inlineStr">
        <is>
          <t>prace rozwojowe</t>
        </is>
      </c>
      <c r="B6" t="n">
        <v>6</v>
      </c>
      <c r="C6" s="4" t="n">
        <v>23609</v>
      </c>
      <c r="D6" s="4" t="n">
        <v>34281</v>
      </c>
      <c r="E6" s="4" t="n">
        <v>57890</v>
      </c>
    </row>
    <row r="7">
      <c r="A7" t="inlineStr">
        <is>
          <t>prace przemyslowe</t>
        </is>
      </c>
      <c r="B7" t="n">
        <v>1</v>
      </c>
      <c r="C7" s="4" t="n">
        <v>3145.67</v>
      </c>
      <c r="D7" s="4" t="n">
        <v>20289.11</v>
      </c>
      <c r="E7" s="4" t="n">
        <v>23434.78</v>
      </c>
    </row>
    <row r="8">
      <c r="A8" t="inlineStr">
        <is>
          <t>prace podstawowe</t>
        </is>
      </c>
      <c r="B8" t="n">
        <v>1</v>
      </c>
      <c r="C8" s="4" t="n">
        <v>456.78</v>
      </c>
      <c r="D8" s="4" t="n">
        <v>3011</v>
      </c>
      <c r="E8" s="4" t="n">
        <v>3467.78</v>
      </c>
    </row>
    <row r="9">
      <c r="A9" t="inlineStr">
        <is>
          <t>prace rozwojowe</t>
        </is>
      </c>
      <c r="B9" t="n">
        <v>5</v>
      </c>
      <c r="C9" s="4" t="n">
        <v>3434.4</v>
      </c>
      <c r="D9" s="4" t="n">
        <v>1132.95</v>
      </c>
      <c r="E9" s="4" t="n">
        <v>4567.35</v>
      </c>
      <c r="I9" s="5" t="inlineStr">
        <is>
          <t>prace rozwojowe</t>
        </is>
      </c>
    </row>
    <row r="10">
      <c r="A10" t="inlineStr">
        <is>
          <t>prace podstawowe</t>
        </is>
      </c>
      <c r="B10" t="n">
        <v>3</v>
      </c>
      <c r="C10" s="4" t="n">
        <v>1745.57</v>
      </c>
      <c r="D10" s="4" t="n">
        <v>43821.66</v>
      </c>
      <c r="E10" s="4" t="n">
        <v>45567.23</v>
      </c>
      <c r="I10" t="inlineStr">
        <is>
          <t>Koszty całkowite</t>
        </is>
      </c>
      <c r="J10" t="inlineStr">
        <is>
          <t>Dofinansowanie:</t>
        </is>
      </c>
      <c r="K10" t="inlineStr">
        <is>
          <t>Wkład własny:</t>
        </is>
      </c>
    </row>
    <row r="11">
      <c r="H11" t="inlineStr">
        <is>
          <t>Kategoria 1:</t>
        </is>
      </c>
      <c r="I11" s="4">
        <f>SUMIFS($E$2:$E$10,$A$2:$A$10,"prace rozwojowe",$B$2:$B$10,1)</f>
        <v/>
      </c>
      <c r="J11" s="4">
        <f>SUMIFS($C$2:$C$10,$A$2:$A$10,"prace rozwojowe",$B$2:$B$10,1)</f>
        <v/>
      </c>
      <c r="K11" s="4">
        <f>I11-J11</f>
        <v/>
      </c>
    </row>
    <row r="12">
      <c r="H12" t="inlineStr">
        <is>
          <t>Kategoria 5:</t>
        </is>
      </c>
      <c r="I12" s="4">
        <f>SUMIFS($E$2:$E$10,$A$2:$A$10,"prace rozwojowe",$B$2:$B$10,5)</f>
        <v/>
      </c>
      <c r="J12" s="4">
        <f>SUMIFS($C$2:$C$10,$A$2:$A$10,"prace rozwojowe",$B$2:$B$10,5)</f>
        <v/>
      </c>
      <c r="K12" s="4">
        <f>I12-J12</f>
        <v/>
      </c>
    </row>
    <row r="13">
      <c r="H13" t="inlineStr">
        <is>
          <t>Kategoria 6:</t>
        </is>
      </c>
      <c r="I13" s="4">
        <f>SUMIFS($E$2:$E$10,$A$2:$A$10,"prace rozwojowe",$B$2:$B$10,6)</f>
        <v/>
      </c>
      <c r="J13" s="4">
        <f>SUMIFS($C$2:$C$10,$A$2:$A$10,"prace rozwojowe",$B$2:$B$10,6)</f>
        <v/>
      </c>
      <c r="K13" s="4">
        <f>I13-J13</f>
        <v/>
      </c>
    </row>
    <row r="14">
      <c r="H14" t="inlineStr">
        <is>
          <t>Suma kategorii:</t>
        </is>
      </c>
      <c r="I14" s="4">
        <f>SUM(I11:I13)</f>
        <v/>
      </c>
      <c r="J14" s="4">
        <f>SUM(J11:J13)</f>
        <v/>
      </c>
      <c r="K14" s="4">
        <f>SUM(K11:K13)</f>
        <v/>
      </c>
    </row>
    <row r="15">
      <c r="H15" t="inlineStr">
        <is>
          <t>Koszty pośr 5%:</t>
        </is>
      </c>
      <c r="I15" s="3">
        <f>PRODUCT(0.05*I14)</f>
        <v/>
      </c>
      <c r="J15" s="3">
        <f>PRODUCT(0.05*J14)</f>
        <v/>
      </c>
      <c r="K15" s="3">
        <f>PRODUCT(0.05*K14)</f>
        <v/>
      </c>
    </row>
    <row r="16">
      <c r="I16" s="5" t="inlineStr">
        <is>
          <t>badania przemysłowe</t>
        </is>
      </c>
    </row>
    <row r="17">
      <c r="I17" t="inlineStr">
        <is>
          <t>Koszty całkowite</t>
        </is>
      </c>
      <c r="J17" t="inlineStr">
        <is>
          <t>Dofinansowanie:</t>
        </is>
      </c>
      <c r="K17" t="inlineStr">
        <is>
          <t>Wkład własny:</t>
        </is>
      </c>
    </row>
    <row r="18">
      <c r="H18" t="inlineStr">
        <is>
          <t>Kategoria 1:</t>
        </is>
      </c>
      <c r="I18" s="4">
        <f>SUMIFS($E$2:$E$10,$A$2:$A$10,"prace przemyslowe",$B$2:$B$10,1)</f>
        <v/>
      </c>
      <c r="J18" s="4">
        <f>SUMIFS($C$2:$C$10,$A$2:$A$10,"prace przemyslowe",$B$2:$B$10,1)</f>
        <v/>
      </c>
      <c r="K18" s="4">
        <f>I18-J18</f>
        <v/>
      </c>
    </row>
    <row r="19">
      <c r="H19" t="inlineStr">
        <is>
          <t>Kategoria 5:</t>
        </is>
      </c>
      <c r="I19" s="4">
        <f>SUMIFS($E$2:$E$10,$A$2:$A$10,"prace przemyslowe",$B$2:$B$10,5)</f>
        <v/>
      </c>
      <c r="J19" s="4">
        <f>SUMIFS($C$2:$C$10,$A$2:$A$10,"prace przemyslowe",$B$2:$B$10,5)</f>
        <v/>
      </c>
      <c r="K19" s="4">
        <f>I19-J19</f>
        <v/>
      </c>
    </row>
    <row r="20">
      <c r="H20" t="inlineStr">
        <is>
          <t>Kategoria 6:</t>
        </is>
      </c>
      <c r="I20" s="4">
        <f>SUMIFS($E$2:$E$10,$A$2:$A$10,"prace przemyslowe",$B$2:$B$10,6)</f>
        <v/>
      </c>
      <c r="J20" s="4">
        <f>SUMIFS($C$2:$C$10,$A$2:$A$10,"prace przemyslowe",$B$2:$B$10,6)</f>
        <v/>
      </c>
      <c r="K20" s="4">
        <f>I20-J20</f>
        <v/>
      </c>
    </row>
    <row r="21">
      <c r="H21" t="inlineStr">
        <is>
          <t>Suma kategorii:</t>
        </is>
      </c>
      <c r="I21" s="4">
        <f>SUM(I18:I20)</f>
        <v/>
      </c>
      <c r="J21" s="4">
        <f>SUM(J18:J20)</f>
        <v/>
      </c>
      <c r="K21" s="4">
        <f>SUM(K18:K20)</f>
        <v/>
      </c>
    </row>
    <row r="22">
      <c r="H22" t="inlineStr">
        <is>
          <t>Koszty pośr 5%:</t>
        </is>
      </c>
      <c r="I22" s="3">
        <f>PRODUCT(0.05*I21)</f>
        <v/>
      </c>
      <c r="J22" s="3">
        <f>PRODUCT(0.05*J21)</f>
        <v/>
      </c>
      <c r="K22" s="3">
        <f>PRODUCT(0.05*K21)</f>
        <v/>
      </c>
    </row>
    <row r="23">
      <c r="H23" t="inlineStr">
        <is>
          <t>Suma całk pośr:</t>
        </is>
      </c>
      <c r="I23" s="3">
        <f>I15+I22</f>
        <v/>
      </c>
      <c r="J23" s="3">
        <f>J15+J22</f>
        <v/>
      </c>
      <c r="K23" s="3">
        <f>K15+K22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2023-02-03T08:55:03Z</dcterms:created>
  <dcterms:modified xsi:type="dcterms:W3CDTF">2023-02-03T08:55:03Z</dcterms:modified>
</cp:coreProperties>
</file>