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Documents\Github\Eustathios-Spider-V2\Documentation\BOM\"/>
    </mc:Choice>
  </mc:AlternateContent>
  <bookViews>
    <workbookView xWindow="0" yWindow="0" windowWidth="25500" windowHeight="13095" activeTab="1"/>
  </bookViews>
  <sheets>
    <sheet name="SUBASSY" sheetId="1" r:id="rId1"/>
    <sheet name="Sum Of Parts Pivot" sheetId="5" r:id="rId2"/>
  </sheets>
  <definedNames>
    <definedName name="_xlnm._FilterDatabase" localSheetId="0" hidden="1">SUBASSY!$A$1:$H$279</definedName>
    <definedName name="_xlnm.Print_Area" localSheetId="0">SUBASSY!$A$1:$H$275</definedName>
    <definedName name="Z_921DD353_8601_42ED_A62B_73C82BDA7D4B_.wvu.FilterData" localSheetId="0" hidden="1">SUBASSY!$A$1:$H$279</definedName>
    <definedName name="Z_921DD353_8601_42ED_A62B_73C82BDA7D4B_.wvu.PrintArea" localSheetId="0" hidden="1">SUBASSY!$A$1:$H$275</definedName>
  </definedNames>
  <calcPr calcId="152511"/>
  <customWorkbookViews>
    <customWorkbookView name="eclsnowman - Personal View" guid="{921DD353-8601-42ED-A62B-73C82BDA7D4B}" mergeInterval="0" personalView="1" maximized="1" xWindow="1672" yWindow="-8" windowWidth="1936" windowHeight="1096" activeSheetId="2"/>
  </customWorkbookViews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3" i="1" l="1"/>
  <c r="H134" i="1"/>
  <c r="H130" i="1"/>
  <c r="H131" i="1"/>
  <c r="H136" i="1"/>
  <c r="H135" i="1"/>
  <c r="H268" i="1" l="1"/>
  <c r="H199" i="1"/>
  <c r="H200" i="1"/>
  <c r="H201" i="1"/>
  <c r="H202" i="1"/>
  <c r="H203" i="1"/>
  <c r="H198" i="1"/>
  <c r="H188" i="1"/>
  <c r="H189" i="1"/>
  <c r="H190" i="1"/>
  <c r="H191" i="1"/>
  <c r="H192" i="1"/>
  <c r="H193" i="1"/>
  <c r="H194" i="1"/>
  <c r="H195" i="1"/>
  <c r="H196" i="1"/>
  <c r="H187" i="1"/>
  <c r="H177" i="1"/>
  <c r="H178" i="1"/>
  <c r="H179" i="1"/>
  <c r="H180" i="1"/>
  <c r="H181" i="1"/>
  <c r="H182" i="1"/>
  <c r="H183" i="1"/>
  <c r="H184" i="1"/>
  <c r="H185" i="1"/>
  <c r="H176" i="1"/>
  <c r="H169" i="1"/>
  <c r="H170" i="1"/>
  <c r="H171" i="1"/>
  <c r="H172" i="1"/>
  <c r="H173" i="1"/>
  <c r="H174" i="1"/>
  <c r="H168" i="1"/>
  <c r="H156" i="1"/>
  <c r="H157" i="1"/>
  <c r="H158" i="1"/>
  <c r="H159" i="1"/>
  <c r="H160" i="1"/>
  <c r="H161" i="1"/>
  <c r="H162" i="1"/>
  <c r="H155" i="1"/>
  <c r="H142" i="1"/>
  <c r="H153" i="1"/>
  <c r="H146" i="1"/>
  <c r="H144" i="1"/>
  <c r="H145" i="1"/>
  <c r="H147" i="1"/>
  <c r="H148" i="1"/>
  <c r="H149" i="1"/>
  <c r="H150" i="1"/>
  <c r="H151" i="1"/>
  <c r="H152" i="1"/>
  <c r="H6" i="1"/>
  <c r="H110" i="1"/>
  <c r="H104" i="1"/>
  <c r="H100" i="1"/>
  <c r="H101" i="1"/>
  <c r="H102" i="1"/>
  <c r="H103" i="1"/>
  <c r="H105" i="1"/>
  <c r="H106" i="1"/>
  <c r="H107" i="1"/>
  <c r="H108" i="1"/>
  <c r="H99" i="1"/>
  <c r="H93" i="1"/>
  <c r="H94" i="1"/>
  <c r="H95" i="1"/>
  <c r="H96" i="1"/>
  <c r="H97" i="1"/>
  <c r="H92" i="1"/>
  <c r="H90" i="1"/>
  <c r="H86" i="1"/>
  <c r="H87" i="1"/>
  <c r="H88" i="1"/>
  <c r="H89" i="1"/>
  <c r="H85" i="1"/>
  <c r="H76" i="1"/>
  <c r="H77" i="1"/>
  <c r="H78" i="1"/>
  <c r="H79" i="1"/>
  <c r="H80" i="1"/>
  <c r="H81" i="1"/>
  <c r="H82" i="1"/>
  <c r="H75" i="1"/>
  <c r="H69" i="1"/>
  <c r="H70" i="1"/>
  <c r="H71" i="1"/>
  <c r="H72" i="1"/>
  <c r="H73" i="1"/>
  <c r="H68" i="1"/>
  <c r="H54" i="1"/>
  <c r="H47" i="1"/>
  <c r="H40" i="1"/>
  <c r="H29" i="1"/>
  <c r="H55" i="1" l="1"/>
  <c r="H56" i="1"/>
  <c r="H57" i="1"/>
  <c r="H58" i="1"/>
  <c r="H59" i="1"/>
  <c r="H60" i="1"/>
  <c r="H61" i="1"/>
  <c r="H62" i="1"/>
  <c r="H52" i="1"/>
  <c r="H48" i="1"/>
  <c r="H49" i="1"/>
  <c r="H50" i="1"/>
  <c r="H51" i="1"/>
  <c r="H45" i="1"/>
  <c r="H44" i="1"/>
  <c r="H41" i="1"/>
  <c r="H42" i="1"/>
  <c r="H43" i="1"/>
  <c r="H22" i="1"/>
  <c r="H30" i="1"/>
  <c r="H31" i="1"/>
  <c r="H32" i="1"/>
  <c r="H33" i="1"/>
  <c r="H34" i="1"/>
  <c r="H35" i="1"/>
  <c r="H36" i="1"/>
  <c r="H37" i="1"/>
  <c r="H23" i="1"/>
  <c r="H24" i="1"/>
  <c r="H25" i="1"/>
  <c r="H26" i="1"/>
  <c r="H27" i="1"/>
  <c r="H9" i="1"/>
  <c r="H10" i="1"/>
  <c r="H8" i="1"/>
  <c r="H235" i="1"/>
  <c r="H236" i="1"/>
  <c r="H237" i="1"/>
  <c r="H238" i="1"/>
  <c r="H234" i="1"/>
  <c r="H272" i="1"/>
  <c r="H273" i="1"/>
  <c r="H274" i="1"/>
  <c r="H275" i="1"/>
  <c r="H271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49" i="1"/>
  <c r="H245" i="1"/>
  <c r="H246" i="1"/>
  <c r="H247" i="1"/>
  <c r="H244" i="1"/>
  <c r="H241" i="1"/>
  <c r="H242" i="1"/>
  <c r="H240" i="1"/>
  <c r="H230" i="1"/>
  <c r="H231" i="1"/>
  <c r="H232" i="1"/>
  <c r="H229" i="1"/>
  <c r="H219" i="1"/>
  <c r="H220" i="1"/>
  <c r="H221" i="1"/>
  <c r="H222" i="1"/>
  <c r="H223" i="1"/>
  <c r="H224" i="1"/>
  <c r="H225" i="1"/>
  <c r="H218" i="1"/>
  <c r="H212" i="1"/>
  <c r="H213" i="1"/>
  <c r="H214" i="1"/>
  <c r="H215" i="1"/>
  <c r="H216" i="1"/>
  <c r="H211" i="1"/>
  <c r="H206" i="1"/>
  <c r="H207" i="1"/>
  <c r="H208" i="1"/>
  <c r="H209" i="1"/>
  <c r="H205" i="1"/>
  <c r="H163" i="1"/>
  <c r="H164" i="1"/>
  <c r="H165" i="1"/>
  <c r="H166" i="1"/>
  <c r="H141" i="1"/>
  <c r="H117" i="1"/>
  <c r="H118" i="1"/>
  <c r="H119" i="1"/>
  <c r="H120" i="1"/>
  <c r="H116" i="1"/>
  <c r="H124" i="1"/>
  <c r="H125" i="1"/>
  <c r="H126" i="1"/>
  <c r="H127" i="1"/>
  <c r="H128" i="1"/>
  <c r="H137" i="1"/>
  <c r="H138" i="1"/>
  <c r="H139" i="1"/>
  <c r="H123" i="1"/>
  <c r="H111" i="1"/>
  <c r="H112" i="1"/>
  <c r="H113" i="1"/>
  <c r="H114" i="1"/>
  <c r="H63" i="1"/>
  <c r="H64" i="1"/>
  <c r="H66" i="1"/>
  <c r="H20" i="1"/>
  <c r="H4" i="1"/>
  <c r="H5" i="1"/>
  <c r="H11" i="1"/>
  <c r="H12" i="1"/>
  <c r="H14" i="1"/>
  <c r="H15" i="1"/>
  <c r="H13" i="1"/>
  <c r="H16" i="1"/>
  <c r="H17" i="1"/>
  <c r="H18" i="1"/>
  <c r="H3" i="1"/>
</calcChain>
</file>

<file path=xl/sharedStrings.xml><?xml version="1.0" encoding="utf-8"?>
<sst xmlns="http://schemas.openxmlformats.org/spreadsheetml/2006/main" count="1101" uniqueCount="445">
  <si>
    <t>ITEM NO.</t>
  </si>
  <si>
    <t>PART NUMBER</t>
  </si>
  <si>
    <t>DESCRIPTION</t>
  </si>
  <si>
    <t>Eustathios_Frame</t>
  </si>
  <si>
    <t>1.5.1</t>
  </si>
  <si>
    <t>1.5.2</t>
  </si>
  <si>
    <t>1.5.3</t>
  </si>
  <si>
    <t>XY_Axis_A</t>
  </si>
  <si>
    <t>2.2.1</t>
  </si>
  <si>
    <t>2.2.2</t>
  </si>
  <si>
    <t>2.2.3</t>
  </si>
  <si>
    <t>2.2.4</t>
  </si>
  <si>
    <t>2.2.5</t>
  </si>
  <si>
    <t>2.2.6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</si>
  <si>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</si>
  <si>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</si>
  <si>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</si>
  <si>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</si>
  <si>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</si>
  <si>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</si>
  <si>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</si>
  <si>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</si>
  <si>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</si>
  <si>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XY_Axis_B</t>
  </si>
  <si>
    <t>3.1.1</t>
  </si>
  <si>
    <t>3.1.2</t>
  </si>
  <si>
    <t>3.1.3</t>
  </si>
  <si>
    <t>3.1.4</t>
  </si>
  <si>
    <t>3.1.5</t>
  </si>
  <si>
    <t>3.1.6</t>
  </si>
  <si>
    <t>3.2.1</t>
  </si>
  <si>
    <t>3.2.2</t>
  </si>
  <si>
    <t>3.2.3</t>
  </si>
  <si>
    <t>3.2.4</t>
  </si>
  <si>
    <t>3.2.5</t>
  </si>
  <si>
    <t>3.2.6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</si>
  <si>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</si>
  <si>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</si>
  <si>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</si>
  <si>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</si>
  <si>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</si>
  <si>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</si>
  <si>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</si>
  <si>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</si>
  <si>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4.2.1</t>
  </si>
  <si>
    <t>4.2.2</t>
  </si>
  <si>
    <t>4.2.3</t>
  </si>
  <si>
    <t>4.2.4</t>
  </si>
  <si>
    <t>4.2.5</t>
  </si>
  <si>
    <t>4.2.6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</si>
  <si>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</si>
  <si>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</si>
  <si>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</si>
  <si>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</si>
  <si>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</si>
  <si>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</si>
  <si>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</si>
  <si>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</si>
  <si>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5.1.1</t>
  </si>
  <si>
    <t>5.1.2</t>
  </si>
  <si>
    <t>5.1.3</t>
  </si>
  <si>
    <t>5.1.4</t>
  </si>
  <si>
    <t>5.1.5</t>
  </si>
  <si>
    <t>5.1.6</t>
  </si>
  <si>
    <t>5.2.1</t>
  </si>
  <si>
    <t>5.2.2</t>
  </si>
  <si>
    <t>5.2.3</t>
  </si>
  <si>
    <t>5.2.4</t>
  </si>
  <si>
    <t>5.2.5</t>
  </si>
  <si>
    <t>5.2.6</t>
  </si>
  <si>
    <t>5.3.1</t>
  </si>
  <si>
    <t>5.3.2</t>
  </si>
  <si>
    <t>5.3.3</t>
  </si>
  <si>
    <t>5.3.4</t>
  </si>
  <si>
    <t>5.3.5</t>
  </si>
  <si>
    <t>5.3.6</t>
  </si>
  <si>
    <t>5.3.7</t>
  </si>
  <si>
    <t>5.3.8</t>
  </si>
  <si>
    <t>SFJ8-400</t>
  </si>
  <si>
    <t>Z_Axis_And_Bed</t>
  </si>
  <si>
    <t>10.3.1</t>
  </si>
  <si>
    <t>10.3.2</t>
  </si>
  <si>
    <t>10.3.3</t>
  </si>
  <si>
    <t>10.3.4</t>
  </si>
  <si>
    <t>10.3.5</t>
  </si>
  <si>
    <t>10.3.6</t>
  </si>
  <si>
    <t>10.3.7</t>
  </si>
  <si>
    <t>10.3.8</t>
  </si>
  <si>
    <t>10.3.9</t>
  </si>
  <si>
    <t>10.5.1</t>
  </si>
  <si>
    <t>10.5.2</t>
  </si>
  <si>
    <t>10.5.3</t>
  </si>
  <si>
    <t>10.5.4</t>
  </si>
  <si>
    <t>10.5.5</t>
  </si>
  <si>
    <t>10.5.6</t>
  </si>
  <si>
    <t>10.5.7</t>
  </si>
  <si>
    <t>10.5.8</t>
  </si>
  <si>
    <t>10.10.1</t>
  </si>
  <si>
    <t>10.10.2</t>
  </si>
  <si>
    <t>10.10.3</t>
  </si>
  <si>
    <t>10.10.4</t>
  </si>
  <si>
    <t>10.10.5</t>
  </si>
  <si>
    <t>10.10.6</t>
  </si>
  <si>
    <t>10.10.7</t>
  </si>
  <si>
    <t>10.11.1</t>
  </si>
  <si>
    <t>10.11.2</t>
  </si>
  <si>
    <t>10.11.3</t>
  </si>
  <si>
    <t>10.11.4</t>
  </si>
  <si>
    <t>10.11.5</t>
  </si>
  <si>
    <t>10.11.6</t>
  </si>
  <si>
    <t>10.11.7</t>
  </si>
  <si>
    <t>10.11.8</t>
  </si>
  <si>
    <t>10.11.9</t>
  </si>
  <si>
    <t>10.11.10</t>
  </si>
  <si>
    <t>10.12.1</t>
  </si>
  <si>
    <t>10.12.2</t>
  </si>
  <si>
    <t>10.12.3</t>
  </si>
  <si>
    <t>10.12.4</t>
  </si>
  <si>
    <t>10.12.5</t>
  </si>
  <si>
    <t>10.12.6</t>
  </si>
  <si>
    <t>10.12.7</t>
  </si>
  <si>
    <t>10.12.8</t>
  </si>
  <si>
    <t>10.12.9</t>
  </si>
  <si>
    <t>10.12.10</t>
  </si>
  <si>
    <t>10.12.11</t>
  </si>
  <si>
    <t>10.12.11.1</t>
  </si>
  <si>
    <t>10.12.11.2</t>
  </si>
  <si>
    <t>10.12.11.3</t>
  </si>
  <si>
    <t>10.12.11.4</t>
  </si>
  <si>
    <t>10.12.11.5</t>
  </si>
  <si>
    <t>10.12.11.6</t>
  </si>
  <si>
    <t>Z Endstop</t>
  </si>
  <si>
    <t>Z_Stepper_Module</t>
  </si>
  <si>
    <t>Meanwell_SP-200-24</t>
  </si>
  <si>
    <t>G3N_220B_SSR</t>
  </si>
  <si>
    <t>Viki2_LCD_Module</t>
  </si>
  <si>
    <t>Outlet_Switch</t>
  </si>
  <si>
    <t>HercuStruder_V2</t>
  </si>
  <si>
    <t>Spool_and_Holder</t>
  </si>
  <si>
    <t>Raspberry Pi 2</t>
  </si>
  <si>
    <t>X/Y Bulk Belt</t>
  </si>
  <si>
    <t>HBLFSNB5_W_Hardware</t>
  </si>
  <si>
    <t>HFSB5-2020-425-TPW</t>
  </si>
  <si>
    <t>91239A224</t>
  </si>
  <si>
    <t>HFC5-2020-B</t>
  </si>
  <si>
    <t>HBLFSNB5</t>
  </si>
  <si>
    <t>HNTTSN5-5</t>
  </si>
  <si>
    <t>X_Belt_Guard</t>
  </si>
  <si>
    <t>Y_Belt_Guard</t>
  </si>
  <si>
    <t>Qty of SUBASSY</t>
  </si>
  <si>
    <t>HFSB5-2020-562-LTP-RCP-FR-AH470-AP80</t>
  </si>
  <si>
    <t>91239A232</t>
  </si>
  <si>
    <t>Acrylic_or_Polycarbonate_Right_Bottom</t>
  </si>
  <si>
    <t>Jamicon_KF0410-01</t>
  </si>
  <si>
    <t>Acrylic_or_Polycarbonate_Back_Bottom</t>
  </si>
  <si>
    <t>Acrylic_or_Polycarbonate_Left_Bottom</t>
  </si>
  <si>
    <t>Acrylic_or_Polycarbonate_Front_Bottom</t>
  </si>
  <si>
    <t>SFJ10-458</t>
  </si>
  <si>
    <t>10mm_Rod_End_Bearing_Assembly</t>
  </si>
  <si>
    <t>Bearing_Holder</t>
  </si>
  <si>
    <t>5972K164</t>
  </si>
  <si>
    <t>92095A210</t>
  </si>
  <si>
    <t>GT2_Aluminum_Timing_Pulley_32_Tooth</t>
  </si>
  <si>
    <t>a_7z41mpsb10m</t>
  </si>
  <si>
    <t>91290A125</t>
  </si>
  <si>
    <t>90591A121</t>
  </si>
  <si>
    <t>90591A146</t>
  </si>
  <si>
    <t>90576A102</t>
  </si>
  <si>
    <t>91290A135</t>
  </si>
  <si>
    <t>91239A126</t>
  </si>
  <si>
    <t>SFJ10-483</t>
  </si>
  <si>
    <t>Micro Switch Button</t>
  </si>
  <si>
    <t>Eustathios_Carriage_V4_Molex_Microfit_3</t>
  </si>
  <si>
    <t>4020Blower</t>
  </si>
  <si>
    <t>E3D_V6</t>
  </si>
  <si>
    <t>30x30_Fan</t>
  </si>
  <si>
    <t>a_7z41mpsb08m</t>
  </si>
  <si>
    <t>Molex_430200801</t>
  </si>
  <si>
    <t>Molex_430250800</t>
  </si>
  <si>
    <t>92095A185</t>
  </si>
  <si>
    <t>94500A222</t>
  </si>
  <si>
    <t>92095A184</t>
  </si>
  <si>
    <t>HFSB5-2020-321-TPW</t>
  </si>
  <si>
    <t>Z_Axis_Bed_Support</t>
  </si>
  <si>
    <t>MTSGR12</t>
  </si>
  <si>
    <t>LM10LUU</t>
  </si>
  <si>
    <t>94205A240</t>
  </si>
  <si>
    <t>Bed_Leveling_Mount</t>
  </si>
  <si>
    <t>92095A483</t>
  </si>
  <si>
    <t>94545A225</t>
  </si>
  <si>
    <t>91100A140</t>
  </si>
  <si>
    <t>Z_Rod_And_Mounts</t>
  </si>
  <si>
    <t>SFJ10-435</t>
  </si>
  <si>
    <t>Z-Screw_Support_V2</t>
  </si>
  <si>
    <t>6082Z-8x22x7</t>
  </si>
  <si>
    <t>91290A252</t>
  </si>
  <si>
    <t>57485K67</t>
  </si>
  <si>
    <t>Idler Wheel Assembly</t>
  </si>
  <si>
    <t>V-Slot Idler Pulley</t>
  </si>
  <si>
    <t>Precision Ball 
Bearing</t>
  </si>
  <si>
    <t>5mm Precision 
Washer</t>
  </si>
  <si>
    <t>Nylon Insert Hex 
Locknut 5mm</t>
  </si>
  <si>
    <t>.125 Inch Aluminum 
Spacer</t>
  </si>
  <si>
    <t>Z Endstop Mount V2</t>
  </si>
  <si>
    <t>External_Motor</t>
  </si>
  <si>
    <t>NEMA_17_60mm_1.5A</t>
  </si>
  <si>
    <t>91290A137</t>
  </si>
  <si>
    <t>94500A223</t>
  </si>
  <si>
    <t>Z_Stepper_Mount_V2</t>
  </si>
  <si>
    <t>92095A183</t>
  </si>
  <si>
    <t>93475A210</t>
  </si>
  <si>
    <t>Viki2_Mount</t>
  </si>
  <si>
    <t>Viki2_LCD</t>
  </si>
  <si>
    <t>Azteeg_X5_Mini</t>
  </si>
  <si>
    <t>Outlet_Switch_Mount</t>
  </si>
  <si>
    <t>HercuStruder_Pin</t>
  </si>
  <si>
    <t>9657K283</t>
  </si>
  <si>
    <t>91100A120</t>
  </si>
  <si>
    <t>91290A117</t>
  </si>
  <si>
    <t>91239A115</t>
  </si>
  <si>
    <t>90545A009</t>
  </si>
  <si>
    <t>Spool</t>
  </si>
  <si>
    <t>SUBASSY #</t>
  </si>
  <si>
    <t>1.10</t>
  </si>
  <si>
    <t>Qty per SUBASSY</t>
  </si>
  <si>
    <t>Total Per SUBASSY</t>
  </si>
  <si>
    <t>Acrylic_or_Polycarbonate_Bottom_Plate</t>
  </si>
  <si>
    <t>1.8</t>
  </si>
  <si>
    <t>1.9</t>
  </si>
  <si>
    <t>Vendor</t>
  </si>
  <si>
    <t>Misumi</t>
  </si>
  <si>
    <t>McMaster</t>
  </si>
  <si>
    <t>Ultimachine</t>
  </si>
  <si>
    <t>Amazon</t>
  </si>
  <si>
    <t>5mm x 10mm button head screw</t>
  </si>
  <si>
    <t>T-Slot Nuts</t>
  </si>
  <si>
    <t>5mm x 16mm button head socket cap screw</t>
  </si>
  <si>
    <t>40x40mm 24v fan</t>
  </si>
  <si>
    <t>10mm x 22mm x 6mm (6900 series bearing)</t>
  </si>
  <si>
    <t>GT2 2mm pitch, 10mm ID, 32 tooth pulley</t>
  </si>
  <si>
    <t>10mm self aligning bronze sintered bushings</t>
  </si>
  <si>
    <t>3mm x 25mm socket head cap screw</t>
  </si>
  <si>
    <t>3mm hex nut (Din 934)</t>
  </si>
  <si>
    <t>3mm standard hex nut (DIN 934)</t>
  </si>
  <si>
    <t>3mm nylock hex nut</t>
  </si>
  <si>
    <t>3mm x 35mm socket head cap screw</t>
  </si>
  <si>
    <t>NO / NC Limit Switch</t>
  </si>
  <si>
    <t>Hot End (need 24V fan and heater cartridge if 24V power supply is used, by default E3D V6 is designed for 12V system)</t>
  </si>
  <si>
    <t>included with e3d kit (needs to be 24v if 24V power supply is used)</t>
  </si>
  <si>
    <t>3mm x 20mm button head socket cap screw</t>
  </si>
  <si>
    <t>3mm x 8mm button head socket cap screw</t>
  </si>
  <si>
    <t>3mm x 16mm button head socket cap screw</t>
  </si>
  <si>
    <t>5mm nylock nut (DIN 985)</t>
  </si>
  <si>
    <t>5mm wing nut (DIN 315)</t>
  </si>
  <si>
    <t>5mm oversized flat washer (DIN 9021)</t>
  </si>
  <si>
    <t>5mm x 25mm socket head cap screw</t>
  </si>
  <si>
    <t>3D Printed</t>
  </si>
  <si>
    <t>3mm x 50mm socket head cap screw</t>
  </si>
  <si>
    <t>3mm x 10mm button head socket cap screw</t>
  </si>
  <si>
    <t>3mm x 12mm button head socket cap screw</t>
  </si>
  <si>
    <t>3mm flat washer (DIN 125)</t>
  </si>
  <si>
    <t>(recommended alternative = Bondtech Extruder)</t>
  </si>
  <si>
    <t>Spring (0.75"L x 0.187" OD x 0.029" Wire)</t>
  </si>
  <si>
    <t>3mm oversized flat washer (Din 9021)</t>
  </si>
  <si>
    <t>Corner Bracket Subassy</t>
  </si>
  <si>
    <t>Aluminum Heat Spreader Build Plate</t>
  </si>
  <si>
    <t>9540K28</t>
  </si>
  <si>
    <t>1.5inX.75inX.25inHole_Foot (10 Pack)</t>
  </si>
  <si>
    <t xml:space="preserve">5 Series, Reversal Brackets with Tab </t>
  </si>
  <si>
    <t>5mm x 10mm button head screw (100 Pack)</t>
  </si>
  <si>
    <t>Fabricated - .177in thick  Acrylic or Polycarbonate</t>
  </si>
  <si>
    <t>10mm OD x 458mm Long Precision Linear Shaft</t>
  </si>
  <si>
    <t>XY_Axis_B (Driven Version/Configuration)</t>
  </si>
  <si>
    <t>End Bearing Subassy</t>
  </si>
  <si>
    <t>10mmx16mmx0.5mm_SHim</t>
  </si>
  <si>
    <t>90214A422</t>
  </si>
  <si>
    <t>Rod End With Tensioner (Type A) Subassy</t>
  </si>
  <si>
    <t>3.1</t>
  </si>
  <si>
    <t>3.2</t>
  </si>
  <si>
    <t>3.3</t>
  </si>
  <si>
    <t>3.3.9</t>
  </si>
  <si>
    <t>3.4</t>
  </si>
  <si>
    <t>3.5</t>
  </si>
  <si>
    <t>5.1</t>
  </si>
  <si>
    <t>5.2</t>
  </si>
  <si>
    <t>5.3</t>
  </si>
  <si>
    <t>XY_Axis_A (Driven Version/Configuration)</t>
  </si>
  <si>
    <t>Passthrough_Bearing_Holder</t>
  </si>
  <si>
    <t>End Bearing Subassy (Passthrough)</t>
  </si>
  <si>
    <t>Rod End With Tensioner (Type B) Subassy</t>
  </si>
  <si>
    <t>10mm_Rod_End_Bearing_Assembly (Passthrough)</t>
  </si>
  <si>
    <t>10mm OD x 483mm Long Precision Linear Shaft</t>
  </si>
  <si>
    <t>3mm x 25mm button head socket cap screw</t>
  </si>
  <si>
    <t>5.4</t>
  </si>
  <si>
    <t>5.5</t>
  </si>
  <si>
    <t>Y_Axis_Endstop</t>
  </si>
  <si>
    <t>X_Axis_Endstop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</si>
  <si>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</si>
  <si>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</si>
  <si>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</si>
  <si>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</si>
  <si>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</si>
  <si>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</si>
  <si>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</si>
  <si>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</si>
  <si>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</si>
  <si>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9.11</t>
  </si>
  <si>
    <t>9.12</t>
  </si>
  <si>
    <t>9.13</t>
  </si>
  <si>
    <t>5mm x 12mm button head socket cap screw</t>
  </si>
  <si>
    <t>Y Endstop Mount</t>
  </si>
  <si>
    <t>X Endstop Mount</t>
  </si>
  <si>
    <t>9.10</t>
  </si>
  <si>
    <t>4020 part cooling blower fan</t>
  </si>
  <si>
    <t>Carriage_V4_Part_Cooling_Duct</t>
  </si>
  <si>
    <t>360x345_Glass_Print_Surface</t>
  </si>
  <si>
    <t>360x345mm glass print surface (window or boro)</t>
  </si>
  <si>
    <t>10.10</t>
  </si>
  <si>
    <t>Z-Screw_Support_V2 (With Tensioner Config)</t>
  </si>
  <si>
    <t>Z_Axis_Leadscrew_Support_V2 (With Tensioner Config)</t>
  </si>
  <si>
    <t>Z-Screw Support Subassy</t>
  </si>
  <si>
    <t>Z-Screw Support Subassy (With Tensioner)</t>
  </si>
  <si>
    <t>GT2_Aluminum_Timing_Pulley_32_Tooth_8mm</t>
  </si>
  <si>
    <t>MTSBRB12-425-S46-Q8-C3-J0</t>
  </si>
  <si>
    <t>Idler Wheel Subassy</t>
  </si>
  <si>
    <t>Bed Leveling Mount Subassy</t>
  </si>
  <si>
    <t>Z Axis Bed Support Subassy</t>
  </si>
  <si>
    <t>12mm x 2mm pitch compact flange lead screw nut</t>
  </si>
  <si>
    <t>10mm ID (19mm OD x 55mm) Precision Linear Bearing</t>
  </si>
  <si>
    <t>Black Extrusion Endcap</t>
  </si>
  <si>
    <t>7.1</t>
  </si>
  <si>
    <t>7.2</t>
  </si>
  <si>
    <t>7.3</t>
  </si>
  <si>
    <t>7.4</t>
  </si>
  <si>
    <t>7.5</t>
  </si>
  <si>
    <t>8.1</t>
  </si>
  <si>
    <t>Motor_Mount_With_Nema17_60mm (For X and Y Drive)</t>
  </si>
  <si>
    <t>6.5kg/cm 60mm Long Nema 17 Stepper Motor</t>
  </si>
  <si>
    <t>200W / 24V Power Supply</t>
  </si>
  <si>
    <t xml:space="preserve">Omron Solid State Relay </t>
  </si>
  <si>
    <t>14.1</t>
  </si>
  <si>
    <t>15.1</t>
  </si>
  <si>
    <t>Panucatt Devices Viki2 LCD Display/Controller</t>
  </si>
  <si>
    <t>Belts and Belt Covers</t>
  </si>
  <si>
    <t>GT2 2mm pitch, 6mm wide, 976mm Closed Loop Belt</t>
  </si>
  <si>
    <t>17.1</t>
  </si>
  <si>
    <t>17.2</t>
  </si>
  <si>
    <t>17.3</t>
  </si>
  <si>
    <t>17.4</t>
  </si>
  <si>
    <t>17.5</t>
  </si>
  <si>
    <t>GT2 2mm pitch, 6mm wide (Per Meter Length)</t>
  </si>
  <si>
    <t>GT2 2mm pitch, 6mm wide, 180mm Closed Loop Belt</t>
  </si>
  <si>
    <t>Electronic_Package Mount</t>
  </si>
  <si>
    <t>Panucatt - Azteeg X5 Mini</t>
  </si>
  <si>
    <t>20.10</t>
  </si>
  <si>
    <t>20.20</t>
  </si>
  <si>
    <t>Misc for visual only</t>
  </si>
  <si>
    <t>Fused Plug Switch (10A/250V AC/3 Pin IEC320 C14)</t>
  </si>
  <si>
    <t>20.21</t>
  </si>
  <si>
    <t>12mm x 2mm pitch Lead Screw, 46mm Long x 8mm OD Step</t>
  </si>
  <si>
    <t>Z_Axis_Leadscrew_Support_Clamp_V2</t>
  </si>
  <si>
    <t>GT2_Aluminum_Timing_Pulley_20_Tooth</t>
  </si>
  <si>
    <t>X/Y Drive Closed Loop Belt (180mm)</t>
  </si>
  <si>
    <t>Z Drive Closed Loop Belt (976mm)</t>
  </si>
  <si>
    <t>608 skate bearing</t>
  </si>
  <si>
    <t>Precision Ball Bearing</t>
  </si>
  <si>
    <t>5mm Precision Washer</t>
  </si>
  <si>
    <t>Nylon Insert Hex Locknut 5mm</t>
  </si>
  <si>
    <t>.125 Inch Aluminum Spacer</t>
  </si>
  <si>
    <t>Electronic_Package_V3</t>
  </si>
  <si>
    <t>Amazon_Electrical_Fused_Plug</t>
  </si>
  <si>
    <t>HercuLien_Extruder_Base_V2</t>
  </si>
  <si>
    <t>HercuStruder_Bearing_Pivot</t>
  </si>
  <si>
    <t>HercuStruder_Dogbone_Connector</t>
  </si>
  <si>
    <t>NEMA_17_5.18_Planetary</t>
  </si>
  <si>
    <t>Bowden_Tube_Nut_Trap</t>
  </si>
  <si>
    <t>Eustathios_Threaded_Flange</t>
  </si>
  <si>
    <t>50mm_Threaded_Spool_Holder_Full_Round</t>
  </si>
  <si>
    <t>XY_Axis_Belt_Tensioner_A</t>
  </si>
  <si>
    <t>XY Axis Belt Tensioner A</t>
  </si>
  <si>
    <t>XY Axis Belt Tensioner End</t>
  </si>
  <si>
    <t>XY_Axis_Belt_Tensioner_B</t>
  </si>
  <si>
    <t>XY Axis Belt Tensioner B</t>
  </si>
  <si>
    <t>Carriage_V4_Molex_Microfit_3</t>
  </si>
  <si>
    <t>HFSB5-2020-355-AH177_5</t>
  </si>
  <si>
    <t>Z_Axis_Shaft_Mount_A</t>
  </si>
  <si>
    <t>Z_Axis_Shaft_Mount_B</t>
  </si>
  <si>
    <t>Z_Axis_Leadscrew_Support_V2</t>
  </si>
  <si>
    <t>8mm ID Thin Bearing Shim</t>
  </si>
  <si>
    <t>NA</t>
  </si>
  <si>
    <t>Robotdigg</t>
  </si>
  <si>
    <t>Ultimachine or SDP/SI</t>
  </si>
  <si>
    <t>NA (Subassembly)</t>
  </si>
  <si>
    <t>Fasteddy Bearings</t>
  </si>
  <si>
    <t>Misumi or SMW3D</t>
  </si>
  <si>
    <t>Robotdigg or SMW3D</t>
  </si>
  <si>
    <t>Ebay</t>
  </si>
  <si>
    <t>E3D or SMW3D</t>
  </si>
  <si>
    <t>See Above</t>
  </si>
  <si>
    <t>8mm self aligning bronze sintered bushings</t>
  </si>
  <si>
    <t>Digikey or Moser</t>
  </si>
  <si>
    <t>9.7.1</t>
  </si>
  <si>
    <t>9.7.2</t>
  </si>
  <si>
    <t>Conn Term Male 20-24AWG Tin</t>
  </si>
  <si>
    <t>Conn Plug 8Pos 3mm Vert Dual</t>
  </si>
  <si>
    <t>Molex 430200801 Subassy</t>
  </si>
  <si>
    <t>9.8.1</t>
  </si>
  <si>
    <t>9.8.2</t>
  </si>
  <si>
    <t>Molex 430250800 Subassy</t>
  </si>
  <si>
    <t>Conn Recept 8pos 3mm Vert Dual</t>
  </si>
  <si>
    <t>Conn Term Female 20-24AWG Tin</t>
  </si>
  <si>
    <t>20x20x562mm Extruded Aluminum W/ Holes</t>
  </si>
  <si>
    <t>20x20x462mm Extruded Aluminum W/ Tapped Ends</t>
  </si>
  <si>
    <t>20x20x321mm Extruded Aluminum W/ Tapped Ends</t>
  </si>
  <si>
    <t>1Long .5OD 0.062Wire Compression Spring</t>
  </si>
  <si>
    <t>9657K313</t>
  </si>
  <si>
    <t>5mm x 55mm button head socket cap screw</t>
  </si>
  <si>
    <t>400x360mm (1/8") 5052 Aluminum Plate per DXF</t>
  </si>
  <si>
    <t>320x320_120V_500W_Heated_Bed</t>
  </si>
  <si>
    <t>320x320mm/120V/500W Silicon Heated Mat</t>
  </si>
  <si>
    <t>Alirubber (Aliexpress)</t>
  </si>
  <si>
    <t>Voxel Factory Or Hardware Store</t>
  </si>
  <si>
    <t>DiscountSteel.com</t>
  </si>
  <si>
    <t>Z Rod And Mounts Subassy</t>
  </si>
  <si>
    <t>10mm OD x 435mm Long Precision Linear Shaft</t>
  </si>
  <si>
    <t>90214A418</t>
  </si>
  <si>
    <t>GT2 2mm pitch, 8mm ID, 32 tooth pulley</t>
  </si>
  <si>
    <t>8mm ID Set Screw Shaft Collar</t>
  </si>
  <si>
    <t>SMW3D or Openbuilds</t>
  </si>
  <si>
    <t>92095A220</t>
  </si>
  <si>
    <t>5mm X 35mm button head socket cap screw</t>
  </si>
  <si>
    <t>GT2 2mm pitch, 5mm ID, 20 tooth pulley</t>
  </si>
  <si>
    <t>Allied Electronics or Mouser</t>
  </si>
  <si>
    <t>Panucatt Devices</t>
  </si>
  <si>
    <t>8mm ID Shaft Hobb Gear</t>
  </si>
  <si>
    <t>Maker Tool Works or Triad Printing</t>
  </si>
  <si>
    <t>40mm Long NEMA 17 Stepper w/ 5.18 Planetary Reduction</t>
  </si>
  <si>
    <t>4mmODx2mmID_Teflon_Tube</t>
  </si>
  <si>
    <t>(blank)</t>
  </si>
  <si>
    <t>Grand Total</t>
  </si>
  <si>
    <t>8mm OD x 400mm Long Precision Linear Shaft</t>
  </si>
  <si>
    <t>Parts By Vendor</t>
  </si>
  <si>
    <t>Qty</t>
  </si>
  <si>
    <t>2mm ID 4mm OD Bowden Tube (10 meters)</t>
  </si>
  <si>
    <t>8mm_Shaft_Hobb_Gear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</si>
</sst>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b/>
      <sz val="12"/>
      <name val="Century Gothic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523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/>
    <xf numFmtId="0" fontId="2" fillId="0" borderId="0" xfId="0" applyFont="1"/>
    <xf numFmtId="0" fontId="5" fillId="0" borderId="0" xfId="0" applyFont="1" applyFill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1" fillId="0" borderId="1" xfId="0" applyNumberFormat="1" applyFont="1" applyBorder="1" applyAlignment="1">
      <alignment horizontal="left" vertical="center" wrapText="1"/>
    </xf>
    <xf numFmtId="49" fontId="1" fillId="0" borderId="14" xfId="0" applyNumberFormat="1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indent="3"/>
    </xf>
    <xf numFmtId="0" fontId="1" fillId="4" borderId="8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indent="3"/>
    </xf>
    <xf numFmtId="0" fontId="1" fillId="0" borderId="1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indent="3"/>
    </xf>
    <xf numFmtId="0" fontId="1" fillId="0" borderId="9" xfId="0" applyFont="1" applyFill="1" applyBorder="1" applyAlignment="1">
      <alignment horizontal="center" vertical="center" wrapText="1"/>
    </xf>
    <xf numFmtId="49" fontId="1" fillId="0" borderId="8" xfId="0" applyNumberFormat="1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indent="3"/>
    </xf>
    <xf numFmtId="0" fontId="1" fillId="0" borderId="13" xfId="0" applyFont="1" applyFill="1" applyBorder="1" applyAlignment="1">
      <alignment horizontal="center" vertical="center" wrapText="1"/>
    </xf>
    <xf numFmtId="49" fontId="1" fillId="0" borderId="14" xfId="0" applyNumberFormat="1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indent="3"/>
    </xf>
    <xf numFmtId="0" fontId="3" fillId="5" borderId="6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 indent="3"/>
    </xf>
    <xf numFmtId="0" fontId="0" fillId="0" borderId="0" xfId="0" applyFill="1"/>
    <xf numFmtId="0" fontId="1" fillId="0" borderId="1" xfId="0" applyFont="1" applyBorder="1" applyAlignment="1">
      <alignment horizontal="left" vertical="center" wrapText="1" indent="3"/>
    </xf>
    <xf numFmtId="0" fontId="1" fillId="0" borderId="16" xfId="0" applyFont="1" applyBorder="1" applyAlignment="1">
      <alignment horizontal="center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right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 vertical="center"/>
    </xf>
    <xf numFmtId="0" fontId="1" fillId="6" borderId="14" xfId="0" applyFont="1" applyFill="1" applyBorder="1" applyAlignment="1">
      <alignment horizontal="left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indent="6"/>
    </xf>
    <xf numFmtId="0" fontId="1" fillId="6" borderId="1" xfId="0" applyFont="1" applyFill="1" applyBorder="1" applyAlignment="1">
      <alignment horizontal="left" vertical="center" wrapText="1" indent="3"/>
    </xf>
    <xf numFmtId="0" fontId="3" fillId="5" borderId="21" xfId="0" applyFont="1" applyFill="1" applyBorder="1" applyAlignment="1">
      <alignment horizontal="left" vertical="center"/>
    </xf>
    <xf numFmtId="49" fontId="3" fillId="5" borderId="20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left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right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49" fontId="1" fillId="6" borderId="17" xfId="0" applyNumberFormat="1" applyFont="1" applyFill="1" applyBorder="1" applyAlignment="1">
      <alignment horizontal="right" vertical="center" wrapText="1"/>
    </xf>
    <xf numFmtId="0" fontId="1" fillId="6" borderId="17" xfId="0" applyFont="1" applyFill="1" applyBorder="1" applyAlignment="1">
      <alignment horizontal="left" vertical="center" indent="6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 wrapText="1"/>
    </xf>
    <xf numFmtId="49" fontId="1" fillId="4" borderId="14" xfId="0" applyNumberFormat="1" applyFont="1" applyFill="1" applyBorder="1" applyAlignment="1">
      <alignment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left" vertical="center" wrapText="1"/>
    </xf>
    <xf numFmtId="0" fontId="0" fillId="0" borderId="1" xfId="0" applyNumberFormat="1" applyBorder="1"/>
    <xf numFmtId="49" fontId="3" fillId="3" borderId="20" xfId="0" applyNumberFormat="1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left" vertical="center"/>
    </xf>
    <xf numFmtId="49" fontId="1" fillId="0" borderId="8" xfId="0" applyNumberFormat="1" applyFont="1" applyBorder="1" applyAlignment="1">
      <alignment vertical="center" wrapText="1"/>
    </xf>
    <xf numFmtId="0" fontId="3" fillId="5" borderId="20" xfId="0" applyFont="1" applyFill="1" applyBorder="1" applyAlignment="1">
      <alignment horizontal="left" vertical="center" wrapText="1"/>
    </xf>
    <xf numFmtId="0" fontId="3" fillId="3" borderId="20" xfId="0" applyFont="1" applyFill="1" applyBorder="1" applyAlignment="1">
      <alignment horizontal="left" vertical="center"/>
    </xf>
    <xf numFmtId="0" fontId="3" fillId="5" borderId="19" xfId="0" applyFont="1" applyFill="1" applyBorder="1" applyAlignment="1">
      <alignment horizontal="left" vertical="center" wrapText="1"/>
    </xf>
    <xf numFmtId="0" fontId="3" fillId="3" borderId="20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 indent="3"/>
    </xf>
    <xf numFmtId="0" fontId="1" fillId="0" borderId="14" xfId="0" applyFont="1" applyBorder="1" applyAlignment="1">
      <alignment horizontal="left" vertical="center" wrapText="1" indent="3"/>
    </xf>
    <xf numFmtId="0" fontId="1" fillId="0" borderId="1" xfId="0" applyFont="1" applyFill="1" applyBorder="1" applyAlignment="1">
      <alignment horizontal="left" vertical="center" wrapText="1" indent="2"/>
    </xf>
    <xf numFmtId="0" fontId="0" fillId="0" borderId="0" xfId="0" applyFont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7" borderId="1" xfId="0" applyFill="1" applyBorder="1" applyAlignment="1">
      <alignment horizontal="left"/>
    </xf>
    <xf numFmtId="0" fontId="0" fillId="7" borderId="1" xfId="0" applyNumberFormat="1" applyFill="1" applyBorder="1"/>
    <xf numFmtId="0" fontId="0" fillId="0" borderId="1" xfId="0" pivotButton="1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0" fillId="8" borderId="1" xfId="0" applyNumberFormat="1" applyFill="1" applyBorder="1"/>
    <xf numFmtId="0" fontId="6" fillId="8" borderId="1" xfId="0" applyFont="1" applyFill="1" applyBorder="1" applyAlignment="1">
      <alignment horizontal="left"/>
    </xf>
    <xf numFmtId="0" fontId="6" fillId="8" borderId="1" xfId="0" applyNumberFormat="1" applyFont="1" applyFill="1" applyBorder="1"/>
  </cellXfs>
  <cellStyles count="1">
    <cellStyle name="Normal" xfId="0" builtinId="0"/>
  </cellStyles>
  <dxfs count="69"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</border>
    </dxf>
    <dxf>
      <alignment horizontal="right" readingOrder="0"/>
    </dxf>
  </dxfs>
  <tableStyles count="0" defaultTableStyle="TableStyleMedium2" defaultPivotStyle="PivotStyleLight16"/>
  <colors>
    <mruColors>
      <color rgb="FFF252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clsnowman" refreshedDate="42076.029351504629" createdVersion="5" refreshedVersion="5" minRefreshableVersion="3" recordCount="274">
  <cacheSource type="worksheet">
    <worksheetSource ref="A1:H275" sheet="SUBASSY"/>
  </cacheSource>
  <cacheFields count="8">
    <cacheField name="SUBASSY #" numFmtId="0">
      <sharedItems containsString="0" containsBlank="1" containsNumber="1" containsInteger="1" minValue="1" maxValue="21"/>
    </cacheField>
    <cacheField name="ITEM NO." numFmtId="49">
      <sharedItems containsBlank="1" containsMixedTypes="1" containsNumber="1" minValue="1.1000000000000001" maxValue="21.5"/>
    </cacheField>
    <cacheField name="PART NUMBER" numFmtId="0">
      <sharedItems containsMixedTypes="1" containsNumber="1" containsInteger="1" minValue="430200801" maxValue="430310007" count="150">
        <s v="Eustathios_Frame"/>
        <s v="HFSB5-2020-562-LTP-RCP-FR-AH470-AP80"/>
        <s v="HFSB5-2020-425-TPW"/>
        <s v="91239A224"/>
        <s v="HFC5-2020-B"/>
        <s v="HBLFSNB5_W_Hardware"/>
        <s v="HBLFSNB5"/>
        <s v="HNTTSN5-5"/>
        <s v="9540K28"/>
        <s v="91239A232"/>
        <s v="Jamicon_KF0410-01"/>
        <s v="Acrylic_or_Polycarbonate_Bottom_Plate"/>
        <s v="Acrylic_or_Polycarbonate_Right_Bottom"/>
        <s v="Acrylic_or_Polycarbonate_Back_Bottom"/>
        <s v="Acrylic_or_Polycarbonate_Left_Bottom"/>
        <s v="Acrylic_or_Polycarbonate_Front_Bottom"/>
        <s v="XY_Axis_A"/>
        <s v="SFJ10-458"/>
        <s v="10mm_Rod_End_Bearing_Assembly"/>
        <s v="Bearing_Holder"/>
        <s v="5972K164"/>
        <s v="92095A210"/>
        <s v="GT2_Aluminum_Timing_Pulley_32_Tooth"/>
        <s v="90214A422"/>
        <s v="XY_Axis_Belt_Tensioner_A"/>
        <s v="XY Axis Belt Tensioner A"/>
        <s v="a_7z41mpsb10m"/>
        <s v="XY Axis Belt Tensioner End"/>
        <s v="91290A125"/>
        <s v="90591A121"/>
        <s v="90591A146"/>
        <s v="90576A102"/>
        <s v="91290A135"/>
        <s v="XY_Axis_A (Driven Version/Configuration)"/>
        <s v="10mm_Rod_End_Bearing_Assembly (Passthrough)"/>
        <s v="Passthrough_Bearing_Holder"/>
        <s v="SFJ10-483"/>
        <s v="XY_Axis_B"/>
        <s v="XY_Axis_Belt_Tensioner_B"/>
        <s v="XY Axis Belt Tensioner B"/>
        <s v="91239A126"/>
        <s v="XY_Axis_B (Driven Version/Configuration)"/>
        <s v="Y_Axis_Endstop"/>
        <s v="Y Endstop Mount"/>
        <s v="Micro Switch Button"/>
        <s v="92095A183"/>
        <s v="X_Axis_Endstop"/>
        <s v="X Endstop Mount"/>
        <s v="SFJ8-400"/>
        <s v="Eustathios_Carriage_V4_Molex_Microfit_3"/>
        <s v="Carriage_V4_Molex_Microfit_3"/>
        <s v="4020Blower"/>
        <s v="E3D_V6"/>
        <s v="30x30_Fan"/>
        <s v="Carriage_V4_Part_Cooling_Duct"/>
        <s v="a_7z41mpsb08m"/>
        <s v="Molex_430200801"/>
        <n v="430200801"/>
        <n v="430310007"/>
        <s v="Molex_430250800"/>
        <n v="430250800"/>
        <n v="430300007"/>
        <s v="92095A185"/>
        <s v="94500A222"/>
        <s v="92095A184"/>
        <s v="Z_Axis_And_Bed"/>
        <s v="HFSB5-2020-321-TPW"/>
        <s v="HFSB5-2020-355-AH177_5"/>
        <s v="Z_Axis_Bed_Support"/>
        <s v="MTSGR12"/>
        <s v="LM10LUU"/>
        <s v="94205A240"/>
        <s v="Bed_Leveling_Mount"/>
        <s v="9657K313"/>
        <s v="92095A483"/>
        <s v="94545A225"/>
        <s v="91100A140"/>
        <s v="Aluminum Heat Spreader Build Plate"/>
        <s v="320x320_120V_500W_Heated_Bed"/>
        <s v="360x345_Glass_Print_Surface"/>
        <s v="Z_Rod_And_Mounts"/>
        <s v="SFJ10-435"/>
        <s v="Z_Axis_Shaft_Mount_A"/>
        <s v="Z_Axis_Shaft_Mount_B"/>
        <s v="Z-Screw_Support_V2"/>
        <s v="Z_Axis_Leadscrew_Support_V2"/>
        <s v="6082Z-8x22x7"/>
        <s v="90214A418"/>
        <s v="GT2_Aluminum_Timing_Pulley_32_Tooth_8mm"/>
        <s v="91290A252"/>
        <s v="MTSBRB12-425-S46-Q8-C3-J0"/>
        <s v="57485K67"/>
        <s v="Z_Axis_Leadscrew_Support_Clamp_V2"/>
        <s v="Z-Screw_Support_V2 (With Tensioner Config)"/>
        <s v="Z_Axis_Leadscrew_Support_V2 (With Tensioner Config)"/>
        <s v="8mm ID Thin Bearing Shim"/>
        <s v="Idler Wheel Assembly"/>
        <s v="V-Slot Idler Pulley"/>
        <s v="Precision Ball Bearing"/>
        <s v="5mm Precision Washer"/>
        <s v="Nylon Insert Hex Locknut 5mm"/>
        <s v="92095A220"/>
        <s v=".125 Inch Aluminum Spacer"/>
        <s v="Z Endstop"/>
        <s v="Z Endstop Mount V2"/>
        <s v="Motor_Mount_With_Nema17_60mm (For X and Y Drive)"/>
        <s v="External_Motor"/>
        <s v="NEMA_17_60mm_1.5A"/>
        <s v="94500A223"/>
        <s v="GT2_Aluminum_Timing_Pulley_20_Tooth"/>
        <s v="Z_Stepper_Module"/>
        <s v="Z_Stepper_Mount_V2"/>
        <s v="93475A210"/>
        <s v="Meanwell_SP-200-24"/>
        <s v="G3N_220B_SSR"/>
        <s v="Viki2_LCD_Module"/>
        <s v="Viki2_Mount"/>
        <s v="Viki2_LCD"/>
        <s v="Belts and Belt Covers"/>
        <s v="Z Drive Closed Loop Belt (976mm)"/>
        <s v="X/Y Drive Closed Loop Belt (180mm)"/>
        <s v="X/Y Bulk Belt"/>
        <s v="X_Belt_Guard"/>
        <s v="Y_Belt_Guard"/>
        <s v="Electronic_Package_V3"/>
        <s v="Raspberry Pi 2"/>
        <s v="Azteeg_X5_Mini"/>
        <s v="Electronic_Package Mount"/>
        <s v="Outlet_Switch"/>
        <s v="Outlet_Switch_Mount"/>
        <s v="Amazon_Electrical_Fused_Plug"/>
        <s v="HercuStruder_V2"/>
        <s v="HercuLien_Extruder_Base_V2"/>
        <s v="HercuStruder_Bearing_Pivot"/>
        <s v="HercuStruder_Dogbone_Connector"/>
        <s v="8mm_Shaft_Hobb_Gear"/>
        <s v="NEMA_17_5.18_Planetary"/>
        <s v="HercuStruder_Pin"/>
        <s v="Bowden_Tube_Nut_Trap"/>
        <s v="91290A137"/>
        <s v="9657K283"/>
        <s v="91100A120"/>
        <s v="91290A117"/>
        <s v="91239A115"/>
        <s v="90545A009"/>
        <s v="4mmODx2mmID_Teflon_Tube"/>
        <s v="Spool_and_Holder"/>
        <s v="Eustathios_Threaded_Flange"/>
        <s v="50mm_Threaded_Spool_Holder_Full_Round"/>
        <s v="Spool"/>
      </sharedItems>
    </cacheField>
    <cacheField name="DESCRIPTION" numFmtId="0">
      <sharedItems containsBlank="1"/>
    </cacheField>
    <cacheField name="Vendor" numFmtId="0">
      <sharedItems containsBlank="1" count="24">
        <m/>
        <s v="Misumi or SMW3D"/>
        <s v="McMaster"/>
        <s v="Misumi"/>
        <s v="NA (Subassembly)"/>
        <s v="Ultimachine"/>
        <s v="Amazon"/>
        <s v="3D Printed"/>
        <s v="Robotdigg"/>
        <s v="Ultimachine or SDP/SI"/>
        <s v="Fasteddy Bearings"/>
        <s v="Robotdigg or SMW3D"/>
        <s v="Ebay"/>
        <s v="E3D or SMW3D"/>
        <s v="See Above"/>
        <s v="Digikey or Moser"/>
        <s v="DiscountSteel.com"/>
        <s v="Alirubber (Aliexpress)"/>
        <s v="Voxel Factory Or Hardware Store"/>
        <s v="SMW3D or Openbuilds"/>
        <s v="Allied Electronics or Mouser"/>
        <s v="Panucatt Devices"/>
        <s v="Maker Tool Works or Triad Printing"/>
        <s v="NA"/>
      </sharedItems>
    </cacheField>
    <cacheField name="Qty of SUBASSY" numFmtId="0">
      <sharedItems containsString="0" containsBlank="1" containsNumber="1" containsInteger="1" minValue="1" maxValue="16"/>
    </cacheField>
    <cacheField name="Qty per SUBASSY" numFmtId="0">
      <sharedItems containsString="0" containsBlank="1" containsNumber="1" containsInteger="1" minValue="1" maxValue="20"/>
    </cacheField>
    <cacheField name="Total Per SUBASSY" numFmtId="0">
      <sharedItems containsString="0" containsBlank="1" containsNumber="1" containsInteg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n v="1"/>
    <m/>
    <x v="0"/>
    <m/>
    <x v="0"/>
    <n v="1"/>
    <m/>
    <m/>
  </r>
  <r>
    <m/>
    <n v="1.1000000000000001"/>
    <x v="1"/>
    <s v="20x20x562mm Extruded Aluminum W/ Holes"/>
    <x v="1"/>
    <m/>
    <n v="4"/>
    <n v="4"/>
  </r>
  <r>
    <m/>
    <n v="1.2"/>
    <x v="2"/>
    <s v="20x20x462mm Extruded Aluminum W/ Tapped Ends"/>
    <x v="1"/>
    <m/>
    <n v="10"/>
    <n v="10"/>
  </r>
  <r>
    <m/>
    <n v="1.3"/>
    <x v="3"/>
    <s v="5mm x 10mm button head screw (100 Pack)"/>
    <x v="2"/>
    <m/>
    <n v="20"/>
    <n v="20"/>
  </r>
  <r>
    <m/>
    <n v="1.4"/>
    <x v="4"/>
    <s v="Black Extrusion Endcap"/>
    <x v="3"/>
    <m/>
    <n v="4"/>
    <n v="4"/>
  </r>
  <r>
    <m/>
    <n v="1.5"/>
    <x v="5"/>
    <s v="Corner Bracket Subassy"/>
    <x v="4"/>
    <n v="16"/>
    <m/>
    <m/>
  </r>
  <r>
    <m/>
    <s v="1.5.1"/>
    <x v="6"/>
    <s v="5 Series, Reversal Brackets with Tab "/>
    <x v="3"/>
    <m/>
    <n v="1"/>
    <n v="16"/>
  </r>
  <r>
    <m/>
    <s v="1.5.2"/>
    <x v="7"/>
    <s v="T-Slot Nuts"/>
    <x v="1"/>
    <m/>
    <n v="2"/>
    <n v="32"/>
  </r>
  <r>
    <m/>
    <s v="1.5.3"/>
    <x v="3"/>
    <s v="5mm x 10mm button head screw"/>
    <x v="2"/>
    <m/>
    <n v="2"/>
    <n v="32"/>
  </r>
  <r>
    <m/>
    <n v="1.6"/>
    <x v="8"/>
    <s v="1.5inX.75inX.25inHole_Foot (10 Pack)"/>
    <x v="2"/>
    <m/>
    <n v="4"/>
    <n v="4"/>
  </r>
  <r>
    <m/>
    <n v="1.7"/>
    <x v="9"/>
    <s v="5mm x 16mm button head socket cap screw"/>
    <x v="2"/>
    <m/>
    <n v="4"/>
    <n v="4"/>
  </r>
  <r>
    <m/>
    <s v="1.8"/>
    <x v="10"/>
    <s v="40x40mm 24v fan"/>
    <x v="5"/>
    <m/>
    <n v="1"/>
    <n v="1"/>
  </r>
  <r>
    <m/>
    <s v="1.9"/>
    <x v="11"/>
    <s v="Fabricated - .177in thick  Acrylic or Polycarbonate"/>
    <x v="6"/>
    <m/>
    <n v="1"/>
    <n v="1"/>
  </r>
  <r>
    <m/>
    <s v="1.10"/>
    <x v="12"/>
    <s v="Fabricated - .177in thick  Acrylic or Polycarbonate"/>
    <x v="6"/>
    <m/>
    <n v="1"/>
    <n v="1"/>
  </r>
  <r>
    <m/>
    <n v="1.1100000000000001"/>
    <x v="13"/>
    <s v="Fabricated - .177in thick  Acrylic or Polycarbonate"/>
    <x v="6"/>
    <m/>
    <n v="1"/>
    <n v="1"/>
  </r>
  <r>
    <m/>
    <n v="1.1200000000000001"/>
    <x v="14"/>
    <s v="Fabricated - .177in thick  Acrylic or Polycarbonate"/>
    <x v="6"/>
    <m/>
    <n v="1"/>
    <n v="1"/>
  </r>
  <r>
    <m/>
    <n v="1.1299999999999999"/>
    <x v="15"/>
    <s v="Fabricated - .177in thick  Acrylic or Polycarbonate"/>
    <x v="6"/>
    <m/>
    <n v="1"/>
    <n v="1"/>
  </r>
  <r>
    <n v="2"/>
    <m/>
    <x v="16"/>
    <m/>
    <x v="0"/>
    <n v="1"/>
    <m/>
    <m/>
  </r>
  <r>
    <m/>
    <n v="2.1"/>
    <x v="17"/>
    <s v="10mm OD x 458mm Long Precision Linear Shaft"/>
    <x v="1"/>
    <m/>
    <n v="1"/>
    <n v="1"/>
  </r>
  <r>
    <m/>
    <n v="2.2000000000000002"/>
    <x v="18"/>
    <s v="End Bearing Subassy"/>
    <x v="4"/>
    <n v="2"/>
    <m/>
    <m/>
  </r>
  <r>
    <m/>
    <s v="2.2.1"/>
    <x v="19"/>
    <s v="3D Printed"/>
    <x v="7"/>
    <m/>
    <n v="1"/>
    <n v="2"/>
  </r>
  <r>
    <m/>
    <s v="2.2.2"/>
    <x v="20"/>
    <s v="10mm x 22mm x 6mm (6900 series bearing)"/>
    <x v="8"/>
    <m/>
    <n v="1"/>
    <n v="2"/>
  </r>
  <r>
    <m/>
    <s v="2.2.3"/>
    <x v="21"/>
    <s v="5mm x 12mm button head socket cap screw"/>
    <x v="2"/>
    <m/>
    <n v="2"/>
    <n v="4"/>
  </r>
  <r>
    <m/>
    <s v="2.2.4"/>
    <x v="7"/>
    <s v="T-Slot Nuts"/>
    <x v="1"/>
    <m/>
    <n v="2"/>
    <n v="4"/>
  </r>
  <r>
    <m/>
    <s v="2.2.5"/>
    <x v="22"/>
    <s v="GT2 2mm pitch, 10mm ID, 32 tooth pulley"/>
    <x v="8"/>
    <m/>
    <n v="1"/>
    <n v="2"/>
  </r>
  <r>
    <m/>
    <s v="2.2.6"/>
    <x v="23"/>
    <s v="10mmx16mmx0.5mm_SHim"/>
    <x v="2"/>
    <m/>
    <n v="1"/>
    <n v="2"/>
  </r>
  <r>
    <m/>
    <n v="2.2999999999999998"/>
    <x v="24"/>
    <s v="Rod End With Tensioner (Type A) Subassy"/>
    <x v="4"/>
    <n v="1"/>
    <m/>
    <m/>
  </r>
  <r>
    <m/>
    <s v="2.3.1"/>
    <x v="25"/>
    <s v="3D Printed"/>
    <x v="7"/>
    <m/>
    <n v="1"/>
    <n v="1"/>
  </r>
  <r>
    <m/>
    <s v="2.3.2"/>
    <x v="26"/>
    <s v="10mm self aligning bronze sintered bushings"/>
    <x v="9"/>
    <m/>
    <n v="2"/>
    <n v="2"/>
  </r>
  <r>
    <m/>
    <s v="2.3.3"/>
    <x v="27"/>
    <s v="3D Printed"/>
    <x v="7"/>
    <m/>
    <n v="1"/>
    <n v="1"/>
  </r>
  <r>
    <m/>
    <s v="2.3.4"/>
    <x v="28"/>
    <s v="3mm x 25mm socket head cap screw"/>
    <x v="2"/>
    <m/>
    <n v="2"/>
    <n v="2"/>
  </r>
  <r>
    <m/>
    <s v="2.3.5"/>
    <x v="29"/>
    <s v="3mm hex nut (Din 934)"/>
    <x v="2"/>
    <m/>
    <n v="2"/>
    <n v="2"/>
  </r>
  <r>
    <m/>
    <s v="2.3.6"/>
    <x v="9"/>
    <s v="5mm x 16mm button head socket cap screw"/>
    <x v="2"/>
    <m/>
    <n v="1"/>
    <n v="1"/>
  </r>
  <r>
    <m/>
    <s v="2.3.7"/>
    <x v="30"/>
    <s v="3mm standard hex nut (DIN 934)"/>
    <x v="2"/>
    <m/>
    <n v="1"/>
    <n v="1"/>
  </r>
  <r>
    <m/>
    <s v="2.3.8"/>
    <x v="31"/>
    <s v="3mm nylock hex nut"/>
    <x v="2"/>
    <m/>
    <n v="2"/>
    <n v="2"/>
  </r>
  <r>
    <m/>
    <s v="2.3.9"/>
    <x v="32"/>
    <s v="3mm x 35mm socket head cap screw"/>
    <x v="2"/>
    <m/>
    <n v="2"/>
    <n v="2"/>
  </r>
  <r>
    <n v="3"/>
    <m/>
    <x v="33"/>
    <m/>
    <x v="0"/>
    <n v="1"/>
    <m/>
    <m/>
  </r>
  <r>
    <m/>
    <s v="3.1"/>
    <x v="34"/>
    <s v="End Bearing Subassy (Passthrough)"/>
    <x v="4"/>
    <n v="1"/>
    <m/>
    <m/>
  </r>
  <r>
    <m/>
    <s v="3.1.1"/>
    <x v="35"/>
    <s v="3D Printed"/>
    <x v="7"/>
    <m/>
    <n v="1"/>
    <n v="1"/>
  </r>
  <r>
    <m/>
    <s v="3.1.2"/>
    <x v="20"/>
    <s v="10mm x 22mm x 6mm (6900 series bearing)"/>
    <x v="10"/>
    <m/>
    <n v="1"/>
    <n v="1"/>
  </r>
  <r>
    <m/>
    <s v="3.1.3"/>
    <x v="21"/>
    <s v="5mm x 12mm button head socket cap screw"/>
    <x v="2"/>
    <m/>
    <n v="2"/>
    <n v="2"/>
  </r>
  <r>
    <m/>
    <s v="3.1.4"/>
    <x v="7"/>
    <s v="T-Slot Nuts"/>
    <x v="1"/>
    <m/>
    <n v="2"/>
    <n v="2"/>
  </r>
  <r>
    <m/>
    <s v="3.1.5"/>
    <x v="22"/>
    <s v="GT2 2mm pitch, 10mm ID, 32 tooth pulley"/>
    <x v="8"/>
    <m/>
    <n v="1"/>
    <n v="1"/>
  </r>
  <r>
    <m/>
    <s v="3.1.6"/>
    <x v="23"/>
    <s v="10mmx16mmx0.5mm_SHim"/>
    <x v="2"/>
    <m/>
    <n v="1"/>
    <n v="1"/>
  </r>
  <r>
    <m/>
    <s v="3.2"/>
    <x v="18"/>
    <s v="End Bearing Subassy"/>
    <x v="4"/>
    <n v="1"/>
    <m/>
    <m/>
  </r>
  <r>
    <m/>
    <s v="3.2.1"/>
    <x v="19"/>
    <s v="3D Printed"/>
    <x v="7"/>
    <m/>
    <n v="1"/>
    <n v="1"/>
  </r>
  <r>
    <m/>
    <s v="3.2.2"/>
    <x v="20"/>
    <s v="10mm x 22mm x 6mm (6900 series bearing)"/>
    <x v="10"/>
    <m/>
    <n v="1"/>
    <n v="1"/>
  </r>
  <r>
    <m/>
    <s v="3.2.3"/>
    <x v="21"/>
    <s v="5mm x 12mm button head socket cap screw"/>
    <x v="2"/>
    <m/>
    <n v="2"/>
    <n v="2"/>
  </r>
  <r>
    <m/>
    <s v="3.2.4"/>
    <x v="7"/>
    <s v="T-Slot Nuts"/>
    <x v="1"/>
    <m/>
    <n v="2"/>
    <n v="2"/>
  </r>
  <r>
    <m/>
    <s v="3.2.5"/>
    <x v="22"/>
    <s v="GT2 2mm pitch, 10mm ID, 32 tooth pulley"/>
    <x v="8"/>
    <m/>
    <n v="1"/>
    <n v="1"/>
  </r>
  <r>
    <m/>
    <s v="3.2.6"/>
    <x v="23"/>
    <s v="10mmx16mmx0.5mm_SHim"/>
    <x v="2"/>
    <m/>
    <n v="1"/>
    <n v="1"/>
  </r>
  <r>
    <m/>
    <s v="3.3"/>
    <x v="24"/>
    <s v="Rod End With Tensioner (Type A) Subassy"/>
    <x v="4"/>
    <n v="1"/>
    <m/>
    <m/>
  </r>
  <r>
    <m/>
    <s v="3.3.1"/>
    <x v="25"/>
    <s v="3D Printed"/>
    <x v="7"/>
    <m/>
    <n v="1"/>
    <n v="1"/>
  </r>
  <r>
    <m/>
    <s v="3.3.2"/>
    <x v="26"/>
    <s v="10mm self aligning bronze sintered bushings"/>
    <x v="9"/>
    <m/>
    <n v="2"/>
    <n v="2"/>
  </r>
  <r>
    <m/>
    <s v="3.3.3"/>
    <x v="27"/>
    <s v="3D Printed"/>
    <x v="7"/>
    <m/>
    <n v="1"/>
    <n v="1"/>
  </r>
  <r>
    <m/>
    <s v="3.3.4"/>
    <x v="28"/>
    <s v="3mm x 25mm socket head cap screw"/>
    <x v="2"/>
    <m/>
    <n v="2"/>
    <n v="2"/>
  </r>
  <r>
    <m/>
    <s v="3.3.5"/>
    <x v="29"/>
    <s v="3mm hex nut (Din 934)"/>
    <x v="2"/>
    <m/>
    <n v="2"/>
    <n v="2"/>
  </r>
  <r>
    <m/>
    <s v="3.3.6"/>
    <x v="9"/>
    <s v="5mm x 16mm button head socket cap screw"/>
    <x v="2"/>
    <m/>
    <n v="1"/>
    <n v="1"/>
  </r>
  <r>
    <m/>
    <s v="3.3.7"/>
    <x v="30"/>
    <s v="3mm standard hex nut (DIN 934)"/>
    <x v="2"/>
    <m/>
    <n v="1"/>
    <n v="1"/>
  </r>
  <r>
    <m/>
    <s v="3.3.8"/>
    <x v="31"/>
    <s v="3mm nylock hex nut"/>
    <x v="2"/>
    <m/>
    <n v="2"/>
    <n v="2"/>
  </r>
  <r>
    <m/>
    <s v="3.3.9"/>
    <x v="32"/>
    <s v="3mm x 35mm socket head cap screw"/>
    <x v="2"/>
    <m/>
    <n v="2"/>
    <n v="2"/>
  </r>
  <r>
    <m/>
    <s v="3.4"/>
    <x v="36"/>
    <s v="10mm OD x 483mm Long Precision Linear Shaft"/>
    <x v="1"/>
    <m/>
    <n v="1"/>
    <n v="1"/>
  </r>
  <r>
    <m/>
    <s v="3.5"/>
    <x v="22"/>
    <s v="GT2 2mm pitch, 10mm ID, 32 tooth pulley"/>
    <x v="8"/>
    <m/>
    <n v="1"/>
    <n v="1"/>
  </r>
  <r>
    <n v="4"/>
    <m/>
    <x v="37"/>
    <m/>
    <x v="0"/>
    <n v="1"/>
    <m/>
    <m/>
  </r>
  <r>
    <m/>
    <n v="4.0999999999999996"/>
    <x v="17"/>
    <s v="10mm OD x 458mm Long Precision Linear Shaft"/>
    <x v="1"/>
    <m/>
    <n v="1"/>
    <n v="1"/>
  </r>
  <r>
    <m/>
    <n v="4.2"/>
    <x v="18"/>
    <s v="End Bearing Subassy"/>
    <x v="4"/>
    <n v="2"/>
    <m/>
    <m/>
  </r>
  <r>
    <m/>
    <s v="4.2.1"/>
    <x v="19"/>
    <s v="3D Printed"/>
    <x v="7"/>
    <m/>
    <n v="1"/>
    <n v="2"/>
  </r>
  <r>
    <m/>
    <s v="4.2.2"/>
    <x v="20"/>
    <s v="10mm x 22mm x 6mm (6900 series bearing)"/>
    <x v="10"/>
    <m/>
    <n v="1"/>
    <n v="2"/>
  </r>
  <r>
    <m/>
    <s v="4.2.3"/>
    <x v="21"/>
    <s v="5mm x 12mm button head socket cap screw"/>
    <x v="2"/>
    <m/>
    <n v="2"/>
    <n v="4"/>
  </r>
  <r>
    <m/>
    <s v="4.2.4"/>
    <x v="7"/>
    <s v="T-Slot Nuts"/>
    <x v="1"/>
    <m/>
    <n v="2"/>
    <n v="4"/>
  </r>
  <r>
    <m/>
    <s v="4.2.5"/>
    <x v="22"/>
    <s v="GT2 2mm pitch, 10mm ID, 32 tooth pulley"/>
    <x v="8"/>
    <m/>
    <n v="1"/>
    <n v="2"/>
  </r>
  <r>
    <m/>
    <s v="4.2.6"/>
    <x v="23"/>
    <s v="10mmx16mmx0.5mm_SHim"/>
    <x v="2"/>
    <m/>
    <n v="1"/>
    <n v="2"/>
  </r>
  <r>
    <m/>
    <n v="4.3"/>
    <x v="38"/>
    <s v="Rod End With Tensioner (Type B) Subassy"/>
    <x v="4"/>
    <n v="1"/>
    <m/>
    <m/>
  </r>
  <r>
    <m/>
    <s v="4.3.1"/>
    <x v="39"/>
    <s v="3D Printed"/>
    <x v="7"/>
    <m/>
    <n v="1"/>
    <n v="1"/>
  </r>
  <r>
    <m/>
    <s v="4.3.2"/>
    <x v="26"/>
    <s v="10mm self aligning bronze sintered bushings"/>
    <x v="9"/>
    <m/>
    <n v="2"/>
    <n v="2"/>
  </r>
  <r>
    <m/>
    <s v="4.3.3"/>
    <x v="27"/>
    <s v="3D Printed"/>
    <x v="7"/>
    <m/>
    <n v="1"/>
    <n v="1"/>
  </r>
  <r>
    <m/>
    <s v="4.3.4"/>
    <x v="32"/>
    <s v="3mm x 35mm socket head cap screw"/>
    <x v="2"/>
    <m/>
    <n v="2"/>
    <n v="2"/>
  </r>
  <r>
    <m/>
    <s v="4.3.5"/>
    <x v="31"/>
    <s v="3mm nylock hex nut"/>
    <x v="2"/>
    <m/>
    <n v="4"/>
    <n v="4"/>
  </r>
  <r>
    <m/>
    <s v="4.3.6"/>
    <x v="40"/>
    <s v="3mm x 25mm button head socket cap screw"/>
    <x v="2"/>
    <m/>
    <n v="2"/>
    <n v="2"/>
  </r>
  <r>
    <m/>
    <s v="4.3.7"/>
    <x v="30"/>
    <s v="3mm standard hex nut (DIN 934)"/>
    <x v="2"/>
    <m/>
    <n v="1"/>
    <n v="1"/>
  </r>
  <r>
    <m/>
    <s v="4.3.8"/>
    <x v="9"/>
    <s v="5mm x 16mm button head socket cap screw"/>
    <x v="2"/>
    <m/>
    <n v="1"/>
    <n v="1"/>
  </r>
  <r>
    <n v="5"/>
    <m/>
    <x v="41"/>
    <m/>
    <x v="0"/>
    <n v="1"/>
    <m/>
    <m/>
  </r>
  <r>
    <m/>
    <s v="5.1"/>
    <x v="34"/>
    <s v="End Bearing Subassy (Passthrough)"/>
    <x v="4"/>
    <n v="1"/>
    <m/>
    <m/>
  </r>
  <r>
    <m/>
    <s v="5.1.1"/>
    <x v="35"/>
    <s v="3D Printed"/>
    <x v="7"/>
    <m/>
    <n v="1"/>
    <n v="1"/>
  </r>
  <r>
    <m/>
    <s v="5.1.2"/>
    <x v="20"/>
    <s v="10mm x 22mm x 6mm (6900 series bearing)"/>
    <x v="10"/>
    <m/>
    <n v="1"/>
    <n v="1"/>
  </r>
  <r>
    <m/>
    <s v="5.1.3"/>
    <x v="21"/>
    <s v="5mm x 12mm button head socket cap screw"/>
    <x v="2"/>
    <m/>
    <n v="2"/>
    <n v="2"/>
  </r>
  <r>
    <m/>
    <s v="5.1.4"/>
    <x v="7"/>
    <s v="T-Slot Nuts"/>
    <x v="1"/>
    <m/>
    <n v="2"/>
    <n v="2"/>
  </r>
  <r>
    <m/>
    <s v="5.1.5"/>
    <x v="22"/>
    <s v="GT2 2mm pitch, 10mm ID, 32 tooth pulley"/>
    <x v="8"/>
    <m/>
    <n v="1"/>
    <n v="1"/>
  </r>
  <r>
    <m/>
    <s v="5.1.6"/>
    <x v="23"/>
    <s v="10mmx16mmx0.5mm_SHim"/>
    <x v="2"/>
    <m/>
    <n v="1"/>
    <n v="1"/>
  </r>
  <r>
    <m/>
    <s v="5.2"/>
    <x v="18"/>
    <s v="End Bearing Subassy"/>
    <x v="4"/>
    <n v="1"/>
    <m/>
    <m/>
  </r>
  <r>
    <m/>
    <s v="5.2.1"/>
    <x v="19"/>
    <s v="3D Printed"/>
    <x v="7"/>
    <m/>
    <n v="1"/>
    <n v="1"/>
  </r>
  <r>
    <m/>
    <s v="5.2.2"/>
    <x v="20"/>
    <s v="10mm x 22mm x 6mm (6900 series bearing)"/>
    <x v="10"/>
    <m/>
    <n v="1"/>
    <n v="1"/>
  </r>
  <r>
    <m/>
    <s v="5.2.3"/>
    <x v="21"/>
    <s v="5mm x 12mm button head socket cap screw"/>
    <x v="2"/>
    <m/>
    <n v="2"/>
    <n v="2"/>
  </r>
  <r>
    <m/>
    <s v="5.2.4"/>
    <x v="7"/>
    <s v="T-Slot Nuts"/>
    <x v="1"/>
    <m/>
    <n v="2"/>
    <n v="2"/>
  </r>
  <r>
    <m/>
    <s v="5.2.5"/>
    <x v="22"/>
    <s v="GT2 2mm pitch, 10mm ID, 32 tooth pulley"/>
    <x v="8"/>
    <m/>
    <n v="1"/>
    <n v="1"/>
  </r>
  <r>
    <m/>
    <s v="5.2.6"/>
    <x v="23"/>
    <s v="10mmx16mmx0.5mm_SHim"/>
    <x v="2"/>
    <m/>
    <n v="1"/>
    <n v="1"/>
  </r>
  <r>
    <m/>
    <s v="5.3"/>
    <x v="38"/>
    <s v="Rod End With Tensioner (Type B) Subassy"/>
    <x v="4"/>
    <n v="1"/>
    <m/>
    <m/>
  </r>
  <r>
    <m/>
    <s v="5.3.1"/>
    <x v="39"/>
    <s v="3D Printed"/>
    <x v="7"/>
    <m/>
    <n v="1"/>
    <n v="1"/>
  </r>
  <r>
    <m/>
    <s v="5.3.2"/>
    <x v="26"/>
    <s v="10mm self aligning bronze sintered bushings"/>
    <x v="9"/>
    <m/>
    <n v="2"/>
    <n v="2"/>
  </r>
  <r>
    <m/>
    <s v="5.3.3"/>
    <x v="27"/>
    <s v="3D Printed"/>
    <x v="7"/>
    <m/>
    <n v="1"/>
    <n v="1"/>
  </r>
  <r>
    <m/>
    <s v="5.3.4"/>
    <x v="32"/>
    <s v="3mm x 35mm socket head cap screw"/>
    <x v="2"/>
    <m/>
    <n v="2"/>
    <n v="2"/>
  </r>
  <r>
    <m/>
    <s v="5.3.5"/>
    <x v="31"/>
    <s v="3mm nylock hex nut"/>
    <x v="2"/>
    <m/>
    <n v="4"/>
    <n v="4"/>
  </r>
  <r>
    <m/>
    <s v="5.3.6"/>
    <x v="40"/>
    <s v="3mm x 25mm button head socket cap screw"/>
    <x v="2"/>
    <m/>
    <n v="2"/>
    <n v="2"/>
  </r>
  <r>
    <m/>
    <s v="5.3.7"/>
    <x v="30"/>
    <s v="3mm standard hex nut (DIN 934)"/>
    <x v="2"/>
    <m/>
    <n v="1"/>
    <n v="1"/>
  </r>
  <r>
    <m/>
    <s v="5.3.8"/>
    <x v="9"/>
    <s v="5mm x 16mm button head socket cap screw"/>
    <x v="2"/>
    <m/>
    <n v="1"/>
    <n v="1"/>
  </r>
  <r>
    <m/>
    <s v="5.4"/>
    <x v="36"/>
    <s v="10mm OD x 483mm Long Precision Linear Shaft"/>
    <x v="1"/>
    <m/>
    <n v="1"/>
    <n v="1"/>
  </r>
  <r>
    <m/>
    <s v="5.5"/>
    <x v="22"/>
    <s v="GT2 2mm pitch, 10mm ID, 32 tooth pulley"/>
    <x v="8"/>
    <m/>
    <n v="1"/>
    <n v="1"/>
  </r>
  <r>
    <n v="6"/>
    <m/>
    <x v="42"/>
    <m/>
    <x v="0"/>
    <n v="1"/>
    <m/>
    <m/>
  </r>
  <r>
    <m/>
    <n v="6.1"/>
    <x v="43"/>
    <s v="3D Printed"/>
    <x v="7"/>
    <m/>
    <n v="1"/>
    <n v="1"/>
  </r>
  <r>
    <m/>
    <n v="6.2"/>
    <x v="44"/>
    <s v="NO / NC Limit Switch"/>
    <x v="11"/>
    <m/>
    <n v="1"/>
    <n v="1"/>
  </r>
  <r>
    <m/>
    <n v="6.3"/>
    <x v="7"/>
    <s v="T-Slot Nuts"/>
    <x v="1"/>
    <m/>
    <n v="2"/>
    <n v="2"/>
  </r>
  <r>
    <m/>
    <n v="6.4"/>
    <x v="21"/>
    <s v="5mm x 12mm button head socket cap screw"/>
    <x v="2"/>
    <m/>
    <n v="2"/>
    <n v="2"/>
  </r>
  <r>
    <m/>
    <n v="6.5"/>
    <x v="45"/>
    <s v="3mm x 12mm button head socket cap screw"/>
    <x v="2"/>
    <m/>
    <n v="2"/>
    <n v="2"/>
  </r>
  <r>
    <n v="7"/>
    <m/>
    <x v="46"/>
    <m/>
    <x v="0"/>
    <n v="1"/>
    <m/>
    <m/>
  </r>
  <r>
    <m/>
    <s v="7.1"/>
    <x v="47"/>
    <s v="3D Printed"/>
    <x v="7"/>
    <m/>
    <n v="1"/>
    <n v="1"/>
  </r>
  <r>
    <m/>
    <s v="7.2"/>
    <x v="44"/>
    <s v="NO / NC Limit Switch"/>
    <x v="11"/>
    <m/>
    <n v="1"/>
    <n v="1"/>
  </r>
  <r>
    <m/>
    <s v="7.3"/>
    <x v="7"/>
    <s v="T-Slot Nuts"/>
    <x v="1"/>
    <m/>
    <n v="2"/>
    <n v="2"/>
  </r>
  <r>
    <m/>
    <s v="7.4"/>
    <x v="21"/>
    <s v="5mm x 12mm button head socket cap screw"/>
    <x v="2"/>
    <m/>
    <n v="2"/>
    <n v="2"/>
  </r>
  <r>
    <m/>
    <s v="7.5"/>
    <x v="45"/>
    <s v="3mm x 12mm button head socket cap screw"/>
    <x v="2"/>
    <m/>
    <n v="2"/>
    <n v="2"/>
  </r>
  <r>
    <n v="8"/>
    <s v="8.1"/>
    <x v="48"/>
    <s v="8mm OD x 400mm Long Precision Linear Shaft"/>
    <x v="1"/>
    <m/>
    <m/>
    <n v="2"/>
  </r>
  <r>
    <n v="9"/>
    <m/>
    <x v="49"/>
    <m/>
    <x v="0"/>
    <n v="1"/>
    <m/>
    <m/>
  </r>
  <r>
    <m/>
    <s v="9.1"/>
    <x v="50"/>
    <s v="3D Printed"/>
    <x v="7"/>
    <m/>
    <n v="1"/>
    <n v="1"/>
  </r>
  <r>
    <m/>
    <s v="9.2"/>
    <x v="51"/>
    <s v="4020 part cooling blower fan"/>
    <x v="12"/>
    <m/>
    <n v="1"/>
    <n v="1"/>
  </r>
  <r>
    <m/>
    <s v="9.3"/>
    <x v="52"/>
    <s v="Hot End (need 24V fan and heater cartridge if 24V power supply is used, by default E3D V6 is designed for 12V system)"/>
    <x v="13"/>
    <m/>
    <n v="1"/>
    <n v="1"/>
  </r>
  <r>
    <m/>
    <s v="9.4"/>
    <x v="53"/>
    <s v="included with e3d kit (needs to be 24v if 24V power supply is used)"/>
    <x v="14"/>
    <m/>
    <n v="1"/>
    <n v="1"/>
  </r>
  <r>
    <m/>
    <s v="9.5"/>
    <x v="54"/>
    <s v="3D Printed"/>
    <x v="7"/>
    <m/>
    <n v="1"/>
    <n v="1"/>
  </r>
  <r>
    <m/>
    <s v="9.6"/>
    <x v="55"/>
    <s v="8mm self aligning bronze sintered bushings"/>
    <x v="9"/>
    <m/>
    <n v="4"/>
    <n v="4"/>
  </r>
  <r>
    <m/>
    <s v="9.7"/>
    <x v="56"/>
    <s v="Molex 430200801 Subassy"/>
    <x v="4"/>
    <n v="1"/>
    <m/>
    <m/>
  </r>
  <r>
    <m/>
    <s v="9.7.1"/>
    <x v="57"/>
    <s v="Conn Plug 8Pos 3mm Vert Dual"/>
    <x v="15"/>
    <m/>
    <n v="1"/>
    <n v="1"/>
  </r>
  <r>
    <m/>
    <s v="9.7.2"/>
    <x v="58"/>
    <s v="Conn Term Male 20-24AWG Tin"/>
    <x v="15"/>
    <m/>
    <n v="1"/>
    <n v="1"/>
  </r>
  <r>
    <m/>
    <s v="9.8"/>
    <x v="59"/>
    <s v="Molex 430250800 Subassy"/>
    <x v="4"/>
    <n v="1"/>
    <m/>
    <m/>
  </r>
  <r>
    <m/>
    <s v="9.8.1"/>
    <x v="60"/>
    <s v="Conn Recept 8pos 3mm Vert Dual"/>
    <x v="15"/>
    <m/>
    <n v="1"/>
    <n v="1"/>
  </r>
  <r>
    <m/>
    <s v="9.8.2"/>
    <x v="61"/>
    <s v="Conn Term Female 20-24AWG Tin"/>
    <x v="15"/>
    <m/>
    <n v="1"/>
    <n v="1"/>
  </r>
  <r>
    <m/>
    <s v="9.9"/>
    <x v="40"/>
    <s v="3mm x 25mm button head socket cap screw"/>
    <x v="2"/>
    <m/>
    <n v="1"/>
    <n v="0"/>
  </r>
  <r>
    <m/>
    <s v="9.10"/>
    <x v="62"/>
    <s v="3mm x 20mm button head socket cap screw"/>
    <x v="2"/>
    <m/>
    <n v="1"/>
    <n v="1"/>
  </r>
  <r>
    <m/>
    <s v="9.11"/>
    <x v="29"/>
    <s v="3mm hex nut (Din 934)"/>
    <x v="2"/>
    <m/>
    <n v="1"/>
    <n v="1"/>
  </r>
  <r>
    <m/>
    <s v="9.12"/>
    <x v="63"/>
    <s v="3mm x 8mm button head socket cap screw"/>
    <x v="2"/>
    <m/>
    <n v="3"/>
    <n v="3"/>
  </r>
  <r>
    <m/>
    <s v="9.13"/>
    <x v="64"/>
    <s v="3mm x 16mm button head socket cap screw"/>
    <x v="2"/>
    <m/>
    <n v="4"/>
    <n v="4"/>
  </r>
  <r>
    <n v="10"/>
    <m/>
    <x v="65"/>
    <m/>
    <x v="0"/>
    <n v="1"/>
    <m/>
    <m/>
  </r>
  <r>
    <m/>
    <n v="10.1"/>
    <x v="66"/>
    <s v="20x20x321mm Extruded Aluminum W/ Tapped Ends"/>
    <x v="1"/>
    <m/>
    <n v="1"/>
    <n v="1"/>
  </r>
  <r>
    <m/>
    <n v="10.199999999999999"/>
    <x v="67"/>
    <s v="20x20x562mm Extruded Aluminum W/ Holes"/>
    <x v="1"/>
    <m/>
    <n v="2"/>
    <n v="2"/>
  </r>
  <r>
    <m/>
    <n v="10.3"/>
    <x v="68"/>
    <s v="Z Axis Bed Support Subassy"/>
    <x v="4"/>
    <n v="2"/>
    <m/>
    <m/>
  </r>
  <r>
    <m/>
    <s v="10.3.1"/>
    <x v="68"/>
    <s v="3D Printed"/>
    <x v="7"/>
    <m/>
    <n v="1"/>
    <n v="2"/>
  </r>
  <r>
    <m/>
    <s v="10.3.2"/>
    <x v="69"/>
    <s v="12mm x 2mm pitch compact flange lead screw nut"/>
    <x v="3"/>
    <m/>
    <n v="1"/>
    <n v="2"/>
  </r>
  <r>
    <m/>
    <s v="10.3.3"/>
    <x v="70"/>
    <s v="10mm ID (19mm OD x 55mm) Precision Linear Bearing"/>
    <x v="8"/>
    <m/>
    <n v="1"/>
    <n v="2"/>
  </r>
  <r>
    <m/>
    <s v="10.3.4"/>
    <x v="9"/>
    <s v="5mm x 16mm button head socket cap screw"/>
    <x v="2"/>
    <m/>
    <n v="4"/>
    <n v="8"/>
  </r>
  <r>
    <m/>
    <s v="10.3.5"/>
    <x v="3"/>
    <s v="5mm x 10mm button head screw"/>
    <x v="2"/>
    <m/>
    <n v="4"/>
    <n v="8"/>
  </r>
  <r>
    <m/>
    <s v="10.3.6"/>
    <x v="28"/>
    <s v="3mm x 25mm socket head cap screw"/>
    <x v="2"/>
    <m/>
    <n v="2"/>
    <n v="4"/>
  </r>
  <r>
    <m/>
    <s v="10.3.7"/>
    <x v="31"/>
    <s v="3mm nylock hex nut"/>
    <x v="2"/>
    <m/>
    <n v="2"/>
    <n v="4"/>
  </r>
  <r>
    <m/>
    <s v="10.3.8"/>
    <x v="71"/>
    <s v="5mm nylock nut (DIN 985)"/>
    <x v="2"/>
    <m/>
    <n v="4"/>
    <n v="8"/>
  </r>
  <r>
    <m/>
    <s v="10.3.9"/>
    <x v="7"/>
    <s v="T-Slot Nuts"/>
    <x v="1"/>
    <m/>
    <n v="4"/>
    <n v="8"/>
  </r>
  <r>
    <m/>
    <n v="10.4"/>
    <x v="4"/>
    <s v="Black Extrusion Endcap"/>
    <x v="3"/>
    <m/>
    <n v="4"/>
    <n v="4"/>
  </r>
  <r>
    <m/>
    <n v="10.5"/>
    <x v="72"/>
    <s v="Bed Leveling Mount Subassy"/>
    <x v="4"/>
    <n v="4"/>
    <m/>
    <m/>
  </r>
  <r>
    <m/>
    <s v="10.5.1"/>
    <x v="72"/>
    <s v="3D Printed"/>
    <x v="7"/>
    <m/>
    <n v="1"/>
    <n v="4"/>
  </r>
  <r>
    <m/>
    <s v="10.5.2"/>
    <x v="9"/>
    <s v="5mm x 16mm button head socket cap screw"/>
    <x v="2"/>
    <m/>
    <n v="2"/>
    <n v="8"/>
  </r>
  <r>
    <m/>
    <s v="10.5.3"/>
    <x v="7"/>
    <s v="T-Slot Nuts"/>
    <x v="1"/>
    <m/>
    <n v="2"/>
    <n v="8"/>
  </r>
  <r>
    <m/>
    <s v="10.5.4"/>
    <x v="73"/>
    <s v="1Long .5OD 0.062Wire Compression Spring"/>
    <x v="2"/>
    <m/>
    <n v="1"/>
    <n v="4"/>
  </r>
  <r>
    <m/>
    <s v="10.5.5"/>
    <x v="74"/>
    <s v="5mm x 55mm button head socket cap screw"/>
    <x v="2"/>
    <m/>
    <n v="1"/>
    <n v="4"/>
  </r>
  <r>
    <m/>
    <s v="10.5.6"/>
    <x v="75"/>
    <s v="5mm wing nut (DIN 315)"/>
    <x v="2"/>
    <m/>
    <n v="1"/>
    <n v="4"/>
  </r>
  <r>
    <m/>
    <s v="10.5.7"/>
    <x v="71"/>
    <s v="5mm nylock nut (DIN 985)"/>
    <x v="2"/>
    <m/>
    <n v="1"/>
    <n v="4"/>
  </r>
  <r>
    <m/>
    <s v="10.5.8"/>
    <x v="76"/>
    <s v="5mm oversized flat washer (DIN 9021)"/>
    <x v="2"/>
    <m/>
    <n v="2"/>
    <n v="8"/>
  </r>
  <r>
    <m/>
    <n v="10.6"/>
    <x v="77"/>
    <s v="400x360mm (1/8&quot;) 5052 Aluminum Plate per DXF"/>
    <x v="16"/>
    <m/>
    <n v="1"/>
    <n v="1"/>
  </r>
  <r>
    <m/>
    <n v="10.7"/>
    <x v="3"/>
    <s v="5mm x 10mm button head screw"/>
    <x v="2"/>
    <m/>
    <n v="2"/>
    <n v="2"/>
  </r>
  <r>
    <m/>
    <n v="10.8"/>
    <x v="78"/>
    <s v="320x320mm/120V/500W Silicon Heated Mat"/>
    <x v="17"/>
    <m/>
    <n v="1"/>
    <n v="1"/>
  </r>
  <r>
    <m/>
    <n v="10.9"/>
    <x v="79"/>
    <s v="360x345mm glass print surface (window or boro)"/>
    <x v="18"/>
    <m/>
    <n v="1"/>
    <n v="1"/>
  </r>
  <r>
    <m/>
    <s v="10.10"/>
    <x v="80"/>
    <s v="Z Rod And Mounts Subassy"/>
    <x v="4"/>
    <n v="2"/>
    <m/>
    <m/>
  </r>
  <r>
    <m/>
    <s v="10.10.1"/>
    <x v="81"/>
    <s v="10mm OD x 435mm Long Precision Linear Shaft"/>
    <x v="1"/>
    <m/>
    <n v="1"/>
    <n v="2"/>
  </r>
  <r>
    <m/>
    <s v="10.10.2"/>
    <x v="82"/>
    <s v="3D Printed"/>
    <x v="7"/>
    <m/>
    <n v="1"/>
    <n v="2"/>
  </r>
  <r>
    <m/>
    <s v="10.10.3"/>
    <x v="83"/>
    <s v="3D Printed"/>
    <x v="7"/>
    <m/>
    <n v="1"/>
    <n v="2"/>
  </r>
  <r>
    <m/>
    <s v="10.10.4"/>
    <x v="71"/>
    <s v="5mm nylock nut (DIN 985)"/>
    <x v="2"/>
    <m/>
    <n v="2"/>
    <n v="4"/>
  </r>
  <r>
    <m/>
    <s v="10.10.5"/>
    <x v="9"/>
    <s v="5mm x 16mm button head socket cap screw"/>
    <x v="2"/>
    <m/>
    <n v="2"/>
    <n v="4"/>
  </r>
  <r>
    <m/>
    <s v="10.10.6"/>
    <x v="21"/>
    <s v="5mm x 12mm button head socket cap screw"/>
    <x v="2"/>
    <m/>
    <n v="2"/>
    <n v="4"/>
  </r>
  <r>
    <m/>
    <s v="10.10.7"/>
    <x v="7"/>
    <s v="T-Slot Nuts"/>
    <x v="1"/>
    <m/>
    <n v="2"/>
    <n v="4"/>
  </r>
  <r>
    <m/>
    <n v="10.11"/>
    <x v="84"/>
    <s v="Z-Screw Support Subassy"/>
    <x v="4"/>
    <n v="1"/>
    <m/>
    <m/>
  </r>
  <r>
    <m/>
    <s v="10.11.1"/>
    <x v="85"/>
    <s v="3D Printed"/>
    <x v="7"/>
    <m/>
    <n v="1"/>
    <n v="1"/>
  </r>
  <r>
    <m/>
    <s v="10.11.2"/>
    <x v="86"/>
    <s v="608 skate bearing"/>
    <x v="11"/>
    <m/>
    <n v="2"/>
    <n v="2"/>
  </r>
  <r>
    <m/>
    <s v="10.11.3"/>
    <x v="87"/>
    <s v="8mm ID Thin Bearing Shim"/>
    <x v="2"/>
    <m/>
    <n v="1"/>
    <n v="1"/>
  </r>
  <r>
    <m/>
    <s v="10.11.4"/>
    <x v="88"/>
    <s v="GT2 2mm pitch, 8mm ID, 32 tooth pulley"/>
    <x v="8"/>
    <m/>
    <n v="1"/>
    <n v="1"/>
  </r>
  <r>
    <m/>
    <s v="10.11.5"/>
    <x v="89"/>
    <s v="5mm x 25mm socket head cap screw"/>
    <x v="2"/>
    <m/>
    <n v="5"/>
    <n v="5"/>
  </r>
  <r>
    <m/>
    <s v="10.11.6"/>
    <x v="7"/>
    <s v="T-Slot Nuts"/>
    <x v="1"/>
    <m/>
    <n v="3"/>
    <n v="3"/>
  </r>
  <r>
    <m/>
    <s v="10.11.7"/>
    <x v="90"/>
    <s v="12mm x 2mm pitch Lead Screw, 46mm Long x 8mm OD Step"/>
    <x v="3"/>
    <m/>
    <n v="1"/>
    <n v="1"/>
  </r>
  <r>
    <m/>
    <s v="10.11.8"/>
    <x v="91"/>
    <s v="8mm ID Set Screw Shaft Collar"/>
    <x v="2"/>
    <m/>
    <n v="1"/>
    <n v="1"/>
  </r>
  <r>
    <m/>
    <s v="10.11.9"/>
    <x v="92"/>
    <s v="3D Printed"/>
    <x v="7"/>
    <m/>
    <n v="1"/>
    <n v="1"/>
  </r>
  <r>
    <m/>
    <s v="10.11.10"/>
    <x v="30"/>
    <s v="3mm standard hex nut (DIN 934)"/>
    <x v="2"/>
    <m/>
    <n v="2"/>
    <n v="2"/>
  </r>
  <r>
    <m/>
    <n v="10.119999999999999"/>
    <x v="93"/>
    <s v="Z-Screw Support Subassy (With Tensioner)"/>
    <x v="4"/>
    <n v="1"/>
    <m/>
    <m/>
  </r>
  <r>
    <m/>
    <s v="10.12.1"/>
    <x v="94"/>
    <s v="3D Printed"/>
    <x v="7"/>
    <m/>
    <n v="1"/>
    <n v="1"/>
  </r>
  <r>
    <m/>
    <s v="10.12.2"/>
    <x v="86"/>
    <s v="608 skate bearing"/>
    <x v="11"/>
    <m/>
    <n v="2"/>
    <n v="2"/>
  </r>
  <r>
    <m/>
    <s v="10.12.3"/>
    <x v="95"/>
    <s v="8mm ID Thin Bearing Shim"/>
    <x v="2"/>
    <m/>
    <n v="1"/>
    <n v="1"/>
  </r>
  <r>
    <m/>
    <s v="10.12.4"/>
    <x v="88"/>
    <s v="GT2 2mm pitch, 8mm ID, 32 tooth pulley"/>
    <x v="8"/>
    <m/>
    <n v="1"/>
    <n v="1"/>
  </r>
  <r>
    <m/>
    <s v="10.12.5"/>
    <x v="89"/>
    <s v="5mm x 25mm socket head cap screw"/>
    <x v="2"/>
    <m/>
    <n v="5"/>
    <n v="5"/>
  </r>
  <r>
    <m/>
    <s v="10.12.6"/>
    <x v="7"/>
    <s v="T-Slot Nuts"/>
    <x v="1"/>
    <m/>
    <n v="3"/>
    <n v="3"/>
  </r>
  <r>
    <m/>
    <s v="10.12.7"/>
    <x v="90"/>
    <s v="12mm x 2mm pitch Lead Screw, 46mm Long x 8mm OD Step"/>
    <x v="3"/>
    <m/>
    <n v="1"/>
    <n v="1"/>
  </r>
  <r>
    <m/>
    <s v="10.12.8"/>
    <x v="91"/>
    <s v="8mm ID Set Screw Shaft Collar"/>
    <x v="2"/>
    <m/>
    <n v="1"/>
    <n v="1"/>
  </r>
  <r>
    <m/>
    <s v="10.12.9"/>
    <x v="92"/>
    <s v="3D Printed"/>
    <x v="7"/>
    <m/>
    <n v="1"/>
    <n v="1"/>
  </r>
  <r>
    <m/>
    <s v="10.12.10"/>
    <x v="30"/>
    <s v="3mm standard hex nut (DIN 934)"/>
    <x v="2"/>
    <m/>
    <n v="2"/>
    <n v="2"/>
  </r>
  <r>
    <m/>
    <s v="10.12.11"/>
    <x v="96"/>
    <s v="Idler Wheel Subassy"/>
    <x v="4"/>
    <n v="1"/>
    <m/>
    <m/>
  </r>
  <r>
    <m/>
    <s v="10.12.11.1"/>
    <x v="97"/>
    <s v="V-Slot Idler Pulley"/>
    <x v="19"/>
    <m/>
    <n v="1"/>
    <n v="1"/>
  </r>
  <r>
    <m/>
    <s v="10.12.11.2"/>
    <x v="98"/>
    <s v="Precision Ball _x000a_Bearing"/>
    <x v="19"/>
    <m/>
    <n v="2"/>
    <n v="2"/>
  </r>
  <r>
    <m/>
    <s v="10.12.11.3"/>
    <x v="99"/>
    <s v="5mm Precision _x000a_Washer"/>
    <x v="19"/>
    <m/>
    <n v="1"/>
    <n v="1"/>
  </r>
  <r>
    <m/>
    <s v="10.12.11.4"/>
    <x v="100"/>
    <s v="Nylon Insert Hex _x000a_Locknut 5mm"/>
    <x v="19"/>
    <m/>
    <n v="1"/>
    <n v="1"/>
  </r>
  <r>
    <m/>
    <s v="10.12.11.5"/>
    <x v="101"/>
    <s v="5mm X 35mm button head socket cap screw"/>
    <x v="2"/>
    <m/>
    <n v="1"/>
    <n v="1"/>
  </r>
  <r>
    <m/>
    <s v="10.12.11.6"/>
    <x v="102"/>
    <s v=".125 Inch Aluminum _x000a_Spacer"/>
    <x v="19"/>
    <m/>
    <n v="1"/>
    <n v="1"/>
  </r>
  <r>
    <n v="11"/>
    <m/>
    <x v="103"/>
    <m/>
    <x v="0"/>
    <n v="1"/>
    <m/>
    <m/>
  </r>
  <r>
    <m/>
    <n v="11.1"/>
    <x v="104"/>
    <s v="3D Printed"/>
    <x v="4"/>
    <m/>
    <n v="1"/>
    <n v="1"/>
  </r>
  <r>
    <m/>
    <n v="11.2"/>
    <x v="7"/>
    <s v="T-Slot Nuts"/>
    <x v="1"/>
    <m/>
    <n v="1"/>
    <n v="1"/>
  </r>
  <r>
    <m/>
    <n v="11.3"/>
    <x v="45"/>
    <s v="3mm x 12mm button head socket cap screw"/>
    <x v="2"/>
    <m/>
    <n v="2"/>
    <n v="2"/>
  </r>
  <r>
    <m/>
    <n v="11.4"/>
    <x v="44"/>
    <s v="NO / NC Limit Switch"/>
    <x v="11"/>
    <m/>
    <n v="1"/>
    <n v="1"/>
  </r>
  <r>
    <m/>
    <n v="11.5"/>
    <x v="3"/>
    <s v="5mm x 10mm button head screw"/>
    <x v="2"/>
    <m/>
    <n v="1"/>
    <n v="1"/>
  </r>
  <r>
    <n v="12"/>
    <m/>
    <x v="105"/>
    <m/>
    <x v="0"/>
    <n v="2"/>
    <m/>
    <m/>
  </r>
  <r>
    <m/>
    <n v="12.1"/>
    <x v="106"/>
    <s v="3D Printed"/>
    <x v="7"/>
    <m/>
    <n v="1"/>
    <n v="2"/>
  </r>
  <r>
    <m/>
    <n v="12.2"/>
    <x v="107"/>
    <s v="6.5kg/cm 60mm Long Nema 17 Stepper Motor"/>
    <x v="8"/>
    <m/>
    <n v="1"/>
    <n v="2"/>
  </r>
  <r>
    <m/>
    <n v="12.3"/>
    <x v="108"/>
    <s v="3mm x 10mm button head socket cap screw"/>
    <x v="2"/>
    <m/>
    <n v="4"/>
    <n v="8"/>
  </r>
  <r>
    <m/>
    <n v="12.4"/>
    <x v="3"/>
    <s v="5mm x 10mm button head screw"/>
    <x v="2"/>
    <m/>
    <n v="4"/>
    <n v="8"/>
  </r>
  <r>
    <m/>
    <n v="12.5"/>
    <x v="7"/>
    <s v="T-Slot Nuts"/>
    <x v="1"/>
    <m/>
    <n v="4"/>
    <n v="8"/>
  </r>
  <r>
    <m/>
    <n v="12.6"/>
    <x v="109"/>
    <s v="GT2 2mm pitch, 5mm ID, 20 tooth pulley"/>
    <x v="11"/>
    <m/>
    <n v="1"/>
    <n v="2"/>
  </r>
  <r>
    <n v="13"/>
    <m/>
    <x v="110"/>
    <m/>
    <x v="0"/>
    <n v="1"/>
    <m/>
    <m/>
  </r>
  <r>
    <m/>
    <n v="13.1"/>
    <x v="111"/>
    <s v="3D Printed"/>
    <x v="7"/>
    <m/>
    <n v="1"/>
    <n v="1"/>
  </r>
  <r>
    <m/>
    <n v="13.2"/>
    <x v="107"/>
    <s v="6.5kg/cm 60mm Long Nema 17 Stepper Motor"/>
    <x v="8"/>
    <m/>
    <n v="1"/>
    <n v="1"/>
  </r>
  <r>
    <m/>
    <n v="13.3"/>
    <x v="109"/>
    <s v="GT2 2mm pitch, 5mm ID, 20 tooth pulley"/>
    <x v="11"/>
    <m/>
    <n v="1"/>
    <n v="1"/>
  </r>
  <r>
    <m/>
    <n v="13.4"/>
    <x v="45"/>
    <s v="3mm x 12mm button head socket cap screw"/>
    <x v="2"/>
    <m/>
    <n v="4"/>
    <n v="4"/>
  </r>
  <r>
    <m/>
    <n v="13.5"/>
    <x v="112"/>
    <s v="3mm flat washer (DIN 125)"/>
    <x v="2"/>
    <m/>
    <n v="4"/>
    <n v="4"/>
  </r>
  <r>
    <m/>
    <n v="13.6"/>
    <x v="21"/>
    <s v="5mm x 12mm button head socket cap screw"/>
    <x v="2"/>
    <m/>
    <n v="2"/>
    <n v="2"/>
  </r>
  <r>
    <m/>
    <n v="13.7"/>
    <x v="3"/>
    <s v="5mm x 10mm button head screw"/>
    <x v="2"/>
    <m/>
    <n v="1"/>
    <n v="1"/>
  </r>
  <r>
    <m/>
    <n v="13.8"/>
    <x v="7"/>
    <s v="T-Slot Nuts"/>
    <x v="1"/>
    <m/>
    <n v="3"/>
    <n v="3"/>
  </r>
  <r>
    <n v="14"/>
    <s v="14.1"/>
    <x v="113"/>
    <s v="200W / 24V Power Supply"/>
    <x v="20"/>
    <m/>
    <m/>
    <n v="1"/>
  </r>
  <r>
    <n v="15"/>
    <s v="15.1"/>
    <x v="114"/>
    <s v="Omron Solid State Relay "/>
    <x v="6"/>
    <m/>
    <m/>
    <n v="1"/>
  </r>
  <r>
    <n v="16"/>
    <m/>
    <x v="115"/>
    <m/>
    <x v="0"/>
    <n v="1"/>
    <m/>
    <m/>
  </r>
  <r>
    <m/>
    <n v="16.100000000000001"/>
    <x v="116"/>
    <s v="3D Printed"/>
    <x v="7"/>
    <m/>
    <n v="1"/>
    <n v="1"/>
  </r>
  <r>
    <m/>
    <n v="16.2"/>
    <x v="117"/>
    <s v="Panucatt Devices Viki2 LCD Display/Controller"/>
    <x v="21"/>
    <m/>
    <n v="1"/>
    <n v="1"/>
  </r>
  <r>
    <m/>
    <n v="16.3"/>
    <x v="3"/>
    <s v="5mm x 10mm button head screw"/>
    <x v="2"/>
    <m/>
    <n v="3"/>
    <n v="3"/>
  </r>
  <r>
    <m/>
    <n v="16.399999999999999"/>
    <x v="7"/>
    <s v="T-Slot Nuts"/>
    <x v="1"/>
    <m/>
    <n v="3"/>
    <n v="3"/>
  </r>
  <r>
    <n v="17"/>
    <m/>
    <x v="118"/>
    <m/>
    <x v="0"/>
    <n v="1"/>
    <m/>
    <m/>
  </r>
  <r>
    <m/>
    <s v="17.1"/>
    <x v="119"/>
    <s v="GT2 2mm pitch, 6mm wide, 976mm Closed Loop Belt"/>
    <x v="8"/>
    <m/>
    <n v="1"/>
    <n v="1"/>
  </r>
  <r>
    <m/>
    <s v="17.2"/>
    <x v="120"/>
    <s v="GT2 2mm pitch, 6mm wide, 180mm Closed Loop Belt"/>
    <x v="8"/>
    <m/>
    <n v="2"/>
    <n v="2"/>
  </r>
  <r>
    <m/>
    <s v="17.3"/>
    <x v="121"/>
    <s v="GT2 2mm pitch, 6mm wide (Per Meter Length)"/>
    <x v="8"/>
    <m/>
    <n v="4"/>
    <n v="4"/>
  </r>
  <r>
    <m/>
    <s v="17.4"/>
    <x v="122"/>
    <s v="3D Printed"/>
    <x v="7"/>
    <m/>
    <n v="1"/>
    <n v="1"/>
  </r>
  <r>
    <m/>
    <s v="17.5"/>
    <x v="123"/>
    <s v="3D Printed"/>
    <x v="7"/>
    <m/>
    <n v="1"/>
    <n v="1"/>
  </r>
  <r>
    <n v="18"/>
    <m/>
    <x v="124"/>
    <m/>
    <x v="0"/>
    <n v="1"/>
    <m/>
    <m/>
  </r>
  <r>
    <m/>
    <n v="18.100000000000001"/>
    <x v="125"/>
    <s v="Raspberry Pi 2"/>
    <x v="6"/>
    <m/>
    <n v="1"/>
    <n v="1"/>
  </r>
  <r>
    <m/>
    <n v="18.2"/>
    <x v="126"/>
    <s v="Panucatt - Azteeg X5 Mini"/>
    <x v="21"/>
    <m/>
    <n v="1"/>
    <n v="1"/>
  </r>
  <r>
    <m/>
    <n v="18.3"/>
    <x v="127"/>
    <s v="3D Printed"/>
    <x v="7"/>
    <m/>
    <n v="1"/>
    <n v="1"/>
  </r>
  <r>
    <n v="19"/>
    <m/>
    <x v="128"/>
    <m/>
    <x v="0"/>
    <n v="1"/>
    <m/>
    <m/>
  </r>
  <r>
    <m/>
    <n v="19.100000000000001"/>
    <x v="129"/>
    <s v="3D Printed"/>
    <x v="7"/>
    <m/>
    <n v="1"/>
    <n v="1"/>
  </r>
  <r>
    <m/>
    <n v="19.2"/>
    <x v="130"/>
    <s v="Fused Plug Switch (10A/250V AC/3 Pin IEC320 C14)"/>
    <x v="6"/>
    <m/>
    <n v="1"/>
    <n v="1"/>
  </r>
  <r>
    <m/>
    <n v="19.3"/>
    <x v="3"/>
    <s v="5mm x 10mm button head screw"/>
    <x v="2"/>
    <m/>
    <n v="2"/>
    <n v="2"/>
  </r>
  <r>
    <m/>
    <n v="19.399999999999999"/>
    <x v="7"/>
    <s v="T-Slot Nuts"/>
    <x v="1"/>
    <m/>
    <n v="2"/>
    <n v="2"/>
  </r>
  <r>
    <n v="20"/>
    <m/>
    <x v="131"/>
    <s v="(recommended alternative = Bondtech Extruder)"/>
    <x v="0"/>
    <n v="1"/>
    <m/>
    <m/>
  </r>
  <r>
    <m/>
    <n v="20.100000000000001"/>
    <x v="132"/>
    <s v="3D Printed"/>
    <x v="7"/>
    <m/>
    <n v="1"/>
    <n v="1"/>
  </r>
  <r>
    <m/>
    <n v="20.2"/>
    <x v="133"/>
    <s v="3D Printed"/>
    <x v="7"/>
    <m/>
    <n v="1"/>
    <n v="1"/>
  </r>
  <r>
    <m/>
    <n v="20.3"/>
    <x v="134"/>
    <s v="3D Printed"/>
    <x v="7"/>
    <m/>
    <n v="1"/>
    <n v="1"/>
  </r>
  <r>
    <m/>
    <n v="20.399999999999999"/>
    <x v="86"/>
    <s v="608 skate bearing"/>
    <x v="11"/>
    <m/>
    <n v="1"/>
    <n v="1"/>
  </r>
  <r>
    <m/>
    <n v="20.5"/>
    <x v="135"/>
    <s v="8mm ID Shaft Hobb Gear"/>
    <x v="22"/>
    <m/>
    <n v="1"/>
    <n v="1"/>
  </r>
  <r>
    <m/>
    <n v="20.6"/>
    <x v="136"/>
    <s v="40mm Long NEMA 17 Stepper w/ 5.18 Planetary Reduction"/>
    <x v="8"/>
    <m/>
    <n v="1"/>
    <n v="1"/>
  </r>
  <r>
    <m/>
    <n v="20.7"/>
    <x v="137"/>
    <s v="3D Printed"/>
    <x v="7"/>
    <m/>
    <n v="1"/>
    <n v="1"/>
  </r>
  <r>
    <m/>
    <n v="20.8"/>
    <x v="138"/>
    <s v="3D Printed"/>
    <x v="7"/>
    <m/>
    <n v="2"/>
    <n v="2"/>
  </r>
  <r>
    <m/>
    <n v="20.9"/>
    <x v="29"/>
    <s v="3mm hex nut (Din 934)"/>
    <x v="2"/>
    <m/>
    <n v="4"/>
    <n v="4"/>
  </r>
  <r>
    <m/>
    <s v="20.10"/>
    <x v="139"/>
    <s v="3mm x 50mm socket head cap screw"/>
    <x v="2"/>
    <m/>
    <n v="2"/>
    <n v="2"/>
  </r>
  <r>
    <m/>
    <n v="20.11"/>
    <x v="112"/>
    <s v="3mm flat washer (DIN 125)"/>
    <x v="2"/>
    <m/>
    <n v="4"/>
    <n v="4"/>
  </r>
  <r>
    <m/>
    <n v="20.12"/>
    <x v="140"/>
    <s v="Spring (0.75&quot;L x 0.187&quot; OD x 0.029&quot; Wire)"/>
    <x v="2"/>
    <m/>
    <n v="2"/>
    <n v="2"/>
  </r>
  <r>
    <m/>
    <n v="20.13"/>
    <x v="141"/>
    <s v="3mm oversized flat washer (Din 9021)"/>
    <x v="2"/>
    <m/>
    <n v="2"/>
    <n v="2"/>
  </r>
  <r>
    <m/>
    <n v="20.14"/>
    <x v="142"/>
    <m/>
    <x v="2"/>
    <m/>
    <n v="2"/>
    <n v="2"/>
  </r>
  <r>
    <m/>
    <n v="20.149999999999999"/>
    <x v="143"/>
    <m/>
    <x v="2"/>
    <m/>
    <n v="4"/>
    <n v="4"/>
  </r>
  <r>
    <m/>
    <n v="20.16"/>
    <x v="32"/>
    <s v="3mm x 35mm socket head cap screw"/>
    <x v="2"/>
    <m/>
    <n v="2"/>
    <n v="2"/>
  </r>
  <r>
    <m/>
    <n v="20.170000000000002"/>
    <x v="31"/>
    <s v="3mm nylock hex nut"/>
    <x v="2"/>
    <m/>
    <n v="2"/>
    <n v="2"/>
  </r>
  <r>
    <m/>
    <n v="20.18"/>
    <x v="3"/>
    <s v="5mm x 10mm button head screw"/>
    <x v="2"/>
    <m/>
    <n v="2"/>
    <n v="2"/>
  </r>
  <r>
    <m/>
    <n v="20.190000000000001"/>
    <x v="7"/>
    <s v="T-Slot Nuts"/>
    <x v="1"/>
    <m/>
    <n v="2"/>
    <n v="2"/>
  </r>
  <r>
    <m/>
    <s v="20.20"/>
    <x v="144"/>
    <m/>
    <x v="2"/>
    <m/>
    <n v="2"/>
    <n v="2"/>
  </r>
  <r>
    <m/>
    <s v="20.21"/>
    <x v="145"/>
    <s v="2mm ID 4mm OD Bowden Tube (10 meters)"/>
    <x v="8"/>
    <m/>
    <n v="1"/>
    <n v="1"/>
  </r>
  <r>
    <n v="21"/>
    <m/>
    <x v="146"/>
    <m/>
    <x v="0"/>
    <n v="1"/>
    <m/>
    <m/>
  </r>
  <r>
    <m/>
    <n v="21.1"/>
    <x v="147"/>
    <s v="3D Printed"/>
    <x v="7"/>
    <m/>
    <n v="1"/>
    <n v="1"/>
  </r>
  <r>
    <m/>
    <n v="21.2"/>
    <x v="148"/>
    <s v="3D Printed"/>
    <x v="7"/>
    <m/>
    <n v="1"/>
    <n v="1"/>
  </r>
  <r>
    <m/>
    <n v="21.3"/>
    <x v="149"/>
    <s v="Misc for visual only"/>
    <x v="23"/>
    <m/>
    <n v="1"/>
    <n v="1"/>
  </r>
  <r>
    <m/>
    <n v="21.4"/>
    <x v="7"/>
    <s v="T-Slot Nuts"/>
    <x v="1"/>
    <m/>
    <n v="4"/>
    <n v="4"/>
  </r>
  <r>
    <m/>
    <n v="21.5"/>
    <x v="3"/>
    <s v="5mm x 10mm button head screw"/>
    <x v="2"/>
    <m/>
    <n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arts By Vendor">
  <location ref="A1:B145" firstHeaderRow="1" firstDataRow="1" firstDataCol="1"/>
  <pivotFields count="8">
    <pivotField showAll="0"/>
    <pivotField showAll="0"/>
    <pivotField axis="axisRow" showAll="0">
      <items count="151">
        <item x="57"/>
        <item x="60"/>
        <item x="61"/>
        <item x="58"/>
        <item x="102"/>
        <item x="18"/>
        <item x="34"/>
        <item x="53"/>
        <item x="78"/>
        <item x="79"/>
        <item x="51"/>
        <item x="145"/>
        <item x="148"/>
        <item x="91"/>
        <item x="20"/>
        <item x="99"/>
        <item x="86"/>
        <item x="95"/>
        <item x="87"/>
        <item x="23"/>
        <item x="144"/>
        <item x="31"/>
        <item x="29"/>
        <item x="30"/>
        <item x="141"/>
        <item x="76"/>
        <item x="143"/>
        <item x="40"/>
        <item x="3"/>
        <item x="9"/>
        <item x="142"/>
        <item x="28"/>
        <item x="32"/>
        <item x="139"/>
        <item x="89"/>
        <item x="45"/>
        <item x="64"/>
        <item x="62"/>
        <item x="21"/>
        <item x="101"/>
        <item x="74"/>
        <item x="112"/>
        <item x="71"/>
        <item x="63"/>
        <item x="108"/>
        <item x="75"/>
        <item x="8"/>
        <item x="140"/>
        <item x="73"/>
        <item x="55"/>
        <item x="26"/>
        <item x="13"/>
        <item x="11"/>
        <item x="15"/>
        <item x="14"/>
        <item x="12"/>
        <item x="77"/>
        <item x="130"/>
        <item x="126"/>
        <item x="19"/>
        <item x="72"/>
        <item x="118"/>
        <item x="138"/>
        <item x="50"/>
        <item x="54"/>
        <item x="52"/>
        <item x="127"/>
        <item x="124"/>
        <item x="49"/>
        <item x="0"/>
        <item x="147"/>
        <item x="106"/>
        <item x="114"/>
        <item x="109"/>
        <item x="22"/>
        <item x="88"/>
        <item x="6"/>
        <item x="5"/>
        <item x="132"/>
        <item x="133"/>
        <item x="134"/>
        <item x="137"/>
        <item x="131"/>
        <item x="4"/>
        <item x="66"/>
        <item x="67"/>
        <item x="2"/>
        <item x="1"/>
        <item x="7"/>
        <item x="96"/>
        <item x="10"/>
        <item x="70"/>
        <item x="113"/>
        <item x="44"/>
        <item x="56"/>
        <item x="59"/>
        <item x="105"/>
        <item x="90"/>
        <item x="69"/>
        <item x="136"/>
        <item x="107"/>
        <item x="100"/>
        <item x="128"/>
        <item x="129"/>
        <item x="35"/>
        <item x="98"/>
        <item x="125"/>
        <item x="81"/>
        <item x="17"/>
        <item x="36"/>
        <item x="48"/>
        <item x="149"/>
        <item x="146"/>
        <item x="117"/>
        <item x="115"/>
        <item x="116"/>
        <item x="97"/>
        <item x="47"/>
        <item x="121"/>
        <item x="120"/>
        <item x="46"/>
        <item x="122"/>
        <item x="25"/>
        <item x="39"/>
        <item x="27"/>
        <item x="16"/>
        <item x="33"/>
        <item x="37"/>
        <item x="41"/>
        <item x="24"/>
        <item x="38"/>
        <item x="43"/>
        <item x="42"/>
        <item x="123"/>
        <item x="119"/>
        <item x="103"/>
        <item x="104"/>
        <item x="65"/>
        <item x="68"/>
        <item x="92"/>
        <item x="85"/>
        <item x="94"/>
        <item x="82"/>
        <item x="83"/>
        <item x="80"/>
        <item x="110"/>
        <item x="111"/>
        <item x="84"/>
        <item x="93"/>
        <item x="135"/>
        <item t="default"/>
      </items>
    </pivotField>
    <pivotField showAll="0"/>
    <pivotField axis="axisRow" showAll="0">
      <items count="25">
        <item x="7"/>
        <item x="17"/>
        <item x="20"/>
        <item x="6"/>
        <item x="15"/>
        <item x="16"/>
        <item x="13"/>
        <item x="12"/>
        <item x="10"/>
        <item x="22"/>
        <item x="2"/>
        <item x="3"/>
        <item x="1"/>
        <item sd="0" x="23"/>
        <item sd="0" x="4"/>
        <item x="21"/>
        <item x="8"/>
        <item x="11"/>
        <item sd="0" x="14"/>
        <item x="19"/>
        <item x="5"/>
        <item x="9"/>
        <item x="18"/>
        <item sd="0" x="0"/>
        <item t="default"/>
      </items>
    </pivotField>
    <pivotField showAll="0"/>
    <pivotField showAll="0"/>
    <pivotField dataField="1" showAll="0"/>
  </pivotFields>
  <rowFields count="2">
    <field x="4"/>
    <field x="2"/>
  </rowFields>
  <rowItems count="144">
    <i>
      <x/>
    </i>
    <i r="1">
      <x v="12"/>
    </i>
    <i r="1">
      <x v="59"/>
    </i>
    <i r="1">
      <x v="60"/>
    </i>
    <i r="1">
      <x v="62"/>
    </i>
    <i r="1">
      <x v="63"/>
    </i>
    <i r="1">
      <x v="64"/>
    </i>
    <i r="1">
      <x v="66"/>
    </i>
    <i r="1">
      <x v="70"/>
    </i>
    <i r="1">
      <x v="71"/>
    </i>
    <i r="1">
      <x v="78"/>
    </i>
    <i r="1">
      <x v="79"/>
    </i>
    <i r="1">
      <x v="80"/>
    </i>
    <i r="1">
      <x v="81"/>
    </i>
    <i r="1">
      <x v="103"/>
    </i>
    <i r="1">
      <x v="104"/>
    </i>
    <i r="1">
      <x v="115"/>
    </i>
    <i r="1">
      <x v="117"/>
    </i>
    <i r="1">
      <x v="121"/>
    </i>
    <i r="1">
      <x v="122"/>
    </i>
    <i r="1">
      <x v="123"/>
    </i>
    <i r="1">
      <x v="124"/>
    </i>
    <i r="1">
      <x v="131"/>
    </i>
    <i r="1">
      <x v="133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6"/>
    </i>
    <i>
      <x v="1"/>
    </i>
    <i r="1">
      <x v="8"/>
    </i>
    <i>
      <x v="2"/>
    </i>
    <i r="1">
      <x v="92"/>
    </i>
    <i>
      <x v="3"/>
    </i>
    <i r="1">
      <x v="51"/>
    </i>
    <i r="1">
      <x v="52"/>
    </i>
    <i r="1">
      <x v="53"/>
    </i>
    <i r="1">
      <x v="54"/>
    </i>
    <i r="1">
      <x v="55"/>
    </i>
    <i r="1">
      <x v="57"/>
    </i>
    <i r="1">
      <x v="72"/>
    </i>
    <i r="1">
      <x v="106"/>
    </i>
    <i>
      <x v="4"/>
    </i>
    <i r="1">
      <x/>
    </i>
    <i r="1">
      <x v="1"/>
    </i>
    <i r="1">
      <x v="2"/>
    </i>
    <i r="1">
      <x v="3"/>
    </i>
    <i>
      <x v="5"/>
    </i>
    <i r="1">
      <x v="56"/>
    </i>
    <i>
      <x v="6"/>
    </i>
    <i r="1">
      <x v="65"/>
    </i>
    <i>
      <x v="7"/>
    </i>
    <i r="1">
      <x v="10"/>
    </i>
    <i>
      <x v="8"/>
    </i>
    <i r="1">
      <x v="14"/>
    </i>
    <i>
      <x v="9"/>
    </i>
    <i r="1">
      <x v="149"/>
    </i>
    <i>
      <x v="10"/>
    </i>
    <i r="1">
      <x v="13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11"/>
    </i>
    <i r="1">
      <x v="76"/>
    </i>
    <i r="1">
      <x v="83"/>
    </i>
    <i r="1">
      <x v="97"/>
    </i>
    <i r="1">
      <x v="98"/>
    </i>
    <i>
      <x v="12"/>
    </i>
    <i r="1">
      <x v="84"/>
    </i>
    <i r="1">
      <x v="85"/>
    </i>
    <i r="1">
      <x v="86"/>
    </i>
    <i r="1">
      <x v="87"/>
    </i>
    <i r="1">
      <x v="88"/>
    </i>
    <i r="1">
      <x v="107"/>
    </i>
    <i r="1">
      <x v="108"/>
    </i>
    <i r="1">
      <x v="109"/>
    </i>
    <i r="1">
      <x v="110"/>
    </i>
    <i>
      <x v="13"/>
    </i>
    <i>
      <x v="14"/>
    </i>
    <i>
      <x v="15"/>
    </i>
    <i r="1">
      <x v="58"/>
    </i>
    <i r="1">
      <x v="113"/>
    </i>
    <i>
      <x v="16"/>
    </i>
    <i r="1">
      <x v="11"/>
    </i>
    <i r="1">
      <x v="14"/>
    </i>
    <i r="1">
      <x v="74"/>
    </i>
    <i r="1">
      <x v="75"/>
    </i>
    <i r="1">
      <x v="91"/>
    </i>
    <i r="1">
      <x v="99"/>
    </i>
    <i r="1">
      <x v="100"/>
    </i>
    <i r="1">
      <x v="118"/>
    </i>
    <i r="1">
      <x v="119"/>
    </i>
    <i r="1">
      <x v="134"/>
    </i>
    <i>
      <x v="17"/>
    </i>
    <i r="1">
      <x v="16"/>
    </i>
    <i r="1">
      <x v="73"/>
    </i>
    <i r="1">
      <x v="93"/>
    </i>
    <i>
      <x v="18"/>
    </i>
    <i>
      <x v="19"/>
    </i>
    <i r="1">
      <x v="4"/>
    </i>
    <i r="1">
      <x v="15"/>
    </i>
    <i r="1">
      <x v="101"/>
    </i>
    <i r="1">
      <x v="105"/>
    </i>
    <i r="1">
      <x v="116"/>
    </i>
    <i>
      <x v="20"/>
    </i>
    <i r="1">
      <x v="90"/>
    </i>
    <i>
      <x v="21"/>
    </i>
    <i r="1">
      <x v="49"/>
    </i>
    <i r="1">
      <x v="50"/>
    </i>
    <i>
      <x v="22"/>
    </i>
    <i r="1">
      <x v="9"/>
    </i>
    <i>
      <x v="23"/>
    </i>
    <i t="grand">
      <x/>
    </i>
  </rowItems>
  <colItems count="1">
    <i/>
  </colItems>
  <dataFields count="1">
    <dataField name="Qty" fld="7" baseField="4" baseItem="0"/>
  </dataFields>
  <formats count="69">
    <format dxfId="68">
      <pivotArea dataOnly="0" labelOnly="1" outline="0" axis="axisValues" fieldPosition="0"/>
    </format>
    <format dxfId="67">
      <pivotArea dataOnly="0" outline="0" axis="axisValues" fieldPosition="0"/>
    </format>
    <format dxfId="66">
      <pivotArea dataOnly="0" labelOnly="1" fieldPosition="0">
        <references count="1">
          <reference field="4" count="0"/>
        </references>
      </pivotArea>
    </format>
    <format dxfId="65">
      <pivotArea dataOnly="0" labelOnly="1" fieldPosition="0">
        <references count="2">
          <reference field="2" count="21">
            <x v="4"/>
            <x v="7"/>
            <x v="9"/>
            <x v="15"/>
            <x v="16"/>
            <x v="49"/>
            <x v="50"/>
            <x v="73"/>
            <x v="74"/>
            <x v="75"/>
            <x v="90"/>
            <x v="91"/>
            <x v="93"/>
            <x v="99"/>
            <x v="100"/>
            <x v="101"/>
            <x v="105"/>
            <x v="116"/>
            <x v="118"/>
            <x v="119"/>
            <x v="134"/>
          </reference>
          <reference field="4" count="1" selected="0">
            <x v="16"/>
          </reference>
        </references>
      </pivotArea>
    </format>
    <format dxfId="64">
      <pivotArea collapsedLevelsAreSubtotals="1" fieldPosition="0">
        <references count="1">
          <reference field="4" count="1">
            <x v="0"/>
          </reference>
        </references>
      </pivotArea>
    </format>
    <format dxfId="63">
      <pivotArea dataOnly="0" labelOnly="1" fieldPosition="0">
        <references count="1">
          <reference field="4" count="1">
            <x v="0"/>
          </reference>
        </references>
      </pivotArea>
    </format>
    <format dxfId="62">
      <pivotArea collapsedLevelsAreSubtotals="1" fieldPosition="0">
        <references count="1">
          <reference field="4" count="1">
            <x v="1"/>
          </reference>
        </references>
      </pivotArea>
    </format>
    <format dxfId="61">
      <pivotArea dataOnly="0" labelOnly="1" fieldPosition="0">
        <references count="1">
          <reference field="4" count="1">
            <x v="1"/>
          </reference>
        </references>
      </pivotArea>
    </format>
    <format dxfId="60">
      <pivotArea collapsedLevelsAreSubtotals="1" fieldPosition="0">
        <references count="1">
          <reference field="4" count="1">
            <x v="2"/>
          </reference>
        </references>
      </pivotArea>
    </format>
    <format dxfId="59">
      <pivotArea dataOnly="0" labelOnly="1" fieldPosition="0">
        <references count="1">
          <reference field="4" count="1">
            <x v="2"/>
          </reference>
        </references>
      </pivotArea>
    </format>
    <format dxfId="58">
      <pivotArea collapsedLevelsAreSubtotals="1" fieldPosition="0">
        <references count="1">
          <reference field="4" count="1">
            <x v="3"/>
          </reference>
        </references>
      </pivotArea>
    </format>
    <format dxfId="57">
      <pivotArea dataOnly="0" labelOnly="1" fieldPosition="0">
        <references count="1">
          <reference field="4" count="1">
            <x v="3"/>
          </reference>
        </references>
      </pivotArea>
    </format>
    <format dxfId="56">
      <pivotArea collapsedLevelsAreSubtotals="1" fieldPosition="0">
        <references count="1">
          <reference field="4" count="1">
            <x v="4"/>
          </reference>
        </references>
      </pivotArea>
    </format>
    <format dxfId="55">
      <pivotArea dataOnly="0" labelOnly="1" fieldPosition="0">
        <references count="1">
          <reference field="4" count="1">
            <x v="4"/>
          </reference>
        </references>
      </pivotArea>
    </format>
    <format dxfId="54">
      <pivotArea collapsedLevelsAreSubtotals="1" fieldPosition="0">
        <references count="1">
          <reference field="4" count="1">
            <x v="5"/>
          </reference>
        </references>
      </pivotArea>
    </format>
    <format dxfId="53">
      <pivotArea dataOnly="0" labelOnly="1" fieldPosition="0">
        <references count="1">
          <reference field="4" count="1">
            <x v="5"/>
          </reference>
        </references>
      </pivotArea>
    </format>
    <format dxfId="52">
      <pivotArea collapsedLevelsAreSubtotals="1" fieldPosition="0">
        <references count="1">
          <reference field="4" count="1">
            <x v="6"/>
          </reference>
        </references>
      </pivotArea>
    </format>
    <format dxfId="51">
      <pivotArea dataOnly="0" labelOnly="1" fieldPosition="0">
        <references count="1">
          <reference field="4" count="1">
            <x v="6"/>
          </reference>
        </references>
      </pivotArea>
    </format>
    <format dxfId="50">
      <pivotArea collapsedLevelsAreSubtotals="1" fieldPosition="0">
        <references count="1">
          <reference field="4" count="1">
            <x v="7"/>
          </reference>
        </references>
      </pivotArea>
    </format>
    <format dxfId="49">
      <pivotArea dataOnly="0" labelOnly="1" fieldPosition="0">
        <references count="1">
          <reference field="4" count="1">
            <x v="7"/>
          </reference>
        </references>
      </pivotArea>
    </format>
    <format dxfId="48">
      <pivotArea collapsedLevelsAreSubtotals="1" fieldPosition="0">
        <references count="1">
          <reference field="4" count="1">
            <x v="8"/>
          </reference>
        </references>
      </pivotArea>
    </format>
    <format dxfId="47">
      <pivotArea dataOnly="0" labelOnly="1" fieldPosition="0">
        <references count="1">
          <reference field="4" count="1">
            <x v="8"/>
          </reference>
        </references>
      </pivotArea>
    </format>
    <format dxfId="46">
      <pivotArea collapsedLevelsAreSubtotals="1" fieldPosition="0">
        <references count="1">
          <reference field="4" count="1">
            <x v="9"/>
          </reference>
        </references>
      </pivotArea>
    </format>
    <format dxfId="45">
      <pivotArea dataOnly="0" labelOnly="1" fieldPosition="0">
        <references count="1">
          <reference field="4" count="1">
            <x v="9"/>
          </reference>
        </references>
      </pivotArea>
    </format>
    <format dxfId="44">
      <pivotArea collapsedLevelsAreSubtotals="1" fieldPosition="0">
        <references count="1">
          <reference field="4" count="1">
            <x v="10"/>
          </reference>
        </references>
      </pivotArea>
    </format>
    <format dxfId="43">
      <pivotArea dataOnly="0" labelOnly="1" fieldPosition="0">
        <references count="1">
          <reference field="4" count="1">
            <x v="10"/>
          </reference>
        </references>
      </pivotArea>
    </format>
    <format dxfId="42">
      <pivotArea collapsedLevelsAreSubtotals="1" fieldPosition="0">
        <references count="1">
          <reference field="4" count="1">
            <x v="11"/>
          </reference>
        </references>
      </pivotArea>
    </format>
    <format dxfId="41">
      <pivotArea dataOnly="0" labelOnly="1" fieldPosition="0">
        <references count="1">
          <reference field="4" count="1">
            <x v="11"/>
          </reference>
        </references>
      </pivotArea>
    </format>
    <format dxfId="40">
      <pivotArea collapsedLevelsAreSubtotals="1" fieldPosition="0">
        <references count="1">
          <reference field="4" count="1">
            <x v="12"/>
          </reference>
        </references>
      </pivotArea>
    </format>
    <format dxfId="39">
      <pivotArea dataOnly="0" labelOnly="1" fieldPosition="0">
        <references count="1">
          <reference field="4" count="1">
            <x v="12"/>
          </reference>
        </references>
      </pivotArea>
    </format>
    <format dxfId="38">
      <pivotArea collapsedLevelsAreSubtotals="1" fieldPosition="0">
        <references count="1">
          <reference field="4" count="1">
            <x v="15"/>
          </reference>
        </references>
      </pivotArea>
    </format>
    <format dxfId="37">
      <pivotArea dataOnly="0" labelOnly="1" fieldPosition="0">
        <references count="1">
          <reference field="4" count="1">
            <x v="15"/>
          </reference>
        </references>
      </pivotArea>
    </format>
    <format dxfId="36">
      <pivotArea collapsedLevelsAreSubtotals="1" fieldPosition="0">
        <references count="1">
          <reference field="4" count="1">
            <x v="16"/>
          </reference>
        </references>
      </pivotArea>
    </format>
    <format dxfId="35">
      <pivotArea dataOnly="0" labelOnly="1" fieldPosition="0">
        <references count="1">
          <reference field="4" count="1">
            <x v="16"/>
          </reference>
        </references>
      </pivotArea>
    </format>
    <format dxfId="34">
      <pivotArea collapsedLevelsAreSubtotals="1" fieldPosition="0">
        <references count="1">
          <reference field="4" count="1">
            <x v="17"/>
          </reference>
        </references>
      </pivotArea>
    </format>
    <format dxfId="33">
      <pivotArea dataOnly="0" labelOnly="1" fieldPosition="0">
        <references count="1">
          <reference field="4" count="1">
            <x v="17"/>
          </reference>
        </references>
      </pivotArea>
    </format>
    <format dxfId="32">
      <pivotArea type="all" dataOnly="0" outline="0" fieldPosition="0"/>
    </format>
    <format dxfId="31">
      <pivotArea dataOnly="0" labelOnly="1" fieldPosition="0">
        <references count="1">
          <reference field="4" count="0"/>
        </references>
      </pivotArea>
    </format>
    <format dxfId="30">
      <pivotArea dataOnly="0" labelOnly="1" fieldPosition="0">
        <references count="1">
          <reference field="4" count="1">
            <x v="18"/>
          </reference>
        </references>
      </pivotArea>
    </format>
    <format dxfId="29">
      <pivotArea dataOnly="0" labelOnly="1" fieldPosition="0">
        <references count="1">
          <reference field="4" count="1">
            <x v="19"/>
          </reference>
        </references>
      </pivotArea>
    </format>
    <format dxfId="28">
      <pivotArea dataOnly="0" labelOnly="1" fieldPosition="0">
        <references count="1">
          <reference field="4" count="1">
            <x v="20"/>
          </reference>
        </references>
      </pivotArea>
    </format>
    <format dxfId="27">
      <pivotArea collapsedLevelsAreSubtotals="1" fieldPosition="0">
        <references count="1">
          <reference field="4" count="1">
            <x v="19"/>
          </reference>
        </references>
      </pivotArea>
    </format>
    <format dxfId="26">
      <pivotArea dataOnly="0" labelOnly="1" fieldPosition="0">
        <references count="1">
          <reference field="4" count="1">
            <x v="19"/>
          </reference>
        </references>
      </pivotArea>
    </format>
    <format dxfId="25">
      <pivotArea collapsedLevelsAreSubtotals="1" fieldPosition="0">
        <references count="1">
          <reference field="4" count="1">
            <x v="20"/>
          </reference>
        </references>
      </pivotArea>
    </format>
    <format dxfId="24">
      <pivotArea dataOnly="0" labelOnly="1" fieldPosition="0">
        <references count="1">
          <reference field="4" count="1">
            <x v="20"/>
          </reference>
        </references>
      </pivotArea>
    </format>
    <format dxfId="23">
      <pivotArea collapsedLevelsAreSubtotals="1" fieldPosition="0">
        <references count="1">
          <reference field="4" count="1">
            <x v="21"/>
          </reference>
        </references>
      </pivotArea>
    </format>
    <format dxfId="22">
      <pivotArea dataOnly="0" labelOnly="1" fieldPosition="0">
        <references count="1">
          <reference field="4" count="1">
            <x v="21"/>
          </reference>
        </references>
      </pivotArea>
    </format>
    <format dxfId="21">
      <pivotArea collapsedLevelsAreSubtotals="1" fieldPosition="0">
        <references count="1">
          <reference field="4" count="1">
            <x v="22"/>
          </reference>
        </references>
      </pivotArea>
    </format>
    <format dxfId="20">
      <pivotArea dataOnly="0" labelOnly="1" fieldPosition="0">
        <references count="1">
          <reference field="4" count="1">
            <x v="22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4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fieldPosition="0">
        <references count="1">
          <reference field="4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2" count="49">
            <x v="0"/>
            <x v="1"/>
            <x v="2"/>
            <x v="3"/>
            <x v="8"/>
            <x v="10"/>
            <x v="12"/>
            <x v="13"/>
            <x v="14"/>
            <x v="51"/>
            <x v="52"/>
            <x v="53"/>
            <x v="54"/>
            <x v="55"/>
            <x v="56"/>
            <x v="57"/>
            <x v="59"/>
            <x v="60"/>
            <x v="62"/>
            <x v="63"/>
            <x v="64"/>
            <x v="65"/>
            <x v="66"/>
            <x v="70"/>
            <x v="71"/>
            <x v="72"/>
            <x v="78"/>
            <x v="79"/>
            <x v="80"/>
            <x v="81"/>
            <x v="92"/>
            <x v="103"/>
            <x v="104"/>
            <x v="106"/>
            <x v="115"/>
            <x v="117"/>
            <x v="121"/>
            <x v="122"/>
            <x v="123"/>
            <x v="124"/>
            <x v="131"/>
            <x v="133"/>
            <x v="138"/>
            <x v="139"/>
            <x v="140"/>
            <x v="141"/>
            <x v="142"/>
            <x v="143"/>
            <x v="146"/>
          </reference>
          <reference field="4" count="1" selected="0">
            <x v="0"/>
          </reference>
        </references>
      </pivotArea>
    </format>
    <format dxfId="12">
      <pivotArea dataOnly="0" labelOnly="1" fieldPosition="0">
        <references count="2">
          <reference field="2" count="49">
            <x v="11"/>
            <x v="14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58"/>
            <x v="76"/>
            <x v="77"/>
            <x v="83"/>
            <x v="84"/>
            <x v="85"/>
            <x v="86"/>
            <x v="87"/>
            <x v="88"/>
            <x v="97"/>
            <x v="98"/>
            <x v="107"/>
            <x v="108"/>
            <x v="109"/>
            <x v="113"/>
          </reference>
          <reference field="4" count="1" selected="0">
            <x v="10"/>
          </reference>
        </references>
      </pivotArea>
    </format>
    <format dxfId="11">
      <pivotArea dataOnly="0" labelOnly="1" fieldPosition="0">
        <references count="2">
          <reference field="2" count="20">
            <x v="4"/>
            <x v="9"/>
            <x v="15"/>
            <x v="16"/>
            <x v="49"/>
            <x v="50"/>
            <x v="73"/>
            <x v="74"/>
            <x v="75"/>
            <x v="90"/>
            <x v="91"/>
            <x v="93"/>
            <x v="99"/>
            <x v="100"/>
            <x v="101"/>
            <x v="105"/>
            <x v="116"/>
            <x v="118"/>
            <x v="119"/>
            <x v="134"/>
          </reference>
          <reference field="4" count="1" selected="0">
            <x v="16"/>
          </reference>
        </references>
      </pivotArea>
    </format>
    <format dxfId="10">
      <pivotArea collapsedLevelsAreSubtotals="1" fieldPosition="0">
        <references count="1">
          <reference field="4" count="1">
            <x v="18"/>
          </reference>
        </references>
      </pivotArea>
    </format>
    <format dxfId="9">
      <pivotArea dataOnly="0" labelOnly="1" fieldPosition="0">
        <references count="1">
          <reference field="4" count="1">
            <x v="18"/>
          </reference>
        </references>
      </pivotArea>
    </format>
    <format dxfId="8">
      <pivotArea collapsedLevelsAreSubtotals="1" fieldPosition="0">
        <references count="1">
          <reference field="4" count="1">
            <x v="13"/>
          </reference>
        </references>
      </pivotArea>
    </format>
    <format dxfId="7">
      <pivotArea collapsedLevelsAreSubtotals="1" fieldPosition="0">
        <references count="1">
          <reference field="4" count="1">
            <x v="14"/>
          </reference>
        </references>
      </pivotArea>
    </format>
    <format dxfId="6">
      <pivotArea dataOnly="0" labelOnly="1" fieldPosition="0">
        <references count="1">
          <reference field="4" count="2">
            <x v="13"/>
            <x v="14"/>
          </reference>
        </references>
      </pivotArea>
    </format>
    <format dxfId="5">
      <pivotArea dataOnly="0" labelOnly="1" fieldPosition="0">
        <references count="1">
          <reference field="4" count="2">
            <x v="13"/>
            <x v="14"/>
          </reference>
        </references>
      </pivotArea>
    </format>
    <format dxfId="4">
      <pivotArea dataOnly="0" labelOnly="1" fieldPosition="0">
        <references count="1">
          <reference field="4" count="1">
            <x v="18"/>
          </reference>
        </references>
      </pivotArea>
    </format>
    <format dxfId="3">
      <pivotArea collapsedLevelsAreSubtotals="1" fieldPosition="0">
        <references count="1">
          <reference field="4" count="1">
            <x v="23"/>
          </reference>
        </references>
      </pivotArea>
    </format>
    <format dxfId="2">
      <pivotArea dataOnly="0" labelOnly="1" fieldPosition="0">
        <references count="1">
          <reference field="4" count="1">
            <x v="23"/>
          </reference>
        </references>
      </pivotArea>
    </format>
    <format dxfId="1">
      <pivotArea collapsedLevelsAreSubtotals="1" fieldPosition="0">
        <references count="1">
          <reference field="4" count="1">
            <x v="23"/>
          </reference>
        </references>
      </pivotArea>
    </format>
    <format dxfId="0">
      <pivotArea dataOnly="0" labelOnly="1" fieldPosition="0">
        <references count="1">
          <reference field="4" count="1"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5"/>
  <sheetViews>
    <sheetView zoomScaleNormal="100" workbookViewId="0">
      <pane ySplit="1" topLeftCell="A245" activePane="bottomLeft" state="frozen"/>
      <selection pane="bottomLeft" activeCell="C260" sqref="C260"/>
    </sheetView>
  </sheetViews>
  <sheetFormatPr defaultRowHeight="15" x14ac:dyDescent="0.25"/>
  <cols>
    <col min="1" max="1" width="12.5703125" bestFit="1" customWidth="1"/>
    <col min="2" max="2" width="18.7109375" style="24" customWidth="1"/>
    <col min="3" max="3" width="72.85546875" style="1" bestFit="1" customWidth="1"/>
    <col min="4" max="4" width="63.140625" style="132" bestFit="1" customWidth="1"/>
    <col min="5" max="5" width="27.28515625" customWidth="1"/>
    <col min="6" max="6" width="14.28515625" customWidth="1"/>
    <col min="7" max="7" width="13.85546875" bestFit="1" customWidth="1"/>
    <col min="8" max="8" width="16.7109375" customWidth="1"/>
  </cols>
  <sheetData>
    <row r="1" spans="1:8" s="3" customFormat="1" ht="30.75" thickBot="1" x14ac:dyDescent="0.3">
      <c r="A1" s="4" t="s">
        <v>222</v>
      </c>
      <c r="B1" s="21" t="s">
        <v>0</v>
      </c>
      <c r="C1" s="6" t="s">
        <v>1</v>
      </c>
      <c r="D1" s="5" t="s">
        <v>2</v>
      </c>
      <c r="E1" s="5" t="s">
        <v>229</v>
      </c>
      <c r="F1" s="5" t="s">
        <v>149</v>
      </c>
      <c r="G1" s="5" t="s">
        <v>224</v>
      </c>
      <c r="H1" s="7" t="s">
        <v>225</v>
      </c>
    </row>
    <row r="2" spans="1:8" s="2" customFormat="1" ht="15.75" thickBot="1" x14ac:dyDescent="0.3">
      <c r="A2" s="19">
        <v>1</v>
      </c>
      <c r="B2" s="109"/>
      <c r="C2" s="110" t="s">
        <v>3</v>
      </c>
      <c r="D2" s="111"/>
      <c r="E2" s="112"/>
      <c r="F2" s="114">
        <v>1</v>
      </c>
      <c r="G2" s="112"/>
      <c r="H2" s="113"/>
    </row>
    <row r="3" spans="1:8" ht="17.25" x14ac:dyDescent="0.25">
      <c r="A3" s="41"/>
      <c r="B3" s="42">
        <v>1.1000000000000001</v>
      </c>
      <c r="C3" s="43" t="s">
        <v>150</v>
      </c>
      <c r="D3" s="44" t="s">
        <v>411</v>
      </c>
      <c r="E3" s="45" t="s">
        <v>394</v>
      </c>
      <c r="F3" s="45"/>
      <c r="G3" s="45">
        <v>4</v>
      </c>
      <c r="H3" s="46">
        <f>G3*$F$2</f>
        <v>4</v>
      </c>
    </row>
    <row r="4" spans="1:8" ht="17.25" x14ac:dyDescent="0.25">
      <c r="A4" s="31"/>
      <c r="B4" s="32">
        <v>1.2</v>
      </c>
      <c r="C4" s="33" t="s">
        <v>142</v>
      </c>
      <c r="D4" s="29" t="s">
        <v>412</v>
      </c>
      <c r="E4" s="30" t="s">
        <v>394</v>
      </c>
      <c r="F4" s="35"/>
      <c r="G4" s="35">
        <v>10</v>
      </c>
      <c r="H4" s="36">
        <f>G4*$F$2</f>
        <v>10</v>
      </c>
    </row>
    <row r="5" spans="1:8" ht="17.25" x14ac:dyDescent="0.25">
      <c r="A5" s="47"/>
      <c r="B5" s="48">
        <v>1.3</v>
      </c>
      <c r="C5" s="49" t="s">
        <v>143</v>
      </c>
      <c r="D5" s="39" t="s">
        <v>269</v>
      </c>
      <c r="E5" s="50" t="s">
        <v>231</v>
      </c>
      <c r="F5" s="50"/>
      <c r="G5" s="50">
        <v>20</v>
      </c>
      <c r="H5" s="51">
        <f>G5*$F$2</f>
        <v>20</v>
      </c>
    </row>
    <row r="6" spans="1:8" ht="17.25" x14ac:dyDescent="0.25">
      <c r="A6" s="31"/>
      <c r="B6" s="32">
        <v>1.4</v>
      </c>
      <c r="C6" s="33" t="s">
        <v>144</v>
      </c>
      <c r="D6" s="34" t="s">
        <v>329</v>
      </c>
      <c r="E6" s="30" t="s">
        <v>230</v>
      </c>
      <c r="F6" s="35"/>
      <c r="G6" s="35">
        <v>4</v>
      </c>
      <c r="H6" s="36">
        <f>G6*$F$2</f>
        <v>4</v>
      </c>
    </row>
    <row r="7" spans="1:8" ht="17.25" x14ac:dyDescent="0.25">
      <c r="A7" s="47"/>
      <c r="B7" s="48">
        <v>1.5</v>
      </c>
      <c r="C7" s="49" t="s">
        <v>141</v>
      </c>
      <c r="D7" s="39" t="s">
        <v>264</v>
      </c>
      <c r="E7" s="45" t="s">
        <v>392</v>
      </c>
      <c r="F7" s="50">
        <v>16</v>
      </c>
      <c r="G7" s="50"/>
      <c r="H7" s="51"/>
    </row>
    <row r="8" spans="1:8" ht="17.25" x14ac:dyDescent="0.25">
      <c r="A8" s="47"/>
      <c r="B8" s="52" t="s">
        <v>4</v>
      </c>
      <c r="C8" s="53" t="s">
        <v>145</v>
      </c>
      <c r="D8" s="131" t="s">
        <v>268</v>
      </c>
      <c r="E8" s="45" t="s">
        <v>230</v>
      </c>
      <c r="F8" s="50"/>
      <c r="G8" s="50">
        <v>1</v>
      </c>
      <c r="H8" s="51">
        <f>G8*$F$7</f>
        <v>16</v>
      </c>
    </row>
    <row r="9" spans="1:8" ht="17.25" x14ac:dyDescent="0.25">
      <c r="A9" s="47"/>
      <c r="B9" s="52" t="s">
        <v>5</v>
      </c>
      <c r="C9" s="53" t="s">
        <v>146</v>
      </c>
      <c r="D9" s="131" t="s">
        <v>235</v>
      </c>
      <c r="E9" s="45" t="s">
        <v>394</v>
      </c>
      <c r="F9" s="50"/>
      <c r="G9" s="50">
        <v>2</v>
      </c>
      <c r="H9" s="51">
        <f t="shared" ref="H9:H10" si="0">G9*$F$7</f>
        <v>32</v>
      </c>
    </row>
    <row r="10" spans="1:8" ht="17.25" x14ac:dyDescent="0.25">
      <c r="A10" s="47"/>
      <c r="B10" s="52" t="s">
        <v>6</v>
      </c>
      <c r="C10" s="53" t="s">
        <v>143</v>
      </c>
      <c r="D10" s="131" t="s">
        <v>234</v>
      </c>
      <c r="E10" s="50" t="s">
        <v>231</v>
      </c>
      <c r="F10" s="50"/>
      <c r="G10" s="50">
        <v>2</v>
      </c>
      <c r="H10" s="51">
        <f t="shared" si="0"/>
        <v>32</v>
      </c>
    </row>
    <row r="11" spans="1:8" ht="17.25" x14ac:dyDescent="0.25">
      <c r="A11" s="31"/>
      <c r="B11" s="32">
        <v>1.6</v>
      </c>
      <c r="C11" s="33" t="s">
        <v>266</v>
      </c>
      <c r="D11" s="34" t="s">
        <v>267</v>
      </c>
      <c r="E11" s="35" t="s">
        <v>231</v>
      </c>
      <c r="F11" s="35"/>
      <c r="G11" s="35">
        <v>4</v>
      </c>
      <c r="H11" s="36">
        <f t="shared" ref="H11:H18" si="1">G11*$F$2</f>
        <v>4</v>
      </c>
    </row>
    <row r="12" spans="1:8" ht="17.25" x14ac:dyDescent="0.25">
      <c r="A12" s="47"/>
      <c r="B12" s="48">
        <v>1.7</v>
      </c>
      <c r="C12" s="49" t="s">
        <v>151</v>
      </c>
      <c r="D12" s="39" t="s">
        <v>236</v>
      </c>
      <c r="E12" s="50" t="s">
        <v>231</v>
      </c>
      <c r="F12" s="50"/>
      <c r="G12" s="50">
        <v>4</v>
      </c>
      <c r="H12" s="51">
        <f t="shared" si="1"/>
        <v>4</v>
      </c>
    </row>
    <row r="13" spans="1:8" ht="17.25" x14ac:dyDescent="0.25">
      <c r="A13" s="31"/>
      <c r="B13" s="32" t="s">
        <v>227</v>
      </c>
      <c r="C13" s="33" t="s">
        <v>153</v>
      </c>
      <c r="D13" s="34" t="s">
        <v>237</v>
      </c>
      <c r="E13" s="35" t="s">
        <v>232</v>
      </c>
      <c r="F13" s="35"/>
      <c r="G13" s="35">
        <v>1</v>
      </c>
      <c r="H13" s="36">
        <f t="shared" si="1"/>
        <v>1</v>
      </c>
    </row>
    <row r="14" spans="1:8" ht="17.25" x14ac:dyDescent="0.25">
      <c r="A14" s="47"/>
      <c r="B14" s="48" t="s">
        <v>228</v>
      </c>
      <c r="C14" s="49" t="s">
        <v>226</v>
      </c>
      <c r="D14" s="39" t="s">
        <v>270</v>
      </c>
      <c r="E14" s="50" t="s">
        <v>233</v>
      </c>
      <c r="F14" s="50"/>
      <c r="G14" s="50">
        <v>1</v>
      </c>
      <c r="H14" s="51">
        <f t="shared" si="1"/>
        <v>1</v>
      </c>
    </row>
    <row r="15" spans="1:8" ht="17.25" x14ac:dyDescent="0.25">
      <c r="A15" s="31"/>
      <c r="B15" s="32" t="s">
        <v>223</v>
      </c>
      <c r="C15" s="34" t="s">
        <v>152</v>
      </c>
      <c r="D15" s="34" t="s">
        <v>270</v>
      </c>
      <c r="E15" s="35" t="s">
        <v>233</v>
      </c>
      <c r="F15" s="35"/>
      <c r="G15" s="35">
        <v>1</v>
      </c>
      <c r="H15" s="36">
        <f t="shared" si="1"/>
        <v>1</v>
      </c>
    </row>
    <row r="16" spans="1:8" ht="17.25" x14ac:dyDescent="0.25">
      <c r="A16" s="47"/>
      <c r="B16" s="48">
        <v>1.1100000000000001</v>
      </c>
      <c r="C16" s="49" t="s">
        <v>154</v>
      </c>
      <c r="D16" s="39" t="s">
        <v>270</v>
      </c>
      <c r="E16" s="50" t="s">
        <v>233</v>
      </c>
      <c r="F16" s="50"/>
      <c r="G16" s="50">
        <v>1</v>
      </c>
      <c r="H16" s="51">
        <f t="shared" si="1"/>
        <v>1</v>
      </c>
    </row>
    <row r="17" spans="1:8" ht="17.25" x14ac:dyDescent="0.25">
      <c r="A17" s="31"/>
      <c r="B17" s="32">
        <v>1.1200000000000001</v>
      </c>
      <c r="C17" s="33" t="s">
        <v>155</v>
      </c>
      <c r="D17" s="34" t="s">
        <v>270</v>
      </c>
      <c r="E17" s="35" t="s">
        <v>233</v>
      </c>
      <c r="F17" s="35"/>
      <c r="G17" s="35">
        <v>1</v>
      </c>
      <c r="H17" s="36">
        <f t="shared" si="1"/>
        <v>1</v>
      </c>
    </row>
    <row r="18" spans="1:8" ht="18" thickBot="1" x14ac:dyDescent="0.3">
      <c r="A18" s="54"/>
      <c r="B18" s="55">
        <v>1.1299999999999999</v>
      </c>
      <c r="C18" s="56" t="s">
        <v>156</v>
      </c>
      <c r="D18" s="39" t="s">
        <v>270</v>
      </c>
      <c r="E18" s="50" t="s">
        <v>233</v>
      </c>
      <c r="F18" s="57"/>
      <c r="G18" s="57">
        <v>1</v>
      </c>
      <c r="H18" s="58">
        <f t="shared" si="1"/>
        <v>1</v>
      </c>
    </row>
    <row r="19" spans="1:8" s="2" customFormat="1" ht="15.75" thickBot="1" x14ac:dyDescent="0.3">
      <c r="A19" s="20">
        <v>2</v>
      </c>
      <c r="B19" s="87"/>
      <c r="C19" s="86" t="s">
        <v>7</v>
      </c>
      <c r="D19" s="88"/>
      <c r="E19" s="119"/>
      <c r="F19" s="121">
        <v>1</v>
      </c>
      <c r="G19" s="122"/>
      <c r="H19" s="119"/>
    </row>
    <row r="20" spans="1:8" ht="17.25" x14ac:dyDescent="0.25">
      <c r="A20" s="13"/>
      <c r="B20" s="115">
        <v>2.1</v>
      </c>
      <c r="C20" s="116" t="s">
        <v>157</v>
      </c>
      <c r="D20" s="117" t="s">
        <v>271</v>
      </c>
      <c r="E20" s="118" t="s">
        <v>394</v>
      </c>
      <c r="F20" s="118"/>
      <c r="G20" s="118">
        <v>1</v>
      </c>
      <c r="H20" s="120">
        <f>G20*$F$19</f>
        <v>1</v>
      </c>
    </row>
    <row r="21" spans="1:8" ht="17.25" x14ac:dyDescent="0.25">
      <c r="A21" s="59"/>
      <c r="B21" s="60">
        <v>2.2000000000000002</v>
      </c>
      <c r="C21" s="61" t="s">
        <v>158</v>
      </c>
      <c r="D21" s="62" t="s">
        <v>273</v>
      </c>
      <c r="E21" s="63" t="s">
        <v>392</v>
      </c>
      <c r="F21" s="63">
        <v>2</v>
      </c>
      <c r="G21" s="63"/>
      <c r="H21" s="64"/>
    </row>
    <row r="22" spans="1:8" ht="17.25" x14ac:dyDescent="0.25">
      <c r="A22" s="59"/>
      <c r="B22" s="65" t="s">
        <v>8</v>
      </c>
      <c r="C22" s="66" t="s">
        <v>159</v>
      </c>
      <c r="D22" s="85" t="s">
        <v>256</v>
      </c>
      <c r="E22" s="63" t="s">
        <v>256</v>
      </c>
      <c r="F22" s="63"/>
      <c r="G22" s="63">
        <v>1</v>
      </c>
      <c r="H22" s="64">
        <f>G22*$F$21*$F$19</f>
        <v>2</v>
      </c>
    </row>
    <row r="23" spans="1:8" ht="17.25" x14ac:dyDescent="0.25">
      <c r="A23" s="59"/>
      <c r="B23" s="65" t="s">
        <v>9</v>
      </c>
      <c r="C23" s="66" t="s">
        <v>160</v>
      </c>
      <c r="D23" s="85" t="s">
        <v>238</v>
      </c>
      <c r="E23" s="63" t="s">
        <v>390</v>
      </c>
      <c r="F23" s="63"/>
      <c r="G23" s="63">
        <v>1</v>
      </c>
      <c r="H23" s="64">
        <f t="shared" ref="H23:H27" si="2">G23*$F$21*$F$19</f>
        <v>2</v>
      </c>
    </row>
    <row r="24" spans="1:8" ht="17.25" x14ac:dyDescent="0.25">
      <c r="A24" s="59"/>
      <c r="B24" s="65" t="s">
        <v>10</v>
      </c>
      <c r="C24" s="66" t="s">
        <v>161</v>
      </c>
      <c r="D24" s="85" t="s">
        <v>309</v>
      </c>
      <c r="E24" s="63" t="s">
        <v>231</v>
      </c>
      <c r="F24" s="63"/>
      <c r="G24" s="63">
        <v>2</v>
      </c>
      <c r="H24" s="64">
        <f t="shared" si="2"/>
        <v>4</v>
      </c>
    </row>
    <row r="25" spans="1:8" ht="17.25" x14ac:dyDescent="0.25">
      <c r="A25" s="59"/>
      <c r="B25" s="65" t="s">
        <v>11</v>
      </c>
      <c r="C25" s="66" t="s">
        <v>146</v>
      </c>
      <c r="D25" s="85" t="s">
        <v>235</v>
      </c>
      <c r="E25" s="63" t="s">
        <v>394</v>
      </c>
      <c r="F25" s="63"/>
      <c r="G25" s="63">
        <v>2</v>
      </c>
      <c r="H25" s="64">
        <f t="shared" si="2"/>
        <v>4</v>
      </c>
    </row>
    <row r="26" spans="1:8" ht="17.25" x14ac:dyDescent="0.25">
      <c r="A26" s="59"/>
      <c r="B26" s="65" t="s">
        <v>12</v>
      </c>
      <c r="C26" s="66" t="s">
        <v>162</v>
      </c>
      <c r="D26" s="85" t="s">
        <v>239</v>
      </c>
      <c r="E26" s="63" t="s">
        <v>390</v>
      </c>
      <c r="F26" s="63"/>
      <c r="G26" s="63">
        <v>1</v>
      </c>
      <c r="H26" s="64">
        <f t="shared" si="2"/>
        <v>2</v>
      </c>
    </row>
    <row r="27" spans="1:8" ht="17.25" x14ac:dyDescent="0.25">
      <c r="A27" s="59"/>
      <c r="B27" s="65" t="s">
        <v>13</v>
      </c>
      <c r="C27" s="66" t="s">
        <v>275</v>
      </c>
      <c r="D27" s="85" t="s">
        <v>274</v>
      </c>
      <c r="E27" s="63" t="s">
        <v>231</v>
      </c>
      <c r="F27" s="63"/>
      <c r="G27" s="63">
        <v>1</v>
      </c>
      <c r="H27" s="64">
        <f t="shared" si="2"/>
        <v>2</v>
      </c>
    </row>
    <row r="28" spans="1:8" ht="17.25" x14ac:dyDescent="0.25">
      <c r="A28" s="13"/>
      <c r="B28" s="25">
        <v>2.2999999999999998</v>
      </c>
      <c r="C28" s="10" t="s">
        <v>378</v>
      </c>
      <c r="D28" s="11" t="s">
        <v>276</v>
      </c>
      <c r="E28" s="9" t="s">
        <v>392</v>
      </c>
      <c r="F28" s="9">
        <v>1</v>
      </c>
      <c r="G28" s="9"/>
      <c r="H28" s="17"/>
    </row>
    <row r="29" spans="1:8" ht="17.25" x14ac:dyDescent="0.25">
      <c r="A29" s="13"/>
      <c r="B29" s="22" t="s">
        <v>14</v>
      </c>
      <c r="C29" s="28" t="s">
        <v>379</v>
      </c>
      <c r="D29" s="70" t="s">
        <v>256</v>
      </c>
      <c r="E29" s="9" t="s">
        <v>256</v>
      </c>
      <c r="F29" s="9"/>
      <c r="G29" s="9">
        <v>1</v>
      </c>
      <c r="H29" s="17">
        <f>G29*$F$28*$F$19</f>
        <v>1</v>
      </c>
    </row>
    <row r="30" spans="1:8" ht="17.25" x14ac:dyDescent="0.25">
      <c r="A30" s="13"/>
      <c r="B30" s="22" t="s">
        <v>15</v>
      </c>
      <c r="C30" s="28" t="s">
        <v>163</v>
      </c>
      <c r="D30" s="70" t="s">
        <v>240</v>
      </c>
      <c r="E30" s="9" t="s">
        <v>391</v>
      </c>
      <c r="F30" s="9"/>
      <c r="G30" s="9">
        <v>2</v>
      </c>
      <c r="H30" s="17">
        <f t="shared" ref="H30:H37" si="3">G30*$F$28*$F$19</f>
        <v>2</v>
      </c>
    </row>
    <row r="31" spans="1:8" ht="17.25" x14ac:dyDescent="0.25">
      <c r="A31" s="13"/>
      <c r="B31" s="22" t="s">
        <v>16</v>
      </c>
      <c r="C31" s="28" t="s">
        <v>380</v>
      </c>
      <c r="D31" s="70" t="s">
        <v>256</v>
      </c>
      <c r="E31" s="9" t="s">
        <v>256</v>
      </c>
      <c r="F31" s="9"/>
      <c r="G31" s="9">
        <v>1</v>
      </c>
      <c r="H31" s="17">
        <f t="shared" si="3"/>
        <v>1</v>
      </c>
    </row>
    <row r="32" spans="1:8" ht="17.25" x14ac:dyDescent="0.25">
      <c r="A32" s="13"/>
      <c r="B32" s="22" t="s">
        <v>17</v>
      </c>
      <c r="C32" s="28" t="s">
        <v>164</v>
      </c>
      <c r="D32" s="70" t="s">
        <v>241</v>
      </c>
      <c r="E32" s="9" t="s">
        <v>231</v>
      </c>
      <c r="F32" s="9"/>
      <c r="G32" s="9">
        <v>2</v>
      </c>
      <c r="H32" s="17">
        <f t="shared" si="3"/>
        <v>2</v>
      </c>
    </row>
    <row r="33" spans="1:8" ht="17.25" x14ac:dyDescent="0.25">
      <c r="A33" s="13"/>
      <c r="B33" s="22" t="s">
        <v>18</v>
      </c>
      <c r="C33" s="28" t="s">
        <v>165</v>
      </c>
      <c r="D33" s="70" t="s">
        <v>242</v>
      </c>
      <c r="E33" s="9" t="s">
        <v>231</v>
      </c>
      <c r="F33" s="9"/>
      <c r="G33" s="9">
        <v>2</v>
      </c>
      <c r="H33" s="17">
        <f t="shared" si="3"/>
        <v>2</v>
      </c>
    </row>
    <row r="34" spans="1:8" ht="17.25" x14ac:dyDescent="0.25">
      <c r="A34" s="13"/>
      <c r="B34" s="22" t="s">
        <v>19</v>
      </c>
      <c r="C34" s="28" t="s">
        <v>151</v>
      </c>
      <c r="D34" s="70" t="s">
        <v>236</v>
      </c>
      <c r="E34" s="9" t="s">
        <v>231</v>
      </c>
      <c r="F34" s="9"/>
      <c r="G34" s="9">
        <v>1</v>
      </c>
      <c r="H34" s="17">
        <f t="shared" si="3"/>
        <v>1</v>
      </c>
    </row>
    <row r="35" spans="1:8" ht="17.25" x14ac:dyDescent="0.25">
      <c r="A35" s="13"/>
      <c r="B35" s="22" t="s">
        <v>20</v>
      </c>
      <c r="C35" s="28" t="s">
        <v>166</v>
      </c>
      <c r="D35" s="70" t="s">
        <v>243</v>
      </c>
      <c r="E35" s="9" t="s">
        <v>231</v>
      </c>
      <c r="F35" s="9"/>
      <c r="G35" s="9">
        <v>1</v>
      </c>
      <c r="H35" s="17">
        <f t="shared" si="3"/>
        <v>1</v>
      </c>
    </row>
    <row r="36" spans="1:8" ht="17.25" x14ac:dyDescent="0.25">
      <c r="A36" s="13"/>
      <c r="B36" s="22" t="s">
        <v>21</v>
      </c>
      <c r="C36" s="28" t="s">
        <v>167</v>
      </c>
      <c r="D36" s="70" t="s">
        <v>244</v>
      </c>
      <c r="E36" s="9" t="s">
        <v>231</v>
      </c>
      <c r="F36" s="9"/>
      <c r="G36" s="9">
        <v>2</v>
      </c>
      <c r="H36" s="17">
        <f t="shared" si="3"/>
        <v>2</v>
      </c>
    </row>
    <row r="37" spans="1:8" ht="18" thickBot="1" x14ac:dyDescent="0.3">
      <c r="A37" s="14"/>
      <c r="B37" s="23" t="s">
        <v>22</v>
      </c>
      <c r="C37" s="40" t="s">
        <v>168</v>
      </c>
      <c r="D37" s="130" t="s">
        <v>245</v>
      </c>
      <c r="E37" s="9" t="s">
        <v>231</v>
      </c>
      <c r="F37" s="15"/>
      <c r="G37" s="15">
        <v>2</v>
      </c>
      <c r="H37" s="18">
        <f t="shared" si="3"/>
        <v>2</v>
      </c>
    </row>
    <row r="38" spans="1:8" s="2" customFormat="1" ht="15.75" thickBot="1" x14ac:dyDescent="0.3">
      <c r="A38" s="19">
        <v>3</v>
      </c>
      <c r="B38" s="109"/>
      <c r="C38" s="110" t="s">
        <v>286</v>
      </c>
      <c r="D38" s="111"/>
      <c r="E38" s="113"/>
      <c r="F38" s="114">
        <v>1</v>
      </c>
      <c r="G38" s="112"/>
      <c r="H38" s="113"/>
    </row>
    <row r="39" spans="1:8" ht="17.25" x14ac:dyDescent="0.25">
      <c r="A39" s="12"/>
      <c r="B39" s="115" t="s">
        <v>277</v>
      </c>
      <c r="C39" s="117" t="s">
        <v>290</v>
      </c>
      <c r="D39" s="44" t="s">
        <v>288</v>
      </c>
      <c r="E39" s="118" t="s">
        <v>392</v>
      </c>
      <c r="F39" s="118">
        <v>1</v>
      </c>
      <c r="G39" s="118"/>
      <c r="H39" s="120"/>
    </row>
    <row r="40" spans="1:8" ht="17.25" x14ac:dyDescent="0.25">
      <c r="A40" s="13"/>
      <c r="B40" s="22" t="s">
        <v>24</v>
      </c>
      <c r="C40" s="28" t="s">
        <v>287</v>
      </c>
      <c r="D40" s="129" t="s">
        <v>256</v>
      </c>
      <c r="E40" s="9" t="s">
        <v>256</v>
      </c>
      <c r="F40" s="9"/>
      <c r="G40" s="9">
        <v>1</v>
      </c>
      <c r="H40" s="17">
        <f>G40*$F$39*$F$19</f>
        <v>1</v>
      </c>
    </row>
    <row r="41" spans="1:8" ht="17.25" x14ac:dyDescent="0.25">
      <c r="A41" s="13"/>
      <c r="B41" s="22" t="s">
        <v>25</v>
      </c>
      <c r="C41" s="28" t="s">
        <v>160</v>
      </c>
      <c r="D41" s="129" t="s">
        <v>238</v>
      </c>
      <c r="E41" s="9" t="s">
        <v>393</v>
      </c>
      <c r="F41" s="9"/>
      <c r="G41" s="9">
        <v>1</v>
      </c>
      <c r="H41" s="17">
        <f t="shared" ref="H41:H43" si="4">G41*$F$39*$F$19</f>
        <v>1</v>
      </c>
    </row>
    <row r="42" spans="1:8" ht="17.25" x14ac:dyDescent="0.25">
      <c r="A42" s="13"/>
      <c r="B42" s="22" t="s">
        <v>26</v>
      </c>
      <c r="C42" s="28" t="s">
        <v>161</v>
      </c>
      <c r="D42" s="129" t="s">
        <v>309</v>
      </c>
      <c r="E42" s="9" t="s">
        <v>231</v>
      </c>
      <c r="F42" s="9"/>
      <c r="G42" s="9">
        <v>2</v>
      </c>
      <c r="H42" s="17">
        <f t="shared" si="4"/>
        <v>2</v>
      </c>
    </row>
    <row r="43" spans="1:8" ht="17.25" x14ac:dyDescent="0.25">
      <c r="A43" s="13"/>
      <c r="B43" s="22" t="s">
        <v>27</v>
      </c>
      <c r="C43" s="28" t="s">
        <v>146</v>
      </c>
      <c r="D43" s="129" t="s">
        <v>235</v>
      </c>
      <c r="E43" s="45" t="s">
        <v>394</v>
      </c>
      <c r="F43" s="9"/>
      <c r="G43" s="9">
        <v>2</v>
      </c>
      <c r="H43" s="17">
        <f t="shared" si="4"/>
        <v>2</v>
      </c>
    </row>
    <row r="44" spans="1:8" ht="17.25" x14ac:dyDescent="0.25">
      <c r="A44" s="13"/>
      <c r="B44" s="22" t="s">
        <v>28</v>
      </c>
      <c r="C44" s="28" t="s">
        <v>162</v>
      </c>
      <c r="D44" s="129" t="s">
        <v>239</v>
      </c>
      <c r="E44" s="9" t="s">
        <v>390</v>
      </c>
      <c r="F44" s="9"/>
      <c r="G44" s="9">
        <v>1</v>
      </c>
      <c r="H44" s="17">
        <f>G44*$F$39*$F$19</f>
        <v>1</v>
      </c>
    </row>
    <row r="45" spans="1:8" ht="17.25" x14ac:dyDescent="0.25">
      <c r="A45" s="13"/>
      <c r="B45" s="22" t="s">
        <v>29</v>
      </c>
      <c r="C45" s="28" t="s">
        <v>275</v>
      </c>
      <c r="D45" s="129" t="s">
        <v>274</v>
      </c>
      <c r="E45" s="9" t="s">
        <v>231</v>
      </c>
      <c r="F45" s="9"/>
      <c r="G45" s="9">
        <v>1</v>
      </c>
      <c r="H45" s="17">
        <f>G45*$F$39*$F$19</f>
        <v>1</v>
      </c>
    </row>
    <row r="46" spans="1:8" ht="17.25" x14ac:dyDescent="0.25">
      <c r="A46" s="31"/>
      <c r="B46" s="32" t="s">
        <v>278</v>
      </c>
      <c r="C46" s="33" t="s">
        <v>158</v>
      </c>
      <c r="D46" s="34" t="s">
        <v>273</v>
      </c>
      <c r="E46" s="35" t="s">
        <v>392</v>
      </c>
      <c r="F46" s="35">
        <v>1</v>
      </c>
      <c r="G46" s="35"/>
      <c r="H46" s="36"/>
    </row>
    <row r="47" spans="1:8" ht="17.25" x14ac:dyDescent="0.25">
      <c r="A47" s="31"/>
      <c r="B47" s="37" t="s">
        <v>30</v>
      </c>
      <c r="C47" s="38" t="s">
        <v>159</v>
      </c>
      <c r="D47" s="68" t="s">
        <v>256</v>
      </c>
      <c r="E47" s="35" t="s">
        <v>256</v>
      </c>
      <c r="F47" s="35"/>
      <c r="G47" s="35">
        <v>1</v>
      </c>
      <c r="H47" s="36">
        <f>G47*$F$46*$F$19</f>
        <v>1</v>
      </c>
    </row>
    <row r="48" spans="1:8" ht="17.25" x14ac:dyDescent="0.25">
      <c r="A48" s="31"/>
      <c r="B48" s="37" t="s">
        <v>31</v>
      </c>
      <c r="C48" s="38" t="s">
        <v>160</v>
      </c>
      <c r="D48" s="68" t="s">
        <v>238</v>
      </c>
      <c r="E48" s="35" t="s">
        <v>393</v>
      </c>
      <c r="F48" s="35"/>
      <c r="G48" s="35">
        <v>1</v>
      </c>
      <c r="H48" s="36">
        <f t="shared" ref="H48:H51" si="5">G48*$F$46*$F$19</f>
        <v>1</v>
      </c>
    </row>
    <row r="49" spans="1:8" ht="17.25" x14ac:dyDescent="0.25">
      <c r="A49" s="31"/>
      <c r="B49" s="37" t="s">
        <v>32</v>
      </c>
      <c r="C49" s="38" t="s">
        <v>161</v>
      </c>
      <c r="D49" s="68" t="s">
        <v>309</v>
      </c>
      <c r="E49" s="35" t="s">
        <v>231</v>
      </c>
      <c r="F49" s="35"/>
      <c r="G49" s="35">
        <v>2</v>
      </c>
      <c r="H49" s="36">
        <f t="shared" si="5"/>
        <v>2</v>
      </c>
    </row>
    <row r="50" spans="1:8" ht="17.25" x14ac:dyDescent="0.25">
      <c r="A50" s="31"/>
      <c r="B50" s="37" t="s">
        <v>33</v>
      </c>
      <c r="C50" s="38" t="s">
        <v>146</v>
      </c>
      <c r="D50" s="68" t="s">
        <v>235</v>
      </c>
      <c r="E50" s="35" t="s">
        <v>394</v>
      </c>
      <c r="F50" s="35"/>
      <c r="G50" s="35">
        <v>2</v>
      </c>
      <c r="H50" s="36">
        <f t="shared" si="5"/>
        <v>2</v>
      </c>
    </row>
    <row r="51" spans="1:8" ht="17.25" x14ac:dyDescent="0.25">
      <c r="A51" s="31"/>
      <c r="B51" s="37" t="s">
        <v>34</v>
      </c>
      <c r="C51" s="38" t="s">
        <v>162</v>
      </c>
      <c r="D51" s="68" t="s">
        <v>239</v>
      </c>
      <c r="E51" s="35" t="s">
        <v>390</v>
      </c>
      <c r="F51" s="35"/>
      <c r="G51" s="35">
        <v>1</v>
      </c>
      <c r="H51" s="36">
        <f t="shared" si="5"/>
        <v>1</v>
      </c>
    </row>
    <row r="52" spans="1:8" ht="17.25" x14ac:dyDescent="0.25">
      <c r="A52" s="31"/>
      <c r="B52" s="37" t="s">
        <v>35</v>
      </c>
      <c r="C52" s="68" t="s">
        <v>275</v>
      </c>
      <c r="D52" s="68" t="s">
        <v>274</v>
      </c>
      <c r="E52" s="35" t="s">
        <v>231</v>
      </c>
      <c r="F52" s="35"/>
      <c r="G52" s="35">
        <v>1</v>
      </c>
      <c r="H52" s="36">
        <f>G52*$F$46*$F$19</f>
        <v>1</v>
      </c>
    </row>
    <row r="53" spans="1:8" ht="17.25" x14ac:dyDescent="0.25">
      <c r="A53" s="13"/>
      <c r="B53" s="25" t="s">
        <v>279</v>
      </c>
      <c r="C53" s="10" t="s">
        <v>378</v>
      </c>
      <c r="D53" s="11" t="s">
        <v>276</v>
      </c>
      <c r="E53" s="9" t="s">
        <v>392</v>
      </c>
      <c r="F53" s="9">
        <v>1</v>
      </c>
      <c r="G53" s="9"/>
      <c r="H53" s="17"/>
    </row>
    <row r="54" spans="1:8" ht="17.25" x14ac:dyDescent="0.25">
      <c r="A54" s="13"/>
      <c r="B54" s="22" t="s">
        <v>36</v>
      </c>
      <c r="C54" s="28" t="s">
        <v>379</v>
      </c>
      <c r="D54" s="70" t="s">
        <v>256</v>
      </c>
      <c r="E54" s="9" t="s">
        <v>256</v>
      </c>
      <c r="F54" s="9"/>
      <c r="G54" s="9">
        <v>1</v>
      </c>
      <c r="H54" s="17">
        <f>G54*$F$53*$F$19</f>
        <v>1</v>
      </c>
    </row>
    <row r="55" spans="1:8" ht="17.25" x14ac:dyDescent="0.25">
      <c r="A55" s="13"/>
      <c r="B55" s="22" t="s">
        <v>37</v>
      </c>
      <c r="C55" s="28" t="s">
        <v>163</v>
      </c>
      <c r="D55" s="70" t="s">
        <v>240</v>
      </c>
      <c r="E55" s="9" t="s">
        <v>391</v>
      </c>
      <c r="F55" s="9"/>
      <c r="G55" s="9">
        <v>2</v>
      </c>
      <c r="H55" s="17">
        <f t="shared" ref="H55:H62" si="6">G55*$F$53*$F$19</f>
        <v>2</v>
      </c>
    </row>
    <row r="56" spans="1:8" ht="17.25" x14ac:dyDescent="0.25">
      <c r="A56" s="13"/>
      <c r="B56" s="22" t="s">
        <v>38</v>
      </c>
      <c r="C56" s="28" t="s">
        <v>380</v>
      </c>
      <c r="D56" s="70" t="s">
        <v>256</v>
      </c>
      <c r="E56" s="9" t="s">
        <v>256</v>
      </c>
      <c r="F56" s="9"/>
      <c r="G56" s="9">
        <v>1</v>
      </c>
      <c r="H56" s="17">
        <f t="shared" si="6"/>
        <v>1</v>
      </c>
    </row>
    <row r="57" spans="1:8" ht="17.25" x14ac:dyDescent="0.25">
      <c r="A57" s="13"/>
      <c r="B57" s="22" t="s">
        <v>39</v>
      </c>
      <c r="C57" s="28" t="s">
        <v>164</v>
      </c>
      <c r="D57" s="70" t="s">
        <v>241</v>
      </c>
      <c r="E57" s="9" t="s">
        <v>231</v>
      </c>
      <c r="F57" s="9"/>
      <c r="G57" s="9">
        <v>2</v>
      </c>
      <c r="H57" s="17">
        <f t="shared" si="6"/>
        <v>2</v>
      </c>
    </row>
    <row r="58" spans="1:8" ht="17.25" x14ac:dyDescent="0.25">
      <c r="A58" s="13"/>
      <c r="B58" s="22" t="s">
        <v>40</v>
      </c>
      <c r="C58" s="28" t="s">
        <v>165</v>
      </c>
      <c r="D58" s="70" t="s">
        <v>242</v>
      </c>
      <c r="E58" s="9" t="s">
        <v>231</v>
      </c>
      <c r="F58" s="9"/>
      <c r="G58" s="9">
        <v>2</v>
      </c>
      <c r="H58" s="17">
        <f t="shared" si="6"/>
        <v>2</v>
      </c>
    </row>
    <row r="59" spans="1:8" ht="17.25" x14ac:dyDescent="0.25">
      <c r="A59" s="13"/>
      <c r="B59" s="22" t="s">
        <v>41</v>
      </c>
      <c r="C59" s="28" t="s">
        <v>151</v>
      </c>
      <c r="D59" s="70" t="s">
        <v>236</v>
      </c>
      <c r="E59" s="9" t="s">
        <v>231</v>
      </c>
      <c r="F59" s="9"/>
      <c r="G59" s="9">
        <v>1</v>
      </c>
      <c r="H59" s="17">
        <f t="shared" si="6"/>
        <v>1</v>
      </c>
    </row>
    <row r="60" spans="1:8" ht="17.25" x14ac:dyDescent="0.25">
      <c r="A60" s="13"/>
      <c r="B60" s="22" t="s">
        <v>42</v>
      </c>
      <c r="C60" s="28" t="s">
        <v>166</v>
      </c>
      <c r="D60" s="70" t="s">
        <v>243</v>
      </c>
      <c r="E60" s="9" t="s">
        <v>231</v>
      </c>
      <c r="F60" s="9"/>
      <c r="G60" s="9">
        <v>1</v>
      </c>
      <c r="H60" s="17">
        <f t="shared" si="6"/>
        <v>1</v>
      </c>
    </row>
    <row r="61" spans="1:8" ht="17.25" x14ac:dyDescent="0.25">
      <c r="A61" s="13"/>
      <c r="B61" s="22" t="s">
        <v>43</v>
      </c>
      <c r="C61" s="28" t="s">
        <v>167</v>
      </c>
      <c r="D61" s="70" t="s">
        <v>244</v>
      </c>
      <c r="E61" s="9" t="s">
        <v>231</v>
      </c>
      <c r="F61" s="9"/>
      <c r="G61" s="9">
        <v>2</v>
      </c>
      <c r="H61" s="17">
        <f t="shared" si="6"/>
        <v>2</v>
      </c>
    </row>
    <row r="62" spans="1:8" ht="17.25" x14ac:dyDescent="0.25">
      <c r="A62" s="13"/>
      <c r="B62" s="22" t="s">
        <v>280</v>
      </c>
      <c r="C62" s="28" t="s">
        <v>168</v>
      </c>
      <c r="D62" s="70" t="s">
        <v>245</v>
      </c>
      <c r="E62" s="9" t="s">
        <v>231</v>
      </c>
      <c r="F62" s="9"/>
      <c r="G62" s="9">
        <v>2</v>
      </c>
      <c r="H62" s="17">
        <f t="shared" si="6"/>
        <v>2</v>
      </c>
    </row>
    <row r="63" spans="1:8" s="69" customFormat="1" ht="17.25" x14ac:dyDescent="0.25">
      <c r="A63" s="31"/>
      <c r="B63" s="32" t="s">
        <v>281</v>
      </c>
      <c r="C63" s="33" t="s">
        <v>170</v>
      </c>
      <c r="D63" s="34" t="s">
        <v>291</v>
      </c>
      <c r="E63" s="35" t="s">
        <v>394</v>
      </c>
      <c r="F63" s="35"/>
      <c r="G63" s="35">
        <v>1</v>
      </c>
      <c r="H63" s="36">
        <f>G63*$F$38</f>
        <v>1</v>
      </c>
    </row>
    <row r="64" spans="1:8" ht="18" thickBot="1" x14ac:dyDescent="0.3">
      <c r="A64" s="14"/>
      <c r="B64" s="26" t="s">
        <v>282</v>
      </c>
      <c r="C64" s="27" t="s">
        <v>162</v>
      </c>
      <c r="D64" s="27" t="s">
        <v>239</v>
      </c>
      <c r="E64" s="15" t="s">
        <v>390</v>
      </c>
      <c r="F64" s="15"/>
      <c r="G64" s="15">
        <v>1</v>
      </c>
      <c r="H64" s="18">
        <f>G64*$F$38</f>
        <v>1</v>
      </c>
    </row>
    <row r="65" spans="1:8" s="2" customFormat="1" ht="15.75" thickBot="1" x14ac:dyDescent="0.3">
      <c r="A65" s="20">
        <v>4</v>
      </c>
      <c r="B65" s="87"/>
      <c r="C65" s="86" t="s">
        <v>23</v>
      </c>
      <c r="D65" s="88"/>
      <c r="E65" s="119"/>
      <c r="F65" s="121">
        <v>1</v>
      </c>
      <c r="G65" s="122"/>
      <c r="H65" s="119"/>
    </row>
    <row r="66" spans="1:8" ht="17.25" x14ac:dyDescent="0.25">
      <c r="A66" s="12"/>
      <c r="B66" s="115">
        <v>4.0999999999999996</v>
      </c>
      <c r="C66" s="116" t="s">
        <v>157</v>
      </c>
      <c r="D66" s="117" t="s">
        <v>271</v>
      </c>
      <c r="E66" s="118" t="s">
        <v>394</v>
      </c>
      <c r="F66" s="118"/>
      <c r="G66" s="118">
        <v>1</v>
      </c>
      <c r="H66" s="120">
        <f>G66*$F$65</f>
        <v>1</v>
      </c>
    </row>
    <row r="67" spans="1:8" ht="17.25" x14ac:dyDescent="0.25">
      <c r="A67" s="59"/>
      <c r="B67" s="60">
        <v>4.2</v>
      </c>
      <c r="C67" s="61" t="s">
        <v>158</v>
      </c>
      <c r="D67" s="62" t="s">
        <v>273</v>
      </c>
      <c r="E67" s="63" t="s">
        <v>392</v>
      </c>
      <c r="F67" s="63">
        <v>2</v>
      </c>
      <c r="G67" s="63"/>
      <c r="H67" s="64"/>
    </row>
    <row r="68" spans="1:8" ht="17.25" x14ac:dyDescent="0.25">
      <c r="A68" s="59"/>
      <c r="B68" s="65" t="s">
        <v>44</v>
      </c>
      <c r="C68" s="66" t="s">
        <v>159</v>
      </c>
      <c r="D68" s="85" t="s">
        <v>256</v>
      </c>
      <c r="E68" s="63" t="s">
        <v>256</v>
      </c>
      <c r="F68" s="63"/>
      <c r="G68" s="63">
        <v>1</v>
      </c>
      <c r="H68" s="64">
        <f>G68*$F$67*$F$65</f>
        <v>2</v>
      </c>
    </row>
    <row r="69" spans="1:8" ht="17.25" x14ac:dyDescent="0.25">
      <c r="A69" s="59"/>
      <c r="B69" s="65" t="s">
        <v>45</v>
      </c>
      <c r="C69" s="66" t="s">
        <v>160</v>
      </c>
      <c r="D69" s="85" t="s">
        <v>238</v>
      </c>
      <c r="E69" s="63" t="s">
        <v>393</v>
      </c>
      <c r="F69" s="63"/>
      <c r="G69" s="63">
        <v>1</v>
      </c>
      <c r="H69" s="64">
        <f t="shared" ref="H69:H73" si="7">G69*$F$67*$F$65</f>
        <v>2</v>
      </c>
    </row>
    <row r="70" spans="1:8" ht="17.25" x14ac:dyDescent="0.25">
      <c r="A70" s="59"/>
      <c r="B70" s="65" t="s">
        <v>46</v>
      </c>
      <c r="C70" s="66" t="s">
        <v>161</v>
      </c>
      <c r="D70" s="85" t="s">
        <v>309</v>
      </c>
      <c r="E70" s="63" t="s">
        <v>231</v>
      </c>
      <c r="F70" s="63"/>
      <c r="G70" s="63">
        <v>2</v>
      </c>
      <c r="H70" s="64">
        <f t="shared" si="7"/>
        <v>4</v>
      </c>
    </row>
    <row r="71" spans="1:8" ht="17.25" x14ac:dyDescent="0.25">
      <c r="A71" s="59"/>
      <c r="B71" s="65" t="s">
        <v>47</v>
      </c>
      <c r="C71" s="66" t="s">
        <v>146</v>
      </c>
      <c r="D71" s="85" t="s">
        <v>235</v>
      </c>
      <c r="E71" s="63" t="s">
        <v>394</v>
      </c>
      <c r="F71" s="63"/>
      <c r="G71" s="63">
        <v>2</v>
      </c>
      <c r="H71" s="64">
        <f t="shared" si="7"/>
        <v>4</v>
      </c>
    </row>
    <row r="72" spans="1:8" ht="17.25" x14ac:dyDescent="0.25">
      <c r="A72" s="59"/>
      <c r="B72" s="65" t="s">
        <v>48</v>
      </c>
      <c r="C72" s="66" t="s">
        <v>162</v>
      </c>
      <c r="D72" s="85" t="s">
        <v>239</v>
      </c>
      <c r="E72" s="63" t="s">
        <v>390</v>
      </c>
      <c r="F72" s="63"/>
      <c r="G72" s="63">
        <v>1</v>
      </c>
      <c r="H72" s="64">
        <f t="shared" si="7"/>
        <v>2</v>
      </c>
    </row>
    <row r="73" spans="1:8" ht="17.25" x14ac:dyDescent="0.25">
      <c r="A73" s="59"/>
      <c r="B73" s="65" t="s">
        <v>49</v>
      </c>
      <c r="C73" s="66" t="s">
        <v>275</v>
      </c>
      <c r="D73" s="85" t="s">
        <v>274</v>
      </c>
      <c r="E73" s="63" t="s">
        <v>231</v>
      </c>
      <c r="F73" s="63"/>
      <c r="G73" s="63">
        <v>1</v>
      </c>
      <c r="H73" s="64">
        <f t="shared" si="7"/>
        <v>2</v>
      </c>
    </row>
    <row r="74" spans="1:8" ht="17.25" x14ac:dyDescent="0.25">
      <c r="A74" s="13"/>
      <c r="B74" s="25">
        <v>4.3</v>
      </c>
      <c r="C74" s="10" t="s">
        <v>381</v>
      </c>
      <c r="D74" s="11" t="s">
        <v>289</v>
      </c>
      <c r="E74" s="9" t="s">
        <v>392</v>
      </c>
      <c r="F74" s="9">
        <v>1</v>
      </c>
      <c r="G74" s="9"/>
      <c r="H74" s="17"/>
    </row>
    <row r="75" spans="1:8" ht="17.25" x14ac:dyDescent="0.25">
      <c r="A75" s="13"/>
      <c r="B75" s="22" t="s">
        <v>50</v>
      </c>
      <c r="C75" s="28" t="s">
        <v>382</v>
      </c>
      <c r="D75" s="70" t="s">
        <v>256</v>
      </c>
      <c r="E75" s="9" t="s">
        <v>256</v>
      </c>
      <c r="F75" s="9"/>
      <c r="G75" s="9">
        <v>1</v>
      </c>
      <c r="H75" s="17">
        <f>G75*$F$74*$F$65</f>
        <v>1</v>
      </c>
    </row>
    <row r="76" spans="1:8" ht="17.25" x14ac:dyDescent="0.25">
      <c r="A76" s="13"/>
      <c r="B76" s="22" t="s">
        <v>51</v>
      </c>
      <c r="C76" s="28" t="s">
        <v>163</v>
      </c>
      <c r="D76" s="70" t="s">
        <v>240</v>
      </c>
      <c r="E76" s="9" t="s">
        <v>391</v>
      </c>
      <c r="F76" s="9"/>
      <c r="G76" s="9">
        <v>2</v>
      </c>
      <c r="H76" s="17">
        <f t="shared" ref="H76:H82" si="8">G76*$F$74*$F$65</f>
        <v>2</v>
      </c>
    </row>
    <row r="77" spans="1:8" ht="17.25" x14ac:dyDescent="0.25">
      <c r="A77" s="13"/>
      <c r="B77" s="22" t="s">
        <v>52</v>
      </c>
      <c r="C77" s="28" t="s">
        <v>380</v>
      </c>
      <c r="D77" s="70" t="s">
        <v>256</v>
      </c>
      <c r="E77" s="9" t="s">
        <v>256</v>
      </c>
      <c r="F77" s="9"/>
      <c r="G77" s="9">
        <v>1</v>
      </c>
      <c r="H77" s="17">
        <f t="shared" si="8"/>
        <v>1</v>
      </c>
    </row>
    <row r="78" spans="1:8" ht="17.25" x14ac:dyDescent="0.25">
      <c r="A78" s="13"/>
      <c r="B78" s="22" t="s">
        <v>53</v>
      </c>
      <c r="C78" s="28" t="s">
        <v>168</v>
      </c>
      <c r="D78" s="70" t="s">
        <v>245</v>
      </c>
      <c r="E78" s="9" t="s">
        <v>231</v>
      </c>
      <c r="F78" s="9"/>
      <c r="G78" s="9">
        <v>2</v>
      </c>
      <c r="H78" s="17">
        <f t="shared" si="8"/>
        <v>2</v>
      </c>
    </row>
    <row r="79" spans="1:8" ht="17.25" x14ac:dyDescent="0.25">
      <c r="A79" s="13"/>
      <c r="B79" s="22" t="s">
        <v>54</v>
      </c>
      <c r="C79" s="28" t="s">
        <v>167</v>
      </c>
      <c r="D79" s="70" t="s">
        <v>244</v>
      </c>
      <c r="E79" s="9" t="s">
        <v>231</v>
      </c>
      <c r="F79" s="9"/>
      <c r="G79" s="9">
        <v>4</v>
      </c>
      <c r="H79" s="17">
        <f t="shared" si="8"/>
        <v>4</v>
      </c>
    </row>
    <row r="80" spans="1:8" ht="17.25" x14ac:dyDescent="0.25">
      <c r="A80" s="13"/>
      <c r="B80" s="22" t="s">
        <v>55</v>
      </c>
      <c r="C80" s="28" t="s">
        <v>169</v>
      </c>
      <c r="D80" s="70" t="s">
        <v>292</v>
      </c>
      <c r="E80" s="9" t="s">
        <v>231</v>
      </c>
      <c r="F80" s="9"/>
      <c r="G80" s="9">
        <v>2</v>
      </c>
      <c r="H80" s="17">
        <f t="shared" si="8"/>
        <v>2</v>
      </c>
    </row>
    <row r="81" spans="1:8" ht="17.25" x14ac:dyDescent="0.25">
      <c r="A81" s="13"/>
      <c r="B81" s="22" t="s">
        <v>56</v>
      </c>
      <c r="C81" s="28" t="s">
        <v>166</v>
      </c>
      <c r="D81" s="70" t="s">
        <v>243</v>
      </c>
      <c r="E81" s="9" t="s">
        <v>231</v>
      </c>
      <c r="F81" s="9"/>
      <c r="G81" s="9">
        <v>1</v>
      </c>
      <c r="H81" s="17">
        <f t="shared" si="8"/>
        <v>1</v>
      </c>
    </row>
    <row r="82" spans="1:8" ht="18" thickBot="1" x14ac:dyDescent="0.3">
      <c r="A82" s="14"/>
      <c r="B82" s="23" t="s">
        <v>57</v>
      </c>
      <c r="C82" s="40" t="s">
        <v>151</v>
      </c>
      <c r="D82" s="130" t="s">
        <v>236</v>
      </c>
      <c r="E82" s="9" t="s">
        <v>231</v>
      </c>
      <c r="F82" s="15"/>
      <c r="G82" s="15">
        <v>1</v>
      </c>
      <c r="H82" s="18">
        <f t="shared" si="8"/>
        <v>1</v>
      </c>
    </row>
    <row r="83" spans="1:8" s="2" customFormat="1" ht="15.75" thickBot="1" x14ac:dyDescent="0.3">
      <c r="A83" s="19">
        <v>5</v>
      </c>
      <c r="B83" s="109"/>
      <c r="C83" s="110" t="s">
        <v>272</v>
      </c>
      <c r="D83" s="111"/>
      <c r="E83" s="113"/>
      <c r="F83" s="114">
        <v>1</v>
      </c>
      <c r="G83" s="112"/>
      <c r="H83" s="113"/>
    </row>
    <row r="84" spans="1:8" ht="17.25" x14ac:dyDescent="0.25">
      <c r="A84" s="12"/>
      <c r="B84" s="115" t="s">
        <v>283</v>
      </c>
      <c r="C84" s="116" t="s">
        <v>290</v>
      </c>
      <c r="D84" s="117" t="s">
        <v>288</v>
      </c>
      <c r="E84" s="118" t="s">
        <v>392</v>
      </c>
      <c r="F84" s="118">
        <v>1</v>
      </c>
      <c r="G84" s="118"/>
      <c r="H84" s="120"/>
    </row>
    <row r="85" spans="1:8" ht="17.25" x14ac:dyDescent="0.25">
      <c r="A85" s="13"/>
      <c r="B85" s="22" t="s">
        <v>58</v>
      </c>
      <c r="C85" s="28" t="s">
        <v>287</v>
      </c>
      <c r="D85" s="70" t="s">
        <v>256</v>
      </c>
      <c r="E85" s="9" t="s">
        <v>256</v>
      </c>
      <c r="F85" s="9"/>
      <c r="G85" s="9">
        <v>1</v>
      </c>
      <c r="H85" s="17">
        <f>G85*$F$84*$F$83</f>
        <v>1</v>
      </c>
    </row>
    <row r="86" spans="1:8" ht="17.25" x14ac:dyDescent="0.25">
      <c r="A86" s="13"/>
      <c r="B86" s="22" t="s">
        <v>59</v>
      </c>
      <c r="C86" s="28" t="s">
        <v>160</v>
      </c>
      <c r="D86" s="70" t="s">
        <v>238</v>
      </c>
      <c r="E86" s="9" t="s">
        <v>393</v>
      </c>
      <c r="F86" s="9"/>
      <c r="G86" s="9">
        <v>1</v>
      </c>
      <c r="H86" s="17">
        <f t="shared" ref="H86:H89" si="9">G86*$F$84*$F$83</f>
        <v>1</v>
      </c>
    </row>
    <row r="87" spans="1:8" ht="17.25" x14ac:dyDescent="0.25">
      <c r="A87" s="13"/>
      <c r="B87" s="22" t="s">
        <v>60</v>
      </c>
      <c r="C87" s="28" t="s">
        <v>161</v>
      </c>
      <c r="D87" s="70" t="s">
        <v>309</v>
      </c>
      <c r="E87" s="9" t="s">
        <v>231</v>
      </c>
      <c r="F87" s="9"/>
      <c r="G87" s="9">
        <v>2</v>
      </c>
      <c r="H87" s="17">
        <f t="shared" si="9"/>
        <v>2</v>
      </c>
    </row>
    <row r="88" spans="1:8" ht="17.25" x14ac:dyDescent="0.25">
      <c r="A88" s="13"/>
      <c r="B88" s="22" t="s">
        <v>61</v>
      </c>
      <c r="C88" s="28" t="s">
        <v>146</v>
      </c>
      <c r="D88" s="70" t="s">
        <v>235</v>
      </c>
      <c r="E88" s="45" t="s">
        <v>394</v>
      </c>
      <c r="F88" s="9"/>
      <c r="G88" s="9">
        <v>2</v>
      </c>
      <c r="H88" s="17">
        <f t="shared" si="9"/>
        <v>2</v>
      </c>
    </row>
    <row r="89" spans="1:8" ht="17.25" x14ac:dyDescent="0.25">
      <c r="A89" s="13"/>
      <c r="B89" s="22" t="s">
        <v>62</v>
      </c>
      <c r="C89" s="28" t="s">
        <v>162</v>
      </c>
      <c r="D89" s="70" t="s">
        <v>239</v>
      </c>
      <c r="E89" s="9" t="s">
        <v>390</v>
      </c>
      <c r="F89" s="9"/>
      <c r="G89" s="9">
        <v>1</v>
      </c>
      <c r="H89" s="17">
        <f t="shared" si="9"/>
        <v>1</v>
      </c>
    </row>
    <row r="90" spans="1:8" ht="17.25" x14ac:dyDescent="0.25">
      <c r="A90" s="13"/>
      <c r="B90" s="22" t="s">
        <v>63</v>
      </c>
      <c r="C90" s="28" t="s">
        <v>275</v>
      </c>
      <c r="D90" s="70" t="s">
        <v>274</v>
      </c>
      <c r="E90" s="9" t="s">
        <v>231</v>
      </c>
      <c r="F90" s="9"/>
      <c r="G90" s="9">
        <v>1</v>
      </c>
      <c r="H90" s="17">
        <f>G90*$F$84*$F$83</f>
        <v>1</v>
      </c>
    </row>
    <row r="91" spans="1:8" ht="17.25" x14ac:dyDescent="0.25">
      <c r="A91" s="31"/>
      <c r="B91" s="32" t="s">
        <v>284</v>
      </c>
      <c r="C91" s="33" t="s">
        <v>158</v>
      </c>
      <c r="D91" s="34" t="s">
        <v>273</v>
      </c>
      <c r="E91" s="35" t="s">
        <v>392</v>
      </c>
      <c r="F91" s="35">
        <v>1</v>
      </c>
      <c r="G91" s="35"/>
      <c r="H91" s="36"/>
    </row>
    <row r="92" spans="1:8" ht="17.25" x14ac:dyDescent="0.25">
      <c r="A92" s="31"/>
      <c r="B92" s="37" t="s">
        <v>64</v>
      </c>
      <c r="C92" s="38" t="s">
        <v>159</v>
      </c>
      <c r="D92" s="68" t="s">
        <v>256</v>
      </c>
      <c r="E92" s="35" t="s">
        <v>256</v>
      </c>
      <c r="F92" s="35"/>
      <c r="G92" s="35">
        <v>1</v>
      </c>
      <c r="H92" s="36">
        <f>G92*$F$91*$F$83</f>
        <v>1</v>
      </c>
    </row>
    <row r="93" spans="1:8" ht="17.25" x14ac:dyDescent="0.25">
      <c r="A93" s="31"/>
      <c r="B93" s="37" t="s">
        <v>65</v>
      </c>
      <c r="C93" s="38" t="s">
        <v>160</v>
      </c>
      <c r="D93" s="68" t="s">
        <v>238</v>
      </c>
      <c r="E93" s="35" t="s">
        <v>393</v>
      </c>
      <c r="F93" s="35"/>
      <c r="G93" s="35">
        <v>1</v>
      </c>
      <c r="H93" s="36">
        <f t="shared" ref="H93:H97" si="10">G93*$F$91*$F$83</f>
        <v>1</v>
      </c>
    </row>
    <row r="94" spans="1:8" ht="17.25" x14ac:dyDescent="0.25">
      <c r="A94" s="31"/>
      <c r="B94" s="37" t="s">
        <v>66</v>
      </c>
      <c r="C94" s="38" t="s">
        <v>161</v>
      </c>
      <c r="D94" s="68" t="s">
        <v>309</v>
      </c>
      <c r="E94" s="35" t="s">
        <v>231</v>
      </c>
      <c r="F94" s="35"/>
      <c r="G94" s="35">
        <v>2</v>
      </c>
      <c r="H94" s="36">
        <f t="shared" si="10"/>
        <v>2</v>
      </c>
    </row>
    <row r="95" spans="1:8" ht="17.25" x14ac:dyDescent="0.25">
      <c r="A95" s="31"/>
      <c r="B95" s="37" t="s">
        <v>67</v>
      </c>
      <c r="C95" s="38" t="s">
        <v>146</v>
      </c>
      <c r="D95" s="68" t="s">
        <v>235</v>
      </c>
      <c r="E95" s="35" t="s">
        <v>394</v>
      </c>
      <c r="F95" s="35"/>
      <c r="G95" s="35">
        <v>2</v>
      </c>
      <c r="H95" s="36">
        <f t="shared" si="10"/>
        <v>2</v>
      </c>
    </row>
    <row r="96" spans="1:8" ht="17.25" x14ac:dyDescent="0.25">
      <c r="A96" s="31"/>
      <c r="B96" s="37" t="s">
        <v>68</v>
      </c>
      <c r="C96" s="68" t="s">
        <v>162</v>
      </c>
      <c r="D96" s="68" t="s">
        <v>239</v>
      </c>
      <c r="E96" s="35" t="s">
        <v>390</v>
      </c>
      <c r="F96" s="35"/>
      <c r="G96" s="35">
        <v>1</v>
      </c>
      <c r="H96" s="36">
        <f t="shared" si="10"/>
        <v>1</v>
      </c>
    </row>
    <row r="97" spans="1:8" ht="17.25" x14ac:dyDescent="0.25">
      <c r="A97" s="31"/>
      <c r="B97" s="37" t="s">
        <v>69</v>
      </c>
      <c r="C97" s="68" t="s">
        <v>275</v>
      </c>
      <c r="D97" s="68" t="s">
        <v>274</v>
      </c>
      <c r="E97" s="35" t="s">
        <v>231</v>
      </c>
      <c r="F97" s="35"/>
      <c r="G97" s="35">
        <v>1</v>
      </c>
      <c r="H97" s="36">
        <f t="shared" si="10"/>
        <v>1</v>
      </c>
    </row>
    <row r="98" spans="1:8" ht="17.25" x14ac:dyDescent="0.25">
      <c r="A98" s="13"/>
      <c r="B98" s="25" t="s">
        <v>285</v>
      </c>
      <c r="C98" s="10" t="s">
        <v>381</v>
      </c>
      <c r="D98" s="11" t="s">
        <v>289</v>
      </c>
      <c r="E98" s="9" t="s">
        <v>392</v>
      </c>
      <c r="F98" s="9">
        <v>1</v>
      </c>
      <c r="G98" s="9"/>
      <c r="H98" s="17"/>
    </row>
    <row r="99" spans="1:8" ht="17.25" x14ac:dyDescent="0.25">
      <c r="A99" s="13"/>
      <c r="B99" s="22" t="s">
        <v>70</v>
      </c>
      <c r="C99" s="28" t="s">
        <v>382</v>
      </c>
      <c r="D99" s="70" t="s">
        <v>256</v>
      </c>
      <c r="E99" s="9" t="s">
        <v>256</v>
      </c>
      <c r="F99" s="9"/>
      <c r="G99" s="9">
        <v>1</v>
      </c>
      <c r="H99" s="17">
        <f>G99*$F$98*$F$83</f>
        <v>1</v>
      </c>
    </row>
    <row r="100" spans="1:8" ht="17.25" x14ac:dyDescent="0.25">
      <c r="A100" s="13"/>
      <c r="B100" s="22" t="s">
        <v>71</v>
      </c>
      <c r="C100" s="28" t="s">
        <v>163</v>
      </c>
      <c r="D100" s="70" t="s">
        <v>240</v>
      </c>
      <c r="E100" s="9" t="s">
        <v>391</v>
      </c>
      <c r="F100" s="9"/>
      <c r="G100" s="9">
        <v>2</v>
      </c>
      <c r="H100" s="17">
        <f t="shared" ref="H100:H108" si="11">G100*$F$98*$F$83</f>
        <v>2</v>
      </c>
    </row>
    <row r="101" spans="1:8" ht="17.25" x14ac:dyDescent="0.25">
      <c r="A101" s="13"/>
      <c r="B101" s="22" t="s">
        <v>72</v>
      </c>
      <c r="C101" s="28" t="s">
        <v>380</v>
      </c>
      <c r="D101" s="70" t="s">
        <v>256</v>
      </c>
      <c r="E101" s="9" t="s">
        <v>256</v>
      </c>
      <c r="F101" s="9"/>
      <c r="G101" s="9">
        <v>1</v>
      </c>
      <c r="H101" s="17">
        <f t="shared" si="11"/>
        <v>1</v>
      </c>
    </row>
    <row r="102" spans="1:8" ht="17.25" x14ac:dyDescent="0.25">
      <c r="A102" s="13"/>
      <c r="B102" s="22" t="s">
        <v>73</v>
      </c>
      <c r="C102" s="28" t="s">
        <v>168</v>
      </c>
      <c r="D102" s="70" t="s">
        <v>245</v>
      </c>
      <c r="E102" s="9" t="s">
        <v>231</v>
      </c>
      <c r="F102" s="9"/>
      <c r="G102" s="9">
        <v>2</v>
      </c>
      <c r="H102" s="17">
        <f t="shared" si="11"/>
        <v>2</v>
      </c>
    </row>
    <row r="103" spans="1:8" ht="17.25" x14ac:dyDescent="0.25">
      <c r="A103" s="13"/>
      <c r="B103" s="22" t="s">
        <v>74</v>
      </c>
      <c r="C103" s="28" t="s">
        <v>167</v>
      </c>
      <c r="D103" s="70" t="s">
        <v>244</v>
      </c>
      <c r="E103" s="9" t="s">
        <v>231</v>
      </c>
      <c r="F103" s="9"/>
      <c r="G103" s="9">
        <v>4</v>
      </c>
      <c r="H103" s="17">
        <f t="shared" si="11"/>
        <v>4</v>
      </c>
    </row>
    <row r="104" spans="1:8" ht="17.25" x14ac:dyDescent="0.25">
      <c r="A104" s="13"/>
      <c r="B104" s="22" t="s">
        <v>75</v>
      </c>
      <c r="C104" s="28" t="s">
        <v>169</v>
      </c>
      <c r="D104" s="70" t="s">
        <v>292</v>
      </c>
      <c r="E104" s="9" t="s">
        <v>231</v>
      </c>
      <c r="F104" s="9"/>
      <c r="G104" s="9">
        <v>2</v>
      </c>
      <c r="H104" s="17">
        <f>G104*$F$98*$F$83</f>
        <v>2</v>
      </c>
    </row>
    <row r="105" spans="1:8" ht="17.25" x14ac:dyDescent="0.25">
      <c r="A105" s="13"/>
      <c r="B105" s="22" t="s">
        <v>76</v>
      </c>
      <c r="C105" s="28" t="s">
        <v>166</v>
      </c>
      <c r="D105" s="70" t="s">
        <v>243</v>
      </c>
      <c r="E105" s="9" t="s">
        <v>231</v>
      </c>
      <c r="F105" s="9"/>
      <c r="G105" s="9">
        <v>1</v>
      </c>
      <c r="H105" s="17">
        <f t="shared" si="11"/>
        <v>1</v>
      </c>
    </row>
    <row r="106" spans="1:8" ht="17.25" x14ac:dyDescent="0.25">
      <c r="A106" s="13"/>
      <c r="B106" s="22" t="s">
        <v>77</v>
      </c>
      <c r="C106" s="28" t="s">
        <v>151</v>
      </c>
      <c r="D106" s="70" t="s">
        <v>236</v>
      </c>
      <c r="E106" s="9" t="s">
        <v>231</v>
      </c>
      <c r="F106" s="9"/>
      <c r="G106" s="9">
        <v>1</v>
      </c>
      <c r="H106" s="17">
        <f t="shared" si="11"/>
        <v>1</v>
      </c>
    </row>
    <row r="107" spans="1:8" ht="17.25" x14ac:dyDescent="0.25">
      <c r="A107" s="31"/>
      <c r="B107" s="32" t="s">
        <v>293</v>
      </c>
      <c r="C107" s="33" t="s">
        <v>170</v>
      </c>
      <c r="D107" s="34" t="s">
        <v>291</v>
      </c>
      <c r="E107" s="35" t="s">
        <v>394</v>
      </c>
      <c r="F107" s="35"/>
      <c r="G107" s="35">
        <v>1</v>
      </c>
      <c r="H107" s="36">
        <f t="shared" si="11"/>
        <v>1</v>
      </c>
    </row>
    <row r="108" spans="1:8" ht="18" thickBot="1" x14ac:dyDescent="0.3">
      <c r="A108" s="71"/>
      <c r="B108" s="72" t="s">
        <v>294</v>
      </c>
      <c r="C108" s="73" t="s">
        <v>162</v>
      </c>
      <c r="D108" s="74" t="s">
        <v>239</v>
      </c>
      <c r="E108" s="75" t="s">
        <v>390</v>
      </c>
      <c r="F108" s="75"/>
      <c r="G108" s="75">
        <v>1</v>
      </c>
      <c r="H108" s="76">
        <f t="shared" si="11"/>
        <v>1</v>
      </c>
    </row>
    <row r="109" spans="1:8" ht="15.75" thickBot="1" x14ac:dyDescent="0.3">
      <c r="A109" s="20">
        <v>6</v>
      </c>
      <c r="B109" s="87"/>
      <c r="C109" s="86" t="s">
        <v>295</v>
      </c>
      <c r="D109" s="88"/>
      <c r="E109" s="119"/>
      <c r="F109" s="121">
        <v>1</v>
      </c>
      <c r="G109" s="122"/>
      <c r="H109" s="119"/>
    </row>
    <row r="110" spans="1:8" ht="17.25" x14ac:dyDescent="0.25">
      <c r="A110" s="12"/>
      <c r="B110" s="115">
        <v>6.1</v>
      </c>
      <c r="C110" s="116" t="s">
        <v>310</v>
      </c>
      <c r="D110" s="117" t="s">
        <v>256</v>
      </c>
      <c r="E110" s="118" t="s">
        <v>256</v>
      </c>
      <c r="F110" s="118"/>
      <c r="G110" s="118">
        <v>1</v>
      </c>
      <c r="H110" s="120">
        <f>G110*$F$109</f>
        <v>1</v>
      </c>
    </row>
    <row r="111" spans="1:8" ht="17.25" x14ac:dyDescent="0.25">
      <c r="A111" s="59"/>
      <c r="B111" s="60">
        <v>6.2</v>
      </c>
      <c r="C111" s="61" t="s">
        <v>171</v>
      </c>
      <c r="D111" s="62" t="s">
        <v>246</v>
      </c>
      <c r="E111" s="63" t="s">
        <v>395</v>
      </c>
      <c r="F111" s="63"/>
      <c r="G111" s="63">
        <v>1</v>
      </c>
      <c r="H111" s="64">
        <f t="shared" ref="H111:H114" si="12">G111*$F$109</f>
        <v>1</v>
      </c>
    </row>
    <row r="112" spans="1:8" ht="17.25" x14ac:dyDescent="0.25">
      <c r="A112" s="13"/>
      <c r="B112" s="25">
        <v>6.3</v>
      </c>
      <c r="C112" s="10" t="s">
        <v>146</v>
      </c>
      <c r="D112" s="11" t="s">
        <v>235</v>
      </c>
      <c r="E112" s="45" t="s">
        <v>394</v>
      </c>
      <c r="F112" s="9"/>
      <c r="G112" s="9">
        <v>2</v>
      </c>
      <c r="H112" s="17">
        <f t="shared" si="12"/>
        <v>2</v>
      </c>
    </row>
    <row r="113" spans="1:8" ht="17.25" x14ac:dyDescent="0.25">
      <c r="A113" s="59"/>
      <c r="B113" s="60">
        <v>6.4</v>
      </c>
      <c r="C113" s="61" t="s">
        <v>161</v>
      </c>
      <c r="D113" s="62" t="s">
        <v>309</v>
      </c>
      <c r="E113" s="63" t="s">
        <v>231</v>
      </c>
      <c r="F113" s="63"/>
      <c r="G113" s="63">
        <v>2</v>
      </c>
      <c r="H113" s="64">
        <f t="shared" si="12"/>
        <v>2</v>
      </c>
    </row>
    <row r="114" spans="1:8" ht="18" thickBot="1" x14ac:dyDescent="0.3">
      <c r="A114" s="14"/>
      <c r="B114" s="26">
        <v>6.5</v>
      </c>
      <c r="C114" s="16" t="s">
        <v>209</v>
      </c>
      <c r="D114" s="27" t="s">
        <v>259</v>
      </c>
      <c r="E114" s="15" t="s">
        <v>231</v>
      </c>
      <c r="F114" s="15"/>
      <c r="G114" s="15">
        <v>2</v>
      </c>
      <c r="H114" s="18">
        <f t="shared" si="12"/>
        <v>2</v>
      </c>
    </row>
    <row r="115" spans="1:8" s="2" customFormat="1" ht="15.75" thickBot="1" x14ac:dyDescent="0.3">
      <c r="A115" s="19">
        <v>7</v>
      </c>
      <c r="B115" s="109"/>
      <c r="C115" s="110" t="s">
        <v>296</v>
      </c>
      <c r="D115" s="111"/>
      <c r="E115" s="113"/>
      <c r="F115" s="114">
        <v>1</v>
      </c>
      <c r="G115" s="112"/>
      <c r="H115" s="113"/>
    </row>
    <row r="116" spans="1:8" ht="17.25" x14ac:dyDescent="0.25">
      <c r="A116" s="12"/>
      <c r="B116" s="115" t="s">
        <v>330</v>
      </c>
      <c r="C116" s="116" t="s">
        <v>311</v>
      </c>
      <c r="D116" s="117" t="s">
        <v>256</v>
      </c>
      <c r="E116" s="118" t="s">
        <v>256</v>
      </c>
      <c r="F116" s="118"/>
      <c r="G116" s="118">
        <v>1</v>
      </c>
      <c r="H116" s="120">
        <f>G116*$F$115</f>
        <v>1</v>
      </c>
    </row>
    <row r="117" spans="1:8" ht="17.25" x14ac:dyDescent="0.25">
      <c r="A117" s="31"/>
      <c r="B117" s="32" t="s">
        <v>331</v>
      </c>
      <c r="C117" s="33" t="s">
        <v>171</v>
      </c>
      <c r="D117" s="34" t="s">
        <v>246</v>
      </c>
      <c r="E117" s="35" t="s">
        <v>395</v>
      </c>
      <c r="F117" s="35"/>
      <c r="G117" s="35">
        <v>1</v>
      </c>
      <c r="H117" s="36">
        <f>G117*$F$115</f>
        <v>1</v>
      </c>
    </row>
    <row r="118" spans="1:8" ht="17.25" x14ac:dyDescent="0.25">
      <c r="A118" s="13"/>
      <c r="B118" s="25" t="s">
        <v>332</v>
      </c>
      <c r="C118" s="10" t="s">
        <v>146</v>
      </c>
      <c r="D118" s="11" t="s">
        <v>235</v>
      </c>
      <c r="E118" s="45" t="s">
        <v>394</v>
      </c>
      <c r="F118" s="9"/>
      <c r="G118" s="9">
        <v>2</v>
      </c>
      <c r="H118" s="17">
        <f>G118*$F$115</f>
        <v>2</v>
      </c>
    </row>
    <row r="119" spans="1:8" ht="17.25" x14ac:dyDescent="0.25">
      <c r="A119" s="31"/>
      <c r="B119" s="32" t="s">
        <v>333</v>
      </c>
      <c r="C119" s="33" t="s">
        <v>161</v>
      </c>
      <c r="D119" s="34" t="s">
        <v>309</v>
      </c>
      <c r="E119" s="35" t="s">
        <v>231</v>
      </c>
      <c r="F119" s="35"/>
      <c r="G119" s="35">
        <v>2</v>
      </c>
      <c r="H119" s="36">
        <f>G119*$F$115</f>
        <v>2</v>
      </c>
    </row>
    <row r="120" spans="1:8" ht="18" thickBot="1" x14ac:dyDescent="0.3">
      <c r="A120" s="14"/>
      <c r="B120" s="26" t="s">
        <v>334</v>
      </c>
      <c r="C120" s="16" t="s">
        <v>209</v>
      </c>
      <c r="D120" s="74" t="s">
        <v>259</v>
      </c>
      <c r="E120" s="75" t="s">
        <v>231</v>
      </c>
      <c r="F120" s="75"/>
      <c r="G120" s="75">
        <v>2</v>
      </c>
      <c r="H120" s="18">
        <f>G120*$F$115</f>
        <v>2</v>
      </c>
    </row>
    <row r="121" spans="1:8" ht="15.75" thickBot="1" x14ac:dyDescent="0.3">
      <c r="A121" s="20">
        <v>8</v>
      </c>
      <c r="B121" s="104" t="s">
        <v>335</v>
      </c>
      <c r="C121" s="123" t="s">
        <v>78</v>
      </c>
      <c r="D121" s="125" t="s">
        <v>440</v>
      </c>
      <c r="E121" s="20" t="s">
        <v>394</v>
      </c>
      <c r="F121" s="122"/>
      <c r="G121" s="119"/>
      <c r="H121" s="20">
        <v>2</v>
      </c>
    </row>
    <row r="122" spans="1:8" s="2" customFormat="1" ht="15.75" thickBot="1" x14ac:dyDescent="0.3">
      <c r="A122" s="19">
        <v>9</v>
      </c>
      <c r="B122" s="109"/>
      <c r="C122" s="110" t="s">
        <v>172</v>
      </c>
      <c r="D122" s="111"/>
      <c r="E122" s="113"/>
      <c r="F122" s="114">
        <v>1</v>
      </c>
      <c r="G122" s="112"/>
      <c r="H122" s="113"/>
    </row>
    <row r="123" spans="1:8" ht="17.25" x14ac:dyDescent="0.25">
      <c r="A123" s="12"/>
      <c r="B123" s="115" t="s">
        <v>297</v>
      </c>
      <c r="C123" s="116" t="s">
        <v>383</v>
      </c>
      <c r="D123" s="117" t="s">
        <v>256</v>
      </c>
      <c r="E123" s="118" t="s">
        <v>256</v>
      </c>
      <c r="F123" s="118"/>
      <c r="G123" s="118">
        <v>1</v>
      </c>
      <c r="H123" s="120">
        <f>G123*$F$122</f>
        <v>1</v>
      </c>
    </row>
    <row r="124" spans="1:8" ht="17.25" x14ac:dyDescent="0.25">
      <c r="A124" s="31"/>
      <c r="B124" s="32" t="s">
        <v>298</v>
      </c>
      <c r="C124" s="33" t="s">
        <v>173</v>
      </c>
      <c r="D124" s="34" t="s">
        <v>313</v>
      </c>
      <c r="E124" s="35" t="s">
        <v>396</v>
      </c>
      <c r="F124" s="35"/>
      <c r="G124" s="35">
        <v>1</v>
      </c>
      <c r="H124" s="36">
        <f t="shared" ref="H124:H139" si="13">G124*$F$122</f>
        <v>1</v>
      </c>
    </row>
    <row r="125" spans="1:8" ht="51.75" x14ac:dyDescent="0.25">
      <c r="A125" s="13"/>
      <c r="B125" s="25" t="s">
        <v>299</v>
      </c>
      <c r="C125" s="10" t="s">
        <v>174</v>
      </c>
      <c r="D125" s="11" t="s">
        <v>247</v>
      </c>
      <c r="E125" s="9" t="s">
        <v>397</v>
      </c>
      <c r="F125" s="9"/>
      <c r="G125" s="9">
        <v>1</v>
      </c>
      <c r="H125" s="17">
        <f t="shared" si="13"/>
        <v>1</v>
      </c>
    </row>
    <row r="126" spans="1:8" ht="34.5" x14ac:dyDescent="0.25">
      <c r="A126" s="31"/>
      <c r="B126" s="32" t="s">
        <v>300</v>
      </c>
      <c r="C126" s="33" t="s">
        <v>175</v>
      </c>
      <c r="D126" s="34" t="s">
        <v>248</v>
      </c>
      <c r="E126" s="35" t="s">
        <v>398</v>
      </c>
      <c r="F126" s="35"/>
      <c r="G126" s="35">
        <v>1</v>
      </c>
      <c r="H126" s="36">
        <f t="shared" si="13"/>
        <v>1</v>
      </c>
    </row>
    <row r="127" spans="1:8" ht="17.25" x14ac:dyDescent="0.25">
      <c r="A127" s="13"/>
      <c r="B127" s="25" t="s">
        <v>301</v>
      </c>
      <c r="C127" s="10" t="s">
        <v>314</v>
      </c>
      <c r="D127" s="11" t="s">
        <v>256</v>
      </c>
      <c r="E127" s="9" t="s">
        <v>256</v>
      </c>
      <c r="F127" s="9"/>
      <c r="G127" s="9">
        <v>1</v>
      </c>
      <c r="H127" s="17">
        <f t="shared" si="13"/>
        <v>1</v>
      </c>
    </row>
    <row r="128" spans="1:8" ht="17.25" x14ac:dyDescent="0.25">
      <c r="A128" s="31"/>
      <c r="B128" s="32" t="s">
        <v>302</v>
      </c>
      <c r="C128" s="33" t="s">
        <v>176</v>
      </c>
      <c r="D128" s="34" t="s">
        <v>399</v>
      </c>
      <c r="E128" s="35" t="s">
        <v>391</v>
      </c>
      <c r="F128" s="35"/>
      <c r="G128" s="35">
        <v>4</v>
      </c>
      <c r="H128" s="36">
        <f t="shared" si="13"/>
        <v>4</v>
      </c>
    </row>
    <row r="129" spans="1:8" ht="17.25" x14ac:dyDescent="0.25">
      <c r="A129" s="13"/>
      <c r="B129" s="25" t="s">
        <v>303</v>
      </c>
      <c r="C129" s="10" t="s">
        <v>177</v>
      </c>
      <c r="D129" s="11" t="s">
        <v>405</v>
      </c>
      <c r="E129" s="9" t="s">
        <v>392</v>
      </c>
      <c r="F129" s="9">
        <v>1</v>
      </c>
      <c r="G129" s="9"/>
      <c r="H129" s="17"/>
    </row>
    <row r="130" spans="1:8" ht="17.25" x14ac:dyDescent="0.25">
      <c r="A130" s="13"/>
      <c r="B130" s="22" t="s">
        <v>401</v>
      </c>
      <c r="C130" s="28">
        <v>430200801</v>
      </c>
      <c r="D130" s="70" t="s">
        <v>404</v>
      </c>
      <c r="E130" s="9" t="s">
        <v>400</v>
      </c>
      <c r="F130" s="9"/>
      <c r="G130" s="9">
        <v>1</v>
      </c>
      <c r="H130" s="17">
        <f>G130*$F$129*$F$122</f>
        <v>1</v>
      </c>
    </row>
    <row r="131" spans="1:8" ht="17.25" x14ac:dyDescent="0.25">
      <c r="A131" s="13"/>
      <c r="B131" s="22" t="s">
        <v>402</v>
      </c>
      <c r="C131" s="28">
        <v>430310007</v>
      </c>
      <c r="D131" s="70" t="s">
        <v>403</v>
      </c>
      <c r="E131" s="9" t="s">
        <v>400</v>
      </c>
      <c r="F131" s="9"/>
      <c r="G131" s="9">
        <v>1</v>
      </c>
      <c r="H131" s="17">
        <f>G131*$F$129*$F$122</f>
        <v>1</v>
      </c>
    </row>
    <row r="132" spans="1:8" ht="17.25" x14ac:dyDescent="0.25">
      <c r="A132" s="31"/>
      <c r="B132" s="32" t="s">
        <v>304</v>
      </c>
      <c r="C132" s="33" t="s">
        <v>178</v>
      </c>
      <c r="D132" s="34" t="s">
        <v>408</v>
      </c>
      <c r="E132" s="35" t="s">
        <v>392</v>
      </c>
      <c r="F132" s="35">
        <v>1</v>
      </c>
      <c r="G132" s="35"/>
      <c r="H132" s="36"/>
    </row>
    <row r="133" spans="1:8" ht="17.25" x14ac:dyDescent="0.25">
      <c r="A133" s="31"/>
      <c r="B133" s="37" t="s">
        <v>406</v>
      </c>
      <c r="C133" s="38">
        <v>430250800</v>
      </c>
      <c r="D133" s="68" t="s">
        <v>409</v>
      </c>
      <c r="E133" s="35" t="s">
        <v>400</v>
      </c>
      <c r="F133" s="35"/>
      <c r="G133" s="35">
        <v>1</v>
      </c>
      <c r="H133" s="36">
        <f>G133*$F$132*$F$122</f>
        <v>1</v>
      </c>
    </row>
    <row r="134" spans="1:8" ht="17.25" x14ac:dyDescent="0.25">
      <c r="A134" s="31"/>
      <c r="B134" s="37" t="s">
        <v>407</v>
      </c>
      <c r="C134" s="38">
        <v>430300007</v>
      </c>
      <c r="D134" s="68" t="s">
        <v>410</v>
      </c>
      <c r="E134" s="35" t="s">
        <v>400</v>
      </c>
      <c r="F134" s="35"/>
      <c r="G134" s="35">
        <v>1</v>
      </c>
      <c r="H134" s="36">
        <f>G134*$F$132*$F$122</f>
        <v>1</v>
      </c>
    </row>
    <row r="135" spans="1:8" ht="17.25" x14ac:dyDescent="0.25">
      <c r="A135" s="13"/>
      <c r="B135" s="25" t="s">
        <v>305</v>
      </c>
      <c r="C135" s="10" t="s">
        <v>169</v>
      </c>
      <c r="D135" s="11" t="s">
        <v>292</v>
      </c>
      <c r="E135" s="9" t="s">
        <v>231</v>
      </c>
      <c r="F135" s="9"/>
      <c r="G135" s="9">
        <v>1</v>
      </c>
      <c r="H135" s="17">
        <f>G135*$F$134*$F$122</f>
        <v>0</v>
      </c>
    </row>
    <row r="136" spans="1:8" ht="17.25" x14ac:dyDescent="0.25">
      <c r="A136" s="31"/>
      <c r="B136" s="32" t="s">
        <v>312</v>
      </c>
      <c r="C136" s="33" t="s">
        <v>179</v>
      </c>
      <c r="D136" s="34" t="s">
        <v>249</v>
      </c>
      <c r="E136" s="35" t="s">
        <v>231</v>
      </c>
      <c r="F136" s="35"/>
      <c r="G136" s="35">
        <v>1</v>
      </c>
      <c r="H136" s="36">
        <f t="shared" si="13"/>
        <v>1</v>
      </c>
    </row>
    <row r="137" spans="1:8" ht="17.25" x14ac:dyDescent="0.25">
      <c r="A137" s="13"/>
      <c r="B137" s="25" t="s">
        <v>306</v>
      </c>
      <c r="C137" s="10" t="s">
        <v>165</v>
      </c>
      <c r="D137" s="11" t="s">
        <v>242</v>
      </c>
      <c r="E137" s="9" t="s">
        <v>231</v>
      </c>
      <c r="F137" s="9"/>
      <c r="G137" s="9">
        <v>1</v>
      </c>
      <c r="H137" s="17">
        <f t="shared" si="13"/>
        <v>1</v>
      </c>
    </row>
    <row r="138" spans="1:8" ht="17.25" x14ac:dyDescent="0.25">
      <c r="A138" s="31"/>
      <c r="B138" s="32" t="s">
        <v>307</v>
      </c>
      <c r="C138" s="33" t="s">
        <v>180</v>
      </c>
      <c r="D138" s="34" t="s">
        <v>250</v>
      </c>
      <c r="E138" s="35" t="s">
        <v>231</v>
      </c>
      <c r="F138" s="35"/>
      <c r="G138" s="35">
        <v>3</v>
      </c>
      <c r="H138" s="36">
        <f t="shared" si="13"/>
        <v>3</v>
      </c>
    </row>
    <row r="139" spans="1:8" ht="18" thickBot="1" x14ac:dyDescent="0.3">
      <c r="A139" s="14"/>
      <c r="B139" s="26" t="s">
        <v>308</v>
      </c>
      <c r="C139" s="16" t="s">
        <v>181</v>
      </c>
      <c r="D139" s="27" t="s">
        <v>251</v>
      </c>
      <c r="E139" s="15" t="s">
        <v>231</v>
      </c>
      <c r="F139" s="15"/>
      <c r="G139" s="15">
        <v>4</v>
      </c>
      <c r="H139" s="18">
        <f t="shared" si="13"/>
        <v>4</v>
      </c>
    </row>
    <row r="140" spans="1:8" ht="15.75" thickBot="1" x14ac:dyDescent="0.3">
      <c r="A140" s="20">
        <v>10</v>
      </c>
      <c r="B140" s="87"/>
      <c r="C140" s="86" t="s">
        <v>79</v>
      </c>
      <c r="D140" s="88"/>
      <c r="E140" s="119"/>
      <c r="F140" s="121">
        <v>1</v>
      </c>
      <c r="G140" s="122"/>
      <c r="H140" s="119"/>
    </row>
    <row r="141" spans="1:8" ht="17.25" x14ac:dyDescent="0.25">
      <c r="A141" s="12"/>
      <c r="B141" s="115">
        <v>10.1</v>
      </c>
      <c r="C141" s="116" t="s">
        <v>182</v>
      </c>
      <c r="D141" s="117" t="s">
        <v>413</v>
      </c>
      <c r="E141" s="118" t="s">
        <v>394</v>
      </c>
      <c r="F141" s="118"/>
      <c r="G141" s="118">
        <v>1</v>
      </c>
      <c r="H141" s="120">
        <f>G141*$F$140</f>
        <v>1</v>
      </c>
    </row>
    <row r="142" spans="1:8" ht="17.25" x14ac:dyDescent="0.25">
      <c r="A142" s="59"/>
      <c r="B142" s="60">
        <v>10.199999999999999</v>
      </c>
      <c r="C142" s="61" t="s">
        <v>384</v>
      </c>
      <c r="D142" s="62" t="s">
        <v>411</v>
      </c>
      <c r="E142" s="89" t="s">
        <v>394</v>
      </c>
      <c r="F142" s="63"/>
      <c r="G142" s="63">
        <v>2</v>
      </c>
      <c r="H142" s="64">
        <f>G142*$F$140</f>
        <v>2</v>
      </c>
    </row>
    <row r="143" spans="1:8" ht="17.25" x14ac:dyDescent="0.25">
      <c r="A143" s="13"/>
      <c r="B143" s="25">
        <v>10.3</v>
      </c>
      <c r="C143" s="10" t="s">
        <v>183</v>
      </c>
      <c r="D143" s="11" t="s">
        <v>326</v>
      </c>
      <c r="E143" s="9" t="s">
        <v>392</v>
      </c>
      <c r="F143" s="9">
        <v>2</v>
      </c>
      <c r="G143" s="9"/>
      <c r="H143" s="17"/>
    </row>
    <row r="144" spans="1:8" ht="17.25" x14ac:dyDescent="0.25">
      <c r="A144" s="13"/>
      <c r="B144" s="22" t="s">
        <v>80</v>
      </c>
      <c r="C144" s="28" t="s">
        <v>183</v>
      </c>
      <c r="D144" s="11" t="s">
        <v>256</v>
      </c>
      <c r="E144" s="9" t="s">
        <v>256</v>
      </c>
      <c r="F144" s="9"/>
      <c r="G144" s="9">
        <v>1</v>
      </c>
      <c r="H144" s="17">
        <f t="shared" ref="H144:H152" si="14">G144*$F$143*$F$140</f>
        <v>2</v>
      </c>
    </row>
    <row r="145" spans="1:8" ht="34.5" x14ac:dyDescent="0.25">
      <c r="A145" s="13"/>
      <c r="B145" s="22" t="s">
        <v>81</v>
      </c>
      <c r="C145" s="28" t="s">
        <v>184</v>
      </c>
      <c r="D145" s="70" t="s">
        <v>327</v>
      </c>
      <c r="E145" s="9" t="s">
        <v>230</v>
      </c>
      <c r="F145" s="9"/>
      <c r="G145" s="9">
        <v>1</v>
      </c>
      <c r="H145" s="17">
        <f t="shared" si="14"/>
        <v>2</v>
      </c>
    </row>
    <row r="146" spans="1:8" ht="34.5" x14ac:dyDescent="0.25">
      <c r="A146" s="13"/>
      <c r="B146" s="22" t="s">
        <v>82</v>
      </c>
      <c r="C146" s="28" t="s">
        <v>185</v>
      </c>
      <c r="D146" s="70" t="s">
        <v>328</v>
      </c>
      <c r="E146" s="9" t="s">
        <v>390</v>
      </c>
      <c r="F146" s="9"/>
      <c r="G146" s="9">
        <v>1</v>
      </c>
      <c r="H146" s="17">
        <f>G146*$F$143*$F$140</f>
        <v>2</v>
      </c>
    </row>
    <row r="147" spans="1:8" ht="17.25" x14ac:dyDescent="0.25">
      <c r="A147" s="13"/>
      <c r="B147" s="22" t="s">
        <v>83</v>
      </c>
      <c r="C147" s="28" t="s">
        <v>151</v>
      </c>
      <c r="D147" s="70" t="s">
        <v>236</v>
      </c>
      <c r="E147" s="9" t="s">
        <v>231</v>
      </c>
      <c r="F147" s="9"/>
      <c r="G147" s="9">
        <v>4</v>
      </c>
      <c r="H147" s="17">
        <f t="shared" si="14"/>
        <v>8</v>
      </c>
    </row>
    <row r="148" spans="1:8" ht="17.25" x14ac:dyDescent="0.25">
      <c r="A148" s="13"/>
      <c r="B148" s="22" t="s">
        <v>84</v>
      </c>
      <c r="C148" s="28" t="s">
        <v>143</v>
      </c>
      <c r="D148" s="70" t="s">
        <v>234</v>
      </c>
      <c r="E148" s="9" t="s">
        <v>231</v>
      </c>
      <c r="F148" s="9"/>
      <c r="G148" s="9">
        <v>4</v>
      </c>
      <c r="H148" s="17">
        <f t="shared" si="14"/>
        <v>8</v>
      </c>
    </row>
    <row r="149" spans="1:8" ht="17.25" x14ac:dyDescent="0.25">
      <c r="A149" s="13"/>
      <c r="B149" s="22" t="s">
        <v>85</v>
      </c>
      <c r="C149" s="28" t="s">
        <v>164</v>
      </c>
      <c r="D149" s="70" t="s">
        <v>241</v>
      </c>
      <c r="E149" s="9" t="s">
        <v>231</v>
      </c>
      <c r="F149" s="9"/>
      <c r="G149" s="9">
        <v>2</v>
      </c>
      <c r="H149" s="17">
        <f t="shared" si="14"/>
        <v>4</v>
      </c>
    </row>
    <row r="150" spans="1:8" ht="17.25" x14ac:dyDescent="0.25">
      <c r="A150" s="13"/>
      <c r="B150" s="22" t="s">
        <v>86</v>
      </c>
      <c r="C150" s="28" t="s">
        <v>167</v>
      </c>
      <c r="D150" s="70" t="s">
        <v>244</v>
      </c>
      <c r="E150" s="9" t="s">
        <v>231</v>
      </c>
      <c r="F150" s="9"/>
      <c r="G150" s="9">
        <v>2</v>
      </c>
      <c r="H150" s="17">
        <f t="shared" si="14"/>
        <v>4</v>
      </c>
    </row>
    <row r="151" spans="1:8" ht="17.25" x14ac:dyDescent="0.25">
      <c r="A151" s="13"/>
      <c r="B151" s="22" t="s">
        <v>87</v>
      </c>
      <c r="C151" s="28" t="s">
        <v>186</v>
      </c>
      <c r="D151" s="70" t="s">
        <v>252</v>
      </c>
      <c r="E151" s="9" t="s">
        <v>231</v>
      </c>
      <c r="F151" s="9"/>
      <c r="G151" s="9">
        <v>4</v>
      </c>
      <c r="H151" s="17">
        <f t="shared" si="14"/>
        <v>8</v>
      </c>
    </row>
    <row r="152" spans="1:8" ht="17.25" x14ac:dyDescent="0.25">
      <c r="A152" s="13"/>
      <c r="B152" s="22" t="s">
        <v>88</v>
      </c>
      <c r="C152" s="28" t="s">
        <v>146</v>
      </c>
      <c r="D152" s="70" t="s">
        <v>235</v>
      </c>
      <c r="E152" s="45" t="s">
        <v>394</v>
      </c>
      <c r="F152" s="9"/>
      <c r="G152" s="9">
        <v>4</v>
      </c>
      <c r="H152" s="17">
        <f t="shared" si="14"/>
        <v>8</v>
      </c>
    </row>
    <row r="153" spans="1:8" ht="17.25" x14ac:dyDescent="0.25">
      <c r="A153" s="59"/>
      <c r="B153" s="60">
        <v>10.4</v>
      </c>
      <c r="C153" s="61" t="s">
        <v>144</v>
      </c>
      <c r="D153" s="62" t="s">
        <v>329</v>
      </c>
      <c r="E153" s="89" t="s">
        <v>230</v>
      </c>
      <c r="F153" s="63"/>
      <c r="G153" s="63">
        <v>4</v>
      </c>
      <c r="H153" s="64">
        <f>G153*$F$140</f>
        <v>4</v>
      </c>
    </row>
    <row r="154" spans="1:8" ht="17.25" x14ac:dyDescent="0.25">
      <c r="A154" s="13"/>
      <c r="B154" s="25">
        <v>10.5</v>
      </c>
      <c r="C154" s="10" t="s">
        <v>187</v>
      </c>
      <c r="D154" s="11" t="s">
        <v>325</v>
      </c>
      <c r="E154" s="9" t="s">
        <v>392</v>
      </c>
      <c r="F154" s="9">
        <v>4</v>
      </c>
      <c r="G154" s="9"/>
      <c r="H154" s="17"/>
    </row>
    <row r="155" spans="1:8" ht="17.25" x14ac:dyDescent="0.25">
      <c r="A155" s="13"/>
      <c r="B155" s="22" t="s">
        <v>89</v>
      </c>
      <c r="C155" s="28" t="s">
        <v>187</v>
      </c>
      <c r="D155" s="70" t="s">
        <v>256</v>
      </c>
      <c r="E155" s="9" t="s">
        <v>256</v>
      </c>
      <c r="F155" s="9"/>
      <c r="G155" s="9">
        <v>1</v>
      </c>
      <c r="H155" s="17">
        <f>G155*$F$154*$F$140</f>
        <v>4</v>
      </c>
    </row>
    <row r="156" spans="1:8" ht="17.25" x14ac:dyDescent="0.25">
      <c r="A156" s="13"/>
      <c r="B156" s="22" t="s">
        <v>90</v>
      </c>
      <c r="C156" s="28" t="s">
        <v>151</v>
      </c>
      <c r="D156" s="70" t="s">
        <v>236</v>
      </c>
      <c r="E156" s="9" t="s">
        <v>231</v>
      </c>
      <c r="F156" s="9"/>
      <c r="G156" s="9">
        <v>2</v>
      </c>
      <c r="H156" s="17">
        <f t="shared" ref="H156:H162" si="15">G156*$F$154*$F$140</f>
        <v>8</v>
      </c>
    </row>
    <row r="157" spans="1:8" ht="17.25" x14ac:dyDescent="0.25">
      <c r="A157" s="13"/>
      <c r="B157" s="22" t="s">
        <v>91</v>
      </c>
      <c r="C157" s="28" t="s">
        <v>146</v>
      </c>
      <c r="D157" s="70" t="s">
        <v>235</v>
      </c>
      <c r="E157" s="45" t="s">
        <v>394</v>
      </c>
      <c r="F157" s="9"/>
      <c r="G157" s="9">
        <v>2</v>
      </c>
      <c r="H157" s="17">
        <f t="shared" si="15"/>
        <v>8</v>
      </c>
    </row>
    <row r="158" spans="1:8" ht="17.25" x14ac:dyDescent="0.25">
      <c r="A158" s="13"/>
      <c r="B158" s="22" t="s">
        <v>92</v>
      </c>
      <c r="C158" s="28" t="s">
        <v>415</v>
      </c>
      <c r="D158" s="70" t="s">
        <v>414</v>
      </c>
      <c r="E158" s="9" t="s">
        <v>231</v>
      </c>
      <c r="F158" s="9"/>
      <c r="G158" s="9">
        <v>1</v>
      </c>
      <c r="H158" s="17">
        <f t="shared" si="15"/>
        <v>4</v>
      </c>
    </row>
    <row r="159" spans="1:8" ht="17.25" x14ac:dyDescent="0.25">
      <c r="A159" s="13"/>
      <c r="B159" s="22" t="s">
        <v>93</v>
      </c>
      <c r="C159" s="28" t="s">
        <v>188</v>
      </c>
      <c r="D159" s="70" t="s">
        <v>416</v>
      </c>
      <c r="E159" s="9" t="s">
        <v>231</v>
      </c>
      <c r="F159" s="9"/>
      <c r="G159" s="9">
        <v>1</v>
      </c>
      <c r="H159" s="17">
        <f t="shared" si="15"/>
        <v>4</v>
      </c>
    </row>
    <row r="160" spans="1:8" ht="17.25" x14ac:dyDescent="0.25">
      <c r="A160" s="13"/>
      <c r="B160" s="22" t="s">
        <v>94</v>
      </c>
      <c r="C160" s="28" t="s">
        <v>189</v>
      </c>
      <c r="D160" s="70" t="s">
        <v>253</v>
      </c>
      <c r="E160" s="9" t="s">
        <v>231</v>
      </c>
      <c r="F160" s="9"/>
      <c r="G160" s="9">
        <v>1</v>
      </c>
      <c r="H160" s="17">
        <f t="shared" si="15"/>
        <v>4</v>
      </c>
    </row>
    <row r="161" spans="1:8" ht="17.25" x14ac:dyDescent="0.25">
      <c r="A161" s="13"/>
      <c r="B161" s="22" t="s">
        <v>95</v>
      </c>
      <c r="C161" s="28" t="s">
        <v>186</v>
      </c>
      <c r="D161" s="70" t="s">
        <v>252</v>
      </c>
      <c r="E161" s="9" t="s">
        <v>231</v>
      </c>
      <c r="F161" s="9"/>
      <c r="G161" s="9">
        <v>1</v>
      </c>
      <c r="H161" s="17">
        <f t="shared" si="15"/>
        <v>4</v>
      </c>
    </row>
    <row r="162" spans="1:8" ht="17.25" x14ac:dyDescent="0.25">
      <c r="A162" s="13"/>
      <c r="B162" s="22" t="s">
        <v>96</v>
      </c>
      <c r="C162" s="28" t="s">
        <v>190</v>
      </c>
      <c r="D162" s="70" t="s">
        <v>254</v>
      </c>
      <c r="E162" s="9" t="s">
        <v>231</v>
      </c>
      <c r="F162" s="9"/>
      <c r="G162" s="9">
        <v>2</v>
      </c>
      <c r="H162" s="17">
        <f t="shared" si="15"/>
        <v>8</v>
      </c>
    </row>
    <row r="163" spans="1:8" ht="17.25" x14ac:dyDescent="0.25">
      <c r="A163" s="59"/>
      <c r="B163" s="60">
        <v>10.6</v>
      </c>
      <c r="C163" s="61" t="s">
        <v>265</v>
      </c>
      <c r="D163" s="62" t="s">
        <v>417</v>
      </c>
      <c r="E163" s="63" t="s">
        <v>422</v>
      </c>
      <c r="F163" s="63"/>
      <c r="G163" s="63">
        <v>1</v>
      </c>
      <c r="H163" s="64">
        <f t="shared" ref="H163:H166" si="16">G163*$F$140</f>
        <v>1</v>
      </c>
    </row>
    <row r="164" spans="1:8" ht="17.25" x14ac:dyDescent="0.25">
      <c r="A164" s="13"/>
      <c r="B164" s="25">
        <v>10.7</v>
      </c>
      <c r="C164" s="10" t="s">
        <v>143</v>
      </c>
      <c r="D164" s="11" t="s">
        <v>234</v>
      </c>
      <c r="E164" s="9" t="s">
        <v>231</v>
      </c>
      <c r="F164" s="9"/>
      <c r="G164" s="9">
        <v>2</v>
      </c>
      <c r="H164" s="17">
        <f t="shared" si="16"/>
        <v>2</v>
      </c>
    </row>
    <row r="165" spans="1:8" ht="17.25" x14ac:dyDescent="0.25">
      <c r="A165" s="59"/>
      <c r="B165" s="60">
        <v>10.8</v>
      </c>
      <c r="C165" s="61" t="s">
        <v>418</v>
      </c>
      <c r="D165" s="62" t="s">
        <v>419</v>
      </c>
      <c r="E165" s="63" t="s">
        <v>420</v>
      </c>
      <c r="F165" s="63"/>
      <c r="G165" s="63">
        <v>1</v>
      </c>
      <c r="H165" s="64">
        <f t="shared" si="16"/>
        <v>1</v>
      </c>
    </row>
    <row r="166" spans="1:8" ht="34.5" x14ac:dyDescent="0.25">
      <c r="A166" s="13"/>
      <c r="B166" s="25">
        <v>10.9</v>
      </c>
      <c r="C166" s="11" t="s">
        <v>315</v>
      </c>
      <c r="D166" s="11" t="s">
        <v>316</v>
      </c>
      <c r="E166" s="9" t="s">
        <v>421</v>
      </c>
      <c r="F166" s="9"/>
      <c r="G166" s="9">
        <v>1</v>
      </c>
      <c r="H166" s="17">
        <f t="shared" si="16"/>
        <v>1</v>
      </c>
    </row>
    <row r="167" spans="1:8" ht="17.25" x14ac:dyDescent="0.25">
      <c r="A167" s="59"/>
      <c r="B167" s="60" t="s">
        <v>317</v>
      </c>
      <c r="C167" s="61" t="s">
        <v>191</v>
      </c>
      <c r="D167" s="62" t="s">
        <v>423</v>
      </c>
      <c r="E167" s="63" t="s">
        <v>392</v>
      </c>
      <c r="F167" s="63">
        <v>2</v>
      </c>
      <c r="G167" s="63"/>
      <c r="H167" s="64"/>
    </row>
    <row r="168" spans="1:8" ht="17.25" x14ac:dyDescent="0.25">
      <c r="A168" s="59"/>
      <c r="B168" s="65" t="s">
        <v>97</v>
      </c>
      <c r="C168" s="66" t="s">
        <v>192</v>
      </c>
      <c r="D168" s="85" t="s">
        <v>424</v>
      </c>
      <c r="E168" s="63" t="s">
        <v>394</v>
      </c>
      <c r="F168" s="63"/>
      <c r="G168" s="63">
        <v>1</v>
      </c>
      <c r="H168" s="64">
        <f>G168*$F$167*$F$140</f>
        <v>2</v>
      </c>
    </row>
    <row r="169" spans="1:8" ht="17.25" x14ac:dyDescent="0.25">
      <c r="A169" s="59"/>
      <c r="B169" s="65" t="s">
        <v>98</v>
      </c>
      <c r="C169" s="66" t="s">
        <v>385</v>
      </c>
      <c r="D169" s="85" t="s">
        <v>256</v>
      </c>
      <c r="E169" s="63" t="s">
        <v>256</v>
      </c>
      <c r="F169" s="63"/>
      <c r="G169" s="63">
        <v>1</v>
      </c>
      <c r="H169" s="64">
        <f t="shared" ref="H169:H174" si="17">G169*$F$167*$F$140</f>
        <v>2</v>
      </c>
    </row>
    <row r="170" spans="1:8" ht="17.25" x14ac:dyDescent="0.25">
      <c r="A170" s="59"/>
      <c r="B170" s="65" t="s">
        <v>99</v>
      </c>
      <c r="C170" s="66" t="s">
        <v>386</v>
      </c>
      <c r="D170" s="85" t="s">
        <v>256</v>
      </c>
      <c r="E170" s="63" t="s">
        <v>256</v>
      </c>
      <c r="F170" s="63"/>
      <c r="G170" s="63">
        <v>1</v>
      </c>
      <c r="H170" s="64">
        <f t="shared" si="17"/>
        <v>2</v>
      </c>
    </row>
    <row r="171" spans="1:8" ht="17.25" x14ac:dyDescent="0.25">
      <c r="A171" s="59"/>
      <c r="B171" s="65" t="s">
        <v>100</v>
      </c>
      <c r="C171" s="66" t="s">
        <v>186</v>
      </c>
      <c r="D171" s="85" t="s">
        <v>252</v>
      </c>
      <c r="E171" s="63" t="s">
        <v>231</v>
      </c>
      <c r="F171" s="63"/>
      <c r="G171" s="63">
        <v>2</v>
      </c>
      <c r="H171" s="64">
        <f t="shared" si="17"/>
        <v>4</v>
      </c>
    </row>
    <row r="172" spans="1:8" ht="17.25" x14ac:dyDescent="0.25">
      <c r="A172" s="59"/>
      <c r="B172" s="65" t="s">
        <v>101</v>
      </c>
      <c r="C172" s="66" t="s">
        <v>151</v>
      </c>
      <c r="D172" s="85" t="s">
        <v>236</v>
      </c>
      <c r="E172" s="63" t="s">
        <v>231</v>
      </c>
      <c r="F172" s="63"/>
      <c r="G172" s="63">
        <v>2</v>
      </c>
      <c r="H172" s="64">
        <f t="shared" si="17"/>
        <v>4</v>
      </c>
    </row>
    <row r="173" spans="1:8" ht="17.25" x14ac:dyDescent="0.25">
      <c r="A173" s="59"/>
      <c r="B173" s="65" t="s">
        <v>102</v>
      </c>
      <c r="C173" s="66" t="s">
        <v>161</v>
      </c>
      <c r="D173" s="85" t="s">
        <v>309</v>
      </c>
      <c r="E173" s="63" t="s">
        <v>231</v>
      </c>
      <c r="F173" s="63"/>
      <c r="G173" s="63">
        <v>2</v>
      </c>
      <c r="H173" s="64">
        <f t="shared" si="17"/>
        <v>4</v>
      </c>
    </row>
    <row r="174" spans="1:8" ht="17.25" x14ac:dyDescent="0.25">
      <c r="A174" s="59"/>
      <c r="B174" s="65" t="s">
        <v>103</v>
      </c>
      <c r="C174" s="66" t="s">
        <v>146</v>
      </c>
      <c r="D174" s="85" t="s">
        <v>235</v>
      </c>
      <c r="E174" s="63" t="s">
        <v>394</v>
      </c>
      <c r="F174" s="63"/>
      <c r="G174" s="63">
        <v>2</v>
      </c>
      <c r="H174" s="64">
        <f t="shared" si="17"/>
        <v>4</v>
      </c>
    </row>
    <row r="175" spans="1:8" ht="17.25" x14ac:dyDescent="0.25">
      <c r="A175" s="13"/>
      <c r="B175" s="25">
        <v>10.11</v>
      </c>
      <c r="C175" s="10" t="s">
        <v>193</v>
      </c>
      <c r="D175" s="11" t="s">
        <v>320</v>
      </c>
      <c r="E175" s="9" t="s">
        <v>392</v>
      </c>
      <c r="F175" s="9">
        <v>1</v>
      </c>
      <c r="G175" s="9"/>
      <c r="H175" s="17"/>
    </row>
    <row r="176" spans="1:8" ht="17.25" x14ac:dyDescent="0.25">
      <c r="A176" s="13"/>
      <c r="B176" s="22" t="s">
        <v>104</v>
      </c>
      <c r="C176" s="28" t="s">
        <v>387</v>
      </c>
      <c r="D176" s="70" t="s">
        <v>256</v>
      </c>
      <c r="E176" s="9" t="s">
        <v>256</v>
      </c>
      <c r="F176" s="9"/>
      <c r="G176" s="9">
        <v>1</v>
      </c>
      <c r="H176" s="17">
        <f>G176*$F$175*$F$140</f>
        <v>1</v>
      </c>
    </row>
    <row r="177" spans="1:8" ht="17.25" x14ac:dyDescent="0.25">
      <c r="A177" s="13"/>
      <c r="B177" s="22" t="s">
        <v>105</v>
      </c>
      <c r="C177" s="28" t="s">
        <v>194</v>
      </c>
      <c r="D177" s="70" t="s">
        <v>364</v>
      </c>
      <c r="E177" s="9" t="s">
        <v>395</v>
      </c>
      <c r="F177" s="9"/>
      <c r="G177" s="9">
        <v>2</v>
      </c>
      <c r="H177" s="17">
        <f t="shared" ref="H177:H185" si="18">G177*$F$175*$F$140</f>
        <v>2</v>
      </c>
    </row>
    <row r="178" spans="1:8" ht="17.25" x14ac:dyDescent="0.25">
      <c r="A178" s="13"/>
      <c r="B178" s="22" t="s">
        <v>106</v>
      </c>
      <c r="C178" s="70" t="s">
        <v>425</v>
      </c>
      <c r="D178" s="70" t="s">
        <v>388</v>
      </c>
      <c r="E178" s="9" t="s">
        <v>231</v>
      </c>
      <c r="F178" s="9"/>
      <c r="G178" s="9">
        <v>1</v>
      </c>
      <c r="H178" s="17">
        <f t="shared" si="18"/>
        <v>1</v>
      </c>
    </row>
    <row r="179" spans="1:8" ht="17.25" x14ac:dyDescent="0.25">
      <c r="A179" s="13"/>
      <c r="B179" s="22" t="s">
        <v>107</v>
      </c>
      <c r="C179" s="28" t="s">
        <v>322</v>
      </c>
      <c r="D179" s="70" t="s">
        <v>426</v>
      </c>
      <c r="E179" s="9" t="s">
        <v>390</v>
      </c>
      <c r="F179" s="9"/>
      <c r="G179" s="9">
        <v>1</v>
      </c>
      <c r="H179" s="17">
        <f t="shared" si="18"/>
        <v>1</v>
      </c>
    </row>
    <row r="180" spans="1:8" ht="17.25" x14ac:dyDescent="0.25">
      <c r="A180" s="13"/>
      <c r="B180" s="22" t="s">
        <v>108</v>
      </c>
      <c r="C180" s="28" t="s">
        <v>195</v>
      </c>
      <c r="D180" s="70" t="s">
        <v>255</v>
      </c>
      <c r="E180" s="9" t="s">
        <v>231</v>
      </c>
      <c r="F180" s="9"/>
      <c r="G180" s="9">
        <v>5</v>
      </c>
      <c r="H180" s="17">
        <f t="shared" si="18"/>
        <v>5</v>
      </c>
    </row>
    <row r="181" spans="1:8" ht="17.25" x14ac:dyDescent="0.25">
      <c r="A181" s="13"/>
      <c r="B181" s="22" t="s">
        <v>109</v>
      </c>
      <c r="C181" s="28" t="s">
        <v>146</v>
      </c>
      <c r="D181" s="70" t="s">
        <v>235</v>
      </c>
      <c r="E181" s="45" t="s">
        <v>394</v>
      </c>
      <c r="F181" s="9"/>
      <c r="G181" s="9">
        <v>3</v>
      </c>
      <c r="H181" s="17">
        <f t="shared" si="18"/>
        <v>3</v>
      </c>
    </row>
    <row r="182" spans="1:8" ht="34.5" x14ac:dyDescent="0.25">
      <c r="A182" s="13"/>
      <c r="B182" s="22" t="s">
        <v>110</v>
      </c>
      <c r="C182" s="28" t="s">
        <v>323</v>
      </c>
      <c r="D182" s="70" t="s">
        <v>359</v>
      </c>
      <c r="E182" s="9" t="s">
        <v>230</v>
      </c>
      <c r="F182" s="9"/>
      <c r="G182" s="9">
        <v>1</v>
      </c>
      <c r="H182" s="17">
        <f t="shared" si="18"/>
        <v>1</v>
      </c>
    </row>
    <row r="183" spans="1:8" ht="17.25" x14ac:dyDescent="0.25">
      <c r="A183" s="13"/>
      <c r="B183" s="22" t="s">
        <v>111</v>
      </c>
      <c r="C183" s="28" t="s">
        <v>196</v>
      </c>
      <c r="D183" s="70" t="s">
        <v>427</v>
      </c>
      <c r="E183" s="9" t="s">
        <v>231</v>
      </c>
      <c r="F183" s="9"/>
      <c r="G183" s="9">
        <v>1</v>
      </c>
      <c r="H183" s="17">
        <f t="shared" si="18"/>
        <v>1</v>
      </c>
    </row>
    <row r="184" spans="1:8" ht="17.25" x14ac:dyDescent="0.25">
      <c r="A184" s="13"/>
      <c r="B184" s="22" t="s">
        <v>112</v>
      </c>
      <c r="C184" s="28" t="s">
        <v>360</v>
      </c>
      <c r="D184" s="70" t="s">
        <v>256</v>
      </c>
      <c r="E184" s="9" t="s">
        <v>256</v>
      </c>
      <c r="F184" s="9"/>
      <c r="G184" s="9">
        <v>1</v>
      </c>
      <c r="H184" s="17">
        <f t="shared" si="18"/>
        <v>1</v>
      </c>
    </row>
    <row r="185" spans="1:8" ht="17.25" x14ac:dyDescent="0.25">
      <c r="A185" s="13"/>
      <c r="B185" s="22" t="s">
        <v>113</v>
      </c>
      <c r="C185" s="28" t="s">
        <v>166</v>
      </c>
      <c r="D185" s="70" t="s">
        <v>243</v>
      </c>
      <c r="E185" s="9" t="s">
        <v>231</v>
      </c>
      <c r="F185" s="9"/>
      <c r="G185" s="9">
        <v>2</v>
      </c>
      <c r="H185" s="17">
        <f t="shared" si="18"/>
        <v>2</v>
      </c>
    </row>
    <row r="186" spans="1:8" ht="17.25" x14ac:dyDescent="0.25">
      <c r="A186" s="59"/>
      <c r="B186" s="60">
        <v>10.119999999999999</v>
      </c>
      <c r="C186" s="61" t="s">
        <v>318</v>
      </c>
      <c r="D186" s="62" t="s">
        <v>321</v>
      </c>
      <c r="E186" s="63" t="s">
        <v>392</v>
      </c>
      <c r="F186" s="63">
        <v>1</v>
      </c>
      <c r="G186" s="63"/>
      <c r="H186" s="64"/>
    </row>
    <row r="187" spans="1:8" ht="17.25" x14ac:dyDescent="0.25">
      <c r="A187" s="59"/>
      <c r="B187" s="65" t="s">
        <v>114</v>
      </c>
      <c r="C187" s="66" t="s">
        <v>319</v>
      </c>
      <c r="D187" s="85" t="s">
        <v>256</v>
      </c>
      <c r="E187" s="63" t="s">
        <v>256</v>
      </c>
      <c r="F187" s="63"/>
      <c r="G187" s="63">
        <v>1</v>
      </c>
      <c r="H187" s="64">
        <f>G187*$F$186*$F$140</f>
        <v>1</v>
      </c>
    </row>
    <row r="188" spans="1:8" ht="17.25" x14ac:dyDescent="0.25">
      <c r="A188" s="59"/>
      <c r="B188" s="65" t="s">
        <v>115</v>
      </c>
      <c r="C188" s="66" t="s">
        <v>194</v>
      </c>
      <c r="D188" s="85" t="s">
        <v>364</v>
      </c>
      <c r="E188" s="63" t="s">
        <v>395</v>
      </c>
      <c r="F188" s="63"/>
      <c r="G188" s="63">
        <v>2</v>
      </c>
      <c r="H188" s="64">
        <f t="shared" ref="H188:H196" si="19">G188*$F$186*$F$140</f>
        <v>2</v>
      </c>
    </row>
    <row r="189" spans="1:8" ht="17.25" x14ac:dyDescent="0.25">
      <c r="A189" s="59"/>
      <c r="B189" s="65" t="s">
        <v>116</v>
      </c>
      <c r="C189" s="66" t="s">
        <v>388</v>
      </c>
      <c r="D189" s="85" t="s">
        <v>388</v>
      </c>
      <c r="E189" s="63" t="s">
        <v>231</v>
      </c>
      <c r="F189" s="63"/>
      <c r="G189" s="63">
        <v>1</v>
      </c>
      <c r="H189" s="64">
        <f t="shared" si="19"/>
        <v>1</v>
      </c>
    </row>
    <row r="190" spans="1:8" ht="17.25" x14ac:dyDescent="0.25">
      <c r="A190" s="59"/>
      <c r="B190" s="65" t="s">
        <v>117</v>
      </c>
      <c r="C190" s="66" t="s">
        <v>322</v>
      </c>
      <c r="D190" s="85" t="s">
        <v>426</v>
      </c>
      <c r="E190" s="63" t="s">
        <v>390</v>
      </c>
      <c r="F190" s="63"/>
      <c r="G190" s="63">
        <v>1</v>
      </c>
      <c r="H190" s="64">
        <f t="shared" si="19"/>
        <v>1</v>
      </c>
    </row>
    <row r="191" spans="1:8" ht="17.25" x14ac:dyDescent="0.25">
      <c r="A191" s="59"/>
      <c r="B191" s="65" t="s">
        <v>118</v>
      </c>
      <c r="C191" s="66" t="s">
        <v>195</v>
      </c>
      <c r="D191" s="85" t="s">
        <v>255</v>
      </c>
      <c r="E191" s="63" t="s">
        <v>231</v>
      </c>
      <c r="F191" s="63"/>
      <c r="G191" s="63">
        <v>5</v>
      </c>
      <c r="H191" s="64">
        <f t="shared" si="19"/>
        <v>5</v>
      </c>
    </row>
    <row r="192" spans="1:8" ht="17.25" x14ac:dyDescent="0.25">
      <c r="A192" s="59"/>
      <c r="B192" s="65" t="s">
        <v>119</v>
      </c>
      <c r="C192" s="66" t="s">
        <v>146</v>
      </c>
      <c r="D192" s="85" t="s">
        <v>235</v>
      </c>
      <c r="E192" s="63" t="s">
        <v>394</v>
      </c>
      <c r="F192" s="63"/>
      <c r="G192" s="63">
        <v>3</v>
      </c>
      <c r="H192" s="64">
        <f t="shared" si="19"/>
        <v>3</v>
      </c>
    </row>
    <row r="193" spans="1:8" ht="34.5" x14ac:dyDescent="0.25">
      <c r="A193" s="59"/>
      <c r="B193" s="65" t="s">
        <v>120</v>
      </c>
      <c r="C193" s="66" t="s">
        <v>323</v>
      </c>
      <c r="D193" s="85" t="s">
        <v>359</v>
      </c>
      <c r="E193" s="63" t="s">
        <v>230</v>
      </c>
      <c r="F193" s="63"/>
      <c r="G193" s="63">
        <v>1</v>
      </c>
      <c r="H193" s="64">
        <f t="shared" si="19"/>
        <v>1</v>
      </c>
    </row>
    <row r="194" spans="1:8" ht="17.25" x14ac:dyDescent="0.25">
      <c r="A194" s="59"/>
      <c r="B194" s="65" t="s">
        <v>121</v>
      </c>
      <c r="C194" s="66" t="s">
        <v>196</v>
      </c>
      <c r="D194" s="85" t="s">
        <v>427</v>
      </c>
      <c r="E194" s="63" t="s">
        <v>231</v>
      </c>
      <c r="F194" s="63"/>
      <c r="G194" s="63">
        <v>1</v>
      </c>
      <c r="H194" s="64">
        <f t="shared" si="19"/>
        <v>1</v>
      </c>
    </row>
    <row r="195" spans="1:8" ht="17.25" x14ac:dyDescent="0.25">
      <c r="A195" s="59"/>
      <c r="B195" s="65" t="s">
        <v>122</v>
      </c>
      <c r="C195" s="66" t="s">
        <v>360</v>
      </c>
      <c r="D195" s="85" t="s">
        <v>256</v>
      </c>
      <c r="E195" s="63" t="s">
        <v>256</v>
      </c>
      <c r="F195" s="63"/>
      <c r="G195" s="63">
        <v>1</v>
      </c>
      <c r="H195" s="64">
        <f t="shared" si="19"/>
        <v>1</v>
      </c>
    </row>
    <row r="196" spans="1:8" ht="17.25" x14ac:dyDescent="0.25">
      <c r="A196" s="59"/>
      <c r="B196" s="65" t="s">
        <v>123</v>
      </c>
      <c r="C196" s="66" t="s">
        <v>166</v>
      </c>
      <c r="D196" s="85" t="s">
        <v>243</v>
      </c>
      <c r="E196" s="63" t="s">
        <v>231</v>
      </c>
      <c r="F196" s="63"/>
      <c r="G196" s="63">
        <v>2</v>
      </c>
      <c r="H196" s="64">
        <f t="shared" si="19"/>
        <v>2</v>
      </c>
    </row>
    <row r="197" spans="1:8" ht="17.25" x14ac:dyDescent="0.25">
      <c r="A197" s="59"/>
      <c r="B197" s="65" t="s">
        <v>124</v>
      </c>
      <c r="C197" s="66" t="s">
        <v>197</v>
      </c>
      <c r="D197" s="85" t="s">
        <v>324</v>
      </c>
      <c r="E197" s="63" t="s">
        <v>392</v>
      </c>
      <c r="F197" s="90">
        <v>1</v>
      </c>
      <c r="G197" s="63"/>
      <c r="H197" s="64"/>
    </row>
    <row r="198" spans="1:8" ht="17.25" x14ac:dyDescent="0.25">
      <c r="A198" s="59"/>
      <c r="B198" s="78" t="s">
        <v>125</v>
      </c>
      <c r="C198" s="84" t="s">
        <v>198</v>
      </c>
      <c r="D198" s="84" t="s">
        <v>198</v>
      </c>
      <c r="E198" s="63" t="s">
        <v>428</v>
      </c>
      <c r="F198" s="63"/>
      <c r="G198" s="63">
        <v>1</v>
      </c>
      <c r="H198" s="64">
        <f>G198*$F$197*$F$186*$F$140</f>
        <v>1</v>
      </c>
    </row>
    <row r="199" spans="1:8" ht="17.25" x14ac:dyDescent="0.25">
      <c r="A199" s="59"/>
      <c r="B199" s="78" t="s">
        <v>126</v>
      </c>
      <c r="C199" s="84" t="s">
        <v>365</v>
      </c>
      <c r="D199" s="84" t="s">
        <v>199</v>
      </c>
      <c r="E199" s="63" t="s">
        <v>428</v>
      </c>
      <c r="F199" s="63"/>
      <c r="G199" s="63">
        <v>2</v>
      </c>
      <c r="H199" s="64">
        <f t="shared" ref="H199:H203" si="20">G199*$F$197*$F$186*$F$140</f>
        <v>2</v>
      </c>
    </row>
    <row r="200" spans="1:8" ht="17.25" x14ac:dyDescent="0.25">
      <c r="A200" s="59"/>
      <c r="B200" s="78" t="s">
        <v>127</v>
      </c>
      <c r="C200" s="84" t="s">
        <v>366</v>
      </c>
      <c r="D200" s="84" t="s">
        <v>200</v>
      </c>
      <c r="E200" s="63" t="s">
        <v>428</v>
      </c>
      <c r="F200" s="63"/>
      <c r="G200" s="63">
        <v>1</v>
      </c>
      <c r="H200" s="64">
        <f t="shared" si="20"/>
        <v>1</v>
      </c>
    </row>
    <row r="201" spans="1:8" ht="17.25" x14ac:dyDescent="0.25">
      <c r="A201" s="59"/>
      <c r="B201" s="78" t="s">
        <v>128</v>
      </c>
      <c r="C201" s="84" t="s">
        <v>367</v>
      </c>
      <c r="D201" s="84" t="s">
        <v>201</v>
      </c>
      <c r="E201" s="63" t="s">
        <v>428</v>
      </c>
      <c r="F201" s="63"/>
      <c r="G201" s="63">
        <v>1</v>
      </c>
      <c r="H201" s="64">
        <f t="shared" si="20"/>
        <v>1</v>
      </c>
    </row>
    <row r="202" spans="1:8" ht="17.25" x14ac:dyDescent="0.25">
      <c r="A202" s="59"/>
      <c r="B202" s="78" t="s">
        <v>129</v>
      </c>
      <c r="C202" s="84" t="s">
        <v>429</v>
      </c>
      <c r="D202" s="84" t="s">
        <v>430</v>
      </c>
      <c r="E202" s="63" t="s">
        <v>231</v>
      </c>
      <c r="F202" s="63"/>
      <c r="G202" s="63">
        <v>1</v>
      </c>
      <c r="H202" s="64">
        <f t="shared" si="20"/>
        <v>1</v>
      </c>
    </row>
    <row r="203" spans="1:8" ht="18" thickBot="1" x14ac:dyDescent="0.3">
      <c r="A203" s="96"/>
      <c r="B203" s="97" t="s">
        <v>130</v>
      </c>
      <c r="C203" s="98" t="s">
        <v>368</v>
      </c>
      <c r="D203" s="98" t="s">
        <v>202</v>
      </c>
      <c r="E203" s="63" t="s">
        <v>428</v>
      </c>
      <c r="F203" s="99"/>
      <c r="G203" s="99">
        <v>1</v>
      </c>
      <c r="H203" s="100">
        <f t="shared" si="20"/>
        <v>1</v>
      </c>
    </row>
    <row r="204" spans="1:8" s="2" customFormat="1" ht="15.75" thickBot="1" x14ac:dyDescent="0.3">
      <c r="A204" s="19">
        <v>11</v>
      </c>
      <c r="B204" s="109"/>
      <c r="C204" s="110" t="s">
        <v>131</v>
      </c>
      <c r="D204" s="111"/>
      <c r="E204" s="113"/>
      <c r="F204" s="114">
        <v>1</v>
      </c>
      <c r="G204" s="112"/>
      <c r="H204" s="113"/>
    </row>
    <row r="205" spans="1:8" ht="17.25" x14ac:dyDescent="0.25">
      <c r="A205" s="12"/>
      <c r="B205" s="115">
        <v>11.1</v>
      </c>
      <c r="C205" s="116" t="s">
        <v>203</v>
      </c>
      <c r="D205" s="117" t="s">
        <v>256</v>
      </c>
      <c r="E205" s="118" t="s">
        <v>392</v>
      </c>
      <c r="F205" s="118"/>
      <c r="G205" s="118">
        <v>1</v>
      </c>
      <c r="H205" s="120">
        <f>G205*$F$204</f>
        <v>1</v>
      </c>
    </row>
    <row r="206" spans="1:8" ht="17.25" x14ac:dyDescent="0.25">
      <c r="A206" s="31"/>
      <c r="B206" s="32">
        <v>11.2</v>
      </c>
      <c r="C206" s="33" t="s">
        <v>146</v>
      </c>
      <c r="D206" s="34" t="s">
        <v>235</v>
      </c>
      <c r="E206" s="35" t="s">
        <v>394</v>
      </c>
      <c r="F206" s="35"/>
      <c r="G206" s="35">
        <v>1</v>
      </c>
      <c r="H206" s="36">
        <f t="shared" ref="H206:H209" si="21">G206*$F$204</f>
        <v>1</v>
      </c>
    </row>
    <row r="207" spans="1:8" ht="17.25" x14ac:dyDescent="0.25">
      <c r="A207" s="13"/>
      <c r="B207" s="25">
        <v>11.3</v>
      </c>
      <c r="C207" s="10" t="s">
        <v>209</v>
      </c>
      <c r="D207" s="11" t="s">
        <v>259</v>
      </c>
      <c r="E207" s="9" t="s">
        <v>231</v>
      </c>
      <c r="F207" s="9"/>
      <c r="G207" s="9">
        <v>2</v>
      </c>
      <c r="H207" s="17">
        <f t="shared" si="21"/>
        <v>2</v>
      </c>
    </row>
    <row r="208" spans="1:8" ht="17.25" x14ac:dyDescent="0.25">
      <c r="A208" s="31"/>
      <c r="B208" s="32">
        <v>11.4</v>
      </c>
      <c r="C208" s="33" t="s">
        <v>171</v>
      </c>
      <c r="D208" s="34" t="s">
        <v>246</v>
      </c>
      <c r="E208" s="35" t="s">
        <v>395</v>
      </c>
      <c r="F208" s="35"/>
      <c r="G208" s="35">
        <v>1</v>
      </c>
      <c r="H208" s="36">
        <f t="shared" si="21"/>
        <v>1</v>
      </c>
    </row>
    <row r="209" spans="1:8" ht="18" thickBot="1" x14ac:dyDescent="0.3">
      <c r="A209" s="14"/>
      <c r="B209" s="26">
        <v>11.5</v>
      </c>
      <c r="C209" s="16" t="s">
        <v>143</v>
      </c>
      <c r="D209" s="27" t="s">
        <v>234</v>
      </c>
      <c r="E209" s="15" t="s">
        <v>231</v>
      </c>
      <c r="F209" s="15"/>
      <c r="G209" s="15">
        <v>1</v>
      </c>
      <c r="H209" s="18">
        <f t="shared" si="21"/>
        <v>1</v>
      </c>
    </row>
    <row r="210" spans="1:8" ht="15.75" thickBot="1" x14ac:dyDescent="0.3">
      <c r="A210" s="77">
        <v>12</v>
      </c>
      <c r="B210" s="87"/>
      <c r="C210" s="86" t="s">
        <v>336</v>
      </c>
      <c r="D210" s="88"/>
      <c r="E210" s="119"/>
      <c r="F210" s="121">
        <v>2</v>
      </c>
      <c r="G210" s="122"/>
      <c r="H210" s="119"/>
    </row>
    <row r="211" spans="1:8" ht="17.25" x14ac:dyDescent="0.25">
      <c r="A211" s="9"/>
      <c r="B211" s="115">
        <v>12.1</v>
      </c>
      <c r="C211" s="116" t="s">
        <v>204</v>
      </c>
      <c r="D211" s="117" t="s">
        <v>256</v>
      </c>
      <c r="E211" s="118" t="s">
        <v>256</v>
      </c>
      <c r="F211" s="118"/>
      <c r="G211" s="118">
        <v>1</v>
      </c>
      <c r="H211" s="118">
        <f>G211*$F$210</f>
        <v>2</v>
      </c>
    </row>
    <row r="212" spans="1:8" ht="17.25" x14ac:dyDescent="0.25">
      <c r="A212" s="63"/>
      <c r="B212" s="60">
        <v>12.2</v>
      </c>
      <c r="C212" s="61" t="s">
        <v>205</v>
      </c>
      <c r="D212" s="62" t="s">
        <v>337</v>
      </c>
      <c r="E212" s="63" t="s">
        <v>390</v>
      </c>
      <c r="F212" s="63"/>
      <c r="G212" s="63">
        <v>1</v>
      </c>
      <c r="H212" s="63">
        <f t="shared" ref="H212:H216" si="22">G212*$F$210</f>
        <v>2</v>
      </c>
    </row>
    <row r="213" spans="1:8" ht="17.25" x14ac:dyDescent="0.25">
      <c r="A213" s="9"/>
      <c r="B213" s="25">
        <v>12.3</v>
      </c>
      <c r="C213" s="10" t="s">
        <v>207</v>
      </c>
      <c r="D213" s="11" t="s">
        <v>258</v>
      </c>
      <c r="E213" s="9" t="s">
        <v>231</v>
      </c>
      <c r="F213" s="9"/>
      <c r="G213" s="9">
        <v>4</v>
      </c>
      <c r="H213" s="9">
        <f t="shared" si="22"/>
        <v>8</v>
      </c>
    </row>
    <row r="214" spans="1:8" ht="17.25" x14ac:dyDescent="0.25">
      <c r="A214" s="63"/>
      <c r="B214" s="60">
        <v>12.4</v>
      </c>
      <c r="C214" s="61" t="s">
        <v>143</v>
      </c>
      <c r="D214" s="62" t="s">
        <v>234</v>
      </c>
      <c r="E214" s="63" t="s">
        <v>231</v>
      </c>
      <c r="F214" s="63"/>
      <c r="G214" s="63">
        <v>4</v>
      </c>
      <c r="H214" s="63">
        <f t="shared" si="22"/>
        <v>8</v>
      </c>
    </row>
    <row r="215" spans="1:8" ht="17.25" x14ac:dyDescent="0.25">
      <c r="A215" s="9"/>
      <c r="B215" s="25">
        <v>12.5</v>
      </c>
      <c r="C215" s="10" t="s">
        <v>146</v>
      </c>
      <c r="D215" s="11" t="s">
        <v>235</v>
      </c>
      <c r="E215" s="45" t="s">
        <v>394</v>
      </c>
      <c r="F215" s="9"/>
      <c r="G215" s="9">
        <v>4</v>
      </c>
      <c r="H215" s="9">
        <f t="shared" si="22"/>
        <v>8</v>
      </c>
    </row>
    <row r="216" spans="1:8" ht="18" thickBot="1" x14ac:dyDescent="0.3">
      <c r="A216" s="63"/>
      <c r="B216" s="60">
        <v>12.6</v>
      </c>
      <c r="C216" s="61" t="s">
        <v>361</v>
      </c>
      <c r="D216" s="62" t="s">
        <v>431</v>
      </c>
      <c r="E216" s="63" t="s">
        <v>395</v>
      </c>
      <c r="F216" s="63"/>
      <c r="G216" s="63">
        <v>1</v>
      </c>
      <c r="H216" s="63">
        <f t="shared" si="22"/>
        <v>2</v>
      </c>
    </row>
    <row r="217" spans="1:8" s="2" customFormat="1" ht="15.75" thickBot="1" x14ac:dyDescent="0.3">
      <c r="A217" s="19">
        <v>13</v>
      </c>
      <c r="B217" s="109"/>
      <c r="C217" s="110" t="s">
        <v>132</v>
      </c>
      <c r="D217" s="111"/>
      <c r="E217" s="113"/>
      <c r="F217" s="114">
        <v>1</v>
      </c>
      <c r="G217" s="112"/>
      <c r="H217" s="113"/>
    </row>
    <row r="218" spans="1:8" ht="17.25" x14ac:dyDescent="0.25">
      <c r="A218" s="12"/>
      <c r="B218" s="124">
        <v>13.1</v>
      </c>
      <c r="C218" s="116" t="s">
        <v>208</v>
      </c>
      <c r="D218" s="117" t="s">
        <v>256</v>
      </c>
      <c r="E218" s="118" t="s">
        <v>256</v>
      </c>
      <c r="F218" s="118"/>
      <c r="G218" s="118">
        <v>1</v>
      </c>
      <c r="H218" s="120">
        <f>G218*$F$217</f>
        <v>1</v>
      </c>
    </row>
    <row r="219" spans="1:8" ht="17.25" x14ac:dyDescent="0.25">
      <c r="A219" s="31"/>
      <c r="B219" s="102">
        <v>13.2</v>
      </c>
      <c r="C219" s="33" t="s">
        <v>205</v>
      </c>
      <c r="D219" s="34" t="s">
        <v>337</v>
      </c>
      <c r="E219" s="35" t="s">
        <v>390</v>
      </c>
      <c r="F219" s="35"/>
      <c r="G219" s="35">
        <v>1</v>
      </c>
      <c r="H219" s="36">
        <f t="shared" ref="H219:H225" si="23">G219*$F$217</f>
        <v>1</v>
      </c>
    </row>
    <row r="220" spans="1:8" ht="17.25" x14ac:dyDescent="0.25">
      <c r="A220" s="13"/>
      <c r="B220" s="101">
        <v>13.3</v>
      </c>
      <c r="C220" s="10" t="s">
        <v>361</v>
      </c>
      <c r="D220" s="11" t="s">
        <v>431</v>
      </c>
      <c r="E220" s="9" t="s">
        <v>395</v>
      </c>
      <c r="F220" s="9"/>
      <c r="G220" s="9">
        <v>1</v>
      </c>
      <c r="H220" s="17">
        <f t="shared" si="23"/>
        <v>1</v>
      </c>
    </row>
    <row r="221" spans="1:8" ht="17.25" x14ac:dyDescent="0.25">
      <c r="A221" s="31"/>
      <c r="B221" s="102">
        <v>13.4</v>
      </c>
      <c r="C221" s="33" t="s">
        <v>209</v>
      </c>
      <c r="D221" s="34" t="s">
        <v>259</v>
      </c>
      <c r="E221" s="35" t="s">
        <v>231</v>
      </c>
      <c r="F221" s="35"/>
      <c r="G221" s="35">
        <v>4</v>
      </c>
      <c r="H221" s="36">
        <f t="shared" si="23"/>
        <v>4</v>
      </c>
    </row>
    <row r="222" spans="1:8" ht="17.25" x14ac:dyDescent="0.25">
      <c r="A222" s="13"/>
      <c r="B222" s="101">
        <v>13.5</v>
      </c>
      <c r="C222" s="10" t="s">
        <v>210</v>
      </c>
      <c r="D222" s="11" t="s">
        <v>260</v>
      </c>
      <c r="E222" s="9" t="s">
        <v>231</v>
      </c>
      <c r="F222" s="9"/>
      <c r="G222" s="9">
        <v>4</v>
      </c>
      <c r="H222" s="17">
        <f t="shared" si="23"/>
        <v>4</v>
      </c>
    </row>
    <row r="223" spans="1:8" ht="17.25" x14ac:dyDescent="0.25">
      <c r="A223" s="31"/>
      <c r="B223" s="102">
        <v>13.6</v>
      </c>
      <c r="C223" s="33" t="s">
        <v>161</v>
      </c>
      <c r="D223" s="34" t="s">
        <v>309</v>
      </c>
      <c r="E223" s="35" t="s">
        <v>231</v>
      </c>
      <c r="F223" s="35"/>
      <c r="G223" s="35">
        <v>2</v>
      </c>
      <c r="H223" s="36">
        <f t="shared" si="23"/>
        <v>2</v>
      </c>
    </row>
    <row r="224" spans="1:8" ht="17.25" x14ac:dyDescent="0.25">
      <c r="A224" s="13"/>
      <c r="B224" s="101">
        <v>13.7</v>
      </c>
      <c r="C224" s="10" t="s">
        <v>143</v>
      </c>
      <c r="D224" s="11" t="s">
        <v>234</v>
      </c>
      <c r="E224" s="9" t="s">
        <v>231</v>
      </c>
      <c r="F224" s="9"/>
      <c r="G224" s="9">
        <v>1</v>
      </c>
      <c r="H224" s="17">
        <f t="shared" si="23"/>
        <v>1</v>
      </c>
    </row>
    <row r="225" spans="1:8" ht="18" thickBot="1" x14ac:dyDescent="0.3">
      <c r="A225" s="91"/>
      <c r="B225" s="103">
        <v>13.8</v>
      </c>
      <c r="C225" s="92" t="s">
        <v>146</v>
      </c>
      <c r="D225" s="93" t="s">
        <v>235</v>
      </c>
      <c r="E225" s="94" t="s">
        <v>394</v>
      </c>
      <c r="F225" s="94"/>
      <c r="G225" s="94">
        <v>3</v>
      </c>
      <c r="H225" s="95">
        <f t="shared" si="23"/>
        <v>3</v>
      </c>
    </row>
    <row r="226" spans="1:8" ht="30.75" thickBot="1" x14ac:dyDescent="0.3">
      <c r="A226" s="77">
        <v>14</v>
      </c>
      <c r="B226" s="104" t="s">
        <v>340</v>
      </c>
      <c r="C226" s="105" t="s">
        <v>133</v>
      </c>
      <c r="D226" s="127" t="s">
        <v>338</v>
      </c>
      <c r="E226" s="20" t="s">
        <v>432</v>
      </c>
      <c r="F226" s="67"/>
      <c r="G226" s="67"/>
      <c r="H226" s="20">
        <v>1</v>
      </c>
    </row>
    <row r="227" spans="1:8" s="2" customFormat="1" ht="15.75" thickBot="1" x14ac:dyDescent="0.3">
      <c r="A227" s="19">
        <v>15</v>
      </c>
      <c r="B227" s="106" t="s">
        <v>341</v>
      </c>
      <c r="C227" s="126" t="s">
        <v>134</v>
      </c>
      <c r="D227" s="128" t="s">
        <v>339</v>
      </c>
      <c r="E227" s="19" t="s">
        <v>233</v>
      </c>
      <c r="F227" s="112"/>
      <c r="G227" s="113"/>
      <c r="H227" s="8">
        <v>1</v>
      </c>
    </row>
    <row r="228" spans="1:8" ht="15.75" thickBot="1" x14ac:dyDescent="0.3">
      <c r="A228" s="77">
        <v>16</v>
      </c>
      <c r="B228" s="87"/>
      <c r="C228" s="86" t="s">
        <v>135</v>
      </c>
      <c r="D228" s="88"/>
      <c r="E228" s="119"/>
      <c r="F228" s="121">
        <v>1</v>
      </c>
      <c r="G228" s="122"/>
      <c r="H228" s="119"/>
    </row>
    <row r="229" spans="1:8" ht="17.25" x14ac:dyDescent="0.25">
      <c r="A229" s="13"/>
      <c r="B229" s="115">
        <v>16.100000000000001</v>
      </c>
      <c r="C229" s="116" t="s">
        <v>211</v>
      </c>
      <c r="D229" s="117" t="s">
        <v>256</v>
      </c>
      <c r="E229" s="118" t="s">
        <v>256</v>
      </c>
      <c r="F229" s="118"/>
      <c r="G229" s="118">
        <v>1</v>
      </c>
      <c r="H229" s="120">
        <f>G229*$F$228</f>
        <v>1</v>
      </c>
    </row>
    <row r="230" spans="1:8" ht="17.25" x14ac:dyDescent="0.25">
      <c r="A230" s="59"/>
      <c r="B230" s="60">
        <v>16.2</v>
      </c>
      <c r="C230" s="61" t="s">
        <v>212</v>
      </c>
      <c r="D230" s="62" t="s">
        <v>342</v>
      </c>
      <c r="E230" s="63" t="s">
        <v>433</v>
      </c>
      <c r="F230" s="63"/>
      <c r="G230" s="63">
        <v>1</v>
      </c>
      <c r="H230" s="64">
        <f t="shared" ref="H230:H232" si="24">G230*$F$228</f>
        <v>1</v>
      </c>
    </row>
    <row r="231" spans="1:8" ht="17.25" x14ac:dyDescent="0.25">
      <c r="A231" s="13"/>
      <c r="B231" s="25">
        <v>16.3</v>
      </c>
      <c r="C231" s="10" t="s">
        <v>143</v>
      </c>
      <c r="D231" s="11" t="s">
        <v>234</v>
      </c>
      <c r="E231" s="9" t="s">
        <v>231</v>
      </c>
      <c r="F231" s="9"/>
      <c r="G231" s="9">
        <v>3</v>
      </c>
      <c r="H231" s="17">
        <f t="shared" si="24"/>
        <v>3</v>
      </c>
    </row>
    <row r="232" spans="1:8" ht="18" thickBot="1" x14ac:dyDescent="0.3">
      <c r="A232" s="79"/>
      <c r="B232" s="107">
        <v>16.399999999999999</v>
      </c>
      <c r="C232" s="80" t="s">
        <v>146</v>
      </c>
      <c r="D232" s="81" t="s">
        <v>235</v>
      </c>
      <c r="E232" s="82" t="s">
        <v>394</v>
      </c>
      <c r="F232" s="82"/>
      <c r="G232" s="82">
        <v>3</v>
      </c>
      <c r="H232" s="83">
        <f t="shared" si="24"/>
        <v>3</v>
      </c>
    </row>
    <row r="233" spans="1:8" s="2" customFormat="1" ht="15.75" thickBot="1" x14ac:dyDescent="0.3">
      <c r="A233" s="19">
        <v>17</v>
      </c>
      <c r="B233" s="109"/>
      <c r="C233" s="110" t="s">
        <v>343</v>
      </c>
      <c r="D233" s="111"/>
      <c r="E233" s="113"/>
      <c r="F233" s="114">
        <v>1</v>
      </c>
      <c r="G233" s="112"/>
      <c r="H233" s="113"/>
    </row>
    <row r="234" spans="1:8" ht="17.25" x14ac:dyDescent="0.25">
      <c r="A234" s="12"/>
      <c r="B234" s="124" t="s">
        <v>345</v>
      </c>
      <c r="C234" s="116" t="s">
        <v>363</v>
      </c>
      <c r="D234" s="117" t="s">
        <v>344</v>
      </c>
      <c r="E234" s="118" t="s">
        <v>390</v>
      </c>
      <c r="F234" s="118"/>
      <c r="G234" s="118">
        <v>1</v>
      </c>
      <c r="H234" s="120">
        <f>G234*$F$233</f>
        <v>1</v>
      </c>
    </row>
    <row r="235" spans="1:8" ht="17.25" x14ac:dyDescent="0.25">
      <c r="A235" s="31"/>
      <c r="B235" s="102" t="s">
        <v>346</v>
      </c>
      <c r="C235" s="33" t="s">
        <v>362</v>
      </c>
      <c r="D235" s="34" t="s">
        <v>351</v>
      </c>
      <c r="E235" s="35" t="s">
        <v>390</v>
      </c>
      <c r="F235" s="35"/>
      <c r="G235" s="35">
        <v>2</v>
      </c>
      <c r="H235" s="36">
        <f>G235*$F$233</f>
        <v>2</v>
      </c>
    </row>
    <row r="236" spans="1:8" ht="17.25" x14ac:dyDescent="0.25">
      <c r="A236" s="13"/>
      <c r="B236" s="101" t="s">
        <v>347</v>
      </c>
      <c r="C236" s="10" t="s">
        <v>140</v>
      </c>
      <c r="D236" s="11" t="s">
        <v>350</v>
      </c>
      <c r="E236" s="9" t="s">
        <v>390</v>
      </c>
      <c r="F236" s="9"/>
      <c r="G236" s="9">
        <v>4</v>
      </c>
      <c r="H236" s="17">
        <f>G236*$F$233</f>
        <v>4</v>
      </c>
    </row>
    <row r="237" spans="1:8" ht="17.25" x14ac:dyDescent="0.25">
      <c r="A237" s="31"/>
      <c r="B237" s="102" t="s">
        <v>348</v>
      </c>
      <c r="C237" s="33" t="s">
        <v>147</v>
      </c>
      <c r="D237" s="34" t="s">
        <v>256</v>
      </c>
      <c r="E237" s="35" t="s">
        <v>256</v>
      </c>
      <c r="F237" s="35"/>
      <c r="G237" s="35">
        <v>1</v>
      </c>
      <c r="H237" s="36">
        <f>G237*$F$233</f>
        <v>1</v>
      </c>
    </row>
    <row r="238" spans="1:8" ht="18" thickBot="1" x14ac:dyDescent="0.3">
      <c r="A238" s="13"/>
      <c r="B238" s="101" t="s">
        <v>349</v>
      </c>
      <c r="C238" s="10" t="s">
        <v>148</v>
      </c>
      <c r="D238" s="11" t="s">
        <v>256</v>
      </c>
      <c r="E238" s="9" t="s">
        <v>256</v>
      </c>
      <c r="F238" s="9"/>
      <c r="G238" s="9">
        <v>1</v>
      </c>
      <c r="H238" s="17">
        <f>G238*$F$233</f>
        <v>1</v>
      </c>
    </row>
    <row r="239" spans="1:8" ht="15.75" thickBot="1" x14ac:dyDescent="0.3">
      <c r="A239" s="77">
        <v>18</v>
      </c>
      <c r="B239" s="87"/>
      <c r="C239" s="86" t="s">
        <v>369</v>
      </c>
      <c r="D239" s="88"/>
      <c r="E239" s="119"/>
      <c r="F239" s="121">
        <v>1</v>
      </c>
      <c r="G239" s="122"/>
      <c r="H239" s="119"/>
    </row>
    <row r="240" spans="1:8" ht="17.25" x14ac:dyDescent="0.25">
      <c r="A240" s="13"/>
      <c r="B240" s="115">
        <v>18.100000000000001</v>
      </c>
      <c r="C240" s="116" t="s">
        <v>139</v>
      </c>
      <c r="D240" s="117" t="s">
        <v>139</v>
      </c>
      <c r="E240" s="118" t="s">
        <v>233</v>
      </c>
      <c r="F240" s="118"/>
      <c r="G240" s="118">
        <v>1</v>
      </c>
      <c r="H240" s="120">
        <f>G240*$F$239</f>
        <v>1</v>
      </c>
    </row>
    <row r="241" spans="1:8" ht="17.25" x14ac:dyDescent="0.25">
      <c r="A241" s="59"/>
      <c r="B241" s="60">
        <v>18.2</v>
      </c>
      <c r="C241" s="61" t="s">
        <v>213</v>
      </c>
      <c r="D241" s="62" t="s">
        <v>353</v>
      </c>
      <c r="E241" s="63" t="s">
        <v>433</v>
      </c>
      <c r="F241" s="63"/>
      <c r="G241" s="63">
        <v>1</v>
      </c>
      <c r="H241" s="64">
        <f t="shared" ref="H241:H242" si="25">G241*$F$239</f>
        <v>1</v>
      </c>
    </row>
    <row r="242" spans="1:8" ht="18" thickBot="1" x14ac:dyDescent="0.3">
      <c r="A242" s="13"/>
      <c r="B242" s="25">
        <v>18.3</v>
      </c>
      <c r="C242" s="10" t="s">
        <v>352</v>
      </c>
      <c r="D242" s="11" t="s">
        <v>256</v>
      </c>
      <c r="E242" s="9" t="s">
        <v>256</v>
      </c>
      <c r="F242" s="9"/>
      <c r="G242" s="9">
        <v>1</v>
      </c>
      <c r="H242" s="17">
        <f t="shared" si="25"/>
        <v>1</v>
      </c>
    </row>
    <row r="243" spans="1:8" ht="15.75" thickBot="1" x14ac:dyDescent="0.3">
      <c r="A243" s="19">
        <v>19</v>
      </c>
      <c r="B243" s="109"/>
      <c r="C243" s="110" t="s">
        <v>136</v>
      </c>
      <c r="D243" s="111"/>
      <c r="E243" s="113"/>
      <c r="F243" s="114">
        <v>1</v>
      </c>
      <c r="G243" s="112"/>
      <c r="H243" s="113"/>
    </row>
    <row r="244" spans="1:8" ht="17.25" x14ac:dyDescent="0.25">
      <c r="A244" s="12"/>
      <c r="B244" s="124">
        <v>19.100000000000001</v>
      </c>
      <c r="C244" s="116" t="s">
        <v>214</v>
      </c>
      <c r="D244" s="117" t="s">
        <v>256</v>
      </c>
      <c r="E244" s="118" t="s">
        <v>256</v>
      </c>
      <c r="F244" s="118"/>
      <c r="G244" s="118">
        <v>1</v>
      </c>
      <c r="H244" s="120">
        <f>G244*$F$243</f>
        <v>1</v>
      </c>
    </row>
    <row r="245" spans="1:8" ht="17.25" x14ac:dyDescent="0.25">
      <c r="A245" s="31"/>
      <c r="B245" s="102">
        <v>19.2</v>
      </c>
      <c r="C245" s="33" t="s">
        <v>370</v>
      </c>
      <c r="D245" s="34" t="s">
        <v>357</v>
      </c>
      <c r="E245" s="35" t="s">
        <v>233</v>
      </c>
      <c r="F245" s="35"/>
      <c r="G245" s="35">
        <v>1</v>
      </c>
      <c r="H245" s="36">
        <f t="shared" ref="H245:H247" si="26">G245*$F$243</f>
        <v>1</v>
      </c>
    </row>
    <row r="246" spans="1:8" ht="17.25" x14ac:dyDescent="0.25">
      <c r="A246" s="13"/>
      <c r="B246" s="101">
        <v>19.3</v>
      </c>
      <c r="C246" s="10" t="s">
        <v>143</v>
      </c>
      <c r="D246" s="11" t="s">
        <v>234</v>
      </c>
      <c r="E246" s="9" t="s">
        <v>231</v>
      </c>
      <c r="F246" s="9"/>
      <c r="G246" s="9">
        <v>2</v>
      </c>
      <c r="H246" s="17">
        <f t="shared" si="26"/>
        <v>2</v>
      </c>
    </row>
    <row r="247" spans="1:8" ht="18" thickBot="1" x14ac:dyDescent="0.3">
      <c r="A247" s="31"/>
      <c r="B247" s="102">
        <v>19.399999999999999</v>
      </c>
      <c r="C247" s="33" t="s">
        <v>146</v>
      </c>
      <c r="D247" s="34" t="s">
        <v>235</v>
      </c>
      <c r="E247" s="35" t="s">
        <v>394</v>
      </c>
      <c r="F247" s="35"/>
      <c r="G247" s="35">
        <v>2</v>
      </c>
      <c r="H247" s="36">
        <f t="shared" si="26"/>
        <v>2</v>
      </c>
    </row>
    <row r="248" spans="1:8" ht="15.75" thickBot="1" x14ac:dyDescent="0.3">
      <c r="A248" s="77">
        <v>20</v>
      </c>
      <c r="B248" s="87"/>
      <c r="C248" s="86" t="s">
        <v>137</v>
      </c>
      <c r="D248" s="88" t="s">
        <v>261</v>
      </c>
      <c r="E248" s="119"/>
      <c r="F248" s="121">
        <v>1</v>
      </c>
      <c r="G248" s="122"/>
      <c r="H248" s="119"/>
    </row>
    <row r="249" spans="1:8" ht="17.25" x14ac:dyDescent="0.25">
      <c r="A249" s="13"/>
      <c r="B249" s="115">
        <v>20.100000000000001</v>
      </c>
      <c r="C249" s="116" t="s">
        <v>371</v>
      </c>
      <c r="D249" s="117" t="s">
        <v>256</v>
      </c>
      <c r="E249" s="118" t="s">
        <v>256</v>
      </c>
      <c r="F249" s="118"/>
      <c r="G249" s="118">
        <v>1</v>
      </c>
      <c r="H249" s="120">
        <f>G249*$F$248</f>
        <v>1</v>
      </c>
    </row>
    <row r="250" spans="1:8" ht="17.25" x14ac:dyDescent="0.25">
      <c r="A250" s="59"/>
      <c r="B250" s="60">
        <v>20.2</v>
      </c>
      <c r="C250" s="61" t="s">
        <v>372</v>
      </c>
      <c r="D250" s="62" t="s">
        <v>256</v>
      </c>
      <c r="E250" s="63" t="s">
        <v>256</v>
      </c>
      <c r="F250" s="63"/>
      <c r="G250" s="63">
        <v>1</v>
      </c>
      <c r="H250" s="64">
        <f t="shared" ref="H250:H267" si="27">G250*$F$248</f>
        <v>1</v>
      </c>
    </row>
    <row r="251" spans="1:8" ht="17.25" x14ac:dyDescent="0.25">
      <c r="A251" s="13"/>
      <c r="B251" s="25">
        <v>20.3</v>
      </c>
      <c r="C251" s="10" t="s">
        <v>373</v>
      </c>
      <c r="D251" s="11" t="s">
        <v>256</v>
      </c>
      <c r="E251" s="9" t="s">
        <v>256</v>
      </c>
      <c r="F251" s="9"/>
      <c r="G251" s="9">
        <v>1</v>
      </c>
      <c r="H251" s="17">
        <f t="shared" si="27"/>
        <v>1</v>
      </c>
    </row>
    <row r="252" spans="1:8" ht="17.25" x14ac:dyDescent="0.25">
      <c r="A252" s="59"/>
      <c r="B252" s="60">
        <v>20.399999999999999</v>
      </c>
      <c r="C252" s="61" t="s">
        <v>194</v>
      </c>
      <c r="D252" s="62" t="s">
        <v>364</v>
      </c>
      <c r="E252" s="63" t="s">
        <v>395</v>
      </c>
      <c r="F252" s="63"/>
      <c r="G252" s="63">
        <v>1</v>
      </c>
      <c r="H252" s="64">
        <f t="shared" si="27"/>
        <v>1</v>
      </c>
    </row>
    <row r="253" spans="1:8" ht="34.5" x14ac:dyDescent="0.25">
      <c r="A253" s="13"/>
      <c r="B253" s="25">
        <v>20.5</v>
      </c>
      <c r="C253" s="10" t="s">
        <v>444</v>
      </c>
      <c r="D253" s="11" t="s">
        <v>434</v>
      </c>
      <c r="E253" s="9" t="s">
        <v>435</v>
      </c>
      <c r="F253" s="9"/>
      <c r="G253" s="9">
        <v>1</v>
      </c>
      <c r="H253" s="17">
        <f t="shared" si="27"/>
        <v>1</v>
      </c>
    </row>
    <row r="254" spans="1:8" ht="34.5" x14ac:dyDescent="0.25">
      <c r="A254" s="59"/>
      <c r="B254" s="60">
        <v>20.6</v>
      </c>
      <c r="C254" s="61" t="s">
        <v>374</v>
      </c>
      <c r="D254" s="62" t="s">
        <v>436</v>
      </c>
      <c r="E254" s="63" t="s">
        <v>390</v>
      </c>
      <c r="F254" s="63"/>
      <c r="G254" s="63">
        <v>1</v>
      </c>
      <c r="H254" s="64">
        <f t="shared" si="27"/>
        <v>1</v>
      </c>
    </row>
    <row r="255" spans="1:8" ht="17.25" x14ac:dyDescent="0.25">
      <c r="A255" s="13"/>
      <c r="B255" s="25">
        <v>20.7</v>
      </c>
      <c r="C255" s="10" t="s">
        <v>215</v>
      </c>
      <c r="D255" s="11" t="s">
        <v>256</v>
      </c>
      <c r="E255" s="9" t="s">
        <v>256</v>
      </c>
      <c r="F255" s="9"/>
      <c r="G255" s="9">
        <v>1</v>
      </c>
      <c r="H255" s="17">
        <f t="shared" si="27"/>
        <v>1</v>
      </c>
    </row>
    <row r="256" spans="1:8" ht="17.25" x14ac:dyDescent="0.25">
      <c r="A256" s="59"/>
      <c r="B256" s="60">
        <v>20.8</v>
      </c>
      <c r="C256" s="61" t="s">
        <v>375</v>
      </c>
      <c r="D256" s="62" t="s">
        <v>256</v>
      </c>
      <c r="E256" s="63" t="s">
        <v>256</v>
      </c>
      <c r="F256" s="63"/>
      <c r="G256" s="63">
        <v>2</v>
      </c>
      <c r="H256" s="64">
        <f t="shared" si="27"/>
        <v>2</v>
      </c>
    </row>
    <row r="257" spans="1:8" ht="17.25" x14ac:dyDescent="0.25">
      <c r="A257" s="9"/>
      <c r="B257" s="25">
        <v>20.9</v>
      </c>
      <c r="C257" s="10" t="s">
        <v>165</v>
      </c>
      <c r="D257" s="11" t="s">
        <v>242</v>
      </c>
      <c r="E257" s="9" t="s">
        <v>231</v>
      </c>
      <c r="F257" s="9"/>
      <c r="G257" s="9">
        <v>4</v>
      </c>
      <c r="H257" s="9">
        <f t="shared" si="27"/>
        <v>4</v>
      </c>
    </row>
    <row r="258" spans="1:8" ht="17.25" x14ac:dyDescent="0.25">
      <c r="A258" s="59"/>
      <c r="B258" s="60" t="s">
        <v>354</v>
      </c>
      <c r="C258" s="61" t="s">
        <v>206</v>
      </c>
      <c r="D258" s="62" t="s">
        <v>257</v>
      </c>
      <c r="E258" s="63" t="s">
        <v>231</v>
      </c>
      <c r="F258" s="63"/>
      <c r="G258" s="63">
        <v>2</v>
      </c>
      <c r="H258" s="64">
        <f t="shared" si="27"/>
        <v>2</v>
      </c>
    </row>
    <row r="259" spans="1:8" ht="17.25" x14ac:dyDescent="0.25">
      <c r="A259" s="13"/>
      <c r="B259" s="25">
        <v>20.11</v>
      </c>
      <c r="C259" s="10" t="s">
        <v>210</v>
      </c>
      <c r="D259" s="11" t="s">
        <v>260</v>
      </c>
      <c r="E259" s="9" t="s">
        <v>231</v>
      </c>
      <c r="F259" s="9"/>
      <c r="G259" s="9">
        <v>4</v>
      </c>
      <c r="H259" s="17">
        <f t="shared" si="27"/>
        <v>4</v>
      </c>
    </row>
    <row r="260" spans="1:8" ht="17.25" x14ac:dyDescent="0.25">
      <c r="A260" s="59"/>
      <c r="B260" s="60">
        <v>20.12</v>
      </c>
      <c r="C260" s="61" t="s">
        <v>216</v>
      </c>
      <c r="D260" s="62" t="s">
        <v>262</v>
      </c>
      <c r="E260" s="63" t="s">
        <v>231</v>
      </c>
      <c r="F260" s="63"/>
      <c r="G260" s="63">
        <v>2</v>
      </c>
      <c r="H260" s="64">
        <f t="shared" si="27"/>
        <v>2</v>
      </c>
    </row>
    <row r="261" spans="1:8" ht="17.25" x14ac:dyDescent="0.25">
      <c r="A261" s="13"/>
      <c r="B261" s="25">
        <v>20.13</v>
      </c>
      <c r="C261" s="10" t="s">
        <v>217</v>
      </c>
      <c r="D261" s="11" t="s">
        <v>263</v>
      </c>
      <c r="E261" s="9" t="s">
        <v>231</v>
      </c>
      <c r="F261" s="9"/>
      <c r="G261" s="9">
        <v>2</v>
      </c>
      <c r="H261" s="17">
        <f t="shared" si="27"/>
        <v>2</v>
      </c>
    </row>
    <row r="262" spans="1:8" ht="17.25" x14ac:dyDescent="0.25">
      <c r="A262" s="59"/>
      <c r="B262" s="60">
        <v>20.14</v>
      </c>
      <c r="C262" s="61" t="s">
        <v>218</v>
      </c>
      <c r="D262" s="62"/>
      <c r="E262" s="63" t="s">
        <v>231</v>
      </c>
      <c r="F262" s="63"/>
      <c r="G262" s="63">
        <v>2</v>
      </c>
      <c r="H262" s="64">
        <f t="shared" si="27"/>
        <v>2</v>
      </c>
    </row>
    <row r="263" spans="1:8" ht="17.25" x14ac:dyDescent="0.25">
      <c r="A263" s="9"/>
      <c r="B263" s="25">
        <v>20.149999999999999</v>
      </c>
      <c r="C263" s="10" t="s">
        <v>219</v>
      </c>
      <c r="D263" s="11"/>
      <c r="E263" s="9" t="s">
        <v>231</v>
      </c>
      <c r="F263" s="9"/>
      <c r="G263" s="9">
        <v>4</v>
      </c>
      <c r="H263" s="9">
        <f t="shared" si="27"/>
        <v>4</v>
      </c>
    </row>
    <row r="264" spans="1:8" ht="17.25" x14ac:dyDescent="0.25">
      <c r="A264" s="59"/>
      <c r="B264" s="60">
        <v>20.16</v>
      </c>
      <c r="C264" s="61" t="s">
        <v>168</v>
      </c>
      <c r="D264" s="62" t="s">
        <v>245</v>
      </c>
      <c r="E264" s="63" t="s">
        <v>231</v>
      </c>
      <c r="F264" s="63"/>
      <c r="G264" s="63">
        <v>2</v>
      </c>
      <c r="H264" s="64">
        <f t="shared" si="27"/>
        <v>2</v>
      </c>
    </row>
    <row r="265" spans="1:8" ht="17.25" x14ac:dyDescent="0.25">
      <c r="A265" s="9"/>
      <c r="B265" s="25">
        <v>20.170000000000002</v>
      </c>
      <c r="C265" s="10" t="s">
        <v>167</v>
      </c>
      <c r="D265" s="11" t="s">
        <v>244</v>
      </c>
      <c r="E265" s="9" t="s">
        <v>231</v>
      </c>
      <c r="F265" s="9"/>
      <c r="G265" s="9">
        <v>2</v>
      </c>
      <c r="H265" s="9">
        <f t="shared" si="27"/>
        <v>2</v>
      </c>
    </row>
    <row r="266" spans="1:8" ht="17.25" x14ac:dyDescent="0.25">
      <c r="A266" s="59"/>
      <c r="B266" s="60">
        <v>20.18</v>
      </c>
      <c r="C266" s="61" t="s">
        <v>143</v>
      </c>
      <c r="D266" s="62" t="s">
        <v>234</v>
      </c>
      <c r="E266" s="63" t="s">
        <v>231</v>
      </c>
      <c r="F266" s="63"/>
      <c r="G266" s="63">
        <v>2</v>
      </c>
      <c r="H266" s="64">
        <f t="shared" si="27"/>
        <v>2</v>
      </c>
    </row>
    <row r="267" spans="1:8" ht="17.25" x14ac:dyDescent="0.25">
      <c r="A267" s="13"/>
      <c r="B267" s="25">
        <v>20.190000000000001</v>
      </c>
      <c r="C267" s="10" t="s">
        <v>146</v>
      </c>
      <c r="D267" s="11" t="s">
        <v>235</v>
      </c>
      <c r="E267" s="45" t="s">
        <v>394</v>
      </c>
      <c r="F267" s="9"/>
      <c r="G267" s="9">
        <v>2</v>
      </c>
      <c r="H267" s="17">
        <f t="shared" si="27"/>
        <v>2</v>
      </c>
    </row>
    <row r="268" spans="1:8" ht="17.25" x14ac:dyDescent="0.25">
      <c r="A268" s="59"/>
      <c r="B268" s="60" t="s">
        <v>355</v>
      </c>
      <c r="C268" s="61" t="s">
        <v>220</v>
      </c>
      <c r="D268" s="62"/>
      <c r="E268" s="63" t="s">
        <v>231</v>
      </c>
      <c r="F268" s="63"/>
      <c r="G268" s="63">
        <v>2</v>
      </c>
      <c r="H268" s="64">
        <f t="shared" ref="H268" si="28">G268*$F$248</f>
        <v>2</v>
      </c>
    </row>
    <row r="269" spans="1:8" ht="18" thickBot="1" x14ac:dyDescent="0.3">
      <c r="A269" s="13"/>
      <c r="B269" s="25" t="s">
        <v>358</v>
      </c>
      <c r="C269" s="10" t="s">
        <v>437</v>
      </c>
      <c r="D269" s="11" t="s">
        <v>443</v>
      </c>
      <c r="E269" s="9" t="s">
        <v>390</v>
      </c>
      <c r="F269" s="9"/>
      <c r="G269" s="9">
        <v>1</v>
      </c>
      <c r="H269" s="17">
        <v>1</v>
      </c>
    </row>
    <row r="270" spans="1:8" ht="15.75" thickBot="1" x14ac:dyDescent="0.3">
      <c r="A270" s="19">
        <v>21</v>
      </c>
      <c r="B270" s="109"/>
      <c r="C270" s="110" t="s">
        <v>138</v>
      </c>
      <c r="D270" s="111"/>
      <c r="E270" s="113"/>
      <c r="F270" s="114">
        <v>1</v>
      </c>
      <c r="G270" s="112"/>
      <c r="H270" s="113"/>
    </row>
    <row r="271" spans="1:8" ht="17.25" x14ac:dyDescent="0.25">
      <c r="A271" s="12"/>
      <c r="B271" s="124">
        <v>21.1</v>
      </c>
      <c r="C271" s="116" t="s">
        <v>376</v>
      </c>
      <c r="D271" s="117" t="s">
        <v>256</v>
      </c>
      <c r="E271" s="118" t="s">
        <v>256</v>
      </c>
      <c r="F271" s="118"/>
      <c r="G271" s="118">
        <v>1</v>
      </c>
      <c r="H271" s="120">
        <f>G271*$F$270</f>
        <v>1</v>
      </c>
    </row>
    <row r="272" spans="1:8" ht="17.25" x14ac:dyDescent="0.25">
      <c r="A272" s="31"/>
      <c r="B272" s="102">
        <v>21.2</v>
      </c>
      <c r="C272" s="33" t="s">
        <v>377</v>
      </c>
      <c r="D272" s="34" t="s">
        <v>256</v>
      </c>
      <c r="E272" s="35" t="s">
        <v>256</v>
      </c>
      <c r="F272" s="35"/>
      <c r="G272" s="35">
        <v>1</v>
      </c>
      <c r="H272" s="36">
        <f t="shared" ref="H272:H275" si="29">G272*$F$270</f>
        <v>1</v>
      </c>
    </row>
    <row r="273" spans="1:8" ht="17.25" x14ac:dyDescent="0.25">
      <c r="A273" s="13"/>
      <c r="B273" s="101">
        <v>21.3</v>
      </c>
      <c r="C273" s="10" t="s">
        <v>221</v>
      </c>
      <c r="D273" s="11" t="s">
        <v>356</v>
      </c>
      <c r="E273" s="9" t="s">
        <v>389</v>
      </c>
      <c r="F273" s="9"/>
      <c r="G273" s="9">
        <v>1</v>
      </c>
      <c r="H273" s="17">
        <f t="shared" si="29"/>
        <v>1</v>
      </c>
    </row>
    <row r="274" spans="1:8" ht="17.25" x14ac:dyDescent="0.25">
      <c r="A274" s="31"/>
      <c r="B274" s="102">
        <v>21.4</v>
      </c>
      <c r="C274" s="33" t="s">
        <v>146</v>
      </c>
      <c r="D274" s="34" t="s">
        <v>235</v>
      </c>
      <c r="E274" s="35" t="s">
        <v>394</v>
      </c>
      <c r="F274" s="35"/>
      <c r="G274" s="35">
        <v>4</v>
      </c>
      <c r="H274" s="36">
        <f t="shared" si="29"/>
        <v>4</v>
      </c>
    </row>
    <row r="275" spans="1:8" ht="18" thickBot="1" x14ac:dyDescent="0.3">
      <c r="A275" s="14"/>
      <c r="B275" s="26">
        <v>21.5</v>
      </c>
      <c r="C275" s="16" t="s">
        <v>143</v>
      </c>
      <c r="D275" s="27" t="s">
        <v>234</v>
      </c>
      <c r="E275" s="15" t="s">
        <v>231</v>
      </c>
      <c r="F275" s="15"/>
      <c r="G275" s="15">
        <v>4</v>
      </c>
      <c r="H275" s="18">
        <f t="shared" si="29"/>
        <v>4</v>
      </c>
    </row>
  </sheetData>
  <autoFilter ref="A1:H279"/>
  <customSheetViews>
    <customSheetView guid="{921DD353-8601-42ED-A62B-73C82BDA7D4B}" showPageBreaks="1" fitToPage="1" printArea="1" filter="1" showAutoFilter="1">
      <pane ySplit="1" topLeftCell="A246" activePane="bottomLeft" state="frozen"/>
      <selection pane="bottomLeft" sqref="A1:H271"/>
      <pageMargins left="0.7" right="0.7" top="0.75" bottom="0.75" header="0.3" footer="0.3"/>
      <pageSetup scale="36" fitToHeight="0" orientation="portrait" horizontalDpi="0" verticalDpi="0" r:id="rId1"/>
      <autoFilter ref="A1:J275">
        <filterColumn colId="7">
          <customFilters>
            <customFilter operator="notEqual" val=" "/>
          </customFilters>
        </filterColumn>
      </autoFilter>
    </customSheetView>
  </customSheetViews>
  <pageMargins left="0.7" right="0.7" top="0.75" bottom="0.75" header="0.3" footer="0.3"/>
  <pageSetup scale="36" fitToHeight="0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abSelected="1" workbookViewId="0">
      <selection activeCell="E18" sqref="E18"/>
    </sheetView>
  </sheetViews>
  <sheetFormatPr defaultRowHeight="15" x14ac:dyDescent="0.25"/>
  <cols>
    <col min="1" max="1" width="55" style="139" customWidth="1"/>
    <col min="2" max="2" width="4.140625" style="139" customWidth="1"/>
  </cols>
  <sheetData>
    <row r="1" spans="1:2" x14ac:dyDescent="0.25">
      <c r="A1" s="137" t="s">
        <v>441</v>
      </c>
      <c r="B1" s="138" t="s">
        <v>442</v>
      </c>
    </row>
    <row r="2" spans="1:2" x14ac:dyDescent="0.25">
      <c r="A2" s="135" t="s">
        <v>256</v>
      </c>
      <c r="B2" s="136">
        <v>50</v>
      </c>
    </row>
    <row r="3" spans="1:2" x14ac:dyDescent="0.25">
      <c r="A3" s="134" t="s">
        <v>377</v>
      </c>
      <c r="B3" s="108">
        <v>1</v>
      </c>
    </row>
    <row r="4" spans="1:2" x14ac:dyDescent="0.25">
      <c r="A4" s="134" t="s">
        <v>159</v>
      </c>
      <c r="B4" s="108">
        <v>6</v>
      </c>
    </row>
    <row r="5" spans="1:2" x14ac:dyDescent="0.25">
      <c r="A5" s="134" t="s">
        <v>187</v>
      </c>
      <c r="B5" s="108">
        <v>4</v>
      </c>
    </row>
    <row r="6" spans="1:2" x14ac:dyDescent="0.25">
      <c r="A6" s="134" t="s">
        <v>375</v>
      </c>
      <c r="B6" s="108">
        <v>2</v>
      </c>
    </row>
    <row r="7" spans="1:2" x14ac:dyDescent="0.25">
      <c r="A7" s="134" t="s">
        <v>383</v>
      </c>
      <c r="B7" s="108">
        <v>1</v>
      </c>
    </row>
    <row r="8" spans="1:2" x14ac:dyDescent="0.25">
      <c r="A8" s="134" t="s">
        <v>314</v>
      </c>
      <c r="B8" s="108">
        <v>1</v>
      </c>
    </row>
    <row r="9" spans="1:2" x14ac:dyDescent="0.25">
      <c r="A9" s="134" t="s">
        <v>352</v>
      </c>
      <c r="B9" s="108">
        <v>1</v>
      </c>
    </row>
    <row r="10" spans="1:2" x14ac:dyDescent="0.25">
      <c r="A10" s="134" t="s">
        <v>376</v>
      </c>
      <c r="B10" s="108">
        <v>1</v>
      </c>
    </row>
    <row r="11" spans="1:2" x14ac:dyDescent="0.25">
      <c r="A11" s="134" t="s">
        <v>204</v>
      </c>
      <c r="B11" s="108">
        <v>2</v>
      </c>
    </row>
    <row r="12" spans="1:2" x14ac:dyDescent="0.25">
      <c r="A12" s="134" t="s">
        <v>371</v>
      </c>
      <c r="B12" s="108">
        <v>1</v>
      </c>
    </row>
    <row r="13" spans="1:2" x14ac:dyDescent="0.25">
      <c r="A13" s="134" t="s">
        <v>372</v>
      </c>
      <c r="B13" s="108">
        <v>1</v>
      </c>
    </row>
    <row r="14" spans="1:2" x14ac:dyDescent="0.25">
      <c r="A14" s="134" t="s">
        <v>373</v>
      </c>
      <c r="B14" s="108">
        <v>1</v>
      </c>
    </row>
    <row r="15" spans="1:2" x14ac:dyDescent="0.25">
      <c r="A15" s="134" t="s">
        <v>215</v>
      </c>
      <c r="B15" s="108">
        <v>1</v>
      </c>
    </row>
    <row r="16" spans="1:2" x14ac:dyDescent="0.25">
      <c r="A16" s="134" t="s">
        <v>214</v>
      </c>
      <c r="B16" s="108">
        <v>1</v>
      </c>
    </row>
    <row r="17" spans="1:2" x14ac:dyDescent="0.25">
      <c r="A17" s="134" t="s">
        <v>287</v>
      </c>
      <c r="B17" s="108">
        <v>2</v>
      </c>
    </row>
    <row r="18" spans="1:2" x14ac:dyDescent="0.25">
      <c r="A18" s="134" t="s">
        <v>211</v>
      </c>
      <c r="B18" s="108">
        <v>1</v>
      </c>
    </row>
    <row r="19" spans="1:2" x14ac:dyDescent="0.25">
      <c r="A19" s="134" t="s">
        <v>311</v>
      </c>
      <c r="B19" s="108">
        <v>1</v>
      </c>
    </row>
    <row r="20" spans="1:2" x14ac:dyDescent="0.25">
      <c r="A20" s="134" t="s">
        <v>147</v>
      </c>
      <c r="B20" s="108">
        <v>1</v>
      </c>
    </row>
    <row r="21" spans="1:2" x14ac:dyDescent="0.25">
      <c r="A21" s="134" t="s">
        <v>379</v>
      </c>
      <c r="B21" s="108">
        <v>2</v>
      </c>
    </row>
    <row r="22" spans="1:2" x14ac:dyDescent="0.25">
      <c r="A22" s="134" t="s">
        <v>382</v>
      </c>
      <c r="B22" s="108">
        <v>2</v>
      </c>
    </row>
    <row r="23" spans="1:2" x14ac:dyDescent="0.25">
      <c r="A23" s="134" t="s">
        <v>380</v>
      </c>
      <c r="B23" s="108">
        <v>4</v>
      </c>
    </row>
    <row r="24" spans="1:2" x14ac:dyDescent="0.25">
      <c r="A24" s="134" t="s">
        <v>310</v>
      </c>
      <c r="B24" s="108">
        <v>1</v>
      </c>
    </row>
    <row r="25" spans="1:2" x14ac:dyDescent="0.25">
      <c r="A25" s="134" t="s">
        <v>148</v>
      </c>
      <c r="B25" s="108">
        <v>1</v>
      </c>
    </row>
    <row r="26" spans="1:2" x14ac:dyDescent="0.25">
      <c r="A26" s="134" t="s">
        <v>183</v>
      </c>
      <c r="B26" s="108">
        <v>2</v>
      </c>
    </row>
    <row r="27" spans="1:2" x14ac:dyDescent="0.25">
      <c r="A27" s="134" t="s">
        <v>360</v>
      </c>
      <c r="B27" s="108">
        <v>2</v>
      </c>
    </row>
    <row r="28" spans="1:2" x14ac:dyDescent="0.25">
      <c r="A28" s="134" t="s">
        <v>387</v>
      </c>
      <c r="B28" s="108">
        <v>1</v>
      </c>
    </row>
    <row r="29" spans="1:2" x14ac:dyDescent="0.25">
      <c r="A29" s="134" t="s">
        <v>319</v>
      </c>
      <c r="B29" s="108">
        <v>1</v>
      </c>
    </row>
    <row r="30" spans="1:2" x14ac:dyDescent="0.25">
      <c r="A30" s="134" t="s">
        <v>385</v>
      </c>
      <c r="B30" s="108">
        <v>2</v>
      </c>
    </row>
    <row r="31" spans="1:2" x14ac:dyDescent="0.25">
      <c r="A31" s="134" t="s">
        <v>386</v>
      </c>
      <c r="B31" s="108">
        <v>2</v>
      </c>
    </row>
    <row r="32" spans="1:2" x14ac:dyDescent="0.25">
      <c r="A32" s="134" t="s">
        <v>208</v>
      </c>
      <c r="B32" s="108">
        <v>1</v>
      </c>
    </row>
    <row r="33" spans="1:2" x14ac:dyDescent="0.25">
      <c r="A33" s="135" t="s">
        <v>420</v>
      </c>
      <c r="B33" s="136">
        <v>1</v>
      </c>
    </row>
    <row r="34" spans="1:2" x14ac:dyDescent="0.25">
      <c r="A34" s="134" t="s">
        <v>418</v>
      </c>
      <c r="B34" s="108">
        <v>1</v>
      </c>
    </row>
    <row r="35" spans="1:2" x14ac:dyDescent="0.25">
      <c r="A35" s="135" t="s">
        <v>432</v>
      </c>
      <c r="B35" s="136">
        <v>1</v>
      </c>
    </row>
    <row r="36" spans="1:2" x14ac:dyDescent="0.25">
      <c r="A36" s="134" t="s">
        <v>133</v>
      </c>
      <c r="B36" s="108">
        <v>1</v>
      </c>
    </row>
    <row r="37" spans="1:2" x14ac:dyDescent="0.25">
      <c r="A37" s="135" t="s">
        <v>233</v>
      </c>
      <c r="B37" s="136">
        <v>8</v>
      </c>
    </row>
    <row r="38" spans="1:2" x14ac:dyDescent="0.25">
      <c r="A38" s="134" t="s">
        <v>154</v>
      </c>
      <c r="B38" s="108">
        <v>1</v>
      </c>
    </row>
    <row r="39" spans="1:2" x14ac:dyDescent="0.25">
      <c r="A39" s="134" t="s">
        <v>226</v>
      </c>
      <c r="B39" s="108">
        <v>1</v>
      </c>
    </row>
    <row r="40" spans="1:2" x14ac:dyDescent="0.25">
      <c r="A40" s="134" t="s">
        <v>156</v>
      </c>
      <c r="B40" s="108">
        <v>1</v>
      </c>
    </row>
    <row r="41" spans="1:2" x14ac:dyDescent="0.25">
      <c r="A41" s="134" t="s">
        <v>155</v>
      </c>
      <c r="B41" s="108">
        <v>1</v>
      </c>
    </row>
    <row r="42" spans="1:2" x14ac:dyDescent="0.25">
      <c r="A42" s="134" t="s">
        <v>152</v>
      </c>
      <c r="B42" s="108">
        <v>1</v>
      </c>
    </row>
    <row r="43" spans="1:2" x14ac:dyDescent="0.25">
      <c r="A43" s="134" t="s">
        <v>370</v>
      </c>
      <c r="B43" s="108">
        <v>1</v>
      </c>
    </row>
    <row r="44" spans="1:2" x14ac:dyDescent="0.25">
      <c r="A44" s="134" t="s">
        <v>134</v>
      </c>
      <c r="B44" s="108">
        <v>1</v>
      </c>
    </row>
    <row r="45" spans="1:2" x14ac:dyDescent="0.25">
      <c r="A45" s="134" t="s">
        <v>139</v>
      </c>
      <c r="B45" s="108">
        <v>1</v>
      </c>
    </row>
    <row r="46" spans="1:2" x14ac:dyDescent="0.25">
      <c r="A46" s="135" t="s">
        <v>400</v>
      </c>
      <c r="B46" s="136">
        <v>4</v>
      </c>
    </row>
    <row r="47" spans="1:2" x14ac:dyDescent="0.25">
      <c r="A47" s="134">
        <v>430200801</v>
      </c>
      <c r="B47" s="108">
        <v>1</v>
      </c>
    </row>
    <row r="48" spans="1:2" x14ac:dyDescent="0.25">
      <c r="A48" s="134">
        <v>430250800</v>
      </c>
      <c r="B48" s="108">
        <v>1</v>
      </c>
    </row>
    <row r="49" spans="1:2" x14ac:dyDescent="0.25">
      <c r="A49" s="134">
        <v>430300007</v>
      </c>
      <c r="B49" s="108">
        <v>1</v>
      </c>
    </row>
    <row r="50" spans="1:2" x14ac:dyDescent="0.25">
      <c r="A50" s="134">
        <v>430310007</v>
      </c>
      <c r="B50" s="108">
        <v>1</v>
      </c>
    </row>
    <row r="51" spans="1:2" x14ac:dyDescent="0.25">
      <c r="A51" s="135" t="s">
        <v>422</v>
      </c>
      <c r="B51" s="136">
        <v>1</v>
      </c>
    </row>
    <row r="52" spans="1:2" x14ac:dyDescent="0.25">
      <c r="A52" s="134" t="s">
        <v>265</v>
      </c>
      <c r="B52" s="108">
        <v>1</v>
      </c>
    </row>
    <row r="53" spans="1:2" x14ac:dyDescent="0.25">
      <c r="A53" s="135" t="s">
        <v>397</v>
      </c>
      <c r="B53" s="136">
        <v>1</v>
      </c>
    </row>
    <row r="54" spans="1:2" x14ac:dyDescent="0.25">
      <c r="A54" s="134" t="s">
        <v>174</v>
      </c>
      <c r="B54" s="108">
        <v>1</v>
      </c>
    </row>
    <row r="55" spans="1:2" x14ac:dyDescent="0.25">
      <c r="A55" s="135" t="s">
        <v>396</v>
      </c>
      <c r="B55" s="136">
        <v>1</v>
      </c>
    </row>
    <row r="56" spans="1:2" x14ac:dyDescent="0.25">
      <c r="A56" s="134" t="s">
        <v>173</v>
      </c>
      <c r="B56" s="108">
        <v>1</v>
      </c>
    </row>
    <row r="57" spans="1:2" x14ac:dyDescent="0.25">
      <c r="A57" s="135" t="s">
        <v>393</v>
      </c>
      <c r="B57" s="136">
        <v>6</v>
      </c>
    </row>
    <row r="58" spans="1:2" x14ac:dyDescent="0.25">
      <c r="A58" s="134" t="s">
        <v>160</v>
      </c>
      <c r="B58" s="108">
        <v>6</v>
      </c>
    </row>
    <row r="59" spans="1:2" x14ac:dyDescent="0.25">
      <c r="A59" s="135" t="s">
        <v>435</v>
      </c>
      <c r="B59" s="136">
        <v>1</v>
      </c>
    </row>
    <row r="60" spans="1:2" x14ac:dyDescent="0.25">
      <c r="A60" s="134" t="s">
        <v>444</v>
      </c>
      <c r="B60" s="108">
        <v>1</v>
      </c>
    </row>
    <row r="61" spans="1:2" x14ac:dyDescent="0.25">
      <c r="A61" s="135" t="s">
        <v>231</v>
      </c>
      <c r="B61" s="136">
        <v>305</v>
      </c>
    </row>
    <row r="62" spans="1:2" x14ac:dyDescent="0.25">
      <c r="A62" s="134" t="s">
        <v>196</v>
      </c>
      <c r="B62" s="108">
        <v>2</v>
      </c>
    </row>
    <row r="63" spans="1:2" x14ac:dyDescent="0.25">
      <c r="A63" s="134" t="s">
        <v>388</v>
      </c>
      <c r="B63" s="108">
        <v>1</v>
      </c>
    </row>
    <row r="64" spans="1:2" x14ac:dyDescent="0.25">
      <c r="A64" s="134" t="s">
        <v>425</v>
      </c>
      <c r="B64" s="108">
        <v>1</v>
      </c>
    </row>
    <row r="65" spans="1:2" x14ac:dyDescent="0.25">
      <c r="A65" s="134" t="s">
        <v>275</v>
      </c>
      <c r="B65" s="108">
        <v>8</v>
      </c>
    </row>
    <row r="66" spans="1:2" x14ac:dyDescent="0.25">
      <c r="A66" s="134" t="s">
        <v>220</v>
      </c>
      <c r="B66" s="108">
        <v>2</v>
      </c>
    </row>
    <row r="67" spans="1:2" x14ac:dyDescent="0.25">
      <c r="A67" s="134" t="s">
        <v>167</v>
      </c>
      <c r="B67" s="108">
        <v>18</v>
      </c>
    </row>
    <row r="68" spans="1:2" x14ac:dyDescent="0.25">
      <c r="A68" s="134" t="s">
        <v>165</v>
      </c>
      <c r="B68" s="108">
        <v>9</v>
      </c>
    </row>
    <row r="69" spans="1:2" x14ac:dyDescent="0.25">
      <c r="A69" s="134" t="s">
        <v>166</v>
      </c>
      <c r="B69" s="108">
        <v>8</v>
      </c>
    </row>
    <row r="70" spans="1:2" x14ac:dyDescent="0.25">
      <c r="A70" s="134" t="s">
        <v>217</v>
      </c>
      <c r="B70" s="108">
        <v>2</v>
      </c>
    </row>
    <row r="71" spans="1:2" x14ac:dyDescent="0.25">
      <c r="A71" s="134" t="s">
        <v>190</v>
      </c>
      <c r="B71" s="108">
        <v>8</v>
      </c>
    </row>
    <row r="72" spans="1:2" x14ac:dyDescent="0.25">
      <c r="A72" s="134" t="s">
        <v>219</v>
      </c>
      <c r="B72" s="108">
        <v>4</v>
      </c>
    </row>
    <row r="73" spans="1:2" x14ac:dyDescent="0.25">
      <c r="A73" s="134" t="s">
        <v>169</v>
      </c>
      <c r="B73" s="108">
        <v>4</v>
      </c>
    </row>
    <row r="74" spans="1:2" x14ac:dyDescent="0.25">
      <c r="A74" s="134" t="s">
        <v>143</v>
      </c>
      <c r="B74" s="108">
        <v>83</v>
      </c>
    </row>
    <row r="75" spans="1:2" x14ac:dyDescent="0.25">
      <c r="A75" s="134" t="s">
        <v>151</v>
      </c>
      <c r="B75" s="108">
        <v>28</v>
      </c>
    </row>
    <row r="76" spans="1:2" x14ac:dyDescent="0.25">
      <c r="A76" s="134" t="s">
        <v>218</v>
      </c>
      <c r="B76" s="108">
        <v>2</v>
      </c>
    </row>
    <row r="77" spans="1:2" x14ac:dyDescent="0.25">
      <c r="A77" s="134" t="s">
        <v>164</v>
      </c>
      <c r="B77" s="108">
        <v>8</v>
      </c>
    </row>
    <row r="78" spans="1:2" x14ac:dyDescent="0.25">
      <c r="A78" s="134" t="s">
        <v>168</v>
      </c>
      <c r="B78" s="108">
        <v>10</v>
      </c>
    </row>
    <row r="79" spans="1:2" x14ac:dyDescent="0.25">
      <c r="A79" s="134" t="s">
        <v>206</v>
      </c>
      <c r="B79" s="108">
        <v>2</v>
      </c>
    </row>
    <row r="80" spans="1:2" x14ac:dyDescent="0.25">
      <c r="A80" s="134" t="s">
        <v>195</v>
      </c>
      <c r="B80" s="108">
        <v>10</v>
      </c>
    </row>
    <row r="81" spans="1:2" x14ac:dyDescent="0.25">
      <c r="A81" s="134" t="s">
        <v>209</v>
      </c>
      <c r="B81" s="108">
        <v>10</v>
      </c>
    </row>
    <row r="82" spans="1:2" x14ac:dyDescent="0.25">
      <c r="A82" s="134" t="s">
        <v>181</v>
      </c>
      <c r="B82" s="108">
        <v>4</v>
      </c>
    </row>
    <row r="83" spans="1:2" x14ac:dyDescent="0.25">
      <c r="A83" s="134" t="s">
        <v>179</v>
      </c>
      <c r="B83" s="108">
        <v>1</v>
      </c>
    </row>
    <row r="84" spans="1:2" x14ac:dyDescent="0.25">
      <c r="A84" s="134" t="s">
        <v>161</v>
      </c>
      <c r="B84" s="108">
        <v>26</v>
      </c>
    </row>
    <row r="85" spans="1:2" x14ac:dyDescent="0.25">
      <c r="A85" s="134" t="s">
        <v>429</v>
      </c>
      <c r="B85" s="108">
        <v>1</v>
      </c>
    </row>
    <row r="86" spans="1:2" x14ac:dyDescent="0.25">
      <c r="A86" s="134" t="s">
        <v>188</v>
      </c>
      <c r="B86" s="108">
        <v>4</v>
      </c>
    </row>
    <row r="87" spans="1:2" x14ac:dyDescent="0.25">
      <c r="A87" s="134" t="s">
        <v>210</v>
      </c>
      <c r="B87" s="108">
        <v>8</v>
      </c>
    </row>
    <row r="88" spans="1:2" x14ac:dyDescent="0.25">
      <c r="A88" s="134" t="s">
        <v>186</v>
      </c>
      <c r="B88" s="108">
        <v>16</v>
      </c>
    </row>
    <row r="89" spans="1:2" x14ac:dyDescent="0.25">
      <c r="A89" s="134" t="s">
        <v>180</v>
      </c>
      <c r="B89" s="108">
        <v>3</v>
      </c>
    </row>
    <row r="90" spans="1:2" x14ac:dyDescent="0.25">
      <c r="A90" s="134" t="s">
        <v>207</v>
      </c>
      <c r="B90" s="108">
        <v>8</v>
      </c>
    </row>
    <row r="91" spans="1:2" x14ac:dyDescent="0.25">
      <c r="A91" s="134" t="s">
        <v>189</v>
      </c>
      <c r="B91" s="108">
        <v>4</v>
      </c>
    </row>
    <row r="92" spans="1:2" x14ac:dyDescent="0.25">
      <c r="A92" s="134" t="s">
        <v>266</v>
      </c>
      <c r="B92" s="108">
        <v>4</v>
      </c>
    </row>
    <row r="93" spans="1:2" x14ac:dyDescent="0.25">
      <c r="A93" s="134" t="s">
        <v>216</v>
      </c>
      <c r="B93" s="108">
        <v>2</v>
      </c>
    </row>
    <row r="94" spans="1:2" x14ac:dyDescent="0.25">
      <c r="A94" s="134" t="s">
        <v>415</v>
      </c>
      <c r="B94" s="108">
        <v>4</v>
      </c>
    </row>
    <row r="95" spans="1:2" x14ac:dyDescent="0.25">
      <c r="A95" s="135" t="s">
        <v>230</v>
      </c>
      <c r="B95" s="136">
        <v>28</v>
      </c>
    </row>
    <row r="96" spans="1:2" x14ac:dyDescent="0.25">
      <c r="A96" s="134" t="s">
        <v>145</v>
      </c>
      <c r="B96" s="108">
        <v>16</v>
      </c>
    </row>
    <row r="97" spans="1:2" x14ac:dyDescent="0.25">
      <c r="A97" s="134" t="s">
        <v>144</v>
      </c>
      <c r="B97" s="108">
        <v>8</v>
      </c>
    </row>
    <row r="98" spans="1:2" x14ac:dyDescent="0.25">
      <c r="A98" s="134" t="s">
        <v>323</v>
      </c>
      <c r="B98" s="108">
        <v>2</v>
      </c>
    </row>
    <row r="99" spans="1:2" x14ac:dyDescent="0.25">
      <c r="A99" s="134" t="s">
        <v>184</v>
      </c>
      <c r="B99" s="108">
        <v>2</v>
      </c>
    </row>
    <row r="100" spans="1:2" x14ac:dyDescent="0.25">
      <c r="A100" s="135" t="s">
        <v>394</v>
      </c>
      <c r="B100" s="136">
        <v>126</v>
      </c>
    </row>
    <row r="101" spans="1:2" x14ac:dyDescent="0.25">
      <c r="A101" s="134" t="s">
        <v>182</v>
      </c>
      <c r="B101" s="108">
        <v>1</v>
      </c>
    </row>
    <row r="102" spans="1:2" x14ac:dyDescent="0.25">
      <c r="A102" s="134" t="s">
        <v>384</v>
      </c>
      <c r="B102" s="108">
        <v>2</v>
      </c>
    </row>
    <row r="103" spans="1:2" x14ac:dyDescent="0.25">
      <c r="A103" s="134" t="s">
        <v>142</v>
      </c>
      <c r="B103" s="108">
        <v>10</v>
      </c>
    </row>
    <row r="104" spans="1:2" x14ac:dyDescent="0.25">
      <c r="A104" s="134" t="s">
        <v>150</v>
      </c>
      <c r="B104" s="108">
        <v>4</v>
      </c>
    </row>
    <row r="105" spans="1:2" x14ac:dyDescent="0.25">
      <c r="A105" s="134" t="s">
        <v>146</v>
      </c>
      <c r="B105" s="108">
        <v>101</v>
      </c>
    </row>
    <row r="106" spans="1:2" x14ac:dyDescent="0.25">
      <c r="A106" s="134" t="s">
        <v>192</v>
      </c>
      <c r="B106" s="108">
        <v>2</v>
      </c>
    </row>
    <row r="107" spans="1:2" x14ac:dyDescent="0.25">
      <c r="A107" s="134" t="s">
        <v>157</v>
      </c>
      <c r="B107" s="108">
        <v>2</v>
      </c>
    </row>
    <row r="108" spans="1:2" x14ac:dyDescent="0.25">
      <c r="A108" s="134" t="s">
        <v>170</v>
      </c>
      <c r="B108" s="108">
        <v>2</v>
      </c>
    </row>
    <row r="109" spans="1:2" x14ac:dyDescent="0.25">
      <c r="A109" s="134" t="s">
        <v>78</v>
      </c>
      <c r="B109" s="108">
        <v>2</v>
      </c>
    </row>
    <row r="110" spans="1:2" x14ac:dyDescent="0.25">
      <c r="A110" s="141" t="s">
        <v>389</v>
      </c>
      <c r="B110" s="140">
        <v>1</v>
      </c>
    </row>
    <row r="111" spans="1:2" x14ac:dyDescent="0.25">
      <c r="A111" s="141" t="s">
        <v>392</v>
      </c>
      <c r="B111" s="140">
        <v>1</v>
      </c>
    </row>
    <row r="112" spans="1:2" x14ac:dyDescent="0.25">
      <c r="A112" s="135" t="s">
        <v>433</v>
      </c>
      <c r="B112" s="136">
        <v>2</v>
      </c>
    </row>
    <row r="113" spans="1:2" x14ac:dyDescent="0.25">
      <c r="A113" s="134" t="s">
        <v>213</v>
      </c>
      <c r="B113" s="108">
        <v>1</v>
      </c>
    </row>
    <row r="114" spans="1:2" x14ac:dyDescent="0.25">
      <c r="A114" s="134" t="s">
        <v>212</v>
      </c>
      <c r="B114" s="108">
        <v>1</v>
      </c>
    </row>
    <row r="115" spans="1:2" x14ac:dyDescent="0.25">
      <c r="A115" s="135" t="s">
        <v>390</v>
      </c>
      <c r="B115" s="136">
        <v>28</v>
      </c>
    </row>
    <row r="116" spans="1:2" x14ac:dyDescent="0.25">
      <c r="A116" s="134" t="s">
        <v>437</v>
      </c>
      <c r="B116" s="108">
        <v>1</v>
      </c>
    </row>
    <row r="117" spans="1:2" x14ac:dyDescent="0.25">
      <c r="A117" s="134" t="s">
        <v>160</v>
      </c>
      <c r="B117" s="108">
        <v>2</v>
      </c>
    </row>
    <row r="118" spans="1:2" x14ac:dyDescent="0.25">
      <c r="A118" s="134" t="s">
        <v>162</v>
      </c>
      <c r="B118" s="108">
        <v>10</v>
      </c>
    </row>
    <row r="119" spans="1:2" x14ac:dyDescent="0.25">
      <c r="A119" s="134" t="s">
        <v>322</v>
      </c>
      <c r="B119" s="108">
        <v>2</v>
      </c>
    </row>
    <row r="120" spans="1:2" x14ac:dyDescent="0.25">
      <c r="A120" s="134" t="s">
        <v>185</v>
      </c>
      <c r="B120" s="108">
        <v>2</v>
      </c>
    </row>
    <row r="121" spans="1:2" x14ac:dyDescent="0.25">
      <c r="A121" s="134" t="s">
        <v>374</v>
      </c>
      <c r="B121" s="108">
        <v>1</v>
      </c>
    </row>
    <row r="122" spans="1:2" x14ac:dyDescent="0.25">
      <c r="A122" s="134" t="s">
        <v>205</v>
      </c>
      <c r="B122" s="108">
        <v>3</v>
      </c>
    </row>
    <row r="123" spans="1:2" x14ac:dyDescent="0.25">
      <c r="A123" s="134" t="s">
        <v>140</v>
      </c>
      <c r="B123" s="108">
        <v>4</v>
      </c>
    </row>
    <row r="124" spans="1:2" x14ac:dyDescent="0.25">
      <c r="A124" s="134" t="s">
        <v>362</v>
      </c>
      <c r="B124" s="108">
        <v>2</v>
      </c>
    </row>
    <row r="125" spans="1:2" x14ac:dyDescent="0.25">
      <c r="A125" s="134" t="s">
        <v>363</v>
      </c>
      <c r="B125" s="108">
        <v>1</v>
      </c>
    </row>
    <row r="126" spans="1:2" x14ac:dyDescent="0.25">
      <c r="A126" s="135" t="s">
        <v>395</v>
      </c>
      <c r="B126" s="136">
        <v>11</v>
      </c>
    </row>
    <row r="127" spans="1:2" x14ac:dyDescent="0.25">
      <c r="A127" s="134" t="s">
        <v>194</v>
      </c>
      <c r="B127" s="108">
        <v>5</v>
      </c>
    </row>
    <row r="128" spans="1:2" x14ac:dyDescent="0.25">
      <c r="A128" s="134" t="s">
        <v>361</v>
      </c>
      <c r="B128" s="108">
        <v>3</v>
      </c>
    </row>
    <row r="129" spans="1:2" x14ac:dyDescent="0.25">
      <c r="A129" s="134" t="s">
        <v>171</v>
      </c>
      <c r="B129" s="108">
        <v>3</v>
      </c>
    </row>
    <row r="130" spans="1:2" x14ac:dyDescent="0.25">
      <c r="A130" s="141" t="s">
        <v>398</v>
      </c>
      <c r="B130" s="140">
        <v>1</v>
      </c>
    </row>
    <row r="131" spans="1:2" x14ac:dyDescent="0.25">
      <c r="A131" s="135" t="s">
        <v>428</v>
      </c>
      <c r="B131" s="136">
        <v>6</v>
      </c>
    </row>
    <row r="132" spans="1:2" x14ac:dyDescent="0.25">
      <c r="A132" s="134" t="s">
        <v>368</v>
      </c>
      <c r="B132" s="108">
        <v>1</v>
      </c>
    </row>
    <row r="133" spans="1:2" x14ac:dyDescent="0.25">
      <c r="A133" s="134" t="s">
        <v>366</v>
      </c>
      <c r="B133" s="108">
        <v>1</v>
      </c>
    </row>
    <row r="134" spans="1:2" x14ac:dyDescent="0.25">
      <c r="A134" s="134" t="s">
        <v>367</v>
      </c>
      <c r="B134" s="108">
        <v>1</v>
      </c>
    </row>
    <row r="135" spans="1:2" x14ac:dyDescent="0.25">
      <c r="A135" s="134" t="s">
        <v>365</v>
      </c>
      <c r="B135" s="108">
        <v>2</v>
      </c>
    </row>
    <row r="136" spans="1:2" x14ac:dyDescent="0.25">
      <c r="A136" s="134" t="s">
        <v>198</v>
      </c>
      <c r="B136" s="108">
        <v>1</v>
      </c>
    </row>
    <row r="137" spans="1:2" x14ac:dyDescent="0.25">
      <c r="A137" s="135" t="s">
        <v>232</v>
      </c>
      <c r="B137" s="136">
        <v>1</v>
      </c>
    </row>
    <row r="138" spans="1:2" x14ac:dyDescent="0.25">
      <c r="A138" s="134" t="s">
        <v>153</v>
      </c>
      <c r="B138" s="108">
        <v>1</v>
      </c>
    </row>
    <row r="139" spans="1:2" x14ac:dyDescent="0.25">
      <c r="A139" s="135" t="s">
        <v>391</v>
      </c>
      <c r="B139" s="136">
        <v>12</v>
      </c>
    </row>
    <row r="140" spans="1:2" x14ac:dyDescent="0.25">
      <c r="A140" s="134" t="s">
        <v>176</v>
      </c>
      <c r="B140" s="108">
        <v>4</v>
      </c>
    </row>
    <row r="141" spans="1:2" x14ac:dyDescent="0.25">
      <c r="A141" s="134" t="s">
        <v>163</v>
      </c>
      <c r="B141" s="108">
        <v>8</v>
      </c>
    </row>
    <row r="142" spans="1:2" x14ac:dyDescent="0.25">
      <c r="A142" s="135" t="s">
        <v>421</v>
      </c>
      <c r="B142" s="136">
        <v>1</v>
      </c>
    </row>
    <row r="143" spans="1:2" x14ac:dyDescent="0.25">
      <c r="A143" s="134" t="s">
        <v>315</v>
      </c>
      <c r="B143" s="108">
        <v>1</v>
      </c>
    </row>
    <row r="144" spans="1:2" x14ac:dyDescent="0.25">
      <c r="A144" s="141" t="s">
        <v>438</v>
      </c>
      <c r="B144" s="142"/>
    </row>
    <row r="145" spans="1:2" x14ac:dyDescent="0.25">
      <c r="A145" s="133" t="s">
        <v>439</v>
      </c>
      <c r="B145" s="108">
        <v>597</v>
      </c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SUBASSY</vt:lpstr>
      <vt:lpstr>Sum Of Parts Pivot</vt:lpstr>
      <vt:lpstr>SUBASSY!Print_Area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eclsnowman</dc:creator>
  <cp:lastModifiedBy>eclsnowman</cp:lastModifiedBy>
  <cp:lastPrinted>2015-03-12T06:21:36Z</cp:lastPrinted>
  <dcterms:created xsi:type="dcterms:W3CDTF">2015-03-09T06:27:22Z</dcterms:created>
  <dcterms:modified xsi:type="dcterms:W3CDTF">2015-03-13T06:47:56Z</dcterms:modified>
</cp:coreProperties>
</file>