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25" yWindow="-120" windowWidth="15195" windowHeight="7515" activeTab="3"/>
  </bookViews>
  <sheets>
    <sheet name="Part 1" sheetId="2" r:id="rId1"/>
    <sheet name="Part 2" sheetId="1" r:id="rId2"/>
    <sheet name="Part 3" sheetId="3" r:id="rId3"/>
    <sheet name="Part 4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S12" i="1" l="1"/>
  <c r="S13" i="1"/>
  <c r="S14" i="1"/>
  <c r="S15" i="1"/>
  <c r="S16" i="1"/>
  <c r="I44" i="3" l="1"/>
  <c r="H44" i="3"/>
  <c r="G44" i="3"/>
  <c r="I43" i="3"/>
  <c r="G43" i="3"/>
  <c r="I42" i="3"/>
  <c r="G42" i="3"/>
  <c r="I41" i="3"/>
  <c r="G41" i="3"/>
  <c r="I40" i="3"/>
  <c r="G40" i="3"/>
  <c r="I39" i="3"/>
  <c r="G39" i="3"/>
  <c r="I36" i="3"/>
  <c r="H36" i="3"/>
  <c r="G36" i="3"/>
  <c r="I35" i="3"/>
  <c r="G35" i="3"/>
  <c r="I34" i="3"/>
  <c r="G34" i="3"/>
  <c r="I33" i="3"/>
  <c r="G33" i="3"/>
  <c r="I32" i="3"/>
  <c r="G32" i="3"/>
  <c r="I31" i="3"/>
  <c r="G31" i="3"/>
  <c r="I28" i="3"/>
  <c r="H28" i="3"/>
  <c r="G28" i="3"/>
  <c r="I27" i="3"/>
  <c r="G27" i="3"/>
  <c r="I26" i="3"/>
  <c r="G26" i="3"/>
  <c r="I25" i="3"/>
  <c r="G25" i="3"/>
  <c r="I24" i="3"/>
  <c r="G24" i="3"/>
  <c r="I23" i="3"/>
  <c r="G23" i="3"/>
  <c r="I20" i="3"/>
  <c r="H20" i="3"/>
  <c r="G20" i="3"/>
  <c r="I19" i="3"/>
  <c r="G19" i="3"/>
  <c r="I18" i="3"/>
  <c r="G18" i="3"/>
  <c r="I17" i="3"/>
  <c r="G17" i="3"/>
  <c r="I16" i="3"/>
  <c r="G16" i="3"/>
  <c r="I15" i="3"/>
  <c r="G15" i="3"/>
  <c r="I11" i="3"/>
  <c r="H11" i="3"/>
  <c r="G11" i="3"/>
  <c r="I10" i="3"/>
  <c r="G10" i="3"/>
  <c r="I9" i="3"/>
  <c r="G9" i="3"/>
  <c r="I8" i="3"/>
  <c r="G8" i="3"/>
  <c r="I7" i="3"/>
  <c r="G7" i="3"/>
  <c r="I6" i="3"/>
  <c r="G6" i="3"/>
  <c r="S17" i="1"/>
  <c r="P17" i="1"/>
  <c r="O17" i="1"/>
  <c r="N17" i="1"/>
  <c r="M17" i="1"/>
  <c r="L17" i="1"/>
  <c r="K17" i="1"/>
  <c r="J17" i="1"/>
  <c r="I17" i="1"/>
  <c r="H17" i="1"/>
  <c r="G17" i="1"/>
  <c r="F17" i="1"/>
  <c r="E17" i="1"/>
  <c r="Q16" i="1"/>
  <c r="R16" i="1" s="1"/>
  <c r="Q15" i="1"/>
  <c r="R15" i="1" s="1"/>
  <c r="R14" i="1"/>
  <c r="Q14" i="1"/>
  <c r="Q13" i="1"/>
  <c r="R13" i="1" s="1"/>
  <c r="R12" i="1"/>
  <c r="R17" i="1" s="1"/>
  <c r="Q12" i="1"/>
  <c r="F8" i="2"/>
  <c r="E8" i="2"/>
  <c r="D8" i="2"/>
  <c r="C8" i="2"/>
  <c r="F7" i="2"/>
  <c r="F6" i="2"/>
  <c r="F5" i="2"/>
  <c r="Q17" i="1" l="1"/>
</calcChain>
</file>

<file path=xl/sharedStrings.xml><?xml version="1.0" encoding="utf-8"?>
<sst xmlns="http://schemas.openxmlformats.org/spreadsheetml/2006/main" count="117" uniqueCount="59">
  <si>
    <t>Average Rating</t>
  </si>
  <si>
    <t>Precentage Rating</t>
  </si>
  <si>
    <t>The syllabus clearly says what I will learn in this course.</t>
  </si>
  <si>
    <t>The textbook and/or course materials are useful.</t>
  </si>
  <si>
    <t>The course is challenging and stimulating.</t>
  </si>
  <si>
    <t>I am satisfied with this course.</t>
  </si>
  <si>
    <t>AVERAGE TOTALS</t>
  </si>
  <si>
    <t>5: Strongly Agree 4: Agree: Agree 3: I'm not sure</t>
  </si>
  <si>
    <t>2: Disagree 1: Strongly Disagree</t>
  </si>
  <si>
    <t>Grading Scale:</t>
  </si>
  <si>
    <t>QUESTIONS ABOUT THE COURSE</t>
  </si>
  <si>
    <t>Satisfaction Rating*</t>
  </si>
  <si>
    <t>Hands-On Training &amp; Career</t>
  </si>
  <si>
    <t>Opportunities for Everyone</t>
  </si>
  <si>
    <t>The course improves my knowledge, skills, and the subject understanding.</t>
  </si>
  <si>
    <t>Mid-Term Course Evaluations Results</t>
  </si>
  <si>
    <t>*Satisfaction Rating refers to the % of 4 &amp; 5 ratings</t>
  </si>
  <si>
    <t>HOTCOE Skill Test Memo</t>
  </si>
  <si>
    <t>Employee</t>
  </si>
  <si>
    <t xml:space="preserve">Documents </t>
  </si>
  <si>
    <t>Spreadsheets</t>
  </si>
  <si>
    <t>Presentations</t>
  </si>
  <si>
    <t>Employee Average</t>
  </si>
  <si>
    <t>Frank Gary</t>
  </si>
  <si>
    <t>Ihar Irkho</t>
  </si>
  <si>
    <t>Malkia Perry</t>
  </si>
  <si>
    <t>Application Averages</t>
  </si>
  <si>
    <t>*Results shown results in percentages of the needed standards.</t>
  </si>
  <si>
    <t>Conducted on August 28th, 2012</t>
  </si>
  <si>
    <t>Monday</t>
  </si>
  <si>
    <t>Tuesday</t>
  </si>
  <si>
    <t>Wednesday</t>
  </si>
  <si>
    <t>Thursday</t>
  </si>
  <si>
    <t>Friday</t>
  </si>
  <si>
    <t>Brian</t>
  </si>
  <si>
    <t>Cindy</t>
  </si>
  <si>
    <t>Jennifer</t>
  </si>
  <si>
    <t>John</t>
  </si>
  <si>
    <t>Sarah</t>
  </si>
  <si>
    <t>In</t>
  </si>
  <si>
    <t>Out</t>
  </si>
  <si>
    <t>Lunch In</t>
  </si>
  <si>
    <t>Total Hours</t>
  </si>
  <si>
    <t>Sales</t>
  </si>
  <si>
    <t>Lunch Out</t>
  </si>
  <si>
    <t>Wage</t>
  </si>
  <si>
    <t>Totals</t>
  </si>
  <si>
    <t>HOTCOE Weekly Payroll</t>
  </si>
  <si>
    <t>Feb 11, 2013 - Feb 15, 2013</t>
  </si>
  <si>
    <r>
      <rPr>
        <i/>
        <sz val="36"/>
        <color rgb="FFFF0000"/>
        <rFont val="Aharoni"/>
        <charset val="177"/>
      </rPr>
      <t>HOT</t>
    </r>
    <r>
      <rPr>
        <sz val="36"/>
        <color theme="1"/>
        <rFont val="Calibri"/>
        <family val="2"/>
        <scheme val="minor"/>
      </rPr>
      <t>COE</t>
    </r>
  </si>
  <si>
    <t>Hands-On Training &amp; Career Opportunities for Everyone</t>
  </si>
  <si>
    <t>Career Solutions</t>
  </si>
  <si>
    <t>Sponsored by:</t>
  </si>
  <si>
    <t>Wen Cai</t>
  </si>
  <si>
    <t>Is heaby granted this certification for having demonstrated proficiency with</t>
  </si>
  <si>
    <t>Microsoft ® Excel 2010</t>
  </si>
  <si>
    <t>VIT Career Solutions</t>
  </si>
  <si>
    <t>Instructor</t>
  </si>
  <si>
    <t>MICROSOFT® EXCEL CERTIFICATION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</si>
</sst>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Arial Black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28"/>
      <color theme="0"/>
      <name val="Calibri"/>
      <family val="2"/>
      <scheme val="minor"/>
    </font>
    <font>
      <sz val="28"/>
      <color rgb="FFFFC000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36"/>
      <color rgb="FFFF0000"/>
      <name val="Aharoni"/>
      <charset val="177"/>
    </font>
    <font>
      <i/>
      <sz val="11"/>
      <color theme="1"/>
      <name val="Calibri"/>
      <family val="2"/>
      <scheme val="minor"/>
    </font>
    <font>
      <sz val="20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name val="Times New Roman"/>
      <family val="1"/>
    </font>
    <font>
      <sz val="11"/>
      <color rgb="FFFFC000"/>
      <name val="Times New Roman"/>
      <family val="1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842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4" xfId="0" applyBorder="1"/>
    <xf numFmtId="0" fontId="0" fillId="0" borderId="0" xfId="0" applyBorder="1"/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0" fontId="3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2" fontId="3" fillId="0" borderId="4" xfId="0" applyNumberFormat="1" applyFont="1" applyBorder="1"/>
    <xf numFmtId="9" fontId="3" fillId="0" borderId="4" xfId="1" applyFont="1" applyBorder="1"/>
    <xf numFmtId="0" fontId="2" fillId="2" borderId="1" xfId="0" applyFont="1" applyFill="1" applyBorder="1" applyAlignment="1"/>
    <xf numFmtId="0" fontId="4" fillId="2" borderId="2" xfId="0" applyFont="1" applyFill="1" applyBorder="1" applyAlignment="1"/>
    <xf numFmtId="9" fontId="4" fillId="2" borderId="2" xfId="1" applyFont="1" applyFill="1" applyBorder="1" applyAlignment="1"/>
    <xf numFmtId="2" fontId="4" fillId="2" borderId="2" xfId="1" applyNumberFormat="1" applyFont="1" applyFill="1" applyBorder="1" applyAlignment="1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/>
    <xf numFmtId="0" fontId="6" fillId="0" borderId="0" xfId="0" applyFont="1"/>
    <xf numFmtId="0" fontId="0" fillId="0" borderId="0" xfId="0" applyFont="1"/>
    <xf numFmtId="9" fontId="0" fillId="0" borderId="0" xfId="0" applyNumberFormat="1" applyFont="1"/>
    <xf numFmtId="0" fontId="3" fillId="4" borderId="0" xfId="0" applyFont="1" applyFill="1"/>
    <xf numFmtId="9" fontId="3" fillId="4" borderId="0" xfId="0" applyNumberFormat="1" applyFont="1" applyFill="1"/>
    <xf numFmtId="0" fontId="3" fillId="0" borderId="0" xfId="0" applyFont="1"/>
    <xf numFmtId="15" fontId="0" fillId="0" borderId="0" xfId="0" applyNumberFormat="1"/>
    <xf numFmtId="0" fontId="0" fillId="0" borderId="0" xfId="0" applyNumberFormat="1"/>
    <xf numFmtId="164" fontId="0" fillId="0" borderId="0" xfId="0" applyNumberFormat="1"/>
    <xf numFmtId="6" fontId="0" fillId="0" borderId="0" xfId="0" applyNumberFormat="1"/>
    <xf numFmtId="8" fontId="0" fillId="0" borderId="0" xfId="0" applyNumberFormat="1"/>
    <xf numFmtId="164" fontId="0" fillId="4" borderId="0" xfId="0" applyNumberFormat="1" applyFill="1" applyAlignment="1">
      <alignment horizontal="right"/>
    </xf>
    <xf numFmtId="0" fontId="0" fillId="4" borderId="0" xfId="0" applyNumberFormat="1" applyFill="1"/>
    <xf numFmtId="6" fontId="0" fillId="4" borderId="0" xfId="0" applyNumberFormat="1" applyFill="1"/>
    <xf numFmtId="8" fontId="0" fillId="4" borderId="0" xfId="0" applyNumberFormat="1" applyFill="1"/>
    <xf numFmtId="0" fontId="7" fillId="0" borderId="0" xfId="0" applyFont="1"/>
    <xf numFmtId="15" fontId="7" fillId="0" borderId="0" xfId="0" applyNumberFormat="1" applyFont="1"/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6" fontId="0" fillId="0" borderId="0" xfId="0" applyNumberFormat="1" applyFill="1"/>
    <xf numFmtId="8" fontId="0" fillId="0" borderId="0" xfId="0" applyNumberFormat="1" applyFill="1"/>
    <xf numFmtId="0" fontId="8" fillId="0" borderId="0" xfId="0" applyFont="1" applyBorder="1"/>
    <xf numFmtId="0" fontId="8" fillId="5" borderId="0" xfId="0" applyFont="1" applyFill="1" applyBorder="1"/>
    <xf numFmtId="0" fontId="8" fillId="5" borderId="12" xfId="0" applyFont="1" applyFill="1" applyBorder="1"/>
    <xf numFmtId="0" fontId="8" fillId="5" borderId="13" xfId="0" applyFont="1" applyFill="1" applyBorder="1"/>
    <xf numFmtId="0" fontId="8" fillId="5" borderId="14" xfId="0" applyFont="1" applyFill="1" applyBorder="1"/>
    <xf numFmtId="0" fontId="8" fillId="5" borderId="5" xfId="0" applyFont="1" applyFill="1" applyBorder="1"/>
    <xf numFmtId="0" fontId="8" fillId="5" borderId="6" xfId="0" applyFont="1" applyFill="1" applyBorder="1"/>
    <xf numFmtId="0" fontId="8" fillId="0" borderId="5" xfId="0" applyFont="1" applyBorder="1"/>
    <xf numFmtId="0" fontId="8" fillId="0" borderId="6" xfId="0" applyFont="1" applyBorder="1"/>
    <xf numFmtId="0" fontId="0" fillId="0" borderId="7" xfId="0" applyBorder="1"/>
    <xf numFmtId="0" fontId="0" fillId="0" borderId="15" xfId="0" applyBorder="1"/>
    <xf numFmtId="0" fontId="0" fillId="0" borderId="8" xfId="0" applyBorder="1"/>
    <xf numFmtId="0" fontId="0" fillId="0" borderId="0" xfId="0" applyBorder="1" applyAlignment="1">
      <alignment horizontal="center" vertical="top"/>
    </xf>
    <xf numFmtId="0" fontId="14" fillId="0" borderId="0" xfId="0" applyFont="1" applyBorder="1" applyAlignment="1">
      <alignment horizontal="left" vertical="top"/>
    </xf>
    <xf numFmtId="0" fontId="0" fillId="0" borderId="0" xfId="0" applyBorder="1" applyAlignment="1">
      <alignment wrapText="1"/>
    </xf>
    <xf numFmtId="0" fontId="15" fillId="0" borderId="0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15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19" fillId="0" borderId="0" xfId="0" applyFont="1" applyBorder="1"/>
    <xf numFmtId="0" fontId="13" fillId="0" borderId="0" xfId="0" applyFont="1"/>
    <xf numFmtId="0" fontId="0" fillId="0" borderId="16" xfId="0" applyBorder="1"/>
    <xf numFmtId="0" fontId="5" fillId="3" borderId="0" xfId="0" applyFont="1" applyFill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13" fillId="0" borderId="0" xfId="0" applyFont="1" applyBorder="1" applyAlignment="1">
      <alignment horizontal="center" vertical="top" wrapText="1"/>
    </xf>
    <xf numFmtId="0" fontId="9" fillId="5" borderId="0" xfId="0" applyFont="1" applyFill="1" applyBorder="1" applyAlignment="1">
      <alignment horizontal="center" vertical="top"/>
    </xf>
    <xf numFmtId="0" fontId="10" fillId="5" borderId="0" xfId="0" applyFont="1" applyFill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16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center" vertical="top"/>
    </xf>
    <xf numFmtId="0" fontId="18" fillId="0" borderId="0" xfId="0" applyFont="1" applyBorder="1" applyAlignment="1">
      <alignment horizontal="center" vertical="top"/>
    </xf>
    <xf numFmtId="0" fontId="15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1">
    <dxf>
      <numFmt numFmtId="12" formatCode="&quot;$&quot;#,##0.00_);[Red]\(&quot;$&quot;#,##0.00\)"/>
      <fill>
        <patternFill patternType="solid">
          <fgColor indexed="64"/>
          <bgColor rgb="FFFFFF00"/>
        </patternFill>
      </fill>
    </dxf>
    <dxf>
      <numFmt numFmtId="12" formatCode="&quot;$&quot;#,##0.00_);[Red]\(&quot;$&quot;#,##0.00\)"/>
    </dxf>
    <dxf>
      <numFmt numFmtId="10" formatCode="&quot;$&quot;#,##0_);[Red]\(&quot;$&quot;#,##0\)"/>
      <fill>
        <patternFill patternType="solid">
          <fgColor indexed="64"/>
          <bgColor rgb="FFFFFF00"/>
        </patternFill>
      </fill>
    </dxf>
    <dxf>
      <numFmt numFmtId="10" formatCode="&quot;$&quot;#,##0_);[Red]\(&quot;$&quot;#,##0\)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164" formatCode="[$-F400]h:mm:ss\ AM/PM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2" formatCode="&quot;$&quot;#,##0.00_);[Red]\(&quot;$&quot;#,##0.00\)"/>
      <fill>
        <patternFill patternType="solid">
          <fgColor indexed="64"/>
          <bgColor rgb="FFFFFF00"/>
        </patternFill>
      </fill>
    </dxf>
    <dxf>
      <numFmt numFmtId="12" formatCode="&quot;$&quot;#,##0.00_);[Red]\(&quot;$&quot;#,##0.00\)"/>
    </dxf>
    <dxf>
      <numFmt numFmtId="10" formatCode="&quot;$&quot;#,##0_);[Red]\(&quot;$&quot;#,##0\)"/>
      <fill>
        <patternFill patternType="solid">
          <fgColor indexed="64"/>
          <bgColor rgb="FFFFFF00"/>
        </patternFill>
      </fill>
    </dxf>
    <dxf>
      <numFmt numFmtId="10" formatCode="&quot;$&quot;#,##0_);[Red]\(&quot;$&quot;#,##0\)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164" formatCode="[$-F400]h:mm:ss\ AM/PM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2" formatCode="&quot;$&quot;#,##0.00_);[Red]\(&quot;$&quot;#,##0.00\)"/>
      <fill>
        <patternFill patternType="solid">
          <fgColor indexed="64"/>
          <bgColor rgb="FFFFFF00"/>
        </patternFill>
      </fill>
    </dxf>
    <dxf>
      <numFmt numFmtId="12" formatCode="&quot;$&quot;#,##0.00_);[Red]\(&quot;$&quot;#,##0.00\)"/>
    </dxf>
    <dxf>
      <numFmt numFmtId="10" formatCode="&quot;$&quot;#,##0_);[Red]\(&quot;$&quot;#,##0\)"/>
      <fill>
        <patternFill patternType="solid">
          <fgColor indexed="64"/>
          <bgColor rgb="FFFFFF00"/>
        </patternFill>
      </fill>
    </dxf>
    <dxf>
      <numFmt numFmtId="10" formatCode="&quot;$&quot;#,##0_);[Red]\(&quot;$&quot;#,##0\)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164" formatCode="[$-F400]h:mm:ss\ AM/PM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2" formatCode="&quot;$&quot;#,##0.00_);[Red]\(&quot;$&quot;#,##0.00\)"/>
      <fill>
        <patternFill patternType="solid">
          <fgColor indexed="64"/>
          <bgColor rgb="FFFFFF00"/>
        </patternFill>
      </fill>
    </dxf>
    <dxf>
      <numFmt numFmtId="12" formatCode="&quot;$&quot;#,##0.00_);[Red]\(&quot;$&quot;#,##0.00\)"/>
    </dxf>
    <dxf>
      <numFmt numFmtId="10" formatCode="&quot;$&quot;#,##0_);[Red]\(&quot;$&quot;#,##0\)"/>
      <fill>
        <patternFill patternType="solid">
          <fgColor indexed="64"/>
          <bgColor rgb="FFFFFF00"/>
        </patternFill>
      </fill>
    </dxf>
    <dxf>
      <numFmt numFmtId="10" formatCode="&quot;$&quot;#,##0_);[Red]\(&quot;$&quot;#,##0\)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164" formatCode="[$-F400]h:mm:ss\ AM/PM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2" formatCode="&quot;$&quot;#,##0.00_);[Red]\(&quot;$&quot;#,##0.00\)"/>
      <fill>
        <patternFill patternType="solid">
          <fgColor indexed="64"/>
          <bgColor rgb="FFFFFF00"/>
        </patternFill>
      </fill>
    </dxf>
    <dxf>
      <numFmt numFmtId="12" formatCode="&quot;$&quot;#,##0.00_);[Red]\(&quot;$&quot;#,##0.00\)"/>
    </dxf>
    <dxf>
      <numFmt numFmtId="10" formatCode="&quot;$&quot;#,##0_);[Red]\(&quot;$&quot;#,##0\)"/>
      <fill>
        <patternFill patternType="solid">
          <fgColor indexed="64"/>
          <bgColor rgb="FFFFFF00"/>
        </patternFill>
      </fill>
    </dxf>
    <dxf>
      <numFmt numFmtId="10" formatCode="&quot;$&quot;#,##0_);[Red]\(&quot;$&quot;#,##0\)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164" formatCode="[$-F400]h:mm:ss\ AM/PM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Calibri"/>
        <scheme val="minor"/>
      </font>
    </dxf>
  </dxfs>
  <tableStyles count="0" defaultTableStyle="TableStyleMedium2" defaultPivotStyle="PivotStyleLight16"/>
  <colors>
    <mruColors>
      <color rgb="FFF58427"/>
      <color rgb="FFF4750C"/>
      <color rgb="FFFFCD2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Skill Test Results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'[1]Part 1'!$C$3</c:f>
              <c:strCache>
                <c:ptCount val="1"/>
                <c:pt idx="0">
                  <c:v>Documents </c:v>
                </c:pt>
              </c:strCache>
            </c:strRef>
          </c:tx>
          <c:invertIfNegative val="0"/>
          <c:cat>
            <c:strRef>
              <c:f>'[1]Part 1'!$B$4:$B$7</c:f>
              <c:strCache>
                <c:ptCount val="4"/>
                <c:pt idx="0">
                  <c:v>Frank Gary</c:v>
                </c:pt>
                <c:pt idx="1">
                  <c:v>Ihar Irkho</c:v>
                </c:pt>
                <c:pt idx="2">
                  <c:v>Malkia Perry</c:v>
                </c:pt>
                <c:pt idx="3">
                  <c:v>Application Averages</c:v>
                </c:pt>
              </c:strCache>
            </c:strRef>
          </c:cat>
          <c:val>
            <c:numRef>
              <c:f>'[1]Part 1'!$C$4:$C$7</c:f>
              <c:numCache>
                <c:formatCode>General</c:formatCode>
                <c:ptCount val="4"/>
                <c:pt idx="0">
                  <c:v>0.9</c:v>
                </c:pt>
                <c:pt idx="1">
                  <c:v>0.65</c:v>
                </c:pt>
                <c:pt idx="2">
                  <c:v>1.1000000000000001</c:v>
                </c:pt>
                <c:pt idx="3">
                  <c:v>0.88333333333333341</c:v>
                </c:pt>
              </c:numCache>
            </c:numRef>
          </c:val>
        </c:ser>
        <c:ser>
          <c:idx val="1"/>
          <c:order val="1"/>
          <c:tx>
            <c:strRef>
              <c:f>'[1]Part 1'!$D$3</c:f>
              <c:strCache>
                <c:ptCount val="1"/>
                <c:pt idx="0">
                  <c:v>Spreadsheets</c:v>
                </c:pt>
              </c:strCache>
            </c:strRef>
          </c:tx>
          <c:invertIfNegative val="0"/>
          <c:cat>
            <c:strRef>
              <c:f>'[1]Part 1'!$B$4:$B$7</c:f>
              <c:strCache>
                <c:ptCount val="4"/>
                <c:pt idx="0">
                  <c:v>Frank Gary</c:v>
                </c:pt>
                <c:pt idx="1">
                  <c:v>Ihar Irkho</c:v>
                </c:pt>
                <c:pt idx="2">
                  <c:v>Malkia Perry</c:v>
                </c:pt>
                <c:pt idx="3">
                  <c:v>Application Averages</c:v>
                </c:pt>
              </c:strCache>
            </c:strRef>
          </c:cat>
          <c:val>
            <c:numRef>
              <c:f>'[1]Part 1'!$D$4:$D$7</c:f>
              <c:numCache>
                <c:formatCode>General</c:formatCode>
                <c:ptCount val="4"/>
                <c:pt idx="0">
                  <c:v>1.75</c:v>
                </c:pt>
                <c:pt idx="1">
                  <c:v>0.75</c:v>
                </c:pt>
                <c:pt idx="2">
                  <c:v>1.3</c:v>
                </c:pt>
                <c:pt idx="3">
                  <c:v>1.2666666666666666</c:v>
                </c:pt>
              </c:numCache>
            </c:numRef>
          </c:val>
        </c:ser>
        <c:ser>
          <c:idx val="2"/>
          <c:order val="2"/>
          <c:tx>
            <c:strRef>
              <c:f>'[1]Part 1'!$E$3</c:f>
              <c:strCache>
                <c:ptCount val="1"/>
                <c:pt idx="0">
                  <c:v>Presentations</c:v>
                </c:pt>
              </c:strCache>
            </c:strRef>
          </c:tx>
          <c:invertIfNegative val="0"/>
          <c:cat>
            <c:strRef>
              <c:f>'[1]Part 1'!$B$4:$B$7</c:f>
              <c:strCache>
                <c:ptCount val="4"/>
                <c:pt idx="0">
                  <c:v>Frank Gary</c:v>
                </c:pt>
                <c:pt idx="1">
                  <c:v>Ihar Irkho</c:v>
                </c:pt>
                <c:pt idx="2">
                  <c:v>Malkia Perry</c:v>
                </c:pt>
                <c:pt idx="3">
                  <c:v>Application Averages</c:v>
                </c:pt>
              </c:strCache>
            </c:strRef>
          </c:cat>
          <c:val>
            <c:numRef>
              <c:f>'[1]Part 1'!$E$4:$E$7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2.2999999999999998</c:v>
                </c:pt>
                <c:pt idx="2">
                  <c:v>0.95</c:v>
                </c:pt>
                <c:pt idx="3">
                  <c:v>1.2666666666666666</c:v>
                </c:pt>
              </c:numCache>
            </c:numRef>
          </c:val>
        </c:ser>
        <c:ser>
          <c:idx val="3"/>
          <c:order val="3"/>
          <c:tx>
            <c:strRef>
              <c:f>'[1]Part 1'!$F$3</c:f>
              <c:strCache>
                <c:ptCount val="1"/>
                <c:pt idx="0">
                  <c:v>Employee Average</c:v>
                </c:pt>
              </c:strCache>
            </c:strRef>
          </c:tx>
          <c:invertIfNegative val="0"/>
          <c:cat>
            <c:strRef>
              <c:f>'[1]Part 1'!$B$4:$B$7</c:f>
              <c:strCache>
                <c:ptCount val="4"/>
                <c:pt idx="0">
                  <c:v>Frank Gary</c:v>
                </c:pt>
                <c:pt idx="1">
                  <c:v>Ihar Irkho</c:v>
                </c:pt>
                <c:pt idx="2">
                  <c:v>Malkia Perry</c:v>
                </c:pt>
                <c:pt idx="3">
                  <c:v>Application Averages</c:v>
                </c:pt>
              </c:strCache>
            </c:strRef>
          </c:cat>
          <c:val>
            <c:numRef>
              <c:f>'[1]Part 1'!$F$4:$F$7</c:f>
              <c:numCache>
                <c:formatCode>General</c:formatCode>
                <c:ptCount val="4"/>
                <c:pt idx="0">
                  <c:v>1.0666666666666667</c:v>
                </c:pt>
                <c:pt idx="1">
                  <c:v>1.2333333333333332</c:v>
                </c:pt>
                <c:pt idx="2">
                  <c:v>1.1166666666666669</c:v>
                </c:pt>
                <c:pt idx="3">
                  <c:v>1.1388888888888888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22784"/>
        <c:axId val="71224704"/>
      </c:barChart>
      <c:catAx>
        <c:axId val="71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224704"/>
        <c:crosses val="autoZero"/>
        <c:auto val="1"/>
        <c:lblAlgn val="ctr"/>
        <c:lblOffset val="100"/>
        <c:noMultiLvlLbl val="0"/>
      </c:catAx>
      <c:valAx>
        <c:axId val="7122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Skills*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22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Precentate Rating</c:v>
          </c:tx>
          <c:invertIfNegative val="0"/>
          <c:cat>
            <c:strRef>
              <c:f>'Part 2'!$B$12:$D$16</c:f>
              <c:strCache>
                <c:ptCount val="5"/>
                <c:pt idx="0">
                  <c:v>The syllabus clearly says what I will learn in this course.</c:v>
                </c:pt>
                <c:pt idx="1">
                  <c:v>The course improves my knowledge, skills, and the subject understanding.</c:v>
                </c:pt>
                <c:pt idx="2">
                  <c:v>The textbook and/or course materials are useful.</c:v>
                </c:pt>
                <c:pt idx="3">
                  <c:v>The course is challenging and stimulating.</c:v>
                </c:pt>
                <c:pt idx="4">
                  <c:v>I am satisfied with this course.</c:v>
                </c:pt>
              </c:strCache>
            </c:strRef>
          </c:cat>
          <c:val>
            <c:numRef>
              <c:f>'Part 2'!$R$12:$R$16</c:f>
              <c:numCache>
                <c:formatCode>0%</c:formatCode>
                <c:ptCount val="5"/>
                <c:pt idx="0">
                  <c:v>0.71666666666666667</c:v>
                </c:pt>
                <c:pt idx="1">
                  <c:v>0.83333333333333337</c:v>
                </c:pt>
                <c:pt idx="2">
                  <c:v>0.8</c:v>
                </c:pt>
                <c:pt idx="3">
                  <c:v>0.66666666666666674</c:v>
                </c:pt>
                <c:pt idx="4">
                  <c:v>0.7</c:v>
                </c:pt>
              </c:numCache>
            </c:numRef>
          </c:val>
        </c:ser>
        <c:ser>
          <c:idx val="1"/>
          <c:order val="1"/>
          <c:tx>
            <c:v>Satisfaction Rating*</c:v>
          </c:tx>
          <c:invertIfNegative val="0"/>
          <c:cat>
            <c:strRef>
              <c:f>'Part 2'!$B$12:$D$16</c:f>
              <c:strCache>
                <c:ptCount val="5"/>
                <c:pt idx="0">
                  <c:v>The syllabus clearly says what I will learn in this course.</c:v>
                </c:pt>
                <c:pt idx="1">
                  <c:v>The course improves my knowledge, skills, and the subject understanding.</c:v>
                </c:pt>
                <c:pt idx="2">
                  <c:v>The textbook and/or course materials are useful.</c:v>
                </c:pt>
                <c:pt idx="3">
                  <c:v>The course is challenging and stimulating.</c:v>
                </c:pt>
                <c:pt idx="4">
                  <c:v>I am satisfied with this course.</c:v>
                </c:pt>
              </c:strCache>
            </c:strRef>
          </c:cat>
          <c:val>
            <c:numRef>
              <c:f>'Part 2'!$S$12:$S$16</c:f>
              <c:numCache>
                <c:formatCode>0%</c:formatCode>
                <c:ptCount val="5"/>
                <c:pt idx="0">
                  <c:v>0.66666666666666663</c:v>
                </c:pt>
                <c:pt idx="1">
                  <c:v>0.75</c:v>
                </c:pt>
                <c:pt idx="2">
                  <c:v>0.66666666666666663</c:v>
                </c:pt>
                <c:pt idx="3">
                  <c:v>0.41666666666666669</c:v>
                </c:pt>
                <c:pt idx="4">
                  <c:v>0.58333333333333337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54304"/>
        <c:axId val="72755840"/>
      </c:barChart>
      <c:catAx>
        <c:axId val="72754304"/>
        <c:scaling>
          <c:orientation val="minMax"/>
        </c:scaling>
        <c:delete val="0"/>
        <c:axPos val="l"/>
        <c:majorTickMark val="out"/>
        <c:minorTickMark val="none"/>
        <c:tickLblPos val="nextTo"/>
        <c:crossAx val="72755840"/>
        <c:crosses val="autoZero"/>
        <c:auto val="1"/>
        <c:lblAlgn val="ctr"/>
        <c:lblOffset val="100"/>
        <c:noMultiLvlLbl val="0"/>
      </c:catAx>
      <c:valAx>
        <c:axId val="7275584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7275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4762</xdr:rowOff>
    </xdr:from>
    <xdr:to>
      <xdr:col>6</xdr:col>
      <xdr:colOff>304800</xdr:colOff>
      <xdr:row>25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17</xdr:row>
      <xdr:rowOff>109537</xdr:rowOff>
    </xdr:from>
    <xdr:to>
      <xdr:col>18</xdr:col>
      <xdr:colOff>438150</xdr:colOff>
      <xdr:row>30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34</xdr:row>
      <xdr:rowOff>76200</xdr:rowOff>
    </xdr:from>
    <xdr:to>
      <xdr:col>11</xdr:col>
      <xdr:colOff>28575</xdr:colOff>
      <xdr:row>38</xdr:row>
      <xdr:rowOff>39029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5413" y="6553200"/>
          <a:ext cx="1228725" cy="772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261938</xdr:colOff>
      <xdr:row>23</xdr:row>
      <xdr:rowOff>71435</xdr:rowOff>
    </xdr:from>
    <xdr:to>
      <xdr:col>10</xdr:col>
      <xdr:colOff>266700</xdr:colOff>
      <xdr:row>27</xdr:row>
      <xdr:rowOff>138110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6688" y="4452935"/>
          <a:ext cx="207645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35</xdr:row>
      <xdr:rowOff>0</xdr:rowOff>
    </xdr:from>
    <xdr:to>
      <xdr:col>15</xdr:col>
      <xdr:colOff>542925</xdr:colOff>
      <xdr:row>38</xdr:row>
      <xdr:rowOff>295275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8188" y="6667500"/>
          <a:ext cx="10668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TCO%20MS%20Test%20Par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1"/>
      <sheetName val="Sheet2"/>
      <sheetName val="Sheet3"/>
    </sheetNames>
    <sheetDataSet>
      <sheetData sheetId="0">
        <row r="3">
          <cell r="C3" t="str">
            <v xml:space="preserve">Documents </v>
          </cell>
          <cell r="D3" t="str">
            <v>Spreadsheets</v>
          </cell>
          <cell r="E3" t="str">
            <v>Presentations</v>
          </cell>
          <cell r="F3" t="str">
            <v>Employee Average</v>
          </cell>
        </row>
        <row r="4">
          <cell r="B4" t="str">
            <v>Frank Gary</v>
          </cell>
          <cell r="C4">
            <v>0.9</v>
          </cell>
          <cell r="D4">
            <v>1.75</v>
          </cell>
          <cell r="E4">
            <v>0.55000000000000004</v>
          </cell>
          <cell r="F4">
            <v>1.0666666666666667</v>
          </cell>
        </row>
        <row r="5">
          <cell r="B5" t="str">
            <v>Ihar Irkho</v>
          </cell>
          <cell r="C5">
            <v>0.65</v>
          </cell>
          <cell r="D5">
            <v>0.75</v>
          </cell>
          <cell r="E5">
            <v>2.2999999999999998</v>
          </cell>
          <cell r="F5">
            <v>1.2333333333333332</v>
          </cell>
        </row>
        <row r="6">
          <cell r="B6" t="str">
            <v>Malkia Perry</v>
          </cell>
          <cell r="C6">
            <v>1.1000000000000001</v>
          </cell>
          <cell r="D6">
            <v>1.3</v>
          </cell>
          <cell r="E6">
            <v>0.95</v>
          </cell>
          <cell r="F6">
            <v>1.1166666666666669</v>
          </cell>
        </row>
        <row r="7">
          <cell r="B7" t="str">
            <v>Application Averages</v>
          </cell>
          <cell r="C7">
            <v>0.88333333333333341</v>
          </cell>
          <cell r="D7">
            <v>1.2666666666666666</v>
          </cell>
          <cell r="E7">
            <v>1.2666666666666666</v>
          </cell>
          <cell r="F7">
            <v>1.1388888888888888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le1" displayName="Table1" ref="B4:F8" totalsRowShown="0" dataDxfId="90">
  <autoFilter ref="B4:F8"/>
  <tableColumns count="5">
    <tableColumn id="1" name="Employee" dataDxfId="89"/>
    <tableColumn id="2" name="Documents " dataDxfId="88"/>
    <tableColumn id="3" name="Spreadsheets" dataDxfId="87"/>
    <tableColumn id="4" name="Presentations" dataDxfId="86"/>
    <tableColumn id="6" name="Employee Average" dataDxfId="85">
      <calculatedColumnFormula>AVERAGE(Table1[[#This Row],[Documents ]:[Presentations]])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5:I11" totalsRowCount="1" headerRowDxfId="84">
  <autoFilter ref="B5:I10"/>
  <tableColumns count="8">
    <tableColumn id="1" name="Employee" dataDxfId="83" totalsRowDxfId="82"/>
    <tableColumn id="2" name="In" dataDxfId="81" totalsRowDxfId="80"/>
    <tableColumn id="3" name="Out" dataDxfId="79" totalsRowDxfId="78"/>
    <tableColumn id="4" name="Lunch In" dataDxfId="77" totalsRowDxfId="76"/>
    <tableColumn id="5" name="Lunch Out" totalsRowLabel="Totals" dataDxfId="75" totalsRowDxfId="74"/>
    <tableColumn id="6" name="Total Hours" totalsRowFunction="custom" dataDxfId="73" totalsRowDxfId="72">
      <calculatedColumnFormula>((D6-C6)+(F6-E6))*24</calculatedColumnFormula>
      <totalsRowFormula>SUM(G6:G10)</totalsRowFormula>
    </tableColumn>
    <tableColumn id="7" name="Sales" totalsRowFunction="custom" dataDxfId="71" totalsRowDxfId="70">
      <totalsRowFormula>SUM(H6:H10)</totalsRowFormula>
    </tableColumn>
    <tableColumn id="8" name="Wage" totalsRowFunction="custom" dataDxfId="69" totalsRowDxfId="68">
      <calculatedColumnFormula>0.2*H6+8.25*G6</calculatedColumnFormula>
      <totalsRowFormula>SUM(I6:I10)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B14:I20" totalsRowCount="1" headerRowDxfId="67">
  <autoFilter ref="B14:I19"/>
  <tableColumns count="8">
    <tableColumn id="1" name="Employee" dataDxfId="66" totalsRowDxfId="65"/>
    <tableColumn id="2" name="In" dataDxfId="64" totalsRowDxfId="63"/>
    <tableColumn id="3" name="Out" dataDxfId="62" totalsRowDxfId="61"/>
    <tableColumn id="4" name="Lunch In" dataDxfId="60" totalsRowDxfId="59"/>
    <tableColumn id="5" name="Lunch Out" totalsRowLabel="Totals" dataDxfId="58" totalsRowDxfId="57"/>
    <tableColumn id="6" name="Total Hours" totalsRowFunction="custom" dataDxfId="56" totalsRowDxfId="55">
      <calculatedColumnFormula>((D15-C15)+(F15-E15))*24</calculatedColumnFormula>
      <totalsRowFormula>SUM(G15:G19)</totalsRowFormula>
    </tableColumn>
    <tableColumn id="7" name="Sales" totalsRowFunction="custom" dataDxfId="54" totalsRowDxfId="53">
      <totalsRowFormula>SUM(H15:H19)</totalsRowFormula>
    </tableColumn>
    <tableColumn id="8" name="Wage" totalsRowFunction="custom" dataDxfId="52" totalsRowDxfId="51">
      <calculatedColumnFormula>0.2*H15+8.25*G15</calculatedColumnFormula>
      <totalsRowFormula>SUM(I15:I19)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B22:I28" totalsRowCount="1" headerRowDxfId="50">
  <autoFilter ref="B22:I27"/>
  <tableColumns count="8">
    <tableColumn id="1" name="Employee" dataDxfId="49" totalsRowDxfId="48"/>
    <tableColumn id="2" name="In" dataDxfId="47" totalsRowDxfId="46"/>
    <tableColumn id="3" name="Out" dataDxfId="45" totalsRowDxfId="44"/>
    <tableColumn id="4" name="Lunch In" dataDxfId="43" totalsRowDxfId="42"/>
    <tableColumn id="5" name="Lunch Out" totalsRowLabel="Totals" dataDxfId="41" totalsRowDxfId="40"/>
    <tableColumn id="6" name="Total Hours" totalsRowFunction="custom" dataDxfId="39" totalsRowDxfId="38">
      <calculatedColumnFormula>((D23-C23)+(F23-E23))*24</calculatedColumnFormula>
      <totalsRowFormula>SUM(G23:G27)</totalsRowFormula>
    </tableColumn>
    <tableColumn id="7" name="Sales" totalsRowFunction="custom" dataDxfId="37" totalsRowDxfId="36">
      <totalsRowFormula>SUM(H23:H27)</totalsRowFormula>
    </tableColumn>
    <tableColumn id="8" name="Wage" totalsRowFunction="custom" dataDxfId="35" totalsRowDxfId="34">
      <calculatedColumnFormula>0.2*H23+8.25*G23</calculatedColumnFormula>
      <totalsRowFormula>SUM(I23:I27)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B30:I36" totalsRowCount="1" headerRowDxfId="33">
  <autoFilter ref="B30:I35"/>
  <tableColumns count="8">
    <tableColumn id="1" name="Employee" dataDxfId="32" totalsRowDxfId="31"/>
    <tableColumn id="2" name="In" dataDxfId="30" totalsRowDxfId="29"/>
    <tableColumn id="3" name="Out" dataDxfId="28" totalsRowDxfId="27"/>
    <tableColumn id="4" name="Lunch In" dataDxfId="26" totalsRowDxfId="25"/>
    <tableColumn id="5" name="Lunch Out" totalsRowLabel="Totals" dataDxfId="24" totalsRowDxfId="23"/>
    <tableColumn id="6" name="Total Hours" totalsRowFunction="custom" dataDxfId="22" totalsRowDxfId="21">
      <calculatedColumnFormula>((D31-C31)+(F31-E31))*24</calculatedColumnFormula>
      <totalsRowFormula>SUM(G31:G35)</totalsRowFormula>
    </tableColumn>
    <tableColumn id="7" name="Sales" totalsRowFunction="custom" dataDxfId="20" totalsRowDxfId="19">
      <totalsRowFormula>SUM(H31:H35)</totalsRowFormula>
    </tableColumn>
    <tableColumn id="8" name="Wage" totalsRowFunction="custom" dataDxfId="18" totalsRowDxfId="17">
      <calculatedColumnFormula>0.2*H31+8.25*G31</calculatedColumnFormula>
      <totalsRowFormula>SUM(I31:I35)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B38:I44" totalsRowCount="1" headerRowDxfId="16">
  <autoFilter ref="B38:I43"/>
  <tableColumns count="8">
    <tableColumn id="1" name="Employee" dataDxfId="15" totalsRowDxfId="14"/>
    <tableColumn id="2" name="In" dataDxfId="13" totalsRowDxfId="12"/>
    <tableColumn id="3" name="Out" dataDxfId="11" totalsRowDxfId="10"/>
    <tableColumn id="4" name="Lunch In" dataDxfId="9" totalsRowDxfId="8"/>
    <tableColumn id="5" name="Lunch Out" totalsRowLabel="Totals" dataDxfId="7" totalsRowDxfId="6"/>
    <tableColumn id="6" name="Total Hours" totalsRowFunction="custom" dataDxfId="5" totalsRowDxfId="4">
      <calculatedColumnFormula>((D39-C39)+(F39-E39))*24</calculatedColumnFormula>
      <totalsRowFormula>SUM(G39:G43)</totalsRowFormula>
    </tableColumn>
    <tableColumn id="7" name="Sales" totalsRowFunction="custom" dataDxfId="3" totalsRowDxfId="2">
      <totalsRowFormula>SUM(H39:H43)</totalsRowFormula>
    </tableColumn>
    <tableColumn id="8" name="Wage" totalsRowFunction="custom" dataDxfId="1" totalsRowDxfId="0">
      <calculatedColumnFormula>0.2*H39+8.25*G39</calculatedColumnFormula>
      <totalsRowFormula>SUM(I39:I43)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activeCell="L12" sqref="L12"/>
    </sheetView>
  </sheetViews>
  <sheetFormatPr defaultRowHeight="15" x14ac:dyDescent="0.25"/>
  <cols>
    <col min="1" max="1" width="5" customWidth="1"/>
    <col min="2" max="2" width="20" bestFit="1" customWidth="1"/>
    <col min="3" max="3" width="13.42578125" customWidth="1"/>
    <col min="4" max="4" width="15" customWidth="1"/>
    <col min="5" max="5" width="15.28515625" customWidth="1"/>
    <col min="6" max="6" width="19.42578125" customWidth="1"/>
  </cols>
  <sheetData>
    <row r="1" spans="2:6" ht="23.25" x14ac:dyDescent="0.35">
      <c r="B1" s="20" t="s">
        <v>17</v>
      </c>
    </row>
    <row r="2" spans="2:6" ht="15" customHeight="1" x14ac:dyDescent="0.25">
      <c r="B2" s="21" t="s">
        <v>28</v>
      </c>
    </row>
    <row r="4" spans="2:6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</row>
    <row r="5" spans="2:6" x14ac:dyDescent="0.25">
      <c r="B5" s="21" t="s">
        <v>23</v>
      </c>
      <c r="C5" s="22">
        <v>0.9</v>
      </c>
      <c r="D5" s="22">
        <v>1.75</v>
      </c>
      <c r="E5" s="22">
        <v>0.55000000000000004</v>
      </c>
      <c r="F5" s="22">
        <f>AVERAGE(Table1[[#This Row],[Documents ]:[Presentations]])</f>
        <v>1.0666666666666667</v>
      </c>
    </row>
    <row r="6" spans="2:6" x14ac:dyDescent="0.25">
      <c r="B6" s="21" t="s">
        <v>24</v>
      </c>
      <c r="C6" s="22">
        <v>0.65</v>
      </c>
      <c r="D6" s="22">
        <v>0.75</v>
      </c>
      <c r="E6" s="22">
        <v>2.2999999999999998</v>
      </c>
      <c r="F6" s="22">
        <f>AVERAGE(Table1[[#This Row],[Documents ]:[Presentations]])</f>
        <v>1.2333333333333332</v>
      </c>
    </row>
    <row r="7" spans="2:6" x14ac:dyDescent="0.25">
      <c r="B7" s="21" t="s">
        <v>25</v>
      </c>
      <c r="C7" s="22">
        <v>1.1000000000000001</v>
      </c>
      <c r="D7" s="22">
        <v>1.3</v>
      </c>
      <c r="E7" s="22">
        <v>0.95</v>
      </c>
      <c r="F7" s="22">
        <f>AVERAGE(Table1[[#This Row],[Documents ]:[Presentations]])</f>
        <v>1.1166666666666669</v>
      </c>
    </row>
    <row r="8" spans="2:6" x14ac:dyDescent="0.25">
      <c r="B8" s="23" t="s">
        <v>26</v>
      </c>
      <c r="C8" s="24">
        <f>AVERAGE(C5:C7)</f>
        <v>0.88333333333333341</v>
      </c>
      <c r="D8" s="24">
        <f>AVERAGE(D5:D7)</f>
        <v>1.2666666666666666</v>
      </c>
      <c r="E8" s="24">
        <f>AVERAGE(E5:E7)</f>
        <v>1.2666666666666666</v>
      </c>
      <c r="F8" s="24">
        <f>AVERAGE(Table1[[#This Row],[Documents ]:[Presentations]])</f>
        <v>1.1388888888888888</v>
      </c>
    </row>
    <row r="27" spans="2:2" x14ac:dyDescent="0.25">
      <c r="B27" t="s">
        <v>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T13" sqref="T13"/>
    </sheetView>
  </sheetViews>
  <sheetFormatPr defaultRowHeight="15" x14ac:dyDescent="0.25"/>
  <cols>
    <col min="1" max="1" width="2.140625" customWidth="1"/>
    <col min="2" max="2" width="16.140625" customWidth="1"/>
    <col min="3" max="3" width="20.85546875" customWidth="1"/>
    <col min="4" max="4" width="31.5703125" customWidth="1"/>
    <col min="5" max="5" width="3" customWidth="1"/>
    <col min="6" max="6" width="3.140625" customWidth="1"/>
    <col min="7" max="7" width="3" customWidth="1"/>
    <col min="8" max="8" width="2.85546875" customWidth="1"/>
    <col min="9" max="9" width="3" customWidth="1"/>
    <col min="10" max="10" width="3.42578125" customWidth="1"/>
    <col min="11" max="11" width="3" customWidth="1"/>
    <col min="12" max="12" width="2.7109375" customWidth="1"/>
    <col min="13" max="13" width="3.28515625" customWidth="1"/>
    <col min="14" max="14" width="3.42578125" customWidth="1"/>
    <col min="15" max="15" width="2.85546875" customWidth="1"/>
    <col min="16" max="16" width="3.140625" customWidth="1"/>
    <col min="17" max="17" width="7.140625" customWidth="1"/>
    <col min="18" max="19" width="8.42578125" customWidth="1"/>
    <col min="20" max="20" width="12" customWidth="1"/>
  </cols>
  <sheetData>
    <row r="1" spans="1:20" ht="16.5" customHeight="1" x14ac:dyDescent="0.25">
      <c r="A1" s="17"/>
      <c r="B1" s="17"/>
      <c r="C1" s="17"/>
      <c r="D1" s="17"/>
      <c r="E1" s="17"/>
      <c r="F1" s="17"/>
    </row>
    <row r="2" spans="1:20" ht="16.5" customHeight="1" x14ac:dyDescent="0.4">
      <c r="A2" s="17"/>
      <c r="B2" s="65" t="s">
        <v>12</v>
      </c>
      <c r="C2" s="65"/>
      <c r="D2" s="17"/>
      <c r="E2" s="17"/>
      <c r="F2" s="17"/>
    </row>
    <row r="3" spans="1:20" ht="18" customHeight="1" x14ac:dyDescent="0.4">
      <c r="A3" s="17"/>
      <c r="B3" s="65" t="s">
        <v>13</v>
      </c>
      <c r="C3" s="65"/>
      <c r="D3" s="19" t="s">
        <v>15</v>
      </c>
      <c r="E3" s="17"/>
      <c r="F3" s="17"/>
    </row>
    <row r="4" spans="1:20" x14ac:dyDescent="0.25">
      <c r="A4" s="18"/>
      <c r="B4" s="17"/>
      <c r="C4" s="17"/>
      <c r="D4" s="17"/>
      <c r="E4" s="17"/>
      <c r="F4" s="17"/>
    </row>
    <row r="6" spans="1:20" x14ac:dyDescent="0.25">
      <c r="A6" s="76" t="s">
        <v>10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8"/>
    </row>
    <row r="7" spans="1:20" ht="11.25" customHeight="1" x14ac:dyDescent="0.25">
      <c r="A7" s="71"/>
      <c r="B7" s="7"/>
      <c r="C7" s="2"/>
      <c r="D7" s="8"/>
      <c r="E7" s="68">
        <v>1</v>
      </c>
      <c r="F7" s="66">
        <v>2</v>
      </c>
      <c r="G7" s="66">
        <v>3</v>
      </c>
      <c r="H7" s="66">
        <v>4</v>
      </c>
      <c r="I7" s="66">
        <v>5</v>
      </c>
      <c r="J7" s="66">
        <v>6</v>
      </c>
      <c r="K7" s="66">
        <v>7</v>
      </c>
      <c r="L7" s="66">
        <v>8</v>
      </c>
      <c r="M7" s="66">
        <v>9</v>
      </c>
      <c r="N7" s="66">
        <v>10</v>
      </c>
      <c r="O7" s="66">
        <v>11</v>
      </c>
      <c r="P7" s="66">
        <v>12</v>
      </c>
      <c r="Q7" s="73" t="s">
        <v>0</v>
      </c>
      <c r="R7" s="73" t="s">
        <v>1</v>
      </c>
      <c r="S7" s="73" t="s">
        <v>11</v>
      </c>
    </row>
    <row r="8" spans="1:20" x14ac:dyDescent="0.25">
      <c r="A8" s="72"/>
      <c r="B8" s="9" t="s">
        <v>9</v>
      </c>
      <c r="C8" s="6"/>
      <c r="D8" s="10"/>
      <c r="E8" s="69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4"/>
      <c r="R8" s="74"/>
      <c r="S8" s="74"/>
    </row>
    <row r="9" spans="1:20" x14ac:dyDescent="0.25">
      <c r="A9" s="72"/>
      <c r="B9" s="7" t="s">
        <v>7</v>
      </c>
      <c r="C9" s="2"/>
      <c r="D9" s="8"/>
      <c r="E9" s="69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4"/>
      <c r="R9" s="74"/>
      <c r="S9" s="74"/>
    </row>
    <row r="10" spans="1:20" ht="16.5" customHeight="1" x14ac:dyDescent="0.25">
      <c r="A10" s="72"/>
      <c r="B10" s="7" t="s">
        <v>8</v>
      </c>
      <c r="C10" s="2"/>
      <c r="D10" s="8"/>
      <c r="E10" s="69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74"/>
      <c r="R10" s="74"/>
      <c r="S10" s="74"/>
    </row>
    <row r="11" spans="1:20" ht="15.75" customHeight="1" x14ac:dyDescent="0.25">
      <c r="A11" s="72"/>
      <c r="B11" s="7"/>
      <c r="C11" s="2"/>
      <c r="D11" s="8"/>
      <c r="E11" s="69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75"/>
      <c r="R11" s="75"/>
      <c r="S11" s="75"/>
    </row>
    <row r="12" spans="1:20" x14ac:dyDescent="0.25">
      <c r="A12" s="4">
        <v>1</v>
      </c>
      <c r="B12" s="70" t="s">
        <v>2</v>
      </c>
      <c r="C12" s="70"/>
      <c r="D12" s="70"/>
      <c r="E12" s="5">
        <v>5</v>
      </c>
      <c r="F12" s="1">
        <v>4</v>
      </c>
      <c r="G12" s="1">
        <v>4</v>
      </c>
      <c r="H12" s="1">
        <v>2</v>
      </c>
      <c r="I12" s="1">
        <v>4</v>
      </c>
      <c r="J12" s="1">
        <v>2</v>
      </c>
      <c r="K12" s="1">
        <v>4</v>
      </c>
      <c r="L12" s="1">
        <v>3</v>
      </c>
      <c r="M12" s="1">
        <v>3</v>
      </c>
      <c r="N12" s="1">
        <v>4</v>
      </c>
      <c r="O12" s="1">
        <v>4</v>
      </c>
      <c r="P12" s="1">
        <v>4</v>
      </c>
      <c r="Q12" s="11">
        <f>AVERAGE(E12:P12)</f>
        <v>3.5833333333333335</v>
      </c>
      <c r="R12" s="12">
        <f>Q12/5</f>
        <v>0.71666666666666667</v>
      </c>
      <c r="S12" s="12">
        <f>(COUNTIF(E12:P12,"&gt;=4")/(COUNT(E12:P12)))</f>
        <v>0.66666666666666663</v>
      </c>
      <c r="T12" s="3"/>
    </row>
    <row r="13" spans="1:20" x14ac:dyDescent="0.25">
      <c r="A13" s="4">
        <v>2</v>
      </c>
      <c r="B13" s="70" t="s">
        <v>14</v>
      </c>
      <c r="C13" s="70"/>
      <c r="D13" s="70"/>
      <c r="E13" s="5">
        <v>5</v>
      </c>
      <c r="F13" s="1">
        <v>5</v>
      </c>
      <c r="G13" s="1">
        <v>5</v>
      </c>
      <c r="H13" s="1">
        <v>5</v>
      </c>
      <c r="I13" s="1">
        <v>4</v>
      </c>
      <c r="J13" s="1">
        <v>2</v>
      </c>
      <c r="K13" s="1">
        <v>3</v>
      </c>
      <c r="L13" s="1">
        <v>4</v>
      </c>
      <c r="M13" s="1">
        <v>3</v>
      </c>
      <c r="N13" s="1">
        <v>5</v>
      </c>
      <c r="O13" s="1">
        <v>4</v>
      </c>
      <c r="P13" s="1">
        <v>5</v>
      </c>
      <c r="Q13" s="11">
        <f>AVERAGE(E13:P13)</f>
        <v>4.166666666666667</v>
      </c>
      <c r="R13" s="12">
        <f>Q13/5</f>
        <v>0.83333333333333337</v>
      </c>
      <c r="S13" s="12">
        <f t="shared" ref="S13:S16" si="0">(COUNTIF(E13:P13,"&gt;=4")/(COUNT(E13:P13)))</f>
        <v>0.75</v>
      </c>
      <c r="T13" s="3"/>
    </row>
    <row r="14" spans="1:20" x14ac:dyDescent="0.25">
      <c r="A14" s="4">
        <v>3</v>
      </c>
      <c r="B14" s="70" t="s">
        <v>3</v>
      </c>
      <c r="C14" s="70"/>
      <c r="D14" s="70"/>
      <c r="E14" s="5">
        <v>5</v>
      </c>
      <c r="F14" s="1">
        <v>5</v>
      </c>
      <c r="G14" s="1">
        <v>3</v>
      </c>
      <c r="H14" s="1">
        <v>4</v>
      </c>
      <c r="I14" s="1">
        <v>4</v>
      </c>
      <c r="J14" s="1">
        <v>5</v>
      </c>
      <c r="K14" s="1">
        <v>3</v>
      </c>
      <c r="L14" s="1">
        <v>3</v>
      </c>
      <c r="M14" s="1">
        <v>3</v>
      </c>
      <c r="N14" s="1">
        <v>4</v>
      </c>
      <c r="O14" s="1">
        <v>4</v>
      </c>
      <c r="P14" s="1">
        <v>5</v>
      </c>
      <c r="Q14" s="11">
        <f>AVERAGE(E14:P14)</f>
        <v>4</v>
      </c>
      <c r="R14" s="12">
        <f>Q14/5</f>
        <v>0.8</v>
      </c>
      <c r="S14" s="12">
        <f t="shared" si="0"/>
        <v>0.66666666666666663</v>
      </c>
      <c r="T14" s="3"/>
    </row>
    <row r="15" spans="1:20" x14ac:dyDescent="0.25">
      <c r="A15" s="4">
        <v>4</v>
      </c>
      <c r="B15" s="70" t="s">
        <v>4</v>
      </c>
      <c r="C15" s="70"/>
      <c r="D15" s="70"/>
      <c r="E15" s="5">
        <v>5</v>
      </c>
      <c r="F15" s="1">
        <v>5</v>
      </c>
      <c r="G15" s="1">
        <v>3</v>
      </c>
      <c r="H15" s="1">
        <v>4</v>
      </c>
      <c r="I15" s="1">
        <v>4</v>
      </c>
      <c r="J15" s="1">
        <v>4</v>
      </c>
      <c r="K15" s="1">
        <v>3</v>
      </c>
      <c r="L15" s="1">
        <v>3</v>
      </c>
      <c r="M15" s="1">
        <v>3</v>
      </c>
      <c r="N15" s="1">
        <v>1</v>
      </c>
      <c r="O15" s="1">
        <v>2</v>
      </c>
      <c r="P15" s="1">
        <v>3</v>
      </c>
      <c r="Q15" s="11">
        <f>AVERAGE(E15:P15)</f>
        <v>3.3333333333333335</v>
      </c>
      <c r="R15" s="12">
        <f>Q15/5</f>
        <v>0.66666666666666674</v>
      </c>
      <c r="S15" s="12">
        <f t="shared" si="0"/>
        <v>0.41666666666666669</v>
      </c>
      <c r="T15" s="3"/>
    </row>
    <row r="16" spans="1:20" x14ac:dyDescent="0.25">
      <c r="A16" s="4">
        <v>5</v>
      </c>
      <c r="B16" s="70" t="s">
        <v>5</v>
      </c>
      <c r="C16" s="70"/>
      <c r="D16" s="70"/>
      <c r="E16" s="5">
        <v>4</v>
      </c>
      <c r="F16" s="1">
        <v>4</v>
      </c>
      <c r="G16" s="1">
        <v>3</v>
      </c>
      <c r="H16" s="1">
        <v>4</v>
      </c>
      <c r="I16" s="1">
        <v>4</v>
      </c>
      <c r="J16" s="1">
        <v>4</v>
      </c>
      <c r="K16" s="1">
        <v>2</v>
      </c>
      <c r="L16" s="1">
        <v>3</v>
      </c>
      <c r="M16" s="1">
        <v>3</v>
      </c>
      <c r="N16" s="1">
        <v>4</v>
      </c>
      <c r="O16" s="1">
        <v>3</v>
      </c>
      <c r="P16" s="1">
        <v>4</v>
      </c>
      <c r="Q16" s="11">
        <f>AVERAGE(E16:P16)</f>
        <v>3.5</v>
      </c>
      <c r="R16" s="12">
        <f>Q16/5</f>
        <v>0.7</v>
      </c>
      <c r="S16" s="12">
        <f t="shared" si="0"/>
        <v>0.58333333333333337</v>
      </c>
      <c r="T16" s="3"/>
    </row>
    <row r="17" spans="1:19" x14ac:dyDescent="0.25">
      <c r="A17" s="13" t="s">
        <v>6</v>
      </c>
      <c r="B17" s="14"/>
      <c r="C17" s="14"/>
      <c r="D17" s="14"/>
      <c r="E17" s="14">
        <f>AVERAGE(E12:E16)</f>
        <v>4.8</v>
      </c>
      <c r="F17" s="14">
        <f t="shared" ref="F17:S17" si="1">AVERAGE(F12:F16)</f>
        <v>4.5999999999999996</v>
      </c>
      <c r="G17" s="14">
        <f t="shared" si="1"/>
        <v>3.6</v>
      </c>
      <c r="H17" s="14">
        <f t="shared" si="1"/>
        <v>3.8</v>
      </c>
      <c r="I17" s="14">
        <f t="shared" si="1"/>
        <v>4</v>
      </c>
      <c r="J17" s="14">
        <f t="shared" si="1"/>
        <v>3.4</v>
      </c>
      <c r="K17" s="14">
        <f t="shared" si="1"/>
        <v>3</v>
      </c>
      <c r="L17" s="14">
        <f t="shared" si="1"/>
        <v>3.2</v>
      </c>
      <c r="M17" s="14">
        <f t="shared" si="1"/>
        <v>3</v>
      </c>
      <c r="N17" s="14">
        <f t="shared" si="1"/>
        <v>3.6</v>
      </c>
      <c r="O17" s="14">
        <f t="shared" si="1"/>
        <v>3.4</v>
      </c>
      <c r="P17" s="14">
        <f t="shared" si="1"/>
        <v>4.2</v>
      </c>
      <c r="Q17" s="16">
        <f t="shared" si="1"/>
        <v>3.7166666666666672</v>
      </c>
      <c r="R17" s="15">
        <f t="shared" si="1"/>
        <v>0.7433333333333334</v>
      </c>
      <c r="S17" s="15">
        <f t="shared" si="1"/>
        <v>0.61666666666666659</v>
      </c>
    </row>
    <row r="32" spans="1:19" x14ac:dyDescent="0.25">
      <c r="B32" t="s">
        <v>16</v>
      </c>
    </row>
  </sheetData>
  <mergeCells count="24">
    <mergeCell ref="S7:S11"/>
    <mergeCell ref="A6:S6"/>
    <mergeCell ref="B12:D12"/>
    <mergeCell ref="B13:D13"/>
    <mergeCell ref="R7:R11"/>
    <mergeCell ref="B14:D14"/>
    <mergeCell ref="B15:D15"/>
    <mergeCell ref="B16:D16"/>
    <mergeCell ref="A7:A11"/>
    <mergeCell ref="Q7:Q11"/>
    <mergeCell ref="B2:C2"/>
    <mergeCell ref="B3:C3"/>
    <mergeCell ref="P7:P11"/>
    <mergeCell ref="J7:J11"/>
    <mergeCell ref="K7:K11"/>
    <mergeCell ref="L7:L11"/>
    <mergeCell ref="M7:M11"/>
    <mergeCell ref="N7:N11"/>
    <mergeCell ref="O7:O11"/>
    <mergeCell ref="E7:E11"/>
    <mergeCell ref="F7:F11"/>
    <mergeCell ref="G7:G11"/>
    <mergeCell ref="H7:H11"/>
    <mergeCell ref="I7:I11"/>
  </mergeCells>
  <pageMargins left="0.7" right="0.7" top="0.75" bottom="0.75" header="0.3" footer="0.3"/>
  <pageSetup scale="90"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workbookViewId="0">
      <selection activeCell="H10" sqref="H10"/>
    </sheetView>
  </sheetViews>
  <sheetFormatPr defaultRowHeight="15" x14ac:dyDescent="0.25"/>
  <cols>
    <col min="1" max="1" width="4.85546875" customWidth="1"/>
    <col min="2" max="2" width="11.85546875" customWidth="1"/>
    <col min="3" max="3" width="11.5703125" bestFit="1" customWidth="1"/>
    <col min="4" max="4" width="10.5703125" bestFit="1" customWidth="1"/>
    <col min="5" max="5" width="11.42578125" bestFit="1" customWidth="1"/>
    <col min="6" max="6" width="11.85546875" customWidth="1"/>
    <col min="7" max="7" width="13" customWidth="1"/>
    <col min="8" max="8" width="7.5703125" customWidth="1"/>
    <col min="9" max="9" width="9.85546875" bestFit="1" customWidth="1"/>
  </cols>
  <sheetData>
    <row r="1" spans="2:11" ht="23.25" x14ac:dyDescent="0.35">
      <c r="B1" s="20" t="s">
        <v>47</v>
      </c>
    </row>
    <row r="2" spans="2:11" x14ac:dyDescent="0.25">
      <c r="B2" s="21" t="s">
        <v>48</v>
      </c>
    </row>
    <row r="4" spans="2:11" ht="15.75" x14ac:dyDescent="0.25">
      <c r="B4" s="35" t="s">
        <v>29</v>
      </c>
      <c r="C4" s="36">
        <v>41316</v>
      </c>
    </row>
    <row r="5" spans="2:11" x14ac:dyDescent="0.25">
      <c r="B5" s="25" t="s">
        <v>18</v>
      </c>
      <c r="C5" s="25" t="s">
        <v>39</v>
      </c>
      <c r="D5" s="25" t="s">
        <v>40</v>
      </c>
      <c r="E5" s="25" t="s">
        <v>41</v>
      </c>
      <c r="F5" s="25" t="s">
        <v>44</v>
      </c>
      <c r="G5" s="25" t="s">
        <v>42</v>
      </c>
      <c r="H5" s="25" t="s">
        <v>43</v>
      </c>
      <c r="I5" s="25" t="s">
        <v>45</v>
      </c>
    </row>
    <row r="6" spans="2:11" x14ac:dyDescent="0.25">
      <c r="B6" s="27" t="s">
        <v>34</v>
      </c>
      <c r="C6" s="28">
        <v>0.375</v>
      </c>
      <c r="D6" s="28">
        <v>0.70833333333333337</v>
      </c>
      <c r="E6" s="28">
        <v>0.5</v>
      </c>
      <c r="F6" s="28">
        <v>0.52083333333333337</v>
      </c>
      <c r="G6" s="27">
        <f>((D6-C6)+(F6-E6))*24</f>
        <v>8.5000000000000018</v>
      </c>
      <c r="H6" s="29">
        <v>100</v>
      </c>
      <c r="I6" s="30">
        <f>0.2*H6+8.25*G6</f>
        <v>90.125000000000014</v>
      </c>
      <c r="J6" s="27"/>
      <c r="K6" s="27"/>
    </row>
    <row r="7" spans="2:11" x14ac:dyDescent="0.25">
      <c r="B7" s="27" t="s">
        <v>35</v>
      </c>
      <c r="C7" s="28">
        <v>0.29166666666666669</v>
      </c>
      <c r="D7" s="28">
        <v>0.625</v>
      </c>
      <c r="E7" s="28">
        <v>0.54166666666666663</v>
      </c>
      <c r="F7" s="28">
        <v>0.5625</v>
      </c>
      <c r="G7" s="27">
        <f>((D7-C7)+(F7-E7))*24</f>
        <v>8.5</v>
      </c>
      <c r="H7" s="29">
        <v>120</v>
      </c>
      <c r="I7" s="30">
        <f>0.2*H7+8.25*G7</f>
        <v>94.125</v>
      </c>
      <c r="J7" s="27"/>
      <c r="K7" s="27"/>
    </row>
    <row r="8" spans="2:11" x14ac:dyDescent="0.25">
      <c r="B8" s="27" t="s">
        <v>36</v>
      </c>
      <c r="C8" s="28">
        <v>0.45833333333333331</v>
      </c>
      <c r="D8" s="28">
        <v>0.83333333333333337</v>
      </c>
      <c r="E8" s="28">
        <v>0.625</v>
      </c>
      <c r="F8" s="28">
        <v>0.6875</v>
      </c>
      <c r="G8" s="27">
        <f>((D8-C8)+(F8-E8))*24</f>
        <v>10.500000000000002</v>
      </c>
      <c r="H8" s="29">
        <v>100</v>
      </c>
      <c r="I8" s="30">
        <f>0.2*H8+8.25*G8</f>
        <v>106.62500000000001</v>
      </c>
      <c r="J8" s="27"/>
      <c r="K8" s="27"/>
    </row>
    <row r="9" spans="2:11" x14ac:dyDescent="0.25">
      <c r="B9" s="27" t="s">
        <v>37</v>
      </c>
      <c r="C9" s="28">
        <v>0.375</v>
      </c>
      <c r="D9" s="28">
        <v>0.70833333333333337</v>
      </c>
      <c r="E9" s="28">
        <v>0.5</v>
      </c>
      <c r="F9" s="28">
        <v>0.52083333333333337</v>
      </c>
      <c r="G9" s="27">
        <f>((D9-C9)+(F9-E9))*24</f>
        <v>8.5000000000000018</v>
      </c>
      <c r="H9" s="29">
        <v>150</v>
      </c>
      <c r="I9" s="30">
        <f>0.2*H9+8.25*G9</f>
        <v>100.12500000000001</v>
      </c>
      <c r="J9" s="27"/>
      <c r="K9" s="27"/>
    </row>
    <row r="10" spans="2:11" x14ac:dyDescent="0.25">
      <c r="B10" s="27" t="s">
        <v>38</v>
      </c>
      <c r="C10" s="28">
        <v>0.125</v>
      </c>
      <c r="D10" s="28">
        <v>0.875</v>
      </c>
      <c r="E10" s="28">
        <v>0.79166666666666663</v>
      </c>
      <c r="F10" s="28">
        <v>0.8125</v>
      </c>
      <c r="G10" s="27">
        <f>((D10-C10)+(F10-E10))*24</f>
        <v>18.5</v>
      </c>
      <c r="H10" s="29">
        <v>200</v>
      </c>
      <c r="I10" s="30">
        <f>0.2*H10+8.25*G10</f>
        <v>192.625</v>
      </c>
      <c r="J10" s="27"/>
      <c r="K10" s="27"/>
    </row>
    <row r="11" spans="2:11" x14ac:dyDescent="0.25">
      <c r="B11" s="27"/>
      <c r="C11" s="28"/>
      <c r="D11" s="28"/>
      <c r="E11" s="28"/>
      <c r="F11" s="31" t="s">
        <v>46</v>
      </c>
      <c r="G11" s="32">
        <f>SUM(G6:G10)</f>
        <v>54.5</v>
      </c>
      <c r="H11" s="33">
        <f>SUM(H6:H10)</f>
        <v>670</v>
      </c>
      <c r="I11" s="34">
        <f>SUM(I6:I10)</f>
        <v>583.625</v>
      </c>
      <c r="J11" s="27"/>
      <c r="K11" s="27"/>
    </row>
    <row r="12" spans="2:11" s="37" customFormat="1" x14ac:dyDescent="0.25">
      <c r="B12" s="38"/>
      <c r="C12" s="39"/>
      <c r="D12" s="39"/>
      <c r="E12" s="39"/>
      <c r="F12" s="40"/>
      <c r="G12" s="38"/>
      <c r="H12" s="41"/>
      <c r="I12" s="42"/>
      <c r="J12" s="38"/>
      <c r="K12" s="38"/>
    </row>
    <row r="13" spans="2:11" ht="15.75" x14ac:dyDescent="0.25">
      <c r="B13" s="35" t="s">
        <v>30</v>
      </c>
      <c r="C13" s="36">
        <v>41317</v>
      </c>
    </row>
    <row r="14" spans="2:11" x14ac:dyDescent="0.25">
      <c r="B14" s="25" t="s">
        <v>18</v>
      </c>
      <c r="C14" s="25" t="s">
        <v>39</v>
      </c>
      <c r="D14" s="25" t="s">
        <v>40</v>
      </c>
      <c r="E14" s="25" t="s">
        <v>41</v>
      </c>
      <c r="F14" s="25" t="s">
        <v>44</v>
      </c>
      <c r="G14" s="25" t="s">
        <v>42</v>
      </c>
      <c r="H14" s="25" t="s">
        <v>43</v>
      </c>
      <c r="I14" s="25" t="s">
        <v>45</v>
      </c>
    </row>
    <row r="15" spans="2:11" x14ac:dyDescent="0.25">
      <c r="B15" s="27" t="s">
        <v>34</v>
      </c>
      <c r="C15" s="28"/>
      <c r="D15" s="28"/>
      <c r="E15" s="28"/>
      <c r="F15" s="28"/>
      <c r="G15" s="27">
        <f>((D15-C15)+(F15-E15))*24</f>
        <v>0</v>
      </c>
      <c r="H15" s="29"/>
      <c r="I15" s="30">
        <f>0.2*H15+8.25*G15</f>
        <v>0</v>
      </c>
      <c r="J15" s="27"/>
      <c r="K15" s="27"/>
    </row>
    <row r="16" spans="2:11" x14ac:dyDescent="0.25">
      <c r="B16" s="27" t="s">
        <v>35</v>
      </c>
      <c r="C16" s="28"/>
      <c r="D16" s="28"/>
      <c r="E16" s="28"/>
      <c r="F16" s="28"/>
      <c r="G16" s="27">
        <f>((D16-C16)+(F16-E16))*24</f>
        <v>0</v>
      </c>
      <c r="H16" s="29"/>
      <c r="I16" s="30">
        <f>0.2*H16+8.25*G16</f>
        <v>0</v>
      </c>
      <c r="J16" s="27"/>
      <c r="K16" s="27"/>
    </row>
    <row r="17" spans="2:11" x14ac:dyDescent="0.25">
      <c r="B17" s="27" t="s">
        <v>36</v>
      </c>
      <c r="C17" s="28"/>
      <c r="D17" s="28"/>
      <c r="E17" s="28"/>
      <c r="F17" s="28"/>
      <c r="G17" s="27">
        <f>((D17-C17)+(F17-E17))*24</f>
        <v>0</v>
      </c>
      <c r="H17" s="29"/>
      <c r="I17" s="30">
        <f>0.2*H17+8.25*G17</f>
        <v>0</v>
      </c>
      <c r="J17" s="27"/>
      <c r="K17" s="27"/>
    </row>
    <row r="18" spans="2:11" x14ac:dyDescent="0.25">
      <c r="B18" s="27" t="s">
        <v>37</v>
      </c>
      <c r="C18" s="28"/>
      <c r="D18" s="28"/>
      <c r="E18" s="28"/>
      <c r="F18" s="28"/>
      <c r="G18" s="27">
        <f>((D18-C18)+(F18-E18))*24</f>
        <v>0</v>
      </c>
      <c r="H18" s="29"/>
      <c r="I18" s="30">
        <f>0.2*H18+8.25*G18</f>
        <v>0</v>
      </c>
      <c r="J18" s="27"/>
      <c r="K18" s="27"/>
    </row>
    <row r="19" spans="2:11" x14ac:dyDescent="0.25">
      <c r="B19" s="27" t="s">
        <v>38</v>
      </c>
      <c r="C19" s="28"/>
      <c r="D19" s="28"/>
      <c r="E19" s="28"/>
      <c r="F19" s="28"/>
      <c r="G19" s="27">
        <f>((D19-C19)+(F19-E19))*24</f>
        <v>0</v>
      </c>
      <c r="H19" s="29"/>
      <c r="I19" s="30">
        <f>0.2*H19+8.25*G19</f>
        <v>0</v>
      </c>
      <c r="J19" s="27"/>
      <c r="K19" s="27"/>
    </row>
    <row r="20" spans="2:11" x14ac:dyDescent="0.25">
      <c r="B20" s="27"/>
      <c r="C20" s="28"/>
      <c r="D20" s="28"/>
      <c r="E20" s="28"/>
      <c r="F20" s="31" t="s">
        <v>46</v>
      </c>
      <c r="G20" s="32">
        <f>SUM(G15:G19)</f>
        <v>0</v>
      </c>
      <c r="H20" s="33">
        <f>SUM(H15:H19)</f>
        <v>0</v>
      </c>
      <c r="I20" s="34">
        <f>SUM(I15:I19)</f>
        <v>0</v>
      </c>
      <c r="J20" s="27"/>
      <c r="K20" s="27"/>
    </row>
    <row r="21" spans="2:11" s="25" customFormat="1" ht="15.75" x14ac:dyDescent="0.25">
      <c r="B21" s="35" t="s">
        <v>31</v>
      </c>
      <c r="C21" s="36">
        <v>41318</v>
      </c>
    </row>
    <row r="22" spans="2:11" x14ac:dyDescent="0.25">
      <c r="B22" s="25" t="s">
        <v>18</v>
      </c>
      <c r="C22" s="25" t="s">
        <v>39</v>
      </c>
      <c r="D22" s="25" t="s">
        <v>40</v>
      </c>
      <c r="E22" s="25" t="s">
        <v>41</v>
      </c>
      <c r="F22" s="25" t="s">
        <v>44</v>
      </c>
      <c r="G22" s="25" t="s">
        <v>42</v>
      </c>
      <c r="H22" s="25" t="s">
        <v>43</v>
      </c>
      <c r="I22" s="25" t="s">
        <v>45</v>
      </c>
    </row>
    <row r="23" spans="2:11" x14ac:dyDescent="0.25">
      <c r="B23" s="27" t="s">
        <v>34</v>
      </c>
      <c r="C23" s="28"/>
      <c r="D23" s="28"/>
      <c r="E23" s="28"/>
      <c r="F23" s="28"/>
      <c r="G23" s="27">
        <f>((D23-C23)+(F23-E23))*24</f>
        <v>0</v>
      </c>
      <c r="H23" s="29"/>
      <c r="I23" s="30">
        <f>0.2*H23+8.25*G23</f>
        <v>0</v>
      </c>
      <c r="J23" s="27"/>
      <c r="K23" s="27"/>
    </row>
    <row r="24" spans="2:11" x14ac:dyDescent="0.25">
      <c r="B24" s="27" t="s">
        <v>35</v>
      </c>
      <c r="C24" s="28"/>
      <c r="D24" s="28"/>
      <c r="E24" s="28"/>
      <c r="F24" s="28"/>
      <c r="G24" s="27">
        <f>((D24-C24)+(F24-E24))*24</f>
        <v>0</v>
      </c>
      <c r="H24" s="29"/>
      <c r="I24" s="30">
        <f>0.2*H24+8.25*G24</f>
        <v>0</v>
      </c>
      <c r="J24" s="27"/>
      <c r="K24" s="27"/>
    </row>
    <row r="25" spans="2:11" x14ac:dyDescent="0.25">
      <c r="B25" s="27" t="s">
        <v>36</v>
      </c>
      <c r="C25" s="28"/>
      <c r="D25" s="28"/>
      <c r="E25" s="28"/>
      <c r="F25" s="28"/>
      <c r="G25" s="27">
        <f>((D25-C25)+(F25-E25))*24</f>
        <v>0</v>
      </c>
      <c r="H25" s="29"/>
      <c r="I25" s="30">
        <f>0.2*H25+8.25*G25</f>
        <v>0</v>
      </c>
      <c r="J25" s="27"/>
      <c r="K25" s="27"/>
    </row>
    <row r="26" spans="2:11" x14ac:dyDescent="0.25">
      <c r="B26" s="27" t="s">
        <v>37</v>
      </c>
      <c r="C26" s="28"/>
      <c r="D26" s="28"/>
      <c r="E26" s="28"/>
      <c r="F26" s="28"/>
      <c r="G26" s="27">
        <f>((D26-C26)+(F26-E26))*24</f>
        <v>0</v>
      </c>
      <c r="H26" s="29"/>
      <c r="I26" s="30">
        <f>0.2*H26+8.25*G26</f>
        <v>0</v>
      </c>
      <c r="J26" s="27"/>
      <c r="K26" s="27"/>
    </row>
    <row r="27" spans="2:11" x14ac:dyDescent="0.25">
      <c r="B27" s="27" t="s">
        <v>38</v>
      </c>
      <c r="C27" s="28"/>
      <c r="D27" s="28"/>
      <c r="E27" s="28"/>
      <c r="F27" s="28"/>
      <c r="G27" s="27">
        <f>((D27-C27)+(F27-E27))*24</f>
        <v>0</v>
      </c>
      <c r="H27" s="29"/>
      <c r="I27" s="30">
        <f>0.2*H27+8.25*G27</f>
        <v>0</v>
      </c>
      <c r="J27" s="27"/>
      <c r="K27" s="27"/>
    </row>
    <row r="28" spans="2:11" x14ac:dyDescent="0.25">
      <c r="B28" s="27"/>
      <c r="C28" s="28"/>
      <c r="D28" s="28"/>
      <c r="E28" s="28"/>
      <c r="F28" s="31" t="s">
        <v>46</v>
      </c>
      <c r="G28" s="32">
        <f>SUM(G23:G27)</f>
        <v>0</v>
      </c>
      <c r="H28" s="33">
        <f>SUM(H23:H27)</f>
        <v>0</v>
      </c>
      <c r="I28" s="34">
        <f>SUM(I23:I27)</f>
        <v>0</v>
      </c>
      <c r="J28" s="27"/>
      <c r="K28" s="27"/>
    </row>
    <row r="29" spans="2:11" s="25" customFormat="1" ht="15.75" x14ac:dyDescent="0.25">
      <c r="B29" s="35" t="s">
        <v>32</v>
      </c>
      <c r="C29" s="36">
        <v>41319</v>
      </c>
    </row>
    <row r="30" spans="2:11" x14ac:dyDescent="0.25">
      <c r="B30" s="25" t="s">
        <v>18</v>
      </c>
      <c r="C30" s="25" t="s">
        <v>39</v>
      </c>
      <c r="D30" s="25" t="s">
        <v>40</v>
      </c>
      <c r="E30" s="25" t="s">
        <v>41</v>
      </c>
      <c r="F30" s="25" t="s">
        <v>44</v>
      </c>
      <c r="G30" s="25" t="s">
        <v>42</v>
      </c>
      <c r="H30" s="25" t="s">
        <v>43</v>
      </c>
      <c r="I30" s="25" t="s">
        <v>45</v>
      </c>
    </row>
    <row r="31" spans="2:11" x14ac:dyDescent="0.25">
      <c r="B31" s="27" t="s">
        <v>34</v>
      </c>
      <c r="C31" s="28"/>
      <c r="D31" s="28"/>
      <c r="E31" s="28"/>
      <c r="F31" s="28"/>
      <c r="G31" s="27">
        <f>((D31-C31)+(F31-E31))*24</f>
        <v>0</v>
      </c>
      <c r="H31" s="29"/>
      <c r="I31" s="30">
        <f>0.2*H31+8.25*G31</f>
        <v>0</v>
      </c>
      <c r="J31" s="27"/>
      <c r="K31" s="27"/>
    </row>
    <row r="32" spans="2:11" x14ac:dyDescent="0.25">
      <c r="B32" s="27" t="s">
        <v>35</v>
      </c>
      <c r="C32" s="28"/>
      <c r="D32" s="28"/>
      <c r="E32" s="28"/>
      <c r="F32" s="28"/>
      <c r="G32" s="27">
        <f>((D32-C32)+(F32-E32))*24</f>
        <v>0</v>
      </c>
      <c r="H32" s="29"/>
      <c r="I32" s="30">
        <f>0.2*H32+8.25*G32</f>
        <v>0</v>
      </c>
      <c r="J32" s="27"/>
      <c r="K32" s="27"/>
    </row>
    <row r="33" spans="2:11" x14ac:dyDescent="0.25">
      <c r="B33" s="27" t="s">
        <v>36</v>
      </c>
      <c r="C33" s="28"/>
      <c r="D33" s="28"/>
      <c r="E33" s="28"/>
      <c r="F33" s="28"/>
      <c r="G33" s="27">
        <f>((D33-C33)+(F33-E33))*24</f>
        <v>0</v>
      </c>
      <c r="H33" s="29"/>
      <c r="I33" s="30">
        <f>0.2*H33+8.25*G33</f>
        <v>0</v>
      </c>
      <c r="J33" s="27"/>
      <c r="K33" s="27"/>
    </row>
    <row r="34" spans="2:11" x14ac:dyDescent="0.25">
      <c r="B34" s="27" t="s">
        <v>37</v>
      </c>
      <c r="C34" s="28"/>
      <c r="D34" s="28"/>
      <c r="E34" s="28"/>
      <c r="F34" s="28"/>
      <c r="G34" s="27">
        <f>((D34-C34)+(F34-E34))*24</f>
        <v>0</v>
      </c>
      <c r="H34" s="29"/>
      <c r="I34" s="30">
        <f>0.2*H34+8.25*G34</f>
        <v>0</v>
      </c>
      <c r="J34" s="27"/>
      <c r="K34" s="27"/>
    </row>
    <row r="35" spans="2:11" x14ac:dyDescent="0.25">
      <c r="B35" s="27" t="s">
        <v>38</v>
      </c>
      <c r="C35" s="28"/>
      <c r="D35" s="28"/>
      <c r="E35" s="28"/>
      <c r="F35" s="28"/>
      <c r="G35" s="27">
        <f>((D35-C35)+(F35-E35))*24</f>
        <v>0</v>
      </c>
      <c r="H35" s="29"/>
      <c r="I35" s="30">
        <f>0.2*H35+8.25*G35</f>
        <v>0</v>
      </c>
      <c r="J35" s="27"/>
      <c r="K35" s="27"/>
    </row>
    <row r="36" spans="2:11" x14ac:dyDescent="0.25">
      <c r="B36" s="27"/>
      <c r="C36" s="28"/>
      <c r="D36" s="28"/>
      <c r="E36" s="28"/>
      <c r="F36" s="31" t="s">
        <v>46</v>
      </c>
      <c r="G36" s="32">
        <f>SUM(G31:G35)</f>
        <v>0</v>
      </c>
      <c r="H36" s="33">
        <f>SUM(H31:H35)</f>
        <v>0</v>
      </c>
      <c r="I36" s="34">
        <f>SUM(I31:I35)</f>
        <v>0</v>
      </c>
      <c r="J36" s="27"/>
      <c r="K36" s="27"/>
    </row>
    <row r="37" spans="2:11" s="25" customFormat="1" ht="15.75" x14ac:dyDescent="0.25">
      <c r="B37" s="35" t="s">
        <v>33</v>
      </c>
      <c r="C37" s="36">
        <v>41320</v>
      </c>
    </row>
    <row r="38" spans="2:11" x14ac:dyDescent="0.25">
      <c r="B38" s="25" t="s">
        <v>18</v>
      </c>
      <c r="C38" s="25" t="s">
        <v>39</v>
      </c>
      <c r="D38" s="25" t="s">
        <v>40</v>
      </c>
      <c r="E38" s="25" t="s">
        <v>41</v>
      </c>
      <c r="F38" s="25" t="s">
        <v>44</v>
      </c>
      <c r="G38" s="25" t="s">
        <v>42</v>
      </c>
      <c r="H38" s="25" t="s">
        <v>43</v>
      </c>
      <c r="I38" s="25" t="s">
        <v>45</v>
      </c>
    </row>
    <row r="39" spans="2:11" x14ac:dyDescent="0.25">
      <c r="B39" s="27" t="s">
        <v>34</v>
      </c>
      <c r="C39" s="28"/>
      <c r="D39" s="28"/>
      <c r="E39" s="28"/>
      <c r="F39" s="28"/>
      <c r="G39" s="27">
        <f>((D39-C39)+(F39-E39))*24</f>
        <v>0</v>
      </c>
      <c r="H39" s="29"/>
      <c r="I39" s="30">
        <f>0.2*H39+8.25*G39</f>
        <v>0</v>
      </c>
      <c r="J39" s="27"/>
      <c r="K39" s="27"/>
    </row>
    <row r="40" spans="2:11" x14ac:dyDescent="0.25">
      <c r="B40" s="27" t="s">
        <v>35</v>
      </c>
      <c r="C40" s="28"/>
      <c r="D40" s="28"/>
      <c r="E40" s="28"/>
      <c r="F40" s="28"/>
      <c r="G40" s="27">
        <f>((D40-C40)+(F40-E40))*24</f>
        <v>0</v>
      </c>
      <c r="H40" s="29"/>
      <c r="I40" s="30">
        <f>0.2*H40+8.25*G40</f>
        <v>0</v>
      </c>
      <c r="J40" s="27"/>
      <c r="K40" s="27"/>
    </row>
    <row r="41" spans="2:11" x14ac:dyDescent="0.25">
      <c r="B41" s="27" t="s">
        <v>36</v>
      </c>
      <c r="C41" s="28"/>
      <c r="D41" s="28"/>
      <c r="E41" s="28"/>
      <c r="F41" s="28"/>
      <c r="G41" s="27">
        <f>((D41-C41)+(F41-E41))*24</f>
        <v>0</v>
      </c>
      <c r="H41" s="29"/>
      <c r="I41" s="30">
        <f>0.2*H41+8.25*G41</f>
        <v>0</v>
      </c>
      <c r="J41" s="27"/>
      <c r="K41" s="27"/>
    </row>
    <row r="42" spans="2:11" x14ac:dyDescent="0.25">
      <c r="B42" s="27" t="s">
        <v>37</v>
      </c>
      <c r="C42" s="28"/>
      <c r="D42" s="28"/>
      <c r="E42" s="28"/>
      <c r="F42" s="28"/>
      <c r="G42" s="27">
        <f>((D42-C42)+(F42-E42))*24</f>
        <v>0</v>
      </c>
      <c r="H42" s="29"/>
      <c r="I42" s="30">
        <f>0.2*H42+8.25*G42</f>
        <v>0</v>
      </c>
      <c r="J42" s="27"/>
      <c r="K42" s="27"/>
    </row>
    <row r="43" spans="2:11" x14ac:dyDescent="0.25">
      <c r="B43" s="27" t="s">
        <v>38</v>
      </c>
      <c r="C43" s="28"/>
      <c r="D43" s="28"/>
      <c r="E43" s="28"/>
      <c r="F43" s="28"/>
      <c r="G43" s="27">
        <f>((D43-C43)+(F43-E43))*24</f>
        <v>0</v>
      </c>
      <c r="H43" s="29"/>
      <c r="I43" s="30">
        <f>0.2*H43+8.25*G43</f>
        <v>0</v>
      </c>
      <c r="J43" s="27"/>
      <c r="K43" s="27"/>
    </row>
    <row r="44" spans="2:11" x14ac:dyDescent="0.25">
      <c r="B44" s="27"/>
      <c r="C44" s="28"/>
      <c r="D44" s="28"/>
      <c r="E44" s="28"/>
      <c r="F44" s="31" t="s">
        <v>46</v>
      </c>
      <c r="G44" s="32">
        <f>SUM(G39:G43)</f>
        <v>0</v>
      </c>
      <c r="H44" s="33">
        <f>SUM(H39:H43)</f>
        <v>0</v>
      </c>
      <c r="I44" s="34">
        <f>SUM(I39:I43)</f>
        <v>0</v>
      </c>
      <c r="J44" s="27"/>
      <c r="K44" s="27"/>
    </row>
    <row r="45" spans="2:11" x14ac:dyDescent="0.25">
      <c r="C45" s="26"/>
    </row>
    <row r="46" spans="2:11" x14ac:dyDescent="0.25">
      <c r="C46" s="26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zoomScale="40" zoomScaleNormal="40" workbookViewId="0">
      <selection activeCell="N32" sqref="N32"/>
    </sheetView>
  </sheetViews>
  <sheetFormatPr defaultRowHeight="15" x14ac:dyDescent="0.25"/>
  <cols>
    <col min="8" max="8" width="9.140625" customWidth="1"/>
    <col min="9" max="9" width="3.140625" customWidth="1"/>
    <col min="10" max="10" width="9.140625" customWidth="1"/>
  </cols>
  <sheetData>
    <row r="1" spans="1:17" x14ac:dyDescent="0.25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7"/>
    </row>
    <row r="2" spans="1:17" x14ac:dyDescent="0.25">
      <c r="A2" s="48"/>
      <c r="B2" s="80" t="s">
        <v>58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49"/>
    </row>
    <row r="3" spans="1:17" x14ac:dyDescent="0.25">
      <c r="A3" s="48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49"/>
    </row>
    <row r="4" spans="1:17" x14ac:dyDescent="0.25">
      <c r="A4" s="48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49"/>
    </row>
    <row r="5" spans="1:17" x14ac:dyDescent="0.25">
      <c r="A5" s="48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9"/>
    </row>
    <row r="6" spans="1:17" x14ac:dyDescent="0.25">
      <c r="A6" s="50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51"/>
    </row>
    <row r="7" spans="1:17" x14ac:dyDescent="0.25">
      <c r="A7" s="50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51"/>
    </row>
    <row r="8" spans="1:17" x14ac:dyDescent="0.25">
      <c r="A8" s="50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51"/>
    </row>
    <row r="9" spans="1:17" x14ac:dyDescent="0.25">
      <c r="A9" s="50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51"/>
    </row>
    <row r="10" spans="1:17" x14ac:dyDescent="0.25">
      <c r="A10" s="50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51"/>
    </row>
    <row r="11" spans="1:17" x14ac:dyDescent="0.25">
      <c r="A11" s="50"/>
      <c r="B11" s="43"/>
      <c r="C11" s="43"/>
      <c r="D11" s="43"/>
      <c r="E11" s="84" t="s">
        <v>53</v>
      </c>
      <c r="F11" s="85"/>
      <c r="G11" s="85"/>
      <c r="H11" s="85"/>
      <c r="I11" s="85"/>
      <c r="J11" s="85"/>
      <c r="K11" s="85"/>
      <c r="L11" s="85"/>
      <c r="M11" s="85"/>
      <c r="N11" s="43"/>
      <c r="O11" s="43"/>
      <c r="P11" s="43"/>
      <c r="Q11" s="51"/>
    </row>
    <row r="12" spans="1:17" x14ac:dyDescent="0.25">
      <c r="A12" s="7"/>
      <c r="B12" s="2"/>
      <c r="C12" s="2"/>
      <c r="D12" s="2"/>
      <c r="E12" s="85"/>
      <c r="F12" s="85"/>
      <c r="G12" s="85"/>
      <c r="H12" s="85"/>
      <c r="I12" s="85"/>
      <c r="J12" s="85"/>
      <c r="K12" s="85"/>
      <c r="L12" s="85"/>
      <c r="M12" s="85"/>
      <c r="N12" s="2"/>
      <c r="O12" s="2"/>
      <c r="P12" s="2"/>
      <c r="Q12" s="8"/>
    </row>
    <row r="13" spans="1:17" x14ac:dyDescent="0.25">
      <c r="A13" s="7"/>
      <c r="B13" s="2"/>
      <c r="C13" s="2"/>
      <c r="D13" s="2"/>
      <c r="E13" s="85"/>
      <c r="F13" s="85"/>
      <c r="G13" s="85"/>
      <c r="H13" s="85"/>
      <c r="I13" s="85"/>
      <c r="J13" s="85"/>
      <c r="K13" s="85"/>
      <c r="L13" s="85"/>
      <c r="M13" s="85"/>
      <c r="N13" s="2"/>
      <c r="O13" s="2"/>
      <c r="P13" s="2"/>
      <c r="Q13" s="8"/>
    </row>
    <row r="14" spans="1:17" ht="15" customHeight="1" x14ac:dyDescent="0.25">
      <c r="A14" s="7"/>
      <c r="B14" s="86" t="s">
        <v>54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"/>
    </row>
    <row r="15" spans="1:17" ht="15" customHeight="1" x14ac:dyDescent="0.25">
      <c r="A15" s="7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"/>
    </row>
    <row r="16" spans="1:17" ht="15" customHeight="1" x14ac:dyDescent="0.25">
      <c r="A16" s="7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"/>
    </row>
    <row r="17" spans="1:17" ht="15" customHeight="1" x14ac:dyDescent="0.25">
      <c r="A17" s="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8"/>
    </row>
    <row r="18" spans="1:17" ht="15" customHeight="1" x14ac:dyDescent="0.25">
      <c r="A18" s="59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1"/>
    </row>
    <row r="19" spans="1:17" ht="15" customHeight="1" x14ac:dyDescent="0.25">
      <c r="A19" s="59"/>
      <c r="B19" s="60"/>
      <c r="C19" s="60"/>
      <c r="D19" s="60"/>
      <c r="E19" s="87" t="s">
        <v>55</v>
      </c>
      <c r="F19" s="87"/>
      <c r="G19" s="87"/>
      <c r="H19" s="87"/>
      <c r="I19" s="87"/>
      <c r="J19" s="87"/>
      <c r="K19" s="87"/>
      <c r="L19" s="87"/>
      <c r="M19" s="87"/>
      <c r="N19" s="60"/>
      <c r="O19" s="60"/>
      <c r="P19" s="60"/>
      <c r="Q19" s="61"/>
    </row>
    <row r="20" spans="1:17" ht="15" customHeight="1" x14ac:dyDescent="0.25">
      <c r="A20" s="59"/>
      <c r="B20" s="57"/>
      <c r="C20" s="57"/>
      <c r="D20" s="57"/>
      <c r="E20" s="87"/>
      <c r="F20" s="87"/>
      <c r="G20" s="87"/>
      <c r="H20" s="87"/>
      <c r="I20" s="87"/>
      <c r="J20" s="87"/>
      <c r="K20" s="87"/>
      <c r="L20" s="87"/>
      <c r="M20" s="87"/>
      <c r="N20" s="57"/>
      <c r="O20" s="57"/>
      <c r="P20" s="57"/>
      <c r="Q20" s="61"/>
    </row>
    <row r="21" spans="1:17" ht="15" customHeight="1" x14ac:dyDescent="0.25">
      <c r="A21" s="59"/>
      <c r="B21" s="57"/>
      <c r="C21" s="57"/>
      <c r="D21" s="57"/>
      <c r="E21" s="87"/>
      <c r="F21" s="87"/>
      <c r="G21" s="87"/>
      <c r="H21" s="87"/>
      <c r="I21" s="87"/>
      <c r="J21" s="87"/>
      <c r="K21" s="87"/>
      <c r="L21" s="87"/>
      <c r="M21" s="87"/>
      <c r="N21" s="57"/>
      <c r="O21" s="57"/>
      <c r="P21" s="57"/>
      <c r="Q21" s="61"/>
    </row>
    <row r="22" spans="1:17" ht="15" customHeight="1" x14ac:dyDescent="0.25">
      <c r="A22" s="59"/>
      <c r="B22" s="57"/>
      <c r="C22" s="57"/>
      <c r="D22" s="57"/>
      <c r="E22" s="87"/>
      <c r="F22" s="87"/>
      <c r="G22" s="87"/>
      <c r="H22" s="87"/>
      <c r="I22" s="87"/>
      <c r="J22" s="87"/>
      <c r="K22" s="87"/>
      <c r="L22" s="87"/>
      <c r="M22" s="87"/>
      <c r="N22" s="57"/>
      <c r="O22" s="57"/>
      <c r="P22" s="57"/>
      <c r="Q22" s="61"/>
    </row>
    <row r="23" spans="1:17" x14ac:dyDescent="0.25">
      <c r="A23" s="59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61"/>
    </row>
    <row r="24" spans="1:17" x14ac:dyDescent="0.25">
      <c r="A24" s="59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61"/>
    </row>
    <row r="25" spans="1:17" x14ac:dyDescent="0.25">
      <c r="A25" s="59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61"/>
    </row>
    <row r="26" spans="1:17" x14ac:dyDescent="0.25">
      <c r="A26" s="59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61"/>
    </row>
    <row r="27" spans="1:17" x14ac:dyDescent="0.25">
      <c r="A27" s="59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61"/>
    </row>
    <row r="28" spans="1:17" x14ac:dyDescent="0.25">
      <c r="A28" s="59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61"/>
    </row>
    <row r="29" spans="1:17" x14ac:dyDescent="0.25">
      <c r="A29" s="59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61"/>
    </row>
    <row r="30" spans="1:17" x14ac:dyDescent="0.25">
      <c r="A30" s="59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61"/>
    </row>
    <row r="31" spans="1:17" x14ac:dyDescent="0.25">
      <c r="A31" s="59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61"/>
    </row>
    <row r="32" spans="1:17" x14ac:dyDescent="0.25">
      <c r="A32" s="59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61"/>
    </row>
    <row r="33" spans="1:17" ht="15" customHeight="1" x14ac:dyDescent="0.25">
      <c r="A33" s="7"/>
      <c r="E33" s="2"/>
      <c r="F33" s="2"/>
      <c r="G33" s="83" t="s">
        <v>52</v>
      </c>
      <c r="H33" s="83"/>
      <c r="I33" s="83"/>
      <c r="J33" s="83"/>
      <c r="K33" s="2"/>
      <c r="L33" s="2"/>
      <c r="M33" s="2"/>
      <c r="N33" s="2"/>
      <c r="O33" s="2"/>
      <c r="P33" s="2"/>
      <c r="Q33" s="8"/>
    </row>
    <row r="34" spans="1:17" ht="15" customHeight="1" x14ac:dyDescent="0.25">
      <c r="A34" s="7"/>
      <c r="E34" s="2"/>
      <c r="F34" s="2"/>
      <c r="G34" s="83"/>
      <c r="H34" s="83"/>
      <c r="I34" s="83"/>
      <c r="J34" s="83"/>
      <c r="K34" s="2"/>
      <c r="L34" s="2"/>
      <c r="M34" s="2"/>
      <c r="N34" s="2"/>
      <c r="O34" s="2"/>
      <c r="P34" s="2"/>
      <c r="Q34" s="8"/>
    </row>
    <row r="35" spans="1:17" ht="15.75" thickBot="1" x14ac:dyDescent="0.3">
      <c r="A35" s="7"/>
      <c r="B35" s="64"/>
      <c r="C35" s="64"/>
      <c r="D35" s="64"/>
      <c r="E35" s="2"/>
      <c r="F35" s="82" t="s">
        <v>49</v>
      </c>
      <c r="G35" s="82"/>
      <c r="H35" s="82"/>
      <c r="I35" s="55"/>
      <c r="J35" s="55"/>
      <c r="K35" s="55"/>
      <c r="L35" s="55"/>
      <c r="M35" s="2"/>
      <c r="N35" s="2"/>
      <c r="O35" s="2"/>
      <c r="P35" s="2"/>
      <c r="Q35" s="8"/>
    </row>
    <row r="36" spans="1:17" ht="18.75" x14ac:dyDescent="0.3">
      <c r="A36" s="7"/>
      <c r="B36" s="62" t="s">
        <v>24</v>
      </c>
      <c r="C36" s="2"/>
      <c r="D36" s="2"/>
      <c r="E36" s="2"/>
      <c r="F36" s="82"/>
      <c r="G36" s="82"/>
      <c r="H36" s="82"/>
      <c r="I36" s="55"/>
      <c r="J36" s="55"/>
      <c r="K36" s="55"/>
      <c r="L36" s="55"/>
      <c r="M36" s="2"/>
      <c r="N36" s="2"/>
      <c r="O36" s="2"/>
      <c r="P36" s="2"/>
      <c r="Q36" s="8"/>
    </row>
    <row r="37" spans="1:17" x14ac:dyDescent="0.25">
      <c r="A37" s="7"/>
      <c r="B37" s="63" t="s">
        <v>57</v>
      </c>
      <c r="C37" s="2"/>
      <c r="D37" s="2"/>
      <c r="E37" s="2"/>
      <c r="F37" s="82"/>
      <c r="G37" s="82"/>
      <c r="H37" s="82"/>
      <c r="I37" s="55"/>
      <c r="J37" s="55"/>
      <c r="K37" s="55"/>
      <c r="L37" s="55"/>
      <c r="M37" s="2"/>
      <c r="N37" s="2"/>
      <c r="O37" s="2"/>
      <c r="P37" s="2"/>
      <c r="Q37" s="8"/>
    </row>
    <row r="38" spans="1:17" x14ac:dyDescent="0.25">
      <c r="A38" s="7"/>
      <c r="B38" s="2" t="s">
        <v>56</v>
      </c>
      <c r="C38" s="2"/>
      <c r="D38" s="2"/>
      <c r="E38" s="2"/>
      <c r="F38" s="79" t="s">
        <v>50</v>
      </c>
      <c r="G38" s="79"/>
      <c r="H38" s="79"/>
      <c r="I38" s="55"/>
      <c r="J38" s="55"/>
      <c r="K38" s="55"/>
      <c r="L38" s="55"/>
      <c r="M38" s="2"/>
      <c r="N38" s="2"/>
      <c r="O38" s="2"/>
      <c r="P38" s="2"/>
      <c r="Q38" s="8"/>
    </row>
    <row r="39" spans="1:17" ht="25.5" x14ac:dyDescent="0.25">
      <c r="A39" s="7"/>
      <c r="B39" s="2"/>
      <c r="C39" s="2"/>
      <c r="D39" s="2"/>
      <c r="E39" s="2"/>
      <c r="F39" s="79"/>
      <c r="G39" s="79"/>
      <c r="H39" s="79"/>
      <c r="I39" s="55"/>
      <c r="J39" s="56" t="s">
        <v>51</v>
      </c>
      <c r="K39" s="2"/>
      <c r="L39" s="55"/>
      <c r="M39" s="2"/>
      <c r="N39" s="2"/>
      <c r="O39" s="2"/>
      <c r="P39" s="2"/>
      <c r="Q39" s="8"/>
    </row>
    <row r="40" spans="1:17" x14ac:dyDescent="0.25">
      <c r="A40" s="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8"/>
    </row>
    <row r="41" spans="1:17" x14ac:dyDescent="0.25">
      <c r="A41" s="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8"/>
    </row>
    <row r="42" spans="1:17" x14ac:dyDescent="0.2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4"/>
    </row>
  </sheetData>
  <mergeCells count="7">
    <mergeCell ref="F38:H39"/>
    <mergeCell ref="B2:P4"/>
    <mergeCell ref="F35:H37"/>
    <mergeCell ref="G33:J34"/>
    <mergeCell ref="E11:M13"/>
    <mergeCell ref="B14:P16"/>
    <mergeCell ref="E19:M22"/>
  </mergeCells>
  <pageMargins left="0.5" right="0.5" top="0.5" bottom="0.5" header="0.5" footer="0.5"/>
  <pageSetup scale="85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</vt:lpstr>
      <vt:lpstr>Part 2</vt:lpstr>
      <vt:lpstr>Part 3</vt:lpstr>
      <vt:lpstr>Part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cp:lastPrinted>2013-02-18T17:41:28Z</cp:lastPrinted>
  <dcterms:created xsi:type="dcterms:W3CDTF">2013-02-05T22:19:10Z</dcterms:created>
  <dcterms:modified xsi:type="dcterms:W3CDTF">2013-02-18T17:41:53Z</dcterms:modified>
</cp:coreProperties>
</file>