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E8316CE-A039-41C6-AC58-74AD5A8EBE3F}" xr6:coauthVersionLast="44" xr6:coauthVersionMax="45" xr10:uidLastSave="{00000000-0000-0000-0000-000000000000}"/>
  <bookViews>
    <workbookView xWindow="915" yWindow="255" windowWidth="1909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H16" i="1"/>
  <c r="L101" i="1" a="1"/>
  <c r="L101" i="1" s="1"/>
  <c r="L88" i="1" a="1"/>
  <c r="L88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AE79" i="1" a="1"/>
  <c r="AE79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AE88" i="1" a="1"/>
  <c r="AE88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AE87" i="1" a="1"/>
  <c r="AE87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AE102" i="1" a="1"/>
  <c r="AE102" i="1" s="1"/>
  <c r="AD102" i="1" a="1"/>
  <c r="AD102" i="1" s="1"/>
  <c r="AC102" i="1" a="1"/>
  <c r="AC102" i="1" s="1"/>
  <c r="AB102" i="1" a="1"/>
  <c r="AB102" i="1" s="1"/>
  <c r="AA102" i="1" a="1"/>
  <c r="AA102" i="1" s="1"/>
  <c r="Z102" i="1" a="1"/>
  <c r="Z102" i="1" s="1"/>
  <c r="Y102" i="1" a="1"/>
  <c r="Y102" i="1" s="1"/>
  <c r="X102" i="1" a="1"/>
  <c r="X102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AE101" i="1" a="1"/>
  <c r="AE101" i="1" s="1"/>
  <c r="AD101" i="1" a="1"/>
  <c r="AD101" i="1" s="1"/>
  <c r="AC101" i="1" a="1"/>
  <c r="AC101" i="1" s="1"/>
  <c r="AB101" i="1" a="1"/>
  <c r="AB101" i="1" s="1"/>
  <c r="AA101" i="1" a="1"/>
  <c r="AA101" i="1" s="1"/>
  <c r="Z101" i="1" a="1"/>
  <c r="Z101" i="1" s="1"/>
  <c r="Y101" i="1" a="1"/>
  <c r="Y101" i="1"/>
  <c r="X101" i="1" a="1"/>
  <c r="X101" i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2" i="1" a="1"/>
  <c r="L102" i="1" s="1"/>
  <c r="AD43" i="1" l="1"/>
  <c r="AE43" i="1"/>
  <c r="AD44" i="1"/>
  <c r="AE44" i="1"/>
  <c r="AD23" i="1"/>
  <c r="AE23" i="1"/>
  <c r="AD24" i="1"/>
  <c r="AE24" i="1"/>
  <c r="AD7" i="1"/>
  <c r="AD5" i="1" s="1"/>
  <c r="AE7" i="1"/>
  <c r="AE5" i="1" s="1"/>
  <c r="AD8" i="1"/>
  <c r="AD6" i="1" s="1"/>
  <c r="AE8" i="1"/>
  <c r="AE6" i="1" s="1"/>
  <c r="AB43" i="1"/>
  <c r="AC43" i="1"/>
  <c r="AB44" i="1"/>
  <c r="AC44" i="1"/>
  <c r="AB23" i="1"/>
  <c r="AC23" i="1"/>
  <c r="AB24" i="1"/>
  <c r="AC24" i="1"/>
  <c r="AB7" i="1"/>
  <c r="AB5" i="1" s="1"/>
  <c r="AC7" i="1"/>
  <c r="AC5" i="1" s="1"/>
  <c r="AB8" i="1"/>
  <c r="AB6" i="1" s="1"/>
  <c r="AC8" i="1"/>
  <c r="AC6" i="1" s="1"/>
  <c r="X43" i="1"/>
  <c r="Y43" i="1"/>
  <c r="Z43" i="1"/>
  <c r="AA43" i="1"/>
  <c r="X44" i="1"/>
  <c r="Y44" i="1"/>
  <c r="Z44" i="1"/>
  <c r="AA44" i="1"/>
  <c r="X23" i="1"/>
  <c r="Y23" i="1"/>
  <c r="Z23" i="1"/>
  <c r="AA23" i="1"/>
  <c r="X24" i="1"/>
  <c r="Y24" i="1"/>
  <c r="Z24" i="1"/>
  <c r="AA24" i="1"/>
  <c r="X7" i="1"/>
  <c r="X5" i="1" s="1"/>
  <c r="Y7" i="1"/>
  <c r="Y5" i="1" s="1"/>
  <c r="Z7" i="1"/>
  <c r="Z5" i="1" s="1"/>
  <c r="AA7" i="1"/>
  <c r="AA5" i="1" s="1"/>
  <c r="X8" i="1"/>
  <c r="X6" i="1" s="1"/>
  <c r="Y8" i="1"/>
  <c r="Y6" i="1" s="1"/>
  <c r="Z8" i="1"/>
  <c r="Z6" i="1" s="1"/>
  <c r="AA8" i="1"/>
  <c r="AA6" i="1" s="1"/>
  <c r="H85" i="1" l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M43" i="1"/>
  <c r="N43" i="1"/>
  <c r="O43" i="1"/>
  <c r="P43" i="1"/>
  <c r="Q43" i="1"/>
  <c r="R43" i="1"/>
  <c r="S43" i="1"/>
  <c r="T43" i="1"/>
  <c r="U43" i="1"/>
  <c r="V43" i="1"/>
  <c r="W43" i="1"/>
  <c r="L43" i="1"/>
  <c r="M23" i="1"/>
  <c r="N23" i="1"/>
  <c r="O23" i="1"/>
  <c r="P23" i="1"/>
  <c r="Q23" i="1"/>
  <c r="R23" i="1"/>
  <c r="S23" i="1"/>
  <c r="T23" i="1"/>
  <c r="U23" i="1"/>
  <c r="V23" i="1"/>
  <c r="W23" i="1"/>
  <c r="L23" i="1"/>
  <c r="K7" i="1" l="1"/>
  <c r="L7" i="1"/>
  <c r="M7" i="1"/>
  <c r="M5" i="1" s="1"/>
  <c r="N7" i="1"/>
  <c r="N5" i="1" s="1"/>
  <c r="P7" i="1"/>
  <c r="P5" i="1" s="1"/>
  <c r="R7" i="1"/>
  <c r="R5" i="1" s="1"/>
  <c r="T7" i="1"/>
  <c r="T5" i="1" s="1"/>
  <c r="V7" i="1"/>
  <c r="V5" i="1" s="1"/>
  <c r="L8" i="1"/>
  <c r="M8" i="1"/>
  <c r="N8" i="1"/>
  <c r="P8" i="1"/>
  <c r="R8" i="1"/>
  <c r="T8" i="1"/>
  <c r="V8" i="1"/>
  <c r="H11" i="1"/>
  <c r="H12" i="1"/>
  <c r="H13" i="1"/>
  <c r="H14" i="1"/>
  <c r="H17" i="1"/>
  <c r="H18" i="1"/>
  <c r="H21" i="1"/>
  <c r="H22" i="1"/>
  <c r="O7" i="1"/>
  <c r="O5" i="1" s="1"/>
  <c r="Q8" i="1"/>
  <c r="S7" i="1"/>
  <c r="S5" i="1" s="1"/>
  <c r="U8" i="1"/>
  <c r="W7" i="1"/>
  <c r="W5" i="1" s="1"/>
  <c r="L24" i="1"/>
  <c r="M24" i="1"/>
  <c r="N24" i="1"/>
  <c r="O24" i="1"/>
  <c r="P24" i="1"/>
  <c r="Q24" i="1"/>
  <c r="R24" i="1"/>
  <c r="S24" i="1"/>
  <c r="T24" i="1"/>
  <c r="U24" i="1"/>
  <c r="V24" i="1"/>
  <c r="W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P44" i="1"/>
  <c r="Q44" i="1"/>
  <c r="R44" i="1"/>
  <c r="S44" i="1"/>
  <c r="T44" i="1"/>
  <c r="U44" i="1"/>
  <c r="V44" i="1"/>
  <c r="W44" i="1"/>
  <c r="H45" i="1"/>
  <c r="H46" i="1"/>
  <c r="H49" i="1"/>
  <c r="H50" i="1"/>
  <c r="H53" i="1"/>
  <c r="H54" i="1"/>
  <c r="H55" i="1"/>
  <c r="H56" i="1"/>
  <c r="H57" i="1"/>
  <c r="H58" i="1"/>
  <c r="H59" i="1"/>
  <c r="H60" i="1"/>
  <c r="T6" i="1" l="1"/>
  <c r="P6" i="1"/>
  <c r="U6" i="1"/>
  <c r="Q6" i="1"/>
  <c r="V6" i="1"/>
  <c r="R6" i="1"/>
  <c r="N6" i="1"/>
  <c r="M6" i="1"/>
  <c r="K5" i="1"/>
  <c r="L6" i="1"/>
  <c r="L5" i="1"/>
  <c r="K8" i="1"/>
  <c r="O8" i="1"/>
  <c r="O6" i="1" s="1"/>
  <c r="U7" i="1"/>
  <c r="U5" i="1" s="1"/>
  <c r="W8" i="1"/>
  <c r="W6" i="1" s="1"/>
  <c r="S8" i="1"/>
  <c r="S6" i="1" s="1"/>
  <c r="Q7" i="1"/>
  <c r="Q5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<sst xmlns="http://schemas.openxmlformats.org/spreadsheetml/2006/main" count="249" uniqueCount="81">
  <si>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</si>
  <si>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</si>
  <si>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</si>
  <si>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</si>
  <si>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</si>
  <si>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</si>
  <si>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</si>
  <si>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</si>
  <si>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</si>
  <si>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</si>
  <si>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</si>
  <si>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</si>
  <si>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</si>
  <si>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</si>
  <si>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</si>
  <si>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</si>
  <si>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</si>
  <si>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</si>
  <si>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</si>
  <si>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</si>
  <si>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</si>
  <si>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</si>
  <si>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</si>
  <si>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</si>
  <si>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</si>
  <si>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</si>
  <si>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</si>
  <si>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</si>
  <si>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</si>
  <si>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</si>
  <si>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</si>
  <si>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</si>
  <si>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</si>
  <si>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</si>
  <si>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</si>
  <si>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</si>
  <si>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横井</t>
    <rPh sb="0" eb="2">
      <t>ヨコイ</t>
    </rPh>
    <phoneticPr fontId="1"/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</si>
  <si>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</si>
  <si>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</si>
  <si>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</si>
  <si>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</si>
  <si>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</si>
  <si>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</si>
  <si>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</si>
  <si>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</si>
  <si>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</si>
  <si>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今竹</t>
    <rPh sb="0" eb="2">
      <t>イマタケ</t>
    </rPh>
    <phoneticPr fontId="1"/>
  </si>
  <si>
    <t>B.要件分析</t>
  </si>
  <si>
    <t>ユースケース図</t>
  </si>
  <si>
    <t>栢沼</t>
  </si>
  <si>
    <t>ユースケース記述</t>
  </si>
  <si>
    <t>横井、浜崎</t>
  </si>
  <si>
    <t>c</t>
    <phoneticPr fontId="1"/>
  </si>
  <si>
    <t>非機能要求一覧</t>
  </si>
  <si>
    <t>今竹、鈴木</t>
  </si>
  <si>
    <t>d</t>
    <phoneticPr fontId="1"/>
  </si>
  <si>
    <t>システムテスト仕様書</t>
  </si>
  <si>
    <t>横井、栢沼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</si>
  <si>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</si>
  <si>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</si>
  <si>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</si>
  <si>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</si>
  <si>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</si>
  <si>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</si>
  <si>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</si>
  <si>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</si>
  <si>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</si>
  <si>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</si>
  <si>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</si>
  <si>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</si>
  <si>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</si>
  <si>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横井、鈴木、栢沼、浜崎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</si>
  <si>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</si>
  <si>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</si>
  <si>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</si>
  <si>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</si>
  <si>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</si>
  <si>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</si>
  <si>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</si>
  <si>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栢沼</t>
    <phoneticPr fontId="1"/>
  </si>
  <si>
    <t>統合テスト仕様書</t>
    <rPh sb="0" eb="2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</si>
</sst>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/>
    <xf numFmtId="0" fontId="5" fillId="3" borderId="5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</cellXfs>
  <cellStyles count="1">
    <cellStyle name="標準" xfId="0" builtinId="0"/>
  </cellStyles>
  <dxfs count="3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showZeros="0" tabSelected="1" zoomScaleNormal="100" zoomScaleSheetLayoutView="100" workbookViewId="0">
      <pane xSplit="4" ySplit="4" topLeftCell="H44" activePane="bottomRight" state="frozen"/>
      <selection pane="topRight" activeCell="E1" sqref="E1"/>
      <selection pane="bottomLeft" activeCell="A5" sqref="A5"/>
      <selection pane="bottomRight" activeCell="N53" sqref="N53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35" ht="14.25" customHeight="1" x14ac:dyDescent="0.15">
      <c r="A1" s="113" t="s">
        <v>0</v>
      </c>
      <c r="B1" s="114"/>
      <c r="C1" s="114"/>
      <c r="D1" s="114"/>
      <c r="E1" s="110" t="s">
        <v>1</v>
      </c>
      <c r="F1" s="110" t="s">
        <v>2</v>
      </c>
      <c r="G1" s="114" t="s">
        <v>3</v>
      </c>
      <c r="H1" s="110" t="s">
        <v>4</v>
      </c>
      <c r="I1" s="110" t="s">
        <v>5</v>
      </c>
      <c r="J1" s="110" t="s">
        <v>6</v>
      </c>
      <c r="K1" s="133" t="s">
        <v>7</v>
      </c>
      <c r="L1" s="73">
        <v>43984</v>
      </c>
      <c r="M1" s="74"/>
      <c r="N1" s="73">
        <v>43985</v>
      </c>
      <c r="O1" s="74"/>
      <c r="P1" s="73">
        <v>43986</v>
      </c>
      <c r="Q1" s="74"/>
      <c r="R1" s="73">
        <v>43987</v>
      </c>
      <c r="S1" s="74"/>
      <c r="T1" s="73">
        <v>43990</v>
      </c>
      <c r="U1" s="74"/>
      <c r="V1" s="73">
        <v>43991</v>
      </c>
      <c r="W1" s="74"/>
      <c r="X1" s="73">
        <v>43992</v>
      </c>
      <c r="Y1" s="74"/>
      <c r="Z1" s="73">
        <v>43993</v>
      </c>
      <c r="AA1" s="74"/>
      <c r="AB1" s="73">
        <v>43994</v>
      </c>
      <c r="AC1" s="74"/>
      <c r="AD1" s="73">
        <v>43997</v>
      </c>
      <c r="AE1" s="74"/>
      <c r="AF1" s="58"/>
      <c r="AG1" s="58"/>
      <c r="AH1" s="58"/>
      <c r="AI1" s="58"/>
    </row>
    <row r="2" spans="1:35" ht="13.5" customHeight="1" x14ac:dyDescent="0.15">
      <c r="A2" s="115"/>
      <c r="B2" s="116"/>
      <c r="C2" s="116"/>
      <c r="D2" s="116"/>
      <c r="E2" s="111"/>
      <c r="F2" s="111"/>
      <c r="G2" s="116"/>
      <c r="H2" s="138"/>
      <c r="I2" s="111"/>
      <c r="J2" s="111"/>
      <c r="K2" s="134"/>
      <c r="L2" s="70" t="s">
        <v>8</v>
      </c>
      <c r="M2" s="71"/>
      <c r="N2" s="70" t="s">
        <v>9</v>
      </c>
      <c r="O2" s="71"/>
      <c r="P2" s="70" t="s">
        <v>10</v>
      </c>
      <c r="Q2" s="71"/>
      <c r="R2" s="70" t="s">
        <v>11</v>
      </c>
      <c r="S2" s="71"/>
      <c r="T2" s="70" t="s">
        <v>12</v>
      </c>
      <c r="U2" s="71"/>
      <c r="V2" s="70" t="s">
        <v>8</v>
      </c>
      <c r="W2" s="71"/>
      <c r="X2" s="70" t="s">
        <v>9</v>
      </c>
      <c r="Y2" s="71"/>
      <c r="Z2" s="70" t="s">
        <v>10</v>
      </c>
      <c r="AA2" s="71"/>
      <c r="AB2" s="70" t="s">
        <v>11</v>
      </c>
      <c r="AC2" s="71"/>
      <c r="AD2" s="70" t="s">
        <v>12</v>
      </c>
      <c r="AE2" s="71"/>
      <c r="AF2" s="58"/>
      <c r="AG2" s="58"/>
      <c r="AH2" s="58"/>
      <c r="AI2" s="58"/>
    </row>
    <row r="3" spans="1:35" ht="13.5" customHeight="1" x14ac:dyDescent="0.15">
      <c r="A3" s="115"/>
      <c r="B3" s="116"/>
      <c r="C3" s="116"/>
      <c r="D3" s="116"/>
      <c r="E3" s="111"/>
      <c r="F3" s="111"/>
      <c r="G3" s="116"/>
      <c r="H3" s="138"/>
      <c r="I3" s="111"/>
      <c r="J3" s="111"/>
      <c r="K3" s="134"/>
      <c r="L3" s="108" t="s">
        <v>13</v>
      </c>
      <c r="M3" s="107"/>
      <c r="N3" s="106" t="s">
        <v>14</v>
      </c>
      <c r="O3" s="107"/>
      <c r="P3" s="106" t="s">
        <v>15</v>
      </c>
      <c r="Q3" s="107"/>
      <c r="R3" s="72" t="s">
        <v>16</v>
      </c>
      <c r="S3" s="72"/>
      <c r="T3" s="72" t="s">
        <v>17</v>
      </c>
      <c r="U3" s="72"/>
      <c r="V3" s="72" t="s">
        <v>18</v>
      </c>
      <c r="W3" s="72"/>
      <c r="X3" s="72" t="s">
        <v>19</v>
      </c>
      <c r="Y3" s="72"/>
      <c r="Z3" s="72" t="s">
        <v>20</v>
      </c>
      <c r="AA3" s="72"/>
      <c r="AB3" s="72" t="s">
        <v>21</v>
      </c>
      <c r="AC3" s="72"/>
      <c r="AD3" s="72" t="s">
        <v>22</v>
      </c>
      <c r="AE3" s="72"/>
      <c r="AF3" s="58"/>
      <c r="AG3" s="58"/>
      <c r="AH3" s="58"/>
      <c r="AI3" s="58"/>
    </row>
    <row r="4" spans="1:35" ht="13.5" customHeight="1" thickBot="1" x14ac:dyDescent="0.2">
      <c r="A4" s="117"/>
      <c r="B4" s="118"/>
      <c r="C4" s="118"/>
      <c r="D4" s="118"/>
      <c r="E4" s="112"/>
      <c r="F4" s="112"/>
      <c r="G4" s="118"/>
      <c r="H4" s="139"/>
      <c r="I4" s="112"/>
      <c r="J4" s="112"/>
      <c r="K4" s="135"/>
      <c r="L4" s="2" t="s">
        <v>23</v>
      </c>
      <c r="M4" s="3" t="s">
        <v>24</v>
      </c>
      <c r="N4" s="2" t="s">
        <v>23</v>
      </c>
      <c r="O4" s="3" t="s">
        <v>24</v>
      </c>
      <c r="P4" s="2" t="s">
        <v>23</v>
      </c>
      <c r="Q4" s="3" t="s">
        <v>24</v>
      </c>
      <c r="R4" s="2" t="s">
        <v>23</v>
      </c>
      <c r="S4" s="3" t="s">
        <v>24</v>
      </c>
      <c r="T4" s="2" t="s">
        <v>23</v>
      </c>
      <c r="U4" s="3" t="s">
        <v>24</v>
      </c>
      <c r="V4" s="2" t="s">
        <v>23</v>
      </c>
      <c r="W4" s="3" t="s">
        <v>24</v>
      </c>
      <c r="X4" s="2" t="s">
        <v>23</v>
      </c>
      <c r="Y4" s="3" t="s">
        <v>24</v>
      </c>
      <c r="Z4" s="2" t="s">
        <v>23</v>
      </c>
      <c r="AA4" s="3" t="s">
        <v>24</v>
      </c>
      <c r="AB4" s="2" t="s">
        <v>23</v>
      </c>
      <c r="AC4" s="3" t="s">
        <v>24</v>
      </c>
      <c r="AD4" s="2" t="s">
        <v>23</v>
      </c>
      <c r="AE4" s="3" t="s">
        <v>24</v>
      </c>
      <c r="AF4" s="58"/>
      <c r="AG4" s="58"/>
      <c r="AH4" s="58"/>
      <c r="AI4" s="58"/>
    </row>
    <row r="5" spans="1:35" s="11" customFormat="1" ht="12" customHeight="1" thickTop="1" x14ac:dyDescent="0.15">
      <c r="A5" s="119" t="s">
        <v>25</v>
      </c>
      <c r="B5" s="120"/>
      <c r="C5" s="120"/>
      <c r="D5" s="121"/>
      <c r="E5" s="125"/>
      <c r="F5" s="125"/>
      <c r="G5" s="140"/>
      <c r="H5" s="16" t="s">
        <v>26</v>
      </c>
      <c r="I5" s="17" t="s">
        <v>27</v>
      </c>
      <c r="J5" s="17">
        <v>5</v>
      </c>
      <c r="K5" s="47">
        <f>SUM(K7,K23,K43)</f>
        <v>30.549999999999997</v>
      </c>
      <c r="L5" s="28">
        <f>SUM(L7,L23,L43)</f>
        <v>9.85</v>
      </c>
      <c r="M5" s="17">
        <f t="shared" ref="M5" si="0">SUM(M7,M23,M43)</f>
        <v>15.1</v>
      </c>
      <c r="N5" s="17">
        <f t="shared" ref="N5:AE5" si="1">SUM(N7,N23,N43,N61,N79,N87,M101)</f>
        <v>10.6</v>
      </c>
      <c r="O5" s="17">
        <f t="shared" si="1"/>
        <v>15.149999999999999</v>
      </c>
      <c r="P5" s="17">
        <f t="shared" si="1"/>
        <v>10</v>
      </c>
      <c r="Q5" s="17">
        <f t="shared" si="1"/>
        <v>3.6500000000000004</v>
      </c>
      <c r="R5" s="28">
        <f>SUM(R7,R23,R43)</f>
        <v>0</v>
      </c>
      <c r="S5" s="17">
        <f t="shared" si="1"/>
        <v>0</v>
      </c>
      <c r="T5" s="17">
        <f t="shared" si="1"/>
        <v>0</v>
      </c>
      <c r="U5" s="17">
        <f t="shared" si="1"/>
        <v>0</v>
      </c>
      <c r="V5" s="17">
        <f t="shared" si="1"/>
        <v>0</v>
      </c>
      <c r="W5" s="17">
        <f t="shared" si="1"/>
        <v>0</v>
      </c>
      <c r="X5" s="17">
        <f t="shared" si="1"/>
        <v>0</v>
      </c>
      <c r="Y5" s="17">
        <f t="shared" si="1"/>
        <v>0</v>
      </c>
      <c r="Z5" s="17">
        <f t="shared" si="1"/>
        <v>0</v>
      </c>
      <c r="AA5" s="17">
        <f t="shared" si="1"/>
        <v>0</v>
      </c>
      <c r="AB5" s="17">
        <f t="shared" si="1"/>
        <v>0</v>
      </c>
      <c r="AC5" s="17">
        <f t="shared" si="1"/>
        <v>0</v>
      </c>
      <c r="AD5" s="17">
        <f t="shared" si="1"/>
        <v>0</v>
      </c>
      <c r="AE5" s="17">
        <f t="shared" si="1"/>
        <v>0</v>
      </c>
      <c r="AF5" s="58"/>
      <c r="AG5" s="58"/>
      <c r="AH5" s="58"/>
      <c r="AI5" s="58"/>
    </row>
    <row r="6" spans="1:35" s="11" customFormat="1" ht="12" customHeight="1" thickBot="1" x14ac:dyDescent="0.2">
      <c r="A6" s="122"/>
      <c r="B6" s="123"/>
      <c r="C6" s="123"/>
      <c r="D6" s="124"/>
      <c r="E6" s="126"/>
      <c r="F6" s="126"/>
      <c r="G6" s="141"/>
      <c r="H6" s="18" t="s">
        <v>28</v>
      </c>
      <c r="I6" s="19"/>
      <c r="J6" s="19"/>
      <c r="K6" s="49">
        <f>SUM(K8,K24,K44)</f>
        <v>55.76</v>
      </c>
      <c r="L6" s="29">
        <f t="shared" ref="L6:M6" si="2">SUM(L8,L24,L44)</f>
        <v>9.85</v>
      </c>
      <c r="M6" s="30">
        <f t="shared" si="2"/>
        <v>13.75</v>
      </c>
      <c r="N6" s="30">
        <f t="shared" ref="N6:AE6" si="3">SUM(N8,N24,N44,N62,N80,N88,N102)</f>
        <v>9.41</v>
      </c>
      <c r="O6" s="30">
        <f t="shared" si="3"/>
        <v>15.35</v>
      </c>
      <c r="P6" s="30">
        <f t="shared" si="3"/>
        <v>9.8999999999999986</v>
      </c>
      <c r="Q6" s="30">
        <f t="shared" si="3"/>
        <v>0</v>
      </c>
      <c r="R6" s="30">
        <f t="shared" si="3"/>
        <v>0</v>
      </c>
      <c r="S6" s="30">
        <f t="shared" si="3"/>
        <v>0</v>
      </c>
      <c r="T6" s="30">
        <f t="shared" si="3"/>
        <v>0</v>
      </c>
      <c r="U6" s="30">
        <f t="shared" si="3"/>
        <v>0</v>
      </c>
      <c r="V6" s="30">
        <f t="shared" si="3"/>
        <v>0</v>
      </c>
      <c r="W6" s="30">
        <f t="shared" si="3"/>
        <v>0</v>
      </c>
      <c r="X6" s="30">
        <f t="shared" si="3"/>
        <v>0</v>
      </c>
      <c r="Y6" s="30">
        <f t="shared" si="3"/>
        <v>0</v>
      </c>
      <c r="Z6" s="30">
        <f t="shared" si="3"/>
        <v>0</v>
      </c>
      <c r="AA6" s="30">
        <f t="shared" si="3"/>
        <v>0</v>
      </c>
      <c r="AB6" s="30">
        <f t="shared" si="3"/>
        <v>0</v>
      </c>
      <c r="AC6" s="30">
        <f t="shared" si="3"/>
        <v>0</v>
      </c>
      <c r="AD6" s="30">
        <f t="shared" si="3"/>
        <v>0</v>
      </c>
      <c r="AE6" s="30">
        <f t="shared" si="3"/>
        <v>0</v>
      </c>
      <c r="AF6" s="58"/>
      <c r="AG6" s="58"/>
      <c r="AH6" s="58"/>
      <c r="AI6" s="58"/>
    </row>
    <row r="7" spans="1:35" ht="12" customHeight="1" thickTop="1" x14ac:dyDescent="0.15">
      <c r="A7" s="127" t="s">
        <v>29</v>
      </c>
      <c r="B7" s="128"/>
      <c r="C7" s="128"/>
      <c r="D7" s="129"/>
      <c r="E7" s="132"/>
      <c r="F7" s="132"/>
      <c r="G7" s="130"/>
      <c r="H7" s="4" t="s">
        <v>26</v>
      </c>
      <c r="I7" s="5" t="s">
        <v>27</v>
      </c>
      <c r="J7" s="5"/>
      <c r="K7" s="14">
        <f t="shared" ref="K7:W7" si="4">SUMPRODUCT((MOD(ROW(K$9:K$22),2)=1)*K$9:K$22)</f>
        <v>14.2</v>
      </c>
      <c r="L7" s="42">
        <f t="shared" si="4"/>
        <v>9.85</v>
      </c>
      <c r="M7" s="31">
        <f t="shared" si="4"/>
        <v>4.3499999999999996</v>
      </c>
      <c r="N7" s="31">
        <f t="shared" si="4"/>
        <v>0</v>
      </c>
      <c r="O7" s="31">
        <f t="shared" si="4"/>
        <v>0</v>
      </c>
      <c r="P7" s="31">
        <f t="shared" si="4"/>
        <v>0</v>
      </c>
      <c r="Q7" s="31">
        <f t="shared" si="4"/>
        <v>0</v>
      </c>
      <c r="R7" s="31">
        <f t="shared" si="4"/>
        <v>0</v>
      </c>
      <c r="S7" s="31">
        <f t="shared" si="4"/>
        <v>0</v>
      </c>
      <c r="T7" s="31">
        <f t="shared" si="4"/>
        <v>0</v>
      </c>
      <c r="U7" s="31">
        <f t="shared" si="4"/>
        <v>0</v>
      </c>
      <c r="V7" s="31">
        <f t="shared" si="4"/>
        <v>0</v>
      </c>
      <c r="W7" s="31">
        <f t="shared" si="4"/>
        <v>0</v>
      </c>
      <c r="X7" s="31">
        <f t="shared" ref="X7:AE7" si="5">SUMPRODUCT((MOD(ROW(X$9:X$22),2)=1)*X$9:X$22)</f>
        <v>0</v>
      </c>
      <c r="Y7" s="31">
        <f t="shared" si="5"/>
        <v>0</v>
      </c>
      <c r="Z7" s="31">
        <f t="shared" si="5"/>
        <v>0</v>
      </c>
      <c r="AA7" s="31">
        <f t="shared" si="5"/>
        <v>0</v>
      </c>
      <c r="AB7" s="31">
        <f t="shared" si="5"/>
        <v>0</v>
      </c>
      <c r="AC7" s="31">
        <f t="shared" si="5"/>
        <v>0</v>
      </c>
      <c r="AD7" s="31">
        <f t="shared" si="5"/>
        <v>0</v>
      </c>
      <c r="AE7" s="31">
        <f t="shared" si="5"/>
        <v>0</v>
      </c>
      <c r="AF7" s="58"/>
      <c r="AG7" s="58"/>
      <c r="AH7" s="58"/>
      <c r="AI7" s="58"/>
    </row>
    <row r="8" spans="1:35" ht="12" customHeight="1" x14ac:dyDescent="0.15">
      <c r="A8" s="99"/>
      <c r="B8" s="100"/>
      <c r="C8" s="100"/>
      <c r="D8" s="101"/>
      <c r="E8" s="103"/>
      <c r="F8" s="103"/>
      <c r="G8" s="131"/>
      <c r="H8" s="6" t="s">
        <v>28</v>
      </c>
      <c r="I8" s="7"/>
      <c r="J8" s="7"/>
      <c r="K8" s="15">
        <f t="shared" ref="K8:W8" si="6">SUMPRODUCT((MOD(ROW(K$9:K$22),2)=0)*K$9:K$22)</f>
        <v>14.2</v>
      </c>
      <c r="L8" s="40">
        <f t="shared" si="6"/>
        <v>9.85</v>
      </c>
      <c r="M8" s="32">
        <f t="shared" si="6"/>
        <v>4.3499999999999996</v>
      </c>
      <c r="N8" s="32">
        <f t="shared" si="6"/>
        <v>0</v>
      </c>
      <c r="O8" s="32">
        <f t="shared" si="6"/>
        <v>0</v>
      </c>
      <c r="P8" s="32">
        <f t="shared" si="6"/>
        <v>0</v>
      </c>
      <c r="Q8" s="32">
        <f t="shared" si="6"/>
        <v>0</v>
      </c>
      <c r="R8" s="32">
        <f t="shared" si="6"/>
        <v>0</v>
      </c>
      <c r="S8" s="32">
        <f t="shared" si="6"/>
        <v>0</v>
      </c>
      <c r="T8" s="32">
        <f t="shared" si="6"/>
        <v>0</v>
      </c>
      <c r="U8" s="32">
        <f t="shared" si="6"/>
        <v>0</v>
      </c>
      <c r="V8" s="32">
        <f t="shared" si="6"/>
        <v>0</v>
      </c>
      <c r="W8" s="32">
        <f t="shared" si="6"/>
        <v>0</v>
      </c>
      <c r="X8" s="32">
        <f t="shared" ref="X8:AE8" si="7">SUMPRODUCT((MOD(ROW(X$9:X$22),2)=0)*X$9:X$22)</f>
        <v>0</v>
      </c>
      <c r="Y8" s="32">
        <f t="shared" si="7"/>
        <v>0</v>
      </c>
      <c r="Z8" s="32">
        <f t="shared" si="7"/>
        <v>0</v>
      </c>
      <c r="AA8" s="32">
        <f t="shared" si="7"/>
        <v>0</v>
      </c>
      <c r="AB8" s="32">
        <f t="shared" si="7"/>
        <v>0</v>
      </c>
      <c r="AC8" s="32">
        <f t="shared" si="7"/>
        <v>0</v>
      </c>
      <c r="AD8" s="32">
        <f t="shared" si="7"/>
        <v>0</v>
      </c>
      <c r="AE8" s="32">
        <f t="shared" si="7"/>
        <v>0</v>
      </c>
      <c r="AF8" s="58"/>
      <c r="AG8" s="58"/>
      <c r="AH8" s="58"/>
      <c r="AI8" s="58"/>
    </row>
    <row r="9" spans="1:35" ht="12" customHeight="1" x14ac:dyDescent="0.15">
      <c r="A9" s="84">
        <v>1</v>
      </c>
      <c r="B9" s="86" t="s">
        <v>30</v>
      </c>
      <c r="C9" s="104"/>
      <c r="D9" s="87"/>
      <c r="E9" s="81"/>
      <c r="F9" s="81"/>
      <c r="G9" s="79"/>
      <c r="H9" s="24"/>
      <c r="I9" s="24"/>
      <c r="J9" s="24"/>
      <c r="K9" s="23"/>
      <c r="L9" s="57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51"/>
      <c r="Y9" s="51"/>
      <c r="Z9" s="51"/>
      <c r="AA9" s="51"/>
      <c r="AB9" s="51"/>
      <c r="AC9" s="51"/>
      <c r="AD9" s="51"/>
      <c r="AE9" s="51"/>
      <c r="AF9" s="58"/>
      <c r="AG9" s="58"/>
      <c r="AH9" s="58"/>
      <c r="AI9" s="58"/>
    </row>
    <row r="10" spans="1:35" ht="12" customHeight="1" x14ac:dyDescent="0.15">
      <c r="A10" s="85"/>
      <c r="B10" s="88"/>
      <c r="C10" s="105"/>
      <c r="D10" s="89"/>
      <c r="E10" s="82"/>
      <c r="F10" s="82"/>
      <c r="G10" s="80"/>
      <c r="H10" s="25"/>
      <c r="I10" s="25"/>
      <c r="J10" s="25"/>
      <c r="K10" s="48"/>
      <c r="L10" s="4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53"/>
      <c r="Y10" s="53"/>
      <c r="Z10" s="53"/>
      <c r="AA10" s="53"/>
      <c r="AB10" s="53"/>
      <c r="AC10" s="53"/>
      <c r="AD10" s="53"/>
      <c r="AE10" s="53"/>
      <c r="AF10" s="58"/>
      <c r="AG10" s="58"/>
      <c r="AH10" s="58"/>
      <c r="AI10" s="58"/>
    </row>
    <row r="11" spans="1:35" ht="12" customHeight="1" x14ac:dyDescent="0.15">
      <c r="A11" s="84"/>
      <c r="B11" s="83" t="s">
        <v>31</v>
      </c>
      <c r="C11" s="86" t="s">
        <v>32</v>
      </c>
      <c r="D11" s="87"/>
      <c r="E11" s="75" t="s">
        <v>33</v>
      </c>
      <c r="F11" s="75" t="s">
        <v>34</v>
      </c>
      <c r="G11" s="77"/>
      <c r="H11" s="8" t="str">
        <f>IF(E11="","","予定")</f>
        <v>予定</v>
      </c>
      <c r="I11" s="8" t="s">
        <v>35</v>
      </c>
      <c r="J11" s="8">
        <v>1</v>
      </c>
      <c r="K11" s="9">
        <f>SUM(L11:W11)</f>
        <v>1</v>
      </c>
      <c r="L11" s="35">
        <v>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51"/>
      <c r="Y11" s="51"/>
      <c r="Z11" s="51"/>
      <c r="AA11" s="51"/>
      <c r="AB11" s="51"/>
      <c r="AC11" s="51"/>
      <c r="AD11" s="51"/>
      <c r="AE11" s="51"/>
      <c r="AF11" s="58"/>
      <c r="AG11" s="58"/>
      <c r="AH11" s="58"/>
      <c r="AI11" s="58"/>
    </row>
    <row r="12" spans="1:35" ht="12" customHeight="1" x14ac:dyDescent="0.15">
      <c r="A12" s="85"/>
      <c r="B12" s="78"/>
      <c r="C12" s="88"/>
      <c r="D12" s="89"/>
      <c r="E12" s="76"/>
      <c r="F12" s="76"/>
      <c r="G12" s="78"/>
      <c r="H12" s="67" t="str">
        <f>IF(E11="","","実績")</f>
        <v>実績</v>
      </c>
      <c r="I12" s="67" t="s">
        <v>36</v>
      </c>
      <c r="J12" s="67">
        <v>1</v>
      </c>
      <c r="K12" s="10">
        <f t="shared" ref="K12:K22" si="8">SUM(L12:W12)</f>
        <v>1</v>
      </c>
      <c r="L12" s="43">
        <v>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53"/>
      <c r="Y12" s="53"/>
      <c r="Z12" s="53"/>
      <c r="AA12" s="53"/>
      <c r="AB12" s="53"/>
      <c r="AC12" s="53"/>
      <c r="AD12" s="53"/>
      <c r="AE12" s="53"/>
      <c r="AF12" s="58"/>
      <c r="AG12" s="58"/>
      <c r="AH12" s="58"/>
      <c r="AI12" s="58"/>
    </row>
    <row r="13" spans="1:35" ht="12" customHeight="1" x14ac:dyDescent="0.15">
      <c r="A13" s="84"/>
      <c r="B13" s="83" t="s">
        <v>37</v>
      </c>
      <c r="C13" s="86" t="s">
        <v>38</v>
      </c>
      <c r="D13" s="87"/>
      <c r="E13" s="75" t="s">
        <v>33</v>
      </c>
      <c r="F13" s="75" t="s">
        <v>34</v>
      </c>
      <c r="G13" s="77"/>
      <c r="H13" s="8" t="str">
        <f>IF(E13="","","予定")</f>
        <v>予定</v>
      </c>
      <c r="I13" s="8" t="s">
        <v>39</v>
      </c>
      <c r="J13" s="8">
        <v>5</v>
      </c>
      <c r="K13" s="9">
        <f t="shared" si="8"/>
        <v>6.5</v>
      </c>
      <c r="L13" s="35">
        <v>5</v>
      </c>
      <c r="M13" s="33">
        <v>1.5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51"/>
      <c r="Y13" s="51"/>
      <c r="Z13" s="51"/>
      <c r="AA13" s="51"/>
      <c r="AB13" s="51"/>
      <c r="AC13" s="51"/>
      <c r="AD13" s="51"/>
      <c r="AE13" s="51"/>
      <c r="AF13" s="58"/>
      <c r="AG13" s="58"/>
      <c r="AH13" s="58"/>
      <c r="AI13" s="58"/>
    </row>
    <row r="14" spans="1:35" ht="12" customHeight="1" x14ac:dyDescent="0.15">
      <c r="A14" s="85"/>
      <c r="B14" s="78"/>
      <c r="C14" s="88"/>
      <c r="D14" s="89"/>
      <c r="E14" s="76"/>
      <c r="F14" s="76"/>
      <c r="G14" s="78"/>
      <c r="H14" s="67" t="str">
        <f>IF(E13="","","実績")</f>
        <v>実績</v>
      </c>
      <c r="I14" s="67" t="s">
        <v>39</v>
      </c>
      <c r="J14" s="67">
        <v>5</v>
      </c>
      <c r="K14" s="10">
        <f t="shared" si="8"/>
        <v>6.5</v>
      </c>
      <c r="L14" s="43">
        <v>5</v>
      </c>
      <c r="M14" s="34">
        <v>1.5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53"/>
      <c r="Y14" s="53"/>
      <c r="Z14" s="53"/>
      <c r="AA14" s="53"/>
      <c r="AB14" s="53"/>
      <c r="AC14" s="53"/>
      <c r="AD14" s="53"/>
      <c r="AE14" s="53"/>
      <c r="AF14" s="58"/>
      <c r="AG14" s="58"/>
      <c r="AH14" s="58"/>
      <c r="AI14" s="58"/>
    </row>
    <row r="15" spans="1:35" ht="12" customHeight="1" x14ac:dyDescent="0.15">
      <c r="A15" s="84">
        <v>2</v>
      </c>
      <c r="B15" s="86" t="s">
        <v>40</v>
      </c>
      <c r="C15" s="104"/>
      <c r="D15" s="87"/>
      <c r="E15" s="81"/>
      <c r="F15" s="81"/>
      <c r="G15" s="79"/>
      <c r="H15" s="24" t="str">
        <f>IF(E15="","","予定")</f>
        <v/>
      </c>
      <c r="I15" s="24"/>
      <c r="J15" s="24"/>
      <c r="K15" s="26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51"/>
      <c r="Y15" s="51"/>
      <c r="Z15" s="51"/>
      <c r="AA15" s="51"/>
      <c r="AB15" s="51"/>
      <c r="AC15" s="51"/>
      <c r="AD15" s="51"/>
      <c r="AE15" s="51"/>
      <c r="AF15" s="58"/>
      <c r="AG15" s="58"/>
      <c r="AH15" s="58"/>
      <c r="AI15" s="58"/>
    </row>
    <row r="16" spans="1:35" ht="12" customHeight="1" x14ac:dyDescent="0.15">
      <c r="A16" s="85"/>
      <c r="B16" s="88"/>
      <c r="C16" s="105"/>
      <c r="D16" s="89"/>
      <c r="E16" s="82"/>
      <c r="F16" s="82"/>
      <c r="G16" s="80"/>
      <c r="H16" s="25" t="str">
        <f>IF(E15="","","実績")</f>
        <v/>
      </c>
      <c r="I16" s="25"/>
      <c r="J16" s="25"/>
      <c r="K16" s="27"/>
      <c r="L16" s="4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53"/>
      <c r="Y16" s="53"/>
      <c r="Z16" s="53"/>
      <c r="AA16" s="53"/>
      <c r="AB16" s="53"/>
      <c r="AC16" s="53"/>
      <c r="AD16" s="53"/>
      <c r="AE16" s="53"/>
      <c r="AF16" s="58"/>
      <c r="AG16" s="58"/>
      <c r="AH16" s="58"/>
      <c r="AI16" s="58"/>
    </row>
    <row r="17" spans="1:35" ht="12" customHeight="1" x14ac:dyDescent="0.15">
      <c r="A17" s="84"/>
      <c r="B17" s="83" t="s">
        <v>31</v>
      </c>
      <c r="C17" s="109" t="s">
        <v>40</v>
      </c>
      <c r="D17" s="87"/>
      <c r="E17" s="75" t="s">
        <v>41</v>
      </c>
      <c r="F17" s="75" t="s">
        <v>34</v>
      </c>
      <c r="G17" s="77"/>
      <c r="H17" s="8" t="str">
        <f>IF(E17="","","予定")</f>
        <v>予定</v>
      </c>
      <c r="I17" s="8" t="s">
        <v>27</v>
      </c>
      <c r="J17" s="8">
        <v>5</v>
      </c>
      <c r="K17" s="9">
        <f t="shared" si="8"/>
        <v>2.5</v>
      </c>
      <c r="L17" s="35">
        <v>1.25</v>
      </c>
      <c r="M17" s="33">
        <v>1.25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51"/>
      <c r="Y17" s="51"/>
      <c r="Z17" s="51"/>
      <c r="AA17" s="51"/>
      <c r="AB17" s="51"/>
      <c r="AC17" s="51"/>
      <c r="AD17" s="51"/>
      <c r="AE17" s="51"/>
      <c r="AF17" s="58"/>
      <c r="AG17" s="58"/>
      <c r="AH17" s="58"/>
      <c r="AI17" s="58"/>
    </row>
    <row r="18" spans="1:35" ht="12" customHeight="1" x14ac:dyDescent="0.15">
      <c r="A18" s="85"/>
      <c r="B18" s="78"/>
      <c r="C18" s="88"/>
      <c r="D18" s="89"/>
      <c r="E18" s="76"/>
      <c r="F18" s="76"/>
      <c r="G18" s="78"/>
      <c r="H18" s="67" t="str">
        <f>IF(E17="","","実績")</f>
        <v>実績</v>
      </c>
      <c r="I18" s="67" t="s">
        <v>39</v>
      </c>
      <c r="J18" s="67">
        <v>5</v>
      </c>
      <c r="K18" s="10">
        <f t="shared" si="8"/>
        <v>2.5</v>
      </c>
      <c r="L18" s="43">
        <v>1.25</v>
      </c>
      <c r="M18" s="34">
        <v>1.25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53"/>
      <c r="Y18" s="53"/>
      <c r="Z18" s="53"/>
      <c r="AA18" s="53"/>
      <c r="AB18" s="53"/>
      <c r="AC18" s="53"/>
      <c r="AD18" s="53"/>
      <c r="AE18" s="53"/>
      <c r="AF18" s="58"/>
      <c r="AG18" s="58"/>
      <c r="AH18" s="58"/>
      <c r="AI18" s="58"/>
    </row>
    <row r="19" spans="1:35" ht="12" customHeight="1" x14ac:dyDescent="0.15">
      <c r="A19" s="90"/>
      <c r="B19" s="92" t="s">
        <v>37</v>
      </c>
      <c r="C19" s="86" t="s">
        <v>42</v>
      </c>
      <c r="D19" s="87"/>
      <c r="E19" s="94" t="s">
        <v>41</v>
      </c>
      <c r="F19" s="94" t="s">
        <v>34</v>
      </c>
      <c r="G19" s="142"/>
      <c r="H19" s="54" t="str">
        <f>IF(E19="","","予定")</f>
        <v>予定</v>
      </c>
      <c r="I19" s="54" t="s">
        <v>27</v>
      </c>
      <c r="J19" s="54">
        <v>5</v>
      </c>
      <c r="K19" s="9">
        <f>SUM(L19:W19)</f>
        <v>4</v>
      </c>
      <c r="L19" s="50">
        <v>2.5</v>
      </c>
      <c r="M19" s="51">
        <v>1.5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8"/>
      <c r="AG19" s="58"/>
      <c r="AH19" s="58"/>
      <c r="AI19" s="58"/>
    </row>
    <row r="20" spans="1:35" ht="12" customHeight="1" x14ac:dyDescent="0.15">
      <c r="A20" s="91"/>
      <c r="B20" s="93"/>
      <c r="C20" s="88"/>
      <c r="D20" s="89"/>
      <c r="E20" s="95"/>
      <c r="F20" s="95"/>
      <c r="G20" s="93"/>
      <c r="H20" s="68" t="str">
        <f>IF(E19="","","実績")</f>
        <v>実績</v>
      </c>
      <c r="I20" s="68" t="s">
        <v>39</v>
      </c>
      <c r="J20" s="68">
        <v>5</v>
      </c>
      <c r="K20" s="10">
        <f>SUM(L20:W20)</f>
        <v>4</v>
      </c>
      <c r="L20" s="52">
        <v>2.5</v>
      </c>
      <c r="M20" s="53">
        <v>1.5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8"/>
      <c r="AG20" s="58"/>
      <c r="AH20" s="58"/>
      <c r="AI20" s="58"/>
    </row>
    <row r="21" spans="1:35" ht="12" customHeight="1" x14ac:dyDescent="0.15">
      <c r="A21" s="84"/>
      <c r="B21" s="83" t="s">
        <v>43</v>
      </c>
      <c r="C21" s="86" t="s">
        <v>44</v>
      </c>
      <c r="D21" s="87"/>
      <c r="E21" s="75" t="s">
        <v>33</v>
      </c>
      <c r="F21" s="75" t="s">
        <v>34</v>
      </c>
      <c r="G21" s="77"/>
      <c r="H21" s="8" t="str">
        <f>IF(E21="","","予定")</f>
        <v>予定</v>
      </c>
      <c r="I21" s="8" t="s">
        <v>45</v>
      </c>
      <c r="J21" s="8">
        <v>1</v>
      </c>
      <c r="K21" s="9">
        <f t="shared" si="8"/>
        <v>0.2</v>
      </c>
      <c r="L21" s="35">
        <v>0.1</v>
      </c>
      <c r="M21" s="33">
        <v>0.1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51"/>
      <c r="Y21" s="51"/>
      <c r="Z21" s="51"/>
      <c r="AA21" s="51"/>
      <c r="AB21" s="51"/>
      <c r="AC21" s="51"/>
      <c r="AD21" s="51"/>
      <c r="AE21" s="51"/>
      <c r="AF21" s="58"/>
      <c r="AG21" s="58"/>
      <c r="AH21" s="58"/>
      <c r="AI21" s="58"/>
    </row>
    <row r="22" spans="1:35" ht="12" customHeight="1" x14ac:dyDescent="0.15">
      <c r="A22" s="85"/>
      <c r="B22" s="78"/>
      <c r="C22" s="88"/>
      <c r="D22" s="89"/>
      <c r="E22" s="76"/>
      <c r="F22" s="76"/>
      <c r="G22" s="78"/>
      <c r="H22" s="67" t="str">
        <f>IF(E21="","","実績")</f>
        <v>実績</v>
      </c>
      <c r="I22" s="67" t="s">
        <v>46</v>
      </c>
      <c r="J22" s="67">
        <v>1</v>
      </c>
      <c r="K22" s="10">
        <f t="shared" si="8"/>
        <v>0.2</v>
      </c>
      <c r="L22" s="43">
        <v>0.1</v>
      </c>
      <c r="M22" s="34">
        <v>0.1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53"/>
      <c r="Y22" s="53"/>
      <c r="Z22" s="53"/>
      <c r="AA22" s="53"/>
      <c r="AB22" s="53"/>
      <c r="AC22" s="53"/>
      <c r="AD22" s="53"/>
      <c r="AE22" s="53"/>
      <c r="AF22" s="58"/>
      <c r="AG22" s="58"/>
      <c r="AH22" s="58"/>
      <c r="AI22" s="58"/>
    </row>
    <row r="23" spans="1:35" ht="12" customHeight="1" x14ac:dyDescent="0.15">
      <c r="A23" s="96" t="s">
        <v>47</v>
      </c>
      <c r="B23" s="97"/>
      <c r="C23" s="97"/>
      <c r="D23" s="98"/>
      <c r="E23" s="102"/>
      <c r="F23" s="102"/>
      <c r="G23" s="136"/>
      <c r="H23" s="20" t="s">
        <v>26</v>
      </c>
      <c r="I23" s="20" t="s">
        <v>27</v>
      </c>
      <c r="J23" s="20"/>
      <c r="K23" s="21">
        <f>SUMPRODUCT((MOD(ROW(K$25:K$42),2)=1)*K$25:K$42)</f>
        <v>4.75</v>
      </c>
      <c r="L23" s="36">
        <f>SUMPRODUCT((MOD(ROW(L$25:L$42),2)=1)*L$25:L$42)</f>
        <v>0</v>
      </c>
      <c r="M23" s="37">
        <f t="shared" ref="M23:W23" si="9">SUMPRODUCT((MOD(ROW(M$25:M$42),2)=1)*M$25:M$42)</f>
        <v>4.75</v>
      </c>
      <c r="N23" s="37">
        <f t="shared" si="9"/>
        <v>0</v>
      </c>
      <c r="O23" s="37">
        <f t="shared" si="9"/>
        <v>0</v>
      </c>
      <c r="P23" s="37">
        <f t="shared" si="9"/>
        <v>0</v>
      </c>
      <c r="Q23" s="37">
        <f t="shared" si="9"/>
        <v>0</v>
      </c>
      <c r="R23" s="37">
        <f t="shared" si="9"/>
        <v>0</v>
      </c>
      <c r="S23" s="37">
        <f t="shared" si="9"/>
        <v>0</v>
      </c>
      <c r="T23" s="37">
        <f t="shared" si="9"/>
        <v>0</v>
      </c>
      <c r="U23" s="37">
        <f t="shared" si="9"/>
        <v>0</v>
      </c>
      <c r="V23" s="37">
        <f t="shared" si="9"/>
        <v>0</v>
      </c>
      <c r="W23" s="37">
        <f t="shared" si="9"/>
        <v>0</v>
      </c>
      <c r="X23" s="37">
        <f t="shared" ref="X23:AE23" si="10">SUMPRODUCT((MOD(ROW(X$25:X$42),2)=1)*X$25:X$42)</f>
        <v>0</v>
      </c>
      <c r="Y23" s="37">
        <f t="shared" si="10"/>
        <v>0</v>
      </c>
      <c r="Z23" s="37">
        <f t="shared" si="10"/>
        <v>0</v>
      </c>
      <c r="AA23" s="37">
        <f t="shared" si="10"/>
        <v>0</v>
      </c>
      <c r="AB23" s="37">
        <f t="shared" si="10"/>
        <v>0</v>
      </c>
      <c r="AC23" s="37">
        <f t="shared" si="10"/>
        <v>0</v>
      </c>
      <c r="AD23" s="37">
        <f t="shared" si="10"/>
        <v>0</v>
      </c>
      <c r="AE23" s="37">
        <f t="shared" si="10"/>
        <v>0</v>
      </c>
      <c r="AF23" s="58"/>
      <c r="AG23" s="58"/>
      <c r="AH23" s="58"/>
      <c r="AI23" s="58"/>
    </row>
    <row r="24" spans="1:35" ht="12" customHeight="1" x14ac:dyDescent="0.15">
      <c r="A24" s="99"/>
      <c r="B24" s="100"/>
      <c r="C24" s="100"/>
      <c r="D24" s="101"/>
      <c r="E24" s="103"/>
      <c r="F24" s="103"/>
      <c r="G24" s="137"/>
      <c r="H24" s="7" t="s">
        <v>28</v>
      </c>
      <c r="I24" s="7"/>
      <c r="J24" s="7"/>
      <c r="K24" s="15">
        <f t="shared" ref="K24:W24" si="11">SUMPRODUCT((MOD(ROW(K$25:K$42),2)=0)*K$25:K$42)</f>
        <v>12.31</v>
      </c>
      <c r="L24" s="44">
        <f t="shared" si="11"/>
        <v>0</v>
      </c>
      <c r="M24" s="38">
        <f t="shared" si="11"/>
        <v>9.4</v>
      </c>
      <c r="N24" s="38">
        <f t="shared" si="11"/>
        <v>2.91</v>
      </c>
      <c r="O24" s="38">
        <f t="shared" si="11"/>
        <v>0</v>
      </c>
      <c r="P24" s="38">
        <f t="shared" si="11"/>
        <v>0</v>
      </c>
      <c r="Q24" s="38">
        <f t="shared" si="11"/>
        <v>0</v>
      </c>
      <c r="R24" s="39">
        <f t="shared" si="11"/>
        <v>0</v>
      </c>
      <c r="S24" s="38">
        <f t="shared" si="11"/>
        <v>0</v>
      </c>
      <c r="T24" s="32">
        <f t="shared" si="11"/>
        <v>0</v>
      </c>
      <c r="U24" s="38">
        <f t="shared" si="11"/>
        <v>0</v>
      </c>
      <c r="V24" s="32">
        <f t="shared" si="11"/>
        <v>0</v>
      </c>
      <c r="W24" s="38">
        <f t="shared" si="11"/>
        <v>0</v>
      </c>
      <c r="X24" s="32">
        <f t="shared" ref="X24:AE24" si="12">SUMPRODUCT((MOD(ROW(X$25:X$42),2)=0)*X$25:X$42)</f>
        <v>0</v>
      </c>
      <c r="Y24" s="38">
        <f t="shared" si="12"/>
        <v>0</v>
      </c>
      <c r="Z24" s="32">
        <f t="shared" si="12"/>
        <v>0</v>
      </c>
      <c r="AA24" s="38">
        <f t="shared" si="12"/>
        <v>0</v>
      </c>
      <c r="AB24" s="32">
        <f t="shared" si="12"/>
        <v>0</v>
      </c>
      <c r="AC24" s="38">
        <f t="shared" si="12"/>
        <v>0</v>
      </c>
      <c r="AD24" s="32">
        <f t="shared" si="12"/>
        <v>0</v>
      </c>
      <c r="AE24" s="38">
        <f t="shared" si="12"/>
        <v>0</v>
      </c>
      <c r="AF24" s="58"/>
      <c r="AG24" s="58"/>
      <c r="AH24" s="58"/>
      <c r="AI24" s="58"/>
    </row>
    <row r="25" spans="1:35" ht="12" customHeight="1" x14ac:dyDescent="0.15">
      <c r="A25" s="84">
        <v>1</v>
      </c>
      <c r="B25" s="86" t="s">
        <v>30</v>
      </c>
      <c r="C25" s="104"/>
      <c r="D25" s="87"/>
      <c r="E25" s="81"/>
      <c r="F25" s="81"/>
      <c r="G25" s="79"/>
      <c r="H25" s="24" t="str">
        <f>IF(E25="","","予定")</f>
        <v/>
      </c>
      <c r="I25" s="24"/>
      <c r="J25" s="24"/>
      <c r="K25" s="26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51"/>
      <c r="Y25" s="51"/>
      <c r="Z25" s="51"/>
      <c r="AA25" s="51"/>
      <c r="AB25" s="51"/>
      <c r="AC25" s="51"/>
      <c r="AD25" s="51"/>
      <c r="AE25" s="51"/>
      <c r="AF25" s="58"/>
      <c r="AG25" s="58"/>
      <c r="AH25" s="58"/>
      <c r="AI25" s="58"/>
    </row>
    <row r="26" spans="1:35" ht="12" customHeight="1" x14ac:dyDescent="0.15">
      <c r="A26" s="85"/>
      <c r="B26" s="88"/>
      <c r="C26" s="105"/>
      <c r="D26" s="89"/>
      <c r="E26" s="82"/>
      <c r="F26" s="82"/>
      <c r="G26" s="80"/>
      <c r="H26" s="25" t="str">
        <f>IF(E25="","","実績")</f>
        <v/>
      </c>
      <c r="I26" s="25"/>
      <c r="J26" s="25"/>
      <c r="K26" s="27"/>
      <c r="L26" s="4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53"/>
      <c r="Y26" s="53"/>
      <c r="Z26" s="53"/>
      <c r="AA26" s="53"/>
      <c r="AB26" s="53"/>
      <c r="AC26" s="53"/>
      <c r="AD26" s="53"/>
      <c r="AE26" s="53"/>
      <c r="AF26" s="58"/>
      <c r="AG26" s="58"/>
      <c r="AH26" s="58"/>
      <c r="AI26" s="58"/>
    </row>
    <row r="27" spans="1:35" ht="12" customHeight="1" x14ac:dyDescent="0.15">
      <c r="A27" s="84"/>
      <c r="B27" s="83" t="s">
        <v>31</v>
      </c>
      <c r="C27" s="86" t="s">
        <v>48</v>
      </c>
      <c r="D27" s="87"/>
      <c r="E27" s="75" t="s">
        <v>33</v>
      </c>
      <c r="F27" s="75"/>
      <c r="G27" s="77"/>
      <c r="H27" s="8" t="str">
        <f>IF(E27="","","予定")</f>
        <v>予定</v>
      </c>
      <c r="I27" s="54" t="s">
        <v>49</v>
      </c>
      <c r="J27" s="8">
        <v>1</v>
      </c>
      <c r="K27" s="9">
        <f>SUM(L27:W27)</f>
        <v>0.25</v>
      </c>
      <c r="L27" s="35"/>
      <c r="M27" s="33">
        <v>0.25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51"/>
      <c r="Y27" s="51"/>
      <c r="Z27" s="51"/>
      <c r="AA27" s="51"/>
      <c r="AB27" s="51"/>
      <c r="AC27" s="51"/>
      <c r="AD27" s="51"/>
      <c r="AE27" s="51"/>
      <c r="AF27" s="58"/>
      <c r="AG27" s="58"/>
      <c r="AH27" s="58"/>
      <c r="AI27" s="58"/>
    </row>
    <row r="28" spans="1:35" ht="12" customHeight="1" x14ac:dyDescent="0.15">
      <c r="A28" s="85"/>
      <c r="B28" s="78"/>
      <c r="C28" s="88"/>
      <c r="D28" s="89"/>
      <c r="E28" s="76"/>
      <c r="F28" s="76"/>
      <c r="G28" s="78"/>
      <c r="H28" s="67" t="str">
        <f>IF(E27="","","実績")</f>
        <v>実績</v>
      </c>
      <c r="I28" s="67" t="s">
        <v>39</v>
      </c>
      <c r="J28" s="67">
        <v>5</v>
      </c>
      <c r="K28" s="10">
        <f t="shared" ref="K28:K34" si="13">SUM(L28:W28)</f>
        <v>0.8</v>
      </c>
      <c r="L28" s="43"/>
      <c r="M28" s="34">
        <v>0.8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3"/>
      <c r="Y28" s="53"/>
      <c r="Z28" s="53"/>
      <c r="AA28" s="53"/>
      <c r="AB28" s="53"/>
      <c r="AC28" s="53"/>
      <c r="AD28" s="53"/>
      <c r="AE28" s="53"/>
      <c r="AF28" s="58"/>
      <c r="AG28" s="58"/>
      <c r="AH28" s="58"/>
      <c r="AI28" s="58"/>
    </row>
    <row r="29" spans="1:35" ht="12" customHeight="1" x14ac:dyDescent="0.15">
      <c r="A29" s="84"/>
      <c r="B29" s="83" t="s">
        <v>37</v>
      </c>
      <c r="C29" s="86" t="s">
        <v>50</v>
      </c>
      <c r="D29" s="87"/>
      <c r="E29" s="75" t="s">
        <v>33</v>
      </c>
      <c r="F29" s="75"/>
      <c r="G29" s="77"/>
      <c r="H29" s="8" t="str">
        <f>IF(E29="","","予定")</f>
        <v>予定</v>
      </c>
      <c r="I29" s="54" t="s">
        <v>51</v>
      </c>
      <c r="J29" s="8">
        <v>2</v>
      </c>
      <c r="K29" s="9">
        <f t="shared" si="13"/>
        <v>0.7</v>
      </c>
      <c r="L29" s="35"/>
      <c r="M29" s="33">
        <v>0.7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51"/>
      <c r="Y29" s="51"/>
      <c r="Z29" s="51"/>
      <c r="AA29" s="51"/>
      <c r="AB29" s="51"/>
      <c r="AC29" s="51"/>
      <c r="AD29" s="51"/>
      <c r="AE29" s="51"/>
      <c r="AF29" s="58"/>
      <c r="AG29" s="58"/>
      <c r="AH29" s="58"/>
      <c r="AI29" s="58"/>
    </row>
    <row r="30" spans="1:35" ht="12" customHeight="1" x14ac:dyDescent="0.15">
      <c r="A30" s="85"/>
      <c r="B30" s="78"/>
      <c r="C30" s="88"/>
      <c r="D30" s="89"/>
      <c r="E30" s="76"/>
      <c r="F30" s="76"/>
      <c r="G30" s="78"/>
      <c r="H30" s="67" t="str">
        <f>IF(E29="","","実績")</f>
        <v>実績</v>
      </c>
      <c r="I30" s="67" t="s">
        <v>39</v>
      </c>
      <c r="J30" s="67">
        <v>5</v>
      </c>
      <c r="K30" s="10">
        <f t="shared" si="13"/>
        <v>7.5</v>
      </c>
      <c r="L30" s="43"/>
      <c r="M30" s="34">
        <v>7.5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3"/>
      <c r="Y30" s="53"/>
      <c r="Z30" s="53"/>
      <c r="AA30" s="53"/>
      <c r="AB30" s="53"/>
      <c r="AC30" s="53"/>
      <c r="AD30" s="53"/>
      <c r="AE30" s="53"/>
      <c r="AF30" s="58"/>
      <c r="AG30" s="58"/>
      <c r="AH30" s="58"/>
      <c r="AI30" s="58"/>
    </row>
    <row r="31" spans="1:35" ht="12" customHeight="1" x14ac:dyDescent="0.15">
      <c r="A31" s="84"/>
      <c r="B31" s="83" t="s">
        <v>52</v>
      </c>
      <c r="C31" s="86" t="s">
        <v>53</v>
      </c>
      <c r="D31" s="87"/>
      <c r="E31" s="75" t="s">
        <v>33</v>
      </c>
      <c r="F31" s="75"/>
      <c r="G31" s="77"/>
      <c r="H31" s="8" t="str">
        <f>IF(E31="","","予定")</f>
        <v>予定</v>
      </c>
      <c r="I31" s="54" t="s">
        <v>54</v>
      </c>
      <c r="J31" s="8">
        <v>2</v>
      </c>
      <c r="K31" s="9">
        <f t="shared" si="13"/>
        <v>0.5</v>
      </c>
      <c r="L31" s="35"/>
      <c r="M31" s="33">
        <v>0.5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51"/>
      <c r="Y31" s="51"/>
      <c r="Z31" s="51"/>
      <c r="AA31" s="51"/>
      <c r="AB31" s="51"/>
      <c r="AC31" s="51"/>
      <c r="AD31" s="51"/>
      <c r="AE31" s="51"/>
      <c r="AF31" s="58"/>
      <c r="AG31" s="58"/>
      <c r="AH31" s="58"/>
      <c r="AI31" s="58"/>
    </row>
    <row r="32" spans="1:35" ht="12" customHeight="1" x14ac:dyDescent="0.15">
      <c r="A32" s="85"/>
      <c r="B32" s="78"/>
      <c r="C32" s="88"/>
      <c r="D32" s="89"/>
      <c r="E32" s="76"/>
      <c r="F32" s="76"/>
      <c r="G32" s="78"/>
      <c r="H32" s="67" t="str">
        <f>IF(E31="","","実績")</f>
        <v>実績</v>
      </c>
      <c r="I32" s="69" t="s">
        <v>45</v>
      </c>
      <c r="J32" s="67">
        <v>1</v>
      </c>
      <c r="K32" s="10">
        <f t="shared" si="13"/>
        <v>0.5</v>
      </c>
      <c r="L32" s="43"/>
      <c r="M32" s="34">
        <v>0.5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3"/>
      <c r="Y32" s="53"/>
      <c r="Z32" s="53"/>
      <c r="AA32" s="53"/>
      <c r="AB32" s="53"/>
      <c r="AC32" s="53"/>
      <c r="AD32" s="53"/>
      <c r="AE32" s="53"/>
      <c r="AF32" s="58"/>
      <c r="AG32" s="58"/>
      <c r="AH32" s="58"/>
      <c r="AI32" s="58"/>
    </row>
    <row r="33" spans="1:35" ht="12" customHeight="1" x14ac:dyDescent="0.15">
      <c r="A33" s="84"/>
      <c r="B33" s="83" t="s">
        <v>55</v>
      </c>
      <c r="C33" s="86" t="s">
        <v>56</v>
      </c>
      <c r="D33" s="87"/>
      <c r="E33" s="75" t="s">
        <v>33</v>
      </c>
      <c r="F33" s="75"/>
      <c r="G33" s="77"/>
      <c r="H33" s="8" t="str">
        <f>IF(E33="","","予定")</f>
        <v>予定</v>
      </c>
      <c r="I33" s="54" t="s">
        <v>57</v>
      </c>
      <c r="J33" s="8">
        <v>2</v>
      </c>
      <c r="K33" s="9">
        <f t="shared" si="13"/>
        <v>0.7</v>
      </c>
      <c r="L33" s="35"/>
      <c r="M33" s="33">
        <v>0.7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51"/>
      <c r="Y33" s="51"/>
      <c r="Z33" s="51"/>
      <c r="AA33" s="51"/>
      <c r="AB33" s="51"/>
      <c r="AC33" s="51"/>
      <c r="AD33" s="51"/>
      <c r="AE33" s="51"/>
      <c r="AF33" s="58"/>
      <c r="AG33" s="58"/>
      <c r="AH33" s="58"/>
      <c r="AI33" s="58"/>
    </row>
    <row r="34" spans="1:35" ht="12" customHeight="1" x14ac:dyDescent="0.15">
      <c r="A34" s="85"/>
      <c r="B34" s="78"/>
      <c r="C34" s="88"/>
      <c r="D34" s="89"/>
      <c r="E34" s="76"/>
      <c r="F34" s="76"/>
      <c r="G34" s="78"/>
      <c r="H34" s="67" t="str">
        <f>IF(E33="","","実績")</f>
        <v>実績</v>
      </c>
      <c r="I34" s="69" t="s">
        <v>35</v>
      </c>
      <c r="J34" s="67">
        <v>1</v>
      </c>
      <c r="K34" s="10">
        <f t="shared" si="13"/>
        <v>0.6</v>
      </c>
      <c r="L34" s="43"/>
      <c r="M34" s="34">
        <v>0.6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3"/>
      <c r="Y34" s="53"/>
      <c r="Z34" s="53"/>
      <c r="AA34" s="53"/>
      <c r="AB34" s="53"/>
      <c r="AC34" s="53"/>
      <c r="AD34" s="53"/>
      <c r="AE34" s="53"/>
      <c r="AF34" s="58"/>
      <c r="AG34" s="58"/>
      <c r="AH34" s="58"/>
      <c r="AI34" s="58"/>
    </row>
    <row r="35" spans="1:35" ht="12" customHeight="1" x14ac:dyDescent="0.15">
      <c r="A35" s="84">
        <v>2</v>
      </c>
      <c r="B35" s="86" t="s">
        <v>40</v>
      </c>
      <c r="C35" s="104"/>
      <c r="D35" s="87"/>
      <c r="E35" s="81"/>
      <c r="F35" s="81"/>
      <c r="G35" s="79"/>
      <c r="H35" s="24" t="str">
        <f>IF(E35="","","予定")</f>
        <v/>
      </c>
      <c r="I35" s="24"/>
      <c r="J35" s="24"/>
      <c r="K35" s="26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51"/>
      <c r="Y35" s="51"/>
      <c r="Z35" s="51"/>
      <c r="AA35" s="51"/>
      <c r="AB35" s="51"/>
      <c r="AC35" s="51"/>
      <c r="AD35" s="51"/>
      <c r="AE35" s="51"/>
      <c r="AF35" s="58"/>
      <c r="AG35" s="58"/>
      <c r="AH35" s="58"/>
      <c r="AI35" s="58"/>
    </row>
    <row r="36" spans="1:35" ht="12" customHeight="1" x14ac:dyDescent="0.15">
      <c r="A36" s="85"/>
      <c r="B36" s="88"/>
      <c r="C36" s="105"/>
      <c r="D36" s="89"/>
      <c r="E36" s="82"/>
      <c r="F36" s="82"/>
      <c r="G36" s="80"/>
      <c r="H36" s="25" t="str">
        <f>IF(E35="","","実績")</f>
        <v/>
      </c>
      <c r="I36" s="25"/>
      <c r="J36" s="25"/>
      <c r="K36" s="27"/>
      <c r="L36" s="4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53"/>
      <c r="Y36" s="53"/>
      <c r="Z36" s="53"/>
      <c r="AA36" s="53"/>
      <c r="AB36" s="53"/>
      <c r="AC36" s="53"/>
      <c r="AD36" s="53"/>
      <c r="AE36" s="53"/>
      <c r="AF36" s="58"/>
      <c r="AG36" s="58"/>
      <c r="AH36" s="58"/>
      <c r="AI36" s="58"/>
    </row>
    <row r="37" spans="1:35" ht="12" customHeight="1" x14ac:dyDescent="0.15">
      <c r="A37" s="84"/>
      <c r="B37" s="83" t="s">
        <v>31</v>
      </c>
      <c r="C37" s="86" t="s">
        <v>40</v>
      </c>
      <c r="D37" s="87"/>
      <c r="E37" s="75" t="s">
        <v>41</v>
      </c>
      <c r="F37" s="75"/>
      <c r="G37" s="77"/>
      <c r="H37" s="8" t="str">
        <f>IF(E37="","","予定")</f>
        <v>予定</v>
      </c>
      <c r="I37" s="54" t="s">
        <v>27</v>
      </c>
      <c r="J37" s="8">
        <v>5</v>
      </c>
      <c r="K37" s="9">
        <f>SUM(L37:W37)</f>
        <v>1.25</v>
      </c>
      <c r="L37" s="35"/>
      <c r="M37" s="51">
        <v>1.25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51"/>
      <c r="Y37" s="51"/>
      <c r="Z37" s="51"/>
      <c r="AA37" s="51"/>
      <c r="AB37" s="51"/>
      <c r="AC37" s="51"/>
      <c r="AD37" s="51"/>
      <c r="AE37" s="51"/>
      <c r="AF37" s="58"/>
      <c r="AG37" s="58"/>
      <c r="AH37" s="58"/>
      <c r="AI37" s="58"/>
    </row>
    <row r="38" spans="1:35" ht="12" customHeight="1" x14ac:dyDescent="0.15">
      <c r="A38" s="85"/>
      <c r="B38" s="78"/>
      <c r="C38" s="88"/>
      <c r="D38" s="89"/>
      <c r="E38" s="76"/>
      <c r="F38" s="76"/>
      <c r="G38" s="78"/>
      <c r="H38" s="67" t="str">
        <f>IF(E37="","","実績")</f>
        <v>実績</v>
      </c>
      <c r="I38" s="54" t="s">
        <v>27</v>
      </c>
      <c r="J38" s="67">
        <v>5</v>
      </c>
      <c r="K38" s="10">
        <f t="shared" ref="K38:K42" si="14">SUM(L38:W38)</f>
        <v>1.25</v>
      </c>
      <c r="L38" s="43"/>
      <c r="M38" s="34"/>
      <c r="N38" s="34">
        <v>1.25</v>
      </c>
      <c r="O38" s="34"/>
      <c r="P38" s="34"/>
      <c r="Q38" s="34"/>
      <c r="R38" s="34"/>
      <c r="S38" s="34"/>
      <c r="T38" s="34"/>
      <c r="U38" s="34"/>
      <c r="V38" s="34"/>
      <c r="W38" s="34"/>
      <c r="X38" s="53"/>
      <c r="Y38" s="53"/>
      <c r="Z38" s="53"/>
      <c r="AA38" s="53"/>
      <c r="AB38" s="53"/>
      <c r="AC38" s="53"/>
      <c r="AD38" s="53"/>
      <c r="AE38" s="53"/>
      <c r="AF38" s="58"/>
      <c r="AG38" s="58"/>
      <c r="AH38" s="58"/>
      <c r="AI38" s="58"/>
    </row>
    <row r="39" spans="1:35" ht="12" customHeight="1" x14ac:dyDescent="0.15">
      <c r="A39" s="90"/>
      <c r="B39" s="92" t="s">
        <v>37</v>
      </c>
      <c r="C39" s="86" t="s">
        <v>42</v>
      </c>
      <c r="D39" s="87"/>
      <c r="E39" s="94" t="s">
        <v>41</v>
      </c>
      <c r="F39" s="94"/>
      <c r="G39" s="142"/>
      <c r="H39" s="54" t="str">
        <f>IF(E39="","","予定")</f>
        <v>予定</v>
      </c>
      <c r="I39" s="54" t="s">
        <v>27</v>
      </c>
      <c r="J39" s="54">
        <v>5</v>
      </c>
      <c r="K39" s="9">
        <f>SUM(L39:W39)</f>
        <v>1.25</v>
      </c>
      <c r="L39" s="50"/>
      <c r="M39" s="51">
        <v>1.25</v>
      </c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8"/>
      <c r="AG39" s="58"/>
      <c r="AH39" s="58"/>
      <c r="AI39" s="58"/>
    </row>
    <row r="40" spans="1:35" ht="12" customHeight="1" x14ac:dyDescent="0.15">
      <c r="A40" s="91"/>
      <c r="B40" s="93"/>
      <c r="C40" s="88"/>
      <c r="D40" s="89"/>
      <c r="E40" s="95"/>
      <c r="F40" s="95"/>
      <c r="G40" s="93"/>
      <c r="H40" s="68" t="str">
        <f>IF(E39="","","実績")</f>
        <v>実績</v>
      </c>
      <c r="I40" s="54" t="s">
        <v>27</v>
      </c>
      <c r="J40" s="68">
        <v>5</v>
      </c>
      <c r="K40" s="10">
        <f>SUM(L40:W40)</f>
        <v>1.5</v>
      </c>
      <c r="L40" s="52"/>
      <c r="M40" s="53"/>
      <c r="N40" s="53">
        <v>1.5</v>
      </c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8"/>
      <c r="AG40" s="58"/>
      <c r="AH40" s="58"/>
      <c r="AI40" s="58"/>
    </row>
    <row r="41" spans="1:35" ht="12" customHeight="1" x14ac:dyDescent="0.15">
      <c r="A41" s="84"/>
      <c r="B41" s="83" t="s">
        <v>43</v>
      </c>
      <c r="C41" s="86" t="s">
        <v>44</v>
      </c>
      <c r="D41" s="87"/>
      <c r="E41" s="75" t="s">
        <v>33</v>
      </c>
      <c r="F41" s="75"/>
      <c r="G41" s="77"/>
      <c r="H41" s="8" t="str">
        <f>IF(E41="","","予定")</f>
        <v>予定</v>
      </c>
      <c r="I41" s="8" t="s">
        <v>79</v>
      </c>
      <c r="J41" s="8">
        <v>1</v>
      </c>
      <c r="K41" s="9">
        <f t="shared" si="14"/>
        <v>0.1</v>
      </c>
      <c r="L41" s="35"/>
      <c r="M41" s="51">
        <v>0.1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51"/>
      <c r="Y41" s="51"/>
      <c r="Z41" s="51"/>
      <c r="AA41" s="51"/>
      <c r="AB41" s="51"/>
      <c r="AC41" s="51"/>
      <c r="AD41" s="51"/>
      <c r="AE41" s="51"/>
      <c r="AF41" s="58"/>
      <c r="AG41" s="58"/>
      <c r="AH41" s="58"/>
      <c r="AI41" s="58"/>
    </row>
    <row r="42" spans="1:35" ht="12" customHeight="1" x14ac:dyDescent="0.15">
      <c r="A42" s="85"/>
      <c r="B42" s="78"/>
      <c r="C42" s="88"/>
      <c r="D42" s="89"/>
      <c r="E42" s="76"/>
      <c r="F42" s="76"/>
      <c r="G42" s="78"/>
      <c r="H42" s="67" t="str">
        <f>IF(E41="","","実績")</f>
        <v>実績</v>
      </c>
      <c r="I42" s="67" t="s">
        <v>79</v>
      </c>
      <c r="J42" s="67">
        <v>1</v>
      </c>
      <c r="K42" s="10">
        <f t="shared" si="14"/>
        <v>0.16</v>
      </c>
      <c r="L42" s="43"/>
      <c r="M42" s="34"/>
      <c r="N42" s="34">
        <v>0.16</v>
      </c>
      <c r="O42" s="34"/>
      <c r="P42" s="34"/>
      <c r="Q42" s="34"/>
      <c r="R42" s="34"/>
      <c r="S42" s="34"/>
      <c r="T42" s="34"/>
      <c r="U42" s="34"/>
      <c r="V42" s="34"/>
      <c r="W42" s="34"/>
      <c r="X42" s="53"/>
      <c r="Y42" s="53"/>
      <c r="Z42" s="53"/>
      <c r="AA42" s="53"/>
      <c r="AB42" s="53"/>
      <c r="AC42" s="53"/>
      <c r="AD42" s="53"/>
      <c r="AE42" s="53"/>
      <c r="AF42" s="58"/>
      <c r="AG42" s="58"/>
      <c r="AH42" s="58"/>
      <c r="AI42" s="58"/>
    </row>
    <row r="43" spans="1:35" ht="12" customHeight="1" x14ac:dyDescent="0.15">
      <c r="A43" s="96" t="s">
        <v>58</v>
      </c>
      <c r="B43" s="97"/>
      <c r="C43" s="97"/>
      <c r="D43" s="98"/>
      <c r="E43" s="102"/>
      <c r="F43" s="102"/>
      <c r="G43" s="136"/>
      <c r="H43" s="20" t="s">
        <v>26</v>
      </c>
      <c r="I43" s="20"/>
      <c r="J43" s="20"/>
      <c r="K43" s="21" cm="1">
        <f t="array" ref="K43">SUMPRODUCT((MOD(ROW(K$45:K$60),2)=1)*K$45:K$60)</f>
        <v>11.6</v>
      </c>
      <c r="L43" s="36">
        <f t="shared" ref="L43:W43" si="15">SUMPRODUCT((MOD(ROW(L$45:L$60),2)=1)*L$45:L$60)</f>
        <v>0</v>
      </c>
      <c r="M43" s="37">
        <f t="shared" si="15"/>
        <v>6</v>
      </c>
      <c r="N43" s="37">
        <f t="shared" si="15"/>
        <v>5.6</v>
      </c>
      <c r="O43" s="37">
        <f t="shared" si="15"/>
        <v>0</v>
      </c>
      <c r="P43" s="37">
        <f t="shared" si="15"/>
        <v>0</v>
      </c>
      <c r="Q43" s="37">
        <f t="shared" si="15"/>
        <v>0</v>
      </c>
      <c r="R43" s="37">
        <f t="shared" si="15"/>
        <v>0</v>
      </c>
      <c r="S43" s="37">
        <f t="shared" si="15"/>
        <v>0</v>
      </c>
      <c r="T43" s="37">
        <f t="shared" si="15"/>
        <v>0</v>
      </c>
      <c r="U43" s="37">
        <f t="shared" si="15"/>
        <v>0</v>
      </c>
      <c r="V43" s="37">
        <f t="shared" si="15"/>
        <v>0</v>
      </c>
      <c r="W43" s="37">
        <f t="shared" si="15"/>
        <v>0</v>
      </c>
      <c r="X43" s="37">
        <f t="shared" ref="X43:AE43" si="16">SUMPRODUCT((MOD(ROW(X$45:X$60),2)=1)*X$45:X$60)</f>
        <v>0</v>
      </c>
      <c r="Y43" s="37">
        <f t="shared" si="16"/>
        <v>0</v>
      </c>
      <c r="Z43" s="37">
        <f t="shared" si="16"/>
        <v>0</v>
      </c>
      <c r="AA43" s="37">
        <f t="shared" si="16"/>
        <v>0</v>
      </c>
      <c r="AB43" s="37">
        <f t="shared" si="16"/>
        <v>0</v>
      </c>
      <c r="AC43" s="37">
        <f t="shared" si="16"/>
        <v>0</v>
      </c>
      <c r="AD43" s="37">
        <f t="shared" si="16"/>
        <v>0</v>
      </c>
      <c r="AE43" s="37">
        <f t="shared" si="16"/>
        <v>0</v>
      </c>
      <c r="AF43" s="58"/>
      <c r="AG43" s="58"/>
      <c r="AH43" s="58"/>
      <c r="AI43" s="58"/>
    </row>
    <row r="44" spans="1:35" ht="12" customHeight="1" x14ac:dyDescent="0.15">
      <c r="A44" s="99"/>
      <c r="B44" s="100"/>
      <c r="C44" s="100"/>
      <c r="D44" s="101"/>
      <c r="E44" s="103"/>
      <c r="F44" s="103"/>
      <c r="G44" s="137"/>
      <c r="H44" s="7" t="s">
        <v>28</v>
      </c>
      <c r="I44" s="7"/>
      <c r="J44" s="7"/>
      <c r="K44" s="22">
        <f>SUMPRODUCT((MOD(ROW(K$45:K$60),2)=0)*K$45:K$60)</f>
        <v>29.25</v>
      </c>
      <c r="L44" s="40">
        <f t="shared" ref="L44:W44" si="17">SUMPRODUCT((MOD(ROW(L$45:L$60),2)=0)*L$45:L$60)</f>
        <v>0</v>
      </c>
      <c r="M44" s="39">
        <f t="shared" si="17"/>
        <v>0</v>
      </c>
      <c r="N44" s="39">
        <f t="shared" si="17"/>
        <v>6.5</v>
      </c>
      <c r="O44" s="39">
        <f t="shared" si="17"/>
        <v>15.35</v>
      </c>
      <c r="P44" s="39">
        <f t="shared" si="17"/>
        <v>7.3999999999999995</v>
      </c>
      <c r="Q44" s="39">
        <f t="shared" si="17"/>
        <v>0</v>
      </c>
      <c r="R44" s="39">
        <f t="shared" si="17"/>
        <v>0</v>
      </c>
      <c r="S44" s="39">
        <f t="shared" si="17"/>
        <v>0</v>
      </c>
      <c r="T44" s="32">
        <f t="shared" si="17"/>
        <v>0</v>
      </c>
      <c r="U44" s="39">
        <f t="shared" si="17"/>
        <v>0</v>
      </c>
      <c r="V44" s="39">
        <f t="shared" si="17"/>
        <v>0</v>
      </c>
      <c r="W44" s="39">
        <f t="shared" si="17"/>
        <v>0</v>
      </c>
      <c r="X44" s="32">
        <f t="shared" ref="X44:AE44" si="18">SUMPRODUCT((MOD(ROW(X$45:X$60),2)=0)*X$45:X$60)</f>
        <v>0</v>
      </c>
      <c r="Y44" s="39">
        <f t="shared" si="18"/>
        <v>0</v>
      </c>
      <c r="Z44" s="39">
        <f t="shared" si="18"/>
        <v>0</v>
      </c>
      <c r="AA44" s="39">
        <f t="shared" si="18"/>
        <v>0</v>
      </c>
      <c r="AB44" s="39">
        <f t="shared" si="18"/>
        <v>0</v>
      </c>
      <c r="AC44" s="39">
        <f t="shared" si="18"/>
        <v>0</v>
      </c>
      <c r="AD44" s="39">
        <f t="shared" si="18"/>
        <v>0</v>
      </c>
      <c r="AE44" s="39">
        <f t="shared" si="18"/>
        <v>0</v>
      </c>
      <c r="AF44" s="58"/>
      <c r="AG44" s="58"/>
      <c r="AH44" s="58"/>
      <c r="AI44" s="58"/>
    </row>
    <row r="45" spans="1:35" ht="12" customHeight="1" x14ac:dyDescent="0.15">
      <c r="A45" s="84">
        <v>1</v>
      </c>
      <c r="B45" s="86" t="s">
        <v>30</v>
      </c>
      <c r="C45" s="104"/>
      <c r="D45" s="87"/>
      <c r="E45" s="81"/>
      <c r="F45" s="81"/>
      <c r="G45" s="79"/>
      <c r="H45" s="24" t="str">
        <f>IF(E45="","","予定")</f>
        <v/>
      </c>
      <c r="I45" s="24"/>
      <c r="J45" s="24"/>
      <c r="K45" s="26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51"/>
      <c r="Y45" s="51"/>
      <c r="Z45" s="51"/>
      <c r="AA45" s="51"/>
      <c r="AB45" s="51"/>
      <c r="AC45" s="51"/>
      <c r="AD45" s="51"/>
      <c r="AE45" s="51"/>
      <c r="AF45" s="58"/>
      <c r="AG45" s="58"/>
      <c r="AH45" s="58"/>
      <c r="AI45" s="58"/>
    </row>
    <row r="46" spans="1:35" ht="12" customHeight="1" x14ac:dyDescent="0.15">
      <c r="A46" s="85"/>
      <c r="B46" s="88"/>
      <c r="C46" s="105"/>
      <c r="D46" s="89"/>
      <c r="E46" s="82"/>
      <c r="F46" s="82"/>
      <c r="G46" s="80"/>
      <c r="H46" s="25" t="str">
        <f>IF(E45="","","実績")</f>
        <v/>
      </c>
      <c r="I46" s="25"/>
      <c r="J46" s="25"/>
      <c r="K46" s="27"/>
      <c r="L46" s="4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3"/>
      <c r="Y46" s="53"/>
      <c r="Z46" s="53"/>
      <c r="AA46" s="53"/>
      <c r="AB46" s="53"/>
      <c r="AC46" s="53"/>
      <c r="AD46" s="53"/>
      <c r="AE46" s="53"/>
      <c r="AF46" s="58"/>
      <c r="AG46" s="58"/>
      <c r="AH46" s="58"/>
      <c r="AI46" s="58"/>
    </row>
    <row r="47" spans="1:35" ht="12" customHeight="1" x14ac:dyDescent="0.15">
      <c r="A47" s="90"/>
      <c r="B47" s="92" t="s">
        <v>31</v>
      </c>
      <c r="C47" s="86" t="s">
        <v>59</v>
      </c>
      <c r="D47" s="87"/>
      <c r="E47" s="94" t="s">
        <v>33</v>
      </c>
      <c r="F47" s="94"/>
      <c r="G47" s="142"/>
      <c r="H47" s="54" t="str">
        <f>IF(E47="","","予定")</f>
        <v>予定</v>
      </c>
      <c r="I47" s="54" t="s">
        <v>27</v>
      </c>
      <c r="J47" s="54">
        <v>5</v>
      </c>
      <c r="K47" s="9">
        <f>SUM(L47:W47)</f>
        <v>3</v>
      </c>
      <c r="L47" s="50"/>
      <c r="M47" s="51">
        <v>3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8"/>
      <c r="AG47" s="58"/>
      <c r="AH47" s="58"/>
      <c r="AI47" s="58"/>
    </row>
    <row r="48" spans="1:35" ht="12" customHeight="1" x14ac:dyDescent="0.15">
      <c r="A48" s="91"/>
      <c r="B48" s="93"/>
      <c r="C48" s="88"/>
      <c r="D48" s="89"/>
      <c r="E48" s="95"/>
      <c r="F48" s="95"/>
      <c r="G48" s="93"/>
      <c r="H48" s="68" t="str">
        <f>IF(E47="","","実績")</f>
        <v>実績</v>
      </c>
      <c r="I48" s="54" t="s">
        <v>27</v>
      </c>
      <c r="J48" s="68">
        <v>5</v>
      </c>
      <c r="K48" s="10">
        <f>SUM(L48:W48)</f>
        <v>0.25</v>
      </c>
      <c r="L48" s="52"/>
      <c r="M48" s="53"/>
      <c r="N48" s="53">
        <v>0.25</v>
      </c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8"/>
      <c r="AG48" s="58"/>
      <c r="AH48" s="58"/>
      <c r="AI48" s="58"/>
    </row>
    <row r="49" spans="1:35" ht="12" customHeight="1" x14ac:dyDescent="0.15">
      <c r="A49" s="84"/>
      <c r="B49" s="83" t="s">
        <v>60</v>
      </c>
      <c r="C49" s="86" t="s">
        <v>61</v>
      </c>
      <c r="D49" s="87"/>
      <c r="E49" s="75" t="s">
        <v>33</v>
      </c>
      <c r="F49" s="75"/>
      <c r="G49" s="77"/>
      <c r="H49" s="8" t="str">
        <f>IF(E49="","","予定")</f>
        <v>予定</v>
      </c>
      <c r="I49" s="8" t="s">
        <v>27</v>
      </c>
      <c r="J49" s="8">
        <v>5</v>
      </c>
      <c r="K49" s="9">
        <f>SUM(L49:W49)</f>
        <v>3</v>
      </c>
      <c r="L49" s="35"/>
      <c r="M49" s="33">
        <v>3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51"/>
      <c r="Y49" s="51"/>
      <c r="Z49" s="51"/>
      <c r="AA49" s="51"/>
      <c r="AB49" s="51"/>
      <c r="AC49" s="51"/>
      <c r="AD49" s="51"/>
      <c r="AE49" s="51"/>
      <c r="AF49" s="58"/>
      <c r="AG49" s="58"/>
      <c r="AH49" s="58"/>
      <c r="AI49" s="58"/>
    </row>
    <row r="50" spans="1:35" ht="12" customHeight="1" x14ac:dyDescent="0.15">
      <c r="A50" s="85"/>
      <c r="B50" s="78"/>
      <c r="C50" s="88"/>
      <c r="D50" s="89"/>
      <c r="E50" s="76"/>
      <c r="F50" s="76"/>
      <c r="G50" s="78"/>
      <c r="H50" s="67" t="str">
        <f>IF(E49="","","実績")</f>
        <v>実績</v>
      </c>
      <c r="I50" s="54" t="s">
        <v>27</v>
      </c>
      <c r="J50" s="67">
        <v>5</v>
      </c>
      <c r="K50" s="10">
        <f t="shared" ref="K50:K60" si="19">SUM(L50:W50)</f>
        <v>14.5</v>
      </c>
      <c r="L50" s="43"/>
      <c r="M50" s="34"/>
      <c r="N50" s="34">
        <v>5</v>
      </c>
      <c r="O50" s="34">
        <v>6.25</v>
      </c>
      <c r="P50" s="34">
        <v>3.25</v>
      </c>
      <c r="Q50" s="34"/>
      <c r="R50" s="34"/>
      <c r="S50" s="34"/>
      <c r="T50" s="34"/>
      <c r="U50" s="34"/>
      <c r="V50" s="34"/>
      <c r="W50" s="34"/>
      <c r="X50" s="53"/>
      <c r="Y50" s="53"/>
      <c r="Z50" s="53"/>
      <c r="AA50" s="53"/>
      <c r="AB50" s="53"/>
      <c r="AC50" s="53"/>
      <c r="AD50" s="53"/>
      <c r="AE50" s="53"/>
      <c r="AF50" s="58"/>
      <c r="AG50" s="58"/>
      <c r="AH50" s="58"/>
      <c r="AI50" s="58"/>
    </row>
    <row r="51" spans="1:35" ht="12" customHeight="1" x14ac:dyDescent="0.15">
      <c r="A51" s="90"/>
      <c r="B51" s="92" t="s">
        <v>43</v>
      </c>
      <c r="C51" s="86" t="s">
        <v>62</v>
      </c>
      <c r="D51" s="87"/>
      <c r="E51" s="94" t="s">
        <v>33</v>
      </c>
      <c r="F51" s="94"/>
      <c r="G51" s="142"/>
      <c r="H51" s="54" t="str">
        <f>IF(E51="","","予定")</f>
        <v>予定</v>
      </c>
      <c r="I51" s="54" t="s">
        <v>27</v>
      </c>
      <c r="J51" s="54">
        <v>5</v>
      </c>
      <c r="K51" s="9">
        <f>SUM(L51:W51)</f>
        <v>3</v>
      </c>
      <c r="L51" s="50"/>
      <c r="M51" s="51"/>
      <c r="N51" s="51">
        <v>3</v>
      </c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8"/>
      <c r="AG51" s="58"/>
      <c r="AH51" s="58"/>
      <c r="AI51" s="58"/>
    </row>
    <row r="52" spans="1:35" ht="12" customHeight="1" x14ac:dyDescent="0.15">
      <c r="A52" s="91"/>
      <c r="B52" s="93"/>
      <c r="C52" s="88"/>
      <c r="D52" s="89"/>
      <c r="E52" s="95"/>
      <c r="F52" s="95"/>
      <c r="G52" s="93"/>
      <c r="H52" s="68" t="str">
        <f>IF(E51="","","実績")</f>
        <v>実績</v>
      </c>
      <c r="I52" s="54" t="s">
        <v>27</v>
      </c>
      <c r="J52" s="68">
        <v>5</v>
      </c>
      <c r="K52" s="10">
        <f>SUM(L52:W52)</f>
        <v>10.75</v>
      </c>
      <c r="L52" s="52"/>
      <c r="M52" s="53"/>
      <c r="N52" s="53">
        <v>1.25</v>
      </c>
      <c r="O52" s="53">
        <v>6.25</v>
      </c>
      <c r="P52" s="53">
        <v>3.25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8"/>
      <c r="AG52" s="58"/>
      <c r="AH52" s="58"/>
      <c r="AI52" s="58"/>
    </row>
    <row r="53" spans="1:35" ht="12" customHeight="1" x14ac:dyDescent="0.15">
      <c r="A53" s="84">
        <v>2</v>
      </c>
      <c r="B53" s="86" t="s">
        <v>40</v>
      </c>
      <c r="C53" s="104"/>
      <c r="D53" s="87"/>
      <c r="E53" s="81"/>
      <c r="F53" s="81"/>
      <c r="G53" s="79"/>
      <c r="H53" s="24" t="str">
        <f>IF(E53="","","予定")</f>
        <v/>
      </c>
      <c r="I53" s="24"/>
      <c r="J53" s="24"/>
      <c r="K53" s="26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51"/>
      <c r="Y53" s="51"/>
      <c r="Z53" s="51"/>
      <c r="AA53" s="51"/>
      <c r="AB53" s="51"/>
      <c r="AC53" s="51"/>
      <c r="AD53" s="51"/>
      <c r="AE53" s="51"/>
      <c r="AF53" s="58"/>
      <c r="AG53" s="58"/>
      <c r="AH53" s="58"/>
      <c r="AI53" s="58"/>
    </row>
    <row r="54" spans="1:35" ht="12" customHeight="1" x14ac:dyDescent="0.15">
      <c r="A54" s="85"/>
      <c r="B54" s="88"/>
      <c r="C54" s="105"/>
      <c r="D54" s="89"/>
      <c r="E54" s="82"/>
      <c r="F54" s="82"/>
      <c r="G54" s="80"/>
      <c r="H54" s="25" t="str">
        <f>IF(E53="","","実績")</f>
        <v/>
      </c>
      <c r="I54" s="25"/>
      <c r="J54" s="25"/>
      <c r="K54" s="27"/>
      <c r="L54" s="4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53"/>
      <c r="Y54" s="53"/>
      <c r="Z54" s="53"/>
      <c r="AA54" s="53"/>
      <c r="AB54" s="53"/>
      <c r="AC54" s="53"/>
      <c r="AD54" s="53"/>
      <c r="AE54" s="53"/>
      <c r="AF54" s="58"/>
      <c r="AG54" s="58"/>
      <c r="AH54" s="58"/>
      <c r="AI54" s="58"/>
    </row>
    <row r="55" spans="1:35" ht="12" customHeight="1" x14ac:dyDescent="0.15">
      <c r="A55" s="84"/>
      <c r="B55" s="83" t="s">
        <v>31</v>
      </c>
      <c r="C55" s="86" t="s">
        <v>40</v>
      </c>
      <c r="D55" s="87"/>
      <c r="E55" s="75" t="s">
        <v>41</v>
      </c>
      <c r="F55" s="75"/>
      <c r="G55" s="77"/>
      <c r="H55" s="8" t="str">
        <f>IF(E55="","","予定")</f>
        <v>予定</v>
      </c>
      <c r="I55" s="8" t="s">
        <v>27</v>
      </c>
      <c r="J55" s="8">
        <v>5</v>
      </c>
      <c r="K55" s="9">
        <f t="shared" si="19"/>
        <v>1.25</v>
      </c>
      <c r="L55" s="35"/>
      <c r="M55" s="33"/>
      <c r="N55" s="33">
        <v>1.25</v>
      </c>
      <c r="O55" s="33"/>
      <c r="P55" s="33"/>
      <c r="Q55" s="33"/>
      <c r="R55" s="33"/>
      <c r="S55" s="33"/>
      <c r="T55" s="33"/>
      <c r="U55" s="33"/>
      <c r="V55" s="33"/>
      <c r="W55" s="33"/>
      <c r="X55" s="51"/>
      <c r="Y55" s="51"/>
      <c r="Z55" s="51"/>
      <c r="AA55" s="51"/>
      <c r="AB55" s="51"/>
      <c r="AC55" s="51"/>
      <c r="AD55" s="51"/>
      <c r="AE55" s="51"/>
      <c r="AF55" s="58"/>
      <c r="AG55" s="58"/>
      <c r="AH55" s="58"/>
      <c r="AI55" s="58"/>
    </row>
    <row r="56" spans="1:35" ht="12" customHeight="1" x14ac:dyDescent="0.15">
      <c r="A56" s="85"/>
      <c r="B56" s="78"/>
      <c r="C56" s="88"/>
      <c r="D56" s="89"/>
      <c r="E56" s="76"/>
      <c r="F56" s="76"/>
      <c r="G56" s="78"/>
      <c r="H56" s="67" t="str">
        <f>IF(E55="","","実績")</f>
        <v>実績</v>
      </c>
      <c r="I56" s="8" t="s">
        <v>27</v>
      </c>
      <c r="J56" s="67">
        <v>5</v>
      </c>
      <c r="K56" s="10">
        <f t="shared" si="19"/>
        <v>2.0499999999999998</v>
      </c>
      <c r="L56" s="43"/>
      <c r="M56" s="34"/>
      <c r="N56" s="34"/>
      <c r="O56" s="34">
        <v>1.25</v>
      </c>
      <c r="P56" s="34">
        <v>0.8</v>
      </c>
      <c r="Q56" s="34"/>
      <c r="R56" s="34"/>
      <c r="S56" s="34"/>
      <c r="T56" s="34"/>
      <c r="U56" s="34"/>
      <c r="V56" s="34"/>
      <c r="W56" s="34"/>
      <c r="X56" s="53"/>
      <c r="Y56" s="53"/>
      <c r="Z56" s="53"/>
      <c r="AA56" s="53"/>
      <c r="AB56" s="53"/>
      <c r="AC56" s="53"/>
      <c r="AD56" s="53"/>
      <c r="AE56" s="53"/>
      <c r="AF56" s="58"/>
      <c r="AG56" s="58"/>
      <c r="AH56" s="58"/>
      <c r="AI56" s="58"/>
    </row>
    <row r="57" spans="1:35" ht="12" customHeight="1" x14ac:dyDescent="0.15">
      <c r="A57" s="84"/>
      <c r="B57" s="83" t="s">
        <v>37</v>
      </c>
      <c r="C57" s="86" t="s">
        <v>42</v>
      </c>
      <c r="D57" s="87"/>
      <c r="E57" s="75" t="s">
        <v>41</v>
      </c>
      <c r="F57" s="75"/>
      <c r="G57" s="77"/>
      <c r="H57" s="8" t="str">
        <f>IF(E57="","","予定")</f>
        <v>予定</v>
      </c>
      <c r="I57" s="54" t="s">
        <v>27</v>
      </c>
      <c r="J57" s="8">
        <v>5</v>
      </c>
      <c r="K57" s="9">
        <f t="shared" si="19"/>
        <v>1.25</v>
      </c>
      <c r="L57" s="35"/>
      <c r="M57" s="33"/>
      <c r="N57" s="50">
        <v>1.25</v>
      </c>
      <c r="O57" s="33"/>
      <c r="P57" s="33"/>
      <c r="Q57" s="33"/>
      <c r="R57" s="33"/>
      <c r="S57" s="33"/>
      <c r="T57" s="33"/>
      <c r="U57" s="33"/>
      <c r="V57" s="33"/>
      <c r="W57" s="33"/>
      <c r="X57" s="51"/>
      <c r="Y57" s="51"/>
      <c r="Z57" s="51"/>
      <c r="AA57" s="51"/>
      <c r="AB57" s="51"/>
      <c r="AC57" s="51"/>
      <c r="AD57" s="51"/>
      <c r="AE57" s="51"/>
      <c r="AF57" s="58"/>
      <c r="AG57" s="58"/>
      <c r="AH57" s="58"/>
      <c r="AI57" s="58"/>
    </row>
    <row r="58" spans="1:35" ht="12" customHeight="1" x14ac:dyDescent="0.15">
      <c r="A58" s="85"/>
      <c r="B58" s="78"/>
      <c r="C58" s="88"/>
      <c r="D58" s="89"/>
      <c r="E58" s="76"/>
      <c r="F58" s="76"/>
      <c r="G58" s="78"/>
      <c r="H58" s="67" t="str">
        <f>IF(E57="","","実績")</f>
        <v>実績</v>
      </c>
      <c r="I58" s="8" t="s">
        <v>27</v>
      </c>
      <c r="J58" s="67">
        <v>5</v>
      </c>
      <c r="K58" s="10">
        <f t="shared" si="19"/>
        <v>1.5</v>
      </c>
      <c r="L58" s="43"/>
      <c r="M58" s="34"/>
      <c r="N58" s="34"/>
      <c r="O58" s="34">
        <v>1.5</v>
      </c>
      <c r="P58" s="34"/>
      <c r="Q58" s="34"/>
      <c r="R58" s="34"/>
      <c r="S58" s="34"/>
      <c r="T58" s="34"/>
      <c r="U58" s="34"/>
      <c r="V58" s="34"/>
      <c r="W58" s="34"/>
      <c r="X58" s="53"/>
      <c r="Y58" s="53"/>
      <c r="Z58" s="53"/>
      <c r="AA58" s="53"/>
      <c r="AB58" s="53"/>
      <c r="AC58" s="53"/>
      <c r="AD58" s="53"/>
      <c r="AE58" s="53"/>
      <c r="AF58" s="58"/>
      <c r="AG58" s="58"/>
      <c r="AH58" s="58"/>
      <c r="AI58" s="58"/>
    </row>
    <row r="59" spans="1:35" ht="12" customHeight="1" x14ac:dyDescent="0.15">
      <c r="A59" s="84"/>
      <c r="B59" s="83" t="s">
        <v>52</v>
      </c>
      <c r="C59" s="86" t="s">
        <v>44</v>
      </c>
      <c r="D59" s="87"/>
      <c r="E59" s="75" t="s">
        <v>33</v>
      </c>
      <c r="F59" s="75"/>
      <c r="G59" s="77"/>
      <c r="H59" s="8" t="str">
        <f>IF(E59="","","予定")</f>
        <v>予定</v>
      </c>
      <c r="I59" s="8" t="s">
        <v>49</v>
      </c>
      <c r="J59" s="8">
        <v>1</v>
      </c>
      <c r="K59" s="9">
        <f t="shared" si="19"/>
        <v>0.1</v>
      </c>
      <c r="L59" s="35"/>
      <c r="M59" s="33"/>
      <c r="N59" s="50">
        <v>0.1</v>
      </c>
      <c r="O59" s="33"/>
      <c r="P59" s="33"/>
      <c r="Q59" s="33"/>
      <c r="R59" s="33"/>
      <c r="S59" s="33"/>
      <c r="T59" s="33"/>
      <c r="U59" s="33"/>
      <c r="V59" s="33"/>
      <c r="W59" s="33"/>
      <c r="X59" s="51"/>
      <c r="Y59" s="51"/>
      <c r="Z59" s="51"/>
      <c r="AA59" s="51"/>
      <c r="AB59" s="51"/>
      <c r="AC59" s="51"/>
      <c r="AD59" s="51"/>
      <c r="AE59" s="51"/>
      <c r="AF59" s="58"/>
      <c r="AG59" s="58"/>
      <c r="AH59" s="58"/>
      <c r="AI59" s="58"/>
    </row>
    <row r="60" spans="1:35" ht="12" customHeight="1" x14ac:dyDescent="0.15">
      <c r="A60" s="85"/>
      <c r="B60" s="78"/>
      <c r="C60" s="88"/>
      <c r="D60" s="89"/>
      <c r="E60" s="76"/>
      <c r="F60" s="76"/>
      <c r="G60" s="78"/>
      <c r="H60" s="67" t="str">
        <f>IF(E59="","","実績")</f>
        <v>実績</v>
      </c>
      <c r="I60" s="8" t="s">
        <v>49</v>
      </c>
      <c r="J60" s="67">
        <v>1</v>
      </c>
      <c r="K60" s="10">
        <f t="shared" si="19"/>
        <v>0.2</v>
      </c>
      <c r="L60" s="45"/>
      <c r="M60" s="46"/>
      <c r="N60" s="46"/>
      <c r="O60" s="46">
        <v>0.1</v>
      </c>
      <c r="P60" s="46">
        <v>0.1</v>
      </c>
      <c r="Q60" s="46"/>
      <c r="R60" s="46"/>
      <c r="S60" s="46"/>
      <c r="T60" s="46"/>
      <c r="U60" s="46"/>
      <c r="V60" s="46"/>
      <c r="W60" s="46"/>
      <c r="X60" s="56"/>
      <c r="Y60" s="56"/>
      <c r="Z60" s="56"/>
      <c r="AA60" s="56"/>
      <c r="AB60" s="56"/>
      <c r="AC60" s="56"/>
      <c r="AD60" s="56"/>
      <c r="AE60" s="56"/>
      <c r="AF60" s="58"/>
      <c r="AG60" s="58"/>
      <c r="AH60" s="58"/>
      <c r="AI60" s="58"/>
    </row>
    <row r="61" spans="1:35" ht="12" customHeight="1" x14ac:dyDescent="0.15">
      <c r="A61" s="96" t="s">
        <v>63</v>
      </c>
      <c r="B61" s="97"/>
      <c r="C61" s="97"/>
      <c r="D61" s="98"/>
      <c r="E61" s="102"/>
      <c r="F61" s="102"/>
      <c r="G61" s="136"/>
      <c r="H61" s="20" t="s">
        <v>26</v>
      </c>
      <c r="I61" s="20"/>
      <c r="J61" s="20"/>
      <c r="K61" s="65" cm="1">
        <f t="array" ref="K61">SUMPRODUCT((MOD(ROW(K$63:K$78),2)=1)*K$63:K$78)</f>
        <v>14.149999999999999</v>
      </c>
      <c r="L61" s="64" cm="1">
        <f t="array" ref="L61">SUMPRODUCT((MOD(ROW(L$63:L$78),2)=1)*L$63:L$78)</f>
        <v>0</v>
      </c>
      <c r="M61" s="64" cm="1">
        <f t="array" ref="M61">SUMPRODUCT((MOD(ROW(M$63:M$78),2)=1)*M$63:M$78)</f>
        <v>0</v>
      </c>
      <c r="N61" s="64" cm="1">
        <f t="array" ref="N61">SUMPRODUCT((MOD(ROW(N$63:N$78),2)=1)*N$63:N$78)</f>
        <v>5</v>
      </c>
      <c r="O61" s="64" cm="1">
        <f t="array" ref="O61">SUMPRODUCT((MOD(ROW(O$63:O$78),2)=1)*O$63:O$78)</f>
        <v>9.1499999999999986</v>
      </c>
      <c r="P61" s="64" cm="1">
        <f t="array" ref="P61">SUMPRODUCT((MOD(ROW(P$63:P$78),2)=1)*P$63:P$78)</f>
        <v>0</v>
      </c>
      <c r="Q61" s="64" cm="1">
        <f t="array" ref="Q61">SUMPRODUCT((MOD(ROW(Q$63:Q$78),2)=1)*Q$63:Q$78)</f>
        <v>0</v>
      </c>
      <c r="R61" s="64" cm="1">
        <f t="array" ref="R61">SUMPRODUCT((MOD(ROW(R$63:R$78),2)=1)*R$63:R$78)</f>
        <v>0</v>
      </c>
      <c r="S61" s="64" cm="1">
        <f t="array" ref="S61">SUMPRODUCT((MOD(ROW(S$63:S$78),2)=1)*S$63:S$78)</f>
        <v>0</v>
      </c>
      <c r="T61" s="64" cm="1">
        <f t="array" ref="T61">SUMPRODUCT((MOD(ROW(T$63:T$78),2)=1)*T$63:T$78)</f>
        <v>0</v>
      </c>
      <c r="U61" s="64" cm="1">
        <f t="array" ref="U61">SUMPRODUCT((MOD(ROW(U$63:U$78),2)=1)*U$63:U$78)</f>
        <v>0</v>
      </c>
      <c r="V61" s="64" cm="1">
        <f t="array" ref="V61">SUMPRODUCT((MOD(ROW(V$63:V$78),2)=1)*V$63:V$78)</f>
        <v>0</v>
      </c>
      <c r="W61" s="64" cm="1">
        <f t="array" ref="W61">SUMPRODUCT((MOD(ROW(W$63:W$78),2)=1)*W$63:W$78)</f>
        <v>0</v>
      </c>
      <c r="X61" s="64" cm="1">
        <f t="array" ref="X61">SUMPRODUCT((MOD(ROW(X$63:X$78),2)=1)*X$63:X$78)</f>
        <v>0</v>
      </c>
      <c r="Y61" s="64" cm="1">
        <f t="array" ref="Y61">SUMPRODUCT((MOD(ROW(Y$63:Y$78),2)=1)*Y$63:Y$78)</f>
        <v>0</v>
      </c>
      <c r="Z61" s="64" cm="1">
        <f t="array" ref="Z61">SUMPRODUCT((MOD(ROW(Z$63:Z$78),2)=1)*Z$63:Z$78)</f>
        <v>0</v>
      </c>
      <c r="AA61" s="64" cm="1">
        <f t="array" ref="AA61">SUMPRODUCT((MOD(ROW(AA$63:AA$78),2)=1)*AA$63:AA$78)</f>
        <v>0</v>
      </c>
      <c r="AB61" s="64" cm="1">
        <f t="array" ref="AB61">SUMPRODUCT((MOD(ROW(AB$63:AB$78),2)=1)*AB$63:AB$78)</f>
        <v>0</v>
      </c>
      <c r="AC61" s="64" cm="1">
        <f t="array" ref="AC61">SUMPRODUCT((MOD(ROW(AC$63:AC$78),2)=1)*AC$63:AC$78)</f>
        <v>0</v>
      </c>
      <c r="AD61" s="64" cm="1">
        <f t="array" ref="AD61">SUMPRODUCT((MOD(ROW(AD$63:AD$78),2)=1)*AD$63:AD$78)</f>
        <v>0</v>
      </c>
      <c r="AE61" s="64" cm="1">
        <f t="array" ref="AE61">SUMPRODUCT((MOD(ROW(AE$63:AE$78),2)=1)*AE$63:AE$78)</f>
        <v>0</v>
      </c>
      <c r="AF61" s="58"/>
      <c r="AG61" s="58"/>
      <c r="AH61" s="58"/>
      <c r="AI61" s="58"/>
    </row>
    <row r="62" spans="1:35" ht="12" customHeight="1" x14ac:dyDescent="0.15">
      <c r="A62" s="99"/>
      <c r="B62" s="100"/>
      <c r="C62" s="100"/>
      <c r="D62" s="101"/>
      <c r="E62" s="103"/>
      <c r="F62" s="103"/>
      <c r="G62" s="137"/>
      <c r="H62" s="7" t="s">
        <v>28</v>
      </c>
      <c r="I62" s="7"/>
      <c r="J62" s="7"/>
      <c r="K62" s="66" cm="1">
        <f t="array" ref="K62">SUMPRODUCT((MOD(ROW(K$63:K$78),2)=0)*K$63:K$78)</f>
        <v>2.5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2.5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21" cm="1">
        <f t="array" ref="X62">SUMPRODUCT((MOD(ROW(X$63:X$78),2)=0)*X$63:X$78)</f>
        <v>0</v>
      </c>
      <c r="Y62" s="21" cm="1">
        <f t="array" ref="Y62">SUMPRODUCT((MOD(ROW(Y$63:Y$78),2)=0)*Y$63:Y$78)</f>
        <v>0</v>
      </c>
      <c r="Z62" s="21" cm="1">
        <f t="array" ref="Z62">SUMPRODUCT((MOD(ROW(Z$63:Z$78),2)=0)*Z$63:Z$78)</f>
        <v>0</v>
      </c>
      <c r="AA62" s="21" cm="1">
        <f t="array" ref="AA62">SUMPRODUCT((MOD(ROW(AA$63:AA$78),2)=0)*AA$63:AA$78)</f>
        <v>0</v>
      </c>
      <c r="AB62" s="21" cm="1">
        <f t="array" ref="AB62">SUMPRODUCT((MOD(ROW(AB$63:AB$78),2)=0)*AB$63:AB$78)</f>
        <v>0</v>
      </c>
      <c r="AC62" s="21" cm="1">
        <f t="array" ref="AC62">SUMPRODUCT((MOD(ROW(AC$63:AC$78),2)=0)*AC$63:AC$78)</f>
        <v>0</v>
      </c>
      <c r="AD62" s="21" cm="1">
        <f t="array" ref="AD62">SUMPRODUCT((MOD(ROW(AD$63:AD$78),2)=0)*AD$63:AD$78)</f>
        <v>0</v>
      </c>
      <c r="AE62" s="21" cm="1">
        <f t="array" ref="AE62">SUMPRODUCT((MOD(ROW(AE$63:AE$78),2)=0)*AE$63:AE$78)</f>
        <v>0</v>
      </c>
      <c r="AF62" s="58"/>
      <c r="AG62" s="58"/>
      <c r="AH62" s="58"/>
      <c r="AI62" s="58"/>
    </row>
    <row r="63" spans="1:35" ht="12" customHeight="1" x14ac:dyDescent="0.15">
      <c r="A63" s="90">
        <v>1</v>
      </c>
      <c r="B63" s="86" t="s">
        <v>30</v>
      </c>
      <c r="C63" s="104"/>
      <c r="D63" s="87"/>
      <c r="E63" s="81"/>
      <c r="F63" s="81"/>
      <c r="G63" s="79"/>
      <c r="H63" s="24" t="str">
        <f>IF(E63="","","予定")</f>
        <v/>
      </c>
      <c r="I63" s="24"/>
      <c r="J63" s="24"/>
      <c r="K63" s="26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8"/>
      <c r="AG63" s="58"/>
      <c r="AH63" s="58"/>
      <c r="AI63" s="58"/>
    </row>
    <row r="64" spans="1:35" ht="12" customHeight="1" x14ac:dyDescent="0.15">
      <c r="A64" s="91"/>
      <c r="B64" s="88"/>
      <c r="C64" s="105"/>
      <c r="D64" s="89"/>
      <c r="E64" s="82"/>
      <c r="F64" s="82"/>
      <c r="G64" s="80"/>
      <c r="H64" s="25" t="str">
        <f>IF(E63="","","実績")</f>
        <v/>
      </c>
      <c r="I64" s="25"/>
      <c r="J64" s="25"/>
      <c r="K64" s="27"/>
      <c r="L64" s="52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8"/>
      <c r="AG64" s="58"/>
      <c r="AH64" s="58"/>
      <c r="AI64" s="58"/>
    </row>
    <row r="65" spans="1:35" ht="12" customHeight="1" x14ac:dyDescent="0.15">
      <c r="A65" s="90"/>
      <c r="B65" s="92" t="s">
        <v>31</v>
      </c>
      <c r="C65" s="86" t="s">
        <v>61</v>
      </c>
      <c r="D65" s="87"/>
      <c r="E65" s="94" t="s">
        <v>33</v>
      </c>
      <c r="F65" s="94"/>
      <c r="G65" s="142"/>
      <c r="H65" s="54" t="str">
        <f>IF(E65="","","予定")</f>
        <v>予定</v>
      </c>
      <c r="I65" s="54" t="s">
        <v>39</v>
      </c>
      <c r="J65" s="54">
        <v>5</v>
      </c>
      <c r="K65" s="9">
        <f t="shared" ref="K65:K70" si="20">SUM(L65:W65)</f>
        <v>3</v>
      </c>
      <c r="L65" s="50"/>
      <c r="M65" s="51"/>
      <c r="N65" s="51">
        <v>3</v>
      </c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8"/>
      <c r="AG65" s="58"/>
      <c r="AH65" s="58"/>
      <c r="AI65" s="58"/>
    </row>
    <row r="66" spans="1:35" ht="12" customHeight="1" x14ac:dyDescent="0.15">
      <c r="A66" s="91"/>
      <c r="B66" s="93"/>
      <c r="C66" s="88"/>
      <c r="D66" s="89"/>
      <c r="E66" s="95"/>
      <c r="F66" s="95"/>
      <c r="G66" s="93"/>
      <c r="H66" s="68" t="str">
        <f>IF(E65="","","実績")</f>
        <v>実績</v>
      </c>
      <c r="I66" s="54" t="s">
        <v>39</v>
      </c>
      <c r="J66" s="68">
        <v>5</v>
      </c>
      <c r="K66" s="10">
        <f t="shared" si="20"/>
        <v>2.5</v>
      </c>
      <c r="L66" s="52"/>
      <c r="M66" s="53"/>
      <c r="N66" s="53"/>
      <c r="O66" s="53"/>
      <c r="P66" s="53">
        <v>2.5</v>
      </c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8"/>
      <c r="AG66" s="58"/>
      <c r="AH66" s="58"/>
      <c r="AI66" s="58"/>
    </row>
    <row r="67" spans="1:35" ht="12" customHeight="1" x14ac:dyDescent="0.15">
      <c r="A67" s="90"/>
      <c r="B67" s="92" t="s">
        <v>37</v>
      </c>
      <c r="C67" s="86" t="s">
        <v>62</v>
      </c>
      <c r="D67" s="87"/>
      <c r="E67" s="94" t="s">
        <v>33</v>
      </c>
      <c r="F67" s="94"/>
      <c r="G67" s="142"/>
      <c r="H67" s="54" t="str">
        <f>IF(E67="","","予定")</f>
        <v>予定</v>
      </c>
      <c r="I67" s="54" t="s">
        <v>27</v>
      </c>
      <c r="J67" s="54">
        <v>5</v>
      </c>
      <c r="K67" s="9">
        <f t="shared" si="20"/>
        <v>3</v>
      </c>
      <c r="L67" s="50"/>
      <c r="M67" s="51"/>
      <c r="N67" s="51">
        <v>2</v>
      </c>
      <c r="O67" s="51">
        <v>1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8"/>
      <c r="AG67" s="58"/>
      <c r="AH67" s="58"/>
      <c r="AI67" s="58"/>
    </row>
    <row r="68" spans="1:35" ht="12" customHeight="1" x14ac:dyDescent="0.15">
      <c r="A68" s="91"/>
      <c r="B68" s="93"/>
      <c r="C68" s="88"/>
      <c r="D68" s="89"/>
      <c r="E68" s="95"/>
      <c r="F68" s="95"/>
      <c r="G68" s="93"/>
      <c r="H68" s="68" t="str">
        <f>IF(E67="","","実績")</f>
        <v>実績</v>
      </c>
      <c r="I68" s="54" t="s">
        <v>39</v>
      </c>
      <c r="J68" s="68">
        <v>5</v>
      </c>
      <c r="K68" s="10">
        <f t="shared" si="20"/>
        <v>0</v>
      </c>
      <c r="L68" s="52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8"/>
      <c r="AG68" s="58"/>
      <c r="AH68" s="58"/>
      <c r="AI68" s="58"/>
    </row>
    <row r="69" spans="1:35" ht="12" customHeight="1" x14ac:dyDescent="0.15">
      <c r="A69" s="90"/>
      <c r="B69" s="92" t="s">
        <v>43</v>
      </c>
      <c r="C69" s="86" t="s">
        <v>80</v>
      </c>
      <c r="D69" s="87"/>
      <c r="E69" s="94" t="s">
        <v>33</v>
      </c>
      <c r="F69" s="94"/>
      <c r="G69" s="142"/>
      <c r="H69" s="54" t="str">
        <f>IF(E69="","","予定")</f>
        <v>予定</v>
      </c>
      <c r="I69" s="54"/>
      <c r="J69" s="54">
        <v>5</v>
      </c>
      <c r="K69" s="9">
        <f t="shared" si="20"/>
        <v>5</v>
      </c>
      <c r="L69" s="50"/>
      <c r="M69" s="51"/>
      <c r="N69" s="51"/>
      <c r="O69" s="51">
        <v>5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8"/>
      <c r="AG69" s="58"/>
      <c r="AH69" s="58"/>
      <c r="AI69" s="58"/>
    </row>
    <row r="70" spans="1:35" ht="12" customHeight="1" x14ac:dyDescent="0.15">
      <c r="A70" s="91"/>
      <c r="B70" s="93"/>
      <c r="C70" s="88"/>
      <c r="D70" s="89"/>
      <c r="E70" s="95"/>
      <c r="F70" s="95"/>
      <c r="G70" s="93"/>
      <c r="H70" s="68" t="str">
        <f>IF(E69="","","実績")</f>
        <v>実績</v>
      </c>
      <c r="I70" s="68"/>
      <c r="J70" s="68"/>
      <c r="K70" s="10">
        <f t="shared" si="20"/>
        <v>0</v>
      </c>
      <c r="L70" s="52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8"/>
      <c r="AG70" s="58"/>
      <c r="AH70" s="58"/>
      <c r="AI70" s="58"/>
    </row>
    <row r="71" spans="1:35" ht="12" customHeight="1" x14ac:dyDescent="0.15">
      <c r="A71" s="90">
        <v>2</v>
      </c>
      <c r="B71" s="86" t="s">
        <v>40</v>
      </c>
      <c r="C71" s="104"/>
      <c r="D71" s="87"/>
      <c r="E71" s="81"/>
      <c r="F71" s="81"/>
      <c r="G71" s="79"/>
      <c r="H71" s="24" t="str">
        <f>IF(E71="","","予定")</f>
        <v/>
      </c>
      <c r="I71" s="24"/>
      <c r="J71" s="24"/>
      <c r="K71" s="26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8"/>
      <c r="AG71" s="58"/>
      <c r="AH71" s="58"/>
      <c r="AI71" s="58"/>
    </row>
    <row r="72" spans="1:35" ht="12" customHeight="1" x14ac:dyDescent="0.15">
      <c r="A72" s="91"/>
      <c r="B72" s="88"/>
      <c r="C72" s="105"/>
      <c r="D72" s="89"/>
      <c r="E72" s="82"/>
      <c r="F72" s="82"/>
      <c r="G72" s="80"/>
      <c r="H72" s="25" t="str">
        <f>IF(E71="","","実績")</f>
        <v/>
      </c>
      <c r="I72" s="25"/>
      <c r="J72" s="25"/>
      <c r="K72" s="27"/>
      <c r="L72" s="52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8"/>
      <c r="AG72" s="58"/>
      <c r="AH72" s="58"/>
      <c r="AI72" s="58"/>
    </row>
    <row r="73" spans="1:35" ht="12" customHeight="1" x14ac:dyDescent="0.15">
      <c r="A73" s="90"/>
      <c r="B73" s="92" t="s">
        <v>31</v>
      </c>
      <c r="C73" s="86" t="s">
        <v>40</v>
      </c>
      <c r="D73" s="87"/>
      <c r="E73" s="94" t="s">
        <v>41</v>
      </c>
      <c r="F73" s="94"/>
      <c r="G73" s="142"/>
      <c r="H73" s="54" t="str">
        <f>IF(E73="","","予定")</f>
        <v>予定</v>
      </c>
      <c r="I73" s="54" t="s">
        <v>27</v>
      </c>
      <c r="J73" s="54">
        <v>5</v>
      </c>
      <c r="K73" s="9">
        <f t="shared" ref="K73:K78" si="21">SUM(L73:W73)</f>
        <v>1.7</v>
      </c>
      <c r="L73" s="50"/>
      <c r="M73" s="51"/>
      <c r="N73" s="51"/>
      <c r="O73" s="51">
        <v>1.7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8"/>
      <c r="AG73" s="58"/>
      <c r="AH73" s="58"/>
      <c r="AI73" s="58"/>
    </row>
    <row r="74" spans="1:35" ht="12" customHeight="1" x14ac:dyDescent="0.15">
      <c r="A74" s="91"/>
      <c r="B74" s="93"/>
      <c r="C74" s="88"/>
      <c r="D74" s="89"/>
      <c r="E74" s="95"/>
      <c r="F74" s="95"/>
      <c r="G74" s="93"/>
      <c r="H74" s="68" t="str">
        <f>IF(E73="","","実績")</f>
        <v>実績</v>
      </c>
      <c r="I74" s="68"/>
      <c r="J74" s="68"/>
      <c r="K74" s="10">
        <f t="shared" si="21"/>
        <v>0</v>
      </c>
      <c r="L74" s="52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8"/>
      <c r="AG74" s="58"/>
      <c r="AH74" s="58"/>
      <c r="AI74" s="58"/>
    </row>
    <row r="75" spans="1:35" ht="12" customHeight="1" x14ac:dyDescent="0.15">
      <c r="A75" s="90"/>
      <c r="B75" s="92" t="s">
        <v>37</v>
      </c>
      <c r="C75" s="86" t="s">
        <v>42</v>
      </c>
      <c r="D75" s="87"/>
      <c r="E75" s="94" t="s">
        <v>41</v>
      </c>
      <c r="F75" s="94"/>
      <c r="G75" s="142"/>
      <c r="H75" s="54" t="str">
        <f>IF(E75="","","予定")</f>
        <v>予定</v>
      </c>
      <c r="I75" s="54" t="s">
        <v>27</v>
      </c>
      <c r="J75" s="54">
        <v>5</v>
      </c>
      <c r="K75" s="9">
        <f t="shared" si="21"/>
        <v>1.25</v>
      </c>
      <c r="L75" s="50"/>
      <c r="M75" s="51"/>
      <c r="N75" s="51"/>
      <c r="O75" s="51">
        <v>1.25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8"/>
      <c r="AG75" s="58"/>
      <c r="AH75" s="58"/>
      <c r="AI75" s="58"/>
    </row>
    <row r="76" spans="1:35" ht="12" customHeight="1" x14ac:dyDescent="0.15">
      <c r="A76" s="91"/>
      <c r="B76" s="93"/>
      <c r="C76" s="88"/>
      <c r="D76" s="89"/>
      <c r="E76" s="95"/>
      <c r="F76" s="95"/>
      <c r="G76" s="93"/>
      <c r="H76" s="68" t="str">
        <f>IF(E75="","","実績")</f>
        <v>実績</v>
      </c>
      <c r="I76" s="68"/>
      <c r="J76" s="68"/>
      <c r="K76" s="10">
        <f t="shared" si="21"/>
        <v>0</v>
      </c>
      <c r="L76" s="52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8"/>
      <c r="AG76" s="58"/>
      <c r="AH76" s="58"/>
      <c r="AI76" s="58"/>
    </row>
    <row r="77" spans="1:35" ht="12" customHeight="1" x14ac:dyDescent="0.15">
      <c r="A77" s="90"/>
      <c r="B77" s="92" t="s">
        <v>52</v>
      </c>
      <c r="C77" s="86" t="s">
        <v>44</v>
      </c>
      <c r="D77" s="87"/>
      <c r="E77" s="94" t="s">
        <v>33</v>
      </c>
      <c r="F77" s="94"/>
      <c r="G77" s="142"/>
      <c r="H77" s="54" t="str">
        <f>IF(E77="","","予定")</f>
        <v>予定</v>
      </c>
      <c r="I77" s="54" t="s">
        <v>49</v>
      </c>
      <c r="J77" s="54">
        <v>1</v>
      </c>
      <c r="K77" s="9">
        <f t="shared" si="21"/>
        <v>0.2</v>
      </c>
      <c r="L77" s="50"/>
      <c r="M77" s="51"/>
      <c r="N77" s="51"/>
      <c r="O77" s="51">
        <v>0.2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8"/>
      <c r="AG77" s="58"/>
      <c r="AH77" s="58"/>
      <c r="AI77" s="58"/>
    </row>
    <row r="78" spans="1:35" ht="12" customHeight="1" x14ac:dyDescent="0.15">
      <c r="A78" s="91"/>
      <c r="B78" s="93"/>
      <c r="C78" s="88"/>
      <c r="D78" s="89"/>
      <c r="E78" s="95"/>
      <c r="F78" s="95"/>
      <c r="G78" s="93"/>
      <c r="H78" s="68" t="str">
        <f>IF(E77="","","実績")</f>
        <v>実績</v>
      </c>
      <c r="I78" s="68"/>
      <c r="J78" s="68"/>
      <c r="K78" s="10">
        <f t="shared" si="21"/>
        <v>0</v>
      </c>
      <c r="L78" s="55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8"/>
      <c r="AG78" s="58"/>
      <c r="AH78" s="58"/>
      <c r="AI78" s="58"/>
    </row>
    <row r="79" spans="1:35" ht="12" customHeight="1" x14ac:dyDescent="0.15">
      <c r="A79" s="96" t="s">
        <v>64</v>
      </c>
      <c r="B79" s="97"/>
      <c r="C79" s="97"/>
      <c r="D79" s="98"/>
      <c r="E79" s="102"/>
      <c r="F79" s="102"/>
      <c r="G79" s="136"/>
      <c r="H79" s="20" t="s">
        <v>26</v>
      </c>
      <c r="I79" s="20"/>
      <c r="J79" s="20"/>
      <c r="K79" s="65" cm="1">
        <f t="array" ref="K79">SUMPRODUCT((MOD(ROW(K$81:K$86),2)=1)*K$81:K$86)</f>
        <v>16</v>
      </c>
      <c r="L79" s="64" cm="1">
        <f t="array" ref="L79">SUMPRODUCT((MOD(ROW(L$81:L$86),2)=1)*L$81:L$86)</f>
        <v>0</v>
      </c>
      <c r="M79" s="64" cm="1">
        <f t="array" ref="M79">SUMPRODUCT((MOD(ROW(M$81:M$86),2)=1)*M$81:M$86)</f>
        <v>0</v>
      </c>
      <c r="N79" s="64" cm="1">
        <f t="array" ref="N79">SUMPRODUCT((MOD(ROW(N$81:N$86),2)=1)*N$81:N$86)</f>
        <v>0</v>
      </c>
      <c r="O79" s="64" cm="1">
        <f t="array" ref="O79">SUMPRODUCT((MOD(ROW(O$81:O$86),2)=1)*O$81:O$86)</f>
        <v>6</v>
      </c>
      <c r="P79" s="64" cm="1">
        <f t="array" ref="P79">SUMPRODUCT((MOD(ROW(P$81:P$86),2)=1)*P$81:P$86)</f>
        <v>10</v>
      </c>
      <c r="Q79" s="64" cm="1">
        <f t="array" ref="Q79">SUMPRODUCT((MOD(ROW(Q$81:Q$86),2)=1)*Q$81:Q$86)</f>
        <v>0</v>
      </c>
      <c r="R79" s="64" cm="1">
        <f t="array" ref="R79">SUMPRODUCT((MOD(ROW(R$81:R$86),2)=1)*R$81:R$86)</f>
        <v>0</v>
      </c>
      <c r="S79" s="64" cm="1">
        <f t="array" ref="S79">SUMPRODUCT((MOD(ROW(S$81:S$86),2)=1)*S$81:S$86)</f>
        <v>0</v>
      </c>
      <c r="T79" s="64" cm="1">
        <f t="array" ref="T79">SUMPRODUCT((MOD(ROW(T$81:T$86),2)=1)*T$81:T$86)</f>
        <v>0</v>
      </c>
      <c r="U79" s="64" cm="1">
        <f t="array" ref="U79">SUMPRODUCT((MOD(ROW(U$81:U$86),2)=1)*U$81:U$86)</f>
        <v>0</v>
      </c>
      <c r="V79" s="64" cm="1">
        <f t="array" ref="V79">SUMPRODUCT((MOD(ROW(V$81:V$86),2)=1)*V$81:V$86)</f>
        <v>0</v>
      </c>
      <c r="W79" s="64" cm="1">
        <f t="array" ref="W79">SUMPRODUCT((MOD(ROW(W$81:W$86),2)=1)*W$81:W$86)</f>
        <v>0</v>
      </c>
      <c r="X79" s="64" cm="1">
        <f t="array" ref="X79">SUMPRODUCT((MOD(ROW(X$81:X$86),2)=1)*X$81:X$86)</f>
        <v>0</v>
      </c>
      <c r="Y79" s="64" cm="1">
        <f t="array" ref="Y79">SUMPRODUCT((MOD(ROW(Y$81:Y$86),2)=1)*Y$81:Y$86)</f>
        <v>0</v>
      </c>
      <c r="Z79" s="64" cm="1">
        <f t="array" ref="Z79">SUMPRODUCT((MOD(ROW(Z$81:Z$86),2)=1)*Z$81:Z$86)</f>
        <v>0</v>
      </c>
      <c r="AA79" s="64" cm="1">
        <f t="array" ref="AA79">SUMPRODUCT((MOD(ROW(AA$81:AA$86),2)=1)*AA$81:AA$86)</f>
        <v>0</v>
      </c>
      <c r="AB79" s="64" cm="1">
        <f t="array" ref="AB79">SUMPRODUCT((MOD(ROW(AB$81:AB$86),2)=1)*AB$81:AB$86)</f>
        <v>0</v>
      </c>
      <c r="AC79" s="64" cm="1">
        <f t="array" ref="AC79">SUMPRODUCT((MOD(ROW(AC$81:AC$86),2)=1)*AC$81:AC$86)</f>
        <v>0</v>
      </c>
      <c r="AD79" s="64" cm="1">
        <f t="array" ref="AD79">SUMPRODUCT((MOD(ROW(AD$81:AD$86),2)=1)*AD$81:AD$86)</f>
        <v>0</v>
      </c>
      <c r="AE79" s="64" cm="1">
        <f t="array" ref="AE79">SUMPRODUCT((MOD(ROW(AE$81:AE$86),2)=1)*AE$81:AE$86)</f>
        <v>0</v>
      </c>
      <c r="AF79" s="58"/>
      <c r="AG79" s="58"/>
      <c r="AH79" s="58"/>
      <c r="AI79" s="58"/>
    </row>
    <row r="80" spans="1:35" ht="12" customHeight="1" x14ac:dyDescent="0.15">
      <c r="A80" s="99"/>
      <c r="B80" s="100"/>
      <c r="C80" s="100"/>
      <c r="D80" s="101"/>
      <c r="E80" s="103"/>
      <c r="F80" s="103"/>
      <c r="G80" s="137"/>
      <c r="H80" s="7" t="s">
        <v>28</v>
      </c>
      <c r="I80" s="7"/>
      <c r="J80" s="7"/>
      <c r="K80" s="66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21" cm="1">
        <f t="array" ref="X80">SUMPRODUCT((MOD(ROW(X$81:X$86),2)=0)*X$81:X$86)</f>
        <v>0</v>
      </c>
      <c r="Y80" s="21" cm="1">
        <f t="array" ref="Y80">SUMPRODUCT((MOD(ROW(Y$81:Y$86),2)=0)*Y$81:Y$86)</f>
        <v>0</v>
      </c>
      <c r="Z80" s="21" cm="1">
        <f t="array" ref="Z80">SUMPRODUCT((MOD(ROW(Z$81:Z$86),2)=0)*Z$81:Z$86)</f>
        <v>0</v>
      </c>
      <c r="AA80" s="21" cm="1">
        <f t="array" ref="AA80">SUMPRODUCT((MOD(ROW(AA$81:AA$86),2)=0)*AA$81:AA$86)</f>
        <v>0</v>
      </c>
      <c r="AB80" s="21" cm="1">
        <f t="array" ref="AB80">SUMPRODUCT((MOD(ROW(AB$81:AB$86),2)=0)*AB$81:AB$86)</f>
        <v>0</v>
      </c>
      <c r="AC80" s="21" cm="1">
        <f t="array" ref="AC80">SUMPRODUCT((MOD(ROW(AC$81:AC$86),2)=0)*AC$81:AC$86)</f>
        <v>0</v>
      </c>
      <c r="AD80" s="21" cm="1">
        <f t="array" ref="AD80">SUMPRODUCT((MOD(ROW(AD$81:AD$86),2)=0)*AD$81:AD$86)</f>
        <v>0</v>
      </c>
      <c r="AE80" s="21" cm="1">
        <f t="array" ref="AE80">SUMPRODUCT((MOD(ROW(AE$81:AE$86),2)=0)*AE$81:AE$86)</f>
        <v>0</v>
      </c>
      <c r="AF80" s="58"/>
      <c r="AG80" s="58"/>
      <c r="AH80" s="58"/>
      <c r="AI80" s="58"/>
    </row>
    <row r="81" spans="1:35" ht="12" customHeight="1" x14ac:dyDescent="0.15">
      <c r="A81" s="90">
        <v>1</v>
      </c>
      <c r="B81" s="86" t="s">
        <v>65</v>
      </c>
      <c r="C81" s="104"/>
      <c r="D81" s="87"/>
      <c r="E81" s="81" t="s">
        <v>33</v>
      </c>
      <c r="F81" s="81"/>
      <c r="G81" s="79"/>
      <c r="H81" s="24" t="str">
        <f>IF(E81="","","予定")</f>
        <v>予定</v>
      </c>
      <c r="I81" s="24"/>
      <c r="J81" s="24"/>
      <c r="K81" s="26"/>
      <c r="L81" s="50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8"/>
      <c r="AG81" s="58"/>
      <c r="AH81" s="58"/>
      <c r="AI81" s="58"/>
    </row>
    <row r="82" spans="1:35" ht="12" customHeight="1" x14ac:dyDescent="0.15">
      <c r="A82" s="91"/>
      <c r="B82" s="88"/>
      <c r="C82" s="105"/>
      <c r="D82" s="89"/>
      <c r="E82" s="82"/>
      <c r="F82" s="82"/>
      <c r="G82" s="80"/>
      <c r="H82" s="25" t="str">
        <f>IF(E81="","","実績")</f>
        <v>実績</v>
      </c>
      <c r="I82" s="25"/>
      <c r="J82" s="25"/>
      <c r="K82" s="27"/>
      <c r="L82" s="52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8"/>
      <c r="AG82" s="58"/>
      <c r="AH82" s="58"/>
      <c r="AI82" s="58"/>
    </row>
    <row r="83" spans="1:35" ht="12" customHeight="1" x14ac:dyDescent="0.15">
      <c r="A83" s="90"/>
      <c r="B83" s="92" t="s">
        <v>31</v>
      </c>
      <c r="C83" s="86" t="s">
        <v>66</v>
      </c>
      <c r="D83" s="87"/>
      <c r="E83" s="94" t="s">
        <v>33</v>
      </c>
      <c r="F83" s="94"/>
      <c r="G83" s="142"/>
      <c r="H83" s="54" t="str">
        <f>IF(E83="","","予定")</f>
        <v>予定</v>
      </c>
      <c r="I83" s="54" t="s">
        <v>27</v>
      </c>
      <c r="J83" s="54">
        <v>5</v>
      </c>
      <c r="K83" s="9">
        <f t="shared" ref="K83:K86" si="22">SUM(L83:W83)</f>
        <v>11</v>
      </c>
      <c r="L83" s="50"/>
      <c r="M83" s="51"/>
      <c r="N83" s="51"/>
      <c r="O83" s="51">
        <v>6</v>
      </c>
      <c r="P83" s="51">
        <v>5</v>
      </c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8"/>
      <c r="AG83" s="58"/>
      <c r="AH83" s="58"/>
      <c r="AI83" s="58"/>
    </row>
    <row r="84" spans="1:35" ht="12" customHeight="1" x14ac:dyDescent="0.15">
      <c r="A84" s="91"/>
      <c r="B84" s="93"/>
      <c r="C84" s="88"/>
      <c r="D84" s="89"/>
      <c r="E84" s="95"/>
      <c r="F84" s="95"/>
      <c r="G84" s="93"/>
      <c r="H84" s="68" t="str">
        <f>IF(E83="","","実績")</f>
        <v>実績</v>
      </c>
      <c r="I84" s="68"/>
      <c r="J84" s="68"/>
      <c r="K84" s="10">
        <f t="shared" si="22"/>
        <v>0</v>
      </c>
      <c r="L84" s="52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8"/>
      <c r="AG84" s="58"/>
      <c r="AH84" s="58"/>
      <c r="AI84" s="58"/>
    </row>
    <row r="85" spans="1:35" ht="12" customHeight="1" x14ac:dyDescent="0.15">
      <c r="A85" s="90"/>
      <c r="B85" s="92" t="s">
        <v>37</v>
      </c>
      <c r="C85" s="86" t="s">
        <v>67</v>
      </c>
      <c r="D85" s="87"/>
      <c r="E85" s="94" t="s">
        <v>33</v>
      </c>
      <c r="F85" s="94"/>
      <c r="G85" s="142"/>
      <c r="H85" s="54" t="str">
        <f>IF(E85="","","予定")</f>
        <v>予定</v>
      </c>
      <c r="I85" s="54" t="s">
        <v>27</v>
      </c>
      <c r="J85" s="54">
        <v>5</v>
      </c>
      <c r="K85" s="9">
        <f t="shared" si="22"/>
        <v>5</v>
      </c>
      <c r="L85" s="50"/>
      <c r="M85" s="51"/>
      <c r="N85" s="51"/>
      <c r="O85" s="51"/>
      <c r="P85" s="51">
        <v>5</v>
      </c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8"/>
      <c r="AG85" s="58"/>
      <c r="AH85" s="58"/>
      <c r="AI85" s="58"/>
    </row>
    <row r="86" spans="1:35" ht="12" customHeight="1" x14ac:dyDescent="0.15">
      <c r="A86" s="91"/>
      <c r="B86" s="93"/>
      <c r="C86" s="88"/>
      <c r="D86" s="89"/>
      <c r="E86" s="95"/>
      <c r="F86" s="95"/>
      <c r="G86" s="93"/>
      <c r="H86" s="68" t="str">
        <f>IF(E85="","","実績")</f>
        <v>実績</v>
      </c>
      <c r="I86" s="68"/>
      <c r="J86" s="68"/>
      <c r="K86" s="10">
        <f t="shared" si="22"/>
        <v>0</v>
      </c>
      <c r="L86" s="52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8"/>
      <c r="AG86" s="58"/>
      <c r="AH86" s="58"/>
      <c r="AI86" s="58"/>
    </row>
    <row r="87" spans="1:35" ht="12" customHeight="1" x14ac:dyDescent="0.15">
      <c r="A87" s="96" t="s">
        <v>68</v>
      </c>
      <c r="B87" s="97"/>
      <c r="C87" s="97"/>
      <c r="D87" s="98"/>
      <c r="E87" s="102"/>
      <c r="F87" s="102"/>
      <c r="G87" s="136"/>
      <c r="H87" s="20" t="s">
        <v>26</v>
      </c>
      <c r="I87" s="20"/>
      <c r="J87" s="20"/>
      <c r="K87" s="61" cm="1">
        <f t="array" ref="K87">SUMPRODUCT((MOD(ROW(K$89:K$100),2)=1)*K$89:K$100)</f>
        <v>3.6500000000000004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3.6500000000000004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21" cm="1">
        <f t="array" ref="W87">SUMPRODUCT((MOD(ROW(W$89:W$100),2)=1)*W$89:W$100)</f>
        <v>0</v>
      </c>
      <c r="X87" s="21" cm="1">
        <f t="array" ref="X87">SUMPRODUCT((MOD(ROW(X$89:X$100),2)=1)*X$89:X$100)</f>
        <v>0</v>
      </c>
      <c r="Y87" s="21" cm="1">
        <f t="array" ref="Y87">SUMPRODUCT((MOD(ROW(Y$89:Y$100),2)=1)*Y$89:Y$100)</f>
        <v>0</v>
      </c>
      <c r="Z87" s="21" cm="1">
        <f t="array" ref="Z87">SUMPRODUCT((MOD(ROW(Z$89:Z$100),2)=1)*Z$89:Z$100)</f>
        <v>0</v>
      </c>
      <c r="AA87" s="21" cm="1">
        <f t="array" ref="AA87">SUMPRODUCT((MOD(ROW(AA$89:AA$100),2)=1)*AA$89:AA$100)</f>
        <v>0</v>
      </c>
      <c r="AB87" s="21" cm="1">
        <f t="array" ref="AB87">SUMPRODUCT((MOD(ROW(AB$89:AB$100),2)=1)*AB$89:AB$100)</f>
        <v>0</v>
      </c>
      <c r="AC87" s="21" cm="1">
        <f t="array" ref="AC87">SUMPRODUCT((MOD(ROW(AC$89:AC$100),2)=1)*AC$89:AC$100)</f>
        <v>0</v>
      </c>
      <c r="AD87" s="21" cm="1">
        <f t="array" ref="AD87">SUMPRODUCT((MOD(ROW(AD$89:AD$100),2)=1)*AD$89:AD$100)</f>
        <v>0</v>
      </c>
      <c r="AE87" s="59" cm="1">
        <f t="array" ref="AE87">SUMPRODUCT((MOD(ROW(AE$89:AE$100),2)=1)*AE$89:AE$100)</f>
        <v>0</v>
      </c>
      <c r="AF87" s="58"/>
      <c r="AG87" s="58"/>
      <c r="AH87" s="58"/>
      <c r="AI87" s="58"/>
    </row>
    <row r="88" spans="1:35" ht="12" customHeight="1" x14ac:dyDescent="0.15">
      <c r="A88" s="99"/>
      <c r="B88" s="100"/>
      <c r="C88" s="100"/>
      <c r="D88" s="101"/>
      <c r="E88" s="103"/>
      <c r="F88" s="103"/>
      <c r="G88" s="137"/>
      <c r="H88" s="7" t="s">
        <v>28</v>
      </c>
      <c r="I88" s="7"/>
      <c r="J88" s="7"/>
      <c r="K88" s="62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22" cm="1">
        <f t="array" ref="W88">SUMPRODUCT((MOD(ROW(W$89:W$100),2)=0)*W$89:W$100)</f>
        <v>0</v>
      </c>
      <c r="X88" s="22" cm="1">
        <f t="array" ref="X88">SUMPRODUCT((MOD(ROW(X$89:X$100),2)=0)*X$89:X$100)</f>
        <v>0</v>
      </c>
      <c r="Y88" s="22" cm="1">
        <f t="array" ref="Y88">SUMPRODUCT((MOD(ROW(Y$89:Y$100),2)=0)*Y$89:Y$100)</f>
        <v>0</v>
      </c>
      <c r="Z88" s="22" cm="1">
        <f t="array" ref="Z88">SUMPRODUCT((MOD(ROW(Z$89:Z$100),2)=0)*Z$89:Z$100)</f>
        <v>0</v>
      </c>
      <c r="AA88" s="22" cm="1">
        <f t="array" ref="AA88">SUMPRODUCT((MOD(ROW(AA$89:AA$100),2)=0)*AA$89:AA$100)</f>
        <v>0</v>
      </c>
      <c r="AB88" s="22" cm="1">
        <f t="array" ref="AB88">SUMPRODUCT((MOD(ROW(AB$89:AB$100),2)=0)*AB$89:AB$100)</f>
        <v>0</v>
      </c>
      <c r="AC88" s="22" cm="1">
        <f t="array" ref="AC88">SUMPRODUCT((MOD(ROW(AC$89:AC$100),2)=0)*AC$89:AC$100)</f>
        <v>0</v>
      </c>
      <c r="AD88" s="22" cm="1">
        <f t="array" ref="AD88">SUMPRODUCT((MOD(ROW(AD$89:AD$100),2)=0)*AD$89:AD$100)</f>
        <v>0</v>
      </c>
      <c r="AE88" s="60" cm="1">
        <f t="array" ref="AE88">SUMPRODUCT((MOD(ROW(AE$89:AE$100),2)=0)*AE$89:AE$100)</f>
        <v>0</v>
      </c>
      <c r="AF88" s="58"/>
      <c r="AG88" s="58"/>
      <c r="AH88" s="58"/>
      <c r="AI88" s="58"/>
    </row>
    <row r="89" spans="1:35" ht="12" customHeight="1" x14ac:dyDescent="0.15">
      <c r="A89" s="90">
        <v>1</v>
      </c>
      <c r="B89" s="86" t="s">
        <v>30</v>
      </c>
      <c r="C89" s="104"/>
      <c r="D89" s="87"/>
      <c r="E89" s="81"/>
      <c r="F89" s="81"/>
      <c r="G89" s="79"/>
      <c r="H89" s="24" t="str">
        <f>IF(E89="","","予定")</f>
        <v/>
      </c>
      <c r="I89" s="24"/>
      <c r="J89" s="24"/>
      <c r="K89" s="26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8"/>
      <c r="AG89" s="58"/>
      <c r="AH89" s="58"/>
      <c r="AI89" s="58"/>
    </row>
    <row r="90" spans="1:35" ht="12" customHeight="1" x14ac:dyDescent="0.15">
      <c r="A90" s="91"/>
      <c r="B90" s="88"/>
      <c r="C90" s="105"/>
      <c r="D90" s="89"/>
      <c r="E90" s="82"/>
      <c r="F90" s="82"/>
      <c r="G90" s="80"/>
      <c r="H90" s="25" t="str">
        <f>IF(E89="","","実績")</f>
        <v/>
      </c>
      <c r="I90" s="25"/>
      <c r="J90" s="25"/>
      <c r="K90" s="27"/>
      <c r="L90" s="52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8"/>
      <c r="AG90" s="58"/>
      <c r="AH90" s="58"/>
      <c r="AI90" s="58"/>
    </row>
    <row r="91" spans="1:35" ht="12" customHeight="1" x14ac:dyDescent="0.15">
      <c r="A91" s="90"/>
      <c r="B91" s="92" t="s">
        <v>69</v>
      </c>
      <c r="C91" s="86" t="s">
        <v>70</v>
      </c>
      <c r="D91" s="87"/>
      <c r="E91" s="94" t="s">
        <v>33</v>
      </c>
      <c r="F91" s="94"/>
      <c r="G91" s="142"/>
      <c r="H91" s="54" t="str">
        <f>IF(E91="","","予定")</f>
        <v>予定</v>
      </c>
      <c r="I91" s="54" t="s">
        <v>71</v>
      </c>
      <c r="J91" s="54">
        <v>4</v>
      </c>
      <c r="K91" s="9">
        <f>SUM(L91:W91)</f>
        <v>2</v>
      </c>
      <c r="L91" s="50"/>
      <c r="M91" s="51"/>
      <c r="N91" s="51"/>
      <c r="O91" s="51"/>
      <c r="P91" s="51"/>
      <c r="Q91" s="51">
        <v>2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8"/>
      <c r="AG91" s="58"/>
      <c r="AH91" s="58"/>
      <c r="AI91" s="58"/>
    </row>
    <row r="92" spans="1:35" ht="12" customHeight="1" x14ac:dyDescent="0.15">
      <c r="A92" s="91"/>
      <c r="B92" s="93"/>
      <c r="C92" s="88"/>
      <c r="D92" s="89"/>
      <c r="E92" s="95"/>
      <c r="F92" s="95"/>
      <c r="G92" s="93"/>
      <c r="H92" s="68" t="str">
        <f>IF(E91="","","実績")</f>
        <v>実績</v>
      </c>
      <c r="I92" s="68"/>
      <c r="J92" s="68"/>
      <c r="K92" s="10">
        <f>SUM(L92:W92)</f>
        <v>0</v>
      </c>
      <c r="L92" s="52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8"/>
      <c r="AG92" s="58"/>
      <c r="AH92" s="58"/>
      <c r="AI92" s="58"/>
    </row>
    <row r="93" spans="1:35" ht="12" customHeight="1" x14ac:dyDescent="0.15">
      <c r="A93" s="90"/>
      <c r="B93" s="92" t="s">
        <v>60</v>
      </c>
      <c r="C93" s="86" t="s">
        <v>72</v>
      </c>
      <c r="D93" s="87"/>
      <c r="E93" s="94" t="s">
        <v>33</v>
      </c>
      <c r="F93" s="94"/>
      <c r="G93" s="142"/>
      <c r="H93" s="54" t="str">
        <f>IF(E93="","","予定")</f>
        <v>予定</v>
      </c>
      <c r="I93" s="54" t="s">
        <v>45</v>
      </c>
      <c r="J93" s="54">
        <v>1</v>
      </c>
      <c r="K93" s="9">
        <f>SUM(L93:W93)</f>
        <v>0.2</v>
      </c>
      <c r="L93" s="50"/>
      <c r="M93" s="51"/>
      <c r="N93" s="51"/>
      <c r="O93" s="51"/>
      <c r="P93" s="51"/>
      <c r="Q93" s="51">
        <v>0.2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8"/>
      <c r="AG93" s="58"/>
      <c r="AH93" s="58"/>
      <c r="AI93" s="58"/>
    </row>
    <row r="94" spans="1:35" ht="12" customHeight="1" x14ac:dyDescent="0.15">
      <c r="A94" s="91"/>
      <c r="B94" s="93"/>
      <c r="C94" s="88"/>
      <c r="D94" s="89"/>
      <c r="E94" s="95"/>
      <c r="F94" s="95"/>
      <c r="G94" s="93"/>
      <c r="H94" s="68" t="str">
        <f>IF(E93="","","実績")</f>
        <v>実績</v>
      </c>
      <c r="I94" s="68"/>
      <c r="J94" s="68"/>
      <c r="K94" s="10">
        <f>SUM(L94:W94)</f>
        <v>0</v>
      </c>
      <c r="L94" s="52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8"/>
      <c r="AG94" s="58"/>
      <c r="AH94" s="58"/>
      <c r="AI94" s="58"/>
    </row>
    <row r="95" spans="1:35" ht="12" customHeight="1" x14ac:dyDescent="0.15">
      <c r="A95" s="90">
        <v>2</v>
      </c>
      <c r="B95" s="86" t="s">
        <v>73</v>
      </c>
      <c r="C95" s="104"/>
      <c r="D95" s="87"/>
      <c r="E95" s="81"/>
      <c r="F95" s="81"/>
      <c r="G95" s="79"/>
      <c r="H95" s="24" t="str">
        <f>IF(E95="","","予定")</f>
        <v/>
      </c>
      <c r="I95" s="24"/>
      <c r="J95" s="24"/>
      <c r="K95" s="26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8"/>
      <c r="AG95" s="58"/>
      <c r="AH95" s="58"/>
      <c r="AI95" s="58"/>
    </row>
    <row r="96" spans="1:35" ht="12" customHeight="1" x14ac:dyDescent="0.15">
      <c r="A96" s="91"/>
      <c r="B96" s="88"/>
      <c r="C96" s="105"/>
      <c r="D96" s="89"/>
      <c r="E96" s="82"/>
      <c r="F96" s="82"/>
      <c r="G96" s="80"/>
      <c r="H96" s="25" t="str">
        <f>IF(E95="","","実績")</f>
        <v/>
      </c>
      <c r="I96" s="25"/>
      <c r="J96" s="25"/>
      <c r="K96" s="27"/>
      <c r="L96" s="52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8"/>
      <c r="AG96" s="58"/>
      <c r="AH96" s="58"/>
      <c r="AI96" s="58"/>
    </row>
    <row r="97" spans="1:35" ht="12" customHeight="1" x14ac:dyDescent="0.15">
      <c r="A97" s="90"/>
      <c r="B97" s="92" t="s">
        <v>69</v>
      </c>
      <c r="C97" s="86" t="s">
        <v>73</v>
      </c>
      <c r="D97" s="87"/>
      <c r="E97" s="94" t="s">
        <v>41</v>
      </c>
      <c r="F97" s="94"/>
      <c r="G97" s="142"/>
      <c r="H97" s="54" t="str">
        <f>IF(E97="","","予定")</f>
        <v>予定</v>
      </c>
      <c r="I97" s="54" t="s">
        <v>27</v>
      </c>
      <c r="J97" s="54">
        <v>5</v>
      </c>
      <c r="K97" s="9">
        <f>SUM(L97:W97)</f>
        <v>1.25</v>
      </c>
      <c r="L97" s="50"/>
      <c r="M97" s="51"/>
      <c r="N97" s="51"/>
      <c r="O97" s="51"/>
      <c r="P97" s="51"/>
      <c r="Q97" s="51">
        <v>1.25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8"/>
      <c r="AG97" s="58"/>
      <c r="AH97" s="58"/>
      <c r="AI97" s="58"/>
    </row>
    <row r="98" spans="1:35" ht="12" customHeight="1" x14ac:dyDescent="0.15">
      <c r="A98" s="91"/>
      <c r="B98" s="93"/>
      <c r="C98" s="88"/>
      <c r="D98" s="89"/>
      <c r="E98" s="95"/>
      <c r="F98" s="95"/>
      <c r="G98" s="93"/>
      <c r="H98" s="68" t="str">
        <f>IF(E97="","","実績")</f>
        <v>実績</v>
      </c>
      <c r="I98" s="68"/>
      <c r="J98" s="68"/>
      <c r="K98" s="10">
        <f>SUM(L98:W98)</f>
        <v>0</v>
      </c>
      <c r="L98" s="52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8"/>
      <c r="AG98" s="58"/>
      <c r="AH98" s="58"/>
      <c r="AI98" s="58"/>
    </row>
    <row r="99" spans="1:35" ht="12" customHeight="1" x14ac:dyDescent="0.15">
      <c r="A99" s="90"/>
      <c r="B99" s="92" t="s">
        <v>60</v>
      </c>
      <c r="C99" s="86" t="s">
        <v>74</v>
      </c>
      <c r="D99" s="87"/>
      <c r="E99" s="94" t="s">
        <v>33</v>
      </c>
      <c r="F99" s="94"/>
      <c r="G99" s="142"/>
      <c r="H99" s="54" t="str">
        <f>IF(E99="","","予定")</f>
        <v>予定</v>
      </c>
      <c r="I99" s="54" t="s">
        <v>75</v>
      </c>
      <c r="J99" s="54">
        <v>1</v>
      </c>
      <c r="K99" s="9">
        <f>SUM(L99:W99)</f>
        <v>0.2</v>
      </c>
      <c r="L99" s="50"/>
      <c r="M99" s="51"/>
      <c r="N99" s="51"/>
      <c r="O99" s="51"/>
      <c r="P99" s="51"/>
      <c r="Q99" s="51">
        <v>0.2</v>
      </c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8"/>
      <c r="AG99" s="58"/>
      <c r="AH99" s="58"/>
      <c r="AI99" s="58"/>
    </row>
    <row r="100" spans="1:35" ht="12" customHeight="1" x14ac:dyDescent="0.15">
      <c r="A100" s="91"/>
      <c r="B100" s="93"/>
      <c r="C100" s="88"/>
      <c r="D100" s="89"/>
      <c r="E100" s="95"/>
      <c r="F100" s="95"/>
      <c r="G100" s="93"/>
      <c r="H100" s="68" t="str">
        <f>IF(E99="","","実績")</f>
        <v>実績</v>
      </c>
      <c r="I100" s="68"/>
      <c r="J100" s="68"/>
      <c r="K100" s="10">
        <f>SUM(L100:W100)</f>
        <v>0</v>
      </c>
      <c r="L100" s="52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8"/>
      <c r="AG100" s="58"/>
      <c r="AH100" s="58"/>
      <c r="AI100" s="58"/>
    </row>
    <row r="101" spans="1:35" ht="12" customHeight="1" x14ac:dyDescent="0.15">
      <c r="A101" s="96" t="s">
        <v>76</v>
      </c>
      <c r="B101" s="97"/>
      <c r="C101" s="97"/>
      <c r="D101" s="98"/>
      <c r="E101" s="102"/>
      <c r="F101" s="102"/>
      <c r="G101" s="136"/>
      <c r="H101" s="20" t="s">
        <v>26</v>
      </c>
      <c r="I101" s="20"/>
      <c r="J101" s="20"/>
      <c r="K101" s="63" cm="1">
        <f t="array" ref="K101">SUMPRODUCT((MOD(ROW(K$103:K$114),2)=1)*K$103:K$114)</f>
        <v>3.95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3.95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0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21" cm="1">
        <f t="array" ref="W101">SUMPRODUCT((MOD(ROW(W$103:W$114),2)=1)*W$103:W$114)</f>
        <v>0</v>
      </c>
      <c r="X101" s="21" cm="1">
        <f t="array" ref="X101">SUMPRODUCT((MOD(ROW(X$103:X$114),2)=1)*X$103:X$114)</f>
        <v>0</v>
      </c>
      <c r="Y101" s="21" cm="1">
        <f t="array" ref="Y101">SUMPRODUCT((MOD(ROW(Y$103:Y$114),2)=1)*Y$103:Y$114)</f>
        <v>0</v>
      </c>
      <c r="Z101" s="21" cm="1">
        <f t="array" ref="Z101">SUMPRODUCT((MOD(ROW(Z$103:Z$114),2)=1)*Z$103:Z$114)</f>
        <v>0</v>
      </c>
      <c r="AA101" s="21" cm="1">
        <f t="array" ref="AA101">SUMPRODUCT((MOD(ROW(AA$103:AA$114),2)=1)*AA$103:AA$114)</f>
        <v>0</v>
      </c>
      <c r="AB101" s="21" cm="1">
        <f t="array" ref="AB101">SUMPRODUCT((MOD(ROW(AB$103:AB$114),2)=1)*AB$103:AB$114)</f>
        <v>0</v>
      </c>
      <c r="AC101" s="21" cm="1">
        <f t="array" ref="AC101">SUMPRODUCT((MOD(ROW(AC$103:AC$114),2)=1)*AC$103:AC$114)</f>
        <v>0</v>
      </c>
      <c r="AD101" s="21" cm="1">
        <f t="array" ref="AD101">SUMPRODUCT((MOD(ROW(AD$103:AD$114),2)=1)*AD$103:AD$114)</f>
        <v>0</v>
      </c>
      <c r="AE101" s="59" cm="1">
        <f t="array" ref="AE101">SUMPRODUCT((MOD(ROW(AE$103:AE$114),2)=1)*AE$103:AE$114)</f>
        <v>0</v>
      </c>
      <c r="AF101" s="58"/>
      <c r="AG101" s="58"/>
      <c r="AH101" s="58"/>
      <c r="AI101" s="58"/>
    </row>
    <row r="102" spans="1:35" ht="12" customHeight="1" x14ac:dyDescent="0.15">
      <c r="A102" s="99"/>
      <c r="B102" s="100"/>
      <c r="C102" s="100"/>
      <c r="D102" s="101"/>
      <c r="E102" s="103"/>
      <c r="F102" s="103"/>
      <c r="G102" s="137"/>
      <c r="H102" s="7" t="s">
        <v>28</v>
      </c>
      <c r="I102" s="7"/>
      <c r="J102" s="7"/>
      <c r="K102" s="61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22" cm="1">
        <f t="array" ref="W102">SUMPRODUCT((MOD(ROW(W$103:W$114),2)=0)*W$103:W$114)</f>
        <v>0</v>
      </c>
      <c r="X102" s="22" cm="1">
        <f t="array" ref="X102">SUMPRODUCT((MOD(ROW(X$103:X$114),2)=0)*X$103:X$114)</f>
        <v>0</v>
      </c>
      <c r="Y102" s="22" cm="1">
        <f t="array" ref="Y102">SUMPRODUCT((MOD(ROW(Y$103:Y$114),2)=0)*Y$103:Y$114)</f>
        <v>0</v>
      </c>
      <c r="Z102" s="22" cm="1">
        <f t="array" ref="Z102">SUMPRODUCT((MOD(ROW(Z$103:Z$114),2)=0)*Z$103:Z$114)</f>
        <v>0</v>
      </c>
      <c r="AA102" s="22" cm="1">
        <f t="array" ref="AA102">SUMPRODUCT((MOD(ROW(AA$103:AA$114),2)=0)*AA$103:AA$114)</f>
        <v>0</v>
      </c>
      <c r="AB102" s="22" cm="1">
        <f t="array" ref="AB102">SUMPRODUCT((MOD(ROW(AB$103:AB$114),2)=0)*AB$103:AB$114)</f>
        <v>0</v>
      </c>
      <c r="AC102" s="22" cm="1">
        <f t="array" ref="AC102">SUMPRODUCT((MOD(ROW(AC$103:AC$114),2)=0)*AC$103:AC$114)</f>
        <v>0</v>
      </c>
      <c r="AD102" s="22" cm="1">
        <f t="array" ref="AD102">SUMPRODUCT((MOD(ROW(AD$103:AD$114),2)=0)*AD$103:AD$114)</f>
        <v>0</v>
      </c>
      <c r="AE102" s="60" cm="1">
        <f t="array" ref="AE102">SUMPRODUCT((MOD(ROW(AE$103:AE$114),2)=0)*AE$103:AE$114)</f>
        <v>0</v>
      </c>
      <c r="AF102" s="58"/>
      <c r="AG102" s="58"/>
      <c r="AH102" s="58"/>
      <c r="AI102" s="58"/>
    </row>
    <row r="103" spans="1:35" ht="12" customHeight="1" x14ac:dyDescent="0.15">
      <c r="A103" s="90">
        <v>1</v>
      </c>
      <c r="B103" s="86" t="s">
        <v>30</v>
      </c>
      <c r="C103" s="104"/>
      <c r="D103" s="87"/>
      <c r="E103" s="81"/>
      <c r="F103" s="81"/>
      <c r="G103" s="79"/>
      <c r="H103" s="24" t="str">
        <f>IF(E103="","","予定")</f>
        <v/>
      </c>
      <c r="I103" s="24"/>
      <c r="J103" s="24"/>
      <c r="K103" s="26"/>
      <c r="L103" s="50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8"/>
      <c r="AG103" s="58"/>
      <c r="AH103" s="58"/>
      <c r="AI103" s="58"/>
    </row>
    <row r="104" spans="1:35" ht="12" customHeight="1" x14ac:dyDescent="0.15">
      <c r="A104" s="91"/>
      <c r="B104" s="88"/>
      <c r="C104" s="105"/>
      <c r="D104" s="89"/>
      <c r="E104" s="82"/>
      <c r="F104" s="82"/>
      <c r="G104" s="80"/>
      <c r="H104" s="25" t="str">
        <f>IF(E103="","","実績")</f>
        <v/>
      </c>
      <c r="I104" s="25"/>
      <c r="J104" s="25"/>
      <c r="K104" s="27"/>
      <c r="L104" s="52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8"/>
      <c r="AG104" s="58"/>
      <c r="AH104" s="58"/>
      <c r="AI104" s="58"/>
    </row>
    <row r="105" spans="1:35" ht="12" customHeight="1" x14ac:dyDescent="0.15">
      <c r="A105" s="90"/>
      <c r="B105" s="92" t="s">
        <v>69</v>
      </c>
      <c r="C105" s="86" t="s">
        <v>77</v>
      </c>
      <c r="D105" s="87"/>
      <c r="E105" s="94" t="s">
        <v>33</v>
      </c>
      <c r="F105" s="94"/>
      <c r="G105" s="142"/>
      <c r="H105" s="54" t="str">
        <f>IF(E105="","","予定")</f>
        <v>予定</v>
      </c>
      <c r="I105" s="54" t="s">
        <v>27</v>
      </c>
      <c r="J105" s="54">
        <v>5</v>
      </c>
      <c r="K105" s="9">
        <f>SUM(L105:W105)</f>
        <v>1</v>
      </c>
      <c r="L105" s="50"/>
      <c r="M105" s="51"/>
      <c r="N105" s="51"/>
      <c r="O105" s="51"/>
      <c r="P105" s="51"/>
      <c r="Q105" s="51">
        <v>1</v>
      </c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8"/>
      <c r="AG105" s="58"/>
      <c r="AH105" s="58"/>
      <c r="AI105" s="58"/>
    </row>
    <row r="106" spans="1:35" ht="12" customHeight="1" x14ac:dyDescent="0.15">
      <c r="A106" s="91"/>
      <c r="B106" s="93"/>
      <c r="C106" s="88"/>
      <c r="D106" s="89"/>
      <c r="E106" s="95"/>
      <c r="F106" s="95"/>
      <c r="G106" s="93"/>
      <c r="H106" s="68" t="str">
        <f>IF(E105="","","実績")</f>
        <v>実績</v>
      </c>
      <c r="I106" s="68"/>
      <c r="J106" s="68"/>
      <c r="K106" s="10">
        <f>SUM(L106:W106)</f>
        <v>0</v>
      </c>
      <c r="L106" s="52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8"/>
      <c r="AG106" s="58"/>
      <c r="AH106" s="58"/>
      <c r="AI106" s="58"/>
    </row>
    <row r="107" spans="1:35" ht="12" customHeight="1" x14ac:dyDescent="0.15">
      <c r="A107" s="90"/>
      <c r="B107" s="92" t="s">
        <v>60</v>
      </c>
      <c r="C107" s="86" t="s">
        <v>78</v>
      </c>
      <c r="D107" s="87"/>
      <c r="E107" s="94" t="s">
        <v>33</v>
      </c>
      <c r="F107" s="94"/>
      <c r="G107" s="142"/>
      <c r="H107" s="54" t="str">
        <f>IF(E107="","","予定")</f>
        <v>予定</v>
      </c>
      <c r="I107" s="54" t="s">
        <v>27</v>
      </c>
      <c r="J107" s="54">
        <v>5</v>
      </c>
      <c r="K107" s="9">
        <f>SUM(L107:W107)</f>
        <v>1.5</v>
      </c>
      <c r="L107" s="50"/>
      <c r="M107" s="51"/>
      <c r="N107" s="51"/>
      <c r="O107" s="51"/>
      <c r="P107" s="51"/>
      <c r="Q107" s="51">
        <v>1.5</v>
      </c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8"/>
      <c r="AG107" s="58"/>
      <c r="AH107" s="58"/>
      <c r="AI107" s="58"/>
    </row>
    <row r="108" spans="1:35" ht="12" customHeight="1" x14ac:dyDescent="0.15">
      <c r="A108" s="91"/>
      <c r="B108" s="93"/>
      <c r="C108" s="88"/>
      <c r="D108" s="89"/>
      <c r="E108" s="95"/>
      <c r="F108" s="95"/>
      <c r="G108" s="93"/>
      <c r="H108" s="68" t="str">
        <f>IF(E107="","","実績")</f>
        <v>実績</v>
      </c>
      <c r="I108" s="68"/>
      <c r="J108" s="68"/>
      <c r="K108" s="10">
        <f>SUM(L108:W108)</f>
        <v>0</v>
      </c>
      <c r="L108" s="52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8"/>
      <c r="AG108" s="58"/>
      <c r="AH108" s="58"/>
      <c r="AI108" s="58"/>
    </row>
    <row r="109" spans="1:35" ht="12" customHeight="1" x14ac:dyDescent="0.15">
      <c r="A109" s="90">
        <v>2</v>
      </c>
      <c r="B109" s="86" t="s">
        <v>40</v>
      </c>
      <c r="C109" s="104"/>
      <c r="D109" s="87"/>
      <c r="E109" s="81"/>
      <c r="F109" s="81"/>
      <c r="G109" s="79"/>
      <c r="H109" s="24" t="str">
        <f>IF(E109="","","予定")</f>
        <v/>
      </c>
      <c r="I109" s="24"/>
      <c r="J109" s="24"/>
      <c r="K109" s="26"/>
      <c r="L109" s="50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8"/>
      <c r="AG109" s="58"/>
      <c r="AH109" s="58"/>
      <c r="AI109" s="58"/>
    </row>
    <row r="110" spans="1:35" ht="12" customHeight="1" x14ac:dyDescent="0.15">
      <c r="A110" s="91"/>
      <c r="B110" s="88"/>
      <c r="C110" s="105"/>
      <c r="D110" s="89"/>
      <c r="E110" s="82"/>
      <c r="F110" s="82"/>
      <c r="G110" s="80"/>
      <c r="H110" s="25" t="str">
        <f>IF(E109="","","実績")</f>
        <v/>
      </c>
      <c r="I110" s="25"/>
      <c r="J110" s="25"/>
      <c r="K110" s="27"/>
      <c r="L110" s="52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8"/>
      <c r="AG110" s="58"/>
      <c r="AH110" s="58"/>
      <c r="AI110" s="58"/>
    </row>
    <row r="111" spans="1:35" ht="12" customHeight="1" x14ac:dyDescent="0.15">
      <c r="A111" s="90"/>
      <c r="B111" s="92" t="s">
        <v>69</v>
      </c>
      <c r="C111" s="86" t="s">
        <v>40</v>
      </c>
      <c r="D111" s="87"/>
      <c r="E111" s="94" t="s">
        <v>41</v>
      </c>
      <c r="F111" s="94"/>
      <c r="G111" s="142"/>
      <c r="H111" s="54" t="str">
        <f>IF(E111="","","予定")</f>
        <v>予定</v>
      </c>
      <c r="I111" s="54" t="s">
        <v>27</v>
      </c>
      <c r="J111" s="54">
        <v>5</v>
      </c>
      <c r="K111" s="9">
        <f>SUM(L111:W111)</f>
        <v>1.25</v>
      </c>
      <c r="L111" s="50"/>
      <c r="M111" s="51"/>
      <c r="N111" s="51"/>
      <c r="O111" s="51"/>
      <c r="P111" s="51"/>
      <c r="Q111" s="51">
        <v>1.25</v>
      </c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8"/>
      <c r="AG111" s="58"/>
      <c r="AH111" s="58"/>
      <c r="AI111" s="58"/>
    </row>
    <row r="112" spans="1:35" ht="12" customHeight="1" x14ac:dyDescent="0.15">
      <c r="A112" s="91"/>
      <c r="B112" s="93"/>
      <c r="C112" s="88"/>
      <c r="D112" s="89"/>
      <c r="E112" s="95"/>
      <c r="F112" s="95"/>
      <c r="G112" s="93"/>
      <c r="H112" s="68" t="str">
        <f>IF(E111="","","実績")</f>
        <v>実績</v>
      </c>
      <c r="I112" s="68"/>
      <c r="J112" s="68"/>
      <c r="K112" s="10">
        <f>SUM(L112:W112)</f>
        <v>0</v>
      </c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8"/>
      <c r="AG112" s="58"/>
      <c r="AH112" s="58"/>
      <c r="AI112" s="58"/>
    </row>
    <row r="113" spans="1:35" ht="12" customHeight="1" x14ac:dyDescent="0.15">
      <c r="A113" s="90"/>
      <c r="B113" s="92" t="s">
        <v>60</v>
      </c>
      <c r="C113" s="86" t="s">
        <v>44</v>
      </c>
      <c r="D113" s="87"/>
      <c r="E113" s="94" t="s">
        <v>33</v>
      </c>
      <c r="F113" s="94"/>
      <c r="G113" s="142"/>
      <c r="H113" s="54" t="str">
        <f>IF(E113="","","予定")</f>
        <v>予定</v>
      </c>
      <c r="I113" s="54" t="s">
        <v>75</v>
      </c>
      <c r="J113" s="54">
        <v>1</v>
      </c>
      <c r="K113" s="9">
        <f>SUM(L113:W113)</f>
        <v>0.2</v>
      </c>
      <c r="L113" s="50"/>
      <c r="M113" s="51"/>
      <c r="N113" s="51"/>
      <c r="O113" s="51"/>
      <c r="P113" s="51"/>
      <c r="Q113" s="51">
        <v>0.2</v>
      </c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8"/>
      <c r="AG113" s="58"/>
      <c r="AH113" s="58"/>
      <c r="AI113" s="58"/>
    </row>
    <row r="114" spans="1:35" ht="12" customHeight="1" x14ac:dyDescent="0.15">
      <c r="A114" s="91"/>
      <c r="B114" s="93"/>
      <c r="C114" s="88"/>
      <c r="D114" s="89"/>
      <c r="E114" s="95"/>
      <c r="F114" s="95"/>
      <c r="G114" s="93"/>
      <c r="H114" s="68" t="str">
        <f>IF(E113="","","実績")</f>
        <v>実績</v>
      </c>
      <c r="I114" s="68"/>
      <c r="J114" s="68"/>
      <c r="K114" s="10">
        <f>SUM(L114:W114)</f>
        <v>0</v>
      </c>
      <c r="L114" s="52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8"/>
      <c r="AG114" s="58"/>
      <c r="AH114" s="58"/>
      <c r="AI114" s="58"/>
    </row>
    <row r="115" spans="1:35" x14ac:dyDescent="0.15">
      <c r="L115" s="41"/>
      <c r="M115" s="41"/>
      <c r="N115" s="41"/>
      <c r="O115" s="41"/>
      <c r="Q115" s="41"/>
      <c r="R115" s="41"/>
      <c r="S115" s="41"/>
      <c r="T115" s="41"/>
      <c r="U115" s="41"/>
      <c r="W115" s="41"/>
    </row>
  </sheetData>
  <autoFilter ref="A2:K60" xr:uid="{00000000-0009-0000-0000-000000000000}">
    <filterColumn colId="0" showButton="0"/>
    <filterColumn colId="1" showButton="0"/>
    <filterColumn colId="2" showButton="0"/>
  </autoFilter>
  <mergeCells count="339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V1:W1"/>
    <mergeCell ref="V2:W2"/>
    <mergeCell ref="V3:W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R3:S3"/>
    <mergeCell ref="N1:O1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T1:U1"/>
    <mergeCell ref="R2:S2"/>
    <mergeCell ref="T2:U2"/>
    <mergeCell ref="L2:M2"/>
    <mergeCell ref="N2:O2"/>
    <mergeCell ref="P2:Q2"/>
    <mergeCell ref="L1:M1"/>
    <mergeCell ref="T3:U3"/>
    <mergeCell ref="N3:O3"/>
    <mergeCell ref="L3:M3"/>
    <mergeCell ref="P1:Q1"/>
    <mergeCell ref="P3:Q3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AB2:AC2"/>
    <mergeCell ref="AD2:AE2"/>
    <mergeCell ref="AB3:AC3"/>
    <mergeCell ref="AD3:AE3"/>
    <mergeCell ref="X1:Y1"/>
    <mergeCell ref="Z1:AA1"/>
    <mergeCell ref="X2:Y2"/>
    <mergeCell ref="Z2:AA2"/>
    <mergeCell ref="X3:Y3"/>
    <mergeCell ref="Z3:AA3"/>
    <mergeCell ref="AB1:AC1"/>
    <mergeCell ref="AD1:AE1"/>
  </mergeCells>
  <phoneticPr fontId="1"/>
  <conditionalFormatting sqref="L25:W36 L38:W38 L37 N37:W37 L45:AE46 L9:AE18 L21:AE22 L53:AE56 L49:AE50 X25:AE38 L58:AE58 L57:M57 O57:AE57 L60:AE60 L59:M59 O59:AE59 L41:AE42">
    <cfRule type="expression" dxfId="29" priority="37" stopIfTrue="1">
      <formula>AND(ROW()&gt;4, COLUMN()&gt;8, MOD(ROW(),2)=1, ISNONTEXT(L9), L9&gt;0)</formula>
    </cfRule>
    <cfRule type="expression" dxfId="28" priority="38" stopIfTrue="1">
      <formula>AND(ROW()&gt;4, COLUMN()&gt;8,  MOD(ROW(),2)=0, ISNONTEXT(L9), L9&gt;0)</formula>
    </cfRule>
  </conditionalFormatting>
  <conditionalFormatting sqref="L63:AE78">
    <cfRule type="expression" dxfId="27" priority="35" stopIfTrue="1">
      <formula>AND(ROW()&gt;4, COLUMN()&gt;8, MOD(ROW(),2)=1, ISNONTEXT(L63), L63&gt;0)</formula>
    </cfRule>
    <cfRule type="expression" dxfId="26" priority="36" stopIfTrue="1">
      <formula>AND(ROW()&gt;4, COLUMN()&gt;8,  MOD(ROW(),2)=0, ISNONTEXT(L63), L63&gt;0)</formula>
    </cfRule>
  </conditionalFormatting>
  <conditionalFormatting sqref="L81:AE84 L69:AE70">
    <cfRule type="expression" dxfId="25" priority="33" stopIfTrue="1">
      <formula>AND(ROW()&gt;4, COLUMN()&gt;8, MOD(ROW(),2)=1, ISNONTEXT(L69), L69&gt;0)</formula>
    </cfRule>
    <cfRule type="expression" dxfId="24" priority="34" stopIfTrue="1">
      <formula>AND(ROW()&gt;4, COLUMN()&gt;8,  MOD(ROW(),2)=0, ISNONTEXT(L69), L69&gt;0)</formula>
    </cfRule>
  </conditionalFormatting>
  <conditionalFormatting sqref="L89:AE100">
    <cfRule type="expression" dxfId="23" priority="31" stopIfTrue="1">
      <formula>AND(ROW()&gt;4, COLUMN()&gt;8, MOD(ROW(),2)=1, ISNONTEXT(L89), L89&gt;0)</formula>
    </cfRule>
    <cfRule type="expression" dxfId="22" priority="32" stopIfTrue="1">
      <formula>AND(ROW()&gt;4, COLUMN()&gt;8,  MOD(ROW(),2)=0, ISNONTEXT(L89), L89&gt;0)</formula>
    </cfRule>
  </conditionalFormatting>
  <conditionalFormatting sqref="L40:W40 L39 N39:W39 X39:AE40">
    <cfRule type="expression" dxfId="21" priority="29" stopIfTrue="1">
      <formula>AND(ROW()&gt;4, COLUMN()&gt;8, MOD(ROW(),2)=1, ISNONTEXT(L39), L39&gt;0)</formula>
    </cfRule>
    <cfRule type="expression" dxfId="20" priority="30" stopIfTrue="1">
      <formula>AND(ROW()&gt;4, COLUMN()&gt;8,  MOD(ROW(),2)=0, ISNONTEXT(L39), L39&gt;0)</formula>
    </cfRule>
  </conditionalFormatting>
  <conditionalFormatting sqref="L103:AE114">
    <cfRule type="expression" dxfId="19" priority="25" stopIfTrue="1">
      <formula>AND(ROW()&gt;4, COLUMN()&gt;8, MOD(ROW(),2)=1, ISNONTEXT(L103), L103&gt;0)</formula>
    </cfRule>
    <cfRule type="expression" dxfId="18" priority="26" stopIfTrue="1">
      <formula>AND(ROW()&gt;4, COLUMN()&gt;8,  MOD(ROW(),2)=0, ISNONTEXT(L103), L103&gt;0)</formula>
    </cfRule>
  </conditionalFormatting>
  <conditionalFormatting sqref="L19:AE20">
    <cfRule type="expression" dxfId="17" priority="23" stopIfTrue="1">
      <formula>AND(ROW()&gt;4, COLUMN()&gt;8, MOD(ROW(),2)=1, ISNONTEXT(L19), L19&gt;0)</formula>
    </cfRule>
    <cfRule type="expression" dxfId="16" priority="24" stopIfTrue="1">
      <formula>AND(ROW()&gt;4, COLUMN()&gt;8,  MOD(ROW(),2)=0, ISNONTEXT(L19), L19&gt;0)</formula>
    </cfRule>
  </conditionalFormatting>
  <conditionalFormatting sqref="L52:AE52 L51:M51 O51:AE51">
    <cfRule type="expression" dxfId="15" priority="21" stopIfTrue="1">
      <formula>AND(ROW()&gt;4, COLUMN()&gt;8, MOD(ROW(),2)=1, ISNONTEXT(L51), L51&gt;0)</formula>
    </cfRule>
    <cfRule type="expression" dxfId="14" priority="22" stopIfTrue="1">
      <formula>AND(ROW()&gt;4, COLUMN()&gt;8,  MOD(ROW(),2)=0, ISNONTEXT(L51), L51&gt;0)</formula>
    </cfRule>
  </conditionalFormatting>
  <conditionalFormatting sqref="L47:AE48">
    <cfRule type="expression" dxfId="13" priority="19" stopIfTrue="1">
      <formula>AND(ROW()&gt;4, COLUMN()&gt;8, MOD(ROW(),2)=1, ISNONTEXT(L47), L47&gt;0)</formula>
    </cfRule>
    <cfRule type="expression" dxfId="12" priority="20" stopIfTrue="1">
      <formula>AND(ROW()&gt;4, COLUMN()&gt;8,  MOD(ROW(),2)=0, ISNONTEXT(L47), L47&gt;0)</formula>
    </cfRule>
  </conditionalFormatting>
  <conditionalFormatting sqref="L85:AE86">
    <cfRule type="expression" dxfId="11" priority="17" stopIfTrue="1">
      <formula>AND(ROW()&gt;4, COLUMN()&gt;8, MOD(ROW(),2)=1, ISNONTEXT(L85), L85&gt;0)</formula>
    </cfRule>
    <cfRule type="expression" dxfId="10" priority="18" stopIfTrue="1">
      <formula>AND(ROW()&gt;4, COLUMN()&gt;8,  MOD(ROW(),2)=0, ISNONTEXT(L85), L85&gt;0)</formula>
    </cfRule>
  </conditionalFormatting>
  <conditionalFormatting sqref="N51">
    <cfRule type="expression" dxfId="9" priority="11" stopIfTrue="1">
      <formula>AND(ROW()&gt;4, COLUMN()&gt;8, MOD(ROW(),2)=1, ISNONTEXT(N51), N51&gt;0)</formula>
    </cfRule>
    <cfRule type="expression" dxfId="8" priority="12" stopIfTrue="1">
      <formula>AND(ROW()&gt;4, COLUMN()&gt;8,  MOD(ROW(),2)=0, ISNONTEXT(N51), N51&gt;0)</formula>
    </cfRule>
  </conditionalFormatting>
  <conditionalFormatting sqref="N57">
    <cfRule type="expression" dxfId="7" priority="9" stopIfTrue="1">
      <formula>AND(ROW()&gt;4, COLUMN()&gt;8, MOD(ROW(),2)=1, ISNONTEXT(N57), N57&gt;0)</formula>
    </cfRule>
    <cfRule type="expression" dxfId="6" priority="10" stopIfTrue="1">
      <formula>AND(ROW()&gt;4, COLUMN()&gt;8,  MOD(ROW(),2)=0, ISNONTEXT(N57), N57&gt;0)</formula>
    </cfRule>
  </conditionalFormatting>
  <conditionalFormatting sqref="N59">
    <cfRule type="expression" dxfId="5" priority="5" stopIfTrue="1">
      <formula>AND(ROW()&gt;4, COLUMN()&gt;8, MOD(ROW(),2)=1, ISNONTEXT(N59), N59&gt;0)</formula>
    </cfRule>
    <cfRule type="expression" dxfId="4" priority="6" stopIfTrue="1">
      <formula>AND(ROW()&gt;4, COLUMN()&gt;8,  MOD(ROW(),2)=0, ISNONTEXT(N59), N59&gt;0)</formula>
    </cfRule>
  </conditionalFormatting>
  <conditionalFormatting sqref="M37">
    <cfRule type="expression" dxfId="3" priority="3" stopIfTrue="1">
      <formula>AND(ROW()&gt;4, COLUMN()&gt;8, MOD(ROW(),2)=1, ISNONTEXT(M37), M37&gt;0)</formula>
    </cfRule>
    <cfRule type="expression" dxfId="2" priority="4" stopIfTrue="1">
      <formula>AND(ROW()&gt;4, COLUMN()&gt;8,  MOD(ROW(),2)=0, ISNONTEXT(M37), M37&gt;0)</formula>
    </cfRule>
  </conditionalFormatting>
  <conditionalFormatting sqref="M39">
    <cfRule type="expression" dxfId="1" priority="1" stopIfTrue="1">
      <formula>AND(ROW()&gt;4, COLUMN()&gt;8, MOD(ROW(),2)=1, ISNONTEXT(M39), M39&gt;0)</formula>
    </cfRule>
    <cfRule type="expression" dxfId="0" priority="2" stopIfTrue="1">
      <formula>AND(ROW()&gt;4, COLUMN()&gt;8,  MOD(ROW(),2)=0, ISNONTEXT(M39), M39&gt;0)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2020-06-04T03:31:26Z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