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caucaeduco-my.sharepoint.com/personal/dpismag_unicauca_edu_co/Documents/Unicauca/Trabajo de grado/Resultados/Calibracion/"/>
    </mc:Choice>
  </mc:AlternateContent>
  <xr:revisionPtr revIDLastSave="6990" documentId="8_{C692E745-957B-4B87-8006-2FFB3974833B}" xr6:coauthVersionLast="47" xr6:coauthVersionMax="47" xr10:uidLastSave="{4B933BBF-64AB-45B6-A16A-24A76DA6A29C}"/>
  <bookViews>
    <workbookView xWindow="-120" yWindow="-120" windowWidth="29040" windowHeight="15720" activeTab="3" xr2:uid="{96248ADB-8BDE-44A1-BB1D-B710C0B94A6C}"/>
  </bookViews>
  <sheets>
    <sheet name="2.5 Gbps" sheetId="2" r:id="rId1"/>
    <sheet name="2 Gbps" sheetId="6" r:id="rId2"/>
    <sheet name="1.25 Gbps" sheetId="5" r:id="rId3"/>
    <sheet name="Datos Grafic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6" l="1"/>
  <c r="X11" i="6"/>
  <c r="Y10" i="6"/>
  <c r="X10" i="6"/>
  <c r="Y9" i="6"/>
  <c r="X9" i="6"/>
  <c r="Y8" i="6"/>
  <c r="X8" i="6"/>
  <c r="Y7" i="6"/>
  <c r="X7" i="6"/>
  <c r="Y6" i="6"/>
  <c r="X6" i="6"/>
  <c r="Y5" i="6"/>
  <c r="X5" i="6"/>
  <c r="Y4" i="6"/>
  <c r="X4" i="6"/>
  <c r="Y3" i="6"/>
  <c r="X3" i="6"/>
  <c r="P137" i="6"/>
  <c r="O137" i="6"/>
  <c r="N137" i="6"/>
  <c r="M137" i="6"/>
  <c r="L137" i="6"/>
  <c r="K137" i="6"/>
  <c r="J137" i="6"/>
  <c r="I137" i="6"/>
  <c r="H137" i="6"/>
  <c r="P122" i="6"/>
  <c r="O122" i="6"/>
  <c r="N122" i="6"/>
  <c r="M122" i="6"/>
  <c r="L122" i="6"/>
  <c r="K122" i="6"/>
  <c r="J122" i="6"/>
  <c r="I122" i="6"/>
  <c r="H122" i="6"/>
  <c r="P107" i="6"/>
  <c r="O107" i="6"/>
  <c r="N107" i="6"/>
  <c r="M107" i="6"/>
  <c r="L107" i="6"/>
  <c r="K107" i="6"/>
  <c r="J107" i="6"/>
  <c r="I107" i="6"/>
  <c r="H107" i="6"/>
  <c r="P92" i="6"/>
  <c r="O92" i="6"/>
  <c r="N92" i="6"/>
  <c r="M92" i="6"/>
  <c r="L92" i="6"/>
  <c r="K92" i="6"/>
  <c r="J92" i="6"/>
  <c r="I92" i="6"/>
  <c r="H92" i="6"/>
  <c r="P77" i="6"/>
  <c r="O77" i="6"/>
  <c r="N77" i="6"/>
  <c r="M77" i="6"/>
  <c r="L77" i="6"/>
  <c r="K77" i="6"/>
  <c r="J77" i="6"/>
  <c r="I77" i="6"/>
  <c r="H77" i="6"/>
  <c r="P62" i="6"/>
  <c r="O62" i="6"/>
  <c r="N62" i="6"/>
  <c r="M62" i="6"/>
  <c r="L62" i="6"/>
  <c r="K62" i="6"/>
  <c r="J62" i="6"/>
  <c r="I62" i="6"/>
  <c r="H62" i="6"/>
  <c r="P47" i="6"/>
  <c r="O47" i="6"/>
  <c r="N47" i="6"/>
  <c r="M47" i="6"/>
  <c r="L47" i="6"/>
  <c r="K47" i="6"/>
  <c r="J47" i="6"/>
  <c r="I47" i="6"/>
  <c r="H47" i="6"/>
  <c r="P32" i="6"/>
  <c r="O32" i="6"/>
  <c r="N32" i="6"/>
  <c r="M32" i="6"/>
  <c r="L32" i="6"/>
  <c r="K32" i="6"/>
  <c r="J32" i="6"/>
  <c r="I32" i="6"/>
  <c r="H32" i="6"/>
  <c r="P17" i="6"/>
  <c r="O17" i="6"/>
  <c r="N17" i="6"/>
  <c r="M17" i="6"/>
  <c r="L17" i="6"/>
  <c r="K17" i="6"/>
  <c r="J17" i="6"/>
  <c r="I17" i="6"/>
  <c r="H17" i="6"/>
  <c r="Y4" i="5"/>
  <c r="Y5" i="5"/>
  <c r="Y6" i="5"/>
  <c r="Y7" i="5"/>
  <c r="Y8" i="5"/>
  <c r="Y9" i="5"/>
  <c r="Y10" i="5"/>
  <c r="Y11" i="5"/>
  <c r="Y3" i="5"/>
  <c r="X4" i="5"/>
  <c r="X5" i="5"/>
  <c r="X6" i="5"/>
  <c r="X7" i="5"/>
  <c r="X8" i="5"/>
  <c r="X9" i="5"/>
  <c r="X10" i="5"/>
  <c r="X11" i="5"/>
  <c r="X3" i="5"/>
  <c r="I137" i="5"/>
  <c r="J137" i="5"/>
  <c r="K137" i="5"/>
  <c r="L137" i="5"/>
  <c r="M137" i="5"/>
  <c r="N137" i="5"/>
  <c r="O137" i="5"/>
  <c r="P137" i="5"/>
  <c r="H137" i="5"/>
  <c r="P122" i="5"/>
  <c r="I122" i="5"/>
  <c r="J122" i="5"/>
  <c r="K122" i="5"/>
  <c r="L122" i="5"/>
  <c r="M122" i="5"/>
  <c r="N122" i="5"/>
  <c r="O122" i="5"/>
  <c r="H122" i="5"/>
  <c r="I107" i="5"/>
  <c r="J107" i="5"/>
  <c r="K107" i="5"/>
  <c r="L107" i="5"/>
  <c r="M107" i="5"/>
  <c r="N107" i="5"/>
  <c r="O107" i="5"/>
  <c r="P107" i="5"/>
  <c r="H107" i="5"/>
  <c r="I92" i="5"/>
  <c r="J92" i="5"/>
  <c r="K92" i="5"/>
  <c r="L92" i="5"/>
  <c r="M92" i="5"/>
  <c r="N92" i="5"/>
  <c r="O92" i="5"/>
  <c r="P92" i="5"/>
  <c r="H92" i="5"/>
  <c r="I77" i="5"/>
  <c r="J77" i="5"/>
  <c r="K77" i="5"/>
  <c r="L77" i="5"/>
  <c r="M77" i="5"/>
  <c r="N77" i="5"/>
  <c r="O77" i="5"/>
  <c r="P77" i="5"/>
  <c r="H77" i="5"/>
  <c r="P62" i="5"/>
  <c r="I62" i="5"/>
  <c r="J62" i="5"/>
  <c r="K62" i="5"/>
  <c r="L62" i="5"/>
  <c r="M62" i="5"/>
  <c r="N62" i="5"/>
  <c r="O62" i="5"/>
  <c r="H62" i="5"/>
  <c r="I47" i="5"/>
  <c r="J47" i="5"/>
  <c r="K47" i="5"/>
  <c r="L47" i="5"/>
  <c r="M47" i="5"/>
  <c r="N47" i="5"/>
  <c r="O47" i="5"/>
  <c r="P47" i="5"/>
  <c r="H47" i="5"/>
  <c r="P32" i="5"/>
  <c r="I32" i="5"/>
  <c r="J32" i="5"/>
  <c r="K32" i="5"/>
  <c r="L32" i="5"/>
  <c r="M32" i="5"/>
  <c r="N32" i="5"/>
  <c r="O32" i="5"/>
  <c r="H32" i="5"/>
  <c r="I17" i="5"/>
  <c r="J17" i="5"/>
  <c r="K17" i="5"/>
  <c r="L17" i="5"/>
  <c r="M17" i="5"/>
  <c r="N17" i="5"/>
  <c r="O17" i="5"/>
  <c r="P17" i="5"/>
  <c r="H17" i="5"/>
  <c r="Y4" i="2"/>
  <c r="Y5" i="2"/>
  <c r="Y6" i="2"/>
  <c r="Y7" i="2"/>
  <c r="Y8" i="2"/>
  <c r="Y9" i="2"/>
  <c r="Y10" i="2"/>
  <c r="Y11" i="2"/>
  <c r="Y3" i="2"/>
  <c r="X5" i="2"/>
  <c r="X6" i="2"/>
  <c r="X7" i="2"/>
  <c r="X8" i="2"/>
  <c r="X9" i="2"/>
  <c r="X10" i="2"/>
  <c r="X11" i="2"/>
  <c r="X4" i="2"/>
  <c r="X3" i="2"/>
  <c r="I137" i="2"/>
  <c r="J137" i="2"/>
  <c r="K137" i="2"/>
  <c r="L137" i="2"/>
  <c r="M137" i="2"/>
  <c r="N137" i="2"/>
  <c r="O137" i="2"/>
  <c r="P137" i="2"/>
  <c r="H137" i="2"/>
  <c r="I122" i="2"/>
  <c r="J122" i="2"/>
  <c r="K122" i="2"/>
  <c r="L122" i="2"/>
  <c r="M122" i="2"/>
  <c r="N122" i="2"/>
  <c r="O122" i="2"/>
  <c r="P122" i="2"/>
  <c r="H122" i="2"/>
  <c r="I107" i="2"/>
  <c r="J107" i="2"/>
  <c r="K107" i="2"/>
  <c r="L107" i="2"/>
  <c r="M107" i="2"/>
  <c r="N107" i="2"/>
  <c r="O107" i="2"/>
  <c r="P107" i="2"/>
  <c r="H107" i="2"/>
  <c r="I92" i="2"/>
  <c r="J92" i="2"/>
  <c r="K92" i="2"/>
  <c r="L92" i="2"/>
  <c r="M92" i="2"/>
  <c r="N92" i="2"/>
  <c r="O92" i="2"/>
  <c r="P92" i="2"/>
  <c r="H92" i="2"/>
  <c r="I77" i="2"/>
  <c r="J77" i="2"/>
  <c r="K77" i="2"/>
  <c r="L77" i="2"/>
  <c r="M77" i="2"/>
  <c r="N77" i="2"/>
  <c r="O77" i="2"/>
  <c r="P77" i="2"/>
  <c r="H77" i="2"/>
  <c r="I62" i="2"/>
  <c r="J62" i="2"/>
  <c r="K62" i="2"/>
  <c r="L62" i="2"/>
  <c r="M62" i="2"/>
  <c r="N62" i="2"/>
  <c r="O62" i="2"/>
  <c r="P62" i="2"/>
  <c r="H62" i="2"/>
  <c r="I47" i="2"/>
  <c r="J47" i="2"/>
  <c r="K47" i="2"/>
  <c r="L47" i="2"/>
  <c r="M47" i="2"/>
  <c r="N47" i="2"/>
  <c r="O47" i="2"/>
  <c r="P47" i="2"/>
  <c r="H47" i="2"/>
  <c r="I32" i="2"/>
  <c r="J32" i="2"/>
  <c r="K32" i="2"/>
  <c r="L32" i="2"/>
  <c r="M32" i="2"/>
  <c r="N32" i="2"/>
  <c r="O32" i="2"/>
  <c r="P32" i="2"/>
  <c r="H32" i="2"/>
  <c r="I17" i="2"/>
  <c r="J17" i="2"/>
  <c r="K17" i="2"/>
  <c r="L17" i="2"/>
  <c r="M17" i="2"/>
  <c r="N17" i="2"/>
  <c r="O17" i="2"/>
  <c r="P17" i="2"/>
  <c r="H17" i="2"/>
</calcChain>
</file>

<file path=xl/sharedStrings.xml><?xml version="1.0" encoding="utf-8"?>
<sst xmlns="http://schemas.openxmlformats.org/spreadsheetml/2006/main" count="579" uniqueCount="65">
  <si>
    <t>MTU DE LA RÁFAGA</t>
  </si>
  <si>
    <t>1 JF</t>
  </si>
  <si>
    <t>2 JF</t>
  </si>
  <si>
    <t>4 JF</t>
  </si>
  <si>
    <t>LONGITUD DE LA RÁFAGA</t>
  </si>
  <si>
    <t>CLASE 1 (30%)</t>
  </si>
  <si>
    <t>CLASE 2 (60%)</t>
  </si>
  <si>
    <t>CLASE 3 (90%)</t>
  </si>
  <si>
    <t>CONTROLADOR</t>
  </si>
  <si>
    <t>CLASE 1</t>
  </si>
  <si>
    <t>CLASE 2</t>
  </si>
  <si>
    <t>CLASE 3</t>
  </si>
  <si>
    <t>DELAY E2E</t>
  </si>
  <si>
    <t>MENSAJES RECIBIDOS</t>
  </si>
  <si>
    <t>NODO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</si>
  <si>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</si>
  <si>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</si>
  <si>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</si>
  <si>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</si>
  <si>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</si>
  <si>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</si>
  <si>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</si>
  <si>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</si>
  <si>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</si>
  <si>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</si>
  <si>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</si>
  <si>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</si>
  <si>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</si>
  <si>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</si>
  <si>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T = 500 ms</t>
  </si>
  <si>
    <t>PROMEDIO</t>
  </si>
  <si>
    <t>ESTABLECIMIENTO DE RECURSOS [s]</t>
  </si>
  <si>
    <t>THROUGHPUT DE TRANSMISIÓN [bps]</t>
  </si>
  <si>
    <t>SOLICITUDES PROCESADAS [%]</t>
  </si>
  <si>
    <t>PROBABILIDAD DE BLOQUEO [%]</t>
  </si>
  <si>
    <t>3 JF</t>
  </si>
  <si>
    <t>0 JF</t>
  </si>
  <si>
    <t>0,5 JF</t>
  </si>
  <si>
    <t>1,5 JF</t>
  </si>
  <si>
    <t>2,5 JF</t>
  </si>
  <si>
    <t>3,5 JF</t>
  </si>
  <si>
    <t>MTU DE LA RÁFAGA [JF]</t>
  </si>
  <si>
    <t>RÁFAGAS TRANSMITIDAS [Und]</t>
  </si>
  <si>
    <t>PAQUETES IP [Und]</t>
  </si>
  <si>
    <t>RÁFAGAS [Und]</t>
  </si>
  <si>
    <t>THROUGHPUT DE RECEPCIÓN [bps]</t>
  </si>
  <si>
    <t>λ = 10000</t>
  </si>
  <si>
    <t>SOLICITUDES RECIBIDAS [Und]</t>
  </si>
  <si>
    <t>SOLICITUDES PROCESADAS [Und]</t>
  </si>
  <si>
    <t>SOLICITUDES RECHAZADAS [Und]</t>
  </si>
  <si>
    <t>RETARDO CONFIGURACIÓN [s]</t>
  </si>
  <si>
    <t>RETARDO EJECUCIÓN AI [s]</t>
  </si>
  <si>
    <t>tp = 3,23 us</t>
  </si>
  <si>
    <t>Throughput [Gbps]</t>
  </si>
  <si>
    <t>Retardos [ms]</t>
  </si>
  <si>
    <t>R = 1.25 Gbps</t>
  </si>
  <si>
    <t>R = 2.5 Gbps</t>
  </si>
  <si>
    <t>Clase 1</t>
  </si>
  <si>
    <t>Clase 2</t>
  </si>
  <si>
    <t>Clase 3</t>
  </si>
  <si>
    <t>Probabilidad de bloqueo [%]</t>
  </si>
  <si>
    <t>MTU [JF]</t>
  </si>
  <si>
    <t>tp = 6.46 us</t>
  </si>
  <si>
    <t>tp = 4.04 us</t>
  </si>
  <si>
    <t>R = 2 Gbps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</si>
</sst>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E+00"/>
    <numFmt numFmtId="167" formatCode="0.00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20" xfId="0" applyNumberFormat="1" applyFill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7" fontId="0" fillId="4" borderId="9" xfId="0" applyNumberFormat="1" applyFill="1" applyBorder="1" applyAlignment="1">
      <alignment horizontal="center" vertical="center"/>
    </xf>
    <xf numFmtId="167" fontId="0" fillId="3" borderId="9" xfId="0" applyNumberFormat="1" applyFill="1" applyBorder="1" applyAlignment="1">
      <alignment horizontal="center" vertical="center"/>
    </xf>
    <xf numFmtId="167" fontId="0" fillId="3" borderId="12" xfId="0" applyNumberFormat="1" applyFill="1" applyBorder="1" applyAlignment="1">
      <alignment horizontal="center" vertical="center"/>
    </xf>
    <xf numFmtId="167" fontId="0" fillId="4" borderId="11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 vertical="center"/>
    </xf>
    <xf numFmtId="167" fontId="0" fillId="3" borderId="2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F5CA-CB1C-4218-A7BA-9709B5C71E94}">
  <dimension ref="A1:AA137"/>
  <sheetViews>
    <sheetView zoomScaleNormal="100" workbookViewId="0">
      <pane ySplit="2" topLeftCell="A3" activePane="bottomLeft" state="frozen"/>
      <selection pane="bottomLeft" activeCell="D27" sqref="D27"/>
    </sheetView>
  </sheetViews>
  <sheetFormatPr baseColWidth="10" defaultRowHeight="15" x14ac:dyDescent="0.25"/>
  <cols>
    <col min="1" max="1" width="13.140625" customWidth="1"/>
    <col min="2" max="4" width="13" bestFit="1" customWidth="1"/>
    <col min="6" max="6" width="13.28515625" customWidth="1"/>
    <col min="7" max="7" width="10.140625" customWidth="1"/>
    <col min="8" max="8" width="19.42578125" customWidth="1"/>
    <col min="9" max="9" width="21.85546875" customWidth="1"/>
    <col min="10" max="10" width="20.28515625" customWidth="1"/>
    <col min="11" max="12" width="19.28515625" customWidth="1"/>
    <col min="13" max="13" width="20.28515625" customWidth="1"/>
    <col min="18" max="18" width="15.5703125" customWidth="1"/>
    <col min="19" max="20" width="20.28515625" customWidth="1"/>
    <col min="24" max="25" width="19.28515625" customWidth="1"/>
    <col min="26" max="26" width="21.28515625" customWidth="1"/>
    <col min="27" max="27" width="19.42578125" customWidth="1"/>
    <col min="28" max="28" width="19.5703125" customWidth="1"/>
  </cols>
  <sheetData>
    <row r="1" spans="1:27" x14ac:dyDescent="0.25">
      <c r="A1" s="94" t="s">
        <v>41</v>
      </c>
      <c r="B1" s="96" t="s">
        <v>4</v>
      </c>
      <c r="C1" s="96"/>
      <c r="D1" s="97"/>
      <c r="F1" s="83" t="s">
        <v>0</v>
      </c>
      <c r="G1" s="85" t="s">
        <v>14</v>
      </c>
      <c r="H1" s="85" t="s">
        <v>31</v>
      </c>
      <c r="I1" s="85" t="s">
        <v>42</v>
      </c>
      <c r="J1" s="85" t="s">
        <v>32</v>
      </c>
      <c r="K1" s="85" t="s">
        <v>13</v>
      </c>
      <c r="L1" s="85"/>
      <c r="M1" s="85" t="s">
        <v>45</v>
      </c>
      <c r="N1" s="85" t="s">
        <v>12</v>
      </c>
      <c r="O1" s="85"/>
      <c r="P1" s="93"/>
      <c r="R1" s="83" t="s">
        <v>8</v>
      </c>
      <c r="S1" s="85" t="s">
        <v>47</v>
      </c>
      <c r="T1" s="85" t="s">
        <v>48</v>
      </c>
      <c r="U1" s="87" t="s">
        <v>49</v>
      </c>
      <c r="V1" s="87"/>
      <c r="W1" s="87"/>
      <c r="X1" s="77" t="s">
        <v>33</v>
      </c>
      <c r="Y1" s="77" t="s">
        <v>34</v>
      </c>
      <c r="Z1" s="77" t="s">
        <v>50</v>
      </c>
      <c r="AA1" s="79" t="s">
        <v>51</v>
      </c>
    </row>
    <row r="2" spans="1:27" ht="15.75" thickBot="1" x14ac:dyDescent="0.3">
      <c r="A2" s="95"/>
      <c r="B2" s="14" t="s">
        <v>5</v>
      </c>
      <c r="C2" s="14" t="s">
        <v>6</v>
      </c>
      <c r="D2" s="15" t="s">
        <v>7</v>
      </c>
      <c r="F2" s="84"/>
      <c r="G2" s="86"/>
      <c r="H2" s="86"/>
      <c r="I2" s="86"/>
      <c r="J2" s="86"/>
      <c r="K2" s="4" t="s">
        <v>43</v>
      </c>
      <c r="L2" s="4" t="s">
        <v>44</v>
      </c>
      <c r="M2" s="86"/>
      <c r="N2" s="5" t="s">
        <v>9</v>
      </c>
      <c r="O2" s="5" t="s">
        <v>10</v>
      </c>
      <c r="P2" s="6" t="s">
        <v>11</v>
      </c>
      <c r="R2" s="84"/>
      <c r="S2" s="86"/>
      <c r="T2" s="86"/>
      <c r="U2" s="5" t="s">
        <v>9</v>
      </c>
      <c r="V2" s="5" t="s">
        <v>10</v>
      </c>
      <c r="W2" s="5" t="s">
        <v>11</v>
      </c>
      <c r="X2" s="78"/>
      <c r="Y2" s="78"/>
      <c r="Z2" s="78"/>
      <c r="AA2" s="80"/>
    </row>
    <row r="3" spans="1:27" x14ac:dyDescent="0.25">
      <c r="A3" s="16">
        <v>0</v>
      </c>
      <c r="B3" s="17">
        <v>1</v>
      </c>
      <c r="C3" s="17">
        <v>1</v>
      </c>
      <c r="D3" s="18">
        <v>1</v>
      </c>
      <c r="F3" s="88" t="s">
        <v>36</v>
      </c>
      <c r="G3" s="7" t="s">
        <v>15</v>
      </c>
      <c r="H3" s="28">
        <v>0.17277500000000001</v>
      </c>
      <c r="I3" s="27">
        <v>4097</v>
      </c>
      <c r="J3" s="37">
        <v>72963200</v>
      </c>
      <c r="K3" s="27">
        <v>7055</v>
      </c>
      <c r="L3" s="27">
        <v>7056</v>
      </c>
      <c r="M3" s="37">
        <v>117629000</v>
      </c>
      <c r="N3" s="28">
        <v>0.19364400000000001</v>
      </c>
      <c r="O3" s="28">
        <v>0.18993599999999999</v>
      </c>
      <c r="P3" s="38">
        <v>0.19253700000000001</v>
      </c>
      <c r="R3" s="56" t="s">
        <v>36</v>
      </c>
      <c r="S3" s="9">
        <v>2156663</v>
      </c>
      <c r="T3" s="9">
        <v>1076384</v>
      </c>
      <c r="U3" s="9">
        <v>352802</v>
      </c>
      <c r="V3" s="9">
        <v>340956</v>
      </c>
      <c r="W3" s="9">
        <v>274085</v>
      </c>
      <c r="X3" s="57">
        <f>(T3/S3)*100</f>
        <v>49.909698455437869</v>
      </c>
      <c r="Y3" s="57">
        <f>(SUM(U3:W3)/T3)*100</f>
        <v>89.916145167523851</v>
      </c>
      <c r="Z3" s="46">
        <v>3.68117E-4</v>
      </c>
      <c r="AA3" s="58">
        <v>5.8729100000000003E-3</v>
      </c>
    </row>
    <row r="4" spans="1:27" x14ac:dyDescent="0.25">
      <c r="A4" s="12">
        <v>0.5</v>
      </c>
      <c r="B4" s="2">
        <v>6</v>
      </c>
      <c r="C4" s="19">
        <v>2</v>
      </c>
      <c r="D4" s="20">
        <v>2</v>
      </c>
      <c r="F4" s="89"/>
      <c r="G4" s="8" t="s">
        <v>16</v>
      </c>
      <c r="H4" s="39">
        <v>0.15826699999999999</v>
      </c>
      <c r="I4" s="33">
        <v>4411</v>
      </c>
      <c r="J4" s="40">
        <v>74491500</v>
      </c>
      <c r="K4" s="33">
        <v>7230</v>
      </c>
      <c r="L4" s="33">
        <v>7230</v>
      </c>
      <c r="M4" s="40">
        <v>120649000</v>
      </c>
      <c r="N4" s="39">
        <v>0.19083600000000001</v>
      </c>
      <c r="O4" s="39">
        <v>0.188836</v>
      </c>
      <c r="P4" s="35">
        <v>0.191273</v>
      </c>
      <c r="R4" s="24" t="s">
        <v>37</v>
      </c>
      <c r="S4" s="30">
        <v>839346</v>
      </c>
      <c r="T4" s="30">
        <v>419653</v>
      </c>
      <c r="U4" s="30">
        <v>57097</v>
      </c>
      <c r="V4" s="30">
        <v>159343</v>
      </c>
      <c r="W4" s="30">
        <v>94844</v>
      </c>
      <c r="X4" s="31">
        <f>(T4/S4)*100</f>
        <v>49.997617192433161</v>
      </c>
      <c r="Y4" s="31">
        <f t="shared" ref="Y4:Y11" si="0">(SUM(U4:W4)/T4)*100</f>
        <v>74.176522031297282</v>
      </c>
      <c r="Z4" s="32">
        <v>9.6981400000000005E-4</v>
      </c>
      <c r="AA4" s="50">
        <v>5.6735199999999996E-3</v>
      </c>
    </row>
    <row r="5" spans="1:27" x14ac:dyDescent="0.25">
      <c r="A5" s="12">
        <v>1</v>
      </c>
      <c r="B5" s="2">
        <v>13</v>
      </c>
      <c r="C5" s="2">
        <v>4</v>
      </c>
      <c r="D5" s="11">
        <v>5</v>
      </c>
      <c r="F5" s="89"/>
      <c r="G5" s="8" t="s">
        <v>17</v>
      </c>
      <c r="H5" s="39">
        <v>0.16372999999999999</v>
      </c>
      <c r="I5" s="33">
        <v>4284</v>
      </c>
      <c r="J5" s="40">
        <v>74187900</v>
      </c>
      <c r="K5" s="33">
        <v>7269</v>
      </c>
      <c r="L5" s="33">
        <v>7269</v>
      </c>
      <c r="M5" s="40">
        <v>121371000</v>
      </c>
      <c r="N5" s="39">
        <v>0.192913</v>
      </c>
      <c r="O5" s="39">
        <v>0.19095400000000001</v>
      </c>
      <c r="P5" s="35">
        <v>0.191965</v>
      </c>
      <c r="R5" s="25" t="s">
        <v>1</v>
      </c>
      <c r="S5" s="33">
        <v>363421</v>
      </c>
      <c r="T5" s="33">
        <v>190894</v>
      </c>
      <c r="U5" s="33">
        <v>29136</v>
      </c>
      <c r="V5" s="33">
        <v>79418</v>
      </c>
      <c r="W5" s="33">
        <v>0</v>
      </c>
      <c r="X5" s="34">
        <f t="shared" ref="X5:X11" si="1">(T5/S5)*100</f>
        <v>52.526959091521952</v>
      </c>
      <c r="Y5" s="34">
        <f t="shared" si="0"/>
        <v>56.866114178549353</v>
      </c>
      <c r="Z5" s="39">
        <v>2.13547E-3</v>
      </c>
      <c r="AA5" s="51">
        <v>5.8024699999999997E-3</v>
      </c>
    </row>
    <row r="6" spans="1:27" x14ac:dyDescent="0.25">
      <c r="A6" s="12">
        <v>1.5</v>
      </c>
      <c r="B6" s="2">
        <v>20</v>
      </c>
      <c r="C6" s="19">
        <v>6</v>
      </c>
      <c r="D6" s="11">
        <v>8</v>
      </c>
      <c r="F6" s="89"/>
      <c r="G6" s="8" t="s">
        <v>18</v>
      </c>
      <c r="H6" s="39">
        <v>0.151478</v>
      </c>
      <c r="I6" s="33">
        <v>4670</v>
      </c>
      <c r="J6" s="40">
        <v>77452800</v>
      </c>
      <c r="K6" s="33">
        <v>7421</v>
      </c>
      <c r="L6" s="33">
        <v>7421</v>
      </c>
      <c r="M6" s="40">
        <v>124123000</v>
      </c>
      <c r="N6" s="39">
        <v>0.18823200000000001</v>
      </c>
      <c r="O6" s="39">
        <v>0.190637</v>
      </c>
      <c r="P6" s="35">
        <v>0.18895400000000001</v>
      </c>
      <c r="R6" s="24" t="s">
        <v>38</v>
      </c>
      <c r="S6" s="30">
        <v>245654</v>
      </c>
      <c r="T6" s="30">
        <v>171749</v>
      </c>
      <c r="U6" s="30">
        <v>20672</v>
      </c>
      <c r="V6" s="30">
        <v>43224</v>
      </c>
      <c r="W6" s="30">
        <v>0</v>
      </c>
      <c r="X6" s="31">
        <f t="shared" si="1"/>
        <v>69.915002401752062</v>
      </c>
      <c r="Y6" s="31">
        <f t="shared" si="0"/>
        <v>37.203127820249314</v>
      </c>
      <c r="Z6" s="32">
        <v>2.45721E-3</v>
      </c>
      <c r="AA6" s="50">
        <v>5.6491800000000002E-3</v>
      </c>
    </row>
    <row r="7" spans="1:27" x14ac:dyDescent="0.25">
      <c r="A7" s="12">
        <v>2</v>
      </c>
      <c r="B7" s="2">
        <v>27</v>
      </c>
      <c r="C7" s="2">
        <v>8</v>
      </c>
      <c r="D7" s="11">
        <v>10</v>
      </c>
      <c r="F7" s="89"/>
      <c r="G7" s="8" t="s">
        <v>19</v>
      </c>
      <c r="H7" s="39">
        <v>0.26119500000000001</v>
      </c>
      <c r="I7" s="33">
        <v>21158</v>
      </c>
      <c r="J7" s="40">
        <v>350666000</v>
      </c>
      <c r="K7" s="33">
        <v>6038</v>
      </c>
      <c r="L7" s="33">
        <v>6038</v>
      </c>
      <c r="M7" s="40">
        <v>98938000</v>
      </c>
      <c r="N7" s="39">
        <v>0.177595</v>
      </c>
      <c r="O7" s="39">
        <v>0.175482</v>
      </c>
      <c r="P7" s="35">
        <v>0.17160800000000001</v>
      </c>
      <c r="R7" s="25" t="s">
        <v>2</v>
      </c>
      <c r="S7" s="33">
        <v>188435</v>
      </c>
      <c r="T7" s="33">
        <v>132093</v>
      </c>
      <c r="U7" s="33">
        <v>13277</v>
      </c>
      <c r="V7" s="33">
        <v>10948</v>
      </c>
      <c r="W7" s="33">
        <v>0</v>
      </c>
      <c r="X7" s="34">
        <f t="shared" si="1"/>
        <v>70.100034494653329</v>
      </c>
      <c r="Y7" s="34">
        <f t="shared" si="0"/>
        <v>18.339351820308419</v>
      </c>
      <c r="Z7" s="39">
        <v>3.2011299999999999E-3</v>
      </c>
      <c r="AA7" s="51">
        <v>5.6863199999999999E-3</v>
      </c>
    </row>
    <row r="8" spans="1:27" x14ac:dyDescent="0.25">
      <c r="A8" s="12">
        <v>2.5</v>
      </c>
      <c r="B8" s="2">
        <v>33</v>
      </c>
      <c r="C8" s="19">
        <v>10</v>
      </c>
      <c r="D8" s="11">
        <v>13</v>
      </c>
      <c r="F8" s="89"/>
      <c r="G8" s="8" t="s">
        <v>20</v>
      </c>
      <c r="H8" s="39">
        <v>0.155473</v>
      </c>
      <c r="I8" s="33">
        <v>4510</v>
      </c>
      <c r="J8" s="40">
        <v>77006900</v>
      </c>
      <c r="K8" s="33">
        <v>7187</v>
      </c>
      <c r="L8" s="33">
        <v>7187</v>
      </c>
      <c r="M8" s="40">
        <v>120413000</v>
      </c>
      <c r="N8" s="39">
        <v>0.18843199999999999</v>
      </c>
      <c r="O8" s="39">
        <v>0.19089800000000001</v>
      </c>
      <c r="P8" s="35">
        <v>0.186198</v>
      </c>
      <c r="R8" s="24" t="s">
        <v>39</v>
      </c>
      <c r="S8" s="30">
        <v>148917</v>
      </c>
      <c r="T8" s="30">
        <v>116889</v>
      </c>
      <c r="U8" s="30">
        <v>9209</v>
      </c>
      <c r="V8" s="30">
        <v>0</v>
      </c>
      <c r="W8" s="30">
        <v>0</v>
      </c>
      <c r="X8" s="31">
        <f t="shared" si="1"/>
        <v>78.492717419770742</v>
      </c>
      <c r="Y8" s="31">
        <f t="shared" si="0"/>
        <v>7.8784145642447108</v>
      </c>
      <c r="Z8" s="32">
        <v>3.6283499999999998E-3</v>
      </c>
      <c r="AA8" s="50">
        <v>5.7018700000000004E-3</v>
      </c>
    </row>
    <row r="9" spans="1:27" x14ac:dyDescent="0.25">
      <c r="A9" s="12">
        <v>3</v>
      </c>
      <c r="B9" s="2">
        <v>40</v>
      </c>
      <c r="C9" s="2">
        <v>12</v>
      </c>
      <c r="D9" s="11">
        <v>16</v>
      </c>
      <c r="F9" s="89"/>
      <c r="G9" s="8" t="s">
        <v>21</v>
      </c>
      <c r="H9" s="39">
        <v>0.259932</v>
      </c>
      <c r="I9" s="33">
        <v>23458</v>
      </c>
      <c r="J9" s="40">
        <v>385923000</v>
      </c>
      <c r="K9" s="33">
        <v>5809</v>
      </c>
      <c r="L9" s="33">
        <v>5809</v>
      </c>
      <c r="M9" s="40">
        <v>96260000</v>
      </c>
      <c r="N9" s="39">
        <v>0.180617</v>
      </c>
      <c r="O9" s="39">
        <v>0.17460500000000001</v>
      </c>
      <c r="P9" s="35">
        <v>0.17550099999999999</v>
      </c>
      <c r="R9" s="25" t="s">
        <v>35</v>
      </c>
      <c r="S9" s="33">
        <v>122622</v>
      </c>
      <c r="T9" s="33">
        <v>109695</v>
      </c>
      <c r="U9" s="33">
        <v>2082</v>
      </c>
      <c r="V9" s="33">
        <v>0</v>
      </c>
      <c r="W9" s="33">
        <v>0</v>
      </c>
      <c r="X9" s="34">
        <f t="shared" si="1"/>
        <v>89.457846063512264</v>
      </c>
      <c r="Y9" s="34">
        <f t="shared" si="0"/>
        <v>1.8979898810337754</v>
      </c>
      <c r="Z9" s="39">
        <v>3.8621100000000002E-3</v>
      </c>
      <c r="AA9" s="51">
        <v>5.5471399999999999E-3</v>
      </c>
    </row>
    <row r="10" spans="1:27" x14ac:dyDescent="0.25">
      <c r="A10" s="12">
        <v>3.5</v>
      </c>
      <c r="B10" s="2">
        <v>47</v>
      </c>
      <c r="C10" s="19">
        <v>14</v>
      </c>
      <c r="D10" s="11">
        <v>18</v>
      </c>
      <c r="F10" s="89"/>
      <c r="G10" s="8" t="s">
        <v>22</v>
      </c>
      <c r="H10" s="39">
        <v>0.16911000000000001</v>
      </c>
      <c r="I10" s="33">
        <v>5859</v>
      </c>
      <c r="J10" s="40">
        <v>97650900</v>
      </c>
      <c r="K10" s="33">
        <v>7184</v>
      </c>
      <c r="L10" s="33">
        <v>7184</v>
      </c>
      <c r="M10" s="40">
        <v>118926000</v>
      </c>
      <c r="N10" s="39">
        <v>0.19014300000000001</v>
      </c>
      <c r="O10" s="39">
        <v>0.18729199999999999</v>
      </c>
      <c r="P10" s="35">
        <v>0.18809899999999999</v>
      </c>
      <c r="R10" s="24" t="s">
        <v>40</v>
      </c>
      <c r="S10" s="30">
        <v>106367</v>
      </c>
      <c r="T10" s="30">
        <v>106367</v>
      </c>
      <c r="U10" s="30">
        <v>0</v>
      </c>
      <c r="V10" s="30">
        <v>0</v>
      </c>
      <c r="W10" s="30">
        <v>0</v>
      </c>
      <c r="X10" s="31">
        <f t="shared" si="1"/>
        <v>100</v>
      </c>
      <c r="Y10" s="31">
        <f t="shared" si="0"/>
        <v>0</v>
      </c>
      <c r="Z10" s="32">
        <v>3.9822800000000004E-3</v>
      </c>
      <c r="AA10" s="50">
        <v>5.73231E-3</v>
      </c>
    </row>
    <row r="11" spans="1:27" ht="15.75" thickBot="1" x14ac:dyDescent="0.3">
      <c r="A11" s="13">
        <v>4</v>
      </c>
      <c r="B11" s="14">
        <v>54</v>
      </c>
      <c r="C11" s="14">
        <v>16</v>
      </c>
      <c r="D11" s="15">
        <v>21</v>
      </c>
      <c r="F11" s="89"/>
      <c r="G11" s="8" t="s">
        <v>23</v>
      </c>
      <c r="H11" s="39">
        <v>0.152618</v>
      </c>
      <c r="I11" s="33">
        <v>4581</v>
      </c>
      <c r="J11" s="40">
        <v>76066800</v>
      </c>
      <c r="K11" s="33">
        <v>7312</v>
      </c>
      <c r="L11" s="33">
        <v>7312</v>
      </c>
      <c r="M11" s="40">
        <v>121530000</v>
      </c>
      <c r="N11" s="39">
        <v>0.18815699999999999</v>
      </c>
      <c r="O11" s="39">
        <v>0.18975700000000001</v>
      </c>
      <c r="P11" s="41">
        <v>0.18956300000000001</v>
      </c>
      <c r="R11" s="26" t="s">
        <v>3</v>
      </c>
      <c r="S11" s="36">
        <v>92302</v>
      </c>
      <c r="T11" s="36">
        <v>92302</v>
      </c>
      <c r="U11" s="36">
        <v>0</v>
      </c>
      <c r="V11" s="36">
        <v>0</v>
      </c>
      <c r="W11" s="36">
        <v>0</v>
      </c>
      <c r="X11" s="55">
        <f t="shared" si="1"/>
        <v>100</v>
      </c>
      <c r="Y11" s="55">
        <f t="shared" si="0"/>
        <v>0</v>
      </c>
      <c r="Z11" s="49">
        <v>4.2606399999999996E-3</v>
      </c>
      <c r="AA11" s="52">
        <v>5.8096199999999997E-3</v>
      </c>
    </row>
    <row r="12" spans="1:27" ht="15.75" thickBot="1" x14ac:dyDescent="0.3">
      <c r="F12" s="89"/>
      <c r="G12" s="8" t="s">
        <v>24</v>
      </c>
      <c r="H12" s="39">
        <v>0.16017500000000001</v>
      </c>
      <c r="I12" s="33">
        <v>4358</v>
      </c>
      <c r="J12" s="40">
        <v>74547100</v>
      </c>
      <c r="K12" s="33">
        <v>7412</v>
      </c>
      <c r="L12" s="33">
        <v>7412</v>
      </c>
      <c r="M12" s="40">
        <v>123668000</v>
      </c>
      <c r="N12" s="39">
        <v>0.18771299999999999</v>
      </c>
      <c r="O12" s="39">
        <v>0.18807199999999999</v>
      </c>
      <c r="P12" s="35">
        <v>0.19491700000000001</v>
      </c>
    </row>
    <row r="13" spans="1:27" x14ac:dyDescent="0.25">
      <c r="A13" s="21" t="s">
        <v>52</v>
      </c>
      <c r="F13" s="89"/>
      <c r="G13" s="8" t="s">
        <v>25</v>
      </c>
      <c r="H13" s="39">
        <v>0.16217400000000001</v>
      </c>
      <c r="I13" s="33">
        <v>4385</v>
      </c>
      <c r="J13" s="40">
        <v>76632600</v>
      </c>
      <c r="K13" s="33">
        <v>7210</v>
      </c>
      <c r="L13" s="33">
        <v>7210</v>
      </c>
      <c r="M13" s="40">
        <v>120401000</v>
      </c>
      <c r="N13" s="39">
        <v>0.188331</v>
      </c>
      <c r="O13" s="39">
        <v>0.18335599999999999</v>
      </c>
      <c r="P13" s="35">
        <v>0.18909699999999999</v>
      </c>
    </row>
    <row r="14" spans="1:27" x14ac:dyDescent="0.25">
      <c r="A14" s="23" t="s">
        <v>29</v>
      </c>
      <c r="F14" s="89"/>
      <c r="G14" s="8" t="s">
        <v>26</v>
      </c>
      <c r="H14" s="39">
        <v>0.155669</v>
      </c>
      <c r="I14" s="33">
        <v>4548</v>
      </c>
      <c r="J14" s="40">
        <v>77565200</v>
      </c>
      <c r="K14" s="33">
        <v>7271</v>
      </c>
      <c r="L14" s="33">
        <v>7271</v>
      </c>
      <c r="M14" s="40">
        <v>120326000</v>
      </c>
      <c r="N14" s="39">
        <v>0.18945100000000001</v>
      </c>
      <c r="O14" s="39">
        <v>0.18615399999999999</v>
      </c>
      <c r="P14" s="35">
        <v>0.187887</v>
      </c>
    </row>
    <row r="15" spans="1:27" ht="15.75" thickBot="1" x14ac:dyDescent="0.3">
      <c r="A15" s="22" t="s">
        <v>46</v>
      </c>
      <c r="B15" s="1"/>
      <c r="F15" s="89"/>
      <c r="G15" s="8" t="s">
        <v>27</v>
      </c>
      <c r="H15" s="39">
        <v>0.156664</v>
      </c>
      <c r="I15" s="33">
        <v>4373</v>
      </c>
      <c r="J15" s="40">
        <v>74038300</v>
      </c>
      <c r="K15" s="33">
        <v>7293</v>
      </c>
      <c r="L15" s="33">
        <v>7293</v>
      </c>
      <c r="M15" s="40">
        <v>122212000</v>
      </c>
      <c r="N15" s="39">
        <v>0.18829399999999999</v>
      </c>
      <c r="O15" s="39">
        <v>0.189998</v>
      </c>
      <c r="P15" s="35">
        <v>0.19294700000000001</v>
      </c>
    </row>
    <row r="16" spans="1:27" x14ac:dyDescent="0.25">
      <c r="B16" s="1"/>
      <c r="F16" s="90"/>
      <c r="G16" s="8" t="s">
        <v>28</v>
      </c>
      <c r="H16" s="39">
        <v>0.156662</v>
      </c>
      <c r="I16" s="33">
        <v>4545</v>
      </c>
      <c r="J16" s="40">
        <v>77630800</v>
      </c>
      <c r="K16" s="33">
        <v>7196</v>
      </c>
      <c r="L16" s="33">
        <v>7196</v>
      </c>
      <c r="M16" s="40">
        <v>118681000</v>
      </c>
      <c r="N16" s="39">
        <v>0.18742600000000001</v>
      </c>
      <c r="O16" s="39">
        <v>0.18968599999999999</v>
      </c>
      <c r="P16" s="35">
        <v>0.189245</v>
      </c>
    </row>
    <row r="17" spans="2:16" ht="15.75" thickBot="1" x14ac:dyDescent="0.3">
      <c r="B17" s="1"/>
      <c r="F17" s="91" t="s">
        <v>30</v>
      </c>
      <c r="G17" s="92"/>
      <c r="H17" s="42">
        <f>SUM(H3:H16)/14</f>
        <v>0.17399442857142858</v>
      </c>
      <c r="I17" s="43">
        <f t="shared" ref="I17:P17" si="2">SUM(I3:I16)/14</f>
        <v>7088.3571428571431</v>
      </c>
      <c r="J17" s="44">
        <f t="shared" si="2"/>
        <v>119058785.71428572</v>
      </c>
      <c r="K17" s="43">
        <f t="shared" si="2"/>
        <v>7063.3571428571431</v>
      </c>
      <c r="L17" s="43">
        <f t="shared" si="2"/>
        <v>7063.4285714285716</v>
      </c>
      <c r="M17" s="44">
        <f t="shared" si="2"/>
        <v>117509071.42857143</v>
      </c>
      <c r="N17" s="42">
        <f t="shared" si="2"/>
        <v>0.18798457142857142</v>
      </c>
      <c r="O17" s="42">
        <f t="shared" si="2"/>
        <v>0.18683307142857145</v>
      </c>
      <c r="P17" s="42">
        <f t="shared" si="2"/>
        <v>0.18784221428571429</v>
      </c>
    </row>
    <row r="18" spans="2:16" x14ac:dyDescent="0.25">
      <c r="B18" s="1"/>
      <c r="F18" s="88" t="s">
        <v>37</v>
      </c>
      <c r="G18" s="7" t="s">
        <v>15</v>
      </c>
      <c r="H18" s="28">
        <v>0.16713900000000001</v>
      </c>
      <c r="I18" s="27">
        <v>4886</v>
      </c>
      <c r="J18" s="37">
        <v>227655000</v>
      </c>
      <c r="K18" s="27">
        <v>15018</v>
      </c>
      <c r="L18" s="27">
        <v>7083</v>
      </c>
      <c r="M18" s="37">
        <v>323457000</v>
      </c>
      <c r="N18" s="28">
        <v>5.76575E-2</v>
      </c>
      <c r="O18" s="28">
        <v>0.20369499999999999</v>
      </c>
      <c r="P18" s="38">
        <v>0.204765</v>
      </c>
    </row>
    <row r="19" spans="2:16" x14ac:dyDescent="0.25">
      <c r="B19" s="1"/>
      <c r="F19" s="89"/>
      <c r="G19" s="8" t="s">
        <v>16</v>
      </c>
      <c r="H19" s="39">
        <v>0.159388</v>
      </c>
      <c r="I19" s="33">
        <v>5122</v>
      </c>
      <c r="J19" s="40">
        <v>232866000</v>
      </c>
      <c r="K19" s="33">
        <v>15274</v>
      </c>
      <c r="L19" s="33">
        <v>7219</v>
      </c>
      <c r="M19" s="40">
        <v>327491000</v>
      </c>
      <c r="N19" s="39">
        <v>5.6526800000000002E-2</v>
      </c>
      <c r="O19" s="39">
        <v>0.20247299999999999</v>
      </c>
      <c r="P19" s="35">
        <v>0.20214799999999999</v>
      </c>
    </row>
    <row r="20" spans="2:16" x14ac:dyDescent="0.25">
      <c r="B20" s="1"/>
      <c r="F20" s="89"/>
      <c r="G20" s="8" t="s">
        <v>17</v>
      </c>
      <c r="H20" s="39">
        <v>0.164714</v>
      </c>
      <c r="I20" s="33">
        <v>4987</v>
      </c>
      <c r="J20" s="40">
        <v>229321000</v>
      </c>
      <c r="K20" s="33">
        <v>15088</v>
      </c>
      <c r="L20" s="33">
        <v>7122</v>
      </c>
      <c r="M20" s="40">
        <v>323955000</v>
      </c>
      <c r="N20" s="39">
        <v>5.6016299999999998E-2</v>
      </c>
      <c r="O20" s="39">
        <v>0.204677</v>
      </c>
      <c r="P20" s="35">
        <v>0.205653</v>
      </c>
    </row>
    <row r="21" spans="2:16" x14ac:dyDescent="0.25">
      <c r="B21" s="1"/>
      <c r="F21" s="89"/>
      <c r="G21" s="8" t="s">
        <v>18</v>
      </c>
      <c r="H21" s="39">
        <v>0.23269999999999999</v>
      </c>
      <c r="I21" s="33">
        <v>11328</v>
      </c>
      <c r="J21" s="40">
        <v>515684000</v>
      </c>
      <c r="K21" s="33">
        <v>14496</v>
      </c>
      <c r="L21" s="33">
        <v>6836</v>
      </c>
      <c r="M21" s="40">
        <v>308541000</v>
      </c>
      <c r="N21" s="39">
        <v>5.41564E-2</v>
      </c>
      <c r="O21" s="39">
        <v>0.193467</v>
      </c>
      <c r="P21" s="35">
        <v>0.19524900000000001</v>
      </c>
    </row>
    <row r="22" spans="2:16" x14ac:dyDescent="0.25">
      <c r="B22" s="1"/>
      <c r="F22" s="89"/>
      <c r="G22" s="8" t="s">
        <v>19</v>
      </c>
      <c r="H22" s="39">
        <v>0.23330899999999999</v>
      </c>
      <c r="I22" s="33">
        <v>12310</v>
      </c>
      <c r="J22" s="40">
        <v>557566000</v>
      </c>
      <c r="K22" s="33">
        <v>14142</v>
      </c>
      <c r="L22" s="33">
        <v>6675</v>
      </c>
      <c r="M22" s="40">
        <v>300358000</v>
      </c>
      <c r="N22" s="39">
        <v>5.38427E-2</v>
      </c>
      <c r="O22" s="39">
        <v>0.19466600000000001</v>
      </c>
      <c r="P22" s="35">
        <v>0.193692</v>
      </c>
    </row>
    <row r="23" spans="2:16" x14ac:dyDescent="0.25">
      <c r="B23" s="1"/>
      <c r="F23" s="89"/>
      <c r="G23" s="8" t="s">
        <v>20</v>
      </c>
      <c r="H23" s="39">
        <v>0.15817700000000001</v>
      </c>
      <c r="I23" s="33">
        <v>5082</v>
      </c>
      <c r="J23" s="40">
        <v>230468000</v>
      </c>
      <c r="K23" s="33">
        <v>14874</v>
      </c>
      <c r="L23" s="33">
        <v>7045</v>
      </c>
      <c r="M23" s="40">
        <v>319071000</v>
      </c>
      <c r="N23" s="39">
        <v>5.3968000000000002E-2</v>
      </c>
      <c r="O23" s="39">
        <v>0.19892899999999999</v>
      </c>
      <c r="P23" s="35">
        <v>0.202518</v>
      </c>
    </row>
    <row r="24" spans="2:16" x14ac:dyDescent="0.25">
      <c r="F24" s="89"/>
      <c r="G24" s="8" t="s">
        <v>21</v>
      </c>
      <c r="H24" s="39">
        <v>0.23157</v>
      </c>
      <c r="I24" s="33">
        <v>12305</v>
      </c>
      <c r="J24" s="40">
        <v>556204000</v>
      </c>
      <c r="K24" s="33">
        <v>14216</v>
      </c>
      <c r="L24" s="33">
        <v>6690</v>
      </c>
      <c r="M24" s="40">
        <v>301397000</v>
      </c>
      <c r="N24" s="39">
        <v>5.4111100000000002E-2</v>
      </c>
      <c r="O24" s="39">
        <v>0.19450899999999999</v>
      </c>
      <c r="P24" s="35">
        <v>0.19342799999999999</v>
      </c>
    </row>
    <row r="25" spans="2:16" x14ac:dyDescent="0.25">
      <c r="F25" s="89"/>
      <c r="G25" s="8" t="s">
        <v>22</v>
      </c>
      <c r="H25" s="39">
        <v>0.23475199999999999</v>
      </c>
      <c r="I25" s="33">
        <v>12294</v>
      </c>
      <c r="J25" s="40">
        <v>558027000</v>
      </c>
      <c r="K25" s="33">
        <v>14234</v>
      </c>
      <c r="L25" s="33">
        <v>6701</v>
      </c>
      <c r="M25" s="40">
        <v>301495000</v>
      </c>
      <c r="N25" s="39">
        <v>5.4961400000000001E-2</v>
      </c>
      <c r="O25" s="39">
        <v>0.195242</v>
      </c>
      <c r="P25" s="35">
        <v>0.19605300000000001</v>
      </c>
    </row>
    <row r="26" spans="2:16" x14ac:dyDescent="0.25">
      <c r="F26" s="89"/>
      <c r="G26" s="8" t="s">
        <v>23</v>
      </c>
      <c r="H26" s="39">
        <v>0.166439</v>
      </c>
      <c r="I26" s="33">
        <v>5557</v>
      </c>
      <c r="J26" s="40">
        <v>251405000</v>
      </c>
      <c r="K26" s="33">
        <v>15332</v>
      </c>
      <c r="L26" s="33">
        <v>7242</v>
      </c>
      <c r="M26" s="40">
        <v>327504000</v>
      </c>
      <c r="N26" s="39">
        <v>5.4247999999999998E-2</v>
      </c>
      <c r="O26" s="39">
        <v>0.20033400000000001</v>
      </c>
      <c r="P26" s="35">
        <v>0.20366699999999999</v>
      </c>
    </row>
    <row r="27" spans="2:16" x14ac:dyDescent="0.25">
      <c r="F27" s="89"/>
      <c r="G27" s="8" t="s">
        <v>24</v>
      </c>
      <c r="H27" s="39">
        <v>0.16055700000000001</v>
      </c>
      <c r="I27" s="33">
        <v>4982</v>
      </c>
      <c r="J27" s="40">
        <v>227443000</v>
      </c>
      <c r="K27" s="33">
        <v>15212</v>
      </c>
      <c r="L27" s="33">
        <v>7194</v>
      </c>
      <c r="M27" s="40">
        <v>327061000</v>
      </c>
      <c r="N27" s="39">
        <v>5.5829299999999998E-2</v>
      </c>
      <c r="O27" s="39">
        <v>0.202124</v>
      </c>
      <c r="P27" s="35">
        <v>0.201574</v>
      </c>
    </row>
    <row r="28" spans="2:16" x14ac:dyDescent="0.25">
      <c r="F28" s="89"/>
      <c r="G28" s="8" t="s">
        <v>25</v>
      </c>
      <c r="H28" s="39">
        <v>0.16200600000000001</v>
      </c>
      <c r="I28" s="33">
        <v>4941</v>
      </c>
      <c r="J28" s="40">
        <v>226074000</v>
      </c>
      <c r="K28" s="33">
        <v>15300</v>
      </c>
      <c r="L28" s="33">
        <v>7234</v>
      </c>
      <c r="M28" s="40">
        <v>329205000</v>
      </c>
      <c r="N28" s="39">
        <v>5.4463999999999999E-2</v>
      </c>
      <c r="O28" s="39">
        <v>0.203238</v>
      </c>
      <c r="P28" s="35">
        <v>0.20378099999999999</v>
      </c>
    </row>
    <row r="29" spans="2:16" x14ac:dyDescent="0.25">
      <c r="F29" s="89"/>
      <c r="G29" s="8" t="s">
        <v>26</v>
      </c>
      <c r="H29" s="39">
        <v>0.15859200000000001</v>
      </c>
      <c r="I29" s="33">
        <v>5045</v>
      </c>
      <c r="J29" s="40">
        <v>228443000</v>
      </c>
      <c r="K29" s="33">
        <v>15376</v>
      </c>
      <c r="L29" s="33">
        <v>7263</v>
      </c>
      <c r="M29" s="40">
        <v>328770000</v>
      </c>
      <c r="N29" s="39">
        <v>5.4481099999999998E-2</v>
      </c>
      <c r="O29" s="39">
        <v>0.202991</v>
      </c>
      <c r="P29" s="35">
        <v>0.200992</v>
      </c>
    </row>
    <row r="30" spans="2:16" x14ac:dyDescent="0.25">
      <c r="F30" s="89"/>
      <c r="G30" s="8" t="s">
        <v>27</v>
      </c>
      <c r="H30" s="39">
        <v>0.15818499999999999</v>
      </c>
      <c r="I30" s="33">
        <v>5121</v>
      </c>
      <c r="J30" s="40">
        <v>232263000</v>
      </c>
      <c r="K30" s="33">
        <v>15442</v>
      </c>
      <c r="L30" s="33">
        <v>7309</v>
      </c>
      <c r="M30" s="40">
        <v>331359000</v>
      </c>
      <c r="N30" s="39">
        <v>5.4123400000000002E-2</v>
      </c>
      <c r="O30" s="39">
        <v>0.20300799999999999</v>
      </c>
      <c r="P30" s="35">
        <v>0.20128199999999999</v>
      </c>
    </row>
    <row r="31" spans="2:16" x14ac:dyDescent="0.25">
      <c r="F31" s="90"/>
      <c r="G31" s="8" t="s">
        <v>28</v>
      </c>
      <c r="H31" s="39">
        <v>0.15909000000000001</v>
      </c>
      <c r="I31" s="33">
        <v>5120</v>
      </c>
      <c r="J31" s="40">
        <v>232393000</v>
      </c>
      <c r="K31" s="33">
        <v>15032</v>
      </c>
      <c r="L31" s="33">
        <v>7094</v>
      </c>
      <c r="M31" s="40">
        <v>321124000</v>
      </c>
      <c r="N31" s="39">
        <v>5.4171499999999997E-2</v>
      </c>
      <c r="O31" s="39">
        <v>0.201351</v>
      </c>
      <c r="P31" s="35">
        <v>0.20058799999999999</v>
      </c>
    </row>
    <row r="32" spans="2:16" ht="15.75" thickBot="1" x14ac:dyDescent="0.3">
      <c r="F32" s="91" t="s">
        <v>30</v>
      </c>
      <c r="G32" s="92"/>
      <c r="H32" s="42">
        <f>SUM(H18:H31)/14</f>
        <v>0.18190128571428571</v>
      </c>
      <c r="I32" s="43">
        <f t="shared" ref="I32:P32" si="3">SUM(I18:I31)/14</f>
        <v>7077.1428571428569</v>
      </c>
      <c r="J32" s="44">
        <f t="shared" si="3"/>
        <v>321843714.28571427</v>
      </c>
      <c r="K32" s="43">
        <f t="shared" si="3"/>
        <v>14931.142857142857</v>
      </c>
      <c r="L32" s="43">
        <f t="shared" si="3"/>
        <v>7050.5</v>
      </c>
      <c r="M32" s="44">
        <f t="shared" si="3"/>
        <v>319342000</v>
      </c>
      <c r="N32" s="42">
        <f t="shared" si="3"/>
        <v>5.4896964285714285E-2</v>
      </c>
      <c r="O32" s="42">
        <f t="shared" si="3"/>
        <v>0.20005028571428568</v>
      </c>
      <c r="P32" s="42">
        <f t="shared" si="3"/>
        <v>0.20038500000000001</v>
      </c>
    </row>
    <row r="33" spans="6:16" x14ac:dyDescent="0.25">
      <c r="F33" s="88" t="s">
        <v>1</v>
      </c>
      <c r="G33" s="7" t="s">
        <v>15</v>
      </c>
      <c r="H33" s="28">
        <v>0.163303</v>
      </c>
      <c r="I33" s="27">
        <v>6620</v>
      </c>
      <c r="J33" s="37">
        <v>765471000</v>
      </c>
      <c r="K33" s="27">
        <v>33187</v>
      </c>
      <c r="L33" s="27">
        <v>6632</v>
      </c>
      <c r="M33" s="37">
        <v>753518000</v>
      </c>
      <c r="N33" s="28">
        <v>5.7259499999999998E-2</v>
      </c>
      <c r="O33" s="28">
        <v>0.111206</v>
      </c>
      <c r="P33" s="29">
        <v>0.18953300000000001</v>
      </c>
    </row>
    <row r="34" spans="6:16" x14ac:dyDescent="0.25">
      <c r="F34" s="89"/>
      <c r="G34" s="8" t="s">
        <v>16</v>
      </c>
      <c r="H34" s="39">
        <v>0.158142</v>
      </c>
      <c r="I34" s="33">
        <v>6748</v>
      </c>
      <c r="J34" s="40">
        <v>767716000</v>
      </c>
      <c r="K34" s="33">
        <v>33533</v>
      </c>
      <c r="L34" s="33">
        <v>6704</v>
      </c>
      <c r="M34" s="40">
        <v>758593000</v>
      </c>
      <c r="N34" s="39">
        <v>5.56812E-2</v>
      </c>
      <c r="O34" s="39">
        <v>0.109696</v>
      </c>
      <c r="P34" s="41">
        <v>0.18804399999999999</v>
      </c>
    </row>
    <row r="35" spans="6:16" x14ac:dyDescent="0.25">
      <c r="F35" s="89"/>
      <c r="G35" s="8" t="s">
        <v>17</v>
      </c>
      <c r="H35" s="39">
        <v>0.16001199999999999</v>
      </c>
      <c r="I35" s="33">
        <v>6686</v>
      </c>
      <c r="J35" s="40">
        <v>764491000</v>
      </c>
      <c r="K35" s="33">
        <v>33667</v>
      </c>
      <c r="L35" s="33">
        <v>6722</v>
      </c>
      <c r="M35" s="40">
        <v>762273000</v>
      </c>
      <c r="N35" s="39">
        <v>5.6209500000000003E-2</v>
      </c>
      <c r="O35" s="39">
        <v>0.110722</v>
      </c>
      <c r="P35" s="41">
        <v>0.18923000000000001</v>
      </c>
    </row>
    <row r="36" spans="6:16" x14ac:dyDescent="0.25">
      <c r="F36" s="89"/>
      <c r="G36" s="8" t="s">
        <v>18</v>
      </c>
      <c r="H36" s="39">
        <v>0.15612999999999999</v>
      </c>
      <c r="I36" s="33">
        <v>6757</v>
      </c>
      <c r="J36" s="40">
        <v>762220000</v>
      </c>
      <c r="K36" s="33">
        <v>33870</v>
      </c>
      <c r="L36" s="33">
        <v>6768</v>
      </c>
      <c r="M36" s="40">
        <v>760390000</v>
      </c>
      <c r="N36" s="39">
        <v>5.4873699999999997E-2</v>
      </c>
      <c r="O36" s="39">
        <v>0.109309</v>
      </c>
      <c r="P36" s="41">
        <v>0.18740799999999999</v>
      </c>
    </row>
    <row r="37" spans="6:16" x14ac:dyDescent="0.25">
      <c r="F37" s="89"/>
      <c r="G37" s="8" t="s">
        <v>19</v>
      </c>
      <c r="H37" s="39">
        <v>0.15391299999999999</v>
      </c>
      <c r="I37" s="33">
        <v>6845</v>
      </c>
      <c r="J37" s="40">
        <v>767156000</v>
      </c>
      <c r="K37" s="33">
        <v>33418</v>
      </c>
      <c r="L37" s="33">
        <v>6697</v>
      </c>
      <c r="M37" s="40">
        <v>750345000</v>
      </c>
      <c r="N37" s="39">
        <v>5.47015E-2</v>
      </c>
      <c r="O37" s="39">
        <v>0.10911899999999999</v>
      </c>
      <c r="P37" s="41">
        <v>0.187413</v>
      </c>
    </row>
    <row r="38" spans="6:16" x14ac:dyDescent="0.25">
      <c r="F38" s="89"/>
      <c r="G38" s="8" t="s">
        <v>20</v>
      </c>
      <c r="H38" s="39">
        <v>0.15823000000000001</v>
      </c>
      <c r="I38" s="33">
        <v>6796</v>
      </c>
      <c r="J38" s="40">
        <v>770620000</v>
      </c>
      <c r="K38" s="33">
        <v>33458</v>
      </c>
      <c r="L38" s="33">
        <v>6686</v>
      </c>
      <c r="M38" s="40">
        <v>754368000</v>
      </c>
      <c r="N38" s="39">
        <v>5.5172800000000001E-2</v>
      </c>
      <c r="O38" s="39">
        <v>0.108253</v>
      </c>
      <c r="P38" s="41">
        <v>0.18873500000000001</v>
      </c>
    </row>
    <row r="39" spans="6:16" x14ac:dyDescent="0.25">
      <c r="F39" s="89"/>
      <c r="G39" s="8" t="s">
        <v>21</v>
      </c>
      <c r="H39" s="39">
        <v>0.153529</v>
      </c>
      <c r="I39" s="33">
        <v>6954</v>
      </c>
      <c r="J39" s="40">
        <v>778109000</v>
      </c>
      <c r="K39" s="33">
        <v>33422</v>
      </c>
      <c r="L39" s="33">
        <v>6688</v>
      </c>
      <c r="M39" s="40">
        <v>752184000</v>
      </c>
      <c r="N39" s="39">
        <v>5.40145E-2</v>
      </c>
      <c r="O39" s="39">
        <v>0.108262</v>
      </c>
      <c r="P39" s="41">
        <v>0.18739400000000001</v>
      </c>
    </row>
    <row r="40" spans="6:16" x14ac:dyDescent="0.25">
      <c r="F40" s="89"/>
      <c r="G40" s="8" t="s">
        <v>22</v>
      </c>
      <c r="H40" s="39">
        <v>0.154639</v>
      </c>
      <c r="I40" s="33">
        <v>6882</v>
      </c>
      <c r="J40" s="40">
        <v>772552000</v>
      </c>
      <c r="K40" s="33">
        <v>33821</v>
      </c>
      <c r="L40" s="33">
        <v>6748</v>
      </c>
      <c r="M40" s="40">
        <v>758718000</v>
      </c>
      <c r="N40" s="39">
        <v>5.4208600000000003E-2</v>
      </c>
      <c r="O40" s="39">
        <v>0.10900799999999999</v>
      </c>
      <c r="P40" s="41">
        <v>0.18743299999999999</v>
      </c>
    </row>
    <row r="41" spans="6:16" x14ac:dyDescent="0.25">
      <c r="F41" s="89"/>
      <c r="G41" s="8" t="s">
        <v>23</v>
      </c>
      <c r="H41" s="39">
        <v>0.15714700000000001</v>
      </c>
      <c r="I41" s="33">
        <v>6739</v>
      </c>
      <c r="J41" s="40">
        <v>761857000</v>
      </c>
      <c r="K41" s="33">
        <v>33797</v>
      </c>
      <c r="L41" s="33">
        <v>6763</v>
      </c>
      <c r="M41" s="40">
        <v>761847000</v>
      </c>
      <c r="N41" s="39">
        <v>5.47307E-2</v>
      </c>
      <c r="O41" s="39">
        <v>0.108777</v>
      </c>
      <c r="P41" s="41">
        <v>0.18698400000000001</v>
      </c>
    </row>
    <row r="42" spans="6:16" x14ac:dyDescent="0.25">
      <c r="F42" s="89"/>
      <c r="G42" s="8" t="s">
        <v>24</v>
      </c>
      <c r="H42" s="39">
        <v>0.15976399999999999</v>
      </c>
      <c r="I42" s="33">
        <v>6793</v>
      </c>
      <c r="J42" s="40">
        <v>774524000</v>
      </c>
      <c r="K42" s="33">
        <v>33631</v>
      </c>
      <c r="L42" s="33">
        <v>6724</v>
      </c>
      <c r="M42" s="40">
        <v>760977000</v>
      </c>
      <c r="N42" s="39">
        <v>5.5386600000000001E-2</v>
      </c>
      <c r="O42" s="39">
        <v>0.108986</v>
      </c>
      <c r="P42" s="41">
        <v>0.18768299999999999</v>
      </c>
    </row>
    <row r="43" spans="6:16" x14ac:dyDescent="0.25">
      <c r="F43" s="89"/>
      <c r="G43" s="8" t="s">
        <v>25</v>
      </c>
      <c r="H43" s="39">
        <v>0.16068399999999999</v>
      </c>
      <c r="I43" s="33">
        <v>6639</v>
      </c>
      <c r="J43" s="40">
        <v>759218000</v>
      </c>
      <c r="K43" s="33">
        <v>33759</v>
      </c>
      <c r="L43" s="33">
        <v>6751</v>
      </c>
      <c r="M43" s="40">
        <v>764787000</v>
      </c>
      <c r="N43" s="39">
        <v>5.5159800000000002E-2</v>
      </c>
      <c r="O43" s="39">
        <v>0.10929</v>
      </c>
      <c r="P43" s="41">
        <v>0.187499</v>
      </c>
    </row>
    <row r="44" spans="6:16" x14ac:dyDescent="0.25">
      <c r="F44" s="89"/>
      <c r="G44" s="8" t="s">
        <v>26</v>
      </c>
      <c r="H44" s="39">
        <v>0.157582</v>
      </c>
      <c r="I44" s="33">
        <v>6746</v>
      </c>
      <c r="J44" s="40">
        <v>764500000</v>
      </c>
      <c r="K44" s="33">
        <v>33919</v>
      </c>
      <c r="L44" s="33">
        <v>6778</v>
      </c>
      <c r="M44" s="40">
        <v>765679000</v>
      </c>
      <c r="N44" s="39">
        <v>5.3793599999999997E-2</v>
      </c>
      <c r="O44" s="39">
        <v>0.108194</v>
      </c>
      <c r="P44" s="41">
        <v>0.18746499999999999</v>
      </c>
    </row>
    <row r="45" spans="6:16" x14ac:dyDescent="0.25">
      <c r="F45" s="89"/>
      <c r="G45" s="8" t="s">
        <v>27</v>
      </c>
      <c r="H45" s="39">
        <v>0.157746</v>
      </c>
      <c r="I45" s="33">
        <v>6714</v>
      </c>
      <c r="J45" s="40">
        <v>762941000</v>
      </c>
      <c r="K45" s="33">
        <v>34193</v>
      </c>
      <c r="L45" s="33">
        <v>6837</v>
      </c>
      <c r="M45" s="40">
        <v>773272000</v>
      </c>
      <c r="N45" s="39">
        <v>5.5193100000000002E-2</v>
      </c>
      <c r="O45" s="39">
        <v>0.108262</v>
      </c>
      <c r="P45" s="41">
        <v>0.187084</v>
      </c>
    </row>
    <row r="46" spans="6:16" x14ac:dyDescent="0.25">
      <c r="F46" s="90"/>
      <c r="G46" s="8" t="s">
        <v>28</v>
      </c>
      <c r="H46" s="39">
        <v>0.15862999999999999</v>
      </c>
      <c r="I46" s="33">
        <v>6713</v>
      </c>
      <c r="J46" s="40">
        <v>762004000</v>
      </c>
      <c r="K46" s="33">
        <v>33795</v>
      </c>
      <c r="L46" s="33">
        <v>6743</v>
      </c>
      <c r="M46" s="40">
        <v>762223000</v>
      </c>
      <c r="N46" s="39">
        <v>5.3899900000000001E-2</v>
      </c>
      <c r="O46" s="39">
        <v>0.10789</v>
      </c>
      <c r="P46" s="41">
        <v>0.187449</v>
      </c>
    </row>
    <row r="47" spans="6:16" ht="15.75" thickBot="1" x14ac:dyDescent="0.3">
      <c r="F47" s="81" t="s">
        <v>30</v>
      </c>
      <c r="G47" s="82"/>
      <c r="H47" s="54">
        <f>SUM(H33:H46)/14</f>
        <v>0.15781792857142854</v>
      </c>
      <c r="I47" s="45">
        <f t="shared" ref="I47:P47" si="4">SUM(I33:I46)/14</f>
        <v>6759.4285714285716</v>
      </c>
      <c r="J47" s="48">
        <f t="shared" si="4"/>
        <v>766669928.57142854</v>
      </c>
      <c r="K47" s="45">
        <f t="shared" si="4"/>
        <v>33676.428571428572</v>
      </c>
      <c r="L47" s="45">
        <f t="shared" si="4"/>
        <v>6731.5</v>
      </c>
      <c r="M47" s="48">
        <f t="shared" si="4"/>
        <v>759941000</v>
      </c>
      <c r="N47" s="54">
        <f t="shared" si="4"/>
        <v>5.5020357142857142E-2</v>
      </c>
      <c r="O47" s="54">
        <f t="shared" si="4"/>
        <v>0.10906957142857142</v>
      </c>
      <c r="P47" s="54">
        <f t="shared" si="4"/>
        <v>0.18781100000000001</v>
      </c>
    </row>
    <row r="48" spans="6:16" x14ac:dyDescent="0.25">
      <c r="F48" s="88" t="s">
        <v>38</v>
      </c>
      <c r="G48" s="10" t="s">
        <v>15</v>
      </c>
      <c r="H48" s="46">
        <v>0.13575599999999999</v>
      </c>
      <c r="I48" s="9">
        <v>6676</v>
      </c>
      <c r="J48" s="37">
        <v>1113050000</v>
      </c>
      <c r="K48" s="9">
        <v>53638</v>
      </c>
      <c r="L48" s="9">
        <v>6946</v>
      </c>
      <c r="M48" s="37">
        <v>1132280000</v>
      </c>
      <c r="N48" s="46">
        <v>5.7352300000000002E-2</v>
      </c>
      <c r="O48" s="46">
        <v>0.117729</v>
      </c>
      <c r="P48" s="47">
        <v>0.15592800000000001</v>
      </c>
    </row>
    <row r="49" spans="6:16" x14ac:dyDescent="0.25">
      <c r="F49" s="89"/>
      <c r="G49" s="8" t="s">
        <v>16</v>
      </c>
      <c r="H49" s="39">
        <v>0.13128999999999999</v>
      </c>
      <c r="I49" s="33">
        <v>6743</v>
      </c>
      <c r="J49" s="40">
        <v>1109910000</v>
      </c>
      <c r="K49" s="33">
        <v>53996</v>
      </c>
      <c r="L49" s="33">
        <v>6982</v>
      </c>
      <c r="M49" s="40">
        <v>1136610000</v>
      </c>
      <c r="N49" s="39">
        <v>5.6148499999999997E-2</v>
      </c>
      <c r="O49" s="39">
        <v>0.116621</v>
      </c>
      <c r="P49" s="41">
        <v>0.15467900000000001</v>
      </c>
    </row>
    <row r="50" spans="6:16" x14ac:dyDescent="0.25">
      <c r="F50" s="89"/>
      <c r="G50" s="8" t="s">
        <v>17</v>
      </c>
      <c r="H50" s="39">
        <v>0.13356899999999999</v>
      </c>
      <c r="I50" s="33">
        <v>6767</v>
      </c>
      <c r="J50" s="40">
        <v>1119760000</v>
      </c>
      <c r="K50" s="33">
        <v>54150</v>
      </c>
      <c r="L50" s="33">
        <v>7014</v>
      </c>
      <c r="M50" s="40">
        <v>1143960000</v>
      </c>
      <c r="N50" s="39">
        <v>5.6587600000000002E-2</v>
      </c>
      <c r="O50" s="39">
        <v>0.11698699999999999</v>
      </c>
      <c r="P50" s="41">
        <v>0.15541099999999999</v>
      </c>
    </row>
    <row r="51" spans="6:16" x14ac:dyDescent="0.25">
      <c r="F51" s="89"/>
      <c r="G51" s="8" t="s">
        <v>18</v>
      </c>
      <c r="H51" s="39">
        <v>0.129521</v>
      </c>
      <c r="I51" s="33">
        <v>6914</v>
      </c>
      <c r="J51" s="40">
        <v>1125860000</v>
      </c>
      <c r="K51" s="33">
        <v>54168</v>
      </c>
      <c r="L51" s="33">
        <v>7016</v>
      </c>
      <c r="M51" s="40">
        <v>1134230000</v>
      </c>
      <c r="N51" s="39">
        <v>5.4882100000000003E-2</v>
      </c>
      <c r="O51" s="39">
        <v>0.115701</v>
      </c>
      <c r="P51" s="41">
        <v>0.154747</v>
      </c>
    </row>
    <row r="52" spans="6:16" x14ac:dyDescent="0.25">
      <c r="F52" s="89"/>
      <c r="G52" s="8" t="s">
        <v>19</v>
      </c>
      <c r="H52" s="39">
        <v>0.13252800000000001</v>
      </c>
      <c r="I52" s="33">
        <v>7342</v>
      </c>
      <c r="J52" s="40">
        <v>1179630000</v>
      </c>
      <c r="K52" s="33">
        <v>53890</v>
      </c>
      <c r="L52" s="33">
        <v>6972</v>
      </c>
      <c r="M52" s="40">
        <v>1125270000</v>
      </c>
      <c r="N52" s="39">
        <v>5.4717799999999997E-2</v>
      </c>
      <c r="O52" s="39">
        <v>0.113593</v>
      </c>
      <c r="P52" s="41">
        <v>0.15468399999999999</v>
      </c>
    </row>
    <row r="53" spans="6:16" x14ac:dyDescent="0.25">
      <c r="F53" s="89"/>
      <c r="G53" s="8" t="s">
        <v>20</v>
      </c>
      <c r="H53" s="39">
        <v>0.13081499999999999</v>
      </c>
      <c r="I53" s="33">
        <v>6828</v>
      </c>
      <c r="J53" s="40">
        <v>1119770000</v>
      </c>
      <c r="K53" s="33">
        <v>54352</v>
      </c>
      <c r="L53" s="33">
        <v>7037</v>
      </c>
      <c r="M53" s="40">
        <v>1142040000</v>
      </c>
      <c r="N53" s="39">
        <v>5.5763899999999998E-2</v>
      </c>
      <c r="O53" s="39">
        <v>0.11528099999999999</v>
      </c>
      <c r="P53" s="41">
        <v>0.155387</v>
      </c>
    </row>
    <row r="54" spans="6:16" x14ac:dyDescent="0.25">
      <c r="F54" s="89"/>
      <c r="G54" s="8" t="s">
        <v>21</v>
      </c>
      <c r="H54" s="39">
        <v>0.14446700000000001</v>
      </c>
      <c r="I54" s="33">
        <v>9512</v>
      </c>
      <c r="J54" s="40">
        <v>1454070000</v>
      </c>
      <c r="K54" s="33">
        <v>53094</v>
      </c>
      <c r="L54" s="33">
        <v>6820</v>
      </c>
      <c r="M54" s="40">
        <v>1110100000</v>
      </c>
      <c r="N54" s="39">
        <v>5.56245E-2</v>
      </c>
      <c r="O54" s="39">
        <v>0.112649</v>
      </c>
      <c r="P54" s="41">
        <v>0.155084</v>
      </c>
    </row>
    <row r="55" spans="6:16" x14ac:dyDescent="0.25">
      <c r="F55" s="89"/>
      <c r="G55" s="8" t="s">
        <v>22</v>
      </c>
      <c r="H55" s="39">
        <v>0.12920200000000001</v>
      </c>
      <c r="I55" s="33">
        <v>6994</v>
      </c>
      <c r="J55" s="40">
        <v>1134820000</v>
      </c>
      <c r="K55" s="33">
        <v>54722</v>
      </c>
      <c r="L55" s="33">
        <v>7086</v>
      </c>
      <c r="M55" s="40">
        <v>1148060000</v>
      </c>
      <c r="N55" s="39">
        <v>5.5250399999999998E-2</v>
      </c>
      <c r="O55" s="39">
        <v>0.11570800000000001</v>
      </c>
      <c r="P55" s="41">
        <v>0.154724</v>
      </c>
    </row>
    <row r="56" spans="6:16" x14ac:dyDescent="0.25">
      <c r="F56" s="89"/>
      <c r="G56" s="8" t="s">
        <v>23</v>
      </c>
      <c r="H56" s="39">
        <v>0.13039700000000001</v>
      </c>
      <c r="I56" s="33">
        <v>6839</v>
      </c>
      <c r="J56" s="40">
        <v>1120000000</v>
      </c>
      <c r="K56" s="33">
        <v>54574</v>
      </c>
      <c r="L56" s="33">
        <v>7062</v>
      </c>
      <c r="M56" s="40">
        <v>1143080000</v>
      </c>
      <c r="N56" s="39">
        <v>5.4319100000000002E-2</v>
      </c>
      <c r="O56" s="39">
        <v>0.115046</v>
      </c>
      <c r="P56" s="41">
        <v>0.15399299999999999</v>
      </c>
    </row>
    <row r="57" spans="6:16" x14ac:dyDescent="0.25">
      <c r="F57" s="89"/>
      <c r="G57" s="8" t="s">
        <v>24</v>
      </c>
      <c r="H57" s="39">
        <v>0.132601</v>
      </c>
      <c r="I57" s="33">
        <v>6790</v>
      </c>
      <c r="J57" s="40">
        <v>1120140000</v>
      </c>
      <c r="K57" s="33">
        <v>54136</v>
      </c>
      <c r="L57" s="33">
        <v>7007</v>
      </c>
      <c r="M57" s="40">
        <v>1142490000</v>
      </c>
      <c r="N57" s="39">
        <v>5.5279599999999998E-2</v>
      </c>
      <c r="O57" s="39">
        <v>0.11557000000000001</v>
      </c>
      <c r="P57" s="41">
        <v>0.154803</v>
      </c>
    </row>
    <row r="58" spans="6:16" x14ac:dyDescent="0.25">
      <c r="F58" s="89"/>
      <c r="G58" s="8" t="s">
        <v>25</v>
      </c>
      <c r="H58" s="39">
        <v>0.13284699999999999</v>
      </c>
      <c r="I58" s="33">
        <v>6778</v>
      </c>
      <c r="J58" s="40">
        <v>1120860000</v>
      </c>
      <c r="K58" s="33">
        <v>54588</v>
      </c>
      <c r="L58" s="33">
        <v>7069</v>
      </c>
      <c r="M58" s="40">
        <v>1151050000</v>
      </c>
      <c r="N58" s="39">
        <v>5.5813599999999998E-2</v>
      </c>
      <c r="O58" s="39">
        <v>0.115566</v>
      </c>
      <c r="P58" s="41">
        <v>0.15404000000000001</v>
      </c>
    </row>
    <row r="59" spans="6:16" x14ac:dyDescent="0.25">
      <c r="F59" s="89"/>
      <c r="G59" s="8" t="s">
        <v>26</v>
      </c>
      <c r="H59" s="39">
        <v>0.131522</v>
      </c>
      <c r="I59" s="33">
        <v>6744</v>
      </c>
      <c r="J59" s="40">
        <v>1107940000</v>
      </c>
      <c r="K59" s="33">
        <v>54522</v>
      </c>
      <c r="L59" s="33">
        <v>7076</v>
      </c>
      <c r="M59" s="40">
        <v>1148820000</v>
      </c>
      <c r="N59" s="39">
        <v>5.5019400000000003E-2</v>
      </c>
      <c r="O59" s="39">
        <v>0.11550000000000001</v>
      </c>
      <c r="P59" s="41">
        <v>0.15476300000000001</v>
      </c>
    </row>
    <row r="60" spans="6:16" x14ac:dyDescent="0.25">
      <c r="F60" s="89"/>
      <c r="G60" s="8" t="s">
        <v>27</v>
      </c>
      <c r="H60" s="39">
        <v>0.13140299999999999</v>
      </c>
      <c r="I60" s="33">
        <v>6802</v>
      </c>
      <c r="J60" s="40">
        <v>1117660000</v>
      </c>
      <c r="K60" s="33">
        <v>54712</v>
      </c>
      <c r="L60" s="33">
        <v>7074</v>
      </c>
      <c r="M60" s="40">
        <v>1150640000</v>
      </c>
      <c r="N60" s="39">
        <v>5.4584300000000002E-2</v>
      </c>
      <c r="O60" s="39">
        <v>0.114756</v>
      </c>
      <c r="P60" s="41">
        <v>0.15403800000000001</v>
      </c>
    </row>
    <row r="61" spans="6:16" x14ac:dyDescent="0.25">
      <c r="F61" s="90"/>
      <c r="G61" s="8" t="s">
        <v>28</v>
      </c>
      <c r="H61" s="39">
        <v>0.13134100000000001</v>
      </c>
      <c r="I61" s="33">
        <v>6850</v>
      </c>
      <c r="J61" s="40">
        <v>1125970000</v>
      </c>
      <c r="K61" s="33">
        <v>54492</v>
      </c>
      <c r="L61" s="33">
        <v>7037</v>
      </c>
      <c r="M61" s="40">
        <v>1143730000</v>
      </c>
      <c r="N61" s="39">
        <v>5.5645300000000002E-2</v>
      </c>
      <c r="O61" s="39">
        <v>0.115215</v>
      </c>
      <c r="P61" s="41">
        <v>0.15468699999999999</v>
      </c>
    </row>
    <row r="62" spans="6:16" ht="15.75" thickBot="1" x14ac:dyDescent="0.3">
      <c r="F62" s="81" t="s">
        <v>30</v>
      </c>
      <c r="G62" s="82"/>
      <c r="H62" s="42">
        <f>SUM(H48:H61)/14</f>
        <v>0.13266135714285712</v>
      </c>
      <c r="I62" s="43">
        <f t="shared" ref="I62:P62" si="5">SUM(I48:I61)/14</f>
        <v>7041.3571428571431</v>
      </c>
      <c r="J62" s="44">
        <f t="shared" si="5"/>
        <v>1147817142.8571429</v>
      </c>
      <c r="K62" s="43">
        <f t="shared" si="5"/>
        <v>54216.714285714283</v>
      </c>
      <c r="L62" s="43">
        <f t="shared" si="5"/>
        <v>7014.1428571428569</v>
      </c>
      <c r="M62" s="44">
        <f t="shared" si="5"/>
        <v>1139454285.7142856</v>
      </c>
      <c r="N62" s="42">
        <f t="shared" si="5"/>
        <v>5.5499171428571428E-2</v>
      </c>
      <c r="O62" s="42">
        <f t="shared" si="5"/>
        <v>0.11542300000000001</v>
      </c>
      <c r="P62" s="42">
        <f t="shared" si="5"/>
        <v>0.1547834285714286</v>
      </c>
    </row>
    <row r="63" spans="6:16" x14ac:dyDescent="0.25">
      <c r="F63" s="88" t="s">
        <v>2</v>
      </c>
      <c r="G63" s="7" t="s">
        <v>15</v>
      </c>
      <c r="H63" s="28">
        <v>0.116816</v>
      </c>
      <c r="I63" s="27">
        <v>6782</v>
      </c>
      <c r="J63" s="37">
        <v>1379210000</v>
      </c>
      <c r="K63" s="27">
        <v>69204</v>
      </c>
      <c r="L63" s="27">
        <v>6983</v>
      </c>
      <c r="M63" s="37">
        <v>1400120000</v>
      </c>
      <c r="N63" s="28">
        <v>5.7666700000000001E-2</v>
      </c>
      <c r="O63" s="28">
        <v>0.11700099999999999</v>
      </c>
      <c r="P63" s="29">
        <v>0.12497900000000001</v>
      </c>
    </row>
    <row r="64" spans="6:16" x14ac:dyDescent="0.25">
      <c r="F64" s="89"/>
      <c r="G64" s="8" t="s">
        <v>16</v>
      </c>
      <c r="H64" s="39">
        <v>0.11308799999999999</v>
      </c>
      <c r="I64" s="33">
        <v>6803</v>
      </c>
      <c r="J64" s="40">
        <v>1369310000</v>
      </c>
      <c r="K64" s="33">
        <v>69837</v>
      </c>
      <c r="L64" s="33">
        <v>7044</v>
      </c>
      <c r="M64" s="40">
        <v>1405270000</v>
      </c>
      <c r="N64" s="39">
        <v>5.6060199999999998E-2</v>
      </c>
      <c r="O64" s="39">
        <v>0.116881</v>
      </c>
      <c r="P64" s="41">
        <v>0.124386</v>
      </c>
    </row>
    <row r="65" spans="6:16" x14ac:dyDescent="0.25">
      <c r="F65" s="89"/>
      <c r="G65" s="8" t="s">
        <v>17</v>
      </c>
      <c r="H65" s="39">
        <v>0.114762</v>
      </c>
      <c r="I65" s="33">
        <v>6808</v>
      </c>
      <c r="J65" s="40">
        <v>1375090000</v>
      </c>
      <c r="K65" s="33">
        <v>69269</v>
      </c>
      <c r="L65" s="33">
        <v>6981</v>
      </c>
      <c r="M65" s="40">
        <v>1397260000</v>
      </c>
      <c r="N65" s="39">
        <v>5.7040500000000001E-2</v>
      </c>
      <c r="O65" s="39">
        <v>0.11771</v>
      </c>
      <c r="P65" s="41">
        <v>0.124872</v>
      </c>
    </row>
    <row r="66" spans="6:16" x14ac:dyDescent="0.25">
      <c r="F66" s="89"/>
      <c r="G66" s="8" t="s">
        <v>18</v>
      </c>
      <c r="H66" s="39">
        <v>0.117303</v>
      </c>
      <c r="I66" s="33">
        <v>7446</v>
      </c>
      <c r="J66" s="40">
        <v>1474260000</v>
      </c>
      <c r="K66" s="33">
        <v>69450</v>
      </c>
      <c r="L66" s="33">
        <v>7006</v>
      </c>
      <c r="M66" s="40">
        <v>1392060000</v>
      </c>
      <c r="N66" s="39">
        <v>5.5661500000000003E-2</v>
      </c>
      <c r="O66" s="39">
        <v>0.115592</v>
      </c>
      <c r="P66" s="41">
        <v>0.123852</v>
      </c>
    </row>
    <row r="67" spans="6:16" x14ac:dyDescent="0.25">
      <c r="F67" s="89"/>
      <c r="G67" s="8" t="s">
        <v>19</v>
      </c>
      <c r="H67" s="39">
        <v>0.11569</v>
      </c>
      <c r="I67" s="33">
        <v>7496</v>
      </c>
      <c r="J67" s="40">
        <v>1476000000</v>
      </c>
      <c r="K67" s="33">
        <v>68955</v>
      </c>
      <c r="L67" s="33">
        <v>6952</v>
      </c>
      <c r="M67" s="40">
        <v>1379100000</v>
      </c>
      <c r="N67" s="39">
        <v>5.5401100000000002E-2</v>
      </c>
      <c r="O67" s="39">
        <v>0.115122</v>
      </c>
      <c r="P67" s="41">
        <v>0.123941</v>
      </c>
    </row>
    <row r="68" spans="6:16" x14ac:dyDescent="0.25">
      <c r="F68" s="89"/>
      <c r="G68" s="8" t="s">
        <v>20</v>
      </c>
      <c r="H68" s="39">
        <v>0.11278299999999999</v>
      </c>
      <c r="I68" s="33">
        <v>6839</v>
      </c>
      <c r="J68" s="40">
        <v>1372760000</v>
      </c>
      <c r="K68" s="33">
        <v>69071</v>
      </c>
      <c r="L68" s="33">
        <v>6960</v>
      </c>
      <c r="M68" s="40">
        <v>1385320000</v>
      </c>
      <c r="N68" s="39">
        <v>5.58781E-2</v>
      </c>
      <c r="O68" s="39">
        <v>0.11655799999999999</v>
      </c>
      <c r="P68" s="41">
        <v>0.124529</v>
      </c>
    </row>
    <row r="69" spans="6:16" x14ac:dyDescent="0.25">
      <c r="F69" s="89"/>
      <c r="G69" s="8" t="s">
        <v>21</v>
      </c>
      <c r="H69" s="39">
        <v>0.114575</v>
      </c>
      <c r="I69" s="33">
        <v>7525</v>
      </c>
      <c r="J69" s="40">
        <v>1479130000</v>
      </c>
      <c r="K69" s="33">
        <v>69501</v>
      </c>
      <c r="L69" s="33">
        <v>7005</v>
      </c>
      <c r="M69" s="40">
        <v>1392620000</v>
      </c>
      <c r="N69" s="39">
        <v>5.56385E-2</v>
      </c>
      <c r="O69" s="39">
        <v>0.11613999999999999</v>
      </c>
      <c r="P69" s="41">
        <v>0.124103</v>
      </c>
    </row>
    <row r="70" spans="6:16" x14ac:dyDescent="0.25">
      <c r="F70" s="89"/>
      <c r="G70" s="8" t="s">
        <v>22</v>
      </c>
      <c r="H70" s="39">
        <v>0.115907</v>
      </c>
      <c r="I70" s="33">
        <v>7495</v>
      </c>
      <c r="J70" s="40">
        <v>1475270000</v>
      </c>
      <c r="K70" s="33">
        <v>69554</v>
      </c>
      <c r="L70" s="33">
        <v>7006</v>
      </c>
      <c r="M70" s="40">
        <v>1391640000</v>
      </c>
      <c r="N70" s="39">
        <v>5.5263300000000001E-2</v>
      </c>
      <c r="O70" s="39">
        <v>0.115134</v>
      </c>
      <c r="P70" s="41">
        <v>0.123639</v>
      </c>
    </row>
    <row r="71" spans="6:16" x14ac:dyDescent="0.25">
      <c r="F71" s="89"/>
      <c r="G71" s="8" t="s">
        <v>23</v>
      </c>
      <c r="H71" s="39">
        <v>0.114257</v>
      </c>
      <c r="I71" s="33">
        <v>7128</v>
      </c>
      <c r="J71" s="40">
        <v>1419420000</v>
      </c>
      <c r="K71" s="33">
        <v>69778</v>
      </c>
      <c r="L71" s="33">
        <v>7030</v>
      </c>
      <c r="M71" s="40">
        <v>1398600000</v>
      </c>
      <c r="N71" s="39">
        <v>5.5205799999999999E-2</v>
      </c>
      <c r="O71" s="39">
        <v>0.11587799999999999</v>
      </c>
      <c r="P71" s="41">
        <v>0.123518</v>
      </c>
    </row>
    <row r="72" spans="6:16" x14ac:dyDescent="0.25">
      <c r="F72" s="89"/>
      <c r="G72" s="8" t="s">
        <v>24</v>
      </c>
      <c r="H72" s="39">
        <v>0.11332200000000001</v>
      </c>
      <c r="I72" s="33">
        <v>6812</v>
      </c>
      <c r="J72" s="40">
        <v>1372550000</v>
      </c>
      <c r="K72" s="33">
        <v>69976</v>
      </c>
      <c r="L72" s="33">
        <v>7045</v>
      </c>
      <c r="M72" s="40">
        <v>1408470000</v>
      </c>
      <c r="N72" s="39">
        <v>5.5854399999999998E-2</v>
      </c>
      <c r="O72" s="39">
        <v>0.116332</v>
      </c>
      <c r="P72" s="41">
        <v>0.12374499999999999</v>
      </c>
    </row>
    <row r="73" spans="6:16" x14ac:dyDescent="0.25">
      <c r="F73" s="89"/>
      <c r="G73" s="8" t="s">
        <v>25</v>
      </c>
      <c r="H73" s="39">
        <v>0.114104</v>
      </c>
      <c r="I73" s="33">
        <v>6818</v>
      </c>
      <c r="J73" s="40">
        <v>1376540000</v>
      </c>
      <c r="K73" s="33">
        <v>70000</v>
      </c>
      <c r="L73" s="33">
        <v>7060</v>
      </c>
      <c r="M73" s="40">
        <v>1410540000</v>
      </c>
      <c r="N73" s="39">
        <v>5.6046699999999998E-2</v>
      </c>
      <c r="O73" s="39">
        <v>0.115937</v>
      </c>
      <c r="P73" s="41">
        <v>0.123886</v>
      </c>
    </row>
    <row r="74" spans="6:16" x14ac:dyDescent="0.25">
      <c r="F74" s="89"/>
      <c r="G74" s="8" t="s">
        <v>26</v>
      </c>
      <c r="H74" s="39">
        <v>0.112483</v>
      </c>
      <c r="I74" s="33">
        <v>6894</v>
      </c>
      <c r="J74" s="40">
        <v>1382640000</v>
      </c>
      <c r="K74" s="33">
        <v>69738</v>
      </c>
      <c r="L74" s="33">
        <v>7032</v>
      </c>
      <c r="M74" s="40">
        <v>1402090000</v>
      </c>
      <c r="N74" s="39">
        <v>5.5763E-2</v>
      </c>
      <c r="O74" s="39">
        <v>0.116221</v>
      </c>
      <c r="P74" s="41">
        <v>0.123831</v>
      </c>
    </row>
    <row r="75" spans="6:16" x14ac:dyDescent="0.25">
      <c r="F75" s="89"/>
      <c r="G75" s="8" t="s">
        <v>27</v>
      </c>
      <c r="H75" s="39">
        <v>0.112053</v>
      </c>
      <c r="I75" s="33">
        <v>6871</v>
      </c>
      <c r="J75" s="40">
        <v>1379020000</v>
      </c>
      <c r="K75" s="33">
        <v>70214</v>
      </c>
      <c r="L75" s="33">
        <v>7071</v>
      </c>
      <c r="M75" s="40">
        <v>1410290000</v>
      </c>
      <c r="N75" s="39">
        <v>5.5518199999999997E-2</v>
      </c>
      <c r="O75" s="39">
        <v>0.116384</v>
      </c>
      <c r="P75" s="41">
        <v>0.123569</v>
      </c>
    </row>
    <row r="76" spans="6:16" x14ac:dyDescent="0.25">
      <c r="F76" s="90"/>
      <c r="G76" s="8" t="s">
        <v>28</v>
      </c>
      <c r="H76" s="39">
        <v>0.11254599999999999</v>
      </c>
      <c r="I76" s="33">
        <v>6853</v>
      </c>
      <c r="J76" s="40">
        <v>1377260000</v>
      </c>
      <c r="K76" s="33">
        <v>69571</v>
      </c>
      <c r="L76" s="33">
        <v>7016</v>
      </c>
      <c r="M76" s="40">
        <v>1398790000</v>
      </c>
      <c r="N76" s="39">
        <v>5.5482799999999999E-2</v>
      </c>
      <c r="O76" s="39">
        <v>0.11648600000000001</v>
      </c>
      <c r="P76" s="41">
        <v>0.124329</v>
      </c>
    </row>
    <row r="77" spans="6:16" ht="15.75" thickBot="1" x14ac:dyDescent="0.3">
      <c r="F77" s="81" t="s">
        <v>30</v>
      </c>
      <c r="G77" s="82"/>
      <c r="H77" s="42">
        <f>SUM(H63:H76)/14</f>
        <v>0.11426349999999998</v>
      </c>
      <c r="I77" s="43">
        <f t="shared" ref="I77:P77" si="6">SUM(I63:I76)/14</f>
        <v>7040.7142857142853</v>
      </c>
      <c r="J77" s="44">
        <f t="shared" si="6"/>
        <v>1407747142.8571429</v>
      </c>
      <c r="K77" s="43">
        <f t="shared" si="6"/>
        <v>69579.857142857145</v>
      </c>
      <c r="L77" s="43">
        <f t="shared" si="6"/>
        <v>7013.6428571428569</v>
      </c>
      <c r="M77" s="44">
        <f t="shared" si="6"/>
        <v>1398012142.8571429</v>
      </c>
      <c r="N77" s="42">
        <f t="shared" si="6"/>
        <v>5.5891485714285705E-2</v>
      </c>
      <c r="O77" s="42">
        <f t="shared" si="6"/>
        <v>0.11624114285714285</v>
      </c>
      <c r="P77" s="42">
        <f t="shared" si="6"/>
        <v>0.12408421428571427</v>
      </c>
    </row>
    <row r="78" spans="6:16" x14ac:dyDescent="0.25">
      <c r="F78" s="88" t="s">
        <v>39</v>
      </c>
      <c r="G78" s="7" t="s">
        <v>15</v>
      </c>
      <c r="H78" s="28">
        <v>8.7517499999999998E-2</v>
      </c>
      <c r="I78" s="27">
        <v>6939</v>
      </c>
      <c r="J78" s="37">
        <v>1743460000</v>
      </c>
      <c r="K78" s="27">
        <v>90511</v>
      </c>
      <c r="L78" s="27">
        <v>6933</v>
      </c>
      <c r="M78" s="37">
        <v>1728420000</v>
      </c>
      <c r="N78" s="28">
        <v>5.7429399999999999E-2</v>
      </c>
      <c r="O78" s="28">
        <v>8.8292200000000001E-2</v>
      </c>
      <c r="P78" s="29">
        <v>8.8755500000000001E-2</v>
      </c>
    </row>
    <row r="79" spans="6:16" x14ac:dyDescent="0.25">
      <c r="F79" s="89"/>
      <c r="G79" s="8" t="s">
        <v>16</v>
      </c>
      <c r="H79" s="39">
        <v>8.3260600000000004E-2</v>
      </c>
      <c r="I79" s="33">
        <v>7016</v>
      </c>
      <c r="J79" s="40">
        <v>1742080000</v>
      </c>
      <c r="K79" s="33">
        <v>91229</v>
      </c>
      <c r="L79" s="33">
        <v>7001</v>
      </c>
      <c r="M79" s="40">
        <v>1734920000</v>
      </c>
      <c r="N79" s="39">
        <v>5.6284599999999997E-2</v>
      </c>
      <c r="O79" s="39">
        <v>8.8078699999999996E-2</v>
      </c>
      <c r="P79" s="41">
        <v>8.8095300000000001E-2</v>
      </c>
    </row>
    <row r="80" spans="6:16" x14ac:dyDescent="0.25">
      <c r="F80" s="89"/>
      <c r="G80" s="8" t="s">
        <v>17</v>
      </c>
      <c r="H80" s="39">
        <v>8.5280599999999998E-2</v>
      </c>
      <c r="I80" s="33">
        <v>6976</v>
      </c>
      <c r="J80" s="40">
        <v>1742300000</v>
      </c>
      <c r="K80" s="33">
        <v>91462</v>
      </c>
      <c r="L80" s="33">
        <v>6998</v>
      </c>
      <c r="M80" s="40">
        <v>1739190000</v>
      </c>
      <c r="N80" s="39">
        <v>5.6980500000000003E-2</v>
      </c>
      <c r="O80" s="39">
        <v>8.8411000000000003E-2</v>
      </c>
      <c r="P80" s="41">
        <v>8.8464000000000001E-2</v>
      </c>
    </row>
    <row r="81" spans="6:16" x14ac:dyDescent="0.25">
      <c r="F81" s="89"/>
      <c r="G81" s="8" t="s">
        <v>18</v>
      </c>
      <c r="H81" s="39">
        <v>8.1742499999999996E-2</v>
      </c>
      <c r="I81" s="33">
        <v>7079</v>
      </c>
      <c r="J81" s="40">
        <v>1727600000</v>
      </c>
      <c r="K81" s="33">
        <v>91514</v>
      </c>
      <c r="L81" s="33">
        <v>7016</v>
      </c>
      <c r="M81" s="40">
        <v>1727600000</v>
      </c>
      <c r="N81" s="39">
        <v>5.6169900000000002E-2</v>
      </c>
      <c r="O81" s="39">
        <v>8.7746099999999994E-2</v>
      </c>
      <c r="P81" s="41">
        <v>8.8038699999999998E-2</v>
      </c>
    </row>
    <row r="82" spans="6:16" x14ac:dyDescent="0.25">
      <c r="F82" s="89"/>
      <c r="G82" s="8" t="s">
        <v>19</v>
      </c>
      <c r="H82" s="39">
        <v>8.0085600000000007E-2</v>
      </c>
      <c r="I82" s="33">
        <v>7104</v>
      </c>
      <c r="J82" s="40">
        <v>1744850000</v>
      </c>
      <c r="K82" s="33">
        <v>90800</v>
      </c>
      <c r="L82" s="33">
        <v>6971</v>
      </c>
      <c r="M82" s="40">
        <v>1714060000</v>
      </c>
      <c r="N82" s="39">
        <v>5.6105000000000002E-2</v>
      </c>
      <c r="O82" s="39">
        <v>8.7585999999999997E-2</v>
      </c>
      <c r="P82" s="41">
        <v>8.8367000000000001E-2</v>
      </c>
    </row>
    <row r="83" spans="6:16" x14ac:dyDescent="0.25">
      <c r="F83" s="89"/>
      <c r="G83" s="8" t="s">
        <v>20</v>
      </c>
      <c r="H83" s="39">
        <v>8.3142599999999997E-2</v>
      </c>
      <c r="I83" s="33">
        <v>7014</v>
      </c>
      <c r="J83" s="40">
        <v>1742420000</v>
      </c>
      <c r="K83" s="33">
        <v>91264</v>
      </c>
      <c r="L83" s="33">
        <v>6996</v>
      </c>
      <c r="M83" s="40">
        <v>1730340000</v>
      </c>
      <c r="N83" s="39">
        <v>5.6247199999999997E-2</v>
      </c>
      <c r="O83" s="39">
        <v>8.8031899999999996E-2</v>
      </c>
      <c r="P83" s="41">
        <v>8.8733800000000002E-2</v>
      </c>
    </row>
    <row r="84" spans="6:16" x14ac:dyDescent="0.25">
      <c r="F84" s="89"/>
      <c r="G84" s="8" t="s">
        <v>21</v>
      </c>
      <c r="H84" s="39">
        <v>7.8807699999999994E-2</v>
      </c>
      <c r="I84" s="33">
        <v>7085</v>
      </c>
      <c r="J84" s="40">
        <v>1737420000</v>
      </c>
      <c r="K84" s="33">
        <v>91575</v>
      </c>
      <c r="L84" s="33">
        <v>7030</v>
      </c>
      <c r="M84" s="40">
        <v>1731100000</v>
      </c>
      <c r="N84" s="39">
        <v>5.5825800000000002E-2</v>
      </c>
      <c r="O84" s="39">
        <v>8.8202500000000003E-2</v>
      </c>
      <c r="P84" s="41">
        <v>8.8232400000000002E-2</v>
      </c>
    </row>
    <row r="85" spans="6:16" x14ac:dyDescent="0.25">
      <c r="F85" s="89"/>
      <c r="G85" s="8" t="s">
        <v>22</v>
      </c>
      <c r="H85" s="39">
        <v>8.0372700000000005E-2</v>
      </c>
      <c r="I85" s="33">
        <v>7068</v>
      </c>
      <c r="J85" s="40">
        <v>1739970000</v>
      </c>
      <c r="K85" s="33">
        <v>91600</v>
      </c>
      <c r="L85" s="33">
        <v>7012</v>
      </c>
      <c r="M85" s="40">
        <v>1727210000</v>
      </c>
      <c r="N85" s="39">
        <v>5.57181E-2</v>
      </c>
      <c r="O85" s="39">
        <v>8.7822800000000006E-2</v>
      </c>
      <c r="P85" s="41">
        <v>8.8278899999999993E-2</v>
      </c>
    </row>
    <row r="86" spans="6:16" x14ac:dyDescent="0.25">
      <c r="F86" s="89"/>
      <c r="G86" s="8" t="s">
        <v>23</v>
      </c>
      <c r="H86" s="39">
        <v>8.2166900000000001E-2</v>
      </c>
      <c r="I86" s="33">
        <v>7039</v>
      </c>
      <c r="J86" s="40">
        <v>1742570000</v>
      </c>
      <c r="K86" s="33">
        <v>91189</v>
      </c>
      <c r="L86" s="33">
        <v>6983</v>
      </c>
      <c r="M86" s="40">
        <v>1722210000</v>
      </c>
      <c r="N86" s="39">
        <v>5.5664900000000003E-2</v>
      </c>
      <c r="O86" s="39">
        <v>8.7645899999999999E-2</v>
      </c>
      <c r="P86" s="41">
        <v>8.7484099999999995E-2</v>
      </c>
    </row>
    <row r="87" spans="6:16" x14ac:dyDescent="0.25">
      <c r="F87" s="89"/>
      <c r="G87" s="8" t="s">
        <v>24</v>
      </c>
      <c r="H87" s="39">
        <v>8.4182699999999999E-2</v>
      </c>
      <c r="I87" s="33">
        <v>6977</v>
      </c>
      <c r="J87" s="40">
        <v>1736850000</v>
      </c>
      <c r="K87" s="33">
        <v>91286</v>
      </c>
      <c r="L87" s="33">
        <v>7000</v>
      </c>
      <c r="M87" s="40">
        <v>1738770000</v>
      </c>
      <c r="N87" s="39">
        <v>5.6114499999999998E-2</v>
      </c>
      <c r="O87" s="39">
        <v>8.7911299999999998E-2</v>
      </c>
      <c r="P87" s="41">
        <v>8.8053300000000001E-2</v>
      </c>
    </row>
    <row r="88" spans="6:16" x14ac:dyDescent="0.25">
      <c r="F88" s="89"/>
      <c r="G88" s="8" t="s">
        <v>25</v>
      </c>
      <c r="H88" s="39">
        <v>8.4831400000000001E-2</v>
      </c>
      <c r="I88" s="33">
        <v>7057</v>
      </c>
      <c r="J88" s="40">
        <v>1759590000</v>
      </c>
      <c r="K88" s="33">
        <v>91986</v>
      </c>
      <c r="L88" s="33">
        <v>7059</v>
      </c>
      <c r="M88" s="40">
        <v>1751550000</v>
      </c>
      <c r="N88" s="39">
        <v>5.5730000000000002E-2</v>
      </c>
      <c r="O88" s="39">
        <v>8.7571499999999997E-2</v>
      </c>
      <c r="P88" s="41">
        <v>8.7226899999999996E-2</v>
      </c>
    </row>
    <row r="89" spans="6:16" x14ac:dyDescent="0.25">
      <c r="F89" s="89"/>
      <c r="G89" s="8" t="s">
        <v>26</v>
      </c>
      <c r="H89" s="39">
        <v>8.2896300000000006E-2</v>
      </c>
      <c r="I89" s="33">
        <v>7023</v>
      </c>
      <c r="J89" s="40">
        <v>1743150000</v>
      </c>
      <c r="K89" s="33">
        <v>91383</v>
      </c>
      <c r="L89" s="33">
        <v>7009</v>
      </c>
      <c r="M89" s="40">
        <v>1733220000</v>
      </c>
      <c r="N89" s="39">
        <v>5.5839600000000003E-2</v>
      </c>
      <c r="O89" s="39">
        <v>8.7428099999999995E-2</v>
      </c>
      <c r="P89" s="41">
        <v>8.7969500000000006E-2</v>
      </c>
    </row>
    <row r="90" spans="6:16" x14ac:dyDescent="0.25">
      <c r="F90" s="89"/>
      <c r="G90" s="8" t="s">
        <v>27</v>
      </c>
      <c r="H90" s="39">
        <v>8.3380700000000002E-2</v>
      </c>
      <c r="I90" s="33">
        <v>7017</v>
      </c>
      <c r="J90" s="40">
        <v>1739990000</v>
      </c>
      <c r="K90" s="33">
        <v>91398</v>
      </c>
      <c r="L90" s="33">
        <v>7010</v>
      </c>
      <c r="M90" s="40">
        <v>1735310000</v>
      </c>
      <c r="N90" s="39">
        <v>5.5581100000000001E-2</v>
      </c>
      <c r="O90" s="39">
        <v>8.7719699999999998E-2</v>
      </c>
      <c r="P90" s="41">
        <v>8.7564000000000003E-2</v>
      </c>
    </row>
    <row r="91" spans="6:16" x14ac:dyDescent="0.25">
      <c r="F91" s="90"/>
      <c r="G91" s="8" t="s">
        <v>28</v>
      </c>
      <c r="H91" s="39">
        <v>8.33922E-2</v>
      </c>
      <c r="I91" s="33">
        <v>7008</v>
      </c>
      <c r="J91" s="40">
        <v>1740980000</v>
      </c>
      <c r="K91" s="33">
        <v>91214</v>
      </c>
      <c r="L91" s="33">
        <v>6994</v>
      </c>
      <c r="M91" s="40">
        <v>1731000000</v>
      </c>
      <c r="N91" s="39">
        <v>5.6023799999999999E-2</v>
      </c>
      <c r="O91" s="39">
        <v>8.7762199999999999E-2</v>
      </c>
      <c r="P91" s="41">
        <v>8.8217599999999993E-2</v>
      </c>
    </row>
    <row r="92" spans="6:16" ht="15.75" thickBot="1" x14ac:dyDescent="0.3">
      <c r="F92" s="81" t="s">
        <v>30</v>
      </c>
      <c r="G92" s="82"/>
      <c r="H92" s="53">
        <f>SUM(H78:H91)/14</f>
        <v>8.2932857142857155E-2</v>
      </c>
      <c r="I92" s="45">
        <f t="shared" ref="I92:P92" si="7">SUM(I78:I91)/14</f>
        <v>7028.7142857142853</v>
      </c>
      <c r="J92" s="48">
        <f t="shared" si="7"/>
        <v>1741659285.7142856</v>
      </c>
      <c r="K92" s="45">
        <f t="shared" si="7"/>
        <v>91315.071428571435</v>
      </c>
      <c r="L92" s="45">
        <f t="shared" si="7"/>
        <v>7000.8571428571431</v>
      </c>
      <c r="M92" s="48">
        <f t="shared" si="7"/>
        <v>1731778571.4285715</v>
      </c>
      <c r="N92" s="53">
        <f t="shared" si="7"/>
        <v>5.6122457142857129E-2</v>
      </c>
      <c r="O92" s="53">
        <f t="shared" si="7"/>
        <v>8.7872135714285718E-2</v>
      </c>
      <c r="P92" s="53">
        <f t="shared" si="7"/>
        <v>8.8105785714285706E-2</v>
      </c>
    </row>
    <row r="93" spans="6:16" x14ac:dyDescent="0.25">
      <c r="F93" s="88" t="s">
        <v>35</v>
      </c>
      <c r="G93" s="7" t="s">
        <v>15</v>
      </c>
      <c r="H93" s="28">
        <v>5.7802199999999998E-2</v>
      </c>
      <c r="I93" s="27">
        <v>6907</v>
      </c>
      <c r="J93" s="37">
        <v>2023290000</v>
      </c>
      <c r="K93" s="27">
        <v>121416</v>
      </c>
      <c r="L93" s="27">
        <v>6942</v>
      </c>
      <c r="M93" s="37">
        <v>2016730000</v>
      </c>
      <c r="N93" s="28">
        <v>5.7742599999999998E-2</v>
      </c>
      <c r="O93" s="28">
        <v>5.6475299999999999E-2</v>
      </c>
      <c r="P93" s="29">
        <v>5.7036999999999997E-2</v>
      </c>
    </row>
    <row r="94" spans="6:16" x14ac:dyDescent="0.25">
      <c r="F94" s="89"/>
      <c r="G94" s="8" t="s">
        <v>16</v>
      </c>
      <c r="H94" s="39">
        <v>5.41716E-2</v>
      </c>
      <c r="I94" s="33">
        <v>6998</v>
      </c>
      <c r="J94" s="40">
        <v>2033500000</v>
      </c>
      <c r="K94" s="33">
        <v>121968</v>
      </c>
      <c r="L94" s="33">
        <v>6985</v>
      </c>
      <c r="M94" s="40">
        <v>2020100000</v>
      </c>
      <c r="N94" s="39">
        <v>5.7243299999999997E-2</v>
      </c>
      <c r="O94" s="39">
        <v>5.6270500000000001E-2</v>
      </c>
      <c r="P94" s="41">
        <v>5.67521E-2</v>
      </c>
    </row>
    <row r="95" spans="6:16" x14ac:dyDescent="0.25">
      <c r="F95" s="89"/>
      <c r="G95" s="8" t="s">
        <v>17</v>
      </c>
      <c r="H95" s="39">
        <v>5.56281E-2</v>
      </c>
      <c r="I95" s="33">
        <v>6937</v>
      </c>
      <c r="J95" s="40">
        <v>2020660000</v>
      </c>
      <c r="K95" s="33">
        <v>121972</v>
      </c>
      <c r="L95" s="33">
        <v>6996</v>
      </c>
      <c r="M95" s="40">
        <v>2028900000</v>
      </c>
      <c r="N95" s="39">
        <v>5.7329600000000001E-2</v>
      </c>
      <c r="O95" s="39">
        <v>5.6656199999999997E-2</v>
      </c>
      <c r="P95" s="41">
        <v>5.6727E-2</v>
      </c>
    </row>
    <row r="96" spans="6:16" x14ac:dyDescent="0.25">
      <c r="F96" s="89"/>
      <c r="G96" s="8" t="s">
        <v>18</v>
      </c>
      <c r="H96" s="39">
        <v>5.2222600000000001E-2</v>
      </c>
      <c r="I96" s="33">
        <v>7033</v>
      </c>
      <c r="J96" s="40">
        <v>2029200000</v>
      </c>
      <c r="K96" s="33">
        <v>122848</v>
      </c>
      <c r="L96" s="33">
        <v>7036</v>
      </c>
      <c r="M96" s="40">
        <v>2024450000</v>
      </c>
      <c r="N96" s="39">
        <v>5.6632299999999997E-2</v>
      </c>
      <c r="O96" s="39">
        <v>5.5986500000000002E-2</v>
      </c>
      <c r="P96" s="41">
        <v>5.6332500000000001E-2</v>
      </c>
    </row>
    <row r="97" spans="6:16" x14ac:dyDescent="0.25">
      <c r="F97" s="89"/>
      <c r="G97" s="8" t="s">
        <v>19</v>
      </c>
      <c r="H97" s="39">
        <v>5.0666000000000003E-2</v>
      </c>
      <c r="I97" s="33">
        <v>7129</v>
      </c>
      <c r="J97" s="40">
        <v>2043510000</v>
      </c>
      <c r="K97" s="33">
        <v>121728</v>
      </c>
      <c r="L97" s="33">
        <v>6972</v>
      </c>
      <c r="M97" s="40">
        <v>2000500000</v>
      </c>
      <c r="N97" s="39">
        <v>5.6724299999999998E-2</v>
      </c>
      <c r="O97" s="39">
        <v>5.5841799999999997E-2</v>
      </c>
      <c r="P97" s="41">
        <v>5.6455400000000003E-2</v>
      </c>
    </row>
    <row r="98" spans="6:16" x14ac:dyDescent="0.25">
      <c r="F98" s="89"/>
      <c r="G98" s="8" t="s">
        <v>20</v>
      </c>
      <c r="H98" s="39">
        <v>5.34356E-2</v>
      </c>
      <c r="I98" s="33">
        <v>7069</v>
      </c>
      <c r="J98" s="40">
        <v>2053600000</v>
      </c>
      <c r="K98" s="33">
        <v>121536</v>
      </c>
      <c r="L98" s="33">
        <v>6974</v>
      </c>
      <c r="M98" s="40">
        <v>2013780000</v>
      </c>
      <c r="N98" s="39">
        <v>5.68163E-2</v>
      </c>
      <c r="O98" s="39">
        <v>5.6330199999999997E-2</v>
      </c>
      <c r="P98" s="41">
        <v>5.6566499999999999E-2</v>
      </c>
    </row>
    <row r="99" spans="6:16" x14ac:dyDescent="0.25">
      <c r="F99" s="89"/>
      <c r="G99" s="8" t="s">
        <v>21</v>
      </c>
      <c r="H99" s="39">
        <v>4.9689200000000003E-2</v>
      </c>
      <c r="I99" s="33">
        <v>7056</v>
      </c>
      <c r="J99" s="40">
        <v>2015820000</v>
      </c>
      <c r="K99" s="33">
        <v>121928</v>
      </c>
      <c r="L99" s="33">
        <v>7013</v>
      </c>
      <c r="M99" s="40">
        <v>2020070000</v>
      </c>
      <c r="N99" s="39">
        <v>5.6494700000000002E-2</v>
      </c>
      <c r="O99" s="39">
        <v>5.6443399999999998E-2</v>
      </c>
      <c r="P99" s="41">
        <v>5.6512699999999999E-2</v>
      </c>
    </row>
    <row r="100" spans="6:16" x14ac:dyDescent="0.25">
      <c r="F100" s="89"/>
      <c r="G100" s="8" t="s">
        <v>22</v>
      </c>
      <c r="H100" s="39">
        <v>5.1175900000000003E-2</v>
      </c>
      <c r="I100" s="33">
        <v>7101</v>
      </c>
      <c r="J100" s="40">
        <v>2037290000</v>
      </c>
      <c r="K100" s="33">
        <v>122312</v>
      </c>
      <c r="L100" s="33">
        <v>7009</v>
      </c>
      <c r="M100" s="40">
        <v>2016890000</v>
      </c>
      <c r="N100" s="39">
        <v>5.6467000000000003E-2</v>
      </c>
      <c r="O100" s="39">
        <v>5.6158E-2</v>
      </c>
      <c r="P100" s="41">
        <v>5.6064200000000002E-2</v>
      </c>
    </row>
    <row r="101" spans="6:16" x14ac:dyDescent="0.25">
      <c r="F101" s="89"/>
      <c r="G101" s="8" t="s">
        <v>23</v>
      </c>
      <c r="H101" s="39">
        <v>5.27433E-2</v>
      </c>
      <c r="I101" s="33">
        <v>7067</v>
      </c>
      <c r="J101" s="40">
        <v>2042410000</v>
      </c>
      <c r="K101" s="33">
        <v>122532</v>
      </c>
      <c r="L101" s="33">
        <v>7020</v>
      </c>
      <c r="M101" s="40">
        <v>2021140000</v>
      </c>
      <c r="N101" s="39">
        <v>5.6049099999999998E-2</v>
      </c>
      <c r="O101" s="39">
        <v>5.5613999999999997E-2</v>
      </c>
      <c r="P101" s="41">
        <v>5.59809E-2</v>
      </c>
    </row>
    <row r="102" spans="6:16" x14ac:dyDescent="0.25">
      <c r="F102" s="89"/>
      <c r="G102" s="8" t="s">
        <v>24</v>
      </c>
      <c r="H102" s="39">
        <v>5.46308E-2</v>
      </c>
      <c r="I102" s="33">
        <v>7005</v>
      </c>
      <c r="J102" s="40">
        <v>2037750000</v>
      </c>
      <c r="K102" s="33">
        <v>121820</v>
      </c>
      <c r="L102" s="33">
        <v>6975</v>
      </c>
      <c r="M102" s="40">
        <v>2018890000</v>
      </c>
      <c r="N102" s="39">
        <v>5.6791599999999998E-2</v>
      </c>
      <c r="O102" s="39">
        <v>5.6047899999999998E-2</v>
      </c>
      <c r="P102" s="41">
        <v>5.6272099999999999E-2</v>
      </c>
    </row>
    <row r="103" spans="6:16" x14ac:dyDescent="0.25">
      <c r="F103" s="89"/>
      <c r="G103" s="8" t="s">
        <v>25</v>
      </c>
      <c r="H103" s="39">
        <v>5.5057700000000001E-2</v>
      </c>
      <c r="I103" s="33">
        <v>6985</v>
      </c>
      <c r="J103" s="40">
        <v>2033730000</v>
      </c>
      <c r="K103" s="33">
        <v>122816</v>
      </c>
      <c r="L103" s="33">
        <v>7038</v>
      </c>
      <c r="M103" s="40">
        <v>2042470000</v>
      </c>
      <c r="N103" s="39">
        <v>5.6582300000000002E-2</v>
      </c>
      <c r="O103" s="39">
        <v>5.5927200000000003E-2</v>
      </c>
      <c r="P103" s="41">
        <v>5.6241300000000001E-2</v>
      </c>
    </row>
    <row r="104" spans="6:16" x14ac:dyDescent="0.25">
      <c r="F104" s="89"/>
      <c r="G104" s="8" t="s">
        <v>26</v>
      </c>
      <c r="H104" s="39">
        <v>5.36634E-2</v>
      </c>
      <c r="I104" s="33">
        <v>7025</v>
      </c>
      <c r="J104" s="40">
        <v>2036460000</v>
      </c>
      <c r="K104" s="33">
        <v>121984</v>
      </c>
      <c r="L104" s="33">
        <v>6975</v>
      </c>
      <c r="M104" s="40">
        <v>2011950000</v>
      </c>
      <c r="N104" s="39">
        <v>5.6652500000000001E-2</v>
      </c>
      <c r="O104" s="39">
        <v>5.5709599999999998E-2</v>
      </c>
      <c r="P104" s="41">
        <v>5.6090899999999999E-2</v>
      </c>
    </row>
    <row r="105" spans="6:16" x14ac:dyDescent="0.25">
      <c r="F105" s="89"/>
      <c r="G105" s="8" t="s">
        <v>27</v>
      </c>
      <c r="H105" s="39">
        <v>5.35705E-2</v>
      </c>
      <c r="I105" s="33">
        <v>7013</v>
      </c>
      <c r="J105" s="40">
        <v>2033660000</v>
      </c>
      <c r="K105" s="33">
        <v>122024</v>
      </c>
      <c r="L105" s="33">
        <v>7006</v>
      </c>
      <c r="M105" s="40">
        <v>2025750000</v>
      </c>
      <c r="N105" s="39">
        <v>5.6307900000000001E-2</v>
      </c>
      <c r="O105" s="39">
        <v>5.5797800000000002E-2</v>
      </c>
      <c r="P105" s="41">
        <v>5.6091500000000002E-2</v>
      </c>
    </row>
    <row r="106" spans="6:16" x14ac:dyDescent="0.25">
      <c r="F106" s="90"/>
      <c r="G106" s="8" t="s">
        <v>28</v>
      </c>
      <c r="H106" s="39">
        <v>5.3938199999999999E-2</v>
      </c>
      <c r="I106" s="33">
        <v>7012</v>
      </c>
      <c r="J106" s="40">
        <v>2032740000</v>
      </c>
      <c r="K106" s="33">
        <v>121980</v>
      </c>
      <c r="L106" s="33">
        <v>7001</v>
      </c>
      <c r="M106" s="40">
        <v>2021800000</v>
      </c>
      <c r="N106" s="39">
        <v>5.6391499999999997E-2</v>
      </c>
      <c r="O106" s="39">
        <v>5.6032600000000002E-2</v>
      </c>
      <c r="P106" s="41">
        <v>5.6230799999999997E-2</v>
      </c>
    </row>
    <row r="107" spans="6:16" ht="15.75" thickBot="1" x14ac:dyDescent="0.3">
      <c r="F107" s="81" t="s">
        <v>30</v>
      </c>
      <c r="G107" s="82"/>
      <c r="H107" s="53">
        <f>SUM(H93:H106)/14</f>
        <v>5.3456792857142853E-2</v>
      </c>
      <c r="I107" s="45">
        <f t="shared" ref="I107:P107" si="8">SUM(I93:I106)/14</f>
        <v>7024.0714285714284</v>
      </c>
      <c r="J107" s="48">
        <f t="shared" si="8"/>
        <v>2033830000</v>
      </c>
      <c r="K107" s="45">
        <f t="shared" si="8"/>
        <v>122061.71428571429</v>
      </c>
      <c r="L107" s="45">
        <f t="shared" si="8"/>
        <v>6995.8571428571431</v>
      </c>
      <c r="M107" s="48">
        <f t="shared" si="8"/>
        <v>2020244285.7142856</v>
      </c>
      <c r="N107" s="53">
        <f t="shared" si="8"/>
        <v>5.6730357142857138E-2</v>
      </c>
      <c r="O107" s="53">
        <f t="shared" si="8"/>
        <v>5.609221428571428E-2</v>
      </c>
      <c r="P107" s="53">
        <f t="shared" si="8"/>
        <v>5.638249285714287E-2</v>
      </c>
    </row>
    <row r="108" spans="6:16" x14ac:dyDescent="0.25">
      <c r="F108" s="88" t="s">
        <v>40</v>
      </c>
      <c r="G108" s="7" t="s">
        <v>15</v>
      </c>
      <c r="H108" s="28">
        <v>2.7847500000000001E-2</v>
      </c>
      <c r="I108" s="27">
        <v>6952</v>
      </c>
      <c r="J108" s="37">
        <v>2341360000</v>
      </c>
      <c r="K108" s="27">
        <v>140623</v>
      </c>
      <c r="L108" s="27">
        <v>6944</v>
      </c>
      <c r="M108" s="37">
        <v>2324400000</v>
      </c>
      <c r="N108" s="28">
        <v>2.8926799999999999E-2</v>
      </c>
      <c r="O108" s="28">
        <v>2.6537700000000001E-2</v>
      </c>
      <c r="P108" s="29">
        <v>2.6789400000000001E-2</v>
      </c>
    </row>
    <row r="109" spans="6:16" x14ac:dyDescent="0.25">
      <c r="F109" s="89"/>
      <c r="G109" s="8" t="s">
        <v>16</v>
      </c>
      <c r="H109" s="39">
        <v>2.3992400000000001E-2</v>
      </c>
      <c r="I109" s="33">
        <v>7033</v>
      </c>
      <c r="J109" s="40">
        <v>2345750000</v>
      </c>
      <c r="K109" s="33">
        <v>141552</v>
      </c>
      <c r="L109" s="33">
        <v>7008</v>
      </c>
      <c r="M109" s="40">
        <v>2333150000</v>
      </c>
      <c r="N109" s="39">
        <v>2.8526599999999999E-2</v>
      </c>
      <c r="O109" s="39">
        <v>2.6344800000000002E-2</v>
      </c>
      <c r="P109" s="41">
        <v>2.6689000000000001E-2</v>
      </c>
    </row>
    <row r="110" spans="6:16" x14ac:dyDescent="0.25">
      <c r="F110" s="89"/>
      <c r="G110" s="8" t="s">
        <v>17</v>
      </c>
      <c r="H110" s="39">
        <v>2.55751E-2</v>
      </c>
      <c r="I110" s="33">
        <v>6975</v>
      </c>
      <c r="J110" s="40">
        <v>2335340000</v>
      </c>
      <c r="K110" s="33">
        <v>140990</v>
      </c>
      <c r="L110" s="33">
        <v>6979</v>
      </c>
      <c r="M110" s="40">
        <v>2329290000</v>
      </c>
      <c r="N110" s="39">
        <v>2.8834800000000001E-2</v>
      </c>
      <c r="O110" s="39">
        <v>2.6527100000000001E-2</v>
      </c>
      <c r="P110" s="41">
        <v>2.67955E-2</v>
      </c>
    </row>
    <row r="111" spans="6:16" x14ac:dyDescent="0.25">
      <c r="F111" s="89"/>
      <c r="G111" s="8" t="s">
        <v>18</v>
      </c>
      <c r="H111" s="39">
        <v>2.2022699999999999E-2</v>
      </c>
      <c r="I111" s="33">
        <v>7016</v>
      </c>
      <c r="J111" s="40">
        <v>2323800000</v>
      </c>
      <c r="K111" s="33">
        <v>141743</v>
      </c>
      <c r="L111" s="33">
        <v>7006</v>
      </c>
      <c r="M111" s="40">
        <v>2318800000</v>
      </c>
      <c r="N111" s="39">
        <v>2.8169099999999999E-2</v>
      </c>
      <c r="O111" s="39">
        <v>2.6073099999999998E-2</v>
      </c>
      <c r="P111" s="41">
        <v>2.6350200000000001E-2</v>
      </c>
    </row>
    <row r="112" spans="6:16" x14ac:dyDescent="0.25">
      <c r="F112" s="89"/>
      <c r="G112" s="8" t="s">
        <v>19</v>
      </c>
      <c r="H112" s="39">
        <v>2.0466100000000001E-2</v>
      </c>
      <c r="I112" s="33">
        <v>7073</v>
      </c>
      <c r="J112" s="40">
        <v>2334280000</v>
      </c>
      <c r="K112" s="33">
        <v>140980</v>
      </c>
      <c r="L112" s="33">
        <v>6956</v>
      </c>
      <c r="M112" s="40">
        <v>2293180000</v>
      </c>
      <c r="N112" s="39">
        <v>2.81882E-2</v>
      </c>
      <c r="O112" s="39">
        <v>2.5996399999999999E-2</v>
      </c>
      <c r="P112" s="41">
        <v>2.63988E-2</v>
      </c>
    </row>
    <row r="113" spans="6:16" x14ac:dyDescent="0.25">
      <c r="F113" s="89"/>
      <c r="G113" s="8" t="s">
        <v>20</v>
      </c>
      <c r="H113" s="39">
        <v>2.35181E-2</v>
      </c>
      <c r="I113" s="33">
        <v>7020</v>
      </c>
      <c r="J113" s="40">
        <v>2335400000</v>
      </c>
      <c r="K113" s="33">
        <v>140845</v>
      </c>
      <c r="L113" s="33">
        <v>6981</v>
      </c>
      <c r="M113" s="40">
        <v>2317870000</v>
      </c>
      <c r="N113" s="39">
        <v>2.8155599999999999E-2</v>
      </c>
      <c r="O113" s="39">
        <v>2.60459E-2</v>
      </c>
      <c r="P113" s="41">
        <v>2.6278699999999999E-2</v>
      </c>
    </row>
    <row r="114" spans="6:16" x14ac:dyDescent="0.25">
      <c r="F114" s="89"/>
      <c r="G114" s="8" t="s">
        <v>21</v>
      </c>
      <c r="H114" s="39">
        <v>1.9348600000000001E-2</v>
      </c>
      <c r="I114" s="33">
        <v>7090</v>
      </c>
      <c r="J114" s="40">
        <v>2336000000</v>
      </c>
      <c r="K114" s="33">
        <v>141104</v>
      </c>
      <c r="L114" s="33">
        <v>6988</v>
      </c>
      <c r="M114" s="40">
        <v>2311350000</v>
      </c>
      <c r="N114" s="39">
        <v>2.81537E-2</v>
      </c>
      <c r="O114" s="39">
        <v>2.6297899999999999E-2</v>
      </c>
      <c r="P114" s="41">
        <v>2.64526E-2</v>
      </c>
    </row>
    <row r="115" spans="6:16" x14ac:dyDescent="0.25">
      <c r="F115" s="89"/>
      <c r="G115" s="8" t="s">
        <v>22</v>
      </c>
      <c r="H115" s="39">
        <v>2.09505E-2</v>
      </c>
      <c r="I115" s="33">
        <v>7070</v>
      </c>
      <c r="J115" s="40">
        <v>2337920000</v>
      </c>
      <c r="K115" s="33">
        <v>141115</v>
      </c>
      <c r="L115" s="33">
        <v>6979</v>
      </c>
      <c r="M115" s="40">
        <v>2307520000</v>
      </c>
      <c r="N115" s="39">
        <v>2.7930699999999999E-2</v>
      </c>
      <c r="O115" s="39">
        <v>2.5967799999999999E-2</v>
      </c>
      <c r="P115" s="41">
        <v>2.61581E-2</v>
      </c>
    </row>
    <row r="116" spans="6:16" x14ac:dyDescent="0.25">
      <c r="F116" s="89"/>
      <c r="G116" s="8" t="s">
        <v>23</v>
      </c>
      <c r="H116" s="39">
        <v>2.2630500000000001E-2</v>
      </c>
      <c r="I116" s="33">
        <v>7014</v>
      </c>
      <c r="J116" s="40">
        <v>2334140000</v>
      </c>
      <c r="K116" s="33">
        <v>141843</v>
      </c>
      <c r="L116" s="33">
        <v>7003</v>
      </c>
      <c r="M116" s="40">
        <v>2320600000</v>
      </c>
      <c r="N116" s="39">
        <v>2.77886E-2</v>
      </c>
      <c r="O116" s="39">
        <v>2.5760499999999999E-2</v>
      </c>
      <c r="P116" s="41">
        <v>2.5915000000000001E-2</v>
      </c>
    </row>
    <row r="117" spans="6:16" x14ac:dyDescent="0.25">
      <c r="F117" s="89"/>
      <c r="G117" s="8" t="s">
        <v>24</v>
      </c>
      <c r="H117" s="39">
        <v>2.4650399999999999E-2</v>
      </c>
      <c r="I117" s="33">
        <v>6989</v>
      </c>
      <c r="J117" s="40">
        <v>2335020000</v>
      </c>
      <c r="K117" s="33">
        <v>141066</v>
      </c>
      <c r="L117" s="33">
        <v>6971</v>
      </c>
      <c r="M117" s="40">
        <v>2322550000</v>
      </c>
      <c r="N117" s="39">
        <v>2.8171000000000002E-2</v>
      </c>
      <c r="O117" s="39">
        <v>2.6015900000000002E-2</v>
      </c>
      <c r="P117" s="41">
        <v>2.6242399999999999E-2</v>
      </c>
    </row>
    <row r="118" spans="6:16" x14ac:dyDescent="0.25">
      <c r="F118" s="89"/>
      <c r="G118" s="8" t="s">
        <v>25</v>
      </c>
      <c r="H118" s="39">
        <v>2.51714E-2</v>
      </c>
      <c r="I118" s="33">
        <v>6998</v>
      </c>
      <c r="J118" s="40">
        <v>2339040000</v>
      </c>
      <c r="K118" s="33">
        <v>142325</v>
      </c>
      <c r="L118" s="33">
        <v>7038</v>
      </c>
      <c r="M118" s="40">
        <v>2344310000</v>
      </c>
      <c r="N118" s="39">
        <v>2.8076500000000001E-2</v>
      </c>
      <c r="O118" s="39">
        <v>2.59438E-2</v>
      </c>
      <c r="P118" s="41">
        <v>2.6174200000000002E-2</v>
      </c>
    </row>
    <row r="119" spans="6:16" x14ac:dyDescent="0.25">
      <c r="F119" s="89"/>
      <c r="G119" s="8" t="s">
        <v>26</v>
      </c>
      <c r="H119" s="39">
        <v>2.3463899999999999E-2</v>
      </c>
      <c r="I119" s="33">
        <v>6992</v>
      </c>
      <c r="J119" s="40">
        <v>2328650000</v>
      </c>
      <c r="K119" s="33">
        <v>141828</v>
      </c>
      <c r="L119" s="33">
        <v>7008</v>
      </c>
      <c r="M119" s="40">
        <v>2323440000</v>
      </c>
      <c r="N119" s="39">
        <v>2.7922499999999999E-2</v>
      </c>
      <c r="O119" s="39">
        <v>2.5823599999999999E-2</v>
      </c>
      <c r="P119" s="41">
        <v>2.6017100000000001E-2</v>
      </c>
    </row>
    <row r="120" spans="6:16" x14ac:dyDescent="0.25">
      <c r="F120" s="89"/>
      <c r="G120" s="8" t="s">
        <v>27</v>
      </c>
      <c r="H120" s="39">
        <v>2.33902E-2</v>
      </c>
      <c r="I120" s="33">
        <v>7029</v>
      </c>
      <c r="J120" s="40">
        <v>2341230000</v>
      </c>
      <c r="K120" s="33">
        <v>142129</v>
      </c>
      <c r="L120" s="33">
        <v>7028</v>
      </c>
      <c r="M120" s="40">
        <v>2337000000</v>
      </c>
      <c r="N120" s="39">
        <v>2.79072E-2</v>
      </c>
      <c r="O120" s="39">
        <v>2.5801299999999999E-2</v>
      </c>
      <c r="P120" s="41">
        <v>2.5951700000000001E-2</v>
      </c>
    </row>
    <row r="121" spans="6:16" x14ac:dyDescent="0.25">
      <c r="F121" s="90"/>
      <c r="G121" s="8" t="s">
        <v>28</v>
      </c>
      <c r="H121" s="39">
        <v>2.38347E-2</v>
      </c>
      <c r="I121" s="33">
        <v>7008</v>
      </c>
      <c r="J121" s="40">
        <v>2336120000</v>
      </c>
      <c r="K121" s="33">
        <v>140764</v>
      </c>
      <c r="L121" s="33">
        <v>6974</v>
      </c>
      <c r="M121" s="40">
        <v>2319160000</v>
      </c>
      <c r="N121" s="39">
        <v>2.7940300000000001E-2</v>
      </c>
      <c r="O121" s="39">
        <v>2.5907400000000001E-2</v>
      </c>
      <c r="P121" s="41">
        <v>2.61745E-2</v>
      </c>
    </row>
    <row r="122" spans="6:16" ht="15.75" thickBot="1" x14ac:dyDescent="0.3">
      <c r="F122" s="81" t="s">
        <v>30</v>
      </c>
      <c r="G122" s="82"/>
      <c r="H122" s="54">
        <f>SUM(H108:H121)/14</f>
        <v>2.3347292857142852E-2</v>
      </c>
      <c r="I122" s="45">
        <f t="shared" ref="I122:P122" si="9">SUM(I108:I121)/14</f>
        <v>7018.5</v>
      </c>
      <c r="J122" s="48">
        <f t="shared" si="9"/>
        <v>2336003571.4285712</v>
      </c>
      <c r="K122" s="45">
        <f t="shared" si="9"/>
        <v>141350.5</v>
      </c>
      <c r="L122" s="45">
        <f t="shared" si="9"/>
        <v>6990.2142857142853</v>
      </c>
      <c r="M122" s="48">
        <f t="shared" si="9"/>
        <v>2321615714.2857141</v>
      </c>
      <c r="N122" s="54">
        <f t="shared" si="9"/>
        <v>2.8192257142857145E-2</v>
      </c>
      <c r="O122" s="54">
        <f t="shared" si="9"/>
        <v>2.6074514285714286E-2</v>
      </c>
      <c r="P122" s="54">
        <f t="shared" si="9"/>
        <v>2.6313371428571427E-2</v>
      </c>
    </row>
    <row r="123" spans="6:16" x14ac:dyDescent="0.25">
      <c r="F123" s="88" t="s">
        <v>3</v>
      </c>
      <c r="G123" s="7" t="s">
        <v>15</v>
      </c>
      <c r="H123" s="28">
        <v>1.21058E-2</v>
      </c>
      <c r="I123" s="27">
        <v>6476</v>
      </c>
      <c r="J123" s="37">
        <v>2512860000</v>
      </c>
      <c r="K123" s="27">
        <v>150452</v>
      </c>
      <c r="L123" s="27">
        <v>6446</v>
      </c>
      <c r="M123" s="37">
        <v>2485040000</v>
      </c>
      <c r="N123" s="28">
        <v>1.3640899999999999E-2</v>
      </c>
      <c r="O123" s="28">
        <v>1.09409E-2</v>
      </c>
      <c r="P123" s="29">
        <v>1.1232199999999999E-2</v>
      </c>
    </row>
    <row r="124" spans="6:16" x14ac:dyDescent="0.25">
      <c r="F124" s="89"/>
      <c r="G124" s="8" t="s">
        <v>16</v>
      </c>
      <c r="H124" s="39">
        <v>8.2383700000000001E-3</v>
      </c>
      <c r="I124" s="33">
        <v>6502</v>
      </c>
      <c r="J124" s="40">
        <v>2498760000</v>
      </c>
      <c r="K124" s="33">
        <v>151374</v>
      </c>
      <c r="L124" s="33">
        <v>6486</v>
      </c>
      <c r="M124" s="40">
        <v>2485950000</v>
      </c>
      <c r="N124" s="39">
        <v>1.3263499999999999E-2</v>
      </c>
      <c r="O124" s="39">
        <v>1.08448E-2</v>
      </c>
      <c r="P124" s="41">
        <v>1.1132899999999999E-2</v>
      </c>
    </row>
    <row r="125" spans="6:16" x14ac:dyDescent="0.25">
      <c r="F125" s="89"/>
      <c r="G125" s="8" t="s">
        <v>17</v>
      </c>
      <c r="H125" s="39">
        <v>9.9091100000000005E-3</v>
      </c>
      <c r="I125" s="33">
        <v>6482</v>
      </c>
      <c r="J125" s="40">
        <v>2504120000</v>
      </c>
      <c r="K125" s="33">
        <v>150838</v>
      </c>
      <c r="L125" s="33">
        <v>6470</v>
      </c>
      <c r="M125" s="40">
        <v>2488890000</v>
      </c>
      <c r="N125" s="39">
        <v>1.34568E-2</v>
      </c>
      <c r="O125" s="39">
        <v>1.0955299999999999E-2</v>
      </c>
      <c r="P125" s="41">
        <v>1.1271E-2</v>
      </c>
    </row>
    <row r="126" spans="6:16" x14ac:dyDescent="0.25">
      <c r="F126" s="89"/>
      <c r="G126" s="8" t="s">
        <v>18</v>
      </c>
      <c r="H126" s="39">
        <v>6.2494899999999999E-3</v>
      </c>
      <c r="I126" s="33">
        <v>6559</v>
      </c>
      <c r="J126" s="40">
        <v>2505330000</v>
      </c>
      <c r="K126" s="33">
        <v>151978</v>
      </c>
      <c r="L126" s="33">
        <v>6523</v>
      </c>
      <c r="M126" s="40">
        <v>2488220000</v>
      </c>
      <c r="N126" s="39">
        <v>1.28252E-2</v>
      </c>
      <c r="O126" s="39">
        <v>1.05684E-2</v>
      </c>
      <c r="P126" s="41">
        <v>1.0848500000000001E-2</v>
      </c>
    </row>
    <row r="127" spans="6:16" x14ac:dyDescent="0.25">
      <c r="F127" s="89"/>
      <c r="G127" s="8" t="s">
        <v>19</v>
      </c>
      <c r="H127" s="39">
        <v>4.7202499999999996E-3</v>
      </c>
      <c r="I127" s="33">
        <v>6530</v>
      </c>
      <c r="J127" s="40">
        <v>2485520000</v>
      </c>
      <c r="K127" s="33">
        <v>151498</v>
      </c>
      <c r="L127" s="33">
        <v>6487</v>
      </c>
      <c r="M127" s="40">
        <v>2468200000</v>
      </c>
      <c r="N127" s="39">
        <v>1.2789200000000001E-2</v>
      </c>
      <c r="O127" s="39">
        <v>1.05214E-2</v>
      </c>
      <c r="P127" s="41">
        <v>1.0802000000000001E-2</v>
      </c>
    </row>
    <row r="128" spans="6:16" x14ac:dyDescent="0.25">
      <c r="F128" s="89"/>
      <c r="G128" s="8" t="s">
        <v>20</v>
      </c>
      <c r="H128" s="39">
        <v>7.7301999999999996E-3</v>
      </c>
      <c r="I128" s="33">
        <v>6533</v>
      </c>
      <c r="J128" s="40">
        <v>2511390000</v>
      </c>
      <c r="K128" s="33">
        <v>150614</v>
      </c>
      <c r="L128" s="33">
        <v>6468</v>
      </c>
      <c r="M128" s="40">
        <v>2474560000</v>
      </c>
      <c r="N128" s="39">
        <v>1.2884700000000001E-2</v>
      </c>
      <c r="O128" s="39">
        <v>1.04788E-2</v>
      </c>
      <c r="P128" s="41">
        <v>1.0787700000000001E-2</v>
      </c>
    </row>
    <row r="129" spans="6:16" x14ac:dyDescent="0.25">
      <c r="F129" s="89"/>
      <c r="G129" s="8" t="s">
        <v>21</v>
      </c>
      <c r="H129" s="39">
        <v>3.57567E-3</v>
      </c>
      <c r="I129" s="33">
        <v>6580</v>
      </c>
      <c r="J129" s="40">
        <v>2501310000</v>
      </c>
      <c r="K129" s="33">
        <v>151249</v>
      </c>
      <c r="L129" s="33">
        <v>6507</v>
      </c>
      <c r="M129" s="40">
        <v>2483220000</v>
      </c>
      <c r="N129" s="39">
        <v>1.29023E-2</v>
      </c>
      <c r="O129" s="39">
        <v>1.0663600000000001E-2</v>
      </c>
      <c r="P129" s="41">
        <v>1.09695E-2</v>
      </c>
    </row>
    <row r="130" spans="6:16" x14ac:dyDescent="0.25">
      <c r="F130" s="89"/>
      <c r="G130" s="8" t="s">
        <v>22</v>
      </c>
      <c r="H130" s="39">
        <v>5.1794299999999996E-3</v>
      </c>
      <c r="I130" s="33">
        <v>6536</v>
      </c>
      <c r="J130" s="40">
        <v>2495810000</v>
      </c>
      <c r="K130" s="33">
        <v>151548</v>
      </c>
      <c r="L130" s="33">
        <v>6499</v>
      </c>
      <c r="M130" s="40">
        <v>2479440000</v>
      </c>
      <c r="N130" s="39">
        <v>1.2600399999999999E-2</v>
      </c>
      <c r="O130" s="39">
        <v>1.03976E-2</v>
      </c>
      <c r="P130" s="41">
        <v>1.06608E-2</v>
      </c>
    </row>
    <row r="131" spans="6:16" x14ac:dyDescent="0.25">
      <c r="F131" s="89"/>
      <c r="G131" s="8" t="s">
        <v>23</v>
      </c>
      <c r="H131" s="39">
        <v>6.8495300000000004E-3</v>
      </c>
      <c r="I131" s="33">
        <v>6523</v>
      </c>
      <c r="J131" s="40">
        <v>2497690000</v>
      </c>
      <c r="K131" s="33">
        <v>151372</v>
      </c>
      <c r="L131" s="33">
        <v>6495</v>
      </c>
      <c r="M131" s="40">
        <v>2483760000</v>
      </c>
      <c r="N131" s="39">
        <v>1.2397699999999999E-2</v>
      </c>
      <c r="O131" s="39">
        <v>1.02109E-2</v>
      </c>
      <c r="P131" s="41">
        <v>1.0505499999999999E-2</v>
      </c>
    </row>
    <row r="132" spans="6:16" x14ac:dyDescent="0.25">
      <c r="F132" s="89"/>
      <c r="G132" s="8" t="s">
        <v>24</v>
      </c>
      <c r="H132" s="39">
        <v>8.9193399999999996E-3</v>
      </c>
      <c r="I132" s="33">
        <v>6503</v>
      </c>
      <c r="J132" s="40">
        <v>2505660000</v>
      </c>
      <c r="K132" s="33">
        <v>151521</v>
      </c>
      <c r="L132" s="33">
        <v>6495</v>
      </c>
      <c r="M132" s="40">
        <v>2492390000</v>
      </c>
      <c r="N132" s="39">
        <v>1.2881699999999999E-2</v>
      </c>
      <c r="O132" s="39">
        <v>1.04324E-2</v>
      </c>
      <c r="P132" s="41">
        <v>1.0743300000000001E-2</v>
      </c>
    </row>
    <row r="133" spans="6:16" x14ac:dyDescent="0.25">
      <c r="F133" s="89"/>
      <c r="G133" s="8" t="s">
        <v>25</v>
      </c>
      <c r="H133" s="39">
        <v>9.3807400000000003E-3</v>
      </c>
      <c r="I133" s="33">
        <v>6489</v>
      </c>
      <c r="J133" s="40">
        <v>2501890000</v>
      </c>
      <c r="K133" s="33">
        <v>152023</v>
      </c>
      <c r="L133" s="33">
        <v>6525</v>
      </c>
      <c r="M133" s="40">
        <v>2507860000</v>
      </c>
      <c r="N133" s="39">
        <v>1.28603E-2</v>
      </c>
      <c r="O133" s="39">
        <v>1.03654E-2</v>
      </c>
      <c r="P133" s="41">
        <v>1.06976E-2</v>
      </c>
    </row>
    <row r="134" spans="6:16" x14ac:dyDescent="0.25">
      <c r="F134" s="89"/>
      <c r="G134" s="8" t="s">
        <v>26</v>
      </c>
      <c r="H134" s="39">
        <v>7.7113900000000003E-3</v>
      </c>
      <c r="I134" s="33">
        <v>6530</v>
      </c>
      <c r="J134" s="40">
        <v>2506480000</v>
      </c>
      <c r="K134" s="33">
        <v>150791</v>
      </c>
      <c r="L134" s="33">
        <v>6466</v>
      </c>
      <c r="M134" s="40">
        <v>2476180000</v>
      </c>
      <c r="N134" s="39">
        <v>1.26073E-2</v>
      </c>
      <c r="O134" s="39">
        <v>1.0255E-2</v>
      </c>
      <c r="P134" s="41">
        <v>1.05576E-2</v>
      </c>
    </row>
    <row r="135" spans="6:16" x14ac:dyDescent="0.25">
      <c r="F135" s="89"/>
      <c r="G135" s="8" t="s">
        <v>27</v>
      </c>
      <c r="H135" s="39">
        <v>7.5967600000000001E-3</v>
      </c>
      <c r="I135" s="33">
        <v>6496</v>
      </c>
      <c r="J135" s="40">
        <v>2495500000</v>
      </c>
      <c r="K135" s="33">
        <v>151529</v>
      </c>
      <c r="L135" s="33">
        <v>6507</v>
      </c>
      <c r="M135" s="40">
        <v>2498040000</v>
      </c>
      <c r="N135" s="39">
        <v>1.2649000000000001E-2</v>
      </c>
      <c r="O135" s="39">
        <v>1.0253E-2</v>
      </c>
      <c r="P135" s="41">
        <v>1.0553099999999999E-2</v>
      </c>
    </row>
    <row r="136" spans="6:16" x14ac:dyDescent="0.25">
      <c r="F136" s="90"/>
      <c r="G136" s="8" t="s">
        <v>28</v>
      </c>
      <c r="H136" s="39">
        <v>8.0408500000000004E-3</v>
      </c>
      <c r="I136" s="33">
        <v>6466</v>
      </c>
      <c r="J136" s="40">
        <v>2485300000</v>
      </c>
      <c r="K136" s="33">
        <v>151158</v>
      </c>
      <c r="L136" s="33">
        <v>6486</v>
      </c>
      <c r="M136" s="40">
        <v>2484560000</v>
      </c>
      <c r="N136" s="39">
        <v>1.2674899999999999E-2</v>
      </c>
      <c r="O136" s="39">
        <v>1.03167E-2</v>
      </c>
      <c r="P136" s="41">
        <v>1.0613300000000001E-2</v>
      </c>
    </row>
    <row r="137" spans="6:16" ht="15.75" thickBot="1" x14ac:dyDescent="0.3">
      <c r="F137" s="81" t="s">
        <v>30</v>
      </c>
      <c r="G137" s="82"/>
      <c r="H137" s="54">
        <f>SUM(H123:H136)/14</f>
        <v>7.5862092857142864E-3</v>
      </c>
      <c r="I137" s="45">
        <f t="shared" ref="I137:P137" si="10">SUM(I123:I136)/14</f>
        <v>6514.6428571428569</v>
      </c>
      <c r="J137" s="48">
        <f t="shared" si="10"/>
        <v>2500544285.7142859</v>
      </c>
      <c r="K137" s="45">
        <f t="shared" si="10"/>
        <v>151281.78571428571</v>
      </c>
      <c r="L137" s="45">
        <f t="shared" si="10"/>
        <v>6490</v>
      </c>
      <c r="M137" s="48">
        <f t="shared" si="10"/>
        <v>2485450714.2857141</v>
      </c>
      <c r="N137" s="54">
        <f t="shared" si="10"/>
        <v>1.2888135714285711E-2</v>
      </c>
      <c r="O137" s="54">
        <f t="shared" si="10"/>
        <v>1.0514585714285716E-2</v>
      </c>
      <c r="P137" s="54">
        <f t="shared" si="10"/>
        <v>1.0812500000000001E-2</v>
      </c>
    </row>
  </sheetData>
  <mergeCells count="36">
    <mergeCell ref="A1:A2"/>
    <mergeCell ref="B1:D1"/>
    <mergeCell ref="F1:F2"/>
    <mergeCell ref="G1:G2"/>
    <mergeCell ref="H1:H2"/>
    <mergeCell ref="J1:J2"/>
    <mergeCell ref="K1:L1"/>
    <mergeCell ref="M1:M2"/>
    <mergeCell ref="N1:P1"/>
    <mergeCell ref="F3:F16"/>
    <mergeCell ref="F17:G17"/>
    <mergeCell ref="F18:F31"/>
    <mergeCell ref="F32:G32"/>
    <mergeCell ref="F33:F46"/>
    <mergeCell ref="I1:I2"/>
    <mergeCell ref="F93:F106"/>
    <mergeCell ref="F47:G47"/>
    <mergeCell ref="F48:F61"/>
    <mergeCell ref="F62:G62"/>
    <mergeCell ref="F63:F76"/>
    <mergeCell ref="Y1:Y2"/>
    <mergeCell ref="Z1:Z2"/>
    <mergeCell ref="AA1:AA2"/>
    <mergeCell ref="F137:G137"/>
    <mergeCell ref="R1:R2"/>
    <mergeCell ref="S1:S2"/>
    <mergeCell ref="T1:T2"/>
    <mergeCell ref="U1:W1"/>
    <mergeCell ref="X1:X2"/>
    <mergeCell ref="F107:G107"/>
    <mergeCell ref="F108:F121"/>
    <mergeCell ref="F122:G122"/>
    <mergeCell ref="F123:F136"/>
    <mergeCell ref="F77:G77"/>
    <mergeCell ref="F78:F91"/>
    <mergeCell ref="F92:G9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0A59-C893-4121-879E-0852245CD7B1}">
  <dimension ref="A1:AA141"/>
  <sheetViews>
    <sheetView zoomScale="85" zoomScaleNormal="85" workbookViewId="0">
      <pane ySplit="2" topLeftCell="A3" activePane="bottomLeft" state="frozen"/>
      <selection pane="bottomLeft" activeCell="H137" activeCellId="8" sqref="H17 H32 H47 H62 H77 H92 H107 H122 H137"/>
    </sheetView>
  </sheetViews>
  <sheetFormatPr baseColWidth="10" defaultRowHeight="15" x14ac:dyDescent="0.25"/>
  <cols>
    <col min="1" max="1" width="13.140625" customWidth="1"/>
    <col min="2" max="4" width="13" bestFit="1" customWidth="1"/>
    <col min="6" max="6" width="13.28515625" customWidth="1"/>
    <col min="7" max="7" width="10.140625" customWidth="1"/>
    <col min="8" max="8" width="19.42578125" customWidth="1"/>
    <col min="9" max="9" width="21.85546875" customWidth="1"/>
    <col min="10" max="10" width="20.28515625" customWidth="1"/>
    <col min="11" max="12" width="19.28515625" customWidth="1"/>
    <col min="13" max="13" width="20.28515625" customWidth="1"/>
    <col min="18" max="18" width="15.5703125" customWidth="1"/>
    <col min="19" max="20" width="20.28515625" customWidth="1"/>
    <col min="24" max="25" width="19.28515625" customWidth="1"/>
    <col min="26" max="26" width="21.28515625" customWidth="1"/>
    <col min="27" max="27" width="19.42578125" customWidth="1"/>
    <col min="28" max="28" width="19.5703125" customWidth="1"/>
  </cols>
  <sheetData>
    <row r="1" spans="1:27" x14ac:dyDescent="0.25">
      <c r="A1" s="94" t="s">
        <v>41</v>
      </c>
      <c r="B1" s="96" t="s">
        <v>4</v>
      </c>
      <c r="C1" s="96"/>
      <c r="D1" s="97"/>
      <c r="F1" s="83" t="s">
        <v>0</v>
      </c>
      <c r="G1" s="85" t="s">
        <v>14</v>
      </c>
      <c r="H1" s="85" t="s">
        <v>31</v>
      </c>
      <c r="I1" s="85" t="s">
        <v>42</v>
      </c>
      <c r="J1" s="85" t="s">
        <v>32</v>
      </c>
      <c r="K1" s="85" t="s">
        <v>13</v>
      </c>
      <c r="L1" s="85"/>
      <c r="M1" s="85" t="s">
        <v>45</v>
      </c>
      <c r="N1" s="85" t="s">
        <v>12</v>
      </c>
      <c r="O1" s="85"/>
      <c r="P1" s="93"/>
      <c r="R1" s="83" t="s">
        <v>8</v>
      </c>
      <c r="S1" s="85" t="s">
        <v>47</v>
      </c>
      <c r="T1" s="85" t="s">
        <v>48</v>
      </c>
      <c r="U1" s="87" t="s">
        <v>49</v>
      </c>
      <c r="V1" s="87"/>
      <c r="W1" s="87"/>
      <c r="X1" s="77" t="s">
        <v>33</v>
      </c>
      <c r="Y1" s="77" t="s">
        <v>34</v>
      </c>
      <c r="Z1" s="77" t="s">
        <v>50</v>
      </c>
      <c r="AA1" s="79" t="s">
        <v>51</v>
      </c>
    </row>
    <row r="2" spans="1:27" ht="15.75" thickBot="1" x14ac:dyDescent="0.3">
      <c r="A2" s="95"/>
      <c r="B2" s="14" t="s">
        <v>5</v>
      </c>
      <c r="C2" s="14" t="s">
        <v>6</v>
      </c>
      <c r="D2" s="15" t="s">
        <v>7</v>
      </c>
      <c r="F2" s="84"/>
      <c r="G2" s="86"/>
      <c r="H2" s="86"/>
      <c r="I2" s="86"/>
      <c r="J2" s="86"/>
      <c r="K2" s="4" t="s">
        <v>43</v>
      </c>
      <c r="L2" s="4" t="s">
        <v>44</v>
      </c>
      <c r="M2" s="86"/>
      <c r="N2" s="5" t="s">
        <v>9</v>
      </c>
      <c r="O2" s="5" t="s">
        <v>10</v>
      </c>
      <c r="P2" s="6" t="s">
        <v>11</v>
      </c>
      <c r="R2" s="84"/>
      <c r="S2" s="86"/>
      <c r="T2" s="86"/>
      <c r="U2" s="5" t="s">
        <v>9</v>
      </c>
      <c r="V2" s="5" t="s">
        <v>10</v>
      </c>
      <c r="W2" s="5" t="s">
        <v>11</v>
      </c>
      <c r="X2" s="78"/>
      <c r="Y2" s="78"/>
      <c r="Z2" s="78"/>
      <c r="AA2" s="80"/>
    </row>
    <row r="3" spans="1:27" x14ac:dyDescent="0.25">
      <c r="A3" s="16">
        <v>0</v>
      </c>
      <c r="B3" s="17">
        <v>1</v>
      </c>
      <c r="C3" s="17">
        <v>1</v>
      </c>
      <c r="D3" s="18">
        <v>1</v>
      </c>
      <c r="F3" s="88" t="s">
        <v>36</v>
      </c>
      <c r="G3" s="7" t="s">
        <v>15</v>
      </c>
      <c r="H3" s="28">
        <v>0.17025399999999999</v>
      </c>
      <c r="I3" s="27">
        <v>4337</v>
      </c>
      <c r="J3" s="37">
        <v>76771900</v>
      </c>
      <c r="K3" s="27">
        <v>7015</v>
      </c>
      <c r="L3" s="27">
        <v>7015</v>
      </c>
      <c r="M3" s="37">
        <v>117285000</v>
      </c>
      <c r="N3" s="28">
        <v>0.200183</v>
      </c>
      <c r="O3" s="28">
        <v>0.19925499999999999</v>
      </c>
      <c r="P3" s="38">
        <v>0.19306799999999999</v>
      </c>
      <c r="R3" s="56" t="s">
        <v>36</v>
      </c>
      <c r="S3" s="9">
        <v>1726153</v>
      </c>
      <c r="T3" s="9">
        <v>860895</v>
      </c>
      <c r="U3" s="9">
        <v>280370</v>
      </c>
      <c r="V3" s="9">
        <v>269379</v>
      </c>
      <c r="W3" s="9">
        <v>202657</v>
      </c>
      <c r="X3" s="57">
        <f>(T3/S3)*100</f>
        <v>49.873620704537778</v>
      </c>
      <c r="Y3" s="57">
        <f>(SUM(U3:W3)/T3)*100</f>
        <v>87.398114752670182</v>
      </c>
      <c r="Z3" s="46">
        <v>4.6358499999999997E-4</v>
      </c>
      <c r="AA3" s="58">
        <v>6.0750500000000002E-3</v>
      </c>
    </row>
    <row r="4" spans="1:27" x14ac:dyDescent="0.25">
      <c r="A4" s="12">
        <v>0.5</v>
      </c>
      <c r="B4" s="2">
        <v>6</v>
      </c>
      <c r="C4" s="19">
        <v>2</v>
      </c>
      <c r="D4" s="20">
        <v>2</v>
      </c>
      <c r="F4" s="89"/>
      <c r="G4" s="8" t="s">
        <v>16</v>
      </c>
      <c r="H4" s="39">
        <v>0.15911500000000001</v>
      </c>
      <c r="I4" s="33">
        <v>4480</v>
      </c>
      <c r="J4" s="40">
        <v>75748700</v>
      </c>
      <c r="K4" s="33">
        <v>7262</v>
      </c>
      <c r="L4" s="33">
        <v>7262</v>
      </c>
      <c r="M4" s="40">
        <v>122072000</v>
      </c>
      <c r="N4" s="39">
        <v>0.19589400000000001</v>
      </c>
      <c r="O4" s="39">
        <v>0.197713</v>
      </c>
      <c r="P4" s="35">
        <v>0.197987</v>
      </c>
      <c r="R4" s="24" t="s">
        <v>37</v>
      </c>
      <c r="S4" s="30">
        <v>671345</v>
      </c>
      <c r="T4" s="30">
        <v>336101</v>
      </c>
      <c r="U4" s="30">
        <v>45022</v>
      </c>
      <c r="V4" s="30">
        <v>122602</v>
      </c>
      <c r="W4" s="30">
        <v>60146</v>
      </c>
      <c r="X4" s="31">
        <f>(T4/S4)*100</f>
        <v>50.063827093372261</v>
      </c>
      <c r="Y4" s="31">
        <f t="shared" ref="Y4:Y11" si="0">(SUM(U4:W4)/T4)*100</f>
        <v>67.768319642012372</v>
      </c>
      <c r="Z4" s="32">
        <v>1.2249699999999999E-3</v>
      </c>
      <c r="AA4" s="50">
        <v>5.9140699999999996E-3</v>
      </c>
    </row>
    <row r="5" spans="1:27" x14ac:dyDescent="0.25">
      <c r="A5" s="12">
        <v>1</v>
      </c>
      <c r="B5" s="2">
        <v>13</v>
      </c>
      <c r="C5" s="2">
        <v>4</v>
      </c>
      <c r="D5" s="11">
        <v>5</v>
      </c>
      <c r="F5" s="89"/>
      <c r="G5" s="8" t="s">
        <v>17</v>
      </c>
      <c r="H5" s="39">
        <v>0.163965</v>
      </c>
      <c r="I5" s="33">
        <v>4412</v>
      </c>
      <c r="J5" s="40">
        <v>74632100</v>
      </c>
      <c r="K5" s="33">
        <v>7125</v>
      </c>
      <c r="L5" s="33">
        <v>7125</v>
      </c>
      <c r="M5" s="40">
        <v>118233000</v>
      </c>
      <c r="N5" s="39">
        <v>0.19933000000000001</v>
      </c>
      <c r="O5" s="39">
        <v>0.200324</v>
      </c>
      <c r="P5" s="35">
        <v>0.20086799999999999</v>
      </c>
      <c r="R5" s="25" t="s">
        <v>1</v>
      </c>
      <c r="S5" s="33">
        <v>302690</v>
      </c>
      <c r="T5" s="33">
        <v>192411</v>
      </c>
      <c r="U5" s="33">
        <v>24272</v>
      </c>
      <c r="V5" s="33">
        <v>60241</v>
      </c>
      <c r="W5" s="33">
        <v>0</v>
      </c>
      <c r="X5" s="34">
        <f t="shared" ref="X5:X11" si="1">(T5/S5)*100</f>
        <v>63.567015758697018</v>
      </c>
      <c r="Y5" s="34">
        <f t="shared" si="0"/>
        <v>43.923164476043468</v>
      </c>
      <c r="Z5" s="39">
        <v>2.2079999999999999E-3</v>
      </c>
      <c r="AA5" s="51">
        <v>5.9439999999999996E-3</v>
      </c>
    </row>
    <row r="6" spans="1:27" x14ac:dyDescent="0.25">
      <c r="A6" s="12">
        <v>1.5</v>
      </c>
      <c r="B6" s="2">
        <v>20</v>
      </c>
      <c r="C6" s="19">
        <v>6</v>
      </c>
      <c r="D6" s="11">
        <v>8</v>
      </c>
      <c r="F6" s="89"/>
      <c r="G6" s="8" t="s">
        <v>18</v>
      </c>
      <c r="H6" s="39">
        <v>0.152973</v>
      </c>
      <c r="I6" s="33">
        <v>4885</v>
      </c>
      <c r="J6" s="40">
        <v>81437800</v>
      </c>
      <c r="K6" s="33">
        <v>7219</v>
      </c>
      <c r="L6" s="33">
        <v>7219</v>
      </c>
      <c r="M6" s="40">
        <v>119577000</v>
      </c>
      <c r="N6" s="39">
        <v>0.19448399999999999</v>
      </c>
      <c r="O6" s="39">
        <v>0.197098</v>
      </c>
      <c r="P6" s="35">
        <v>0.19570299999999999</v>
      </c>
      <c r="R6" s="24" t="s">
        <v>38</v>
      </c>
      <c r="S6" s="30">
        <v>196210</v>
      </c>
      <c r="T6" s="30">
        <v>137463</v>
      </c>
      <c r="U6" s="30">
        <v>14781</v>
      </c>
      <c r="V6" s="30">
        <v>14809</v>
      </c>
      <c r="W6" s="30">
        <v>0</v>
      </c>
      <c r="X6" s="31">
        <f t="shared" si="1"/>
        <v>70.059120330258395</v>
      </c>
      <c r="Y6" s="31">
        <f t="shared" si="0"/>
        <v>21.525792395044483</v>
      </c>
      <c r="Z6" s="32">
        <v>3.0723899999999999E-3</v>
      </c>
      <c r="AA6" s="50">
        <v>5.9560999999999998E-3</v>
      </c>
    </row>
    <row r="7" spans="1:27" x14ac:dyDescent="0.25">
      <c r="A7" s="12">
        <v>2</v>
      </c>
      <c r="B7" s="2">
        <v>27</v>
      </c>
      <c r="C7" s="2">
        <v>8</v>
      </c>
      <c r="D7" s="11">
        <v>10</v>
      </c>
      <c r="F7" s="89"/>
      <c r="G7" s="8" t="s">
        <v>19</v>
      </c>
      <c r="H7" s="39">
        <v>0.25618999999999997</v>
      </c>
      <c r="I7" s="33">
        <v>18751</v>
      </c>
      <c r="J7" s="40">
        <v>311307000</v>
      </c>
      <c r="K7" s="33">
        <v>6108</v>
      </c>
      <c r="L7" s="33">
        <v>6108</v>
      </c>
      <c r="M7" s="40">
        <v>101208000</v>
      </c>
      <c r="N7" s="39">
        <v>0.18360399999999999</v>
      </c>
      <c r="O7" s="39">
        <v>0.184338</v>
      </c>
      <c r="P7" s="35">
        <v>0.18241499999999999</v>
      </c>
      <c r="R7" s="25" t="s">
        <v>2</v>
      </c>
      <c r="S7" s="33">
        <v>150388</v>
      </c>
      <c r="T7" s="33">
        <v>116662</v>
      </c>
      <c r="U7" s="33">
        <v>8963</v>
      </c>
      <c r="V7" s="33">
        <v>0</v>
      </c>
      <c r="W7" s="33">
        <v>0</v>
      </c>
      <c r="X7" s="34">
        <f t="shared" si="1"/>
        <v>77.574008564513136</v>
      </c>
      <c r="Y7" s="34">
        <f t="shared" si="0"/>
        <v>7.6828787437211776</v>
      </c>
      <c r="Z7" s="39">
        <v>3.6353900000000001E-3</v>
      </c>
      <c r="AA7" s="51">
        <v>6.0305999999999997E-3</v>
      </c>
    </row>
    <row r="8" spans="1:27" x14ac:dyDescent="0.25">
      <c r="A8" s="12">
        <v>2.5</v>
      </c>
      <c r="B8" s="2">
        <v>33</v>
      </c>
      <c r="C8" s="19">
        <v>10</v>
      </c>
      <c r="D8" s="11">
        <v>13</v>
      </c>
      <c r="F8" s="89"/>
      <c r="G8" s="8" t="s">
        <v>20</v>
      </c>
      <c r="H8" s="39">
        <v>0.156914</v>
      </c>
      <c r="I8" s="33">
        <v>4673</v>
      </c>
      <c r="J8" s="40">
        <v>79059700</v>
      </c>
      <c r="K8" s="33">
        <v>7240</v>
      </c>
      <c r="L8" s="33">
        <v>7240</v>
      </c>
      <c r="M8" s="40">
        <v>121384000</v>
      </c>
      <c r="N8" s="39">
        <v>0.195933</v>
      </c>
      <c r="O8" s="39">
        <v>0.196102</v>
      </c>
      <c r="P8" s="35">
        <v>0.198911</v>
      </c>
      <c r="R8" s="24" t="s">
        <v>39</v>
      </c>
      <c r="S8" s="30">
        <v>118894</v>
      </c>
      <c r="T8" s="30">
        <v>107619</v>
      </c>
      <c r="U8" s="30">
        <v>2</v>
      </c>
      <c r="V8" s="30">
        <v>0</v>
      </c>
      <c r="W8" s="30">
        <v>0</v>
      </c>
      <c r="X8" s="31">
        <f t="shared" si="1"/>
        <v>90.516762830756818</v>
      </c>
      <c r="Y8" s="31">
        <f t="shared" si="0"/>
        <v>1.858407901950399E-3</v>
      </c>
      <c r="Z8" s="32">
        <v>3.9385999999999996E-3</v>
      </c>
      <c r="AA8" s="50">
        <v>5.8314300000000003E-3</v>
      </c>
    </row>
    <row r="9" spans="1:27" x14ac:dyDescent="0.25">
      <c r="A9" s="12">
        <v>3</v>
      </c>
      <c r="B9" s="2">
        <v>40</v>
      </c>
      <c r="C9" s="2">
        <v>12</v>
      </c>
      <c r="D9" s="11">
        <v>16</v>
      </c>
      <c r="F9" s="89"/>
      <c r="G9" s="8" t="s">
        <v>21</v>
      </c>
      <c r="H9" s="39">
        <v>0.25325500000000001</v>
      </c>
      <c r="I9" s="33">
        <v>18776</v>
      </c>
      <c r="J9" s="40">
        <v>309494000</v>
      </c>
      <c r="K9" s="33">
        <v>6172</v>
      </c>
      <c r="L9" s="33">
        <v>6173</v>
      </c>
      <c r="M9" s="40">
        <v>101893000</v>
      </c>
      <c r="N9" s="39">
        <v>0.184696</v>
      </c>
      <c r="O9" s="39">
        <v>0.18293599999999999</v>
      </c>
      <c r="P9" s="35">
        <v>0.180446</v>
      </c>
      <c r="R9" s="25" t="s">
        <v>35</v>
      </c>
      <c r="S9" s="33">
        <v>97902</v>
      </c>
      <c r="T9" s="33">
        <v>97902</v>
      </c>
      <c r="U9" s="33">
        <v>0</v>
      </c>
      <c r="V9" s="33">
        <v>0</v>
      </c>
      <c r="W9" s="33">
        <v>0</v>
      </c>
      <c r="X9" s="34">
        <f t="shared" si="1"/>
        <v>100</v>
      </c>
      <c r="Y9" s="34">
        <f t="shared" si="0"/>
        <v>0</v>
      </c>
      <c r="Z9" s="39">
        <v>4.2596099999999996E-3</v>
      </c>
      <c r="AA9" s="51">
        <v>5.9584599999999996E-3</v>
      </c>
    </row>
    <row r="10" spans="1:27" x14ac:dyDescent="0.25">
      <c r="A10" s="12">
        <v>3.5</v>
      </c>
      <c r="B10" s="2">
        <v>47</v>
      </c>
      <c r="C10" s="19">
        <v>14</v>
      </c>
      <c r="D10" s="11">
        <v>18</v>
      </c>
      <c r="F10" s="89"/>
      <c r="G10" s="8" t="s">
        <v>22</v>
      </c>
      <c r="H10" s="39">
        <v>0.231457</v>
      </c>
      <c r="I10" s="33">
        <v>11299</v>
      </c>
      <c r="J10" s="40">
        <v>187853000</v>
      </c>
      <c r="K10" s="33">
        <v>6904</v>
      </c>
      <c r="L10" s="33">
        <v>6904</v>
      </c>
      <c r="M10" s="40">
        <v>113678000</v>
      </c>
      <c r="N10" s="39">
        <v>0.18796199999999999</v>
      </c>
      <c r="O10" s="39">
        <v>0.188911</v>
      </c>
      <c r="P10" s="35">
        <v>0.18885399999999999</v>
      </c>
      <c r="R10" s="24" t="s">
        <v>40</v>
      </c>
      <c r="S10" s="30">
        <v>84973</v>
      </c>
      <c r="T10" s="30">
        <v>84973</v>
      </c>
      <c r="U10" s="30">
        <v>0</v>
      </c>
      <c r="V10" s="30">
        <v>0</v>
      </c>
      <c r="W10" s="30">
        <v>0</v>
      </c>
      <c r="X10" s="31">
        <f t="shared" si="1"/>
        <v>100</v>
      </c>
      <c r="Y10" s="31">
        <f t="shared" si="0"/>
        <v>0</v>
      </c>
      <c r="Z10" s="32">
        <v>4.2619099999999998E-3</v>
      </c>
      <c r="AA10" s="50">
        <v>5.9364800000000001E-3</v>
      </c>
    </row>
    <row r="11" spans="1:27" ht="15.75" thickBot="1" x14ac:dyDescent="0.3">
      <c r="A11" s="13">
        <v>4</v>
      </c>
      <c r="B11" s="14">
        <v>54</v>
      </c>
      <c r="C11" s="14">
        <v>16</v>
      </c>
      <c r="D11" s="15">
        <v>21</v>
      </c>
      <c r="F11" s="89"/>
      <c r="G11" s="8" t="s">
        <v>23</v>
      </c>
      <c r="H11" s="39">
        <v>0.155001</v>
      </c>
      <c r="I11" s="33">
        <v>4810</v>
      </c>
      <c r="J11" s="40">
        <v>81277100</v>
      </c>
      <c r="K11" s="33">
        <v>7343</v>
      </c>
      <c r="L11" s="33">
        <v>7345</v>
      </c>
      <c r="M11" s="40">
        <v>121594000</v>
      </c>
      <c r="N11" s="39">
        <v>0.19464000000000001</v>
      </c>
      <c r="O11" s="39">
        <v>0.19601199999999999</v>
      </c>
      <c r="P11" s="41">
        <v>0.201158</v>
      </c>
      <c r="R11" s="26" t="s">
        <v>3</v>
      </c>
      <c r="S11" s="36">
        <v>73699</v>
      </c>
      <c r="T11" s="36">
        <v>73699</v>
      </c>
      <c r="U11" s="36">
        <v>0</v>
      </c>
      <c r="V11" s="36">
        <v>0</v>
      </c>
      <c r="W11" s="36">
        <v>0</v>
      </c>
      <c r="X11" s="55">
        <f t="shared" si="1"/>
        <v>100</v>
      </c>
      <c r="Y11" s="55">
        <f t="shared" si="0"/>
        <v>0</v>
      </c>
      <c r="Z11" s="49">
        <v>4.2644299999999996E-3</v>
      </c>
      <c r="AA11" s="52">
        <v>5.9310999999999999E-3</v>
      </c>
    </row>
    <row r="12" spans="1:27" ht="15.75" thickBot="1" x14ac:dyDescent="0.3">
      <c r="F12" s="89"/>
      <c r="G12" s="8" t="s">
        <v>24</v>
      </c>
      <c r="H12" s="39">
        <v>0.16023499999999999</v>
      </c>
      <c r="I12" s="33">
        <v>4556</v>
      </c>
      <c r="J12" s="40">
        <v>77788200</v>
      </c>
      <c r="K12" s="33">
        <v>7255</v>
      </c>
      <c r="L12" s="33">
        <v>7255</v>
      </c>
      <c r="M12" s="40">
        <v>120663000</v>
      </c>
      <c r="N12" s="39">
        <v>0.198379</v>
      </c>
      <c r="O12" s="39">
        <v>0.197182</v>
      </c>
      <c r="P12" s="35">
        <v>0.19916600000000001</v>
      </c>
    </row>
    <row r="13" spans="1:27" x14ac:dyDescent="0.25">
      <c r="A13" s="21" t="s">
        <v>63</v>
      </c>
      <c r="F13" s="89"/>
      <c r="G13" s="8" t="s">
        <v>25</v>
      </c>
      <c r="H13" s="39">
        <v>0.16084799999999999</v>
      </c>
      <c r="I13" s="33">
        <v>4442</v>
      </c>
      <c r="J13" s="40">
        <v>76677700</v>
      </c>
      <c r="K13" s="33">
        <v>7310</v>
      </c>
      <c r="L13" s="33">
        <v>7311</v>
      </c>
      <c r="M13" s="40">
        <v>122591000</v>
      </c>
      <c r="N13" s="39">
        <v>0.19855300000000001</v>
      </c>
      <c r="O13" s="39">
        <v>0.19588800000000001</v>
      </c>
      <c r="P13" s="35">
        <v>0.193245</v>
      </c>
    </row>
    <row r="14" spans="1:27" x14ac:dyDescent="0.25">
      <c r="A14" s="23" t="s">
        <v>29</v>
      </c>
      <c r="F14" s="89"/>
      <c r="G14" s="8" t="s">
        <v>26</v>
      </c>
      <c r="H14" s="39">
        <v>0.156136</v>
      </c>
      <c r="I14" s="33">
        <v>4563</v>
      </c>
      <c r="J14" s="40">
        <v>75542600</v>
      </c>
      <c r="K14" s="33">
        <v>7237</v>
      </c>
      <c r="L14" s="33">
        <v>7237</v>
      </c>
      <c r="M14" s="40">
        <v>120522000</v>
      </c>
      <c r="N14" s="39">
        <v>0.19348799999999999</v>
      </c>
      <c r="O14" s="39">
        <v>0.19125800000000001</v>
      </c>
      <c r="P14" s="35">
        <v>0.19483200000000001</v>
      </c>
    </row>
    <row r="15" spans="1:27" ht="15.75" thickBot="1" x14ac:dyDescent="0.3">
      <c r="A15" s="22" t="s">
        <v>46</v>
      </c>
      <c r="B15" s="1"/>
      <c r="F15" s="89"/>
      <c r="G15" s="8" t="s">
        <v>27</v>
      </c>
      <c r="H15" s="39">
        <v>0.15676699999999999</v>
      </c>
      <c r="I15" s="33">
        <v>4585</v>
      </c>
      <c r="J15" s="40">
        <v>76868500</v>
      </c>
      <c r="K15" s="33">
        <v>7411</v>
      </c>
      <c r="L15" s="33">
        <v>7411</v>
      </c>
      <c r="M15" s="40">
        <v>123769000</v>
      </c>
      <c r="N15" s="39">
        <v>0.196523</v>
      </c>
      <c r="O15" s="39">
        <v>0.196155</v>
      </c>
      <c r="P15" s="35">
        <v>0.19794999999999999</v>
      </c>
    </row>
    <row r="16" spans="1:27" x14ac:dyDescent="0.25">
      <c r="B16" s="1"/>
      <c r="F16" s="90"/>
      <c r="G16" s="8" t="s">
        <v>28</v>
      </c>
      <c r="H16" s="39">
        <v>0.15576499999999999</v>
      </c>
      <c r="I16" s="33">
        <v>4652</v>
      </c>
      <c r="J16" s="40">
        <v>80265600</v>
      </c>
      <c r="K16" s="33">
        <v>7237</v>
      </c>
      <c r="L16" s="33">
        <v>7237</v>
      </c>
      <c r="M16" s="40">
        <v>121283000</v>
      </c>
      <c r="N16" s="39">
        <v>0.19661400000000001</v>
      </c>
      <c r="O16" s="39">
        <v>0.19753699999999999</v>
      </c>
      <c r="P16" s="35">
        <v>0.19140199999999999</v>
      </c>
    </row>
    <row r="17" spans="2:16" ht="15.75" thickBot="1" x14ac:dyDescent="0.3">
      <c r="B17" s="1"/>
      <c r="F17" s="91" t="s">
        <v>30</v>
      </c>
      <c r="G17" s="92"/>
      <c r="H17" s="42">
        <f>SUM(H3:H16)/14</f>
        <v>0.17777678571428573</v>
      </c>
      <c r="I17" s="43">
        <f t="shared" ref="I17:P17" si="2">SUM(I3:I16)/14</f>
        <v>7087.2142857142853</v>
      </c>
      <c r="J17" s="44">
        <f t="shared" si="2"/>
        <v>118908850</v>
      </c>
      <c r="K17" s="43">
        <f t="shared" si="2"/>
        <v>7059.8571428571431</v>
      </c>
      <c r="L17" s="43">
        <f t="shared" si="2"/>
        <v>7060.1428571428569</v>
      </c>
      <c r="M17" s="44">
        <f t="shared" si="2"/>
        <v>117553714.28571428</v>
      </c>
      <c r="N17" s="42">
        <f t="shared" si="2"/>
        <v>0.19430592857142856</v>
      </c>
      <c r="O17" s="42">
        <f t="shared" si="2"/>
        <v>0.19433635714285716</v>
      </c>
      <c r="P17" s="42">
        <f t="shared" si="2"/>
        <v>0.19400035714285715</v>
      </c>
    </row>
    <row r="18" spans="2:16" x14ac:dyDescent="0.25">
      <c r="B18" s="1"/>
      <c r="F18" s="88" t="s">
        <v>37</v>
      </c>
      <c r="G18" s="7" t="s">
        <v>15</v>
      </c>
      <c r="H18" s="28">
        <v>0.16718</v>
      </c>
      <c r="I18" s="27">
        <v>5253</v>
      </c>
      <c r="J18" s="37">
        <v>243548000</v>
      </c>
      <c r="K18" s="27">
        <v>14804</v>
      </c>
      <c r="L18" s="27">
        <v>6970</v>
      </c>
      <c r="M18" s="37">
        <v>317431000</v>
      </c>
      <c r="N18" s="28">
        <v>5.6820200000000001E-2</v>
      </c>
      <c r="O18" s="28">
        <v>0.20884</v>
      </c>
      <c r="P18" s="38">
        <v>0.20666300000000001</v>
      </c>
    </row>
    <row r="19" spans="2:16" x14ac:dyDescent="0.25">
      <c r="B19" s="1"/>
      <c r="F19" s="89"/>
      <c r="G19" s="8" t="s">
        <v>16</v>
      </c>
      <c r="H19" s="39">
        <v>0.16280600000000001</v>
      </c>
      <c r="I19" s="33">
        <v>5348</v>
      </c>
      <c r="J19" s="40">
        <v>242716000</v>
      </c>
      <c r="K19" s="33">
        <v>15424</v>
      </c>
      <c r="L19" s="33">
        <v>7282</v>
      </c>
      <c r="M19" s="40">
        <v>330241000</v>
      </c>
      <c r="N19" s="39">
        <v>5.6115699999999998E-2</v>
      </c>
      <c r="O19" s="39">
        <v>0.20738699999999999</v>
      </c>
      <c r="P19" s="35">
        <v>0.206231</v>
      </c>
    </row>
    <row r="20" spans="2:16" x14ac:dyDescent="0.25">
      <c r="B20" s="1"/>
      <c r="F20" s="89"/>
      <c r="G20" s="8" t="s">
        <v>17</v>
      </c>
      <c r="H20" s="39">
        <v>0.163881</v>
      </c>
      <c r="I20" s="33">
        <v>5343</v>
      </c>
      <c r="J20" s="40">
        <v>245089000</v>
      </c>
      <c r="K20" s="33">
        <v>15158</v>
      </c>
      <c r="L20" s="33">
        <v>7157</v>
      </c>
      <c r="M20" s="40">
        <v>325914000</v>
      </c>
      <c r="N20" s="39">
        <v>5.5523500000000003E-2</v>
      </c>
      <c r="O20" s="39">
        <v>0.20555899999999999</v>
      </c>
      <c r="P20" s="35">
        <v>0.20850299999999999</v>
      </c>
    </row>
    <row r="21" spans="2:16" x14ac:dyDescent="0.25">
      <c r="B21" s="1"/>
      <c r="F21" s="89"/>
      <c r="G21" s="8" t="s">
        <v>18</v>
      </c>
      <c r="H21" s="39">
        <v>0.22248499999999999</v>
      </c>
      <c r="I21" s="33">
        <v>10002</v>
      </c>
      <c r="J21" s="40">
        <v>454895000</v>
      </c>
      <c r="K21" s="33">
        <v>14424</v>
      </c>
      <c r="L21" s="33">
        <v>6766</v>
      </c>
      <c r="M21" s="40">
        <v>305013000</v>
      </c>
      <c r="N21" s="39">
        <v>5.4115099999999999E-2</v>
      </c>
      <c r="O21" s="39">
        <v>0.1983</v>
      </c>
      <c r="P21" s="35">
        <v>0.19730200000000001</v>
      </c>
    </row>
    <row r="22" spans="2:16" x14ac:dyDescent="0.25">
      <c r="B22" s="1"/>
      <c r="F22" s="89"/>
      <c r="G22" s="8" t="s">
        <v>19</v>
      </c>
      <c r="H22" s="39">
        <v>0.217837</v>
      </c>
      <c r="I22" s="33">
        <v>10259</v>
      </c>
      <c r="J22" s="40">
        <v>463908000</v>
      </c>
      <c r="K22" s="33">
        <v>14570</v>
      </c>
      <c r="L22" s="33">
        <v>6865</v>
      </c>
      <c r="M22" s="40">
        <v>308691000</v>
      </c>
      <c r="N22" s="39">
        <v>5.4544799999999997E-2</v>
      </c>
      <c r="O22" s="39">
        <v>0.20007800000000001</v>
      </c>
      <c r="P22" s="35">
        <v>0.196907</v>
      </c>
    </row>
    <row r="23" spans="2:16" x14ac:dyDescent="0.25">
      <c r="B23" s="1"/>
      <c r="F23" s="89"/>
      <c r="G23" s="8" t="s">
        <v>20</v>
      </c>
      <c r="H23" s="39">
        <v>0.16326399999999999</v>
      </c>
      <c r="I23" s="33">
        <v>5620</v>
      </c>
      <c r="J23" s="40">
        <v>254758000</v>
      </c>
      <c r="K23" s="33">
        <v>15032</v>
      </c>
      <c r="L23" s="33">
        <v>7082</v>
      </c>
      <c r="M23" s="40">
        <v>320611000</v>
      </c>
      <c r="N23" s="39">
        <v>5.5243599999999997E-2</v>
      </c>
      <c r="O23" s="39">
        <v>0.20291500000000001</v>
      </c>
      <c r="P23" s="35">
        <v>0.20532400000000001</v>
      </c>
    </row>
    <row r="24" spans="2:16" x14ac:dyDescent="0.25">
      <c r="F24" s="89"/>
      <c r="G24" s="8" t="s">
        <v>21</v>
      </c>
      <c r="H24" s="39">
        <v>0.217774</v>
      </c>
      <c r="I24" s="33">
        <v>10297</v>
      </c>
      <c r="J24" s="40">
        <v>464287000</v>
      </c>
      <c r="K24" s="33">
        <v>14538</v>
      </c>
      <c r="L24" s="33">
        <v>6837</v>
      </c>
      <c r="M24" s="40">
        <v>308308000</v>
      </c>
      <c r="N24" s="39">
        <v>5.4186499999999999E-2</v>
      </c>
      <c r="O24" s="39">
        <v>0.19719800000000001</v>
      </c>
      <c r="P24" s="35">
        <v>0.20031499999999999</v>
      </c>
    </row>
    <row r="25" spans="2:16" x14ac:dyDescent="0.25">
      <c r="F25" s="89"/>
      <c r="G25" s="8" t="s">
        <v>22</v>
      </c>
      <c r="H25" s="39">
        <v>0.219945</v>
      </c>
      <c r="I25" s="33">
        <v>10123</v>
      </c>
      <c r="J25" s="40">
        <v>458402000</v>
      </c>
      <c r="K25" s="33">
        <v>14556</v>
      </c>
      <c r="L25" s="33">
        <v>6846</v>
      </c>
      <c r="M25" s="40">
        <v>308189000</v>
      </c>
      <c r="N25" s="39">
        <v>5.5812599999999997E-2</v>
      </c>
      <c r="O25" s="39">
        <v>0.19784399999999999</v>
      </c>
      <c r="P25" s="35">
        <v>0.19713700000000001</v>
      </c>
    </row>
    <row r="26" spans="2:16" x14ac:dyDescent="0.25">
      <c r="F26" s="89"/>
      <c r="G26" s="8" t="s">
        <v>23</v>
      </c>
      <c r="H26" s="39">
        <v>0.21747900000000001</v>
      </c>
      <c r="I26" s="33">
        <v>9453</v>
      </c>
      <c r="J26" s="40">
        <v>430216000</v>
      </c>
      <c r="K26" s="33">
        <v>14758</v>
      </c>
      <c r="L26" s="33">
        <v>6953</v>
      </c>
      <c r="M26" s="40">
        <v>314100000</v>
      </c>
      <c r="N26" s="39">
        <v>5.3644499999999998E-2</v>
      </c>
      <c r="O26" s="39">
        <v>0.198883</v>
      </c>
      <c r="P26" s="35">
        <v>0.20062199999999999</v>
      </c>
    </row>
    <row r="27" spans="2:16" x14ac:dyDescent="0.25">
      <c r="F27" s="89"/>
      <c r="G27" s="8" t="s">
        <v>24</v>
      </c>
      <c r="H27" s="39">
        <v>0.162859</v>
      </c>
      <c r="I27" s="33">
        <v>5524</v>
      </c>
      <c r="J27" s="40">
        <v>251963000</v>
      </c>
      <c r="K27" s="33">
        <v>15074</v>
      </c>
      <c r="L27" s="33">
        <v>7125</v>
      </c>
      <c r="M27" s="40">
        <v>323270000</v>
      </c>
      <c r="N27" s="39">
        <v>5.54872E-2</v>
      </c>
      <c r="O27" s="39">
        <v>0.20455100000000001</v>
      </c>
      <c r="P27" s="35">
        <v>0.20522000000000001</v>
      </c>
    </row>
    <row r="28" spans="2:16" x14ac:dyDescent="0.25">
      <c r="F28" s="89"/>
      <c r="G28" s="8" t="s">
        <v>25</v>
      </c>
      <c r="H28" s="39">
        <v>0.16426499999999999</v>
      </c>
      <c r="I28" s="33">
        <v>5399</v>
      </c>
      <c r="J28" s="40">
        <v>247027000</v>
      </c>
      <c r="K28" s="33">
        <v>15276</v>
      </c>
      <c r="L28" s="33">
        <v>7225</v>
      </c>
      <c r="M28" s="40">
        <v>328687000</v>
      </c>
      <c r="N28" s="39">
        <v>5.3773700000000001E-2</v>
      </c>
      <c r="O28" s="39">
        <v>0.205427</v>
      </c>
      <c r="P28" s="35">
        <v>0.20618800000000001</v>
      </c>
    </row>
    <row r="29" spans="2:16" x14ac:dyDescent="0.25">
      <c r="F29" s="89"/>
      <c r="G29" s="8" t="s">
        <v>26</v>
      </c>
      <c r="H29" s="39">
        <v>0.16195699999999999</v>
      </c>
      <c r="I29" s="33">
        <v>5489</v>
      </c>
      <c r="J29" s="40">
        <v>249139000</v>
      </c>
      <c r="K29" s="33">
        <v>15188</v>
      </c>
      <c r="L29" s="33">
        <v>7146</v>
      </c>
      <c r="M29" s="40">
        <v>322869000</v>
      </c>
      <c r="N29" s="39">
        <v>5.34134E-2</v>
      </c>
      <c r="O29" s="39">
        <v>0.20219799999999999</v>
      </c>
      <c r="P29" s="35">
        <v>0.20638300000000001</v>
      </c>
    </row>
    <row r="30" spans="2:16" x14ac:dyDescent="0.25">
      <c r="F30" s="89"/>
      <c r="G30" s="8" t="s">
        <v>27</v>
      </c>
      <c r="H30" s="39">
        <v>0.16289200000000001</v>
      </c>
      <c r="I30" s="33">
        <v>5541</v>
      </c>
      <c r="J30" s="40">
        <v>251050000</v>
      </c>
      <c r="K30" s="33">
        <v>15354</v>
      </c>
      <c r="L30" s="33">
        <v>7257</v>
      </c>
      <c r="M30" s="40">
        <v>329257000</v>
      </c>
      <c r="N30" s="39">
        <v>5.3721199999999997E-2</v>
      </c>
      <c r="O30" s="39">
        <v>0.204067</v>
      </c>
      <c r="P30" s="35">
        <v>0.20824999999999999</v>
      </c>
    </row>
    <row r="31" spans="2:16" x14ac:dyDescent="0.25">
      <c r="F31" s="90"/>
      <c r="G31" s="8" t="s">
        <v>28</v>
      </c>
      <c r="H31" s="39">
        <v>0.161638</v>
      </c>
      <c r="I31" s="33">
        <v>5357</v>
      </c>
      <c r="J31" s="40">
        <v>242840000</v>
      </c>
      <c r="K31" s="33">
        <v>15138</v>
      </c>
      <c r="L31" s="33">
        <v>7147</v>
      </c>
      <c r="M31" s="40">
        <v>323933000</v>
      </c>
      <c r="N31" s="39">
        <v>5.4618600000000003E-2</v>
      </c>
      <c r="O31" s="39">
        <v>0.204406</v>
      </c>
      <c r="P31" s="35">
        <v>0.20713100000000001</v>
      </c>
    </row>
    <row r="32" spans="2:16" ht="15.75" thickBot="1" x14ac:dyDescent="0.3">
      <c r="F32" s="91" t="s">
        <v>30</v>
      </c>
      <c r="G32" s="92"/>
      <c r="H32" s="42">
        <f>SUM(H18:H31)/14</f>
        <v>0.18330442857142856</v>
      </c>
      <c r="I32" s="43">
        <f t="shared" ref="I32:P32" si="3">SUM(I18:I31)/14</f>
        <v>7072</v>
      </c>
      <c r="J32" s="44">
        <f t="shared" si="3"/>
        <v>321417000</v>
      </c>
      <c r="K32" s="43">
        <f t="shared" si="3"/>
        <v>14949.571428571429</v>
      </c>
      <c r="L32" s="43">
        <f t="shared" si="3"/>
        <v>7047</v>
      </c>
      <c r="M32" s="44">
        <f t="shared" si="3"/>
        <v>319036714.28571427</v>
      </c>
      <c r="N32" s="42">
        <f t="shared" si="3"/>
        <v>5.4787185714285709E-2</v>
      </c>
      <c r="O32" s="42">
        <f t="shared" si="3"/>
        <v>0.20268949999999999</v>
      </c>
      <c r="P32" s="42">
        <f t="shared" si="3"/>
        <v>0.20372685714285718</v>
      </c>
    </row>
    <row r="33" spans="6:16" x14ac:dyDescent="0.25">
      <c r="F33" s="88" t="s">
        <v>1</v>
      </c>
      <c r="G33" s="7" t="s">
        <v>15</v>
      </c>
      <c r="H33" s="28">
        <v>0.15102499999999999</v>
      </c>
      <c r="I33" s="27">
        <v>6935</v>
      </c>
      <c r="J33" s="37">
        <v>760966502.52955997</v>
      </c>
      <c r="K33" s="27">
        <v>34837</v>
      </c>
      <c r="L33" s="27">
        <v>6967</v>
      </c>
      <c r="M33" s="37">
        <v>753089752.73225296</v>
      </c>
      <c r="N33" s="28">
        <v>5.6840000000000002E-2</v>
      </c>
      <c r="O33" s="28">
        <v>0.112599</v>
      </c>
      <c r="P33" s="29">
        <v>0.17401</v>
      </c>
    </row>
    <row r="34" spans="6:16" x14ac:dyDescent="0.25">
      <c r="F34" s="89"/>
      <c r="G34" s="8" t="s">
        <v>16</v>
      </c>
      <c r="H34" s="39">
        <v>0.146508</v>
      </c>
      <c r="I34" s="33">
        <v>7071</v>
      </c>
      <c r="J34" s="40">
        <v>764688774.43163598</v>
      </c>
      <c r="K34" s="33">
        <v>35047</v>
      </c>
      <c r="L34" s="33">
        <v>7007</v>
      </c>
      <c r="M34" s="40">
        <v>754952289.49437904</v>
      </c>
      <c r="N34" s="39">
        <v>5.6452000000000002E-2</v>
      </c>
      <c r="O34" s="39">
        <v>0.110301</v>
      </c>
      <c r="P34" s="41">
        <v>0.17283699999999999</v>
      </c>
    </row>
    <row r="35" spans="6:16" x14ac:dyDescent="0.25">
      <c r="F35" s="89"/>
      <c r="G35" s="8" t="s">
        <v>17</v>
      </c>
      <c r="H35" s="39">
        <v>0.14897099999999999</v>
      </c>
      <c r="I35" s="33">
        <v>7053</v>
      </c>
      <c r="J35" s="40">
        <v>767461075.65798295</v>
      </c>
      <c r="K35" s="33">
        <v>34879</v>
      </c>
      <c r="L35" s="33">
        <v>6970</v>
      </c>
      <c r="M35" s="40">
        <v>752888352.21072197</v>
      </c>
      <c r="N35" s="39">
        <v>5.6195000000000002E-2</v>
      </c>
      <c r="O35" s="39">
        <v>0.111321</v>
      </c>
      <c r="P35" s="41">
        <v>0.17316699999999999</v>
      </c>
    </row>
    <row r="36" spans="6:16" x14ac:dyDescent="0.25">
      <c r="F36" s="89"/>
      <c r="G36" s="8" t="s">
        <v>18</v>
      </c>
      <c r="H36" s="39">
        <v>0.14505100000000001</v>
      </c>
      <c r="I36" s="33">
        <v>7052</v>
      </c>
      <c r="J36" s="40">
        <v>757762377.83267105</v>
      </c>
      <c r="K36" s="33">
        <v>35151</v>
      </c>
      <c r="L36" s="33">
        <v>7029</v>
      </c>
      <c r="M36" s="40">
        <v>752653850.76111102</v>
      </c>
      <c r="N36" s="39">
        <v>5.4545000000000003E-2</v>
      </c>
      <c r="O36" s="39">
        <v>0.110191</v>
      </c>
      <c r="P36" s="41">
        <v>0.17244899999999999</v>
      </c>
    </row>
    <row r="37" spans="6:16" x14ac:dyDescent="0.25">
      <c r="F37" s="89"/>
      <c r="G37" s="8" t="s">
        <v>19</v>
      </c>
      <c r="H37" s="39">
        <v>0.14232600000000001</v>
      </c>
      <c r="I37" s="33">
        <v>7088</v>
      </c>
      <c r="J37" s="40">
        <v>755236120.53131199</v>
      </c>
      <c r="K37" s="33">
        <v>34948</v>
      </c>
      <c r="L37" s="33">
        <v>6998</v>
      </c>
      <c r="M37" s="40">
        <v>746067613.54841006</v>
      </c>
      <c r="N37" s="39">
        <v>5.5295999999999998E-2</v>
      </c>
      <c r="O37" s="39">
        <v>0.109919</v>
      </c>
      <c r="P37" s="41">
        <v>0.17199600000000001</v>
      </c>
    </row>
    <row r="38" spans="6:16" x14ac:dyDescent="0.25">
      <c r="F38" s="89"/>
      <c r="G38" s="8" t="s">
        <v>20</v>
      </c>
      <c r="H38" s="39">
        <v>0.146201</v>
      </c>
      <c r="I38" s="33">
        <v>7043</v>
      </c>
      <c r="J38" s="40">
        <v>760487275.52510798</v>
      </c>
      <c r="K38" s="33">
        <v>34842</v>
      </c>
      <c r="L38" s="33">
        <v>6960</v>
      </c>
      <c r="M38" s="40">
        <v>747830437.62845898</v>
      </c>
      <c r="N38" s="39">
        <v>5.5216000000000001E-2</v>
      </c>
      <c r="O38" s="39">
        <v>0.108719</v>
      </c>
      <c r="P38" s="41">
        <v>0.17258000000000001</v>
      </c>
    </row>
    <row r="39" spans="6:16" x14ac:dyDescent="0.25">
      <c r="F39" s="89"/>
      <c r="G39" s="8" t="s">
        <v>21</v>
      </c>
      <c r="H39" s="39">
        <v>0.142238</v>
      </c>
      <c r="I39" s="33">
        <v>7248</v>
      </c>
      <c r="J39" s="40">
        <v>771970553.44178796</v>
      </c>
      <c r="K39" s="33">
        <v>34909</v>
      </c>
      <c r="L39" s="33">
        <v>6991</v>
      </c>
      <c r="M39" s="40">
        <v>749826532.89440203</v>
      </c>
      <c r="N39" s="39">
        <v>5.4434999999999997E-2</v>
      </c>
      <c r="O39" s="39">
        <v>0.108665</v>
      </c>
      <c r="P39" s="41">
        <v>0.17216699999999999</v>
      </c>
    </row>
    <row r="40" spans="6:16" x14ac:dyDescent="0.25">
      <c r="F40" s="89"/>
      <c r="G40" s="8" t="s">
        <v>22</v>
      </c>
      <c r="H40" s="39">
        <v>0.143316</v>
      </c>
      <c r="I40" s="33">
        <v>7138</v>
      </c>
      <c r="J40" s="40">
        <v>762392354.82118201</v>
      </c>
      <c r="K40" s="33">
        <v>35197</v>
      </c>
      <c r="L40" s="33">
        <v>7036</v>
      </c>
      <c r="M40" s="40">
        <v>753534594.423998</v>
      </c>
      <c r="N40" s="39">
        <v>5.4078000000000001E-2</v>
      </c>
      <c r="O40" s="39">
        <v>0.10985200000000001</v>
      </c>
      <c r="P40" s="41">
        <v>0.17208699999999999</v>
      </c>
    </row>
    <row r="41" spans="6:16" x14ac:dyDescent="0.25">
      <c r="F41" s="89"/>
      <c r="G41" s="8" t="s">
        <v>23</v>
      </c>
      <c r="H41" s="39">
        <v>0.145452</v>
      </c>
      <c r="I41" s="33">
        <v>7008</v>
      </c>
      <c r="J41" s="40">
        <v>754131882.06960297</v>
      </c>
      <c r="K41" s="33">
        <v>35255</v>
      </c>
      <c r="L41" s="33">
        <v>7048</v>
      </c>
      <c r="M41" s="40">
        <v>755412881.65240502</v>
      </c>
      <c r="N41" s="39">
        <v>5.5406999999999998E-2</v>
      </c>
      <c r="O41" s="39">
        <v>0.109318</v>
      </c>
      <c r="P41" s="41">
        <v>0.17160800000000001</v>
      </c>
    </row>
    <row r="42" spans="6:16" x14ac:dyDescent="0.25">
      <c r="F42" s="89"/>
      <c r="G42" s="8" t="s">
        <v>24</v>
      </c>
      <c r="H42" s="39">
        <v>0.14743700000000001</v>
      </c>
      <c r="I42" s="33">
        <v>6957</v>
      </c>
      <c r="J42" s="40">
        <v>753067310.44672096</v>
      </c>
      <c r="K42" s="33">
        <v>35139</v>
      </c>
      <c r="L42" s="33">
        <v>7024</v>
      </c>
      <c r="M42" s="40">
        <v>757619801.04160094</v>
      </c>
      <c r="N42" s="39">
        <v>5.5574999999999999E-2</v>
      </c>
      <c r="O42" s="39">
        <v>0.108738</v>
      </c>
      <c r="P42" s="41">
        <v>0.17227300000000001</v>
      </c>
    </row>
    <row r="43" spans="6:16" x14ac:dyDescent="0.25">
      <c r="F43" s="89"/>
      <c r="G43" s="8" t="s">
        <v>25</v>
      </c>
      <c r="H43" s="39">
        <v>0.14779700000000001</v>
      </c>
      <c r="I43" s="33">
        <v>7001</v>
      </c>
      <c r="J43" s="40">
        <v>761761008.32840502</v>
      </c>
      <c r="K43" s="33">
        <v>35438</v>
      </c>
      <c r="L43" s="33">
        <v>7088</v>
      </c>
      <c r="M43" s="40">
        <v>763681529.37507904</v>
      </c>
      <c r="N43" s="39">
        <v>5.6675000000000003E-2</v>
      </c>
      <c r="O43" s="39">
        <v>0.11043600000000001</v>
      </c>
      <c r="P43" s="41">
        <v>0.17231099999999999</v>
      </c>
    </row>
    <row r="44" spans="6:16" x14ac:dyDescent="0.25">
      <c r="F44" s="89"/>
      <c r="G44" s="8" t="s">
        <v>26</v>
      </c>
      <c r="H44" s="39">
        <v>0.14646899999999999</v>
      </c>
      <c r="I44" s="33">
        <v>7035</v>
      </c>
      <c r="J44" s="40">
        <v>759074364.73945999</v>
      </c>
      <c r="K44" s="33">
        <v>35021</v>
      </c>
      <c r="L44" s="33">
        <v>7005</v>
      </c>
      <c r="M44" s="40">
        <v>753021092.35898805</v>
      </c>
      <c r="N44" s="39">
        <v>5.4042E-2</v>
      </c>
      <c r="O44" s="39">
        <v>0.109888</v>
      </c>
      <c r="P44" s="41">
        <v>0.172566</v>
      </c>
    </row>
    <row r="45" spans="6:16" x14ac:dyDescent="0.25">
      <c r="F45" s="89"/>
      <c r="G45" s="8" t="s">
        <v>27</v>
      </c>
      <c r="H45" s="39">
        <v>0.14594799999999999</v>
      </c>
      <c r="I45" s="33">
        <v>7004</v>
      </c>
      <c r="J45" s="40">
        <v>756474820.57274401</v>
      </c>
      <c r="K45" s="33">
        <v>35187</v>
      </c>
      <c r="L45" s="33">
        <v>7033</v>
      </c>
      <c r="M45" s="40">
        <v>756379065.40937495</v>
      </c>
      <c r="N45" s="39">
        <v>5.5150999999999999E-2</v>
      </c>
      <c r="O45" s="39">
        <v>0.10911700000000001</v>
      </c>
      <c r="P45" s="41">
        <v>0.171457</v>
      </c>
    </row>
    <row r="46" spans="6:16" x14ac:dyDescent="0.25">
      <c r="F46" s="90"/>
      <c r="G46" s="8" t="s">
        <v>28</v>
      </c>
      <c r="H46" s="39">
        <v>0.146782</v>
      </c>
      <c r="I46" s="33">
        <v>6959</v>
      </c>
      <c r="J46" s="40">
        <v>751619163.71551597</v>
      </c>
      <c r="K46" s="33">
        <v>35358</v>
      </c>
      <c r="L46" s="33">
        <v>7064</v>
      </c>
      <c r="M46" s="40">
        <v>758810845.25172698</v>
      </c>
      <c r="N46" s="39">
        <v>5.4475999999999997E-2</v>
      </c>
      <c r="O46" s="39">
        <v>0.109614</v>
      </c>
      <c r="P46" s="41">
        <v>0.17271</v>
      </c>
    </row>
    <row r="47" spans="6:16" ht="15.75" thickBot="1" x14ac:dyDescent="0.3">
      <c r="F47" s="81" t="s">
        <v>30</v>
      </c>
      <c r="G47" s="82"/>
      <c r="H47" s="54">
        <f>SUM(H33:H46)/14</f>
        <v>0.14610864285714284</v>
      </c>
      <c r="I47" s="45">
        <f t="shared" ref="I47:P47" si="4">SUM(I33:I46)/14</f>
        <v>7042.2857142857147</v>
      </c>
      <c r="J47" s="48">
        <f t="shared" si="4"/>
        <v>759792398.90312076</v>
      </c>
      <c r="K47" s="45">
        <f t="shared" si="4"/>
        <v>35086.285714285717</v>
      </c>
      <c r="L47" s="45">
        <f t="shared" si="4"/>
        <v>7015.7142857142853</v>
      </c>
      <c r="M47" s="48">
        <f t="shared" si="4"/>
        <v>753983474.19877911</v>
      </c>
      <c r="N47" s="54">
        <f t="shared" si="4"/>
        <v>5.5313071428571434E-2</v>
      </c>
      <c r="O47" s="54">
        <f t="shared" si="4"/>
        <v>0.10990557142857142</v>
      </c>
      <c r="P47" s="54">
        <f t="shared" si="4"/>
        <v>0.17244414285714288</v>
      </c>
    </row>
    <row r="48" spans="6:16" x14ac:dyDescent="0.25">
      <c r="F48" s="88" t="s">
        <v>38</v>
      </c>
      <c r="G48" s="10" t="s">
        <v>15</v>
      </c>
      <c r="H48" s="46">
        <v>0.11927</v>
      </c>
      <c r="I48" s="9">
        <v>6710</v>
      </c>
      <c r="J48" s="37">
        <v>1065400000</v>
      </c>
      <c r="K48" s="9">
        <v>53442</v>
      </c>
      <c r="L48" s="9">
        <v>7008</v>
      </c>
      <c r="M48" s="37">
        <v>1090060000</v>
      </c>
      <c r="N48" s="46">
        <v>5.7082899999999999E-2</v>
      </c>
      <c r="O48" s="46">
        <v>0.119536</v>
      </c>
      <c r="P48" s="47">
        <v>0.131462</v>
      </c>
    </row>
    <row r="49" spans="6:16" x14ac:dyDescent="0.25">
      <c r="F49" s="89"/>
      <c r="G49" s="8" t="s">
        <v>16</v>
      </c>
      <c r="H49" s="39">
        <v>0.116146</v>
      </c>
      <c r="I49" s="33">
        <v>6817</v>
      </c>
      <c r="J49" s="40">
        <v>1068450000</v>
      </c>
      <c r="K49" s="33">
        <v>53704</v>
      </c>
      <c r="L49" s="33">
        <v>7042</v>
      </c>
      <c r="M49" s="40">
        <v>1092900000</v>
      </c>
      <c r="N49" s="39">
        <v>5.5737099999999998E-2</v>
      </c>
      <c r="O49" s="39">
        <v>0.118993</v>
      </c>
      <c r="P49" s="41">
        <v>0.130714</v>
      </c>
    </row>
    <row r="50" spans="6:16" x14ac:dyDescent="0.25">
      <c r="F50" s="89"/>
      <c r="G50" s="8" t="s">
        <v>17</v>
      </c>
      <c r="H50" s="39">
        <v>0.117313</v>
      </c>
      <c r="I50" s="33">
        <v>6738</v>
      </c>
      <c r="J50" s="40">
        <v>1059530000</v>
      </c>
      <c r="K50" s="33">
        <v>53226</v>
      </c>
      <c r="L50" s="33">
        <v>6966</v>
      </c>
      <c r="M50" s="40">
        <v>1082290000</v>
      </c>
      <c r="N50" s="39">
        <v>5.6420400000000002E-2</v>
      </c>
      <c r="O50" s="39">
        <v>0.11917899999999999</v>
      </c>
      <c r="P50" s="41">
        <v>0.13047</v>
      </c>
    </row>
    <row r="51" spans="6:16" x14ac:dyDescent="0.25">
      <c r="F51" s="89"/>
      <c r="G51" s="8" t="s">
        <v>18</v>
      </c>
      <c r="H51" s="39">
        <v>0.123074</v>
      </c>
      <c r="I51" s="33">
        <v>7705</v>
      </c>
      <c r="J51" s="40">
        <v>1175360000</v>
      </c>
      <c r="K51" s="33">
        <v>53316</v>
      </c>
      <c r="L51" s="33">
        <v>6980</v>
      </c>
      <c r="M51" s="40">
        <v>1077130000</v>
      </c>
      <c r="N51" s="39">
        <v>5.5798800000000003E-2</v>
      </c>
      <c r="O51" s="39">
        <v>0.11681800000000001</v>
      </c>
      <c r="P51" s="41">
        <v>0.12973899999999999</v>
      </c>
    </row>
    <row r="52" spans="6:16" x14ac:dyDescent="0.25">
      <c r="F52" s="89"/>
      <c r="G52" s="8" t="s">
        <v>19</v>
      </c>
      <c r="H52" s="39">
        <v>0.121124</v>
      </c>
      <c r="I52" s="33">
        <v>7709</v>
      </c>
      <c r="J52" s="40">
        <v>1172760000</v>
      </c>
      <c r="K52" s="33">
        <v>53128</v>
      </c>
      <c r="L52" s="33">
        <v>6957</v>
      </c>
      <c r="M52" s="40">
        <v>1071040000</v>
      </c>
      <c r="N52" s="39">
        <v>5.5381600000000003E-2</v>
      </c>
      <c r="O52" s="39">
        <v>0.116674</v>
      </c>
      <c r="P52" s="41">
        <v>0.12959300000000001</v>
      </c>
    </row>
    <row r="53" spans="6:16" x14ac:dyDescent="0.25">
      <c r="F53" s="89"/>
      <c r="G53" s="8" t="s">
        <v>20</v>
      </c>
      <c r="H53" s="39">
        <v>0.11526</v>
      </c>
      <c r="I53" s="33">
        <v>6741</v>
      </c>
      <c r="J53" s="40">
        <v>1055120000</v>
      </c>
      <c r="K53" s="33">
        <v>53490</v>
      </c>
      <c r="L53" s="33">
        <v>6992</v>
      </c>
      <c r="M53" s="40">
        <v>1080380000</v>
      </c>
      <c r="N53" s="39">
        <v>5.5747400000000003E-2</v>
      </c>
      <c r="O53" s="39">
        <v>0.118113</v>
      </c>
      <c r="P53" s="41">
        <v>0.130381</v>
      </c>
    </row>
    <row r="54" spans="6:16" x14ac:dyDescent="0.25">
      <c r="F54" s="89"/>
      <c r="G54" s="8" t="s">
        <v>21</v>
      </c>
      <c r="H54" s="39">
        <v>0.12035899999999999</v>
      </c>
      <c r="I54" s="33">
        <v>7763</v>
      </c>
      <c r="J54" s="40">
        <v>1178280000</v>
      </c>
      <c r="K54" s="33">
        <v>53160</v>
      </c>
      <c r="L54" s="33">
        <v>6947</v>
      </c>
      <c r="M54" s="40">
        <v>1072240000</v>
      </c>
      <c r="N54" s="39">
        <v>5.5930000000000001E-2</v>
      </c>
      <c r="O54" s="39">
        <v>0.117053</v>
      </c>
      <c r="P54" s="41">
        <v>0.129996</v>
      </c>
    </row>
    <row r="55" spans="6:16" x14ac:dyDescent="0.25">
      <c r="F55" s="89"/>
      <c r="G55" s="8" t="s">
        <v>22</v>
      </c>
      <c r="H55" s="39">
        <v>0.121571</v>
      </c>
      <c r="I55" s="33">
        <v>7727</v>
      </c>
      <c r="J55" s="40">
        <v>1173460000</v>
      </c>
      <c r="K55" s="33">
        <v>53464</v>
      </c>
      <c r="L55" s="33">
        <v>6984</v>
      </c>
      <c r="M55" s="40">
        <v>1079630000</v>
      </c>
      <c r="N55" s="39">
        <v>5.5211799999999998E-2</v>
      </c>
      <c r="O55" s="39">
        <v>0.116729</v>
      </c>
      <c r="P55" s="41">
        <v>0.130383</v>
      </c>
    </row>
    <row r="56" spans="6:16" x14ac:dyDescent="0.25">
      <c r="F56" s="89"/>
      <c r="G56" s="8" t="s">
        <v>23</v>
      </c>
      <c r="H56" s="39">
        <v>0.116801</v>
      </c>
      <c r="I56" s="33">
        <v>6963</v>
      </c>
      <c r="J56" s="40">
        <v>1081440000</v>
      </c>
      <c r="K56" s="33">
        <v>54214</v>
      </c>
      <c r="L56" s="33">
        <v>7095</v>
      </c>
      <c r="M56" s="40">
        <v>1096160000</v>
      </c>
      <c r="N56" s="39">
        <v>5.4948799999999999E-2</v>
      </c>
      <c r="O56" s="39">
        <v>0.117366</v>
      </c>
      <c r="P56" s="41">
        <v>0.12936600000000001</v>
      </c>
    </row>
    <row r="57" spans="6:16" x14ac:dyDescent="0.25">
      <c r="F57" s="89"/>
      <c r="G57" s="8" t="s">
        <v>24</v>
      </c>
      <c r="H57" s="39">
        <v>0.115803</v>
      </c>
      <c r="I57" s="33">
        <v>6751</v>
      </c>
      <c r="J57" s="40">
        <v>1059470000</v>
      </c>
      <c r="K57" s="33">
        <v>53672</v>
      </c>
      <c r="L57" s="33">
        <v>7017</v>
      </c>
      <c r="M57" s="40">
        <v>1089700000</v>
      </c>
      <c r="N57" s="39">
        <v>5.6271000000000002E-2</v>
      </c>
      <c r="O57" s="39">
        <v>0.117549</v>
      </c>
      <c r="P57" s="41">
        <v>0.129999</v>
      </c>
    </row>
    <row r="58" spans="6:16" x14ac:dyDescent="0.25">
      <c r="F58" s="89"/>
      <c r="G58" s="8" t="s">
        <v>25</v>
      </c>
      <c r="H58" s="39">
        <v>0.11638999999999999</v>
      </c>
      <c r="I58" s="33">
        <v>6726</v>
      </c>
      <c r="J58" s="40">
        <v>1057940000</v>
      </c>
      <c r="K58" s="33">
        <v>54310</v>
      </c>
      <c r="L58" s="33">
        <v>7106</v>
      </c>
      <c r="M58" s="40">
        <v>1103250000</v>
      </c>
      <c r="N58" s="39">
        <v>5.6610500000000001E-2</v>
      </c>
      <c r="O58" s="39">
        <v>0.118282</v>
      </c>
      <c r="P58" s="41">
        <v>0.12920200000000001</v>
      </c>
    </row>
    <row r="59" spans="6:16" x14ac:dyDescent="0.25">
      <c r="F59" s="89"/>
      <c r="G59" s="8" t="s">
        <v>26</v>
      </c>
      <c r="H59" s="39">
        <v>0.11523799999999999</v>
      </c>
      <c r="I59" s="33">
        <v>6687</v>
      </c>
      <c r="J59" s="40">
        <v>1045390000</v>
      </c>
      <c r="K59" s="33">
        <v>53802</v>
      </c>
      <c r="L59" s="33">
        <v>7050</v>
      </c>
      <c r="M59" s="40">
        <v>1092660000</v>
      </c>
      <c r="N59" s="39">
        <v>5.5054600000000002E-2</v>
      </c>
      <c r="O59" s="39">
        <v>0.11763899999999999</v>
      </c>
      <c r="P59" s="41">
        <v>0.12989600000000001</v>
      </c>
    </row>
    <row r="60" spans="6:16" x14ac:dyDescent="0.25">
      <c r="F60" s="89"/>
      <c r="G60" s="8" t="s">
        <v>27</v>
      </c>
      <c r="H60" s="39">
        <v>0.115352</v>
      </c>
      <c r="I60" s="33">
        <v>6743</v>
      </c>
      <c r="J60" s="40">
        <v>1053650000</v>
      </c>
      <c r="K60" s="33">
        <v>53890</v>
      </c>
      <c r="L60" s="33">
        <v>7053</v>
      </c>
      <c r="M60" s="40">
        <v>1095130000</v>
      </c>
      <c r="N60" s="39">
        <v>5.5146000000000001E-2</v>
      </c>
      <c r="O60" s="39">
        <v>0.117613</v>
      </c>
      <c r="P60" s="41">
        <v>0.12942000000000001</v>
      </c>
    </row>
    <row r="61" spans="6:16" x14ac:dyDescent="0.25">
      <c r="F61" s="90"/>
      <c r="G61" s="8" t="s">
        <v>28</v>
      </c>
      <c r="H61" s="39">
        <v>0.115324</v>
      </c>
      <c r="I61" s="33">
        <v>6793</v>
      </c>
      <c r="J61" s="40">
        <v>1062620000</v>
      </c>
      <c r="K61" s="33">
        <v>53538</v>
      </c>
      <c r="L61" s="33">
        <v>6991</v>
      </c>
      <c r="M61" s="40">
        <v>1082160000</v>
      </c>
      <c r="N61" s="39">
        <v>5.5483999999999999E-2</v>
      </c>
      <c r="O61" s="39">
        <v>0.117497</v>
      </c>
      <c r="P61" s="41">
        <v>0.129604</v>
      </c>
    </row>
    <row r="62" spans="6:16" ht="15.75" thickBot="1" x14ac:dyDescent="0.3">
      <c r="F62" s="81" t="s">
        <v>30</v>
      </c>
      <c r="G62" s="82"/>
      <c r="H62" s="42">
        <f>SUM(H48:H61)/14</f>
        <v>0.1177875</v>
      </c>
      <c r="I62" s="43">
        <f t="shared" ref="I62:P62" si="5">SUM(I48:I61)/14</f>
        <v>7040.9285714285716</v>
      </c>
      <c r="J62" s="44">
        <f t="shared" si="5"/>
        <v>1093490714.2857144</v>
      </c>
      <c r="K62" s="43">
        <f t="shared" si="5"/>
        <v>53596.857142857145</v>
      </c>
      <c r="L62" s="43">
        <f t="shared" si="5"/>
        <v>7013.4285714285716</v>
      </c>
      <c r="M62" s="44">
        <f t="shared" si="5"/>
        <v>1086052142.8571429</v>
      </c>
      <c r="N62" s="42">
        <f t="shared" si="5"/>
        <v>5.5773207142857141E-2</v>
      </c>
      <c r="O62" s="42">
        <f t="shared" si="5"/>
        <v>0.11778864285714284</v>
      </c>
      <c r="P62" s="42">
        <f t="shared" si="5"/>
        <v>0.13001607142857144</v>
      </c>
    </row>
    <row r="63" spans="6:16" x14ac:dyDescent="0.25">
      <c r="F63" s="88" t="s">
        <v>2</v>
      </c>
      <c r="G63" s="7" t="s">
        <v>15</v>
      </c>
      <c r="H63" s="28">
        <v>8.8907E-2</v>
      </c>
      <c r="I63" s="27">
        <v>6898</v>
      </c>
      <c r="J63" s="37">
        <v>1366890000</v>
      </c>
      <c r="K63" s="27">
        <v>71622</v>
      </c>
      <c r="L63" s="27">
        <v>6954</v>
      </c>
      <c r="M63" s="37">
        <v>1368320000</v>
      </c>
      <c r="N63" s="28">
        <v>5.74507E-2</v>
      </c>
      <c r="O63" s="28">
        <v>9.0129000000000001E-2</v>
      </c>
      <c r="P63" s="29">
        <v>9.0643600000000005E-2</v>
      </c>
    </row>
    <row r="64" spans="6:16" x14ac:dyDescent="0.25">
      <c r="F64" s="89"/>
      <c r="G64" s="8" t="s">
        <v>16</v>
      </c>
      <c r="H64" s="39">
        <v>8.5015199999999999E-2</v>
      </c>
      <c r="I64" s="33">
        <v>7054</v>
      </c>
      <c r="J64" s="40">
        <v>1385170000</v>
      </c>
      <c r="K64" s="33">
        <v>71605</v>
      </c>
      <c r="L64" s="33">
        <v>6969</v>
      </c>
      <c r="M64" s="40">
        <v>1365090000</v>
      </c>
      <c r="N64" s="39">
        <v>5.6863200000000003E-2</v>
      </c>
      <c r="O64" s="39">
        <v>8.9531899999999998E-2</v>
      </c>
      <c r="P64" s="41">
        <v>8.9853699999999995E-2</v>
      </c>
    </row>
    <row r="65" spans="6:16" x14ac:dyDescent="0.25">
      <c r="F65" s="89"/>
      <c r="G65" s="8" t="s">
        <v>17</v>
      </c>
      <c r="H65" s="39">
        <v>8.6847400000000005E-2</v>
      </c>
      <c r="I65" s="33">
        <v>6983</v>
      </c>
      <c r="J65" s="40">
        <v>1376170000</v>
      </c>
      <c r="K65" s="33">
        <v>71757</v>
      </c>
      <c r="L65" s="33">
        <v>6966</v>
      </c>
      <c r="M65" s="40">
        <v>1366460000</v>
      </c>
      <c r="N65" s="39">
        <v>5.7433900000000003E-2</v>
      </c>
      <c r="O65" s="39">
        <v>9.0324699999999994E-2</v>
      </c>
      <c r="P65" s="41">
        <v>9.0349200000000005E-2</v>
      </c>
    </row>
    <row r="66" spans="6:16" x14ac:dyDescent="0.25">
      <c r="F66" s="89"/>
      <c r="G66" s="8" t="s">
        <v>18</v>
      </c>
      <c r="H66" s="39">
        <v>8.3212499999999995E-2</v>
      </c>
      <c r="I66" s="33">
        <v>7079</v>
      </c>
      <c r="J66" s="40">
        <v>1380850000</v>
      </c>
      <c r="K66" s="33">
        <v>72089</v>
      </c>
      <c r="L66" s="33">
        <v>7019</v>
      </c>
      <c r="M66" s="40">
        <v>1364450000</v>
      </c>
      <c r="N66" s="39">
        <v>5.6051299999999998E-2</v>
      </c>
      <c r="O66" s="39">
        <v>8.8957800000000004E-2</v>
      </c>
      <c r="P66" s="41">
        <v>8.9469900000000005E-2</v>
      </c>
    </row>
    <row r="67" spans="6:16" x14ac:dyDescent="0.25">
      <c r="F67" s="89"/>
      <c r="G67" s="8" t="s">
        <v>19</v>
      </c>
      <c r="H67" s="39">
        <v>8.1511100000000003E-2</v>
      </c>
      <c r="I67" s="33">
        <v>7101</v>
      </c>
      <c r="J67" s="40">
        <v>1378920000</v>
      </c>
      <c r="K67" s="33">
        <v>71277</v>
      </c>
      <c r="L67" s="33">
        <v>6950</v>
      </c>
      <c r="M67" s="40">
        <v>1349070000</v>
      </c>
      <c r="N67" s="39">
        <v>5.5906200000000003E-2</v>
      </c>
      <c r="O67" s="39">
        <v>8.9194899999999994E-2</v>
      </c>
      <c r="P67" s="41">
        <v>8.9685299999999996E-2</v>
      </c>
    </row>
    <row r="68" spans="6:16" x14ac:dyDescent="0.25">
      <c r="F68" s="89"/>
      <c r="G68" s="8" t="s">
        <v>20</v>
      </c>
      <c r="H68" s="39">
        <v>8.4768200000000002E-2</v>
      </c>
      <c r="I68" s="33">
        <v>7011</v>
      </c>
      <c r="J68" s="40">
        <v>1372980000</v>
      </c>
      <c r="K68" s="33">
        <v>71997</v>
      </c>
      <c r="L68" s="33">
        <v>7002</v>
      </c>
      <c r="M68" s="40">
        <v>1366970000</v>
      </c>
      <c r="N68" s="39">
        <v>5.6441699999999997E-2</v>
      </c>
      <c r="O68" s="39">
        <v>8.9269899999999999E-2</v>
      </c>
      <c r="P68" s="41">
        <v>9.01227E-2</v>
      </c>
    </row>
    <row r="69" spans="6:16" x14ac:dyDescent="0.25">
      <c r="F69" s="89"/>
      <c r="G69" s="8" t="s">
        <v>21</v>
      </c>
      <c r="H69" s="39">
        <v>8.0503199999999997E-2</v>
      </c>
      <c r="I69" s="33">
        <v>7106</v>
      </c>
      <c r="J69" s="40">
        <v>1377200000</v>
      </c>
      <c r="K69" s="33">
        <v>71948</v>
      </c>
      <c r="L69" s="33">
        <v>7003</v>
      </c>
      <c r="M69" s="40">
        <v>1360110000</v>
      </c>
      <c r="N69" s="39">
        <v>5.6291000000000001E-2</v>
      </c>
      <c r="O69" s="39">
        <v>8.95701E-2</v>
      </c>
      <c r="P69" s="41">
        <v>8.9350399999999996E-2</v>
      </c>
    </row>
    <row r="70" spans="6:16" x14ac:dyDescent="0.25">
      <c r="F70" s="89"/>
      <c r="G70" s="8" t="s">
        <v>22</v>
      </c>
      <c r="H70" s="39">
        <v>8.2222699999999996E-2</v>
      </c>
      <c r="I70" s="33">
        <v>7081</v>
      </c>
      <c r="J70" s="40">
        <v>1374850000</v>
      </c>
      <c r="K70" s="33">
        <v>71993</v>
      </c>
      <c r="L70" s="33">
        <v>7016</v>
      </c>
      <c r="M70" s="40">
        <v>1365810000</v>
      </c>
      <c r="N70" s="39">
        <v>5.6010499999999998E-2</v>
      </c>
      <c r="O70" s="39">
        <v>8.9368199999999995E-2</v>
      </c>
      <c r="P70" s="41">
        <v>8.9510500000000007E-2</v>
      </c>
    </row>
    <row r="71" spans="6:16" x14ac:dyDescent="0.25">
      <c r="F71" s="89"/>
      <c r="G71" s="8" t="s">
        <v>23</v>
      </c>
      <c r="H71" s="39">
        <v>8.3701899999999996E-2</v>
      </c>
      <c r="I71" s="33">
        <v>7048</v>
      </c>
      <c r="J71" s="40">
        <v>1376310000</v>
      </c>
      <c r="K71" s="33">
        <v>72046</v>
      </c>
      <c r="L71" s="33">
        <v>7015</v>
      </c>
      <c r="M71" s="40">
        <v>1366140000</v>
      </c>
      <c r="N71" s="39">
        <v>5.5647200000000001E-2</v>
      </c>
      <c r="O71" s="39">
        <v>8.8875399999999993E-2</v>
      </c>
      <c r="P71" s="41">
        <v>8.9304800000000004E-2</v>
      </c>
    </row>
    <row r="72" spans="6:16" x14ac:dyDescent="0.25">
      <c r="F72" s="89"/>
      <c r="G72" s="8" t="s">
        <v>24</v>
      </c>
      <c r="H72" s="39">
        <v>8.5960599999999998E-2</v>
      </c>
      <c r="I72" s="33">
        <v>7001</v>
      </c>
      <c r="J72" s="40">
        <v>1377340000</v>
      </c>
      <c r="K72" s="33">
        <v>72011</v>
      </c>
      <c r="L72" s="33">
        <v>7008</v>
      </c>
      <c r="M72" s="40">
        <v>1372650000</v>
      </c>
      <c r="N72" s="39">
        <v>5.6068199999999999E-2</v>
      </c>
      <c r="O72" s="39">
        <v>8.9591400000000002E-2</v>
      </c>
      <c r="P72" s="41">
        <v>8.9308200000000004E-2</v>
      </c>
    </row>
    <row r="73" spans="6:16" x14ac:dyDescent="0.25">
      <c r="F73" s="89"/>
      <c r="G73" s="8" t="s">
        <v>25</v>
      </c>
      <c r="H73" s="39">
        <v>8.6252200000000001E-2</v>
      </c>
      <c r="I73" s="33">
        <v>7001</v>
      </c>
      <c r="J73" s="40">
        <v>1378560000</v>
      </c>
      <c r="K73" s="33">
        <v>72807</v>
      </c>
      <c r="L73" s="33">
        <v>7084</v>
      </c>
      <c r="M73" s="40">
        <v>1387660000</v>
      </c>
      <c r="N73" s="39">
        <v>5.6290600000000003E-2</v>
      </c>
      <c r="O73" s="39">
        <v>8.9405700000000005E-2</v>
      </c>
      <c r="P73" s="41">
        <v>8.8941300000000001E-2</v>
      </c>
    </row>
    <row r="74" spans="6:16" x14ac:dyDescent="0.25">
      <c r="F74" s="89"/>
      <c r="G74" s="8" t="s">
        <v>26</v>
      </c>
      <c r="H74" s="39">
        <v>8.4609400000000001E-2</v>
      </c>
      <c r="I74" s="33">
        <v>6976</v>
      </c>
      <c r="J74" s="40">
        <v>1365160000</v>
      </c>
      <c r="K74" s="33">
        <v>72003</v>
      </c>
      <c r="L74" s="33">
        <v>7012</v>
      </c>
      <c r="M74" s="40">
        <v>1369190000</v>
      </c>
      <c r="N74" s="39">
        <v>5.6556799999999997E-2</v>
      </c>
      <c r="O74" s="39">
        <v>8.9177199999999998E-2</v>
      </c>
      <c r="P74" s="41">
        <v>8.9300199999999996E-2</v>
      </c>
    </row>
    <row r="75" spans="6:16" x14ac:dyDescent="0.25">
      <c r="F75" s="89"/>
      <c r="G75" s="8" t="s">
        <v>27</v>
      </c>
      <c r="H75" s="39">
        <v>8.4754499999999997E-2</v>
      </c>
      <c r="I75" s="33">
        <v>7079</v>
      </c>
      <c r="J75" s="40">
        <v>1385880000</v>
      </c>
      <c r="K75" s="33">
        <v>72199</v>
      </c>
      <c r="L75" s="33">
        <v>7025</v>
      </c>
      <c r="M75" s="40">
        <v>1373780000</v>
      </c>
      <c r="N75" s="39">
        <v>5.62859E-2</v>
      </c>
      <c r="O75" s="39">
        <v>8.9260400000000004E-2</v>
      </c>
      <c r="P75" s="41">
        <v>8.93814E-2</v>
      </c>
    </row>
    <row r="76" spans="6:16" x14ac:dyDescent="0.25">
      <c r="F76" s="90"/>
      <c r="G76" s="8" t="s">
        <v>28</v>
      </c>
      <c r="H76" s="39">
        <v>8.4900900000000001E-2</v>
      </c>
      <c r="I76" s="33">
        <v>7000</v>
      </c>
      <c r="J76" s="40">
        <v>1374490000</v>
      </c>
      <c r="K76" s="33">
        <v>71849</v>
      </c>
      <c r="L76" s="33">
        <v>6995</v>
      </c>
      <c r="M76" s="40">
        <v>1367290000</v>
      </c>
      <c r="N76" s="39">
        <v>5.6097800000000003E-2</v>
      </c>
      <c r="O76" s="39">
        <v>8.9129799999999995E-2</v>
      </c>
      <c r="P76" s="41">
        <v>8.9116699999999993E-2</v>
      </c>
    </row>
    <row r="77" spans="6:16" ht="15.75" thickBot="1" x14ac:dyDescent="0.3">
      <c r="F77" s="81" t="s">
        <v>30</v>
      </c>
      <c r="G77" s="82"/>
      <c r="H77" s="42">
        <f>SUM(H63:H76)/14</f>
        <v>8.4511914285714293E-2</v>
      </c>
      <c r="I77" s="43">
        <f t="shared" ref="I77:P77" si="6">SUM(I63:I76)/14</f>
        <v>7029.8571428571431</v>
      </c>
      <c r="J77" s="44">
        <f t="shared" si="6"/>
        <v>1376483571.4285715</v>
      </c>
      <c r="K77" s="43">
        <f t="shared" si="6"/>
        <v>71943.071428571435</v>
      </c>
      <c r="L77" s="43">
        <f t="shared" si="6"/>
        <v>7001.2857142857147</v>
      </c>
      <c r="M77" s="44">
        <f t="shared" si="6"/>
        <v>1367356428.5714285</v>
      </c>
      <c r="N77" s="42">
        <f t="shared" si="6"/>
        <v>5.6385357142857133E-2</v>
      </c>
      <c r="O77" s="42">
        <f t="shared" si="6"/>
        <v>8.9413314285714293E-2</v>
      </c>
      <c r="P77" s="42">
        <f t="shared" si="6"/>
        <v>8.959556428571426E-2</v>
      </c>
    </row>
    <row r="78" spans="6:16" x14ac:dyDescent="0.25">
      <c r="F78" s="88" t="s">
        <v>39</v>
      </c>
      <c r="G78" s="7" t="s">
        <v>15</v>
      </c>
      <c r="H78" s="28">
        <v>5.1705000000000001E-2</v>
      </c>
      <c r="I78" s="27">
        <v>6957</v>
      </c>
      <c r="J78" s="37">
        <v>1677690000</v>
      </c>
      <c r="K78" s="27">
        <v>100576</v>
      </c>
      <c r="L78" s="27">
        <v>6946</v>
      </c>
      <c r="M78" s="37">
        <v>1664650000</v>
      </c>
      <c r="N78" s="28">
        <v>5.2407000000000002E-2</v>
      </c>
      <c r="O78" s="28">
        <v>5.0326900000000001E-2</v>
      </c>
      <c r="P78" s="29">
        <v>5.0612499999999998E-2</v>
      </c>
    </row>
    <row r="79" spans="6:16" x14ac:dyDescent="0.25">
      <c r="F79" s="89"/>
      <c r="G79" s="8" t="s">
        <v>16</v>
      </c>
      <c r="H79" s="39">
        <v>4.7926099999999999E-2</v>
      </c>
      <c r="I79" s="33">
        <v>7010</v>
      </c>
      <c r="J79" s="40">
        <v>1673180000</v>
      </c>
      <c r="K79" s="33">
        <v>101603</v>
      </c>
      <c r="L79" s="33">
        <v>7021</v>
      </c>
      <c r="M79" s="40">
        <v>1673790000</v>
      </c>
      <c r="N79" s="39">
        <v>5.2131900000000002E-2</v>
      </c>
      <c r="O79" s="39">
        <v>5.00998E-2</v>
      </c>
      <c r="P79" s="41">
        <v>5.0262000000000001E-2</v>
      </c>
    </row>
    <row r="80" spans="6:16" x14ac:dyDescent="0.25">
      <c r="F80" s="89"/>
      <c r="G80" s="8" t="s">
        <v>17</v>
      </c>
      <c r="H80" s="39">
        <v>4.95735E-2</v>
      </c>
      <c r="I80" s="33">
        <v>6975</v>
      </c>
      <c r="J80" s="40">
        <v>1671550000</v>
      </c>
      <c r="K80" s="33">
        <v>100673</v>
      </c>
      <c r="L80" s="33">
        <v>6955</v>
      </c>
      <c r="M80" s="40">
        <v>1660120000</v>
      </c>
      <c r="N80" s="39">
        <v>5.2280800000000002E-2</v>
      </c>
      <c r="O80" s="39">
        <v>5.0242200000000001E-2</v>
      </c>
      <c r="P80" s="41">
        <v>5.0591900000000002E-2</v>
      </c>
    </row>
    <row r="81" spans="6:16" x14ac:dyDescent="0.25">
      <c r="F81" s="89"/>
      <c r="G81" s="8" t="s">
        <v>18</v>
      </c>
      <c r="H81" s="39">
        <v>4.5794700000000001E-2</v>
      </c>
      <c r="I81" s="33">
        <v>7064</v>
      </c>
      <c r="J81" s="40">
        <v>1673910000</v>
      </c>
      <c r="K81" s="33">
        <v>101873</v>
      </c>
      <c r="L81" s="33">
        <v>7031</v>
      </c>
      <c r="M81" s="40">
        <v>1664170000</v>
      </c>
      <c r="N81" s="39">
        <v>5.1786199999999998E-2</v>
      </c>
      <c r="O81" s="39">
        <v>4.9709900000000001E-2</v>
      </c>
      <c r="P81" s="41">
        <v>4.9976899999999998E-2</v>
      </c>
    </row>
    <row r="82" spans="6:16" x14ac:dyDescent="0.25">
      <c r="F82" s="89"/>
      <c r="G82" s="8" t="s">
        <v>19</v>
      </c>
      <c r="H82" s="39">
        <v>4.4301500000000001E-2</v>
      </c>
      <c r="I82" s="33">
        <v>7055</v>
      </c>
      <c r="J82" s="40">
        <v>1663190000</v>
      </c>
      <c r="K82" s="33">
        <v>101234</v>
      </c>
      <c r="L82" s="33">
        <v>6993</v>
      </c>
      <c r="M82" s="40">
        <v>1649090000</v>
      </c>
      <c r="N82" s="39">
        <v>5.1672999999999997E-2</v>
      </c>
      <c r="O82" s="39">
        <v>4.9692500000000001E-2</v>
      </c>
      <c r="P82" s="41">
        <v>5.0103500000000002E-2</v>
      </c>
    </row>
    <row r="83" spans="6:16" x14ac:dyDescent="0.25">
      <c r="F83" s="89"/>
      <c r="G83" s="8" t="s">
        <v>20</v>
      </c>
      <c r="H83" s="39">
        <v>4.7375300000000002E-2</v>
      </c>
      <c r="I83" s="33">
        <v>7000</v>
      </c>
      <c r="J83" s="40">
        <v>1668750000</v>
      </c>
      <c r="K83" s="33">
        <v>101256</v>
      </c>
      <c r="L83" s="33">
        <v>7007</v>
      </c>
      <c r="M83" s="40">
        <v>1663000000</v>
      </c>
      <c r="N83" s="39">
        <v>5.1592100000000002E-2</v>
      </c>
      <c r="O83" s="39">
        <v>4.9614600000000002E-2</v>
      </c>
      <c r="P83" s="41">
        <v>5.0180900000000001E-2</v>
      </c>
    </row>
    <row r="84" spans="6:16" x14ac:dyDescent="0.25">
      <c r="F84" s="89"/>
      <c r="G84" s="8" t="s">
        <v>21</v>
      </c>
      <c r="H84" s="39">
        <v>4.3235000000000003E-2</v>
      </c>
      <c r="I84" s="33">
        <v>7051</v>
      </c>
      <c r="J84" s="40">
        <v>1660470000</v>
      </c>
      <c r="K84" s="33">
        <v>101043</v>
      </c>
      <c r="L84" s="33">
        <v>6987</v>
      </c>
      <c r="M84" s="40">
        <v>1652500000</v>
      </c>
      <c r="N84" s="39">
        <v>5.1702699999999997E-2</v>
      </c>
      <c r="O84" s="39">
        <v>4.99975E-2</v>
      </c>
      <c r="P84" s="41">
        <v>4.9912900000000003E-2</v>
      </c>
    </row>
    <row r="85" spans="6:16" x14ac:dyDescent="0.25">
      <c r="F85" s="89"/>
      <c r="G85" s="8" t="s">
        <v>22</v>
      </c>
      <c r="H85" s="39">
        <v>4.4927399999999999E-2</v>
      </c>
      <c r="I85" s="33">
        <v>7065</v>
      </c>
      <c r="J85" s="40">
        <v>1671620000</v>
      </c>
      <c r="K85" s="33">
        <v>101261</v>
      </c>
      <c r="L85" s="33">
        <v>6994</v>
      </c>
      <c r="M85" s="40">
        <v>1656510000</v>
      </c>
      <c r="N85" s="39">
        <v>5.1285499999999998E-2</v>
      </c>
      <c r="O85" s="39">
        <v>4.9570900000000001E-2</v>
      </c>
      <c r="P85" s="41">
        <v>4.9821999999999998E-2</v>
      </c>
    </row>
    <row r="86" spans="6:16" x14ac:dyDescent="0.25">
      <c r="F86" s="89"/>
      <c r="G86" s="8" t="s">
        <v>23</v>
      </c>
      <c r="H86" s="39">
        <v>4.6501599999999997E-2</v>
      </c>
      <c r="I86" s="33">
        <v>7045</v>
      </c>
      <c r="J86" s="40">
        <v>1674900000</v>
      </c>
      <c r="K86" s="33">
        <v>101664</v>
      </c>
      <c r="L86" s="33">
        <v>7023</v>
      </c>
      <c r="M86" s="40">
        <v>1664280000</v>
      </c>
      <c r="N86" s="39">
        <v>5.12337E-2</v>
      </c>
      <c r="O86" s="39">
        <v>4.9383799999999999E-2</v>
      </c>
      <c r="P86" s="41">
        <v>4.94116E-2</v>
      </c>
    </row>
    <row r="87" spans="6:16" x14ac:dyDescent="0.25">
      <c r="F87" s="89"/>
      <c r="G87" s="8" t="s">
        <v>24</v>
      </c>
      <c r="H87" s="39">
        <v>4.8576800000000003E-2</v>
      </c>
      <c r="I87" s="33">
        <v>7002</v>
      </c>
      <c r="J87" s="40">
        <v>1673750000</v>
      </c>
      <c r="K87" s="33">
        <v>101214</v>
      </c>
      <c r="L87" s="33">
        <v>6984</v>
      </c>
      <c r="M87" s="40">
        <v>1665170000</v>
      </c>
      <c r="N87" s="39">
        <v>5.1681999999999999E-2</v>
      </c>
      <c r="O87" s="39">
        <v>4.9591799999999998E-2</v>
      </c>
      <c r="P87" s="41">
        <v>4.9917299999999998E-2</v>
      </c>
    </row>
    <row r="88" spans="6:16" x14ac:dyDescent="0.25">
      <c r="F88" s="89"/>
      <c r="G88" s="8" t="s">
        <v>25</v>
      </c>
      <c r="H88" s="39">
        <v>4.9046300000000001E-2</v>
      </c>
      <c r="I88" s="33">
        <v>6993</v>
      </c>
      <c r="J88" s="40">
        <v>1674350000</v>
      </c>
      <c r="K88" s="33">
        <v>101505</v>
      </c>
      <c r="L88" s="33">
        <v>7012</v>
      </c>
      <c r="M88" s="40">
        <v>1671390000</v>
      </c>
      <c r="N88" s="39">
        <v>5.1601599999999997E-2</v>
      </c>
      <c r="O88" s="39">
        <v>4.9720399999999998E-2</v>
      </c>
      <c r="P88" s="41">
        <v>4.9630000000000001E-2</v>
      </c>
    </row>
    <row r="89" spans="6:16" x14ac:dyDescent="0.25">
      <c r="F89" s="89"/>
      <c r="G89" s="8" t="s">
        <v>26</v>
      </c>
      <c r="H89" s="39">
        <v>4.7342200000000001E-2</v>
      </c>
      <c r="I89" s="33">
        <v>7001</v>
      </c>
      <c r="J89" s="40">
        <v>1667560000</v>
      </c>
      <c r="K89" s="33">
        <v>101511</v>
      </c>
      <c r="L89" s="33">
        <v>7006</v>
      </c>
      <c r="M89" s="40">
        <v>1661490000</v>
      </c>
      <c r="N89" s="39">
        <v>5.1544899999999998E-2</v>
      </c>
      <c r="O89" s="39">
        <v>4.9528799999999998E-2</v>
      </c>
      <c r="P89" s="41">
        <v>4.9608399999999997E-2</v>
      </c>
    </row>
    <row r="90" spans="6:16" x14ac:dyDescent="0.25">
      <c r="F90" s="89"/>
      <c r="G90" s="8" t="s">
        <v>27</v>
      </c>
      <c r="H90" s="39">
        <v>4.7254600000000001E-2</v>
      </c>
      <c r="I90" s="33">
        <v>7056</v>
      </c>
      <c r="J90" s="40">
        <v>1683610000</v>
      </c>
      <c r="K90" s="33">
        <v>101115</v>
      </c>
      <c r="L90" s="33">
        <v>6993</v>
      </c>
      <c r="M90" s="40">
        <v>1664910000</v>
      </c>
      <c r="N90" s="39">
        <v>5.1265100000000001E-2</v>
      </c>
      <c r="O90" s="39">
        <v>4.9468100000000001E-2</v>
      </c>
      <c r="P90" s="41">
        <v>4.9632700000000002E-2</v>
      </c>
    </row>
    <row r="91" spans="6:16" x14ac:dyDescent="0.25">
      <c r="F91" s="90"/>
      <c r="G91" s="8" t="s">
        <v>28</v>
      </c>
      <c r="H91" s="39">
        <v>4.7676400000000001E-2</v>
      </c>
      <c r="I91" s="33">
        <v>7036</v>
      </c>
      <c r="J91" s="40">
        <v>1678650000</v>
      </c>
      <c r="K91" s="33">
        <v>100870</v>
      </c>
      <c r="L91" s="33">
        <v>6995</v>
      </c>
      <c r="M91" s="40">
        <v>1666020000</v>
      </c>
      <c r="N91" s="39">
        <v>5.1368999999999998E-2</v>
      </c>
      <c r="O91" s="39">
        <v>4.9662699999999997E-2</v>
      </c>
      <c r="P91" s="41">
        <v>4.9849699999999997E-2</v>
      </c>
    </row>
    <row r="92" spans="6:16" ht="15.75" thickBot="1" x14ac:dyDescent="0.3">
      <c r="F92" s="81" t="s">
        <v>30</v>
      </c>
      <c r="G92" s="82"/>
      <c r="H92" s="54">
        <f>SUM(H78:H91)/14</f>
        <v>4.7231171428571424E-2</v>
      </c>
      <c r="I92" s="45">
        <f t="shared" ref="I92:P92" si="7">SUM(I78:I91)/14</f>
        <v>7022.1428571428569</v>
      </c>
      <c r="J92" s="48">
        <f t="shared" si="7"/>
        <v>1672370000</v>
      </c>
      <c r="K92" s="45">
        <f t="shared" si="7"/>
        <v>101242.71428571429</v>
      </c>
      <c r="L92" s="45">
        <f t="shared" si="7"/>
        <v>6996.2142857142853</v>
      </c>
      <c r="M92" s="48">
        <f t="shared" si="7"/>
        <v>1662649285.7142856</v>
      </c>
      <c r="N92" s="54">
        <f t="shared" si="7"/>
        <v>5.1682535714285709E-2</v>
      </c>
      <c r="O92" s="54">
        <f t="shared" si="7"/>
        <v>4.9757849999999992E-2</v>
      </c>
      <c r="P92" s="54">
        <f t="shared" si="7"/>
        <v>4.9965164285714285E-2</v>
      </c>
    </row>
    <row r="93" spans="6:16" x14ac:dyDescent="0.25">
      <c r="F93" s="88" t="s">
        <v>35</v>
      </c>
      <c r="G93" s="7" t="s">
        <v>15</v>
      </c>
      <c r="H93" s="28">
        <v>1.2139799999999999E-2</v>
      </c>
      <c r="I93" s="27">
        <v>6875</v>
      </c>
      <c r="J93" s="37">
        <v>2009380000</v>
      </c>
      <c r="K93" s="27">
        <v>119808</v>
      </c>
      <c r="L93" s="27">
        <v>6822</v>
      </c>
      <c r="M93" s="37">
        <v>1979810000</v>
      </c>
      <c r="N93" s="28">
        <v>1.32917E-2</v>
      </c>
      <c r="O93" s="28">
        <v>1.0902E-2</v>
      </c>
      <c r="P93" s="29">
        <v>1.12006E-2</v>
      </c>
    </row>
    <row r="94" spans="6:16" x14ac:dyDescent="0.25">
      <c r="F94" s="89"/>
      <c r="G94" s="8" t="s">
        <v>16</v>
      </c>
      <c r="H94" s="39">
        <v>8.2696499999999999E-3</v>
      </c>
      <c r="I94" s="33">
        <v>6892</v>
      </c>
      <c r="J94" s="40">
        <v>1997030000</v>
      </c>
      <c r="K94" s="33">
        <v>120628</v>
      </c>
      <c r="L94" s="33">
        <v>6875</v>
      </c>
      <c r="M94" s="40">
        <v>1986730000</v>
      </c>
      <c r="N94" s="39">
        <v>1.30597E-2</v>
      </c>
      <c r="O94" s="39">
        <v>1.07787E-2</v>
      </c>
      <c r="P94" s="41">
        <v>1.1090300000000001E-2</v>
      </c>
    </row>
    <row r="95" spans="6:16" x14ac:dyDescent="0.25">
      <c r="F95" s="89"/>
      <c r="G95" s="8" t="s">
        <v>17</v>
      </c>
      <c r="H95" s="39">
        <v>9.9410999999999996E-3</v>
      </c>
      <c r="I95" s="33">
        <v>6888</v>
      </c>
      <c r="J95" s="40">
        <v>2003790000</v>
      </c>
      <c r="K95" s="33">
        <v>120984</v>
      </c>
      <c r="L95" s="33">
        <v>6913</v>
      </c>
      <c r="M95" s="40">
        <v>2004440000</v>
      </c>
      <c r="N95" s="39">
        <v>1.3235200000000001E-2</v>
      </c>
      <c r="O95" s="39">
        <v>1.08942E-2</v>
      </c>
      <c r="P95" s="41">
        <v>1.12286E-2</v>
      </c>
    </row>
    <row r="96" spans="6:16" x14ac:dyDescent="0.25">
      <c r="F96" s="89"/>
      <c r="G96" s="8" t="s">
        <v>18</v>
      </c>
      <c r="H96" s="39">
        <v>6.2904099999999998E-3</v>
      </c>
      <c r="I96" s="33">
        <v>6912</v>
      </c>
      <c r="J96" s="40">
        <v>1990800000</v>
      </c>
      <c r="K96" s="33">
        <v>121228</v>
      </c>
      <c r="L96" s="33">
        <v>6902</v>
      </c>
      <c r="M96" s="40">
        <v>1980800000</v>
      </c>
      <c r="N96" s="39">
        <v>1.26243E-2</v>
      </c>
      <c r="O96" s="39">
        <v>1.05097E-2</v>
      </c>
      <c r="P96" s="41">
        <v>1.0808399999999999E-2</v>
      </c>
    </row>
    <row r="97" spans="6:16" x14ac:dyDescent="0.25">
      <c r="F97" s="89"/>
      <c r="G97" s="8" t="s">
        <v>19</v>
      </c>
      <c r="H97" s="39">
        <v>4.7497900000000003E-3</v>
      </c>
      <c r="I97" s="33">
        <v>6962</v>
      </c>
      <c r="J97" s="40">
        <v>1997210000</v>
      </c>
      <c r="K97" s="33">
        <v>120696</v>
      </c>
      <c r="L97" s="33">
        <v>6872</v>
      </c>
      <c r="M97" s="40">
        <v>1966290000</v>
      </c>
      <c r="N97" s="39">
        <v>1.25258E-2</v>
      </c>
      <c r="O97" s="39">
        <v>1.04901E-2</v>
      </c>
      <c r="P97" s="41">
        <v>1.0784E-2</v>
      </c>
    </row>
    <row r="98" spans="6:16" x14ac:dyDescent="0.25">
      <c r="F98" s="89"/>
      <c r="G98" s="8" t="s">
        <v>20</v>
      </c>
      <c r="H98" s="39">
        <v>7.7648200000000004E-3</v>
      </c>
      <c r="I98" s="33">
        <v>6912</v>
      </c>
      <c r="J98" s="40">
        <v>1998420000</v>
      </c>
      <c r="K98" s="33">
        <v>120140</v>
      </c>
      <c r="L98" s="33">
        <v>6838</v>
      </c>
      <c r="M98" s="40">
        <v>1971060000</v>
      </c>
      <c r="N98" s="39">
        <v>1.26269E-2</v>
      </c>
      <c r="O98" s="39">
        <v>1.0438299999999999E-2</v>
      </c>
      <c r="P98" s="41">
        <v>1.0736000000000001E-2</v>
      </c>
    </row>
    <row r="99" spans="6:16" x14ac:dyDescent="0.25">
      <c r="F99" s="89"/>
      <c r="G99" s="8" t="s">
        <v>21</v>
      </c>
      <c r="H99" s="39">
        <v>3.6162799999999999E-3</v>
      </c>
      <c r="I99" s="33">
        <v>6970</v>
      </c>
      <c r="J99" s="40">
        <v>1989880000</v>
      </c>
      <c r="K99" s="33">
        <v>120336</v>
      </c>
      <c r="L99" s="33">
        <v>6874</v>
      </c>
      <c r="M99" s="40">
        <v>1973110000</v>
      </c>
      <c r="N99" s="39">
        <v>1.2727499999999999E-2</v>
      </c>
      <c r="O99" s="39">
        <v>1.06274E-2</v>
      </c>
      <c r="P99" s="41">
        <v>1.09195E-2</v>
      </c>
    </row>
    <row r="100" spans="6:16" x14ac:dyDescent="0.25">
      <c r="F100" s="89"/>
      <c r="G100" s="8" t="s">
        <v>22</v>
      </c>
      <c r="H100" s="39">
        <v>5.2063600000000002E-3</v>
      </c>
      <c r="I100" s="33">
        <v>6931</v>
      </c>
      <c r="J100" s="40">
        <v>1991190000</v>
      </c>
      <c r="K100" s="33">
        <v>120848</v>
      </c>
      <c r="L100" s="33">
        <v>6881</v>
      </c>
      <c r="M100" s="40">
        <v>1976330000</v>
      </c>
      <c r="N100" s="39">
        <v>1.24311E-2</v>
      </c>
      <c r="O100" s="39">
        <v>1.0337300000000001E-2</v>
      </c>
      <c r="P100" s="41">
        <v>1.0629599999999999E-2</v>
      </c>
    </row>
    <row r="101" spans="6:16" x14ac:dyDescent="0.25">
      <c r="F101" s="89"/>
      <c r="G101" s="8" t="s">
        <v>23</v>
      </c>
      <c r="H101" s="39">
        <v>6.8881100000000002E-3</v>
      </c>
      <c r="I101" s="33">
        <v>6904</v>
      </c>
      <c r="J101" s="40">
        <v>1990700000</v>
      </c>
      <c r="K101" s="33">
        <v>121568</v>
      </c>
      <c r="L101" s="33">
        <v>6924</v>
      </c>
      <c r="M101" s="40">
        <v>1994130000</v>
      </c>
      <c r="N101" s="39">
        <v>1.2225E-2</v>
      </c>
      <c r="O101" s="39">
        <v>1.0174799999999999E-2</v>
      </c>
      <c r="P101" s="41">
        <v>1.04589E-2</v>
      </c>
    </row>
    <row r="102" spans="6:16" x14ac:dyDescent="0.25">
      <c r="F102" s="89"/>
      <c r="G102" s="8" t="s">
        <v>24</v>
      </c>
      <c r="H102" s="39">
        <v>8.9533800000000004E-3</v>
      </c>
      <c r="I102" s="33">
        <v>6868</v>
      </c>
      <c r="J102" s="40">
        <v>1989740000</v>
      </c>
      <c r="K102" s="33">
        <v>120360</v>
      </c>
      <c r="L102" s="33">
        <v>6835</v>
      </c>
      <c r="M102" s="40">
        <v>1977650000</v>
      </c>
      <c r="N102" s="39">
        <v>1.2641400000000001E-2</v>
      </c>
      <c r="O102" s="39">
        <v>1.0374299999999999E-2</v>
      </c>
      <c r="P102" s="41">
        <v>1.0700599999999999E-2</v>
      </c>
    </row>
    <row r="103" spans="6:16" x14ac:dyDescent="0.25">
      <c r="F103" s="89"/>
      <c r="G103" s="8" t="s">
        <v>25</v>
      </c>
      <c r="H103" s="39">
        <v>9.4142700000000006E-3</v>
      </c>
      <c r="I103" s="33">
        <v>6870</v>
      </c>
      <c r="J103" s="40">
        <v>1995000000</v>
      </c>
      <c r="K103" s="33">
        <v>121604</v>
      </c>
      <c r="L103" s="33">
        <v>6931</v>
      </c>
      <c r="M103" s="40">
        <v>2006990000</v>
      </c>
      <c r="N103" s="39">
        <v>1.26172E-2</v>
      </c>
      <c r="O103" s="39">
        <v>1.03257E-2</v>
      </c>
      <c r="P103" s="41">
        <v>1.06462E-2</v>
      </c>
    </row>
    <row r="104" spans="6:16" x14ac:dyDescent="0.25">
      <c r="F104" s="89"/>
      <c r="G104" s="8" t="s">
        <v>26</v>
      </c>
      <c r="H104" s="39">
        <v>7.7423300000000004E-3</v>
      </c>
      <c r="I104" s="33">
        <v>6901</v>
      </c>
      <c r="J104" s="40">
        <v>1994780000</v>
      </c>
      <c r="K104" s="33">
        <v>120704</v>
      </c>
      <c r="L104" s="33">
        <v>6868</v>
      </c>
      <c r="M104" s="40">
        <v>1981000000</v>
      </c>
      <c r="N104" s="39">
        <v>1.2371399999999999E-2</v>
      </c>
      <c r="O104" s="39">
        <v>1.02124E-2</v>
      </c>
      <c r="P104" s="41">
        <v>1.0507499999999999E-2</v>
      </c>
    </row>
    <row r="105" spans="6:16" x14ac:dyDescent="0.25">
      <c r="F105" s="89"/>
      <c r="G105" s="8" t="s">
        <v>27</v>
      </c>
      <c r="H105" s="39">
        <v>7.6335800000000001E-3</v>
      </c>
      <c r="I105" s="33">
        <v>6921</v>
      </c>
      <c r="J105" s="40">
        <v>1999390000</v>
      </c>
      <c r="K105" s="33">
        <v>120508</v>
      </c>
      <c r="L105" s="33">
        <v>6883</v>
      </c>
      <c r="M105" s="40">
        <v>1988440000</v>
      </c>
      <c r="N105" s="39">
        <v>1.2417600000000001E-2</v>
      </c>
      <c r="O105" s="39">
        <v>1.0227E-2</v>
      </c>
      <c r="P105" s="41">
        <v>1.0518899999999999E-2</v>
      </c>
    </row>
    <row r="106" spans="6:16" x14ac:dyDescent="0.25">
      <c r="F106" s="90"/>
      <c r="G106" s="8" t="s">
        <v>28</v>
      </c>
      <c r="H106" s="39">
        <v>8.0757699999999995E-3</v>
      </c>
      <c r="I106" s="33">
        <v>6895</v>
      </c>
      <c r="J106" s="40">
        <v>1996290000</v>
      </c>
      <c r="K106" s="33">
        <v>120564</v>
      </c>
      <c r="L106" s="33">
        <v>6887</v>
      </c>
      <c r="M106" s="40">
        <v>1986900000</v>
      </c>
      <c r="N106" s="39">
        <v>1.24384E-2</v>
      </c>
      <c r="O106" s="39">
        <v>1.0276499999999999E-2</v>
      </c>
      <c r="P106" s="41">
        <v>1.0575299999999999E-2</v>
      </c>
    </row>
    <row r="107" spans="6:16" ht="15.75" thickBot="1" x14ac:dyDescent="0.3">
      <c r="F107" s="81" t="s">
        <v>30</v>
      </c>
      <c r="G107" s="82"/>
      <c r="H107" s="54">
        <f>SUM(H93:H106)/14</f>
        <v>7.6204035714285715E-3</v>
      </c>
      <c r="I107" s="45">
        <f t="shared" ref="I107:P107" si="8">SUM(I93:I106)/14</f>
        <v>6907.2142857142853</v>
      </c>
      <c r="J107" s="48">
        <f t="shared" si="8"/>
        <v>1995971428.5714285</v>
      </c>
      <c r="K107" s="45">
        <f t="shared" si="8"/>
        <v>120712.57142857143</v>
      </c>
      <c r="L107" s="45">
        <f t="shared" si="8"/>
        <v>6878.9285714285716</v>
      </c>
      <c r="M107" s="48">
        <f t="shared" si="8"/>
        <v>1983834285.7142856</v>
      </c>
      <c r="N107" s="54">
        <f t="shared" si="8"/>
        <v>1.2659514285714284E-2</v>
      </c>
      <c r="O107" s="54">
        <f t="shared" si="8"/>
        <v>1.0469171428571429E-2</v>
      </c>
      <c r="P107" s="54">
        <f t="shared" si="8"/>
        <v>1.0771742857142858E-2</v>
      </c>
    </row>
    <row r="108" spans="6:16" x14ac:dyDescent="0.25">
      <c r="F108" s="88" t="s">
        <v>40</v>
      </c>
      <c r="G108" s="7" t="s">
        <v>15</v>
      </c>
      <c r="H108" s="28">
        <v>1.2095699999999999E-2</v>
      </c>
      <c r="I108" s="27">
        <v>5903</v>
      </c>
      <c r="J108" s="37">
        <v>1989570000</v>
      </c>
      <c r="K108" s="27">
        <v>119828</v>
      </c>
      <c r="L108" s="27">
        <v>5923</v>
      </c>
      <c r="M108" s="37">
        <v>1983620000</v>
      </c>
      <c r="N108" s="28">
        <v>1.3892099999999999E-2</v>
      </c>
      <c r="O108" s="28">
        <v>1.10049E-2</v>
      </c>
      <c r="P108" s="29">
        <v>1.13011E-2</v>
      </c>
    </row>
    <row r="109" spans="6:16" x14ac:dyDescent="0.25">
      <c r="F109" s="89"/>
      <c r="G109" s="8" t="s">
        <v>16</v>
      </c>
      <c r="H109" s="39">
        <v>8.22524E-3</v>
      </c>
      <c r="I109" s="33">
        <v>5996</v>
      </c>
      <c r="J109" s="40">
        <v>2001020000</v>
      </c>
      <c r="K109" s="33">
        <v>120560</v>
      </c>
      <c r="L109" s="33">
        <v>5954</v>
      </c>
      <c r="M109" s="40">
        <v>1982210000</v>
      </c>
      <c r="N109" s="39">
        <v>1.3519700000000001E-2</v>
      </c>
      <c r="O109" s="39">
        <v>1.0903899999999999E-2</v>
      </c>
      <c r="P109" s="41">
        <v>1.1207099999999999E-2</v>
      </c>
    </row>
    <row r="110" spans="6:16" x14ac:dyDescent="0.25">
      <c r="F110" s="89"/>
      <c r="G110" s="8" t="s">
        <v>17</v>
      </c>
      <c r="H110" s="39">
        <v>9.8972499999999998E-3</v>
      </c>
      <c r="I110" s="33">
        <v>5971</v>
      </c>
      <c r="J110" s="40">
        <v>2002660000</v>
      </c>
      <c r="K110" s="33">
        <v>120613</v>
      </c>
      <c r="L110" s="33">
        <v>5964</v>
      </c>
      <c r="M110" s="40">
        <v>1995320000</v>
      </c>
      <c r="N110" s="39">
        <v>1.3828500000000001E-2</v>
      </c>
      <c r="O110" s="39">
        <v>1.1027800000000001E-2</v>
      </c>
      <c r="P110" s="41">
        <v>1.13477E-2</v>
      </c>
    </row>
    <row r="111" spans="6:16" x14ac:dyDescent="0.25">
      <c r="F111" s="89"/>
      <c r="G111" s="8" t="s">
        <v>18</v>
      </c>
      <c r="H111" s="39">
        <v>6.2478300000000002E-3</v>
      </c>
      <c r="I111" s="33">
        <v>6022</v>
      </c>
      <c r="J111" s="40">
        <v>1997480000</v>
      </c>
      <c r="K111" s="33">
        <v>121333</v>
      </c>
      <c r="L111" s="33">
        <v>5991</v>
      </c>
      <c r="M111" s="40">
        <v>1982210000</v>
      </c>
      <c r="N111" s="39">
        <v>1.30879E-2</v>
      </c>
      <c r="O111" s="39">
        <v>1.06325E-2</v>
      </c>
      <c r="P111" s="41">
        <v>1.09239E-2</v>
      </c>
    </row>
    <row r="112" spans="6:16" x14ac:dyDescent="0.25">
      <c r="F112" s="89"/>
      <c r="G112" s="8" t="s">
        <v>19</v>
      </c>
      <c r="H112" s="39">
        <v>4.7087099999999996E-3</v>
      </c>
      <c r="I112" s="33">
        <v>5980</v>
      </c>
      <c r="J112" s="40">
        <v>1976730000</v>
      </c>
      <c r="K112" s="33">
        <v>120439</v>
      </c>
      <c r="L112" s="33">
        <v>5945</v>
      </c>
      <c r="M112" s="40">
        <v>1961510000</v>
      </c>
      <c r="N112" s="39">
        <v>1.2994199999999999E-2</v>
      </c>
      <c r="O112" s="39">
        <v>1.0581399999999999E-2</v>
      </c>
      <c r="P112" s="41">
        <v>1.08839E-2</v>
      </c>
    </row>
    <row r="113" spans="6:16" x14ac:dyDescent="0.25">
      <c r="F113" s="89"/>
      <c r="G113" s="8" t="s">
        <v>20</v>
      </c>
      <c r="H113" s="39">
        <v>7.71991E-3</v>
      </c>
      <c r="I113" s="33">
        <v>5990</v>
      </c>
      <c r="J113" s="40">
        <v>1994800000</v>
      </c>
      <c r="K113" s="33">
        <v>120209</v>
      </c>
      <c r="L113" s="33">
        <v>5940</v>
      </c>
      <c r="M113" s="40">
        <v>1974530000</v>
      </c>
      <c r="N113" s="39">
        <v>1.3129099999999999E-2</v>
      </c>
      <c r="O113" s="39">
        <v>1.05513E-2</v>
      </c>
      <c r="P113" s="41">
        <v>1.0870400000000001E-2</v>
      </c>
    </row>
    <row r="114" spans="6:16" x14ac:dyDescent="0.25">
      <c r="F114" s="89"/>
      <c r="G114" s="8" t="s">
        <v>21</v>
      </c>
      <c r="H114" s="39">
        <v>3.5692699999999998E-3</v>
      </c>
      <c r="I114" s="33">
        <v>6026</v>
      </c>
      <c r="J114" s="40">
        <v>1986080000</v>
      </c>
      <c r="K114" s="33">
        <v>120857</v>
      </c>
      <c r="L114" s="33">
        <v>5984</v>
      </c>
      <c r="M114" s="40">
        <v>1979690000</v>
      </c>
      <c r="N114" s="39">
        <v>1.3143800000000001E-2</v>
      </c>
      <c r="O114" s="39">
        <v>1.0737099999999999E-2</v>
      </c>
      <c r="P114" s="41">
        <v>1.10314E-2</v>
      </c>
    </row>
    <row r="115" spans="6:16" x14ac:dyDescent="0.25">
      <c r="F115" s="89"/>
      <c r="G115" s="8" t="s">
        <v>22</v>
      </c>
      <c r="H115" s="39">
        <v>5.1642900000000002E-3</v>
      </c>
      <c r="I115" s="33">
        <v>6035</v>
      </c>
      <c r="J115" s="40">
        <v>1993830000</v>
      </c>
      <c r="K115" s="33">
        <v>121312</v>
      </c>
      <c r="L115" s="33">
        <v>5998</v>
      </c>
      <c r="M115" s="40">
        <v>1985940000</v>
      </c>
      <c r="N115" s="39">
        <v>1.28807E-2</v>
      </c>
      <c r="O115" s="39">
        <v>1.04349E-2</v>
      </c>
      <c r="P115" s="41">
        <v>1.0743900000000001E-2</v>
      </c>
    </row>
    <row r="116" spans="6:16" x14ac:dyDescent="0.25">
      <c r="F116" s="89"/>
      <c r="G116" s="8" t="s">
        <v>23</v>
      </c>
      <c r="H116" s="39">
        <v>6.8406400000000003E-3</v>
      </c>
      <c r="I116" s="33">
        <v>6042</v>
      </c>
      <c r="J116" s="40">
        <v>2011010000</v>
      </c>
      <c r="K116" s="33">
        <v>121122</v>
      </c>
      <c r="L116" s="33">
        <v>5985</v>
      </c>
      <c r="M116" s="40">
        <v>1984920000</v>
      </c>
      <c r="N116" s="39">
        <v>1.2740899999999999E-2</v>
      </c>
      <c r="O116" s="39">
        <v>1.0271199999999999E-2</v>
      </c>
      <c r="P116" s="41">
        <v>1.05442E-2</v>
      </c>
    </row>
    <row r="117" spans="6:16" x14ac:dyDescent="0.25">
      <c r="F117" s="89"/>
      <c r="G117" s="8" t="s">
        <v>24</v>
      </c>
      <c r="H117" s="39">
        <v>8.9091699999999992E-3</v>
      </c>
      <c r="I117" s="33">
        <v>6006</v>
      </c>
      <c r="J117" s="40">
        <v>2007800000</v>
      </c>
      <c r="K117" s="33">
        <v>120770</v>
      </c>
      <c r="L117" s="33">
        <v>5968</v>
      </c>
      <c r="M117" s="40">
        <v>1988440000</v>
      </c>
      <c r="N117" s="39">
        <v>1.30984E-2</v>
      </c>
      <c r="O117" s="39">
        <v>1.0503800000000001E-2</v>
      </c>
      <c r="P117" s="41">
        <v>1.0822399999999999E-2</v>
      </c>
    </row>
    <row r="118" spans="6:16" x14ac:dyDescent="0.25">
      <c r="F118" s="89"/>
      <c r="G118" s="8" t="s">
        <v>25</v>
      </c>
      <c r="H118" s="39">
        <v>9.3691999999999994E-3</v>
      </c>
      <c r="I118" s="33">
        <v>5989</v>
      </c>
      <c r="J118" s="40">
        <v>2001480000</v>
      </c>
      <c r="K118" s="33">
        <v>121946</v>
      </c>
      <c r="L118" s="33">
        <v>6031</v>
      </c>
      <c r="M118" s="40">
        <v>2010920000</v>
      </c>
      <c r="N118" s="39">
        <v>1.31573E-2</v>
      </c>
      <c r="O118" s="39">
        <v>1.0451E-2</v>
      </c>
      <c r="P118" s="41">
        <v>1.0774000000000001E-2</v>
      </c>
    </row>
    <row r="119" spans="6:16" x14ac:dyDescent="0.25">
      <c r="F119" s="89"/>
      <c r="G119" s="8" t="s">
        <v>26</v>
      </c>
      <c r="H119" s="39">
        <v>7.6960700000000002E-3</v>
      </c>
      <c r="I119" s="33">
        <v>6004</v>
      </c>
      <c r="J119" s="40">
        <v>2000560000</v>
      </c>
      <c r="K119" s="33">
        <v>120854</v>
      </c>
      <c r="L119" s="33">
        <v>5979</v>
      </c>
      <c r="M119" s="40">
        <v>1987260000</v>
      </c>
      <c r="N119" s="39">
        <v>1.2877100000000001E-2</v>
      </c>
      <c r="O119" s="39">
        <v>1.0316799999999999E-2</v>
      </c>
      <c r="P119" s="41">
        <v>1.06167E-2</v>
      </c>
    </row>
    <row r="120" spans="6:16" x14ac:dyDescent="0.25">
      <c r="F120" s="89"/>
      <c r="G120" s="8" t="s">
        <v>27</v>
      </c>
      <c r="H120" s="39">
        <v>7.5868000000000003E-3</v>
      </c>
      <c r="I120" s="33">
        <v>5996</v>
      </c>
      <c r="J120" s="40">
        <v>1998420000</v>
      </c>
      <c r="K120" s="33">
        <v>121094</v>
      </c>
      <c r="L120" s="33">
        <v>6002</v>
      </c>
      <c r="M120" s="40">
        <v>1999230000</v>
      </c>
      <c r="N120" s="39">
        <v>1.2896899999999999E-2</v>
      </c>
      <c r="O120" s="39">
        <v>1.03287E-2</v>
      </c>
      <c r="P120" s="41">
        <v>1.0641400000000001E-2</v>
      </c>
    </row>
    <row r="121" spans="6:16" x14ac:dyDescent="0.25">
      <c r="F121" s="90"/>
      <c r="G121" s="8" t="s">
        <v>28</v>
      </c>
      <c r="H121" s="39">
        <v>8.0293900000000008E-3</v>
      </c>
      <c r="I121" s="33">
        <v>6009</v>
      </c>
      <c r="J121" s="40">
        <v>2005220000</v>
      </c>
      <c r="K121" s="33">
        <v>120855</v>
      </c>
      <c r="L121" s="33">
        <v>5976</v>
      </c>
      <c r="M121" s="40">
        <v>1986220000</v>
      </c>
      <c r="N121" s="39">
        <v>1.2942199999999999E-2</v>
      </c>
      <c r="O121" s="39">
        <v>1.0388400000000001E-2</v>
      </c>
      <c r="P121" s="41">
        <v>1.06879E-2</v>
      </c>
    </row>
    <row r="122" spans="6:16" ht="15.75" thickBot="1" x14ac:dyDescent="0.3">
      <c r="F122" s="81" t="s">
        <v>30</v>
      </c>
      <c r="G122" s="82"/>
      <c r="H122" s="54">
        <f>SUM(H108:H121)/14</f>
        <v>7.5756764285714274E-3</v>
      </c>
      <c r="I122" s="45">
        <f t="shared" ref="I122:P122" si="9">SUM(I108:I121)/14</f>
        <v>5997.7857142857147</v>
      </c>
      <c r="J122" s="48">
        <f t="shared" si="9"/>
        <v>1997618571.4285715</v>
      </c>
      <c r="K122" s="45">
        <f t="shared" si="9"/>
        <v>120842.28571428571</v>
      </c>
      <c r="L122" s="45">
        <f t="shared" si="9"/>
        <v>5974.2857142857147</v>
      </c>
      <c r="M122" s="48">
        <f t="shared" si="9"/>
        <v>1985858571.4285715</v>
      </c>
      <c r="N122" s="54">
        <f t="shared" si="9"/>
        <v>1.3156342857142856E-2</v>
      </c>
      <c r="O122" s="54">
        <f t="shared" si="9"/>
        <v>1.0580978571428571E-2</v>
      </c>
      <c r="P122" s="54">
        <f t="shared" si="9"/>
        <v>1.0885428571428572E-2</v>
      </c>
    </row>
    <row r="123" spans="6:16" x14ac:dyDescent="0.25">
      <c r="F123" s="88" t="s">
        <v>3</v>
      </c>
      <c r="G123" s="7" t="s">
        <v>15</v>
      </c>
      <c r="H123" s="28">
        <v>1.2090800000000001E-2</v>
      </c>
      <c r="I123" s="27">
        <v>5173</v>
      </c>
      <c r="J123" s="37">
        <v>2007480000</v>
      </c>
      <c r="K123" s="27">
        <v>119952</v>
      </c>
      <c r="L123" s="27">
        <v>5138</v>
      </c>
      <c r="M123" s="37">
        <v>1984160000</v>
      </c>
      <c r="N123" s="28">
        <v>1.4482099999999999E-2</v>
      </c>
      <c r="O123" s="28">
        <v>1.1141E-2</v>
      </c>
      <c r="P123" s="29">
        <v>1.1538E-2</v>
      </c>
    </row>
    <row r="124" spans="6:16" x14ac:dyDescent="0.25">
      <c r="F124" s="89"/>
      <c r="G124" s="8" t="s">
        <v>16</v>
      </c>
      <c r="H124" s="39">
        <v>8.2263200000000005E-3</v>
      </c>
      <c r="I124" s="33">
        <v>5168</v>
      </c>
      <c r="J124" s="40">
        <v>1989940000</v>
      </c>
      <c r="K124" s="33">
        <v>121029</v>
      </c>
      <c r="L124" s="33">
        <v>5185</v>
      </c>
      <c r="M124" s="40">
        <v>1990860000</v>
      </c>
      <c r="N124" s="39">
        <v>1.40807E-2</v>
      </c>
      <c r="O124" s="39">
        <v>1.1070699999999999E-2</v>
      </c>
      <c r="P124" s="41">
        <v>1.14567E-2</v>
      </c>
    </row>
    <row r="125" spans="6:16" x14ac:dyDescent="0.25">
      <c r="F125" s="89"/>
      <c r="G125" s="8" t="s">
        <v>17</v>
      </c>
      <c r="H125" s="39">
        <v>9.8924300000000007E-3</v>
      </c>
      <c r="I125" s="33">
        <v>5195</v>
      </c>
      <c r="J125" s="40">
        <v>2011450000</v>
      </c>
      <c r="K125" s="33">
        <v>120337</v>
      </c>
      <c r="L125" s="33">
        <v>5167</v>
      </c>
      <c r="M125" s="40">
        <v>1991530000</v>
      </c>
      <c r="N125" s="39">
        <v>1.43917E-2</v>
      </c>
      <c r="O125" s="39">
        <v>1.11942E-2</v>
      </c>
      <c r="P125" s="41">
        <v>1.1605300000000001E-2</v>
      </c>
    </row>
    <row r="126" spans="6:16" x14ac:dyDescent="0.25">
      <c r="F126" s="89"/>
      <c r="G126" s="8" t="s">
        <v>18</v>
      </c>
      <c r="H126" s="39">
        <v>6.2432800000000004E-3</v>
      </c>
      <c r="I126" s="33">
        <v>5217</v>
      </c>
      <c r="J126" s="40">
        <v>1995930000</v>
      </c>
      <c r="K126" s="33">
        <v>121336</v>
      </c>
      <c r="L126" s="33">
        <v>5204</v>
      </c>
      <c r="M126" s="40">
        <v>1985880000</v>
      </c>
      <c r="N126" s="39">
        <v>1.36364E-2</v>
      </c>
      <c r="O126" s="39">
        <v>1.07574E-2</v>
      </c>
      <c r="P126" s="41">
        <v>1.1156599999999999E-2</v>
      </c>
    </row>
    <row r="127" spans="6:16" x14ac:dyDescent="0.25">
      <c r="F127" s="89"/>
      <c r="G127" s="8" t="s">
        <v>19</v>
      </c>
      <c r="H127" s="39">
        <v>4.69697E-3</v>
      </c>
      <c r="I127" s="33">
        <v>5246</v>
      </c>
      <c r="J127" s="40">
        <v>2002280000</v>
      </c>
      <c r="K127" s="33">
        <v>120761</v>
      </c>
      <c r="L127" s="33">
        <v>5179</v>
      </c>
      <c r="M127" s="40">
        <v>1972370000</v>
      </c>
      <c r="N127" s="39">
        <v>1.3627800000000001E-2</v>
      </c>
      <c r="O127" s="39">
        <v>1.07481E-2</v>
      </c>
      <c r="P127" s="41">
        <v>1.11012E-2</v>
      </c>
    </row>
    <row r="128" spans="6:16" x14ac:dyDescent="0.25">
      <c r="F128" s="89"/>
      <c r="G128" s="8" t="s">
        <v>20</v>
      </c>
      <c r="H128" s="39">
        <v>7.7167900000000003E-3</v>
      </c>
      <c r="I128" s="33">
        <v>5202</v>
      </c>
      <c r="J128" s="40">
        <v>1998550000</v>
      </c>
      <c r="K128" s="33">
        <v>119981</v>
      </c>
      <c r="L128" s="33">
        <v>5156</v>
      </c>
      <c r="M128" s="40">
        <v>1978070000</v>
      </c>
      <c r="N128" s="39">
        <v>1.3684399999999999E-2</v>
      </c>
      <c r="O128" s="39">
        <v>1.07277E-2</v>
      </c>
      <c r="P128" s="41">
        <v>1.10863E-2</v>
      </c>
    </row>
    <row r="129" spans="6:16" x14ac:dyDescent="0.25">
      <c r="F129" s="89"/>
      <c r="G129" s="8" t="s">
        <v>21</v>
      </c>
      <c r="H129" s="39">
        <v>3.5630700000000002E-3</v>
      </c>
      <c r="I129" s="33">
        <v>5240</v>
      </c>
      <c r="J129" s="40">
        <v>1992290000</v>
      </c>
      <c r="K129" s="33">
        <v>120242</v>
      </c>
      <c r="L129" s="33">
        <v>5166</v>
      </c>
      <c r="M129" s="40">
        <v>1974850000</v>
      </c>
      <c r="N129" s="39">
        <v>1.37343E-2</v>
      </c>
      <c r="O129" s="39">
        <v>1.0880900000000001E-2</v>
      </c>
      <c r="P129" s="41">
        <v>1.12473E-2</v>
      </c>
    </row>
    <row r="130" spans="6:16" x14ac:dyDescent="0.25">
      <c r="F130" s="89"/>
      <c r="G130" s="8" t="s">
        <v>22</v>
      </c>
      <c r="H130" s="39">
        <v>5.1588099999999998E-3</v>
      </c>
      <c r="I130" s="33">
        <v>5220</v>
      </c>
      <c r="J130" s="40">
        <v>1990890000</v>
      </c>
      <c r="K130" s="33">
        <v>121018</v>
      </c>
      <c r="L130" s="33">
        <v>5190</v>
      </c>
      <c r="M130" s="40">
        <v>1981690000</v>
      </c>
      <c r="N130" s="39">
        <v>1.33454E-2</v>
      </c>
      <c r="O130" s="39">
        <v>1.05919E-2</v>
      </c>
      <c r="P130" s="41">
        <v>1.09658E-2</v>
      </c>
    </row>
    <row r="131" spans="6:16" x14ac:dyDescent="0.25">
      <c r="F131" s="89"/>
      <c r="G131" s="8" t="s">
        <v>23</v>
      </c>
      <c r="H131" s="39">
        <v>6.8367699999999998E-3</v>
      </c>
      <c r="I131" s="33">
        <v>5217</v>
      </c>
      <c r="J131" s="40">
        <v>2001270000</v>
      </c>
      <c r="K131" s="33">
        <v>121686</v>
      </c>
      <c r="L131" s="33">
        <v>5212</v>
      </c>
      <c r="M131" s="40">
        <v>1995630000</v>
      </c>
      <c r="N131" s="39">
        <v>1.3219399999999999E-2</v>
      </c>
      <c r="O131" s="39">
        <v>1.0429900000000001E-2</v>
      </c>
      <c r="P131" s="41">
        <v>1.07642E-2</v>
      </c>
    </row>
    <row r="132" spans="6:16" x14ac:dyDescent="0.25">
      <c r="F132" s="89"/>
      <c r="G132" s="8" t="s">
        <v>24</v>
      </c>
      <c r="H132" s="39">
        <v>8.9034100000000005E-3</v>
      </c>
      <c r="I132" s="33">
        <v>5163</v>
      </c>
      <c r="J132" s="40">
        <v>1989670000</v>
      </c>
      <c r="K132" s="33">
        <v>120729</v>
      </c>
      <c r="L132" s="33">
        <v>5180</v>
      </c>
      <c r="M132" s="40">
        <v>1992760000</v>
      </c>
      <c r="N132" s="39">
        <v>1.37062E-2</v>
      </c>
      <c r="O132" s="39">
        <v>1.0677499999999999E-2</v>
      </c>
      <c r="P132" s="41">
        <v>1.10341E-2</v>
      </c>
    </row>
    <row r="133" spans="6:16" x14ac:dyDescent="0.25">
      <c r="F133" s="89"/>
      <c r="G133" s="8" t="s">
        <v>25</v>
      </c>
      <c r="H133" s="39">
        <v>9.3639399999999994E-3</v>
      </c>
      <c r="I133" s="33">
        <v>5195</v>
      </c>
      <c r="J133" s="40">
        <v>2007600000</v>
      </c>
      <c r="K133" s="33">
        <v>121471</v>
      </c>
      <c r="L133" s="33">
        <v>5218</v>
      </c>
      <c r="M133" s="40">
        <v>2008560000</v>
      </c>
      <c r="N133" s="39">
        <v>1.36872E-2</v>
      </c>
      <c r="O133" s="39">
        <v>1.0596599999999999E-2</v>
      </c>
      <c r="P133" s="41">
        <v>1.0998600000000001E-2</v>
      </c>
    </row>
    <row r="134" spans="6:16" x14ac:dyDescent="0.25">
      <c r="F134" s="89"/>
      <c r="G134" s="8" t="s">
        <v>26</v>
      </c>
      <c r="H134" s="39">
        <v>7.69449E-3</v>
      </c>
      <c r="I134" s="33">
        <v>5196</v>
      </c>
      <c r="J134" s="40">
        <v>2002700000</v>
      </c>
      <c r="K134" s="33">
        <v>120862</v>
      </c>
      <c r="L134" s="33">
        <v>5178</v>
      </c>
      <c r="M134" s="40">
        <v>1984290000</v>
      </c>
      <c r="N134" s="39">
        <v>1.34044E-2</v>
      </c>
      <c r="O134" s="39">
        <v>1.04825E-2</v>
      </c>
      <c r="P134" s="41">
        <v>1.08647E-2</v>
      </c>
    </row>
    <row r="135" spans="6:16" x14ac:dyDescent="0.25">
      <c r="F135" s="89"/>
      <c r="G135" s="8" t="s">
        <v>27</v>
      </c>
      <c r="H135" s="39">
        <v>7.5847700000000002E-3</v>
      </c>
      <c r="I135" s="33">
        <v>5221</v>
      </c>
      <c r="J135" s="40">
        <v>2005920000</v>
      </c>
      <c r="K135" s="33">
        <v>120898</v>
      </c>
      <c r="L135" s="33">
        <v>5196</v>
      </c>
      <c r="M135" s="40">
        <v>1998590000</v>
      </c>
      <c r="N135" s="39">
        <v>1.3427400000000001E-2</v>
      </c>
      <c r="O135" s="39">
        <v>1.04837E-2</v>
      </c>
      <c r="P135" s="41">
        <v>1.0851E-2</v>
      </c>
    </row>
    <row r="136" spans="6:16" x14ac:dyDescent="0.25">
      <c r="F136" s="90"/>
      <c r="G136" s="8" t="s">
        <v>28</v>
      </c>
      <c r="H136" s="39">
        <v>8.0258199999999995E-3</v>
      </c>
      <c r="I136" s="33">
        <v>5181</v>
      </c>
      <c r="J136" s="40">
        <v>1994370000</v>
      </c>
      <c r="K136" s="33">
        <v>120660</v>
      </c>
      <c r="L136" s="33">
        <v>5192</v>
      </c>
      <c r="M136" s="40">
        <v>1990200000</v>
      </c>
      <c r="N136" s="39">
        <v>1.34614E-2</v>
      </c>
      <c r="O136" s="39">
        <v>1.0539E-2</v>
      </c>
      <c r="P136" s="41">
        <v>1.09014E-2</v>
      </c>
    </row>
    <row r="137" spans="6:16" ht="15.75" thickBot="1" x14ac:dyDescent="0.3">
      <c r="F137" s="81" t="s">
        <v>30</v>
      </c>
      <c r="G137" s="82"/>
      <c r="H137" s="54">
        <f>SUM(H123:H136)/14</f>
        <v>7.5712621428571441E-3</v>
      </c>
      <c r="I137" s="45">
        <f t="shared" ref="I137:P137" si="10">SUM(I123:I136)/14</f>
        <v>5202.4285714285716</v>
      </c>
      <c r="J137" s="48">
        <f t="shared" si="10"/>
        <v>1999310000</v>
      </c>
      <c r="K137" s="45">
        <f t="shared" si="10"/>
        <v>120783</v>
      </c>
      <c r="L137" s="45">
        <f t="shared" si="10"/>
        <v>5182.9285714285716</v>
      </c>
      <c r="M137" s="48">
        <f t="shared" si="10"/>
        <v>1987817142.8571429</v>
      </c>
      <c r="N137" s="54">
        <f t="shared" si="10"/>
        <v>1.3706342857142858E-2</v>
      </c>
      <c r="O137" s="54">
        <f t="shared" si="10"/>
        <v>1.073722142857143E-2</v>
      </c>
      <c r="P137" s="54">
        <f t="shared" si="10"/>
        <v>1.1112228571428571E-2</v>
      </c>
    </row>
    <row r="141" spans="6:16" x14ac:dyDescent="0.25">
      <c r="O141" s="3"/>
    </row>
  </sheetData>
  <mergeCells count="36">
    <mergeCell ref="F137:G137"/>
    <mergeCell ref="F48:F61"/>
    <mergeCell ref="F62:G62"/>
    <mergeCell ref="F63:F76"/>
    <mergeCell ref="F77:G77"/>
    <mergeCell ref="F78:F91"/>
    <mergeCell ref="F92:G92"/>
    <mergeCell ref="F93:F106"/>
    <mergeCell ref="F107:G107"/>
    <mergeCell ref="F108:F121"/>
    <mergeCell ref="F122:G122"/>
    <mergeCell ref="F123:F136"/>
    <mergeCell ref="F47:G47"/>
    <mergeCell ref="T1:T2"/>
    <mergeCell ref="U1:W1"/>
    <mergeCell ref="X1:X2"/>
    <mergeCell ref="Y1:Y2"/>
    <mergeCell ref="I1:I2"/>
    <mergeCell ref="F3:F16"/>
    <mergeCell ref="F17:G17"/>
    <mergeCell ref="F18:F31"/>
    <mergeCell ref="F32:G32"/>
    <mergeCell ref="F33:F46"/>
    <mergeCell ref="Z1:Z2"/>
    <mergeCell ref="AA1:AA2"/>
    <mergeCell ref="J1:J2"/>
    <mergeCell ref="K1:L1"/>
    <mergeCell ref="M1:M2"/>
    <mergeCell ref="N1:P1"/>
    <mergeCell ref="R1:R2"/>
    <mergeCell ref="S1:S2"/>
    <mergeCell ref="A1:A2"/>
    <mergeCell ref="B1:D1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AFC2-C04A-4DAF-8953-D744D7F37386}">
  <dimension ref="A1:AA137"/>
  <sheetViews>
    <sheetView zoomScale="70" zoomScaleNormal="70" workbookViewId="0">
      <pane ySplit="2" topLeftCell="A3" activePane="bottomLeft" state="frozen"/>
      <selection pane="bottomLeft" activeCell="H137" activeCellId="8" sqref="H17 H32 H47 H62 H77 H92 H107 H122 H137"/>
    </sheetView>
  </sheetViews>
  <sheetFormatPr baseColWidth="10" defaultRowHeight="15" x14ac:dyDescent="0.25"/>
  <cols>
    <col min="1" max="1" width="13.140625" customWidth="1"/>
    <col min="2" max="4" width="13" bestFit="1" customWidth="1"/>
    <col min="6" max="6" width="13.28515625" customWidth="1"/>
    <col min="7" max="7" width="10.140625" customWidth="1"/>
    <col min="8" max="8" width="19.42578125" customWidth="1"/>
    <col min="9" max="9" width="21.85546875" customWidth="1"/>
    <col min="10" max="10" width="20.28515625" customWidth="1"/>
    <col min="11" max="12" width="19.28515625" customWidth="1"/>
    <col min="13" max="13" width="20.28515625" customWidth="1"/>
    <col min="18" max="18" width="15.5703125" customWidth="1"/>
    <col min="19" max="20" width="20.28515625" customWidth="1"/>
    <col min="24" max="25" width="19.28515625" customWidth="1"/>
    <col min="26" max="26" width="21.28515625" customWidth="1"/>
    <col min="27" max="27" width="19.42578125" customWidth="1"/>
    <col min="28" max="28" width="19.5703125" customWidth="1"/>
  </cols>
  <sheetData>
    <row r="1" spans="1:27" x14ac:dyDescent="0.25">
      <c r="A1" s="94" t="s">
        <v>41</v>
      </c>
      <c r="B1" s="96" t="s">
        <v>4</v>
      </c>
      <c r="C1" s="96"/>
      <c r="D1" s="97"/>
      <c r="F1" s="83" t="s">
        <v>0</v>
      </c>
      <c r="G1" s="85" t="s">
        <v>14</v>
      </c>
      <c r="H1" s="85" t="s">
        <v>31</v>
      </c>
      <c r="I1" s="85" t="s">
        <v>42</v>
      </c>
      <c r="J1" s="85" t="s">
        <v>32</v>
      </c>
      <c r="K1" s="85" t="s">
        <v>13</v>
      </c>
      <c r="L1" s="85"/>
      <c r="M1" s="85" t="s">
        <v>45</v>
      </c>
      <c r="N1" s="85" t="s">
        <v>12</v>
      </c>
      <c r="O1" s="85"/>
      <c r="P1" s="93"/>
      <c r="R1" s="83" t="s">
        <v>8</v>
      </c>
      <c r="S1" s="85" t="s">
        <v>47</v>
      </c>
      <c r="T1" s="85" t="s">
        <v>48</v>
      </c>
      <c r="U1" s="87" t="s">
        <v>49</v>
      </c>
      <c r="V1" s="87"/>
      <c r="W1" s="87"/>
      <c r="X1" s="77" t="s">
        <v>33</v>
      </c>
      <c r="Y1" s="77" t="s">
        <v>34</v>
      </c>
      <c r="Z1" s="77" t="s">
        <v>50</v>
      </c>
      <c r="AA1" s="79" t="s">
        <v>51</v>
      </c>
    </row>
    <row r="2" spans="1:27" ht="15.75" thickBot="1" x14ac:dyDescent="0.3">
      <c r="A2" s="95"/>
      <c r="B2" s="14" t="s">
        <v>5</v>
      </c>
      <c r="C2" s="14" t="s">
        <v>6</v>
      </c>
      <c r="D2" s="15" t="s">
        <v>7</v>
      </c>
      <c r="F2" s="84"/>
      <c r="G2" s="86"/>
      <c r="H2" s="86"/>
      <c r="I2" s="86"/>
      <c r="J2" s="86"/>
      <c r="K2" s="4" t="s">
        <v>43</v>
      </c>
      <c r="L2" s="4" t="s">
        <v>44</v>
      </c>
      <c r="M2" s="86"/>
      <c r="N2" s="5" t="s">
        <v>9</v>
      </c>
      <c r="O2" s="5" t="s">
        <v>10</v>
      </c>
      <c r="P2" s="6" t="s">
        <v>11</v>
      </c>
      <c r="R2" s="100"/>
      <c r="S2" s="101"/>
      <c r="T2" s="101"/>
      <c r="U2" s="76" t="s">
        <v>9</v>
      </c>
      <c r="V2" s="76" t="s">
        <v>10</v>
      </c>
      <c r="W2" s="76" t="s">
        <v>11</v>
      </c>
      <c r="X2" s="98"/>
      <c r="Y2" s="98"/>
      <c r="Z2" s="98"/>
      <c r="AA2" s="99"/>
    </row>
    <row r="3" spans="1:27" x14ac:dyDescent="0.25">
      <c r="A3" s="16">
        <v>0</v>
      </c>
      <c r="B3" s="17">
        <v>1</v>
      </c>
      <c r="C3" s="17">
        <v>1</v>
      </c>
      <c r="D3" s="18">
        <v>1</v>
      </c>
      <c r="F3" s="88" t="s">
        <v>36</v>
      </c>
      <c r="G3" s="7" t="s">
        <v>15</v>
      </c>
      <c r="H3" s="28">
        <v>0.16955700000000001</v>
      </c>
      <c r="I3" s="27">
        <v>4776</v>
      </c>
      <c r="J3" s="37">
        <v>82818900</v>
      </c>
      <c r="K3" s="27">
        <v>6964</v>
      </c>
      <c r="L3" s="27">
        <v>6964</v>
      </c>
      <c r="M3" s="37">
        <v>115634000</v>
      </c>
      <c r="N3" s="28">
        <v>0.20972499999999999</v>
      </c>
      <c r="O3" s="28">
        <v>0.205591</v>
      </c>
      <c r="P3" s="38">
        <v>0.21193000000000001</v>
      </c>
      <c r="R3" s="73" t="s">
        <v>36</v>
      </c>
      <c r="S3" s="27">
        <v>1078931</v>
      </c>
      <c r="T3" s="27">
        <v>539943</v>
      </c>
      <c r="U3" s="27">
        <v>173585</v>
      </c>
      <c r="V3" s="27">
        <v>160897</v>
      </c>
      <c r="W3" s="27">
        <v>97026</v>
      </c>
      <c r="X3" s="74">
        <f>(T3/S3)*100</f>
        <v>50.044256768968545</v>
      </c>
      <c r="Y3" s="74">
        <f>(SUM(U3:W3)/T3)*100</f>
        <v>79.917324606486233</v>
      </c>
      <c r="Z3" s="28">
        <v>7.5279899999999996E-4</v>
      </c>
      <c r="AA3" s="75">
        <v>5.7828000000000003E-3</v>
      </c>
    </row>
    <row r="4" spans="1:27" x14ac:dyDescent="0.25">
      <c r="A4" s="12">
        <v>0.5</v>
      </c>
      <c r="B4" s="2">
        <v>6</v>
      </c>
      <c r="C4" s="19">
        <v>2</v>
      </c>
      <c r="D4" s="20">
        <v>2</v>
      </c>
      <c r="F4" s="89"/>
      <c r="G4" s="8" t="s">
        <v>16</v>
      </c>
      <c r="H4" s="39">
        <v>0.162493</v>
      </c>
      <c r="I4" s="33">
        <v>5028</v>
      </c>
      <c r="J4" s="40">
        <v>85088700</v>
      </c>
      <c r="K4" s="33">
        <v>7274</v>
      </c>
      <c r="L4" s="33">
        <v>7274</v>
      </c>
      <c r="M4" s="40">
        <v>121230000</v>
      </c>
      <c r="N4" s="39">
        <v>0.20516799999999999</v>
      </c>
      <c r="O4" s="39">
        <v>0.20763200000000001</v>
      </c>
      <c r="P4" s="35">
        <v>0.20916199999999999</v>
      </c>
      <c r="R4" s="24" t="s">
        <v>37</v>
      </c>
      <c r="S4" s="30">
        <v>418826</v>
      </c>
      <c r="T4" s="30">
        <v>209933</v>
      </c>
      <c r="U4" s="30">
        <v>26734</v>
      </c>
      <c r="V4" s="30">
        <v>65731</v>
      </c>
      <c r="W4" s="30">
        <v>9322</v>
      </c>
      <c r="X4" s="31">
        <f t="shared" ref="X4:X11" si="0">(T4/S4)*100</f>
        <v>50.124156570986521</v>
      </c>
      <c r="Y4" s="31">
        <f t="shared" ref="Y4:Y11" si="1">(SUM(U4:W4)/T4)*100</f>
        <v>48.485469173498217</v>
      </c>
      <c r="Z4" s="32">
        <v>2.0183699999999998E-3</v>
      </c>
      <c r="AA4" s="50">
        <v>6.0902700000000001E-3</v>
      </c>
    </row>
    <row r="5" spans="1:27" x14ac:dyDescent="0.25">
      <c r="A5" s="12">
        <v>1</v>
      </c>
      <c r="B5" s="2">
        <v>13</v>
      </c>
      <c r="C5" s="2">
        <v>4</v>
      </c>
      <c r="D5" s="11">
        <v>5</v>
      </c>
      <c r="F5" s="89"/>
      <c r="G5" s="8" t="s">
        <v>17</v>
      </c>
      <c r="H5" s="39">
        <v>0.162882</v>
      </c>
      <c r="I5" s="33">
        <v>4947</v>
      </c>
      <c r="J5" s="40">
        <v>84647500</v>
      </c>
      <c r="K5" s="33">
        <v>7186</v>
      </c>
      <c r="L5" s="33">
        <v>7186</v>
      </c>
      <c r="M5" s="40">
        <v>119756000</v>
      </c>
      <c r="N5" s="39">
        <v>0.20996500000000001</v>
      </c>
      <c r="O5" s="39">
        <v>0.20960200000000001</v>
      </c>
      <c r="P5" s="35">
        <v>0.20876600000000001</v>
      </c>
      <c r="R5" s="25" t="s">
        <v>1</v>
      </c>
      <c r="S5" s="33">
        <v>189316</v>
      </c>
      <c r="T5" s="33">
        <v>132918</v>
      </c>
      <c r="U5" s="33">
        <v>13919</v>
      </c>
      <c r="V5" s="33">
        <v>11130</v>
      </c>
      <c r="W5" s="33">
        <v>0</v>
      </c>
      <c r="X5" s="34">
        <f t="shared" si="0"/>
        <v>70.209596653214732</v>
      </c>
      <c r="Y5" s="34">
        <f t="shared" si="1"/>
        <v>18.845453587926393</v>
      </c>
      <c r="Z5" s="39">
        <v>3.1826699999999999E-3</v>
      </c>
      <c r="AA5" s="51">
        <v>5.8602200000000002E-3</v>
      </c>
    </row>
    <row r="6" spans="1:27" x14ac:dyDescent="0.25">
      <c r="A6" s="12">
        <v>1.5</v>
      </c>
      <c r="B6" s="2">
        <v>20</v>
      </c>
      <c r="C6" s="19">
        <v>6</v>
      </c>
      <c r="D6" s="11">
        <v>8</v>
      </c>
      <c r="F6" s="89"/>
      <c r="G6" s="8" t="s">
        <v>18</v>
      </c>
      <c r="H6" s="39">
        <v>0.234571</v>
      </c>
      <c r="I6" s="33">
        <v>11531</v>
      </c>
      <c r="J6" s="40">
        <v>191863000</v>
      </c>
      <c r="K6" s="33">
        <v>6775</v>
      </c>
      <c r="L6" s="33">
        <v>6775</v>
      </c>
      <c r="M6" s="40">
        <v>112097000</v>
      </c>
      <c r="N6" s="39">
        <v>0.19666900000000001</v>
      </c>
      <c r="O6" s="39">
        <v>0.195905</v>
      </c>
      <c r="P6" s="35">
        <v>0.199711</v>
      </c>
      <c r="R6" s="24" t="s">
        <v>38</v>
      </c>
      <c r="S6" s="30">
        <v>122541</v>
      </c>
      <c r="T6" s="30">
        <v>109720</v>
      </c>
      <c r="U6" s="30">
        <v>2105</v>
      </c>
      <c r="V6" s="30">
        <v>0</v>
      </c>
      <c r="W6" s="30">
        <v>0</v>
      </c>
      <c r="X6" s="31">
        <f t="shared" si="0"/>
        <v>89.537379326103093</v>
      </c>
      <c r="Y6" s="31">
        <f t="shared" si="1"/>
        <v>1.9185198687568357</v>
      </c>
      <c r="Z6" s="32">
        <v>3.8615799999999999E-3</v>
      </c>
      <c r="AA6" s="50">
        <v>5.9356599999999997E-3</v>
      </c>
    </row>
    <row r="7" spans="1:27" x14ac:dyDescent="0.25">
      <c r="A7" s="12">
        <v>2</v>
      </c>
      <c r="B7" s="2">
        <v>27</v>
      </c>
      <c r="C7" s="2">
        <v>8</v>
      </c>
      <c r="D7" s="11">
        <v>10</v>
      </c>
      <c r="F7" s="89"/>
      <c r="G7" s="8" t="s">
        <v>19</v>
      </c>
      <c r="H7" s="39">
        <v>0.23480599999999999</v>
      </c>
      <c r="I7" s="33">
        <v>12357</v>
      </c>
      <c r="J7" s="40">
        <v>204086000</v>
      </c>
      <c r="K7" s="33">
        <v>6681</v>
      </c>
      <c r="L7" s="33">
        <v>6681</v>
      </c>
      <c r="M7" s="40">
        <v>110348000</v>
      </c>
      <c r="N7" s="39">
        <v>0.20167599999999999</v>
      </c>
      <c r="O7" s="39">
        <v>0.19886699999999999</v>
      </c>
      <c r="P7" s="35">
        <v>0.19572400000000001</v>
      </c>
      <c r="R7" s="25" t="s">
        <v>2</v>
      </c>
      <c r="S7" s="33">
        <v>93877</v>
      </c>
      <c r="T7" s="33">
        <v>93877</v>
      </c>
      <c r="U7" s="33">
        <v>0</v>
      </c>
      <c r="V7" s="33">
        <v>0</v>
      </c>
      <c r="W7" s="33">
        <v>0</v>
      </c>
      <c r="X7" s="34">
        <f t="shared" si="0"/>
        <v>100</v>
      </c>
      <c r="Y7" s="34">
        <f t="shared" si="1"/>
        <v>0</v>
      </c>
      <c r="Z7" s="39">
        <v>4.2610900000000004E-3</v>
      </c>
      <c r="AA7" s="51">
        <v>6.0006E-3</v>
      </c>
    </row>
    <row r="8" spans="1:27" x14ac:dyDescent="0.25">
      <c r="A8" s="12">
        <v>2.5</v>
      </c>
      <c r="B8" s="2">
        <v>33</v>
      </c>
      <c r="C8" s="19">
        <v>10</v>
      </c>
      <c r="D8" s="11">
        <v>13</v>
      </c>
      <c r="F8" s="89"/>
      <c r="G8" s="8" t="s">
        <v>20</v>
      </c>
      <c r="H8" s="39">
        <v>0.15789400000000001</v>
      </c>
      <c r="I8" s="33">
        <v>5060</v>
      </c>
      <c r="J8" s="40">
        <v>85051000</v>
      </c>
      <c r="K8" s="33">
        <v>7083</v>
      </c>
      <c r="L8" s="33">
        <v>7083</v>
      </c>
      <c r="M8" s="40">
        <v>118487000</v>
      </c>
      <c r="N8" s="39">
        <v>0.208228</v>
      </c>
      <c r="O8" s="39">
        <v>0.20632300000000001</v>
      </c>
      <c r="P8" s="35">
        <v>0.20416200000000001</v>
      </c>
      <c r="R8" s="24" t="s">
        <v>39</v>
      </c>
      <c r="S8" s="30">
        <v>74205</v>
      </c>
      <c r="T8" s="30">
        <v>74205</v>
      </c>
      <c r="U8" s="30">
        <v>0</v>
      </c>
      <c r="V8" s="30">
        <v>0</v>
      </c>
      <c r="W8" s="30">
        <v>0</v>
      </c>
      <c r="X8" s="31">
        <f t="shared" si="0"/>
        <v>100</v>
      </c>
      <c r="Y8" s="31">
        <f t="shared" si="1"/>
        <v>0</v>
      </c>
      <c r="Z8" s="32">
        <v>4.2646999999999997E-3</v>
      </c>
      <c r="AA8" s="50">
        <v>5.8258199999999998E-3</v>
      </c>
    </row>
    <row r="9" spans="1:27" x14ac:dyDescent="0.25">
      <c r="A9" s="12">
        <v>3</v>
      </c>
      <c r="B9" s="2">
        <v>40</v>
      </c>
      <c r="C9" s="2">
        <v>12</v>
      </c>
      <c r="D9" s="11">
        <v>16</v>
      </c>
      <c r="F9" s="89"/>
      <c r="G9" s="8" t="s">
        <v>21</v>
      </c>
      <c r="H9" s="39">
        <v>0.23286499999999999</v>
      </c>
      <c r="I9" s="33">
        <v>12585</v>
      </c>
      <c r="J9" s="40">
        <v>207101000</v>
      </c>
      <c r="K9" s="33">
        <v>6580</v>
      </c>
      <c r="L9" s="33">
        <v>6580</v>
      </c>
      <c r="M9" s="40">
        <v>109206000</v>
      </c>
      <c r="N9" s="39">
        <v>0.19653300000000001</v>
      </c>
      <c r="O9" s="39">
        <v>0.19864799999999999</v>
      </c>
      <c r="P9" s="35">
        <v>0.19925000000000001</v>
      </c>
      <c r="R9" s="25" t="s">
        <v>35</v>
      </c>
      <c r="S9" s="33">
        <v>61137</v>
      </c>
      <c r="T9" s="33">
        <v>61137</v>
      </c>
      <c r="U9" s="33">
        <v>0</v>
      </c>
      <c r="V9" s="33">
        <v>0</v>
      </c>
      <c r="W9" s="33">
        <v>0</v>
      </c>
      <c r="X9" s="34">
        <f t="shared" si="0"/>
        <v>100</v>
      </c>
      <c r="Y9" s="34">
        <f t="shared" si="1"/>
        <v>0</v>
      </c>
      <c r="Z9" s="39">
        <v>4.2675400000000002E-3</v>
      </c>
      <c r="AA9" s="51">
        <v>5.8475799999999998E-3</v>
      </c>
    </row>
    <row r="10" spans="1:27" x14ac:dyDescent="0.25">
      <c r="A10" s="12">
        <v>3.5</v>
      </c>
      <c r="B10" s="2">
        <v>47</v>
      </c>
      <c r="C10" s="19">
        <v>14</v>
      </c>
      <c r="D10" s="11">
        <v>18</v>
      </c>
      <c r="F10" s="89"/>
      <c r="G10" s="8" t="s">
        <v>22</v>
      </c>
      <c r="H10" s="39">
        <v>0.233795</v>
      </c>
      <c r="I10" s="33">
        <v>12451</v>
      </c>
      <c r="J10" s="40">
        <v>205603000</v>
      </c>
      <c r="K10" s="33">
        <v>6693</v>
      </c>
      <c r="L10" s="33">
        <v>6693</v>
      </c>
      <c r="M10" s="40">
        <v>110969000</v>
      </c>
      <c r="N10" s="39">
        <v>0.2011</v>
      </c>
      <c r="O10" s="39">
        <v>0.19864499999999999</v>
      </c>
      <c r="P10" s="35">
        <v>0.196246</v>
      </c>
      <c r="R10" s="24" t="s">
        <v>40</v>
      </c>
      <c r="S10" s="30">
        <v>52935</v>
      </c>
      <c r="T10" s="30">
        <v>52935</v>
      </c>
      <c r="U10" s="30">
        <v>0</v>
      </c>
      <c r="V10" s="30">
        <v>0</v>
      </c>
      <c r="W10" s="30">
        <v>0</v>
      </c>
      <c r="X10" s="31">
        <f t="shared" si="0"/>
        <v>100</v>
      </c>
      <c r="Y10" s="31">
        <f t="shared" si="1"/>
        <v>0</v>
      </c>
      <c r="Z10" s="32">
        <v>4.2696100000000001E-3</v>
      </c>
      <c r="AA10" s="50">
        <v>5.9309899999999997E-3</v>
      </c>
    </row>
    <row r="11" spans="1:27" ht="15.75" thickBot="1" x14ac:dyDescent="0.3">
      <c r="A11" s="13">
        <v>4</v>
      </c>
      <c r="B11" s="14">
        <v>54</v>
      </c>
      <c r="C11" s="14">
        <v>16</v>
      </c>
      <c r="D11" s="15">
        <v>21</v>
      </c>
      <c r="F11" s="89"/>
      <c r="G11" s="8" t="s">
        <v>23</v>
      </c>
      <c r="H11" s="39">
        <v>0.165687</v>
      </c>
      <c r="I11" s="33">
        <v>5516</v>
      </c>
      <c r="J11" s="40">
        <v>92790600</v>
      </c>
      <c r="K11" s="33">
        <v>7312</v>
      </c>
      <c r="L11" s="33">
        <v>7312</v>
      </c>
      <c r="M11" s="40">
        <v>120384000</v>
      </c>
      <c r="N11" s="39">
        <v>0.20107900000000001</v>
      </c>
      <c r="O11" s="39">
        <v>0.20608599999999999</v>
      </c>
      <c r="P11" s="41">
        <v>0.20479700000000001</v>
      </c>
      <c r="R11" s="26" t="s">
        <v>3</v>
      </c>
      <c r="S11" s="36">
        <v>45920</v>
      </c>
      <c r="T11" s="36">
        <v>45920</v>
      </c>
      <c r="U11" s="36">
        <v>0</v>
      </c>
      <c r="V11" s="36">
        <v>0</v>
      </c>
      <c r="W11" s="36">
        <v>0</v>
      </c>
      <c r="X11" s="55">
        <f t="shared" si="0"/>
        <v>100</v>
      </c>
      <c r="Y11" s="55">
        <f t="shared" si="1"/>
        <v>0</v>
      </c>
      <c r="Z11" s="49">
        <v>4.2704300000000004E-3</v>
      </c>
      <c r="AA11" s="52">
        <v>5.98264E-3</v>
      </c>
    </row>
    <row r="12" spans="1:27" ht="15.75" thickBot="1" x14ac:dyDescent="0.3">
      <c r="F12" s="89"/>
      <c r="G12" s="8" t="s">
        <v>24</v>
      </c>
      <c r="H12" s="39">
        <v>0.16137899999999999</v>
      </c>
      <c r="I12" s="33">
        <v>4987</v>
      </c>
      <c r="J12" s="40">
        <v>84692100</v>
      </c>
      <c r="K12" s="33">
        <v>7355</v>
      </c>
      <c r="L12" s="33">
        <v>7355</v>
      </c>
      <c r="M12" s="40">
        <v>123183000</v>
      </c>
      <c r="N12" s="39">
        <v>0.20976</v>
      </c>
      <c r="O12" s="39">
        <v>0.20631099999999999</v>
      </c>
      <c r="P12" s="35">
        <v>0.207347</v>
      </c>
    </row>
    <row r="13" spans="1:27" x14ac:dyDescent="0.25">
      <c r="A13" s="21" t="s">
        <v>62</v>
      </c>
      <c r="F13" s="89"/>
      <c r="G13" s="8" t="s">
        <v>25</v>
      </c>
      <c r="H13" s="39">
        <v>0.164184</v>
      </c>
      <c r="I13" s="33">
        <v>4893</v>
      </c>
      <c r="J13" s="40">
        <v>83490400</v>
      </c>
      <c r="K13" s="33">
        <v>7180</v>
      </c>
      <c r="L13" s="33">
        <v>7180</v>
      </c>
      <c r="M13" s="40">
        <v>118555000</v>
      </c>
      <c r="N13" s="39">
        <v>0.205235</v>
      </c>
      <c r="O13" s="39">
        <v>0.20507</v>
      </c>
      <c r="P13" s="35">
        <v>0.20838400000000001</v>
      </c>
    </row>
    <row r="14" spans="1:27" x14ac:dyDescent="0.25">
      <c r="A14" s="23" t="s">
        <v>29</v>
      </c>
      <c r="F14" s="89"/>
      <c r="G14" s="8" t="s">
        <v>26</v>
      </c>
      <c r="H14" s="39">
        <v>0.15878300000000001</v>
      </c>
      <c r="I14" s="33">
        <v>5024</v>
      </c>
      <c r="J14" s="40">
        <v>83043300</v>
      </c>
      <c r="K14" s="33">
        <v>7268</v>
      </c>
      <c r="L14" s="33">
        <v>7268</v>
      </c>
      <c r="M14" s="40">
        <v>121978000</v>
      </c>
      <c r="N14" s="39">
        <v>0.20662</v>
      </c>
      <c r="O14" s="39">
        <v>0.20272499999999999</v>
      </c>
      <c r="P14" s="35">
        <v>0.206342</v>
      </c>
    </row>
    <row r="15" spans="1:27" ht="15.75" thickBot="1" x14ac:dyDescent="0.3">
      <c r="A15" s="22" t="s">
        <v>46</v>
      </c>
      <c r="B15" s="1"/>
      <c r="F15" s="89"/>
      <c r="G15" s="8" t="s">
        <v>27</v>
      </c>
      <c r="H15" s="39">
        <v>0.160439</v>
      </c>
      <c r="I15" s="33">
        <v>5033</v>
      </c>
      <c r="J15" s="40">
        <v>85411400</v>
      </c>
      <c r="K15" s="33">
        <v>7198</v>
      </c>
      <c r="L15" s="33">
        <v>7198</v>
      </c>
      <c r="M15" s="40">
        <v>120602000</v>
      </c>
      <c r="N15" s="39">
        <v>0.20582400000000001</v>
      </c>
      <c r="O15" s="39">
        <v>0.20597299999999999</v>
      </c>
      <c r="P15" s="35">
        <v>0.20743</v>
      </c>
    </row>
    <row r="16" spans="1:27" x14ac:dyDescent="0.25">
      <c r="B16" s="1"/>
      <c r="F16" s="90"/>
      <c r="G16" s="8" t="s">
        <v>28</v>
      </c>
      <c r="H16" s="39">
        <v>0.16109399999999999</v>
      </c>
      <c r="I16" s="33">
        <v>4919</v>
      </c>
      <c r="J16" s="40">
        <v>82334300</v>
      </c>
      <c r="K16" s="33">
        <v>7215</v>
      </c>
      <c r="L16" s="33">
        <v>7215</v>
      </c>
      <c r="M16" s="40">
        <v>120274000</v>
      </c>
      <c r="N16" s="39">
        <v>0.20569000000000001</v>
      </c>
      <c r="O16" s="39">
        <v>0.20693700000000001</v>
      </c>
      <c r="P16" s="35">
        <v>0.203317</v>
      </c>
    </row>
    <row r="17" spans="2:16" ht="15.75" thickBot="1" x14ac:dyDescent="0.3">
      <c r="B17" s="1"/>
      <c r="F17" s="91" t="s">
        <v>30</v>
      </c>
      <c r="G17" s="92"/>
      <c r="H17" s="42">
        <f>SUM(H3:H16)/14</f>
        <v>0.18288778571428568</v>
      </c>
      <c r="I17" s="43">
        <f t="shared" ref="I17:P17" si="2">SUM(I3:I16)/14</f>
        <v>7079.0714285714284</v>
      </c>
      <c r="J17" s="44">
        <f t="shared" si="2"/>
        <v>118430085.71428572</v>
      </c>
      <c r="K17" s="43">
        <f t="shared" si="2"/>
        <v>7054.5714285714284</v>
      </c>
      <c r="L17" s="43">
        <f t="shared" si="2"/>
        <v>7054.5714285714284</v>
      </c>
      <c r="M17" s="44">
        <f t="shared" si="2"/>
        <v>117335928.57142857</v>
      </c>
      <c r="N17" s="42">
        <f t="shared" si="2"/>
        <v>0.20451942857142863</v>
      </c>
      <c r="O17" s="42">
        <f t="shared" si="2"/>
        <v>0.20387964285714286</v>
      </c>
      <c r="P17" s="42">
        <f t="shared" si="2"/>
        <v>0.20446914285714285</v>
      </c>
    </row>
    <row r="18" spans="2:16" x14ac:dyDescent="0.25">
      <c r="B18" s="1"/>
      <c r="F18" s="88" t="s">
        <v>37</v>
      </c>
      <c r="G18" s="7" t="s">
        <v>15</v>
      </c>
      <c r="H18" s="28">
        <v>0.176783</v>
      </c>
      <c r="I18" s="27">
        <v>6651</v>
      </c>
      <c r="J18" s="37">
        <v>306782000</v>
      </c>
      <c r="K18" s="27">
        <v>14758</v>
      </c>
      <c r="L18" s="27">
        <v>6903</v>
      </c>
      <c r="M18" s="37">
        <v>314092000</v>
      </c>
      <c r="N18" s="28">
        <v>5.6419999999999998E-2</v>
      </c>
      <c r="O18" s="28">
        <v>0.19796900000000001</v>
      </c>
      <c r="P18" s="38">
        <v>0.196718</v>
      </c>
    </row>
    <row r="19" spans="2:16" x14ac:dyDescent="0.25">
      <c r="B19" s="1"/>
      <c r="F19" s="89"/>
      <c r="G19" s="8" t="s">
        <v>16</v>
      </c>
      <c r="H19" s="39">
        <v>0.171315</v>
      </c>
      <c r="I19" s="33">
        <v>6823</v>
      </c>
      <c r="J19" s="40">
        <v>310289000</v>
      </c>
      <c r="K19" s="33">
        <v>15210</v>
      </c>
      <c r="L19" s="33">
        <v>7134</v>
      </c>
      <c r="M19" s="40">
        <v>323206000</v>
      </c>
      <c r="N19" s="39">
        <v>5.5506300000000001E-2</v>
      </c>
      <c r="O19" s="39">
        <v>0.195687</v>
      </c>
      <c r="P19" s="35">
        <v>0.19708000000000001</v>
      </c>
    </row>
    <row r="20" spans="2:16" x14ac:dyDescent="0.25">
      <c r="B20" s="1"/>
      <c r="F20" s="89"/>
      <c r="G20" s="8" t="s">
        <v>17</v>
      </c>
      <c r="H20" s="39">
        <v>0.17455100000000001</v>
      </c>
      <c r="I20" s="33">
        <v>6883</v>
      </c>
      <c r="J20" s="40">
        <v>315393000</v>
      </c>
      <c r="K20" s="33">
        <v>14966</v>
      </c>
      <c r="L20" s="33">
        <v>7000</v>
      </c>
      <c r="M20" s="40">
        <v>317478000</v>
      </c>
      <c r="N20" s="39">
        <v>5.5698999999999999E-2</v>
      </c>
      <c r="O20" s="39">
        <v>0.19814000000000001</v>
      </c>
      <c r="P20" s="35">
        <v>0.195961</v>
      </c>
    </row>
    <row r="21" spans="2:16" x14ac:dyDescent="0.25">
      <c r="B21" s="1"/>
      <c r="F21" s="89"/>
      <c r="G21" s="8" t="s">
        <v>18</v>
      </c>
      <c r="H21" s="39">
        <v>0.174147</v>
      </c>
      <c r="I21" s="33">
        <v>7264</v>
      </c>
      <c r="J21" s="40">
        <v>327517000</v>
      </c>
      <c r="K21" s="33">
        <v>14968</v>
      </c>
      <c r="L21" s="33">
        <v>7008</v>
      </c>
      <c r="M21" s="40">
        <v>315280000</v>
      </c>
      <c r="N21" s="39">
        <v>5.5221100000000002E-2</v>
      </c>
      <c r="O21" s="39">
        <v>0.19591800000000001</v>
      </c>
      <c r="P21" s="35">
        <v>0.193832</v>
      </c>
    </row>
    <row r="22" spans="2:16" x14ac:dyDescent="0.25">
      <c r="B22" s="1"/>
      <c r="F22" s="89"/>
      <c r="G22" s="8" t="s">
        <v>19</v>
      </c>
      <c r="H22" s="39">
        <v>0.172593</v>
      </c>
      <c r="I22" s="33">
        <v>7352</v>
      </c>
      <c r="J22" s="40">
        <v>330146000</v>
      </c>
      <c r="K22" s="33">
        <v>15002</v>
      </c>
      <c r="L22" s="33">
        <v>7023</v>
      </c>
      <c r="M22" s="40">
        <v>315266000</v>
      </c>
      <c r="N22" s="39">
        <v>5.4440500000000003E-2</v>
      </c>
      <c r="O22" s="39">
        <v>0.19219</v>
      </c>
      <c r="P22" s="35">
        <v>0.19337599999999999</v>
      </c>
    </row>
    <row r="23" spans="2:16" x14ac:dyDescent="0.25">
      <c r="B23" s="1"/>
      <c r="F23" s="89"/>
      <c r="G23" s="8" t="s">
        <v>20</v>
      </c>
      <c r="H23" s="39">
        <v>0.17494899999999999</v>
      </c>
      <c r="I23" s="33">
        <v>7097</v>
      </c>
      <c r="J23" s="40">
        <v>322403000</v>
      </c>
      <c r="K23" s="33">
        <v>14868</v>
      </c>
      <c r="L23" s="33">
        <v>6952</v>
      </c>
      <c r="M23" s="40">
        <v>314495000</v>
      </c>
      <c r="N23" s="39">
        <v>5.4476999999999998E-2</v>
      </c>
      <c r="O23" s="39">
        <v>0.194577</v>
      </c>
      <c r="P23" s="35">
        <v>0.19569900000000001</v>
      </c>
    </row>
    <row r="24" spans="2:16" x14ac:dyDescent="0.25">
      <c r="F24" s="89"/>
      <c r="G24" s="8" t="s">
        <v>21</v>
      </c>
      <c r="H24" s="39">
        <v>0.170131</v>
      </c>
      <c r="I24" s="33">
        <v>7463</v>
      </c>
      <c r="J24" s="40">
        <v>334824000</v>
      </c>
      <c r="K24" s="33">
        <v>15114</v>
      </c>
      <c r="L24" s="33">
        <v>7067</v>
      </c>
      <c r="M24" s="40">
        <v>318118000</v>
      </c>
      <c r="N24" s="39">
        <v>5.5026699999999998E-2</v>
      </c>
      <c r="O24" s="39">
        <v>0.19319</v>
      </c>
      <c r="P24" s="35">
        <v>0.19694300000000001</v>
      </c>
    </row>
    <row r="25" spans="2:16" x14ac:dyDescent="0.25">
      <c r="F25" s="89"/>
      <c r="G25" s="8" t="s">
        <v>22</v>
      </c>
      <c r="H25" s="39">
        <v>0.17323</v>
      </c>
      <c r="I25" s="33">
        <v>7363</v>
      </c>
      <c r="J25" s="40">
        <v>331261000</v>
      </c>
      <c r="K25" s="33">
        <v>14888</v>
      </c>
      <c r="L25" s="33">
        <v>6983</v>
      </c>
      <c r="M25" s="40">
        <v>313928000</v>
      </c>
      <c r="N25" s="39">
        <v>5.53733E-2</v>
      </c>
      <c r="O25" s="39">
        <v>0.19437499999999999</v>
      </c>
      <c r="P25" s="35">
        <v>0.19384199999999999</v>
      </c>
    </row>
    <row r="26" spans="2:16" x14ac:dyDescent="0.25">
      <c r="F26" s="89"/>
      <c r="G26" s="8" t="s">
        <v>23</v>
      </c>
      <c r="H26" s="39">
        <v>0.175256</v>
      </c>
      <c r="I26" s="33">
        <v>7207</v>
      </c>
      <c r="J26" s="40">
        <v>325791000</v>
      </c>
      <c r="K26" s="33">
        <v>15146</v>
      </c>
      <c r="L26" s="33">
        <v>7092</v>
      </c>
      <c r="M26" s="40">
        <v>319782000</v>
      </c>
      <c r="N26" s="39">
        <v>5.45367E-2</v>
      </c>
      <c r="O26" s="39">
        <v>0.19639599999999999</v>
      </c>
      <c r="P26" s="35">
        <v>0.19709699999999999</v>
      </c>
    </row>
    <row r="27" spans="2:16" x14ac:dyDescent="0.25">
      <c r="F27" s="89"/>
      <c r="G27" s="8" t="s">
        <v>24</v>
      </c>
      <c r="H27" s="39">
        <v>0.17025199999999999</v>
      </c>
      <c r="I27" s="33">
        <v>6754</v>
      </c>
      <c r="J27" s="40">
        <v>307666000</v>
      </c>
      <c r="K27" s="33">
        <v>14830</v>
      </c>
      <c r="L27" s="33">
        <v>6945</v>
      </c>
      <c r="M27" s="40">
        <v>314662000</v>
      </c>
      <c r="N27" s="39">
        <v>5.5739200000000003E-2</v>
      </c>
      <c r="O27" s="39">
        <v>0.19078500000000001</v>
      </c>
      <c r="P27" s="35">
        <v>0.19917499999999999</v>
      </c>
    </row>
    <row r="28" spans="2:16" x14ac:dyDescent="0.25">
      <c r="F28" s="89"/>
      <c r="G28" s="8" t="s">
        <v>25</v>
      </c>
      <c r="H28" s="39">
        <v>0.172564</v>
      </c>
      <c r="I28" s="33">
        <v>6794</v>
      </c>
      <c r="J28" s="40">
        <v>310583000</v>
      </c>
      <c r="K28" s="33">
        <v>15092</v>
      </c>
      <c r="L28" s="33">
        <v>7078</v>
      </c>
      <c r="M28" s="40">
        <v>321685000</v>
      </c>
      <c r="N28" s="39">
        <v>5.4976900000000002E-2</v>
      </c>
      <c r="O28" s="39">
        <v>0.19634499999999999</v>
      </c>
      <c r="P28" s="35">
        <v>0.19623499999999999</v>
      </c>
    </row>
    <row r="29" spans="2:16" x14ac:dyDescent="0.25">
      <c r="F29" s="89"/>
      <c r="G29" s="8" t="s">
        <v>26</v>
      </c>
      <c r="H29" s="39">
        <v>0.17541599999999999</v>
      </c>
      <c r="I29" s="33">
        <v>7095</v>
      </c>
      <c r="J29" s="40">
        <v>322264000</v>
      </c>
      <c r="K29" s="33">
        <v>15246</v>
      </c>
      <c r="L29" s="33">
        <v>7139</v>
      </c>
      <c r="M29" s="40">
        <v>322573000</v>
      </c>
      <c r="N29" s="39">
        <v>5.4117199999999997E-2</v>
      </c>
      <c r="O29" s="39">
        <v>0.19342500000000001</v>
      </c>
      <c r="P29" s="35">
        <v>0.19518199999999999</v>
      </c>
    </row>
    <row r="30" spans="2:16" x14ac:dyDescent="0.25">
      <c r="F30" s="89"/>
      <c r="G30" s="8" t="s">
        <v>27</v>
      </c>
      <c r="H30" s="39">
        <v>0.174508</v>
      </c>
      <c r="I30" s="33">
        <v>7207</v>
      </c>
      <c r="J30" s="40">
        <v>327676000</v>
      </c>
      <c r="K30" s="33">
        <v>15298</v>
      </c>
      <c r="L30" s="33">
        <v>7178</v>
      </c>
      <c r="M30" s="40">
        <v>324873000</v>
      </c>
      <c r="N30" s="39">
        <v>5.3854100000000002E-2</v>
      </c>
      <c r="O30" s="39">
        <v>0.19436800000000001</v>
      </c>
      <c r="P30" s="35">
        <v>0.19569700000000001</v>
      </c>
    </row>
    <row r="31" spans="2:16" x14ac:dyDescent="0.25">
      <c r="F31" s="90"/>
      <c r="G31" s="8" t="s">
        <v>28</v>
      </c>
      <c r="H31" s="39">
        <v>0.17038</v>
      </c>
      <c r="I31" s="33">
        <v>6885</v>
      </c>
      <c r="J31" s="40">
        <v>312529000</v>
      </c>
      <c r="K31" s="33">
        <v>14906</v>
      </c>
      <c r="L31" s="33">
        <v>6987</v>
      </c>
      <c r="M31" s="40">
        <v>316042000</v>
      </c>
      <c r="N31" s="39">
        <v>5.49539E-2</v>
      </c>
      <c r="O31" s="39">
        <v>0.19484599999999999</v>
      </c>
      <c r="P31" s="35">
        <v>0.19415199999999999</v>
      </c>
    </row>
    <row r="32" spans="2:16" ht="15.75" thickBot="1" x14ac:dyDescent="0.3">
      <c r="F32" s="91" t="s">
        <v>30</v>
      </c>
      <c r="G32" s="92"/>
      <c r="H32" s="42">
        <f>SUM(H18:H31)/14</f>
        <v>0.17329107142857142</v>
      </c>
      <c r="I32" s="43">
        <f t="shared" ref="I32:O32" si="3">SUM(I18:I31)/14</f>
        <v>7059.8571428571431</v>
      </c>
      <c r="J32" s="44">
        <f t="shared" si="3"/>
        <v>320366000</v>
      </c>
      <c r="K32" s="43">
        <f t="shared" si="3"/>
        <v>15020.857142857143</v>
      </c>
      <c r="L32" s="43">
        <f t="shared" si="3"/>
        <v>7034.9285714285716</v>
      </c>
      <c r="M32" s="44">
        <f t="shared" si="3"/>
        <v>317962857.14285713</v>
      </c>
      <c r="N32" s="42">
        <f t="shared" si="3"/>
        <v>5.5024421428571432E-2</v>
      </c>
      <c r="O32" s="42">
        <f t="shared" si="3"/>
        <v>0.19487221428571427</v>
      </c>
      <c r="P32" s="42">
        <f>SUM(P18:P31)/14</f>
        <v>0.1957849285714286</v>
      </c>
    </row>
    <row r="33" spans="6:16" x14ac:dyDescent="0.25">
      <c r="F33" s="88" t="s">
        <v>1</v>
      </c>
      <c r="G33" s="7" t="s">
        <v>15</v>
      </c>
      <c r="H33" s="28">
        <v>0.11691500000000001</v>
      </c>
      <c r="I33" s="27">
        <v>6719</v>
      </c>
      <c r="J33" s="37">
        <v>684141000</v>
      </c>
      <c r="K33" s="27">
        <v>34681</v>
      </c>
      <c r="L33" s="27">
        <v>7008</v>
      </c>
      <c r="M33" s="37">
        <v>700909000</v>
      </c>
      <c r="N33" s="28">
        <v>5.72866E-2</v>
      </c>
      <c r="O33" s="28">
        <v>0.117967</v>
      </c>
      <c r="P33" s="29">
        <v>0.12589</v>
      </c>
    </row>
    <row r="34" spans="6:16" x14ac:dyDescent="0.25">
      <c r="F34" s="89"/>
      <c r="G34" s="8" t="s">
        <v>16</v>
      </c>
      <c r="H34" s="39">
        <v>0.11366</v>
      </c>
      <c r="I34" s="33">
        <v>6819</v>
      </c>
      <c r="J34" s="40">
        <v>685883000</v>
      </c>
      <c r="K34" s="33">
        <v>34608</v>
      </c>
      <c r="L34" s="33">
        <v>6994</v>
      </c>
      <c r="M34" s="40">
        <v>698468000</v>
      </c>
      <c r="N34" s="39">
        <v>5.6369700000000002E-2</v>
      </c>
      <c r="O34" s="39">
        <v>0.117678</v>
      </c>
      <c r="P34" s="41">
        <v>0.12570500000000001</v>
      </c>
    </row>
    <row r="35" spans="6:16" x14ac:dyDescent="0.25">
      <c r="F35" s="89"/>
      <c r="G35" s="8" t="s">
        <v>17</v>
      </c>
      <c r="H35" s="39">
        <v>0.115121</v>
      </c>
      <c r="I35" s="33">
        <v>6814</v>
      </c>
      <c r="J35" s="40">
        <v>687723000</v>
      </c>
      <c r="K35" s="33">
        <v>34849</v>
      </c>
      <c r="L35" s="33">
        <v>7055</v>
      </c>
      <c r="M35" s="40">
        <v>707079000</v>
      </c>
      <c r="N35" s="39">
        <v>5.6782600000000003E-2</v>
      </c>
      <c r="O35" s="39">
        <v>0.117746</v>
      </c>
      <c r="P35" s="41">
        <v>0.12554999999999999</v>
      </c>
    </row>
    <row r="36" spans="6:16" x14ac:dyDescent="0.25">
      <c r="F36" s="89"/>
      <c r="G36" s="8" t="s">
        <v>18</v>
      </c>
      <c r="H36" s="39">
        <v>0.117883</v>
      </c>
      <c r="I36" s="33">
        <v>7482</v>
      </c>
      <c r="J36" s="40">
        <v>740840000</v>
      </c>
      <c r="K36" s="33">
        <v>34947</v>
      </c>
      <c r="L36" s="33">
        <v>7066</v>
      </c>
      <c r="M36" s="40">
        <v>702712000</v>
      </c>
      <c r="N36" s="39">
        <v>5.5327399999999999E-2</v>
      </c>
      <c r="O36" s="39">
        <v>0.116581</v>
      </c>
      <c r="P36" s="41">
        <v>0.12490800000000001</v>
      </c>
    </row>
    <row r="37" spans="6:16" x14ac:dyDescent="0.25">
      <c r="F37" s="89"/>
      <c r="G37" s="8" t="s">
        <v>19</v>
      </c>
      <c r="H37" s="39">
        <v>0.116326</v>
      </c>
      <c r="I37" s="33">
        <v>7497</v>
      </c>
      <c r="J37" s="40">
        <v>736364000</v>
      </c>
      <c r="K37" s="33">
        <v>34420</v>
      </c>
      <c r="L37" s="33">
        <v>6957</v>
      </c>
      <c r="M37" s="40">
        <v>688993000</v>
      </c>
      <c r="N37" s="39">
        <v>5.5873600000000002E-2</v>
      </c>
      <c r="O37" s="39">
        <v>0.115351</v>
      </c>
      <c r="P37" s="41">
        <v>0.124629</v>
      </c>
    </row>
    <row r="38" spans="6:16" x14ac:dyDescent="0.25">
      <c r="F38" s="89"/>
      <c r="G38" s="8" t="s">
        <v>20</v>
      </c>
      <c r="H38" s="39">
        <v>0.11326</v>
      </c>
      <c r="I38" s="33">
        <v>6817</v>
      </c>
      <c r="J38" s="40">
        <v>683480000</v>
      </c>
      <c r="K38" s="33">
        <v>34418</v>
      </c>
      <c r="L38" s="33">
        <v>6962</v>
      </c>
      <c r="M38" s="40">
        <v>693953000</v>
      </c>
      <c r="N38" s="39">
        <v>5.6223700000000001E-2</v>
      </c>
      <c r="O38" s="39">
        <v>0.116787</v>
      </c>
      <c r="P38" s="41">
        <v>0.12512200000000001</v>
      </c>
    </row>
    <row r="39" spans="6:16" x14ac:dyDescent="0.25">
      <c r="F39" s="89"/>
      <c r="G39" s="8" t="s">
        <v>21</v>
      </c>
      <c r="H39" s="39">
        <v>0.11494</v>
      </c>
      <c r="I39" s="33">
        <v>7490</v>
      </c>
      <c r="J39" s="40">
        <v>736552000</v>
      </c>
      <c r="K39" s="33">
        <v>34267</v>
      </c>
      <c r="L39" s="33">
        <v>6932</v>
      </c>
      <c r="M39" s="40">
        <v>687957000</v>
      </c>
      <c r="N39" s="39">
        <v>5.62128E-2</v>
      </c>
      <c r="O39" s="39">
        <v>0.116189</v>
      </c>
      <c r="P39" s="41">
        <v>0.12522</v>
      </c>
    </row>
    <row r="40" spans="6:16" x14ac:dyDescent="0.25">
      <c r="F40" s="89"/>
      <c r="G40" s="8" t="s">
        <v>22</v>
      </c>
      <c r="H40" s="39">
        <v>0.116579</v>
      </c>
      <c r="I40" s="33">
        <v>7506</v>
      </c>
      <c r="J40" s="40">
        <v>739760000</v>
      </c>
      <c r="K40" s="33">
        <v>34691</v>
      </c>
      <c r="L40" s="33">
        <v>7010</v>
      </c>
      <c r="M40" s="40">
        <v>696883000</v>
      </c>
      <c r="N40" s="39">
        <v>5.5246499999999997E-2</v>
      </c>
      <c r="O40" s="39">
        <v>0.115687</v>
      </c>
      <c r="P40" s="41">
        <v>0.124488</v>
      </c>
    </row>
    <row r="41" spans="6:16" x14ac:dyDescent="0.25">
      <c r="F41" s="89"/>
      <c r="G41" s="8" t="s">
        <v>23</v>
      </c>
      <c r="H41" s="39">
        <v>0.115382</v>
      </c>
      <c r="I41" s="33">
        <v>7162</v>
      </c>
      <c r="J41" s="40">
        <v>713009000</v>
      </c>
      <c r="K41" s="33">
        <v>34639</v>
      </c>
      <c r="L41" s="33">
        <v>6991</v>
      </c>
      <c r="M41" s="40">
        <v>695511000</v>
      </c>
      <c r="N41" s="39">
        <v>5.5157100000000001E-2</v>
      </c>
      <c r="O41" s="39">
        <v>0.11569400000000001</v>
      </c>
      <c r="P41" s="41">
        <v>0.12447999999999999</v>
      </c>
    </row>
    <row r="42" spans="6:16" x14ac:dyDescent="0.25">
      <c r="F42" s="89"/>
      <c r="G42" s="8" t="s">
        <v>24</v>
      </c>
      <c r="H42" s="39">
        <v>0.11342099999999999</v>
      </c>
      <c r="I42" s="33">
        <v>6870</v>
      </c>
      <c r="J42" s="40">
        <v>691788000</v>
      </c>
      <c r="K42" s="33">
        <v>34480</v>
      </c>
      <c r="L42" s="33">
        <v>6982</v>
      </c>
      <c r="M42" s="40">
        <v>697578000</v>
      </c>
      <c r="N42" s="39">
        <v>5.5525699999999997E-2</v>
      </c>
      <c r="O42" s="39">
        <v>0.116384</v>
      </c>
      <c r="P42" s="41">
        <v>0.124281</v>
      </c>
    </row>
    <row r="43" spans="6:16" x14ac:dyDescent="0.25">
      <c r="F43" s="89"/>
      <c r="G43" s="8" t="s">
        <v>25</v>
      </c>
      <c r="H43" s="39">
        <v>0.114431</v>
      </c>
      <c r="I43" s="33">
        <v>6796</v>
      </c>
      <c r="J43" s="40">
        <v>685260000</v>
      </c>
      <c r="K43" s="33">
        <v>35097</v>
      </c>
      <c r="L43" s="33">
        <v>7093</v>
      </c>
      <c r="M43" s="40">
        <v>708877000</v>
      </c>
      <c r="N43" s="39">
        <v>5.6333599999999998E-2</v>
      </c>
      <c r="O43" s="39">
        <v>0.117116</v>
      </c>
      <c r="P43" s="41">
        <v>0.12478499999999999</v>
      </c>
    </row>
    <row r="44" spans="6:16" x14ac:dyDescent="0.25">
      <c r="F44" s="89"/>
      <c r="G44" s="8" t="s">
        <v>26</v>
      </c>
      <c r="H44" s="39">
        <v>0.112424</v>
      </c>
      <c r="I44" s="33">
        <v>6901</v>
      </c>
      <c r="J44" s="40">
        <v>692321000</v>
      </c>
      <c r="K44" s="33">
        <v>34613</v>
      </c>
      <c r="L44" s="33">
        <v>7023</v>
      </c>
      <c r="M44" s="40">
        <v>700052000</v>
      </c>
      <c r="N44" s="39">
        <v>5.5112000000000001E-2</v>
      </c>
      <c r="O44" s="39">
        <v>0.1166</v>
      </c>
      <c r="P44" s="41">
        <v>0.124547</v>
      </c>
    </row>
    <row r="45" spans="6:16" x14ac:dyDescent="0.25">
      <c r="F45" s="89"/>
      <c r="G45" s="8" t="s">
        <v>27</v>
      </c>
      <c r="H45" s="39">
        <v>0.113109</v>
      </c>
      <c r="I45" s="33">
        <v>6873</v>
      </c>
      <c r="J45" s="40">
        <v>690652000</v>
      </c>
      <c r="K45" s="33">
        <v>35248</v>
      </c>
      <c r="L45" s="33">
        <v>7121</v>
      </c>
      <c r="M45" s="40">
        <v>711761000</v>
      </c>
      <c r="N45" s="39">
        <v>5.5599099999999999E-2</v>
      </c>
      <c r="O45" s="39">
        <v>0.11597200000000001</v>
      </c>
      <c r="P45" s="41">
        <v>0.12410599999999999</v>
      </c>
    </row>
    <row r="46" spans="6:16" x14ac:dyDescent="0.25">
      <c r="F46" s="90"/>
      <c r="G46" s="8" t="s">
        <v>28</v>
      </c>
      <c r="H46" s="39">
        <v>0.112857</v>
      </c>
      <c r="I46" s="33">
        <v>6834</v>
      </c>
      <c r="J46" s="40">
        <v>687416000</v>
      </c>
      <c r="K46" s="33">
        <v>34721</v>
      </c>
      <c r="L46" s="33">
        <v>7017</v>
      </c>
      <c r="M46" s="40">
        <v>699606000</v>
      </c>
      <c r="N46" s="39">
        <v>5.4822200000000001E-2</v>
      </c>
      <c r="O46" s="39">
        <v>0.115893</v>
      </c>
      <c r="P46" s="41">
        <v>0.124436</v>
      </c>
    </row>
    <row r="47" spans="6:16" ht="15.75" thickBot="1" x14ac:dyDescent="0.3">
      <c r="F47" s="81" t="s">
        <v>30</v>
      </c>
      <c r="G47" s="82"/>
      <c r="H47" s="54">
        <f>SUM(H33:H46)/14</f>
        <v>0.11473628571428572</v>
      </c>
      <c r="I47" s="45">
        <f t="shared" ref="I47:P47" si="4">SUM(I33:I46)/14</f>
        <v>7041.4285714285716</v>
      </c>
      <c r="J47" s="48">
        <f t="shared" si="4"/>
        <v>703942071.42857146</v>
      </c>
      <c r="K47" s="45">
        <f t="shared" si="4"/>
        <v>34691.357142857145</v>
      </c>
      <c r="L47" s="45">
        <f t="shared" si="4"/>
        <v>7015.0714285714284</v>
      </c>
      <c r="M47" s="48">
        <f t="shared" si="4"/>
        <v>699309928.57142854</v>
      </c>
      <c r="N47" s="54">
        <f t="shared" si="4"/>
        <v>5.5848042857142857E-2</v>
      </c>
      <c r="O47" s="54">
        <f t="shared" si="4"/>
        <v>0.11654607142857143</v>
      </c>
      <c r="P47" s="54">
        <f t="shared" si="4"/>
        <v>0.12486764285714284</v>
      </c>
    </row>
    <row r="48" spans="6:16" x14ac:dyDescent="0.25">
      <c r="F48" s="88" t="s">
        <v>38</v>
      </c>
      <c r="G48" s="10" t="s">
        <v>15</v>
      </c>
      <c r="H48" s="46">
        <v>5.77171E-2</v>
      </c>
      <c r="I48" s="9">
        <v>6922</v>
      </c>
      <c r="J48" s="37">
        <v>1014180000</v>
      </c>
      <c r="K48" s="9">
        <v>60264</v>
      </c>
      <c r="L48" s="9">
        <v>6925</v>
      </c>
      <c r="M48" s="37">
        <v>1006510000</v>
      </c>
      <c r="N48" s="46">
        <v>5.7363999999999998E-2</v>
      </c>
      <c r="O48" s="46">
        <v>5.6620999999999998E-2</v>
      </c>
      <c r="P48" s="47">
        <v>5.7001999999999997E-2</v>
      </c>
    </row>
    <row r="49" spans="6:16" x14ac:dyDescent="0.25">
      <c r="F49" s="89"/>
      <c r="G49" s="8" t="s">
        <v>16</v>
      </c>
      <c r="H49" s="39">
        <v>5.4143700000000003E-2</v>
      </c>
      <c r="I49" s="33">
        <v>6983</v>
      </c>
      <c r="J49" s="40">
        <v>1015040000</v>
      </c>
      <c r="K49" s="33">
        <v>60880</v>
      </c>
      <c r="L49" s="33">
        <v>6975</v>
      </c>
      <c r="M49" s="40">
        <v>1009500000</v>
      </c>
      <c r="N49" s="39">
        <v>5.6892400000000003E-2</v>
      </c>
      <c r="O49" s="39">
        <v>5.65535E-2</v>
      </c>
      <c r="P49" s="41">
        <v>5.6463300000000001E-2</v>
      </c>
    </row>
    <row r="50" spans="6:16" x14ac:dyDescent="0.25">
      <c r="F50" s="89"/>
      <c r="G50" s="8" t="s">
        <v>17</v>
      </c>
      <c r="H50" s="39">
        <v>5.5663200000000003E-2</v>
      </c>
      <c r="I50" s="33">
        <v>7016</v>
      </c>
      <c r="J50" s="40">
        <v>1024620000</v>
      </c>
      <c r="K50" s="33">
        <v>60838</v>
      </c>
      <c r="L50" s="33">
        <v>6967</v>
      </c>
      <c r="M50" s="40">
        <v>1010660000</v>
      </c>
      <c r="N50" s="39">
        <v>5.7080400000000003E-2</v>
      </c>
      <c r="O50" s="39">
        <v>5.6621499999999998E-2</v>
      </c>
      <c r="P50" s="41">
        <v>5.6768600000000002E-2</v>
      </c>
    </row>
    <row r="51" spans="6:16" x14ac:dyDescent="0.25">
      <c r="F51" s="89"/>
      <c r="G51" s="8" t="s">
        <v>18</v>
      </c>
      <c r="H51" s="39">
        <v>5.2014699999999997E-2</v>
      </c>
      <c r="I51" s="33">
        <v>7083</v>
      </c>
      <c r="J51" s="40">
        <v>1022920000</v>
      </c>
      <c r="K51" s="33">
        <v>60920</v>
      </c>
      <c r="L51" s="33">
        <v>6963</v>
      </c>
      <c r="M51" s="40">
        <v>1003210000</v>
      </c>
      <c r="N51" s="39">
        <v>5.6493000000000002E-2</v>
      </c>
      <c r="O51" s="39">
        <v>5.5739799999999999E-2</v>
      </c>
      <c r="P51" s="41">
        <v>5.62345E-2</v>
      </c>
    </row>
    <row r="52" spans="6:16" x14ac:dyDescent="0.25">
      <c r="F52" s="89"/>
      <c r="G52" s="8" t="s">
        <v>19</v>
      </c>
      <c r="H52" s="39">
        <v>5.0560500000000001E-2</v>
      </c>
      <c r="I52" s="33">
        <v>7134</v>
      </c>
      <c r="J52" s="40">
        <v>1025680000</v>
      </c>
      <c r="K52" s="33">
        <v>61154</v>
      </c>
      <c r="L52" s="33">
        <v>7019</v>
      </c>
      <c r="M52" s="40">
        <v>1008760000</v>
      </c>
      <c r="N52" s="39">
        <v>5.6666399999999999E-2</v>
      </c>
      <c r="O52" s="39">
        <v>5.5962699999999997E-2</v>
      </c>
      <c r="P52" s="41">
        <v>5.6157100000000001E-2</v>
      </c>
    </row>
    <row r="53" spans="6:16" x14ac:dyDescent="0.25">
      <c r="F53" s="89"/>
      <c r="G53" s="8" t="s">
        <v>20</v>
      </c>
      <c r="H53" s="39">
        <v>5.3543E-2</v>
      </c>
      <c r="I53" s="33">
        <v>6990</v>
      </c>
      <c r="J53" s="40">
        <v>1015960000</v>
      </c>
      <c r="K53" s="33">
        <v>61080</v>
      </c>
      <c r="L53" s="33">
        <v>6984</v>
      </c>
      <c r="M53" s="40">
        <v>1008990000</v>
      </c>
      <c r="N53" s="39">
        <v>5.6551200000000003E-2</v>
      </c>
      <c r="O53" s="39">
        <v>5.5930199999999999E-2</v>
      </c>
      <c r="P53" s="41">
        <v>5.6405999999999998E-2</v>
      </c>
    </row>
    <row r="54" spans="6:16" x14ac:dyDescent="0.25">
      <c r="F54" s="89"/>
      <c r="G54" s="8" t="s">
        <v>21</v>
      </c>
      <c r="H54" s="39">
        <v>4.9841099999999999E-2</v>
      </c>
      <c r="I54" s="33">
        <v>7114</v>
      </c>
      <c r="J54" s="40">
        <v>1018420000</v>
      </c>
      <c r="K54" s="33">
        <v>61064</v>
      </c>
      <c r="L54" s="33">
        <v>7007</v>
      </c>
      <c r="M54" s="40">
        <v>1008060000</v>
      </c>
      <c r="N54" s="39">
        <v>5.6176700000000003E-2</v>
      </c>
      <c r="O54" s="39">
        <v>5.6602899999999998E-2</v>
      </c>
      <c r="P54" s="41">
        <v>5.6678399999999997E-2</v>
      </c>
    </row>
    <row r="55" spans="6:16" x14ac:dyDescent="0.25">
      <c r="F55" s="89"/>
      <c r="G55" s="8" t="s">
        <v>22</v>
      </c>
      <c r="H55" s="39">
        <v>5.1251699999999997E-2</v>
      </c>
      <c r="I55" s="33">
        <v>7122</v>
      </c>
      <c r="J55" s="40">
        <v>1022740000</v>
      </c>
      <c r="K55" s="33">
        <v>60986</v>
      </c>
      <c r="L55" s="33">
        <v>6987</v>
      </c>
      <c r="M55" s="40">
        <v>1009230000</v>
      </c>
      <c r="N55" s="39">
        <v>5.5951599999999997E-2</v>
      </c>
      <c r="O55" s="39">
        <v>5.5578799999999998E-2</v>
      </c>
      <c r="P55" s="41">
        <v>5.6052900000000003E-2</v>
      </c>
    </row>
    <row r="56" spans="6:16" x14ac:dyDescent="0.25">
      <c r="F56" s="89"/>
      <c r="G56" s="8" t="s">
        <v>23</v>
      </c>
      <c r="H56" s="39">
        <v>5.2714200000000003E-2</v>
      </c>
      <c r="I56" s="33">
        <v>7023</v>
      </c>
      <c r="J56" s="40">
        <v>1015370000</v>
      </c>
      <c r="K56" s="33">
        <v>61802</v>
      </c>
      <c r="L56" s="33">
        <v>7088</v>
      </c>
      <c r="M56" s="40">
        <v>1021060000</v>
      </c>
      <c r="N56" s="39">
        <v>5.5951500000000001E-2</v>
      </c>
      <c r="O56" s="39">
        <v>5.5889599999999998E-2</v>
      </c>
      <c r="P56" s="41">
        <v>5.5965500000000001E-2</v>
      </c>
    </row>
    <row r="57" spans="6:16" x14ac:dyDescent="0.25">
      <c r="F57" s="89"/>
      <c r="G57" s="8" t="s">
        <v>24</v>
      </c>
      <c r="H57" s="39">
        <v>5.4813099999999997E-2</v>
      </c>
      <c r="I57" s="33">
        <v>6967</v>
      </c>
      <c r="J57" s="40">
        <v>1013790000</v>
      </c>
      <c r="K57" s="33">
        <v>61268</v>
      </c>
      <c r="L57" s="33">
        <v>7025</v>
      </c>
      <c r="M57" s="40">
        <v>1019930000</v>
      </c>
      <c r="N57" s="39">
        <v>5.6512800000000002E-2</v>
      </c>
      <c r="O57" s="39">
        <v>5.6043599999999999E-2</v>
      </c>
      <c r="P57" s="41">
        <v>5.6295900000000003E-2</v>
      </c>
    </row>
    <row r="58" spans="6:16" x14ac:dyDescent="0.25">
      <c r="F58" s="89"/>
      <c r="G58" s="8" t="s">
        <v>25</v>
      </c>
      <c r="H58" s="39">
        <v>5.5144699999999998E-2</v>
      </c>
      <c r="I58" s="33">
        <v>6974</v>
      </c>
      <c r="J58" s="40">
        <v>1015520000</v>
      </c>
      <c r="K58" s="33">
        <v>61324</v>
      </c>
      <c r="L58" s="33">
        <v>7029</v>
      </c>
      <c r="M58" s="40">
        <v>1020700000</v>
      </c>
      <c r="N58" s="39">
        <v>5.6481900000000002E-2</v>
      </c>
      <c r="O58" s="39">
        <v>5.5849799999999998E-2</v>
      </c>
      <c r="P58" s="41">
        <v>5.6201599999999997E-2</v>
      </c>
    </row>
    <row r="59" spans="6:16" x14ac:dyDescent="0.25">
      <c r="F59" s="89"/>
      <c r="G59" s="8" t="s">
        <v>26</v>
      </c>
      <c r="H59" s="39">
        <v>5.3661399999999998E-2</v>
      </c>
      <c r="I59" s="33">
        <v>7054</v>
      </c>
      <c r="J59" s="40">
        <v>1022430000</v>
      </c>
      <c r="K59" s="33">
        <v>61124</v>
      </c>
      <c r="L59" s="33">
        <v>7015</v>
      </c>
      <c r="M59" s="40">
        <v>1014930000</v>
      </c>
      <c r="N59" s="39">
        <v>5.6261800000000001E-2</v>
      </c>
      <c r="O59" s="39">
        <v>5.5597300000000002E-2</v>
      </c>
      <c r="P59" s="41">
        <v>5.6520599999999997E-2</v>
      </c>
    </row>
    <row r="60" spans="6:16" x14ac:dyDescent="0.25">
      <c r="F60" s="89"/>
      <c r="G60" s="8" t="s">
        <v>27</v>
      </c>
      <c r="H60" s="39">
        <v>5.3375699999999998E-2</v>
      </c>
      <c r="I60" s="33">
        <v>6968</v>
      </c>
      <c r="J60" s="40">
        <v>1010390000</v>
      </c>
      <c r="K60" s="33">
        <v>60972</v>
      </c>
      <c r="L60" s="33">
        <v>6984</v>
      </c>
      <c r="M60" s="40">
        <v>1011670000</v>
      </c>
      <c r="N60" s="39">
        <v>5.6162400000000001E-2</v>
      </c>
      <c r="O60" s="39">
        <v>5.5916100000000003E-2</v>
      </c>
      <c r="P60" s="41">
        <v>5.57601E-2</v>
      </c>
    </row>
    <row r="61" spans="6:16" x14ac:dyDescent="0.25">
      <c r="F61" s="90"/>
      <c r="G61" s="8" t="s">
        <v>28</v>
      </c>
      <c r="H61" s="39">
        <v>5.38357E-2</v>
      </c>
      <c r="I61" s="33">
        <v>6998</v>
      </c>
      <c r="J61" s="40">
        <v>1015400000</v>
      </c>
      <c r="K61" s="33">
        <v>61108</v>
      </c>
      <c r="L61" s="33">
        <v>6991</v>
      </c>
      <c r="M61" s="40">
        <v>1011670000</v>
      </c>
      <c r="N61" s="39">
        <v>5.6163200000000003E-2</v>
      </c>
      <c r="O61" s="39">
        <v>5.59283E-2</v>
      </c>
      <c r="P61" s="41">
        <v>5.61766E-2</v>
      </c>
    </row>
    <row r="62" spans="6:16" ht="15.75" thickBot="1" x14ac:dyDescent="0.3">
      <c r="F62" s="81" t="s">
        <v>30</v>
      </c>
      <c r="G62" s="82"/>
      <c r="H62" s="42">
        <f>SUM(H48:H61)/14</f>
        <v>5.3448557142857143E-2</v>
      </c>
      <c r="I62" s="43">
        <f t="shared" ref="I62:O62" si="5">SUM(I48:I61)/14</f>
        <v>7024.8571428571431</v>
      </c>
      <c r="J62" s="44">
        <f t="shared" si="5"/>
        <v>1018032857.1428572</v>
      </c>
      <c r="K62" s="43">
        <f t="shared" si="5"/>
        <v>61056</v>
      </c>
      <c r="L62" s="43">
        <f t="shared" si="5"/>
        <v>6997.0714285714284</v>
      </c>
      <c r="M62" s="44">
        <f t="shared" si="5"/>
        <v>1011777142.8571428</v>
      </c>
      <c r="N62" s="42">
        <f t="shared" si="5"/>
        <v>5.6479235714285723E-2</v>
      </c>
      <c r="O62" s="42">
        <f t="shared" si="5"/>
        <v>5.6059649999999996E-2</v>
      </c>
      <c r="P62" s="42">
        <f>SUM(P48:P61)/14</f>
        <v>5.6334507142857142E-2</v>
      </c>
    </row>
    <row r="63" spans="6:16" x14ac:dyDescent="0.25">
      <c r="F63" s="88" t="s">
        <v>2</v>
      </c>
      <c r="G63" s="7" t="s">
        <v>15</v>
      </c>
      <c r="H63" s="28">
        <v>1.2110299999999999E-2</v>
      </c>
      <c r="I63" s="27">
        <v>6614</v>
      </c>
      <c r="J63" s="37">
        <v>1262430000</v>
      </c>
      <c r="K63" s="27">
        <v>74974</v>
      </c>
      <c r="L63" s="27">
        <v>6557</v>
      </c>
      <c r="M63" s="37">
        <v>1241290000</v>
      </c>
      <c r="N63" s="28">
        <v>1.34988E-2</v>
      </c>
      <c r="O63" s="28">
        <v>1.0887600000000001E-2</v>
      </c>
      <c r="P63" s="29">
        <v>1.1137299999999999E-2</v>
      </c>
    </row>
    <row r="64" spans="6:16" x14ac:dyDescent="0.25">
      <c r="F64" s="89"/>
      <c r="G64" s="8" t="s">
        <v>16</v>
      </c>
      <c r="H64" s="39">
        <v>8.2411099999999994E-3</v>
      </c>
      <c r="I64" s="33">
        <v>6622</v>
      </c>
      <c r="J64" s="40">
        <v>1252120000</v>
      </c>
      <c r="K64" s="33">
        <v>75228</v>
      </c>
      <c r="L64" s="33">
        <v>6564</v>
      </c>
      <c r="M64" s="40">
        <v>1238960000</v>
      </c>
      <c r="N64" s="39">
        <v>1.32043E-2</v>
      </c>
      <c r="O64" s="39">
        <v>1.07844E-2</v>
      </c>
      <c r="P64" s="41">
        <v>1.10247E-2</v>
      </c>
    </row>
    <row r="65" spans="6:16" x14ac:dyDescent="0.25">
      <c r="F65" s="89"/>
      <c r="G65" s="8" t="s">
        <v>17</v>
      </c>
      <c r="H65" s="39">
        <v>9.9132200000000004E-3</v>
      </c>
      <c r="I65" s="33">
        <v>6587</v>
      </c>
      <c r="J65" s="40">
        <v>1247740000</v>
      </c>
      <c r="K65" s="33">
        <v>75559</v>
      </c>
      <c r="L65" s="33">
        <v>6600</v>
      </c>
      <c r="M65" s="40">
        <v>1247760000</v>
      </c>
      <c r="N65" s="39">
        <v>1.3495399999999999E-2</v>
      </c>
      <c r="O65" s="39">
        <v>1.0904499999999999E-2</v>
      </c>
      <c r="P65" s="41">
        <v>1.1158599999999999E-2</v>
      </c>
    </row>
    <row r="66" spans="6:16" x14ac:dyDescent="0.25">
      <c r="F66" s="89"/>
      <c r="G66" s="8" t="s">
        <v>18</v>
      </c>
      <c r="H66" s="39">
        <v>6.2601000000000002E-3</v>
      </c>
      <c r="I66" s="33">
        <v>6665</v>
      </c>
      <c r="J66" s="40">
        <v>1251030000</v>
      </c>
      <c r="K66" s="33">
        <v>75604</v>
      </c>
      <c r="L66" s="33">
        <v>6599</v>
      </c>
      <c r="M66" s="40">
        <v>1235560000</v>
      </c>
      <c r="N66" s="39">
        <v>1.28162E-2</v>
      </c>
      <c r="O66" s="39">
        <v>1.0512000000000001E-2</v>
      </c>
      <c r="P66" s="41">
        <v>1.0745899999999999E-2</v>
      </c>
    </row>
    <row r="67" spans="6:16" x14ac:dyDescent="0.25">
      <c r="F67" s="89"/>
      <c r="G67" s="8" t="s">
        <v>19</v>
      </c>
      <c r="H67" s="39">
        <v>4.7236800000000001E-3</v>
      </c>
      <c r="I67" s="33">
        <v>6648</v>
      </c>
      <c r="J67" s="40">
        <v>1244950000</v>
      </c>
      <c r="K67" s="33">
        <v>75343</v>
      </c>
      <c r="L67" s="33">
        <v>6593</v>
      </c>
      <c r="M67" s="40">
        <v>1232920000</v>
      </c>
      <c r="N67" s="39">
        <v>1.2755600000000001E-2</v>
      </c>
      <c r="O67" s="39">
        <v>1.0461700000000001E-2</v>
      </c>
      <c r="P67" s="41">
        <v>1.07032E-2</v>
      </c>
    </row>
    <row r="68" spans="6:16" x14ac:dyDescent="0.25">
      <c r="F68" s="89"/>
      <c r="G68" s="8" t="s">
        <v>20</v>
      </c>
      <c r="H68" s="39">
        <v>7.74065E-3</v>
      </c>
      <c r="I68" s="33">
        <v>6596</v>
      </c>
      <c r="J68" s="40">
        <v>1243450000</v>
      </c>
      <c r="K68" s="33">
        <v>74908</v>
      </c>
      <c r="L68" s="33">
        <v>6534</v>
      </c>
      <c r="M68" s="40">
        <v>1229420000</v>
      </c>
      <c r="N68" s="39">
        <v>1.27511E-2</v>
      </c>
      <c r="O68" s="39">
        <v>1.042E-2</v>
      </c>
      <c r="P68" s="41">
        <v>1.068E-2</v>
      </c>
    </row>
    <row r="69" spans="6:16" x14ac:dyDescent="0.25">
      <c r="F69" s="89"/>
      <c r="G69" s="8" t="s">
        <v>21</v>
      </c>
      <c r="H69" s="39">
        <v>3.5805699999999999E-3</v>
      </c>
      <c r="I69" s="33">
        <v>6702</v>
      </c>
      <c r="J69" s="40">
        <v>1251720000</v>
      </c>
      <c r="K69" s="33">
        <v>75437</v>
      </c>
      <c r="L69" s="33">
        <v>6593</v>
      </c>
      <c r="M69" s="40">
        <v>1233370000</v>
      </c>
      <c r="N69" s="39">
        <v>1.29023E-2</v>
      </c>
      <c r="O69" s="39">
        <v>1.06161E-2</v>
      </c>
      <c r="P69" s="41">
        <v>1.0854300000000001E-2</v>
      </c>
    </row>
    <row r="70" spans="6:16" x14ac:dyDescent="0.25">
      <c r="F70" s="89"/>
      <c r="G70" s="8" t="s">
        <v>22</v>
      </c>
      <c r="H70" s="39">
        <v>5.1848900000000002E-3</v>
      </c>
      <c r="I70" s="33">
        <v>6659</v>
      </c>
      <c r="J70" s="40">
        <v>1244270000</v>
      </c>
      <c r="K70" s="33">
        <v>75714</v>
      </c>
      <c r="L70" s="33">
        <v>6618</v>
      </c>
      <c r="M70" s="40">
        <v>1243160000</v>
      </c>
      <c r="N70" s="39">
        <v>1.25869E-2</v>
      </c>
      <c r="O70" s="39">
        <v>1.0322400000000001E-2</v>
      </c>
      <c r="P70" s="41">
        <v>1.0558700000000001E-2</v>
      </c>
    </row>
    <row r="71" spans="6:16" x14ac:dyDescent="0.25">
      <c r="F71" s="89"/>
      <c r="G71" s="8" t="s">
        <v>23</v>
      </c>
      <c r="H71" s="39">
        <v>6.85251E-3</v>
      </c>
      <c r="I71" s="33">
        <v>6636</v>
      </c>
      <c r="J71" s="40">
        <v>1249430000</v>
      </c>
      <c r="K71" s="33">
        <v>76087</v>
      </c>
      <c r="L71" s="33">
        <v>6658</v>
      </c>
      <c r="M71" s="40">
        <v>1250250000</v>
      </c>
      <c r="N71" s="39">
        <v>1.2439800000000001E-2</v>
      </c>
      <c r="O71" s="39">
        <v>1.0157299999999999E-2</v>
      </c>
      <c r="P71" s="41">
        <v>1.0382199999999999E-2</v>
      </c>
    </row>
    <row r="72" spans="6:16" x14ac:dyDescent="0.25">
      <c r="F72" s="89"/>
      <c r="G72" s="8" t="s">
        <v>24</v>
      </c>
      <c r="H72" s="39">
        <v>8.9248299999999999E-3</v>
      </c>
      <c r="I72" s="33">
        <v>6600</v>
      </c>
      <c r="J72" s="40">
        <v>1250130000</v>
      </c>
      <c r="K72" s="33">
        <v>75680</v>
      </c>
      <c r="L72" s="33">
        <v>6613</v>
      </c>
      <c r="M72" s="40">
        <v>1249390000</v>
      </c>
      <c r="N72" s="39">
        <v>1.2796500000000001E-2</v>
      </c>
      <c r="O72" s="39">
        <v>1.03739E-2</v>
      </c>
      <c r="P72" s="41">
        <v>1.06239E-2</v>
      </c>
    </row>
    <row r="73" spans="6:16" x14ac:dyDescent="0.25">
      <c r="F73" s="89"/>
      <c r="G73" s="8" t="s">
        <v>25</v>
      </c>
      <c r="H73" s="39">
        <v>9.38342E-3</v>
      </c>
      <c r="I73" s="33">
        <v>6591</v>
      </c>
      <c r="J73" s="40">
        <v>1248260000</v>
      </c>
      <c r="K73" s="33">
        <v>75922</v>
      </c>
      <c r="L73" s="33">
        <v>6646</v>
      </c>
      <c r="M73" s="40">
        <v>1254400000</v>
      </c>
      <c r="N73" s="39">
        <v>1.2804599999999999E-2</v>
      </c>
      <c r="O73" s="39">
        <v>1.0311000000000001E-2</v>
      </c>
      <c r="P73" s="41">
        <v>1.05728E-2</v>
      </c>
    </row>
    <row r="74" spans="6:16" x14ac:dyDescent="0.25">
      <c r="F74" s="89"/>
      <c r="G74" s="8" t="s">
        <v>26</v>
      </c>
      <c r="H74" s="39">
        <v>7.7107299999999998E-3</v>
      </c>
      <c r="I74" s="33">
        <v>6614</v>
      </c>
      <c r="J74" s="40">
        <v>1248420000</v>
      </c>
      <c r="K74" s="33">
        <v>75423</v>
      </c>
      <c r="L74" s="33">
        <v>6585</v>
      </c>
      <c r="M74" s="40">
        <v>1238370000</v>
      </c>
      <c r="N74" s="39">
        <v>1.2539399999999999E-2</v>
      </c>
      <c r="O74" s="39">
        <v>1.0211400000000001E-2</v>
      </c>
      <c r="P74" s="41">
        <v>1.0438599999999999E-2</v>
      </c>
    </row>
    <row r="75" spans="6:16" x14ac:dyDescent="0.25">
      <c r="F75" s="89"/>
      <c r="G75" s="8" t="s">
        <v>27</v>
      </c>
      <c r="H75" s="39">
        <v>7.6060800000000003E-3</v>
      </c>
      <c r="I75" s="33">
        <v>6624</v>
      </c>
      <c r="J75" s="40">
        <v>1249350000</v>
      </c>
      <c r="K75" s="33">
        <v>75558</v>
      </c>
      <c r="L75" s="33">
        <v>6609</v>
      </c>
      <c r="M75" s="40">
        <v>1245170000</v>
      </c>
      <c r="N75" s="39">
        <v>1.2497599999999999E-2</v>
      </c>
      <c r="O75" s="39">
        <v>1.0200900000000001E-2</v>
      </c>
      <c r="P75" s="41">
        <v>1.04292E-2</v>
      </c>
    </row>
    <row r="76" spans="6:16" x14ac:dyDescent="0.25">
      <c r="F76" s="90"/>
      <c r="G76" s="8" t="s">
        <v>28</v>
      </c>
      <c r="H76" s="39">
        <v>8.0459699999999995E-3</v>
      </c>
      <c r="I76" s="33">
        <v>6572</v>
      </c>
      <c r="J76" s="40">
        <v>1239330000</v>
      </c>
      <c r="K76" s="33">
        <v>75362</v>
      </c>
      <c r="L76" s="33">
        <v>6586</v>
      </c>
      <c r="M76" s="40">
        <v>1239470000</v>
      </c>
      <c r="N76" s="39">
        <v>1.2598399999999999E-2</v>
      </c>
      <c r="O76" s="39">
        <v>1.02462E-2</v>
      </c>
      <c r="P76" s="41">
        <v>1.05012E-2</v>
      </c>
    </row>
    <row r="77" spans="6:16" ht="15.75" thickBot="1" x14ac:dyDescent="0.3">
      <c r="F77" s="81" t="s">
        <v>30</v>
      </c>
      <c r="G77" s="82"/>
      <c r="H77" s="42">
        <f>SUM(H63:H76)/14</f>
        <v>7.5912899999999997E-3</v>
      </c>
      <c r="I77" s="43">
        <f t="shared" ref="I77:P77" si="6">SUM(I63:I76)/14</f>
        <v>6623.5714285714284</v>
      </c>
      <c r="J77" s="44">
        <f t="shared" si="6"/>
        <v>1248759285.7142856</v>
      </c>
      <c r="K77" s="43">
        <f t="shared" si="6"/>
        <v>75485.642857142855</v>
      </c>
      <c r="L77" s="43">
        <f t="shared" si="6"/>
        <v>6596.7857142857147</v>
      </c>
      <c r="M77" s="44">
        <f t="shared" si="6"/>
        <v>1241392142.8571429</v>
      </c>
      <c r="N77" s="42">
        <f t="shared" si="6"/>
        <v>1.2834778571428573E-2</v>
      </c>
      <c r="O77" s="42">
        <f t="shared" si="6"/>
        <v>1.0457814285714287E-2</v>
      </c>
      <c r="P77" s="42">
        <f t="shared" si="6"/>
        <v>1.0700757142857139E-2</v>
      </c>
    </row>
    <row r="78" spans="6:16" x14ac:dyDescent="0.25">
      <c r="F78" s="88" t="s">
        <v>39</v>
      </c>
      <c r="G78" s="7" t="s">
        <v>15</v>
      </c>
      <c r="H78" s="28">
        <v>1.20911E-2</v>
      </c>
      <c r="I78" s="27">
        <v>5154</v>
      </c>
      <c r="J78" s="37">
        <v>1244860000</v>
      </c>
      <c r="K78" s="27">
        <v>74798</v>
      </c>
      <c r="L78" s="27">
        <v>5184</v>
      </c>
      <c r="M78" s="37">
        <v>1245940000</v>
      </c>
      <c r="N78" s="28">
        <v>1.4352800000000001E-2</v>
      </c>
      <c r="O78" s="28">
        <v>1.10937E-2</v>
      </c>
      <c r="P78" s="29">
        <v>1.14956E-2</v>
      </c>
    </row>
    <row r="79" spans="6:16" x14ac:dyDescent="0.25">
      <c r="F79" s="89"/>
      <c r="G79" s="8" t="s">
        <v>16</v>
      </c>
      <c r="H79" s="39">
        <v>8.2216900000000002E-3</v>
      </c>
      <c r="I79" s="33">
        <v>5215</v>
      </c>
      <c r="J79" s="40">
        <v>1247880000</v>
      </c>
      <c r="K79" s="33">
        <v>75422</v>
      </c>
      <c r="L79" s="33">
        <v>5204</v>
      </c>
      <c r="M79" s="40">
        <v>1244270000</v>
      </c>
      <c r="N79" s="39">
        <v>1.39507E-2</v>
      </c>
      <c r="O79" s="39">
        <v>1.10236E-2</v>
      </c>
      <c r="P79" s="41">
        <v>1.1380400000000001E-2</v>
      </c>
    </row>
    <row r="80" spans="6:16" x14ac:dyDescent="0.25">
      <c r="F80" s="89"/>
      <c r="G80" s="8" t="s">
        <v>17</v>
      </c>
      <c r="H80" s="39">
        <v>9.8911799999999994E-3</v>
      </c>
      <c r="I80" s="33">
        <v>5233</v>
      </c>
      <c r="J80" s="40">
        <v>1253270000</v>
      </c>
      <c r="K80" s="33">
        <v>75292</v>
      </c>
      <c r="L80" s="33">
        <v>5206</v>
      </c>
      <c r="M80" s="40">
        <v>1247640000</v>
      </c>
      <c r="N80" s="39">
        <v>1.42506E-2</v>
      </c>
      <c r="O80" s="39">
        <v>1.1136800000000001E-2</v>
      </c>
      <c r="P80" s="41">
        <v>1.1522299999999999E-2</v>
      </c>
    </row>
    <row r="81" spans="6:16" x14ac:dyDescent="0.25">
      <c r="F81" s="89"/>
      <c r="G81" s="8" t="s">
        <v>18</v>
      </c>
      <c r="H81" s="39">
        <v>6.2395599999999999E-3</v>
      </c>
      <c r="I81" s="33">
        <v>5224</v>
      </c>
      <c r="J81" s="40">
        <v>1242070000</v>
      </c>
      <c r="K81" s="33">
        <v>75511</v>
      </c>
      <c r="L81" s="33">
        <v>5218</v>
      </c>
      <c r="M81" s="40">
        <v>1236900000</v>
      </c>
      <c r="N81" s="39">
        <v>1.3500399999999999E-2</v>
      </c>
      <c r="O81" s="39">
        <v>1.07397E-2</v>
      </c>
      <c r="P81" s="41">
        <v>1.1114799999999999E-2</v>
      </c>
    </row>
    <row r="82" spans="6:16" x14ac:dyDescent="0.25">
      <c r="F82" s="89"/>
      <c r="G82" s="8" t="s">
        <v>19</v>
      </c>
      <c r="H82" s="39">
        <v>4.69945E-3</v>
      </c>
      <c r="I82" s="33">
        <v>5260</v>
      </c>
      <c r="J82" s="40">
        <v>1244710000</v>
      </c>
      <c r="K82" s="33">
        <v>75209</v>
      </c>
      <c r="L82" s="33">
        <v>5210</v>
      </c>
      <c r="M82" s="40">
        <v>1231900000</v>
      </c>
      <c r="N82" s="39">
        <v>1.33543E-2</v>
      </c>
      <c r="O82" s="39">
        <v>1.0695100000000001E-2</v>
      </c>
      <c r="P82" s="41">
        <v>1.10382E-2</v>
      </c>
    </row>
    <row r="83" spans="6:16" x14ac:dyDescent="0.25">
      <c r="F83" s="89"/>
      <c r="G83" s="8" t="s">
        <v>20</v>
      </c>
      <c r="H83" s="39">
        <v>7.7130699999999998E-3</v>
      </c>
      <c r="I83" s="33">
        <v>5220</v>
      </c>
      <c r="J83" s="40">
        <v>1246580000</v>
      </c>
      <c r="K83" s="33">
        <v>75130</v>
      </c>
      <c r="L83" s="33">
        <v>5183</v>
      </c>
      <c r="M83" s="40">
        <v>1232610000</v>
      </c>
      <c r="N83" s="39">
        <v>1.3523800000000001E-2</v>
      </c>
      <c r="O83" s="39">
        <v>1.06663E-2</v>
      </c>
      <c r="P83" s="41">
        <v>1.1023700000000001E-2</v>
      </c>
    </row>
    <row r="84" spans="6:16" x14ac:dyDescent="0.25">
      <c r="F84" s="89"/>
      <c r="G84" s="8" t="s">
        <v>21</v>
      </c>
      <c r="H84" s="39">
        <v>3.5681599999999999E-3</v>
      </c>
      <c r="I84" s="33">
        <v>5315</v>
      </c>
      <c r="J84" s="40">
        <v>1256190000</v>
      </c>
      <c r="K84" s="33">
        <v>75340</v>
      </c>
      <c r="L84" s="33">
        <v>5207</v>
      </c>
      <c r="M84" s="40">
        <v>1233870000</v>
      </c>
      <c r="N84" s="39">
        <v>1.3520900000000001E-2</v>
      </c>
      <c r="O84" s="39">
        <v>1.0845799999999999E-2</v>
      </c>
      <c r="P84" s="41">
        <v>1.12128E-2</v>
      </c>
    </row>
    <row r="85" spans="6:16" x14ac:dyDescent="0.25">
      <c r="F85" s="89"/>
      <c r="G85" s="8" t="s">
        <v>22</v>
      </c>
      <c r="H85" s="39">
        <v>5.1640499999999999E-3</v>
      </c>
      <c r="I85" s="33">
        <v>5274</v>
      </c>
      <c r="J85" s="40">
        <v>1250120000</v>
      </c>
      <c r="K85" s="33">
        <v>75343</v>
      </c>
      <c r="L85" s="33">
        <v>5203</v>
      </c>
      <c r="M85" s="40">
        <v>1236410000</v>
      </c>
      <c r="N85" s="39">
        <v>1.32525E-2</v>
      </c>
      <c r="O85" s="39">
        <v>1.05532E-2</v>
      </c>
      <c r="P85" s="41">
        <v>1.0899799999999999E-2</v>
      </c>
    </row>
    <row r="86" spans="6:16" x14ac:dyDescent="0.25">
      <c r="F86" s="89"/>
      <c r="G86" s="8" t="s">
        <v>23</v>
      </c>
      <c r="H86" s="39">
        <v>6.8433699999999997E-3</v>
      </c>
      <c r="I86" s="33">
        <v>5286</v>
      </c>
      <c r="J86" s="40">
        <v>1257990000</v>
      </c>
      <c r="K86" s="33">
        <v>75633</v>
      </c>
      <c r="L86" s="33">
        <v>5246</v>
      </c>
      <c r="M86" s="40">
        <v>1247770000</v>
      </c>
      <c r="N86" s="39">
        <v>1.31854E-2</v>
      </c>
      <c r="O86" s="39">
        <v>1.03789E-2</v>
      </c>
      <c r="P86" s="41">
        <v>1.06973E-2</v>
      </c>
    </row>
    <row r="87" spans="6:16" x14ac:dyDescent="0.25">
      <c r="F87" s="89"/>
      <c r="G87" s="8" t="s">
        <v>24</v>
      </c>
      <c r="H87" s="39">
        <v>8.9040999999999999E-3</v>
      </c>
      <c r="I87" s="33">
        <v>5203</v>
      </c>
      <c r="J87" s="40">
        <v>1244950000</v>
      </c>
      <c r="K87" s="33">
        <v>75702</v>
      </c>
      <c r="L87" s="33">
        <v>5225</v>
      </c>
      <c r="M87" s="40">
        <v>1250200000</v>
      </c>
      <c r="N87" s="39">
        <v>1.35266E-2</v>
      </c>
      <c r="O87" s="39">
        <v>1.0619099999999999E-2</v>
      </c>
      <c r="P87" s="41">
        <v>1.0981100000000001E-2</v>
      </c>
    </row>
    <row r="88" spans="6:16" x14ac:dyDescent="0.25">
      <c r="F88" s="89"/>
      <c r="G88" s="8" t="s">
        <v>25</v>
      </c>
      <c r="H88" s="39">
        <v>9.3668599999999994E-3</v>
      </c>
      <c r="I88" s="33">
        <v>5238</v>
      </c>
      <c r="J88" s="40">
        <v>1256610000</v>
      </c>
      <c r="K88" s="33">
        <v>76144</v>
      </c>
      <c r="L88" s="33">
        <v>5264</v>
      </c>
      <c r="M88" s="40">
        <v>1259420000</v>
      </c>
      <c r="N88" s="39">
        <v>1.3561500000000001E-2</v>
      </c>
      <c r="O88" s="39">
        <v>1.0546399999999999E-2</v>
      </c>
      <c r="P88" s="41">
        <v>1.09584E-2</v>
      </c>
    </row>
    <row r="89" spans="6:16" x14ac:dyDescent="0.25">
      <c r="F89" s="89"/>
      <c r="G89" s="8" t="s">
        <v>26</v>
      </c>
      <c r="H89" s="39">
        <v>7.6941900000000001E-3</v>
      </c>
      <c r="I89" s="33">
        <v>5237</v>
      </c>
      <c r="J89" s="40">
        <v>1250160000</v>
      </c>
      <c r="K89" s="33">
        <v>75877</v>
      </c>
      <c r="L89" s="33">
        <v>5242</v>
      </c>
      <c r="M89" s="40">
        <v>1248280000</v>
      </c>
      <c r="N89" s="39">
        <v>1.32766E-2</v>
      </c>
      <c r="O89" s="39">
        <v>1.0440400000000001E-2</v>
      </c>
      <c r="P89" s="41">
        <v>1.0782699999999999E-2</v>
      </c>
    </row>
    <row r="90" spans="6:16" x14ac:dyDescent="0.25">
      <c r="F90" s="89"/>
      <c r="G90" s="8" t="s">
        <v>27</v>
      </c>
      <c r="H90" s="39">
        <v>7.5835900000000003E-3</v>
      </c>
      <c r="I90" s="33">
        <v>5257</v>
      </c>
      <c r="J90" s="40">
        <v>1254760000</v>
      </c>
      <c r="K90" s="33">
        <v>75628</v>
      </c>
      <c r="L90" s="33">
        <v>5231</v>
      </c>
      <c r="M90" s="40">
        <v>1247300000</v>
      </c>
      <c r="N90" s="39">
        <v>1.3280699999999999E-2</v>
      </c>
      <c r="O90" s="39">
        <v>1.0437800000000001E-2</v>
      </c>
      <c r="P90" s="41">
        <v>1.07878E-2</v>
      </c>
    </row>
    <row r="91" spans="6:16" x14ac:dyDescent="0.25">
      <c r="F91" s="90"/>
      <c r="G91" s="8" t="s">
        <v>28</v>
      </c>
      <c r="H91" s="39">
        <v>8.0228499999999998E-3</v>
      </c>
      <c r="I91" s="33">
        <v>5214</v>
      </c>
      <c r="J91" s="40">
        <v>1246260000</v>
      </c>
      <c r="K91" s="33">
        <v>75214</v>
      </c>
      <c r="L91" s="33">
        <v>5203</v>
      </c>
      <c r="M91" s="40">
        <v>1239100000</v>
      </c>
      <c r="N91" s="39">
        <v>1.34062E-2</v>
      </c>
      <c r="O91" s="39">
        <v>1.05077E-2</v>
      </c>
      <c r="P91" s="41">
        <v>1.0833499999999999E-2</v>
      </c>
    </row>
    <row r="92" spans="6:16" ht="15.75" thickBot="1" x14ac:dyDescent="0.3">
      <c r="F92" s="81" t="s">
        <v>30</v>
      </c>
      <c r="G92" s="82"/>
      <c r="H92" s="54">
        <f>SUM(H78:H91)/14</f>
        <v>7.5716585714285722E-3</v>
      </c>
      <c r="I92" s="45">
        <f t="shared" ref="I92:P92" si="7">SUM(I78:I91)/14</f>
        <v>5237.8571428571431</v>
      </c>
      <c r="J92" s="48">
        <f t="shared" si="7"/>
        <v>1249743571.4285715</v>
      </c>
      <c r="K92" s="45">
        <f t="shared" si="7"/>
        <v>75445.928571428565</v>
      </c>
      <c r="L92" s="45">
        <f t="shared" si="7"/>
        <v>5216.1428571428569</v>
      </c>
      <c r="M92" s="48">
        <f t="shared" si="7"/>
        <v>1242972142.8571429</v>
      </c>
      <c r="N92" s="54">
        <f t="shared" si="7"/>
        <v>1.3567357142857145E-2</v>
      </c>
      <c r="O92" s="54">
        <f t="shared" si="7"/>
        <v>1.069175E-2</v>
      </c>
      <c r="P92" s="54">
        <f t="shared" si="7"/>
        <v>1.1052028571428571E-2</v>
      </c>
    </row>
    <row r="93" spans="6:16" x14ac:dyDescent="0.25">
      <c r="F93" s="88" t="s">
        <v>35</v>
      </c>
      <c r="G93" s="7" t="s">
        <v>15</v>
      </c>
      <c r="H93" s="28">
        <v>1.2090699999999999E-2</v>
      </c>
      <c r="I93" s="27">
        <v>4261</v>
      </c>
      <c r="J93" s="37">
        <v>1246720000</v>
      </c>
      <c r="K93" s="27">
        <v>75052</v>
      </c>
      <c r="L93" s="27">
        <v>4276</v>
      </c>
      <c r="M93" s="37">
        <v>1244860000</v>
      </c>
      <c r="N93" s="28">
        <v>1.53563E-2</v>
      </c>
      <c r="O93" s="28">
        <v>1.1358099999999999E-2</v>
      </c>
      <c r="P93" s="29">
        <v>1.19233E-2</v>
      </c>
    </row>
    <row r="94" spans="6:16" x14ac:dyDescent="0.25">
      <c r="F94" s="89"/>
      <c r="G94" s="8" t="s">
        <v>16</v>
      </c>
      <c r="H94" s="39">
        <v>8.2214300000000001E-3</v>
      </c>
      <c r="I94" s="33">
        <v>4295</v>
      </c>
      <c r="J94" s="40">
        <v>1246400000</v>
      </c>
      <c r="K94" s="33">
        <v>75452</v>
      </c>
      <c r="L94" s="33">
        <v>4301</v>
      </c>
      <c r="M94" s="40">
        <v>1245620000</v>
      </c>
      <c r="N94" s="39">
        <v>1.4801399999999999E-2</v>
      </c>
      <c r="O94" s="39">
        <v>1.12832E-2</v>
      </c>
      <c r="P94" s="41">
        <v>1.17705E-2</v>
      </c>
    </row>
    <row r="95" spans="6:16" x14ac:dyDescent="0.25">
      <c r="F95" s="89"/>
      <c r="G95" s="8" t="s">
        <v>17</v>
      </c>
      <c r="H95" s="39">
        <v>9.8897700000000009E-3</v>
      </c>
      <c r="I95" s="33">
        <v>4304</v>
      </c>
      <c r="J95" s="40">
        <v>1256850000</v>
      </c>
      <c r="K95" s="33">
        <v>75220</v>
      </c>
      <c r="L95" s="33">
        <v>4282</v>
      </c>
      <c r="M95" s="40">
        <v>1246960000</v>
      </c>
      <c r="N95" s="39">
        <v>1.5096699999999999E-2</v>
      </c>
      <c r="O95" s="39">
        <v>1.14235E-2</v>
      </c>
      <c r="P95" s="41">
        <v>1.1950799999999999E-2</v>
      </c>
    </row>
    <row r="96" spans="6:16" x14ac:dyDescent="0.25">
      <c r="F96" s="89"/>
      <c r="G96" s="8" t="s">
        <v>18</v>
      </c>
      <c r="H96" s="39">
        <v>6.2391599999999997E-3</v>
      </c>
      <c r="I96" s="33">
        <v>4329</v>
      </c>
      <c r="J96" s="40">
        <v>1249140000</v>
      </c>
      <c r="K96" s="33">
        <v>75424</v>
      </c>
      <c r="L96" s="33">
        <v>4303</v>
      </c>
      <c r="M96" s="40">
        <v>1240330000</v>
      </c>
      <c r="N96" s="39">
        <v>1.43278E-2</v>
      </c>
      <c r="O96" s="39">
        <v>1.0994E-2</v>
      </c>
      <c r="P96" s="41">
        <v>1.1475900000000001E-2</v>
      </c>
    </row>
    <row r="97" spans="6:16" x14ac:dyDescent="0.25">
      <c r="F97" s="89"/>
      <c r="G97" s="8" t="s">
        <v>19</v>
      </c>
      <c r="H97" s="39">
        <v>4.7034399999999997E-3</v>
      </c>
      <c r="I97" s="33">
        <v>4346</v>
      </c>
      <c r="J97" s="40">
        <v>1249370000</v>
      </c>
      <c r="K97" s="33">
        <v>75392</v>
      </c>
      <c r="L97" s="33">
        <v>4297</v>
      </c>
      <c r="M97" s="40">
        <v>1232080000</v>
      </c>
      <c r="N97" s="39">
        <v>1.4262800000000001E-2</v>
      </c>
      <c r="O97" s="39">
        <v>1.09605E-2</v>
      </c>
      <c r="P97" s="41">
        <v>1.1405E-2</v>
      </c>
    </row>
    <row r="98" spans="6:16" x14ac:dyDescent="0.25">
      <c r="F98" s="89"/>
      <c r="G98" s="8" t="s">
        <v>20</v>
      </c>
      <c r="H98" s="39">
        <v>7.7180800000000004E-3</v>
      </c>
      <c r="I98" s="33">
        <v>4305</v>
      </c>
      <c r="J98" s="40">
        <v>1246230000</v>
      </c>
      <c r="K98" s="33">
        <v>74952</v>
      </c>
      <c r="L98" s="33">
        <v>4269</v>
      </c>
      <c r="M98" s="40">
        <v>1235280000</v>
      </c>
      <c r="N98" s="39">
        <v>1.4396300000000001E-2</v>
      </c>
      <c r="O98" s="39">
        <v>1.09246E-2</v>
      </c>
      <c r="P98" s="41">
        <v>1.1371900000000001E-2</v>
      </c>
    </row>
    <row r="99" spans="6:16" x14ac:dyDescent="0.25">
      <c r="F99" s="89"/>
      <c r="G99" s="8" t="s">
        <v>21</v>
      </c>
      <c r="H99" s="39">
        <v>3.5720399999999999E-3</v>
      </c>
      <c r="I99" s="33">
        <v>4339</v>
      </c>
      <c r="J99" s="40">
        <v>1244070000</v>
      </c>
      <c r="K99" s="33">
        <v>75484</v>
      </c>
      <c r="L99" s="33">
        <v>4302</v>
      </c>
      <c r="M99" s="40">
        <v>1236920000</v>
      </c>
      <c r="N99" s="39">
        <v>1.4372299999999999E-2</v>
      </c>
      <c r="O99" s="39">
        <v>1.10873E-2</v>
      </c>
      <c r="P99" s="41">
        <v>1.1519400000000001E-2</v>
      </c>
    </row>
    <row r="100" spans="6:16" x14ac:dyDescent="0.25">
      <c r="F100" s="89"/>
      <c r="G100" s="8" t="s">
        <v>22</v>
      </c>
      <c r="H100" s="39">
        <v>5.1625300000000002E-3</v>
      </c>
      <c r="I100" s="33">
        <v>4358</v>
      </c>
      <c r="J100" s="40">
        <v>1253270000</v>
      </c>
      <c r="K100" s="33">
        <v>75328</v>
      </c>
      <c r="L100" s="33">
        <v>4294</v>
      </c>
      <c r="M100" s="40">
        <v>1240340000</v>
      </c>
      <c r="N100" s="39">
        <v>1.40988E-2</v>
      </c>
      <c r="O100" s="39">
        <v>1.07949E-2</v>
      </c>
      <c r="P100" s="41">
        <v>1.12529E-2</v>
      </c>
    </row>
    <row r="101" spans="6:16" x14ac:dyDescent="0.25">
      <c r="F101" s="89"/>
      <c r="G101" s="8" t="s">
        <v>23</v>
      </c>
      <c r="H101" s="39">
        <v>6.8413900000000001E-3</v>
      </c>
      <c r="I101" s="33">
        <v>4305</v>
      </c>
      <c r="J101" s="40">
        <v>1246550000</v>
      </c>
      <c r="K101" s="33">
        <v>75756</v>
      </c>
      <c r="L101" s="33">
        <v>4312</v>
      </c>
      <c r="M101" s="40">
        <v>1243940000</v>
      </c>
      <c r="N101" s="39">
        <v>1.3959299999999999E-2</v>
      </c>
      <c r="O101" s="39">
        <v>1.06196E-2</v>
      </c>
      <c r="P101" s="41">
        <v>1.1059299999999999E-2</v>
      </c>
    </row>
    <row r="102" spans="6:16" x14ac:dyDescent="0.25">
      <c r="F102" s="89"/>
      <c r="G102" s="8" t="s">
        <v>24</v>
      </c>
      <c r="H102" s="39">
        <v>8.9032699999999996E-3</v>
      </c>
      <c r="I102" s="33">
        <v>4299</v>
      </c>
      <c r="J102" s="40">
        <v>1249020000</v>
      </c>
      <c r="K102" s="33">
        <v>75352</v>
      </c>
      <c r="L102" s="33">
        <v>4293</v>
      </c>
      <c r="M102" s="40">
        <v>1246940000</v>
      </c>
      <c r="N102" s="39">
        <v>1.44181E-2</v>
      </c>
      <c r="O102" s="39">
        <v>1.08694E-2</v>
      </c>
      <c r="P102" s="41">
        <v>1.13673E-2</v>
      </c>
    </row>
    <row r="103" spans="6:16" x14ac:dyDescent="0.25">
      <c r="F103" s="89"/>
      <c r="G103" s="8" t="s">
        <v>25</v>
      </c>
      <c r="H103" s="39">
        <v>9.3654900000000006E-3</v>
      </c>
      <c r="I103" s="33">
        <v>4316</v>
      </c>
      <c r="J103" s="40">
        <v>1255700000</v>
      </c>
      <c r="K103" s="33">
        <v>76100</v>
      </c>
      <c r="L103" s="33">
        <v>4342</v>
      </c>
      <c r="M103" s="40">
        <v>1260020000</v>
      </c>
      <c r="N103" s="39">
        <v>1.4425E-2</v>
      </c>
      <c r="O103" s="39">
        <v>1.0844899999999999E-2</v>
      </c>
      <c r="P103" s="41">
        <v>1.1342E-2</v>
      </c>
    </row>
    <row r="104" spans="6:16" x14ac:dyDescent="0.25">
      <c r="F104" s="89"/>
      <c r="G104" s="8" t="s">
        <v>26</v>
      </c>
      <c r="H104" s="39">
        <v>7.6964800000000003E-3</v>
      </c>
      <c r="I104" s="33">
        <v>4304</v>
      </c>
      <c r="J104" s="40">
        <v>1246270000</v>
      </c>
      <c r="K104" s="33">
        <v>75444</v>
      </c>
      <c r="L104" s="33">
        <v>4299</v>
      </c>
      <c r="M104" s="40">
        <v>1244450000</v>
      </c>
      <c r="N104" s="39">
        <v>1.4090999999999999E-2</v>
      </c>
      <c r="O104" s="39">
        <v>1.06909E-2</v>
      </c>
      <c r="P104" s="41">
        <v>1.1140499999999999E-2</v>
      </c>
    </row>
    <row r="105" spans="6:16" x14ac:dyDescent="0.25">
      <c r="F105" s="89"/>
      <c r="G105" s="8" t="s">
        <v>27</v>
      </c>
      <c r="H105" s="39">
        <v>7.5827300000000002E-3</v>
      </c>
      <c r="I105" s="33">
        <v>4331</v>
      </c>
      <c r="J105" s="40">
        <v>1256170000</v>
      </c>
      <c r="K105" s="33">
        <v>75724</v>
      </c>
      <c r="L105" s="33">
        <v>4312</v>
      </c>
      <c r="M105" s="40">
        <v>1249960000</v>
      </c>
      <c r="N105" s="39">
        <v>1.4115000000000001E-2</v>
      </c>
      <c r="O105" s="39">
        <v>1.0664399999999999E-2</v>
      </c>
      <c r="P105" s="41">
        <v>1.1147799999999999E-2</v>
      </c>
    </row>
    <row r="106" spans="6:16" x14ac:dyDescent="0.25">
      <c r="F106" s="90"/>
      <c r="G106" s="8" t="s">
        <v>28</v>
      </c>
      <c r="H106" s="39">
        <v>8.0269599999999997E-3</v>
      </c>
      <c r="I106" s="33">
        <v>4315</v>
      </c>
      <c r="J106" s="40">
        <v>1252550000</v>
      </c>
      <c r="K106" s="33">
        <v>75040</v>
      </c>
      <c r="L106" s="33">
        <v>4274</v>
      </c>
      <c r="M106" s="40">
        <v>1234370000</v>
      </c>
      <c r="N106" s="39">
        <v>1.42243E-2</v>
      </c>
      <c r="O106" s="39">
        <v>1.07425E-2</v>
      </c>
      <c r="P106" s="41">
        <v>1.12122E-2</v>
      </c>
    </row>
    <row r="107" spans="6:16" ht="15.75" thickBot="1" x14ac:dyDescent="0.3">
      <c r="F107" s="81" t="s">
        <v>30</v>
      </c>
      <c r="G107" s="82"/>
      <c r="H107" s="54">
        <f>SUM(H93:H106)/14</f>
        <v>7.5723907142857148E-3</v>
      </c>
      <c r="I107" s="45">
        <f t="shared" ref="I107:P107" si="8">SUM(I93:I106)/14</f>
        <v>4314.7857142857147</v>
      </c>
      <c r="J107" s="48">
        <f t="shared" si="8"/>
        <v>1249879285.7142856</v>
      </c>
      <c r="K107" s="45">
        <f t="shared" si="8"/>
        <v>75408.571428571435</v>
      </c>
      <c r="L107" s="45">
        <f t="shared" si="8"/>
        <v>4296.8571428571431</v>
      </c>
      <c r="M107" s="48">
        <f t="shared" si="8"/>
        <v>1243005000</v>
      </c>
      <c r="N107" s="54">
        <f t="shared" si="8"/>
        <v>1.4424649999999997E-2</v>
      </c>
      <c r="O107" s="54">
        <f t="shared" si="8"/>
        <v>1.0946985714285712E-2</v>
      </c>
      <c r="P107" s="54">
        <f t="shared" si="8"/>
        <v>1.1424199999999999E-2</v>
      </c>
    </row>
    <row r="108" spans="6:16" x14ac:dyDescent="0.25">
      <c r="F108" s="88" t="s">
        <v>40</v>
      </c>
      <c r="G108" s="7" t="s">
        <v>15</v>
      </c>
      <c r="H108" s="28">
        <v>1.20927E-2</v>
      </c>
      <c r="I108" s="27">
        <v>3700</v>
      </c>
      <c r="J108" s="37">
        <v>1250100000</v>
      </c>
      <c r="K108" s="27">
        <v>74667</v>
      </c>
      <c r="L108" s="27">
        <v>3698</v>
      </c>
      <c r="M108" s="37">
        <v>1242550000</v>
      </c>
      <c r="N108" s="28">
        <v>1.6350199999999999E-2</v>
      </c>
      <c r="O108" s="28">
        <v>1.16559E-2</v>
      </c>
      <c r="P108" s="29">
        <v>1.21859E-2</v>
      </c>
    </row>
    <row r="109" spans="6:16" x14ac:dyDescent="0.25">
      <c r="F109" s="89"/>
      <c r="G109" s="8" t="s">
        <v>16</v>
      </c>
      <c r="H109" s="39">
        <v>8.2225700000000002E-3</v>
      </c>
      <c r="I109" s="33">
        <v>3746</v>
      </c>
      <c r="J109" s="40">
        <v>1252750000</v>
      </c>
      <c r="K109" s="33">
        <v>75289</v>
      </c>
      <c r="L109" s="33">
        <v>3723</v>
      </c>
      <c r="M109" s="40">
        <v>1245950000</v>
      </c>
      <c r="N109" s="39">
        <v>1.56957E-2</v>
      </c>
      <c r="O109" s="39">
        <v>1.15426E-2</v>
      </c>
      <c r="P109" s="41">
        <v>1.2011300000000001E-2</v>
      </c>
    </row>
    <row r="110" spans="6:16" x14ac:dyDescent="0.25">
      <c r="F110" s="89"/>
      <c r="G110" s="8" t="s">
        <v>17</v>
      </c>
      <c r="H110" s="39">
        <v>9.8950199999999992E-3</v>
      </c>
      <c r="I110" s="33">
        <v>3723</v>
      </c>
      <c r="J110" s="40">
        <v>1253430000</v>
      </c>
      <c r="K110" s="33">
        <v>74951</v>
      </c>
      <c r="L110" s="33">
        <v>3712</v>
      </c>
      <c r="M110" s="40">
        <v>1248070000</v>
      </c>
      <c r="N110" s="39">
        <v>1.6069E-2</v>
      </c>
      <c r="O110" s="39">
        <v>1.1699599999999999E-2</v>
      </c>
      <c r="P110" s="41">
        <v>1.2230599999999999E-2</v>
      </c>
    </row>
    <row r="111" spans="6:16" x14ac:dyDescent="0.25">
      <c r="F111" s="89"/>
      <c r="G111" s="8" t="s">
        <v>18</v>
      </c>
      <c r="H111" s="39">
        <v>6.2435199999999998E-3</v>
      </c>
      <c r="I111" s="33">
        <v>3743</v>
      </c>
      <c r="J111" s="40">
        <v>1244370000</v>
      </c>
      <c r="K111" s="33">
        <v>75475</v>
      </c>
      <c r="L111" s="33">
        <v>3732</v>
      </c>
      <c r="M111" s="40">
        <v>1237850000</v>
      </c>
      <c r="N111" s="39">
        <v>1.5249499999999999E-2</v>
      </c>
      <c r="O111" s="39">
        <v>1.1227900000000001E-2</v>
      </c>
      <c r="P111" s="41">
        <v>1.1696700000000001E-2</v>
      </c>
    </row>
    <row r="112" spans="6:16" x14ac:dyDescent="0.25">
      <c r="F112" s="89"/>
      <c r="G112" s="8" t="s">
        <v>19</v>
      </c>
      <c r="H112" s="39">
        <v>4.7005800000000002E-3</v>
      </c>
      <c r="I112" s="33">
        <v>3757</v>
      </c>
      <c r="J112" s="40">
        <v>1246010000</v>
      </c>
      <c r="K112" s="33">
        <v>75176</v>
      </c>
      <c r="L112" s="33">
        <v>3726</v>
      </c>
      <c r="M112" s="40">
        <v>1234180000</v>
      </c>
      <c r="N112" s="39">
        <v>1.50671E-2</v>
      </c>
      <c r="O112" s="39">
        <v>1.1192499999999999E-2</v>
      </c>
      <c r="P112" s="41">
        <v>1.16709E-2</v>
      </c>
    </row>
    <row r="113" spans="6:16" x14ac:dyDescent="0.25">
      <c r="F113" s="89"/>
      <c r="G113" s="8" t="s">
        <v>20</v>
      </c>
      <c r="H113" s="39">
        <v>7.7194799999999999E-3</v>
      </c>
      <c r="I113" s="33">
        <v>3717</v>
      </c>
      <c r="J113" s="40">
        <v>1242040000</v>
      </c>
      <c r="K113" s="33">
        <v>74823</v>
      </c>
      <c r="L113" s="33">
        <v>3698</v>
      </c>
      <c r="M113" s="40">
        <v>1233050000</v>
      </c>
      <c r="N113" s="39">
        <v>1.5323E-2</v>
      </c>
      <c r="O113" s="39">
        <v>1.1177899999999999E-2</v>
      </c>
      <c r="P113" s="41">
        <v>1.1675E-2</v>
      </c>
    </row>
    <row r="114" spans="6:16" x14ac:dyDescent="0.25">
      <c r="F114" s="89"/>
      <c r="G114" s="8" t="s">
        <v>21</v>
      </c>
      <c r="H114" s="39">
        <v>3.5627599999999999E-3</v>
      </c>
      <c r="I114" s="33">
        <v>3760</v>
      </c>
      <c r="J114" s="40">
        <v>1244340000</v>
      </c>
      <c r="K114" s="33">
        <v>75342</v>
      </c>
      <c r="L114" s="33">
        <v>3724</v>
      </c>
      <c r="M114" s="40">
        <v>1236550000</v>
      </c>
      <c r="N114" s="39">
        <v>1.5238E-2</v>
      </c>
      <c r="O114" s="39">
        <v>1.1340299999999999E-2</v>
      </c>
      <c r="P114" s="41">
        <v>1.1761600000000001E-2</v>
      </c>
    </row>
    <row r="115" spans="6:16" x14ac:dyDescent="0.25">
      <c r="F115" s="89"/>
      <c r="G115" s="8" t="s">
        <v>22</v>
      </c>
      <c r="H115" s="39">
        <v>5.1633599999999997E-3</v>
      </c>
      <c r="I115" s="33">
        <v>3771</v>
      </c>
      <c r="J115" s="40">
        <v>1250350000</v>
      </c>
      <c r="K115" s="33">
        <v>75391</v>
      </c>
      <c r="L115" s="33">
        <v>3724</v>
      </c>
      <c r="M115" s="40">
        <v>1237160000</v>
      </c>
      <c r="N115" s="39">
        <v>1.48921E-2</v>
      </c>
      <c r="O115" s="39">
        <v>1.10431E-2</v>
      </c>
      <c r="P115" s="41">
        <v>1.14708E-2</v>
      </c>
    </row>
    <row r="116" spans="6:16" x14ac:dyDescent="0.25">
      <c r="F116" s="89"/>
      <c r="G116" s="8" t="s">
        <v>23</v>
      </c>
      <c r="H116" s="39">
        <v>6.8394199999999997E-3</v>
      </c>
      <c r="I116" s="33">
        <v>3721</v>
      </c>
      <c r="J116" s="40">
        <v>1239460000</v>
      </c>
      <c r="K116" s="33">
        <v>75744</v>
      </c>
      <c r="L116" s="33">
        <v>3752</v>
      </c>
      <c r="M116" s="40">
        <v>1251120000</v>
      </c>
      <c r="N116" s="39">
        <v>1.4784200000000001E-2</v>
      </c>
      <c r="O116" s="39">
        <v>1.08702E-2</v>
      </c>
      <c r="P116" s="41">
        <v>1.1296199999999999E-2</v>
      </c>
    </row>
    <row r="117" spans="6:16" x14ac:dyDescent="0.25">
      <c r="F117" s="89"/>
      <c r="G117" s="8" t="s">
        <v>24</v>
      </c>
      <c r="H117" s="39">
        <v>8.9018799999999992E-3</v>
      </c>
      <c r="I117" s="33">
        <v>3751</v>
      </c>
      <c r="J117" s="40">
        <v>1259940000</v>
      </c>
      <c r="K117" s="33">
        <v>75463</v>
      </c>
      <c r="L117" s="33">
        <v>3733</v>
      </c>
      <c r="M117" s="40">
        <v>1250370000</v>
      </c>
      <c r="N117" s="39">
        <v>1.53486E-2</v>
      </c>
      <c r="O117" s="39">
        <v>1.1143699999999999E-2</v>
      </c>
      <c r="P117" s="41">
        <v>1.1629199999999999E-2</v>
      </c>
    </row>
    <row r="118" spans="6:16" x14ac:dyDescent="0.25">
      <c r="F118" s="89"/>
      <c r="G118" s="8" t="s">
        <v>25</v>
      </c>
      <c r="H118" s="39">
        <v>9.3671699999999993E-3</v>
      </c>
      <c r="I118" s="33">
        <v>3700</v>
      </c>
      <c r="J118" s="40">
        <v>1241000000</v>
      </c>
      <c r="K118" s="33">
        <v>75740</v>
      </c>
      <c r="L118" s="33">
        <v>3749</v>
      </c>
      <c r="M118" s="40">
        <v>1254980000</v>
      </c>
      <c r="N118" s="39">
        <v>1.5322300000000001E-2</v>
      </c>
      <c r="O118" s="39">
        <v>1.1106700000000001E-2</v>
      </c>
      <c r="P118" s="41">
        <v>1.16267E-2</v>
      </c>
    </row>
    <row r="119" spans="6:16" x14ac:dyDescent="0.25">
      <c r="F119" s="89"/>
      <c r="G119" s="8" t="s">
        <v>26</v>
      </c>
      <c r="H119" s="39">
        <v>7.6994100000000003E-3</v>
      </c>
      <c r="I119" s="33">
        <v>3742</v>
      </c>
      <c r="J119" s="40">
        <v>1250510000</v>
      </c>
      <c r="K119" s="33">
        <v>75143</v>
      </c>
      <c r="L119" s="33">
        <v>3711</v>
      </c>
      <c r="M119" s="40">
        <v>1237500000</v>
      </c>
      <c r="N119" s="39">
        <v>1.4951799999999999E-2</v>
      </c>
      <c r="O119" s="39">
        <v>1.09561E-2</v>
      </c>
      <c r="P119" s="41">
        <v>1.14349E-2</v>
      </c>
    </row>
    <row r="120" spans="6:16" x14ac:dyDescent="0.25">
      <c r="F120" s="89"/>
      <c r="G120" s="8" t="s">
        <v>27</v>
      </c>
      <c r="H120" s="39">
        <v>7.5896899999999996E-3</v>
      </c>
      <c r="I120" s="33">
        <v>3737</v>
      </c>
      <c r="J120" s="40">
        <v>1250370000</v>
      </c>
      <c r="K120" s="33">
        <v>75153</v>
      </c>
      <c r="L120" s="33">
        <v>3715</v>
      </c>
      <c r="M120" s="40">
        <v>1242870000</v>
      </c>
      <c r="N120" s="39">
        <v>1.5071599999999999E-2</v>
      </c>
      <c r="O120" s="39">
        <v>1.09371E-2</v>
      </c>
      <c r="P120" s="41">
        <v>1.13963E-2</v>
      </c>
    </row>
    <row r="121" spans="6:16" x14ac:dyDescent="0.25">
      <c r="F121" s="90"/>
      <c r="G121" s="8" t="s">
        <v>28</v>
      </c>
      <c r="H121" s="39">
        <v>8.0270099999999994E-3</v>
      </c>
      <c r="I121" s="33">
        <v>3736</v>
      </c>
      <c r="J121" s="40">
        <v>1249830000</v>
      </c>
      <c r="K121" s="33">
        <v>75070</v>
      </c>
      <c r="L121" s="33">
        <v>3711</v>
      </c>
      <c r="M121" s="40">
        <v>1235780000</v>
      </c>
      <c r="N121" s="39">
        <v>1.50405E-2</v>
      </c>
      <c r="O121" s="39">
        <v>1.1007599999999999E-2</v>
      </c>
      <c r="P121" s="41">
        <v>1.14635E-2</v>
      </c>
    </row>
    <row r="122" spans="6:16" ht="15.75" thickBot="1" x14ac:dyDescent="0.3">
      <c r="F122" s="81" t="s">
        <v>30</v>
      </c>
      <c r="G122" s="82"/>
      <c r="H122" s="54">
        <f>SUM(H108:H121)/14</f>
        <v>7.573183571428571E-3</v>
      </c>
      <c r="I122" s="45">
        <f t="shared" ref="I122:O122" si="9">SUM(I108:I121)/14</f>
        <v>3736</v>
      </c>
      <c r="J122" s="48">
        <f t="shared" si="9"/>
        <v>1248178571.4285715</v>
      </c>
      <c r="K122" s="45">
        <f t="shared" si="9"/>
        <v>75244.78571428571</v>
      </c>
      <c r="L122" s="45">
        <f t="shared" si="9"/>
        <v>3722</v>
      </c>
      <c r="M122" s="48">
        <f t="shared" si="9"/>
        <v>1241998571.4285715</v>
      </c>
      <c r="N122" s="54">
        <f t="shared" si="9"/>
        <v>1.5314542857142857E-2</v>
      </c>
      <c r="O122" s="54">
        <f t="shared" si="9"/>
        <v>1.1207228571428571E-2</v>
      </c>
      <c r="P122" s="54">
        <f>SUM(P108:P121)/14</f>
        <v>1.1682114285714284E-2</v>
      </c>
    </row>
    <row r="123" spans="6:16" x14ac:dyDescent="0.25">
      <c r="F123" s="88" t="s">
        <v>3</v>
      </c>
      <c r="G123" s="7" t="s">
        <v>15</v>
      </c>
      <c r="H123" s="28">
        <v>1.2096000000000001E-2</v>
      </c>
      <c r="I123" s="27">
        <v>3185</v>
      </c>
      <c r="J123" s="37">
        <v>1241230000</v>
      </c>
      <c r="K123" s="27">
        <v>74744</v>
      </c>
      <c r="L123" s="27">
        <v>3212</v>
      </c>
      <c r="M123" s="37">
        <v>1244940000</v>
      </c>
      <c r="N123" s="28">
        <v>1.73419E-2</v>
      </c>
      <c r="O123" s="28">
        <v>1.1932999999999999E-2</v>
      </c>
      <c r="P123" s="29">
        <v>1.26219E-2</v>
      </c>
    </row>
    <row r="124" spans="6:16" x14ac:dyDescent="0.25">
      <c r="F124" s="89"/>
      <c r="G124" s="8" t="s">
        <v>16</v>
      </c>
      <c r="H124" s="39">
        <v>8.2253299999999994E-3</v>
      </c>
      <c r="I124" s="33">
        <v>3233</v>
      </c>
      <c r="J124" s="40">
        <v>1249300000</v>
      </c>
      <c r="K124" s="33">
        <v>75394</v>
      </c>
      <c r="L124" s="33">
        <v>3238</v>
      </c>
      <c r="M124" s="40">
        <v>1249150000</v>
      </c>
      <c r="N124" s="39">
        <v>1.6676099999999999E-2</v>
      </c>
      <c r="O124" s="39">
        <v>1.1792499999999999E-2</v>
      </c>
      <c r="P124" s="41">
        <v>1.2403600000000001E-2</v>
      </c>
    </row>
    <row r="125" spans="6:16" x14ac:dyDescent="0.25">
      <c r="F125" s="89"/>
      <c r="G125" s="8" t="s">
        <v>17</v>
      </c>
      <c r="H125" s="39">
        <v>9.8979900000000006E-3</v>
      </c>
      <c r="I125" s="33">
        <v>3217</v>
      </c>
      <c r="J125" s="40">
        <v>1247680000</v>
      </c>
      <c r="K125" s="33">
        <v>74696</v>
      </c>
      <c r="L125" s="33">
        <v>3206</v>
      </c>
      <c r="M125" s="40">
        <v>1241000000</v>
      </c>
      <c r="N125" s="39">
        <v>1.7004100000000001E-2</v>
      </c>
      <c r="O125" s="39">
        <v>1.1946E-2</v>
      </c>
      <c r="P125" s="41">
        <v>1.26328E-2</v>
      </c>
    </row>
    <row r="126" spans="6:16" x14ac:dyDescent="0.25">
      <c r="F126" s="89"/>
      <c r="G126" s="8" t="s">
        <v>18</v>
      </c>
      <c r="H126" s="39">
        <v>6.2429E-3</v>
      </c>
      <c r="I126" s="33">
        <v>3256</v>
      </c>
      <c r="J126" s="40">
        <v>1251120000</v>
      </c>
      <c r="K126" s="33">
        <v>75154</v>
      </c>
      <c r="L126" s="33">
        <v>3225</v>
      </c>
      <c r="M126" s="40">
        <v>1235180000</v>
      </c>
      <c r="N126" s="39">
        <v>1.6058300000000001E-2</v>
      </c>
      <c r="O126" s="39">
        <v>1.14915E-2</v>
      </c>
      <c r="P126" s="41">
        <v>1.2082499999999999E-2</v>
      </c>
    </row>
    <row r="127" spans="6:16" x14ac:dyDescent="0.25">
      <c r="F127" s="89"/>
      <c r="G127" s="8" t="s">
        <v>19</v>
      </c>
      <c r="H127" s="39">
        <v>4.7010100000000003E-3</v>
      </c>
      <c r="I127" s="33">
        <v>3246</v>
      </c>
      <c r="J127" s="40">
        <v>1243360000</v>
      </c>
      <c r="K127" s="33">
        <v>74670</v>
      </c>
      <c r="L127" s="33">
        <v>3209</v>
      </c>
      <c r="M127" s="40">
        <v>1226990000</v>
      </c>
      <c r="N127" s="39">
        <v>1.5956600000000001E-2</v>
      </c>
      <c r="O127" s="39">
        <v>1.1439599999999999E-2</v>
      </c>
      <c r="P127" s="41">
        <v>1.19635E-2</v>
      </c>
    </row>
    <row r="128" spans="6:16" x14ac:dyDescent="0.25">
      <c r="F128" s="89"/>
      <c r="G128" s="8" t="s">
        <v>20</v>
      </c>
      <c r="H128" s="39">
        <v>7.7250299999999999E-3</v>
      </c>
      <c r="I128" s="33">
        <v>3241</v>
      </c>
      <c r="J128" s="40">
        <v>1251650000</v>
      </c>
      <c r="K128" s="33">
        <v>75053</v>
      </c>
      <c r="L128" s="33">
        <v>3222</v>
      </c>
      <c r="M128" s="40">
        <v>1239460000</v>
      </c>
      <c r="N128" s="39">
        <v>1.6190400000000001E-2</v>
      </c>
      <c r="O128" s="39">
        <v>1.1421499999999999E-2</v>
      </c>
      <c r="P128" s="41">
        <v>1.20252E-2</v>
      </c>
    </row>
    <row r="129" spans="6:16" x14ac:dyDescent="0.25">
      <c r="F129" s="89"/>
      <c r="G129" s="8" t="s">
        <v>21</v>
      </c>
      <c r="H129" s="39">
        <v>3.5571800000000001E-3</v>
      </c>
      <c r="I129" s="33">
        <v>3249</v>
      </c>
      <c r="J129" s="40">
        <v>1241630000</v>
      </c>
      <c r="K129" s="33">
        <v>75236</v>
      </c>
      <c r="L129" s="33">
        <v>3236</v>
      </c>
      <c r="M129" s="40">
        <v>1242040000</v>
      </c>
      <c r="N129" s="39">
        <v>1.6114199999999999E-2</v>
      </c>
      <c r="O129" s="39">
        <v>1.1587200000000001E-2</v>
      </c>
      <c r="P129" s="41">
        <v>1.2152400000000001E-2</v>
      </c>
    </row>
    <row r="130" spans="6:16" x14ac:dyDescent="0.25">
      <c r="F130" s="89"/>
      <c r="G130" s="8" t="s">
        <v>22</v>
      </c>
      <c r="H130" s="39">
        <v>5.16695E-3</v>
      </c>
      <c r="I130" s="33">
        <v>3270</v>
      </c>
      <c r="J130" s="40">
        <v>1252930000</v>
      </c>
      <c r="K130" s="33">
        <v>75518</v>
      </c>
      <c r="L130" s="33">
        <v>3241</v>
      </c>
      <c r="M130" s="40">
        <v>1244260000</v>
      </c>
      <c r="N130" s="39">
        <v>1.57261E-2</v>
      </c>
      <c r="O130" s="39">
        <v>1.12899E-2</v>
      </c>
      <c r="P130" s="41">
        <v>1.19127E-2</v>
      </c>
    </row>
    <row r="131" spans="6:16" x14ac:dyDescent="0.25">
      <c r="F131" s="89"/>
      <c r="G131" s="8" t="s">
        <v>23</v>
      </c>
      <c r="H131" s="39">
        <v>6.8387400000000003E-3</v>
      </c>
      <c r="I131" s="33">
        <v>3253</v>
      </c>
      <c r="J131" s="40">
        <v>1250940000</v>
      </c>
      <c r="K131" s="33">
        <v>75858</v>
      </c>
      <c r="L131" s="33">
        <v>3258</v>
      </c>
      <c r="M131" s="40">
        <v>1253650000</v>
      </c>
      <c r="N131" s="39">
        <v>1.56653E-2</v>
      </c>
      <c r="O131" s="39">
        <v>1.11007E-2</v>
      </c>
      <c r="P131" s="41">
        <v>1.1675700000000001E-2</v>
      </c>
    </row>
    <row r="132" spans="6:16" x14ac:dyDescent="0.25">
      <c r="F132" s="89"/>
      <c r="G132" s="8" t="s">
        <v>24</v>
      </c>
      <c r="H132" s="39">
        <v>8.9090200000000001E-3</v>
      </c>
      <c r="I132" s="33">
        <v>3262</v>
      </c>
      <c r="J132" s="40">
        <v>1262560000</v>
      </c>
      <c r="K132" s="33">
        <v>75157</v>
      </c>
      <c r="L132" s="33">
        <v>3226</v>
      </c>
      <c r="M132" s="40">
        <v>1245980000</v>
      </c>
      <c r="N132" s="39">
        <v>1.62151E-2</v>
      </c>
      <c r="O132" s="39">
        <v>1.1436399999999999E-2</v>
      </c>
      <c r="P132" s="41">
        <v>1.2035000000000001E-2</v>
      </c>
    </row>
    <row r="133" spans="6:16" x14ac:dyDescent="0.25">
      <c r="F133" s="89"/>
      <c r="G133" s="8" t="s">
        <v>25</v>
      </c>
      <c r="H133" s="39">
        <v>9.3703699999999994E-3</v>
      </c>
      <c r="I133" s="33">
        <v>3226</v>
      </c>
      <c r="J133" s="40">
        <v>1247670000</v>
      </c>
      <c r="K133" s="33">
        <v>75940</v>
      </c>
      <c r="L133" s="33">
        <v>3258</v>
      </c>
      <c r="M133" s="40">
        <v>1257110000</v>
      </c>
      <c r="N133" s="39">
        <v>1.62151E-2</v>
      </c>
      <c r="O133" s="39">
        <v>1.1370999999999999E-2</v>
      </c>
      <c r="P133" s="41">
        <v>1.1987100000000001E-2</v>
      </c>
    </row>
    <row r="134" spans="6:16" x14ac:dyDescent="0.25">
      <c r="F134" s="89"/>
      <c r="G134" s="8" t="s">
        <v>26</v>
      </c>
      <c r="H134" s="39">
        <v>7.6957299999999996E-3</v>
      </c>
      <c r="I134" s="33">
        <v>3234</v>
      </c>
      <c r="J134" s="40">
        <v>1246550000</v>
      </c>
      <c r="K134" s="33">
        <v>75011</v>
      </c>
      <c r="L134" s="33">
        <v>3221</v>
      </c>
      <c r="M134" s="40">
        <v>1240770000</v>
      </c>
      <c r="N134" s="39">
        <v>1.5987299999999999E-2</v>
      </c>
      <c r="O134" s="39">
        <v>1.11862E-2</v>
      </c>
      <c r="P134" s="41">
        <v>1.1733800000000001E-2</v>
      </c>
    </row>
    <row r="135" spans="6:16" x14ac:dyDescent="0.25">
      <c r="F135" s="89"/>
      <c r="G135" s="8" t="s">
        <v>27</v>
      </c>
      <c r="H135" s="39">
        <v>7.5844800000000002E-3</v>
      </c>
      <c r="I135" s="33">
        <v>3252</v>
      </c>
      <c r="J135" s="40">
        <v>1255000000</v>
      </c>
      <c r="K135" s="33">
        <v>75042</v>
      </c>
      <c r="L135" s="33">
        <v>3225</v>
      </c>
      <c r="M135" s="40">
        <v>1246030000</v>
      </c>
      <c r="N135" s="39">
        <v>1.5886299999999999E-2</v>
      </c>
      <c r="O135" s="39">
        <v>1.12198E-2</v>
      </c>
      <c r="P135" s="41">
        <v>1.17892E-2</v>
      </c>
    </row>
    <row r="136" spans="6:16" x14ac:dyDescent="0.25">
      <c r="F136" s="90"/>
      <c r="G136" s="8" t="s">
        <v>28</v>
      </c>
      <c r="H136" s="39">
        <v>8.0349099999999993E-3</v>
      </c>
      <c r="I136" s="33">
        <v>3236</v>
      </c>
      <c r="J136" s="40">
        <v>1248470000</v>
      </c>
      <c r="K136" s="33">
        <v>74944</v>
      </c>
      <c r="L136" s="33">
        <v>3210</v>
      </c>
      <c r="M136" s="40">
        <v>1233660000</v>
      </c>
      <c r="N136" s="39">
        <v>1.5946800000000001E-2</v>
      </c>
      <c r="O136" s="39">
        <v>1.12546E-2</v>
      </c>
      <c r="P136" s="41">
        <v>1.1827000000000001E-2</v>
      </c>
    </row>
    <row r="137" spans="6:16" ht="15.75" thickBot="1" x14ac:dyDescent="0.3">
      <c r="F137" s="81" t="s">
        <v>30</v>
      </c>
      <c r="G137" s="82"/>
      <c r="H137" s="54">
        <f>SUM(H123:H136)/14</f>
        <v>7.5746885714285716E-3</v>
      </c>
      <c r="I137" s="45">
        <f t="shared" ref="I137:P137" si="10">SUM(I123:I136)/14</f>
        <v>3240</v>
      </c>
      <c r="J137" s="48">
        <f t="shared" si="10"/>
        <v>1249292142.8571429</v>
      </c>
      <c r="K137" s="45">
        <f t="shared" si="10"/>
        <v>75172.642857142855</v>
      </c>
      <c r="L137" s="45">
        <f t="shared" si="10"/>
        <v>3227.6428571428573</v>
      </c>
      <c r="M137" s="48">
        <f t="shared" si="10"/>
        <v>1242872857.1428571</v>
      </c>
      <c r="N137" s="54">
        <f t="shared" si="10"/>
        <v>1.6213114285714286E-2</v>
      </c>
      <c r="O137" s="54">
        <f t="shared" si="10"/>
        <v>1.1462135714285716E-2</v>
      </c>
      <c r="P137" s="54">
        <f t="shared" si="10"/>
        <v>1.2060171428571428E-2</v>
      </c>
    </row>
  </sheetData>
  <mergeCells count="36">
    <mergeCell ref="F137:G137"/>
    <mergeCell ref="F48:F61"/>
    <mergeCell ref="F62:G62"/>
    <mergeCell ref="F63:F76"/>
    <mergeCell ref="F77:G77"/>
    <mergeCell ref="F78:F91"/>
    <mergeCell ref="F92:G92"/>
    <mergeCell ref="F93:F106"/>
    <mergeCell ref="F107:G107"/>
    <mergeCell ref="F108:F121"/>
    <mergeCell ref="F122:G122"/>
    <mergeCell ref="F123:F136"/>
    <mergeCell ref="F47:G47"/>
    <mergeCell ref="T1:T2"/>
    <mergeCell ref="U1:W1"/>
    <mergeCell ref="X1:X2"/>
    <mergeCell ref="Y1:Y2"/>
    <mergeCell ref="I1:I2"/>
    <mergeCell ref="F3:F16"/>
    <mergeCell ref="F17:G17"/>
    <mergeCell ref="F18:F31"/>
    <mergeCell ref="F32:G32"/>
    <mergeCell ref="F33:F46"/>
    <mergeCell ref="Z1:Z2"/>
    <mergeCell ref="AA1:AA2"/>
    <mergeCell ref="J1:J2"/>
    <mergeCell ref="K1:L1"/>
    <mergeCell ref="M1:M2"/>
    <mergeCell ref="N1:P1"/>
    <mergeCell ref="R1:R2"/>
    <mergeCell ref="S1:S2"/>
    <mergeCell ref="A1:A2"/>
    <mergeCell ref="B1:D1"/>
    <mergeCell ref="F1:F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05AA-F519-4CAF-946A-318EEE7058FD}">
  <sheetPr>
    <pageSetUpPr fitToPage="1"/>
  </sheetPr>
  <dimension ref="B1:Q34"/>
  <sheetViews>
    <sheetView tabSelected="1" zoomScale="85" zoomScaleNormal="85" workbookViewId="0">
      <selection activeCell="B1" sqref="B1:Q24"/>
    </sheetView>
  </sheetViews>
  <sheetFormatPr baseColWidth="10" defaultRowHeight="15" x14ac:dyDescent="0.25"/>
  <cols>
    <col min="3" max="3" width="24.85546875" customWidth="1"/>
    <col min="4" max="4" width="24.85546875" bestFit="1" customWidth="1"/>
    <col min="5" max="5" width="24.85546875" customWidth="1"/>
    <col min="9" max="17" width="15.7109375" customWidth="1"/>
  </cols>
  <sheetData>
    <row r="1" spans="2:17" ht="15.75" thickBot="1" x14ac:dyDescent="0.3">
      <c r="B1" s="102" t="s">
        <v>61</v>
      </c>
      <c r="C1" s="104" t="s">
        <v>53</v>
      </c>
      <c r="D1" s="105"/>
      <c r="E1" s="106"/>
      <c r="H1" s="102" t="s">
        <v>61</v>
      </c>
      <c r="I1" s="104" t="s">
        <v>54</v>
      </c>
      <c r="J1" s="105"/>
      <c r="K1" s="105"/>
      <c r="L1" s="105"/>
      <c r="M1" s="105"/>
      <c r="N1" s="105"/>
      <c r="O1" s="105"/>
      <c r="P1" s="105"/>
      <c r="Q1" s="105"/>
    </row>
    <row r="2" spans="2:17" ht="15.75" thickBot="1" x14ac:dyDescent="0.3">
      <c r="B2" s="103"/>
      <c r="C2" s="60" t="s">
        <v>55</v>
      </c>
      <c r="D2" s="60" t="s">
        <v>64</v>
      </c>
      <c r="E2" s="60" t="s">
        <v>56</v>
      </c>
      <c r="H2" s="107"/>
      <c r="I2" s="108" t="s">
        <v>55</v>
      </c>
      <c r="J2" s="87"/>
      <c r="K2" s="87"/>
      <c r="L2" s="108" t="s">
        <v>64</v>
      </c>
      <c r="M2" s="87"/>
      <c r="N2" s="87"/>
      <c r="O2" s="108" t="s">
        <v>56</v>
      </c>
      <c r="P2" s="87"/>
      <c r="Q2" s="87"/>
    </row>
    <row r="3" spans="2:17" ht="15.75" thickBot="1" x14ac:dyDescent="0.3">
      <c r="B3" s="70">
        <v>0</v>
      </c>
      <c r="C3" s="71">
        <v>0.11733592857142858</v>
      </c>
      <c r="D3" s="71">
        <v>0.11755371428571429</v>
      </c>
      <c r="E3" s="109">
        <v>0.11750907142857143</v>
      </c>
      <c r="H3" s="103"/>
      <c r="I3" s="61" t="s">
        <v>57</v>
      </c>
      <c r="J3" s="5" t="s">
        <v>58</v>
      </c>
      <c r="K3" s="5" t="s">
        <v>59</v>
      </c>
      <c r="L3" s="61" t="s">
        <v>57</v>
      </c>
      <c r="M3" s="5" t="s">
        <v>58</v>
      </c>
      <c r="N3" s="5" t="s">
        <v>59</v>
      </c>
      <c r="O3" s="61" t="s">
        <v>57</v>
      </c>
      <c r="P3" s="5" t="s">
        <v>58</v>
      </c>
      <c r="Q3" s="5" t="s">
        <v>59</v>
      </c>
    </row>
    <row r="4" spans="2:17" x14ac:dyDescent="0.25">
      <c r="B4" s="12">
        <v>0.5</v>
      </c>
      <c r="C4" s="63">
        <v>0.31796285714285716</v>
      </c>
      <c r="D4" s="63">
        <v>0.31903671428571428</v>
      </c>
      <c r="E4" s="64">
        <v>0.31934200000000001</v>
      </c>
      <c r="H4" s="59">
        <v>0</v>
      </c>
      <c r="I4" s="67">
        <v>204.51942857142862</v>
      </c>
      <c r="J4" s="62">
        <v>203.87964285714284</v>
      </c>
      <c r="K4" s="62">
        <v>204.46914285714286</v>
      </c>
      <c r="L4" s="67">
        <v>194.30592857142855</v>
      </c>
      <c r="M4" s="62">
        <v>194.33635714285717</v>
      </c>
      <c r="N4" s="62">
        <v>194.00035714285715</v>
      </c>
      <c r="O4" s="110">
        <v>187.9845714285714</v>
      </c>
      <c r="P4" s="71">
        <v>186.83307142857143</v>
      </c>
      <c r="Q4" s="109">
        <v>187.84221428571428</v>
      </c>
    </row>
    <row r="5" spans="2:17" x14ac:dyDescent="0.25">
      <c r="B5" s="12">
        <v>1</v>
      </c>
      <c r="C5" s="63">
        <v>0.6993099285714286</v>
      </c>
      <c r="D5" s="63">
        <v>0.7539834741987792</v>
      </c>
      <c r="E5" s="64">
        <v>0.75994099999999998</v>
      </c>
      <c r="H5" s="23">
        <v>0.5</v>
      </c>
      <c r="I5" s="68">
        <v>55.024421428571429</v>
      </c>
      <c r="J5" s="63">
        <v>194.87221428571428</v>
      </c>
      <c r="K5" s="63">
        <v>195.78492857142859</v>
      </c>
      <c r="L5" s="68">
        <v>54.787185714285705</v>
      </c>
      <c r="M5" s="63">
        <v>202.68949999999998</v>
      </c>
      <c r="N5" s="63">
        <v>203.72685714285717</v>
      </c>
      <c r="O5" s="68">
        <v>54.896964285714283</v>
      </c>
      <c r="P5" s="63">
        <v>200.05028571428568</v>
      </c>
      <c r="Q5" s="64">
        <v>200.38499999999999</v>
      </c>
    </row>
    <row r="6" spans="2:17" x14ac:dyDescent="0.25">
      <c r="B6" s="12">
        <v>1.5</v>
      </c>
      <c r="C6" s="63">
        <v>1.0117771428571429</v>
      </c>
      <c r="D6" s="63">
        <v>1.086052142857143</v>
      </c>
      <c r="E6" s="64">
        <v>1.1394542857142855</v>
      </c>
      <c r="H6" s="23">
        <v>1</v>
      </c>
      <c r="I6" s="68">
        <v>55.848042857142858</v>
      </c>
      <c r="J6" s="63">
        <v>116.54607142857142</v>
      </c>
      <c r="K6" s="63">
        <v>124.86764285714284</v>
      </c>
      <c r="L6" s="68">
        <v>55.313071428571433</v>
      </c>
      <c r="M6" s="63">
        <v>109.90557142857142</v>
      </c>
      <c r="N6" s="63">
        <v>172.44414285714288</v>
      </c>
      <c r="O6" s="68">
        <v>55.020357142857144</v>
      </c>
      <c r="P6" s="63">
        <v>109.06957142857142</v>
      </c>
      <c r="Q6" s="64">
        <v>187.81100000000001</v>
      </c>
    </row>
    <row r="7" spans="2:17" x14ac:dyDescent="0.25">
      <c r="B7" s="16">
        <v>2</v>
      </c>
      <c r="C7" s="63">
        <v>1.2413921428571431</v>
      </c>
      <c r="D7" s="63">
        <v>1.3673564285714286</v>
      </c>
      <c r="E7" s="64">
        <v>1.3980121428571428</v>
      </c>
      <c r="H7" s="23">
        <v>1.5</v>
      </c>
      <c r="I7" s="68">
        <v>56.479235714285721</v>
      </c>
      <c r="J7" s="63">
        <v>56.059649999999998</v>
      </c>
      <c r="K7" s="63">
        <v>56.334507142857142</v>
      </c>
      <c r="L7" s="68">
        <v>55.773207142857139</v>
      </c>
      <c r="M7" s="63">
        <v>117.78864285714283</v>
      </c>
      <c r="N7" s="63">
        <v>130.01607142857145</v>
      </c>
      <c r="O7" s="68">
        <v>55.499171428571429</v>
      </c>
      <c r="P7" s="63">
        <v>115.42300000000002</v>
      </c>
      <c r="Q7" s="64">
        <v>154.7834285714286</v>
      </c>
    </row>
    <row r="8" spans="2:17" x14ac:dyDescent="0.25">
      <c r="B8" s="12">
        <v>2.5</v>
      </c>
      <c r="C8" s="63">
        <v>1.242972142857143</v>
      </c>
      <c r="D8" s="63">
        <v>1.6626492857142856</v>
      </c>
      <c r="E8" s="64">
        <v>1.7317785714285714</v>
      </c>
      <c r="H8" s="23">
        <v>2</v>
      </c>
      <c r="I8" s="68">
        <v>12.834778571428572</v>
      </c>
      <c r="J8" s="63">
        <v>10.457814285714287</v>
      </c>
      <c r="K8" s="63">
        <v>10.700757142857139</v>
      </c>
      <c r="L8" s="68">
        <v>56.385357142857131</v>
      </c>
      <c r="M8" s="63">
        <v>89.413314285714293</v>
      </c>
      <c r="N8" s="63">
        <v>89.595564285714261</v>
      </c>
      <c r="O8" s="68">
        <v>55.8914857142857</v>
      </c>
      <c r="P8" s="63">
        <v>116.24114285714285</v>
      </c>
      <c r="Q8" s="64">
        <v>124.08421428571427</v>
      </c>
    </row>
    <row r="9" spans="2:17" x14ac:dyDescent="0.25">
      <c r="B9" s="12">
        <v>3</v>
      </c>
      <c r="C9" s="63">
        <v>1.2430050000000001</v>
      </c>
      <c r="D9" s="63">
        <v>1.9838342857142857</v>
      </c>
      <c r="E9" s="64">
        <v>2.0202442857142855</v>
      </c>
      <c r="H9" s="23">
        <v>2.5</v>
      </c>
      <c r="I9" s="68">
        <v>13.567357142857144</v>
      </c>
      <c r="J9" s="63">
        <v>10.691749999999999</v>
      </c>
      <c r="K9" s="63">
        <v>11.052028571428572</v>
      </c>
      <c r="L9" s="68">
        <v>51.682535714285706</v>
      </c>
      <c r="M9" s="63">
        <v>49.757849999999991</v>
      </c>
      <c r="N9" s="63">
        <v>49.965164285714287</v>
      </c>
      <c r="O9" s="68">
        <v>56.122457142857129</v>
      </c>
      <c r="P9" s="63">
        <v>87.872135714285719</v>
      </c>
      <c r="Q9" s="64">
        <v>88.105785714285702</v>
      </c>
    </row>
    <row r="10" spans="2:17" x14ac:dyDescent="0.25">
      <c r="B10" s="12">
        <v>3.5</v>
      </c>
      <c r="C10" s="63">
        <v>1.2419985714285715</v>
      </c>
      <c r="D10" s="63">
        <v>1.9858585714285717</v>
      </c>
      <c r="E10" s="64">
        <v>2.3216157142857141</v>
      </c>
      <c r="H10" s="23">
        <v>3</v>
      </c>
      <c r="I10" s="68">
        <v>14.424649999999996</v>
      </c>
      <c r="J10" s="63">
        <v>10.946985714285711</v>
      </c>
      <c r="K10" s="63">
        <v>11.424199999999999</v>
      </c>
      <c r="L10" s="68">
        <v>12.659514285714284</v>
      </c>
      <c r="M10" s="63">
        <v>10.469171428571428</v>
      </c>
      <c r="N10" s="63">
        <v>10.771742857142858</v>
      </c>
      <c r="O10" s="68">
        <v>56.730357142857137</v>
      </c>
      <c r="P10" s="63">
        <v>56.092214285714277</v>
      </c>
      <c r="Q10" s="64">
        <v>56.382492857142871</v>
      </c>
    </row>
    <row r="11" spans="2:17" ht="15.75" thickBot="1" x14ac:dyDescent="0.3">
      <c r="B11" s="72">
        <v>4</v>
      </c>
      <c r="C11" s="65">
        <v>1.2428728571428571</v>
      </c>
      <c r="D11" s="65">
        <v>1.9878171428571429</v>
      </c>
      <c r="E11" s="66">
        <v>2.4854507142857143</v>
      </c>
      <c r="H11" s="23">
        <v>3.5</v>
      </c>
      <c r="I11" s="68">
        <v>15.314542857142857</v>
      </c>
      <c r="J11" s="63">
        <v>11.207228571428571</v>
      </c>
      <c r="K11" s="63">
        <v>11.682114285714285</v>
      </c>
      <c r="L11" s="68">
        <v>13.156342857142857</v>
      </c>
      <c r="M11" s="63">
        <v>10.58097857142857</v>
      </c>
      <c r="N11" s="63">
        <v>10.885428571428571</v>
      </c>
      <c r="O11" s="68">
        <v>28.192257142857144</v>
      </c>
      <c r="P11" s="63">
        <v>26.074514285714287</v>
      </c>
      <c r="Q11" s="64">
        <v>26.313371428571426</v>
      </c>
    </row>
    <row r="12" spans="2:17" ht="15.75" thickBot="1" x14ac:dyDescent="0.3">
      <c r="H12" s="22">
        <v>4</v>
      </c>
      <c r="I12" s="69">
        <v>16.213114285714287</v>
      </c>
      <c r="J12" s="65">
        <v>11.462135714285715</v>
      </c>
      <c r="K12" s="65">
        <v>12.060171428571428</v>
      </c>
      <c r="L12" s="69">
        <v>13.706342857142857</v>
      </c>
      <c r="M12" s="65">
        <v>10.737221428571429</v>
      </c>
      <c r="N12" s="65">
        <v>11.11222857142857</v>
      </c>
      <c r="O12" s="69">
        <v>12.88813571428571</v>
      </c>
      <c r="P12" s="65">
        <v>10.514585714285715</v>
      </c>
      <c r="Q12" s="66">
        <v>10.8125</v>
      </c>
    </row>
    <row r="13" spans="2:17" ht="15.75" thickBot="1" x14ac:dyDescent="0.3"/>
    <row r="14" spans="2:17" ht="15.75" thickBot="1" x14ac:dyDescent="0.3">
      <c r="B14" s="102" t="s">
        <v>61</v>
      </c>
      <c r="C14" s="104" t="s">
        <v>60</v>
      </c>
      <c r="D14" s="105"/>
      <c r="E14" s="106"/>
    </row>
    <row r="15" spans="2:17" ht="15.75" thickBot="1" x14ac:dyDescent="0.3">
      <c r="B15" s="103"/>
      <c r="C15" s="60" t="s">
        <v>55</v>
      </c>
      <c r="D15" s="60" t="s">
        <v>64</v>
      </c>
      <c r="E15" s="60" t="s">
        <v>56</v>
      </c>
    </row>
    <row r="16" spans="2:17" x14ac:dyDescent="0.25">
      <c r="B16" s="70">
        <v>0</v>
      </c>
      <c r="C16" s="71">
        <v>79.917324606486233</v>
      </c>
      <c r="D16" s="71">
        <v>87.398114752670182</v>
      </c>
      <c r="E16" s="109">
        <v>89.916145167523851</v>
      </c>
    </row>
    <row r="17" spans="2:13" x14ac:dyDescent="0.25">
      <c r="B17" s="12">
        <v>0.5</v>
      </c>
      <c r="C17" s="63">
        <v>48.485469173498217</v>
      </c>
      <c r="D17" s="63">
        <v>67.768319642012372</v>
      </c>
      <c r="E17" s="64">
        <v>74.176522031297282</v>
      </c>
    </row>
    <row r="18" spans="2:13" x14ac:dyDescent="0.25">
      <c r="B18" s="12">
        <v>1</v>
      </c>
      <c r="C18" s="63">
        <v>18.845453587926393</v>
      </c>
      <c r="D18" s="63">
        <v>43.923164476043468</v>
      </c>
      <c r="E18" s="64">
        <v>56.866114178549353</v>
      </c>
    </row>
    <row r="19" spans="2:13" x14ac:dyDescent="0.25">
      <c r="B19" s="12">
        <v>1.5</v>
      </c>
      <c r="C19" s="63">
        <v>1.9185198687568357</v>
      </c>
      <c r="D19" s="63">
        <v>21.525792395044483</v>
      </c>
      <c r="E19" s="64">
        <v>37.203127820249314</v>
      </c>
    </row>
    <row r="20" spans="2:13" x14ac:dyDescent="0.25">
      <c r="B20" s="12">
        <v>2</v>
      </c>
      <c r="C20" s="63">
        <v>0</v>
      </c>
      <c r="D20" s="63">
        <v>7.6828787437211776</v>
      </c>
      <c r="E20" s="64">
        <v>18.339351820308419</v>
      </c>
    </row>
    <row r="21" spans="2:13" x14ac:dyDescent="0.25">
      <c r="B21" s="12">
        <v>2.5</v>
      </c>
      <c r="C21" s="63">
        <v>0</v>
      </c>
      <c r="D21" s="63">
        <v>1.858407901950399E-3</v>
      </c>
      <c r="E21" s="64">
        <v>7.8784145642447108</v>
      </c>
    </row>
    <row r="22" spans="2:13" x14ac:dyDescent="0.25">
      <c r="B22" s="12">
        <v>3</v>
      </c>
      <c r="C22" s="63">
        <v>0</v>
      </c>
      <c r="D22" s="63">
        <v>0</v>
      </c>
      <c r="E22" s="64">
        <v>1.8979898810337754</v>
      </c>
    </row>
    <row r="23" spans="2:13" x14ac:dyDescent="0.25">
      <c r="B23" s="12">
        <v>3.5</v>
      </c>
      <c r="C23" s="63">
        <v>0</v>
      </c>
      <c r="D23" s="63">
        <v>0</v>
      </c>
      <c r="E23" s="64">
        <v>0</v>
      </c>
    </row>
    <row r="24" spans="2:13" ht="15.75" thickBot="1" x14ac:dyDescent="0.3">
      <c r="B24" s="13">
        <v>4</v>
      </c>
      <c r="C24" s="65">
        <v>0</v>
      </c>
      <c r="D24" s="65">
        <v>0</v>
      </c>
      <c r="E24" s="66">
        <v>0</v>
      </c>
    </row>
    <row r="25" spans="2:13" x14ac:dyDescent="0.25">
      <c r="L25" s="3"/>
    </row>
    <row r="28" spans="2:13" x14ac:dyDescent="0.25">
      <c r="M28" s="3"/>
    </row>
    <row r="32" spans="2:13" x14ac:dyDescent="0.25">
      <c r="J32" s="3"/>
    </row>
    <row r="33" spans="10:10" x14ac:dyDescent="0.25">
      <c r="J33" s="3"/>
    </row>
    <row r="34" spans="10:10" x14ac:dyDescent="0.25">
      <c r="J34" s="3"/>
    </row>
  </sheetData>
  <mergeCells count="9">
    <mergeCell ref="B1:B2"/>
    <mergeCell ref="B14:B15"/>
    <mergeCell ref="C14:E14"/>
    <mergeCell ref="H1:H3"/>
    <mergeCell ref="I1:Q1"/>
    <mergeCell ref="I2:K2"/>
    <mergeCell ref="L2:N2"/>
    <mergeCell ref="O2:Q2"/>
    <mergeCell ref="C1:E1"/>
  </mergeCells>
  <pageMargins left="0.7" right="0.7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2.5 Gbps</vt:lpstr>
      <vt:lpstr>2 Gbps</vt:lpstr>
      <vt:lpstr>1.25 Gbps</vt:lpstr>
      <vt:lpstr>Datos 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pismag</dc:creator>
  <cp:lastModifiedBy>DAVID SANTIAGO PISMAG IMBACHI</cp:lastModifiedBy>
  <cp:lastPrinted>2025-03-05T16:30:03Z</cp:lastPrinted>
  <dcterms:created xsi:type="dcterms:W3CDTF">2025-02-15T22:09:29Z</dcterms:created>
  <dcterms:modified xsi:type="dcterms:W3CDTF">2025-03-05T16:30:35Z</dcterms:modified>
</cp:coreProperties>
</file>