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caucaeduco-my.sharepoint.com/personal/dpismag_unicauca_edu_co/Documents/Unicauca/Trabajo de grado/Resultados/RecursosLimitados/"/>
    </mc:Choice>
  </mc:AlternateContent>
  <xr:revisionPtr revIDLastSave="4" documentId="8_{C2D573C2-B4B5-4D03-B2EE-CE05E057B2D3}" xr6:coauthVersionLast="47" xr6:coauthVersionMax="47" xr10:uidLastSave="{C7FE2F92-3BB4-4CD0-96FE-2AAF69B8F5B4}"/>
  <bookViews>
    <workbookView xWindow="-120" yWindow="-120" windowWidth="29040" windowHeight="15720" activeTab="3" xr2:uid="{96248ADB-8BDE-44A1-BB1D-B710C0B94A6C}"/>
  </bookViews>
  <sheets>
    <sheet name="2.5 Gbps" sheetId="9" r:id="rId1"/>
    <sheet name="2 Gbps" sheetId="10" r:id="rId2"/>
    <sheet name="1.25 Gbps" sheetId="11" r:id="rId3"/>
    <sheet name="Datos Grafic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7" i="10" l="1"/>
  <c r="M107" i="10"/>
  <c r="L107" i="10"/>
  <c r="J107" i="10"/>
  <c r="I107" i="10"/>
  <c r="M227" i="11"/>
  <c r="L227" i="11"/>
  <c r="K227" i="11"/>
  <c r="J227" i="11"/>
  <c r="I227" i="11"/>
  <c r="I212" i="11"/>
  <c r="J212" i="11"/>
  <c r="K212" i="11"/>
  <c r="L212" i="11"/>
  <c r="M212" i="11"/>
  <c r="I242" i="11"/>
  <c r="J242" i="11"/>
  <c r="K242" i="11"/>
  <c r="L242" i="11"/>
  <c r="M242" i="11"/>
  <c r="I257" i="11"/>
  <c r="J257" i="11"/>
  <c r="K257" i="11"/>
  <c r="L257" i="11"/>
  <c r="M257" i="11"/>
  <c r="I272" i="11"/>
  <c r="J272" i="11"/>
  <c r="K272" i="11"/>
  <c r="L272" i="11"/>
  <c r="M272" i="11"/>
  <c r="W11" i="11"/>
  <c r="W9" i="11"/>
  <c r="K257" i="9"/>
  <c r="I92" i="9"/>
  <c r="M197" i="11"/>
  <c r="L197" i="11"/>
  <c r="K197" i="11"/>
  <c r="J197" i="11"/>
  <c r="I197" i="11"/>
  <c r="M182" i="11"/>
  <c r="L182" i="11"/>
  <c r="K182" i="11"/>
  <c r="J182" i="11"/>
  <c r="I182" i="11"/>
  <c r="M167" i="11"/>
  <c r="L167" i="11"/>
  <c r="K167" i="11"/>
  <c r="J167" i="11"/>
  <c r="I167" i="11"/>
  <c r="M152" i="11"/>
  <c r="L152" i="11"/>
  <c r="K152" i="11"/>
  <c r="J152" i="11"/>
  <c r="I152" i="11"/>
  <c r="M137" i="11"/>
  <c r="L137" i="11"/>
  <c r="K137" i="11"/>
  <c r="J137" i="11"/>
  <c r="I137" i="11"/>
  <c r="M122" i="11"/>
  <c r="L122" i="11"/>
  <c r="K122" i="11"/>
  <c r="J122" i="11"/>
  <c r="I122" i="11"/>
  <c r="M107" i="11"/>
  <c r="L107" i="11"/>
  <c r="K107" i="11"/>
  <c r="J107" i="11"/>
  <c r="I107" i="11"/>
  <c r="M92" i="11"/>
  <c r="L92" i="11"/>
  <c r="K92" i="11"/>
  <c r="J92" i="11"/>
  <c r="I92" i="11"/>
  <c r="M77" i="11"/>
  <c r="L77" i="11"/>
  <c r="K77" i="11"/>
  <c r="J77" i="11"/>
  <c r="I77" i="11"/>
  <c r="M62" i="11"/>
  <c r="L62" i="11"/>
  <c r="K62" i="11"/>
  <c r="J62" i="11"/>
  <c r="I62" i="11"/>
  <c r="M47" i="11"/>
  <c r="L47" i="11"/>
  <c r="K47" i="11"/>
  <c r="J47" i="11"/>
  <c r="I47" i="11"/>
  <c r="M32" i="11"/>
  <c r="L32" i="11"/>
  <c r="K32" i="11"/>
  <c r="J32" i="11"/>
  <c r="I32" i="11"/>
  <c r="W20" i="11"/>
  <c r="V20" i="11"/>
  <c r="W19" i="11"/>
  <c r="V19" i="11"/>
  <c r="W18" i="11"/>
  <c r="V18" i="11"/>
  <c r="W17" i="11"/>
  <c r="V17" i="11"/>
  <c r="M17" i="11"/>
  <c r="L17" i="11"/>
  <c r="K17" i="11"/>
  <c r="J17" i="11"/>
  <c r="I17" i="11"/>
  <c r="W16" i="11"/>
  <c r="V16" i="11"/>
  <c r="W15" i="11"/>
  <c r="V15" i="11"/>
  <c r="W14" i="11"/>
  <c r="V14" i="11"/>
  <c r="W13" i="11"/>
  <c r="V13" i="11"/>
  <c r="W12" i="11"/>
  <c r="V12" i="11"/>
  <c r="W10" i="11"/>
  <c r="V10" i="11"/>
  <c r="V9" i="11"/>
  <c r="W8" i="11"/>
  <c r="V8" i="11"/>
  <c r="W7" i="11"/>
  <c r="V7" i="11"/>
  <c r="W6" i="11"/>
  <c r="V6" i="11"/>
  <c r="W5" i="11"/>
  <c r="V5" i="11"/>
  <c r="W4" i="11"/>
  <c r="V4" i="11"/>
  <c r="W3" i="11"/>
  <c r="V3" i="11"/>
  <c r="M272" i="10"/>
  <c r="L272" i="10"/>
  <c r="K272" i="10"/>
  <c r="J272" i="10"/>
  <c r="I272" i="10"/>
  <c r="M257" i="10"/>
  <c r="L257" i="10"/>
  <c r="K257" i="10"/>
  <c r="J257" i="10"/>
  <c r="I257" i="10"/>
  <c r="M242" i="10"/>
  <c r="L242" i="10"/>
  <c r="K242" i="10"/>
  <c r="J242" i="10"/>
  <c r="I242" i="10"/>
  <c r="M227" i="10"/>
  <c r="L227" i="10"/>
  <c r="K227" i="10"/>
  <c r="J227" i="10"/>
  <c r="I227" i="10"/>
  <c r="M212" i="10"/>
  <c r="L212" i="10"/>
  <c r="K212" i="10"/>
  <c r="J212" i="10"/>
  <c r="I212" i="10"/>
  <c r="M197" i="10"/>
  <c r="L197" i="10"/>
  <c r="K197" i="10"/>
  <c r="J197" i="10"/>
  <c r="I197" i="10"/>
  <c r="M182" i="10"/>
  <c r="L182" i="10"/>
  <c r="K182" i="10"/>
  <c r="J182" i="10"/>
  <c r="I182" i="10"/>
  <c r="M167" i="10"/>
  <c r="L167" i="10"/>
  <c r="K167" i="10"/>
  <c r="J167" i="10"/>
  <c r="I167" i="10"/>
  <c r="M152" i="10"/>
  <c r="L152" i="10"/>
  <c r="K152" i="10"/>
  <c r="J152" i="10"/>
  <c r="I152" i="10"/>
  <c r="M137" i="10"/>
  <c r="L137" i="10"/>
  <c r="K137" i="10"/>
  <c r="J137" i="10"/>
  <c r="I137" i="10"/>
  <c r="M122" i="10"/>
  <c r="L122" i="10"/>
  <c r="K122" i="10"/>
  <c r="J122" i="10"/>
  <c r="I122" i="10"/>
  <c r="M92" i="10"/>
  <c r="L92" i="10"/>
  <c r="K92" i="10"/>
  <c r="J92" i="10"/>
  <c r="I92" i="10"/>
  <c r="M77" i="10"/>
  <c r="L77" i="10"/>
  <c r="K77" i="10"/>
  <c r="J77" i="10"/>
  <c r="I77" i="10"/>
  <c r="M62" i="10"/>
  <c r="L62" i="10"/>
  <c r="K62" i="10"/>
  <c r="J62" i="10"/>
  <c r="I62" i="10"/>
  <c r="M47" i="10"/>
  <c r="L47" i="10"/>
  <c r="K47" i="10"/>
  <c r="J47" i="10"/>
  <c r="I47" i="10"/>
  <c r="M32" i="10"/>
  <c r="L32" i="10"/>
  <c r="K32" i="10"/>
  <c r="J32" i="10"/>
  <c r="I32" i="10"/>
  <c r="W20" i="10"/>
  <c r="V20" i="10"/>
  <c r="W19" i="10"/>
  <c r="V19" i="10"/>
  <c r="W18" i="10"/>
  <c r="V18" i="10"/>
  <c r="W17" i="10"/>
  <c r="V17" i="10"/>
  <c r="M17" i="10"/>
  <c r="L17" i="10"/>
  <c r="K17" i="10"/>
  <c r="J17" i="10"/>
  <c r="I17" i="10"/>
  <c r="W16" i="10"/>
  <c r="V16" i="10"/>
  <c r="W15" i="10"/>
  <c r="V15" i="10"/>
  <c r="W14" i="10"/>
  <c r="V14" i="10"/>
  <c r="W13" i="10"/>
  <c r="V13" i="10"/>
  <c r="W12" i="10"/>
  <c r="V12" i="10"/>
  <c r="W11" i="10"/>
  <c r="V11" i="10"/>
  <c r="W10" i="10"/>
  <c r="V10" i="10"/>
  <c r="W9" i="10"/>
  <c r="V9" i="10"/>
  <c r="W8" i="10"/>
  <c r="V8" i="10"/>
  <c r="W7" i="10"/>
  <c r="V7" i="10"/>
  <c r="W6" i="10"/>
  <c r="V6" i="10"/>
  <c r="W5" i="10"/>
  <c r="V5" i="10"/>
  <c r="W4" i="10"/>
  <c r="V4" i="10"/>
  <c r="W3" i="10"/>
  <c r="V3" i="10"/>
  <c r="W20" i="9"/>
  <c r="V20" i="9"/>
  <c r="W19" i="9"/>
  <c r="V19" i="9"/>
  <c r="W18" i="9"/>
  <c r="V18" i="9"/>
  <c r="W17" i="9"/>
  <c r="V17" i="9"/>
  <c r="W16" i="9"/>
  <c r="V16" i="9"/>
  <c r="W15" i="9"/>
  <c r="V15" i="9"/>
  <c r="W14" i="9"/>
  <c r="V14" i="9"/>
  <c r="W13" i="9"/>
  <c r="V13" i="9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W3" i="9"/>
  <c r="V3" i="9"/>
  <c r="M272" i="9"/>
  <c r="L272" i="9"/>
  <c r="K272" i="9"/>
  <c r="J272" i="9"/>
  <c r="I272" i="9"/>
  <c r="M257" i="9"/>
  <c r="L257" i="9"/>
  <c r="J257" i="9"/>
  <c r="I257" i="9"/>
  <c r="M242" i="9"/>
  <c r="L242" i="9"/>
  <c r="K242" i="9"/>
  <c r="J242" i="9"/>
  <c r="I242" i="9"/>
  <c r="M227" i="9"/>
  <c r="L227" i="9"/>
  <c r="K227" i="9"/>
  <c r="J227" i="9"/>
  <c r="I227" i="9"/>
  <c r="M212" i="9"/>
  <c r="L212" i="9"/>
  <c r="K212" i="9"/>
  <c r="J212" i="9"/>
  <c r="I212" i="9"/>
  <c r="M197" i="9"/>
  <c r="L197" i="9"/>
  <c r="K197" i="9"/>
  <c r="J197" i="9"/>
  <c r="I197" i="9"/>
  <c r="M182" i="9"/>
  <c r="L182" i="9"/>
  <c r="K182" i="9"/>
  <c r="J182" i="9"/>
  <c r="I182" i="9"/>
  <c r="M167" i="9"/>
  <c r="L167" i="9"/>
  <c r="K167" i="9"/>
  <c r="J167" i="9"/>
  <c r="I167" i="9"/>
  <c r="M152" i="9"/>
  <c r="L152" i="9"/>
  <c r="K152" i="9"/>
  <c r="J152" i="9"/>
  <c r="I152" i="9"/>
  <c r="M137" i="9"/>
  <c r="L137" i="9"/>
  <c r="K137" i="9"/>
  <c r="J137" i="9"/>
  <c r="I137" i="9"/>
  <c r="M122" i="9"/>
  <c r="L122" i="9"/>
  <c r="K122" i="9"/>
  <c r="J122" i="9"/>
  <c r="I122" i="9"/>
  <c r="M107" i="9"/>
  <c r="L107" i="9"/>
  <c r="K107" i="9"/>
  <c r="J107" i="9"/>
  <c r="I107" i="9"/>
  <c r="M92" i="9"/>
  <c r="L92" i="9"/>
  <c r="K92" i="9"/>
  <c r="J92" i="9"/>
  <c r="M77" i="9"/>
  <c r="L77" i="9"/>
  <c r="K77" i="9"/>
  <c r="J77" i="9"/>
  <c r="I77" i="9"/>
  <c r="M62" i="9"/>
  <c r="L62" i="9"/>
  <c r="K62" i="9"/>
  <c r="J62" i="9"/>
  <c r="I62" i="9"/>
  <c r="M47" i="9"/>
  <c r="L47" i="9"/>
  <c r="K47" i="9"/>
  <c r="J47" i="9"/>
  <c r="I47" i="9"/>
  <c r="M32" i="9"/>
  <c r="L32" i="9"/>
  <c r="K32" i="9"/>
  <c r="J32" i="9"/>
  <c r="I32" i="9"/>
  <c r="M17" i="9"/>
  <c r="L17" i="9"/>
  <c r="K17" i="9"/>
  <c r="J17" i="9"/>
  <c r="I17" i="9"/>
  <c r="V11" i="11" l="1"/>
</calcChain>
</file>

<file path=xl/sharedStrings.xml><?xml version="1.0" encoding="utf-8"?>
<sst xmlns="http://schemas.openxmlformats.org/spreadsheetml/2006/main" count="1023" uniqueCount="62">
  <si>
    <t>MTU DE LA RÁFAGA</t>
  </si>
  <si>
    <t>2 JF</t>
  </si>
  <si>
    <t>4 JF</t>
  </si>
  <si>
    <t>LONGITUD DE LA RÁFAGA</t>
  </si>
  <si>
    <t>CLASE 1 (30%)</t>
  </si>
  <si>
    <t>CLASE 2 (60%)</t>
  </si>
  <si>
    <t>CLASE 3 (90%)</t>
  </si>
  <si>
    <t>CONTROLADOR</t>
  </si>
  <si>
    <t>CLASE 1</t>
  </si>
  <si>
    <t>CLASE 2</t>
  </si>
  <si>
    <t>CLASE 3</t>
  </si>
  <si>
    <t>DELAY E2E</t>
  </si>
  <si>
    <t>NODO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</si>
  <si>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</si>
  <si>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</si>
  <si>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</si>
  <si>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</si>
  <si>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</si>
  <si>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</si>
  <si>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</si>
  <si>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</si>
  <si>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</si>
  <si>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</si>
  <si>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</si>
  <si>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</si>
  <si>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</si>
  <si>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</si>
  <si>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PROMEDIO</t>
  </si>
  <si>
    <t>THROUGHPUT DE TRANSMISIÓN [bps]</t>
  </si>
  <si>
    <t>SOLICITUDES PROCESADAS [%]</t>
  </si>
  <si>
    <t>PROBABILIDAD DE BLOQUEO [%]</t>
  </si>
  <si>
    <t>3 JF</t>
  </si>
  <si>
    <t>MTU DE LA RÁFAGA [JF]</t>
  </si>
  <si>
    <t>THROUGHPUT DE RECEPCIÓN [bps]</t>
  </si>
  <si>
    <t>SOLICITUDES RECIBIDAS [Und]</t>
  </si>
  <si>
    <t>SOLICITUDES PROCESADAS [Und]</t>
  </si>
  <si>
    <t>SOLICITUDES RECHAZADAS [Und]</t>
  </si>
  <si>
    <t>RETARDO CONFIGURACIÓN [s]</t>
  </si>
  <si>
    <t>RETARDO EJECUCIÓN AI [s]</t>
  </si>
  <si>
    <t>Throughput [Gbps]</t>
  </si>
  <si>
    <t>Retardos [ms]</t>
  </si>
  <si>
    <t>R = 1.25 Gbps</t>
  </si>
  <si>
    <t>R = 2.5 Gbps</t>
  </si>
  <si>
    <t>Clase 1</t>
  </si>
  <si>
    <t>Clase 2</t>
  </si>
  <si>
    <t>Clase 3</t>
  </si>
  <si>
    <t>Probabilidad de bloqueo [%]</t>
  </si>
  <si>
    <t>tp = 6.46 us</t>
  </si>
  <si>
    <t>tp = 4.04 us</t>
  </si>
  <si>
    <t>R = 2 Gbps</t>
  </si>
  <si>
    <t>RECURSO ESPECTRAL [λ]</t>
  </si>
  <si>
    <t>4.5 JF</t>
  </si>
  <si>
    <t>5 JF</t>
  </si>
  <si>
    <t>T = 1000 ms</t>
  </si>
  <si>
    <t>3.5 JF</t>
  </si>
  <si>
    <t>2.5 JF</t>
  </si>
  <si>
    <t>tp = 3.23 us</t>
  </si>
  <si>
    <t>λ = 1200 ~ 1300</t>
  </si>
  <si>
    <t>λ = 1200~1300</t>
  </si>
  <si>
    <t>T_λ</t>
  </si>
  <si>
    <t>CASO 1~2</t>
  </si>
  <si>
    <t>CASO 2~3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</si>
</sst>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E+00"/>
    <numFmt numFmtId="167" formatCode="0.0000000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167" fontId="0" fillId="4" borderId="9" xfId="0" applyNumberFormat="1" applyFill="1" applyBorder="1" applyAlignment="1">
      <alignment horizontal="center" vertical="center"/>
    </xf>
    <xf numFmtId="167" fontId="0" fillId="3" borderId="9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7" fontId="0" fillId="4" borderId="12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2" borderId="23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164" fontId="0" fillId="0" borderId="39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ADB1-BE14-43F6-8650-51A743A6EADF}">
  <dimension ref="A1:Y272"/>
  <sheetViews>
    <sheetView zoomScaleNormal="100" workbookViewId="0">
      <selection activeCell="A9" sqref="A9"/>
    </sheetView>
  </sheetViews>
  <sheetFormatPr baseColWidth="10" defaultRowHeight="15" x14ac:dyDescent="0.25"/>
  <cols>
    <col min="1" max="1" width="15.28515625" customWidth="1"/>
    <col min="2" max="4" width="14" customWidth="1"/>
    <col min="7" max="7" width="15.28515625" customWidth="1"/>
    <col min="8" max="8" width="8" customWidth="1"/>
    <col min="9" max="9" width="21" customWidth="1"/>
    <col min="10" max="10" width="20" customWidth="1"/>
    <col min="15" max="16" width="16.7109375" customWidth="1"/>
    <col min="17" max="17" width="17.5703125" customWidth="1"/>
    <col min="18" max="18" width="19.7109375" customWidth="1"/>
    <col min="22" max="22" width="19.42578125" customWidth="1"/>
    <col min="23" max="23" width="18.140625" customWidth="1"/>
    <col min="24" max="24" width="18.42578125" customWidth="1"/>
    <col min="25" max="25" width="18.85546875" customWidth="1"/>
  </cols>
  <sheetData>
    <row r="1" spans="1:25" ht="15" customHeight="1" x14ac:dyDescent="0.25">
      <c r="A1" s="106" t="s">
        <v>32</v>
      </c>
      <c r="B1" s="108" t="s">
        <v>3</v>
      </c>
      <c r="C1" s="108"/>
      <c r="D1" s="109"/>
      <c r="F1" s="89" t="s">
        <v>0</v>
      </c>
      <c r="G1" s="96" t="s">
        <v>50</v>
      </c>
      <c r="H1" s="91" t="s">
        <v>12</v>
      </c>
      <c r="I1" s="91" t="s">
        <v>28</v>
      </c>
      <c r="J1" s="91" t="s">
        <v>33</v>
      </c>
      <c r="K1" s="91" t="s">
        <v>11</v>
      </c>
      <c r="L1" s="91"/>
      <c r="M1" s="94"/>
      <c r="O1" s="89" t="s">
        <v>7</v>
      </c>
      <c r="P1" s="96" t="s">
        <v>50</v>
      </c>
      <c r="Q1" s="91" t="s">
        <v>34</v>
      </c>
      <c r="R1" s="91" t="s">
        <v>35</v>
      </c>
      <c r="S1" s="93" t="s">
        <v>36</v>
      </c>
      <c r="T1" s="93"/>
      <c r="U1" s="93"/>
      <c r="V1" s="91" t="s">
        <v>29</v>
      </c>
      <c r="W1" s="91" t="s">
        <v>30</v>
      </c>
      <c r="X1" s="91" t="s">
        <v>37</v>
      </c>
      <c r="Y1" s="94" t="s">
        <v>38</v>
      </c>
    </row>
    <row r="2" spans="1:25" ht="15" customHeight="1" thickBot="1" x14ac:dyDescent="0.3">
      <c r="A2" s="107"/>
      <c r="B2" s="9" t="s">
        <v>4</v>
      </c>
      <c r="C2" s="9" t="s">
        <v>5</v>
      </c>
      <c r="D2" s="10" t="s">
        <v>6</v>
      </c>
      <c r="F2" s="90"/>
      <c r="G2" s="97"/>
      <c r="H2" s="92"/>
      <c r="I2" s="92"/>
      <c r="J2" s="92"/>
      <c r="K2" s="3" t="s">
        <v>8</v>
      </c>
      <c r="L2" s="3" t="s">
        <v>9</v>
      </c>
      <c r="M2" s="4" t="s">
        <v>10</v>
      </c>
      <c r="O2" s="90"/>
      <c r="P2" s="97"/>
      <c r="Q2" s="92"/>
      <c r="R2" s="92"/>
      <c r="S2" s="3" t="s">
        <v>8</v>
      </c>
      <c r="T2" s="3" t="s">
        <v>9</v>
      </c>
      <c r="U2" s="3" t="s">
        <v>10</v>
      </c>
      <c r="V2" s="92"/>
      <c r="W2" s="92"/>
      <c r="X2" s="92"/>
      <c r="Y2" s="95"/>
    </row>
    <row r="3" spans="1:25" x14ac:dyDescent="0.25">
      <c r="A3" s="11">
        <v>4</v>
      </c>
      <c r="B3" s="12">
        <v>54</v>
      </c>
      <c r="C3" s="12">
        <v>16</v>
      </c>
      <c r="D3" s="13">
        <v>21</v>
      </c>
      <c r="F3" s="103" t="s">
        <v>2</v>
      </c>
      <c r="G3" s="100">
        <v>1200</v>
      </c>
      <c r="H3" s="5" t="s">
        <v>13</v>
      </c>
      <c r="I3" s="28">
        <v>1818180000</v>
      </c>
      <c r="J3" s="28">
        <v>1803360000</v>
      </c>
      <c r="K3" s="20">
        <v>5.3330599999999999E-2</v>
      </c>
      <c r="L3" s="20">
        <v>0.13977100000000001</v>
      </c>
      <c r="M3" s="21">
        <v>0.14080000000000001</v>
      </c>
      <c r="O3" s="83" t="s">
        <v>2</v>
      </c>
      <c r="P3" s="52">
        <v>1200</v>
      </c>
      <c r="Q3" s="19">
        <v>185257</v>
      </c>
      <c r="R3" s="19">
        <v>141805</v>
      </c>
      <c r="S3" s="19">
        <v>15851</v>
      </c>
      <c r="T3" s="19">
        <v>0</v>
      </c>
      <c r="U3" s="19">
        <v>0</v>
      </c>
      <c r="V3" s="47">
        <f>(R3/Q3)*100</f>
        <v>76.545015842856145</v>
      </c>
      <c r="W3" s="47">
        <f>(SUM(S3:U3)/R3)*100</f>
        <v>11.178026162688198</v>
      </c>
      <c r="X3" s="20">
        <v>3.7991800000000001E-3</v>
      </c>
      <c r="Y3" s="48">
        <v>5.6095099999999998E-3</v>
      </c>
    </row>
    <row r="4" spans="1:25" x14ac:dyDescent="0.25">
      <c r="A4" s="7">
        <v>4.5</v>
      </c>
      <c r="B4" s="1">
        <v>60</v>
      </c>
      <c r="C4" s="14">
        <v>18</v>
      </c>
      <c r="D4" s="15">
        <v>24</v>
      </c>
      <c r="F4" s="104"/>
      <c r="G4" s="101"/>
      <c r="H4" s="6" t="s">
        <v>14</v>
      </c>
      <c r="I4" s="31">
        <v>1813690000</v>
      </c>
      <c r="J4" s="31">
        <v>1809640000</v>
      </c>
      <c r="K4" s="30">
        <v>5.2325200000000002E-2</v>
      </c>
      <c r="L4" s="30">
        <v>0.13991000000000001</v>
      </c>
      <c r="M4" s="32">
        <v>0.13988300000000001</v>
      </c>
      <c r="O4" s="84"/>
      <c r="P4" s="49">
        <v>1220</v>
      </c>
      <c r="Q4" s="22">
        <v>185307</v>
      </c>
      <c r="R4" s="22">
        <v>144012</v>
      </c>
      <c r="S4" s="22">
        <v>15936</v>
      </c>
      <c r="T4" s="22">
        <v>0</v>
      </c>
      <c r="U4" s="22">
        <v>0</v>
      </c>
      <c r="V4" s="23">
        <f>(R4/Q4)*100</f>
        <v>77.715358836957051</v>
      </c>
      <c r="W4" s="23">
        <f t="shared" ref="W4:W8" si="0">(SUM(S4:U4)/R4)*100</f>
        <v>11.065744521289893</v>
      </c>
      <c r="X4" s="24">
        <v>3.8028099999999998E-3</v>
      </c>
      <c r="Y4" s="35">
        <v>5.6737899999999997E-3</v>
      </c>
    </row>
    <row r="5" spans="1:25" ht="15.75" thickBot="1" x14ac:dyDescent="0.3">
      <c r="A5" s="8">
        <v>5</v>
      </c>
      <c r="B5" s="9">
        <v>67</v>
      </c>
      <c r="C5" s="9">
        <v>20</v>
      </c>
      <c r="D5" s="10">
        <v>27</v>
      </c>
      <c r="F5" s="104"/>
      <c r="G5" s="101"/>
      <c r="H5" s="6" t="s">
        <v>15</v>
      </c>
      <c r="I5" s="31">
        <v>1824550000</v>
      </c>
      <c r="J5" s="31">
        <v>1809760000</v>
      </c>
      <c r="K5" s="30">
        <v>5.29769E-2</v>
      </c>
      <c r="L5" s="30">
        <v>0.139706</v>
      </c>
      <c r="M5" s="32">
        <v>0.140182</v>
      </c>
      <c r="O5" s="84"/>
      <c r="P5" s="50">
        <v>1240</v>
      </c>
      <c r="Q5" s="25">
        <v>185403</v>
      </c>
      <c r="R5" s="25">
        <v>146104</v>
      </c>
      <c r="S5" s="25">
        <v>15980</v>
      </c>
      <c r="T5" s="25">
        <v>0</v>
      </c>
      <c r="U5" s="25">
        <v>0</v>
      </c>
      <c r="V5" s="26">
        <f t="shared" ref="V5:V8" si="1">(R5/Q5)*100</f>
        <v>78.803471356989903</v>
      </c>
      <c r="W5" s="26">
        <f t="shared" si="0"/>
        <v>10.937414444505283</v>
      </c>
      <c r="X5" s="30">
        <v>3.8084999999999998E-3</v>
      </c>
      <c r="Y5" s="36">
        <v>5.4660999999999998E-3</v>
      </c>
    </row>
    <row r="6" spans="1:25" ht="15.75" thickBot="1" x14ac:dyDescent="0.3">
      <c r="F6" s="104"/>
      <c r="G6" s="101"/>
      <c r="H6" s="6" t="s">
        <v>16</v>
      </c>
      <c r="I6" s="31">
        <v>1812090000</v>
      </c>
      <c r="J6" s="31">
        <v>1811990000</v>
      </c>
      <c r="K6" s="30">
        <v>5.1469300000000003E-2</v>
      </c>
      <c r="L6" s="30">
        <v>0.139401</v>
      </c>
      <c r="M6" s="32">
        <v>0.14014699999999999</v>
      </c>
      <c r="O6" s="84"/>
      <c r="P6" s="51">
        <v>1260</v>
      </c>
      <c r="Q6" s="22">
        <v>185266</v>
      </c>
      <c r="R6" s="22">
        <v>148214</v>
      </c>
      <c r="S6" s="22">
        <v>15992</v>
      </c>
      <c r="T6" s="22">
        <v>0</v>
      </c>
      <c r="U6" s="22">
        <v>0</v>
      </c>
      <c r="V6" s="23">
        <f t="shared" si="1"/>
        <v>80.000647717336165</v>
      </c>
      <c r="W6" s="23">
        <f t="shared" si="0"/>
        <v>10.789803932152159</v>
      </c>
      <c r="X6" s="24">
        <v>3.8149500000000001E-3</v>
      </c>
      <c r="Y6" s="35">
        <v>5.7892899999999999E-3</v>
      </c>
    </row>
    <row r="7" spans="1:25" x14ac:dyDescent="0.25">
      <c r="A7" s="16" t="s">
        <v>56</v>
      </c>
      <c r="F7" s="104"/>
      <c r="G7" s="101"/>
      <c r="H7" s="6" t="s">
        <v>17</v>
      </c>
      <c r="I7" s="31">
        <v>1806690000</v>
      </c>
      <c r="J7" s="31">
        <v>1807120000</v>
      </c>
      <c r="K7" s="30">
        <v>5.1775099999999998E-2</v>
      </c>
      <c r="L7" s="30">
        <v>0.13950399999999999</v>
      </c>
      <c r="M7" s="32">
        <v>0.14000299999999999</v>
      </c>
      <c r="O7" s="84"/>
      <c r="P7" s="50">
        <v>1280</v>
      </c>
      <c r="Q7" s="25">
        <v>185228</v>
      </c>
      <c r="R7" s="25">
        <v>150294</v>
      </c>
      <c r="S7" s="25">
        <v>15976</v>
      </c>
      <c r="T7" s="25">
        <v>0</v>
      </c>
      <c r="U7" s="25">
        <v>0</v>
      </c>
      <c r="V7" s="26">
        <f t="shared" si="1"/>
        <v>81.140000431900148</v>
      </c>
      <c r="W7" s="26">
        <f t="shared" si="0"/>
        <v>10.629832195563363</v>
      </c>
      <c r="X7" s="30">
        <v>3.8215100000000002E-3</v>
      </c>
      <c r="Y7" s="36">
        <v>5.5863700000000002E-3</v>
      </c>
    </row>
    <row r="8" spans="1:25" ht="15.75" thickBot="1" x14ac:dyDescent="0.3">
      <c r="A8" s="18" t="s">
        <v>53</v>
      </c>
      <c r="F8" s="104"/>
      <c r="G8" s="101"/>
      <c r="H8" s="6" t="s">
        <v>18</v>
      </c>
      <c r="I8" s="31">
        <v>1820220000</v>
      </c>
      <c r="J8" s="31">
        <v>1807010000</v>
      </c>
      <c r="K8" s="30">
        <v>5.19651E-2</v>
      </c>
      <c r="L8" s="30">
        <v>0.139513</v>
      </c>
      <c r="M8" s="32">
        <v>0.139903</v>
      </c>
      <c r="O8" s="85"/>
      <c r="P8" s="53">
        <v>1300</v>
      </c>
      <c r="Q8" s="54">
        <v>185284</v>
      </c>
      <c r="R8" s="54">
        <v>152360</v>
      </c>
      <c r="S8" s="54">
        <v>15951</v>
      </c>
      <c r="T8" s="54">
        <v>0</v>
      </c>
      <c r="U8" s="54">
        <v>0</v>
      </c>
      <c r="V8" s="55">
        <f t="shared" si="1"/>
        <v>82.230521793570958</v>
      </c>
      <c r="W8" s="55">
        <f t="shared" si="0"/>
        <v>10.469283276450513</v>
      </c>
      <c r="X8" s="37">
        <v>3.8283000000000002E-3</v>
      </c>
      <c r="Y8" s="56">
        <v>5.6973600000000003E-3</v>
      </c>
    </row>
    <row r="9" spans="1:25" ht="15.75" thickBot="1" x14ac:dyDescent="0.3">
      <c r="A9" s="17" t="s">
        <v>57</v>
      </c>
      <c r="F9" s="104"/>
      <c r="G9" s="101"/>
      <c r="H9" s="6" t="s">
        <v>19</v>
      </c>
      <c r="I9" s="31">
        <v>1815990000</v>
      </c>
      <c r="J9" s="31">
        <v>1815230000</v>
      </c>
      <c r="K9" s="30">
        <v>5.1381299999999998E-2</v>
      </c>
      <c r="L9" s="30">
        <v>0.13985</v>
      </c>
      <c r="M9" s="32">
        <v>0.14016999999999999</v>
      </c>
      <c r="O9" s="86" t="s">
        <v>51</v>
      </c>
      <c r="P9" s="52">
        <v>1200</v>
      </c>
      <c r="Q9" s="19">
        <v>164040</v>
      </c>
      <c r="R9" s="19">
        <v>140010</v>
      </c>
      <c r="S9" s="19">
        <v>14114</v>
      </c>
      <c r="T9" s="19">
        <v>0</v>
      </c>
      <c r="U9" s="19">
        <v>0</v>
      </c>
      <c r="V9" s="47">
        <f>(R9/Q9)*100</f>
        <v>85.351133869787859</v>
      </c>
      <c r="W9" s="47">
        <f>(SUM(S9:U9)/R9)*100</f>
        <v>10.080708520819941</v>
      </c>
      <c r="X9" s="20">
        <v>3.8452400000000002E-3</v>
      </c>
      <c r="Y9" s="48">
        <v>5.5530800000000002E-3</v>
      </c>
    </row>
    <row r="10" spans="1:25" x14ac:dyDescent="0.25">
      <c r="F10" s="104"/>
      <c r="G10" s="101"/>
      <c r="H10" s="6" t="s">
        <v>20</v>
      </c>
      <c r="I10" s="31">
        <v>1816580000</v>
      </c>
      <c r="J10" s="31">
        <v>1813210000</v>
      </c>
      <c r="K10" s="30">
        <v>5.1439499999999999E-2</v>
      </c>
      <c r="L10" s="30">
        <v>0.13978299999999999</v>
      </c>
      <c r="M10" s="32">
        <v>0.139376</v>
      </c>
      <c r="O10" s="87"/>
      <c r="P10" s="49">
        <v>1220</v>
      </c>
      <c r="Q10" s="22">
        <v>164064</v>
      </c>
      <c r="R10" s="22">
        <v>141853</v>
      </c>
      <c r="S10" s="22">
        <v>13903</v>
      </c>
      <c r="T10" s="22">
        <v>0</v>
      </c>
      <c r="U10" s="22">
        <v>0</v>
      </c>
      <c r="V10" s="23">
        <f>(R10/Q10)*100</f>
        <v>86.461990442754043</v>
      </c>
      <c r="W10" s="23">
        <f t="shared" ref="W10:W14" si="2">(SUM(S10:U10)/R10)*100</f>
        <v>9.800991166912226</v>
      </c>
      <c r="X10" s="24">
        <v>3.85842E-3</v>
      </c>
      <c r="Y10" s="35">
        <v>5.7726399999999999E-3</v>
      </c>
    </row>
    <row r="11" spans="1:25" x14ac:dyDescent="0.25">
      <c r="F11" s="104"/>
      <c r="G11" s="101"/>
      <c r="H11" s="6" t="s">
        <v>21</v>
      </c>
      <c r="I11" s="31">
        <v>1824740000</v>
      </c>
      <c r="J11" s="31">
        <v>1806680000</v>
      </c>
      <c r="K11" s="30">
        <v>5.11473E-2</v>
      </c>
      <c r="L11" s="30">
        <v>0.138987</v>
      </c>
      <c r="M11" s="32">
        <v>0.139293</v>
      </c>
      <c r="O11" s="87"/>
      <c r="P11" s="50">
        <v>1240</v>
      </c>
      <c r="Q11" s="25">
        <v>163928</v>
      </c>
      <c r="R11" s="25">
        <v>143727</v>
      </c>
      <c r="S11" s="25">
        <v>13633</v>
      </c>
      <c r="T11" s="25">
        <v>0</v>
      </c>
      <c r="U11" s="25">
        <v>0</v>
      </c>
      <c r="V11" s="26">
        <f t="shared" ref="V11:V14" si="3">(R11/Q11)*100</f>
        <v>87.676906934751841</v>
      </c>
      <c r="W11" s="26">
        <f t="shared" si="2"/>
        <v>9.4853437419552353</v>
      </c>
      <c r="X11" s="30">
        <v>3.8699199999999998E-3</v>
      </c>
      <c r="Y11" s="36">
        <v>5.7779099999999998E-3</v>
      </c>
    </row>
    <row r="12" spans="1:25" x14ac:dyDescent="0.25">
      <c r="F12" s="104"/>
      <c r="G12" s="101"/>
      <c r="H12" s="6" t="s">
        <v>22</v>
      </c>
      <c r="I12" s="31">
        <v>1821140000</v>
      </c>
      <c r="J12" s="31">
        <v>1813660000</v>
      </c>
      <c r="K12" s="30">
        <v>5.2032599999999998E-2</v>
      </c>
      <c r="L12" s="30">
        <v>0.13925199999999999</v>
      </c>
      <c r="M12" s="32">
        <v>0.14010900000000001</v>
      </c>
      <c r="O12" s="87"/>
      <c r="P12" s="51">
        <v>1260</v>
      </c>
      <c r="Q12" s="22">
        <v>164050</v>
      </c>
      <c r="R12" s="22">
        <v>145444</v>
      </c>
      <c r="S12" s="22">
        <v>13271</v>
      </c>
      <c r="T12" s="22">
        <v>0</v>
      </c>
      <c r="U12" s="22">
        <v>0</v>
      </c>
      <c r="V12" s="23">
        <f t="shared" si="3"/>
        <v>88.658335873209396</v>
      </c>
      <c r="W12" s="23">
        <f t="shared" si="2"/>
        <v>9.1244740243667657</v>
      </c>
      <c r="X12" s="24">
        <v>3.8855199999999999E-3</v>
      </c>
      <c r="Y12" s="35">
        <v>5.5990099999999998E-3</v>
      </c>
    </row>
    <row r="13" spans="1:25" x14ac:dyDescent="0.25">
      <c r="F13" s="104"/>
      <c r="G13" s="101"/>
      <c r="H13" s="6" t="s">
        <v>23</v>
      </c>
      <c r="I13" s="31">
        <v>1815290000</v>
      </c>
      <c r="J13" s="31">
        <v>1824250000</v>
      </c>
      <c r="K13" s="30">
        <v>5.1610200000000002E-2</v>
      </c>
      <c r="L13" s="30">
        <v>0.13925499999999999</v>
      </c>
      <c r="M13" s="32">
        <v>0.139823</v>
      </c>
      <c r="O13" s="87"/>
      <c r="P13" s="50">
        <v>1280</v>
      </c>
      <c r="Q13" s="25">
        <v>164126</v>
      </c>
      <c r="R13" s="25">
        <v>147083</v>
      </c>
      <c r="S13" s="25">
        <v>12852</v>
      </c>
      <c r="T13" s="25">
        <v>0</v>
      </c>
      <c r="U13" s="25">
        <v>0</v>
      </c>
      <c r="V13" s="26">
        <f t="shared" si="3"/>
        <v>89.615904853588106</v>
      </c>
      <c r="W13" s="26">
        <f t="shared" si="2"/>
        <v>8.7379234853790031</v>
      </c>
      <c r="X13" s="30">
        <v>3.9025900000000001E-3</v>
      </c>
      <c r="Y13" s="36">
        <v>5.6083499999999998E-3</v>
      </c>
    </row>
    <row r="14" spans="1:25" ht="15.75" thickBot="1" x14ac:dyDescent="0.3">
      <c r="F14" s="104"/>
      <c r="G14" s="101"/>
      <c r="H14" s="6" t="s">
        <v>24</v>
      </c>
      <c r="I14" s="31">
        <v>1809900000</v>
      </c>
      <c r="J14" s="31">
        <v>1813600000</v>
      </c>
      <c r="K14" s="30">
        <v>5.2141600000000003E-2</v>
      </c>
      <c r="L14" s="30">
        <v>0.13932</v>
      </c>
      <c r="M14" s="32">
        <v>0.139768</v>
      </c>
      <c r="O14" s="88"/>
      <c r="P14" s="53">
        <v>1300</v>
      </c>
      <c r="Q14" s="54">
        <v>164036</v>
      </c>
      <c r="R14" s="54">
        <v>148563</v>
      </c>
      <c r="S14" s="54">
        <v>12200</v>
      </c>
      <c r="T14" s="54">
        <v>0</v>
      </c>
      <c r="U14" s="54">
        <v>0</v>
      </c>
      <c r="V14" s="55">
        <f t="shared" si="3"/>
        <v>90.567314491940792</v>
      </c>
      <c r="W14" s="55">
        <f t="shared" si="2"/>
        <v>8.2120043348613052</v>
      </c>
      <c r="X14" s="37">
        <v>3.9238500000000004E-3</v>
      </c>
      <c r="Y14" s="56">
        <v>5.7133000000000001E-3</v>
      </c>
    </row>
    <row r="15" spans="1:25" x14ac:dyDescent="0.25">
      <c r="F15" s="104"/>
      <c r="G15" s="101"/>
      <c r="H15" s="6" t="s">
        <v>25</v>
      </c>
      <c r="I15" s="31">
        <v>1814540000</v>
      </c>
      <c r="J15" s="31">
        <v>1813660000</v>
      </c>
      <c r="K15" s="30">
        <v>5.1640499999999999E-2</v>
      </c>
      <c r="L15" s="30">
        <v>0.139322</v>
      </c>
      <c r="M15" s="32">
        <v>0.138909</v>
      </c>
      <c r="O15" s="83" t="s">
        <v>52</v>
      </c>
      <c r="P15" s="52">
        <v>1200</v>
      </c>
      <c r="Q15" s="19">
        <v>146833</v>
      </c>
      <c r="R15" s="19">
        <v>134986</v>
      </c>
      <c r="S15" s="19">
        <v>9093</v>
      </c>
      <c r="T15" s="19">
        <v>0</v>
      </c>
      <c r="U15" s="19">
        <v>0</v>
      </c>
      <c r="V15" s="47">
        <f>(R15/Q15)*100</f>
        <v>91.931650242111786</v>
      </c>
      <c r="W15" s="47">
        <f>(SUM(S15:U15)/R15)*100</f>
        <v>6.7362541300579322</v>
      </c>
      <c r="X15" s="20">
        <v>3.9863199999999998E-3</v>
      </c>
      <c r="Y15" s="48">
        <v>5.64643E-3</v>
      </c>
    </row>
    <row r="16" spans="1:25" x14ac:dyDescent="0.25">
      <c r="F16" s="104"/>
      <c r="G16" s="102"/>
      <c r="H16" s="6" t="s">
        <v>26</v>
      </c>
      <c r="I16" s="31">
        <v>1819240000</v>
      </c>
      <c r="J16" s="31">
        <v>1801770000</v>
      </c>
      <c r="K16" s="30">
        <v>5.1690899999999998E-2</v>
      </c>
      <c r="L16" s="30">
        <v>0.13900999999999999</v>
      </c>
      <c r="M16" s="32">
        <v>0.13960800000000001</v>
      </c>
      <c r="O16" s="84"/>
      <c r="P16" s="49">
        <v>1220</v>
      </c>
      <c r="Q16" s="22">
        <v>146893</v>
      </c>
      <c r="R16" s="22">
        <v>135135</v>
      </c>
      <c r="S16" s="22">
        <v>6985</v>
      </c>
      <c r="T16" s="22">
        <v>0</v>
      </c>
      <c r="U16" s="22">
        <v>0</v>
      </c>
      <c r="V16" s="23">
        <f>(R16/Q16)*100</f>
        <v>91.995534164323686</v>
      </c>
      <c r="W16" s="23">
        <f t="shared" ref="W16:W20" si="4">(SUM(S16:U16)/R16)*100</f>
        <v>5.1689051689051695</v>
      </c>
      <c r="X16" s="24">
        <v>4.0484300000000004E-3</v>
      </c>
      <c r="Y16" s="35">
        <v>5.5612600000000002E-3</v>
      </c>
    </row>
    <row r="17" spans="3:25" ht="15.75" thickBot="1" x14ac:dyDescent="0.3">
      <c r="F17" s="104"/>
      <c r="G17" s="98" t="s">
        <v>27</v>
      </c>
      <c r="H17" s="99"/>
      <c r="I17" s="34">
        <f t="shared" ref="I17:M17" si="5">SUM(I3:I16)/14</f>
        <v>1816631428.5714285</v>
      </c>
      <c r="J17" s="34">
        <f t="shared" si="5"/>
        <v>1810781428.5714285</v>
      </c>
      <c r="K17" s="33">
        <f t="shared" si="5"/>
        <v>5.192329285714286E-2</v>
      </c>
      <c r="L17" s="33">
        <f t="shared" si="5"/>
        <v>0.13947028571428569</v>
      </c>
      <c r="M17" s="33">
        <f t="shared" si="5"/>
        <v>0.13985528571428571</v>
      </c>
      <c r="O17" s="84"/>
      <c r="P17" s="50">
        <v>1240</v>
      </c>
      <c r="Q17" s="25">
        <v>146728</v>
      </c>
      <c r="R17" s="25">
        <v>135108</v>
      </c>
      <c r="S17" s="25">
        <v>4821</v>
      </c>
      <c r="T17" s="25">
        <v>0</v>
      </c>
      <c r="U17" s="25">
        <v>0</v>
      </c>
      <c r="V17" s="26">
        <f t="shared" ref="V17:V20" si="6">(R17/Q17)*100</f>
        <v>92.080584482852629</v>
      </c>
      <c r="W17" s="26">
        <f t="shared" si="4"/>
        <v>3.5682565059063855</v>
      </c>
      <c r="X17" s="30">
        <v>4.1158999999999996E-3</v>
      </c>
      <c r="Y17" s="36">
        <v>5.5560399999999999E-3</v>
      </c>
    </row>
    <row r="18" spans="3:25" x14ac:dyDescent="0.25">
      <c r="F18" s="104"/>
      <c r="G18" s="100">
        <v>1220</v>
      </c>
      <c r="H18" s="5" t="s">
        <v>13</v>
      </c>
      <c r="I18" s="28">
        <v>1845510000</v>
      </c>
      <c r="J18" s="28">
        <v>1836140000</v>
      </c>
      <c r="K18" s="20">
        <v>5.3301800000000003E-2</v>
      </c>
      <c r="L18" s="20">
        <v>0.13467899999999999</v>
      </c>
      <c r="M18" s="29">
        <v>0.135189</v>
      </c>
      <c r="O18" s="84"/>
      <c r="P18" s="51">
        <v>1260</v>
      </c>
      <c r="Q18" s="22">
        <v>146868</v>
      </c>
      <c r="R18" s="22">
        <v>135275</v>
      </c>
      <c r="S18" s="22">
        <v>2944</v>
      </c>
      <c r="T18" s="22">
        <v>0</v>
      </c>
      <c r="U18" s="22">
        <v>0</v>
      </c>
      <c r="V18" s="23">
        <f t="shared" si="6"/>
        <v>92.106517417000305</v>
      </c>
      <c r="W18" s="23">
        <f t="shared" si="4"/>
        <v>2.176307521715025</v>
      </c>
      <c r="X18" s="24">
        <v>4.1761999999999997E-3</v>
      </c>
      <c r="Y18" s="35">
        <v>6.2645599999999997E-3</v>
      </c>
    </row>
    <row r="19" spans="3:25" x14ac:dyDescent="0.25">
      <c r="F19" s="104"/>
      <c r="G19" s="101"/>
      <c r="H19" s="6" t="s">
        <v>14</v>
      </c>
      <c r="I19" s="31">
        <v>1847240000</v>
      </c>
      <c r="J19" s="31">
        <v>1843700000</v>
      </c>
      <c r="K19" s="30">
        <v>5.2119199999999997E-2</v>
      </c>
      <c r="L19" s="30">
        <v>0.13438600000000001</v>
      </c>
      <c r="M19" s="27">
        <v>0.13448399999999999</v>
      </c>
      <c r="O19" s="84"/>
      <c r="P19" s="50">
        <v>1280</v>
      </c>
      <c r="Q19" s="25">
        <v>146852</v>
      </c>
      <c r="R19" s="25">
        <v>135279</v>
      </c>
      <c r="S19" s="25">
        <v>1010</v>
      </c>
      <c r="T19" s="25">
        <v>0</v>
      </c>
      <c r="U19" s="25">
        <v>0</v>
      </c>
      <c r="V19" s="26">
        <f t="shared" si="6"/>
        <v>92.11927655054069</v>
      </c>
      <c r="W19" s="26">
        <f t="shared" si="4"/>
        <v>0.7466051641422542</v>
      </c>
      <c r="X19" s="30">
        <v>4.24055E-3</v>
      </c>
      <c r="Y19" s="36">
        <v>5.4883500000000003E-3</v>
      </c>
    </row>
    <row r="20" spans="3:25" ht="15.75" thickBot="1" x14ac:dyDescent="0.3">
      <c r="F20" s="104"/>
      <c r="G20" s="101"/>
      <c r="H20" s="6" t="s">
        <v>15</v>
      </c>
      <c r="I20" s="31">
        <v>1852390000</v>
      </c>
      <c r="J20" s="31">
        <v>1836580000</v>
      </c>
      <c r="K20" s="30">
        <v>5.3093599999999998E-2</v>
      </c>
      <c r="L20" s="30">
        <v>0.134718</v>
      </c>
      <c r="M20" s="27">
        <v>0.13502800000000001</v>
      </c>
      <c r="O20" s="85"/>
      <c r="P20" s="53">
        <v>1300</v>
      </c>
      <c r="Q20" s="54">
        <v>146790</v>
      </c>
      <c r="R20" s="54">
        <v>135923</v>
      </c>
      <c r="S20" s="54">
        <v>203</v>
      </c>
      <c r="T20" s="54">
        <v>0</v>
      </c>
      <c r="U20" s="54">
        <v>0</v>
      </c>
      <c r="V20" s="55">
        <f t="shared" si="6"/>
        <v>92.596907146263376</v>
      </c>
      <c r="W20" s="55">
        <f t="shared" si="4"/>
        <v>0.14934926392148495</v>
      </c>
      <c r="X20" s="37">
        <v>4.2769499999999998E-3</v>
      </c>
      <c r="Y20" s="56">
        <v>5.6000499999999996E-3</v>
      </c>
    </row>
    <row r="21" spans="3:25" x14ac:dyDescent="0.25">
      <c r="F21" s="104"/>
      <c r="G21" s="101"/>
      <c r="H21" s="6" t="s">
        <v>16</v>
      </c>
      <c r="I21" s="31">
        <v>1843790000</v>
      </c>
      <c r="J21" s="31">
        <v>1839700000</v>
      </c>
      <c r="K21" s="30">
        <v>5.1831099999999998E-2</v>
      </c>
      <c r="L21" s="30">
        <v>0.13402500000000001</v>
      </c>
      <c r="M21" s="27">
        <v>0.13498199999999999</v>
      </c>
      <c r="O21" s="2"/>
    </row>
    <row r="22" spans="3:25" x14ac:dyDescent="0.25">
      <c r="F22" s="104"/>
      <c r="G22" s="101"/>
      <c r="H22" s="6" t="s">
        <v>17</v>
      </c>
      <c r="I22" s="31">
        <v>1843080000</v>
      </c>
      <c r="J22" s="31">
        <v>1834670000</v>
      </c>
      <c r="K22" s="30">
        <v>5.1689899999999997E-2</v>
      </c>
      <c r="L22" s="30">
        <v>0.134216</v>
      </c>
      <c r="M22" s="27">
        <v>0.13492999999999999</v>
      </c>
    </row>
    <row r="23" spans="3:25" x14ac:dyDescent="0.25">
      <c r="F23" s="104"/>
      <c r="G23" s="101"/>
      <c r="H23" s="6" t="s">
        <v>18</v>
      </c>
      <c r="I23" s="31">
        <v>1844610000</v>
      </c>
      <c r="J23" s="31">
        <v>1836870000</v>
      </c>
      <c r="K23" s="30">
        <v>5.15223E-2</v>
      </c>
      <c r="L23" s="30">
        <v>0.13405900000000001</v>
      </c>
      <c r="M23" s="27">
        <v>0.13470699999999999</v>
      </c>
      <c r="O23" s="2"/>
    </row>
    <row r="24" spans="3:25" x14ac:dyDescent="0.25">
      <c r="F24" s="104"/>
      <c r="G24" s="101"/>
      <c r="H24" s="6" t="s">
        <v>19</v>
      </c>
      <c r="I24" s="31">
        <v>1850180000</v>
      </c>
      <c r="J24" s="31">
        <v>1842490000</v>
      </c>
      <c r="K24" s="30">
        <v>5.1633600000000002E-2</v>
      </c>
      <c r="L24" s="30">
        <v>0.134381</v>
      </c>
      <c r="M24" s="27">
        <v>0.134766</v>
      </c>
    </row>
    <row r="25" spans="3:25" x14ac:dyDescent="0.25">
      <c r="F25" s="104"/>
      <c r="G25" s="101"/>
      <c r="H25" s="6" t="s">
        <v>20</v>
      </c>
      <c r="I25" s="31">
        <v>1844290000</v>
      </c>
      <c r="J25" s="31">
        <v>1838480000</v>
      </c>
      <c r="K25" s="30">
        <v>5.1258100000000001E-2</v>
      </c>
      <c r="L25" s="30">
        <v>0.13434399999999999</v>
      </c>
      <c r="M25" s="27">
        <v>0.134022</v>
      </c>
    </row>
    <row r="26" spans="3:25" x14ac:dyDescent="0.25">
      <c r="F26" s="104"/>
      <c r="G26" s="101"/>
      <c r="H26" s="6" t="s">
        <v>21</v>
      </c>
      <c r="I26" s="31">
        <v>1842020000</v>
      </c>
      <c r="J26" s="31">
        <v>1837020000</v>
      </c>
      <c r="K26" s="30">
        <v>5.12687E-2</v>
      </c>
      <c r="L26" s="30">
        <v>0.13384199999999999</v>
      </c>
      <c r="M26" s="32">
        <v>0.133858</v>
      </c>
    </row>
    <row r="27" spans="3:25" x14ac:dyDescent="0.25">
      <c r="F27" s="104"/>
      <c r="G27" s="101"/>
      <c r="H27" s="6" t="s">
        <v>22</v>
      </c>
      <c r="I27" s="31">
        <v>1841800000</v>
      </c>
      <c r="J27" s="31">
        <v>1844210000</v>
      </c>
      <c r="K27" s="30">
        <v>5.2070199999999997E-2</v>
      </c>
      <c r="L27" s="30">
        <v>0.13413600000000001</v>
      </c>
      <c r="M27" s="27">
        <v>0.13442000000000001</v>
      </c>
      <c r="O27" s="2"/>
    </row>
    <row r="28" spans="3:25" x14ac:dyDescent="0.25">
      <c r="C28" s="2"/>
      <c r="F28" s="104"/>
      <c r="G28" s="101"/>
      <c r="H28" s="6" t="s">
        <v>23</v>
      </c>
      <c r="I28" s="31">
        <v>1846140000</v>
      </c>
      <c r="J28" s="31">
        <v>1856550000</v>
      </c>
      <c r="K28" s="30">
        <v>5.1898899999999998E-2</v>
      </c>
      <c r="L28" s="30">
        <v>0.134072</v>
      </c>
      <c r="M28" s="27">
        <v>0.13463600000000001</v>
      </c>
    </row>
    <row r="29" spans="3:25" x14ac:dyDescent="0.25">
      <c r="F29" s="104"/>
      <c r="G29" s="101"/>
      <c r="H29" s="6" t="s">
        <v>24</v>
      </c>
      <c r="I29" s="31">
        <v>1841570000</v>
      </c>
      <c r="J29" s="31">
        <v>1841570000</v>
      </c>
      <c r="K29" s="30">
        <v>5.1842100000000002E-2</v>
      </c>
      <c r="L29" s="30">
        <v>0.133683</v>
      </c>
      <c r="M29" s="27">
        <v>0.134575</v>
      </c>
    </row>
    <row r="30" spans="3:25" x14ac:dyDescent="0.25">
      <c r="F30" s="104"/>
      <c r="G30" s="101"/>
      <c r="H30" s="6" t="s">
        <v>25</v>
      </c>
      <c r="I30" s="31">
        <v>1848770000</v>
      </c>
      <c r="J30" s="31">
        <v>1846390000</v>
      </c>
      <c r="K30" s="30">
        <v>5.1610000000000003E-2</v>
      </c>
      <c r="L30" s="30">
        <v>0.13393099999999999</v>
      </c>
      <c r="M30" s="27">
        <v>0.13389499999999999</v>
      </c>
      <c r="N30" s="2"/>
    </row>
    <row r="31" spans="3:25" x14ac:dyDescent="0.25">
      <c r="F31" s="104"/>
      <c r="G31" s="102"/>
      <c r="H31" s="6" t="s">
        <v>26</v>
      </c>
      <c r="I31" s="31">
        <v>1855200000</v>
      </c>
      <c r="J31" s="31">
        <v>1831600000</v>
      </c>
      <c r="K31" s="30">
        <v>5.1282099999999997E-2</v>
      </c>
      <c r="L31" s="30">
        <v>0.133794</v>
      </c>
      <c r="M31" s="27">
        <v>0.13419900000000001</v>
      </c>
    </row>
    <row r="32" spans="3:25" ht="15.75" thickBot="1" x14ac:dyDescent="0.3">
      <c r="F32" s="104"/>
      <c r="G32" s="98" t="s">
        <v>27</v>
      </c>
      <c r="H32" s="99"/>
      <c r="I32" s="34">
        <f t="shared" ref="I32:M32" si="7">SUM(I18:I31)/14</f>
        <v>1846185000</v>
      </c>
      <c r="J32" s="34">
        <f t="shared" si="7"/>
        <v>1840426428.5714285</v>
      </c>
      <c r="K32" s="33">
        <f t="shared" si="7"/>
        <v>5.1887257142857142E-2</v>
      </c>
      <c r="L32" s="33">
        <f t="shared" si="7"/>
        <v>0.13416185714285714</v>
      </c>
      <c r="M32" s="33">
        <f t="shared" si="7"/>
        <v>0.13454935714285715</v>
      </c>
    </row>
    <row r="33" spans="6:13" x14ac:dyDescent="0.25">
      <c r="F33" s="104"/>
      <c r="G33" s="100">
        <v>1240</v>
      </c>
      <c r="H33" s="5" t="s">
        <v>13</v>
      </c>
      <c r="I33" s="28">
        <v>1878740000</v>
      </c>
      <c r="J33" s="28">
        <v>1865490000</v>
      </c>
      <c r="K33" s="20">
        <v>5.33304E-2</v>
      </c>
      <c r="L33" s="20">
        <v>0.129521</v>
      </c>
      <c r="M33" s="29">
        <v>0.13003600000000001</v>
      </c>
    </row>
    <row r="34" spans="6:13" x14ac:dyDescent="0.25">
      <c r="F34" s="104"/>
      <c r="G34" s="101"/>
      <c r="H34" s="6" t="s">
        <v>14</v>
      </c>
      <c r="I34" s="31">
        <v>1877160000</v>
      </c>
      <c r="J34" s="31">
        <v>1877780000</v>
      </c>
      <c r="K34" s="30">
        <v>5.25102E-2</v>
      </c>
      <c r="L34" s="30">
        <v>0.129521</v>
      </c>
      <c r="M34" s="27">
        <v>0.12998499999999999</v>
      </c>
    </row>
    <row r="35" spans="6:13" x14ac:dyDescent="0.25">
      <c r="F35" s="104"/>
      <c r="G35" s="101"/>
      <c r="H35" s="6" t="s">
        <v>15</v>
      </c>
      <c r="I35" s="31">
        <v>1877300000</v>
      </c>
      <c r="J35" s="31">
        <v>1870790000</v>
      </c>
      <c r="K35" s="30">
        <v>5.3079800000000003E-2</v>
      </c>
      <c r="L35" s="30">
        <v>0.129607</v>
      </c>
      <c r="M35" s="27">
        <v>0.13008500000000001</v>
      </c>
    </row>
    <row r="36" spans="6:13" x14ac:dyDescent="0.25">
      <c r="F36" s="104"/>
      <c r="G36" s="101"/>
      <c r="H36" s="6" t="s">
        <v>16</v>
      </c>
      <c r="I36" s="31">
        <v>1873310000</v>
      </c>
      <c r="J36" s="31">
        <v>1864180000</v>
      </c>
      <c r="K36" s="30">
        <v>5.1658299999999997E-2</v>
      </c>
      <c r="L36" s="30">
        <v>0.129078</v>
      </c>
      <c r="M36" s="27">
        <v>0.129719</v>
      </c>
    </row>
    <row r="37" spans="6:13" x14ac:dyDescent="0.25">
      <c r="F37" s="104"/>
      <c r="G37" s="101"/>
      <c r="H37" s="6" t="s">
        <v>17</v>
      </c>
      <c r="I37" s="31">
        <v>1878530000</v>
      </c>
      <c r="J37" s="31">
        <v>1865840000</v>
      </c>
      <c r="K37" s="30">
        <v>5.1695100000000001E-2</v>
      </c>
      <c r="L37" s="30">
        <v>0.12945300000000001</v>
      </c>
      <c r="M37" s="27">
        <v>0.12958</v>
      </c>
    </row>
    <row r="38" spans="6:13" x14ac:dyDescent="0.25">
      <c r="F38" s="104"/>
      <c r="G38" s="101"/>
      <c r="H38" s="6" t="s">
        <v>18</v>
      </c>
      <c r="I38" s="31">
        <v>1872550000</v>
      </c>
      <c r="J38" s="31">
        <v>1869710000</v>
      </c>
      <c r="K38" s="30">
        <v>5.1798900000000002E-2</v>
      </c>
      <c r="L38" s="30">
        <v>0.12912599999999999</v>
      </c>
      <c r="M38" s="27">
        <v>0.129719</v>
      </c>
    </row>
    <row r="39" spans="6:13" x14ac:dyDescent="0.25">
      <c r="F39" s="104"/>
      <c r="G39" s="101"/>
      <c r="H39" s="6" t="s">
        <v>19</v>
      </c>
      <c r="I39" s="31">
        <v>1871490000</v>
      </c>
      <c r="J39" s="31">
        <v>1869530000</v>
      </c>
      <c r="K39" s="30">
        <v>5.17841E-2</v>
      </c>
      <c r="L39" s="30">
        <v>0.12922600000000001</v>
      </c>
      <c r="M39" s="27">
        <v>0.129692</v>
      </c>
    </row>
    <row r="40" spans="6:13" x14ac:dyDescent="0.25">
      <c r="F40" s="104"/>
      <c r="G40" s="101"/>
      <c r="H40" s="6" t="s">
        <v>20</v>
      </c>
      <c r="I40" s="31">
        <v>1865440000</v>
      </c>
      <c r="J40" s="31">
        <v>1870010000</v>
      </c>
      <c r="K40" s="30">
        <v>5.13874E-2</v>
      </c>
      <c r="L40" s="30">
        <v>0.12937899999999999</v>
      </c>
      <c r="M40" s="27">
        <v>0.129053</v>
      </c>
    </row>
    <row r="41" spans="6:13" x14ac:dyDescent="0.25">
      <c r="F41" s="104"/>
      <c r="G41" s="101"/>
      <c r="H41" s="6" t="s">
        <v>21</v>
      </c>
      <c r="I41" s="31">
        <v>1873000000</v>
      </c>
      <c r="J41" s="31">
        <v>1869210000</v>
      </c>
      <c r="K41" s="30">
        <v>5.1180200000000002E-2</v>
      </c>
      <c r="L41" s="30">
        <v>0.12873999999999999</v>
      </c>
      <c r="M41" s="32">
        <v>0.12893199999999999</v>
      </c>
    </row>
    <row r="42" spans="6:13" x14ac:dyDescent="0.25">
      <c r="F42" s="104"/>
      <c r="G42" s="101"/>
      <c r="H42" s="6" t="s">
        <v>22</v>
      </c>
      <c r="I42" s="31">
        <v>1874620000</v>
      </c>
      <c r="J42" s="31">
        <v>1869880000</v>
      </c>
      <c r="K42" s="30">
        <v>5.1994199999999997E-2</v>
      </c>
      <c r="L42" s="30">
        <v>0.12915699999999999</v>
      </c>
      <c r="M42" s="27">
        <v>0.129551</v>
      </c>
    </row>
    <row r="43" spans="6:13" x14ac:dyDescent="0.25">
      <c r="F43" s="104"/>
      <c r="G43" s="101"/>
      <c r="H43" s="6" t="s">
        <v>23</v>
      </c>
      <c r="I43" s="31">
        <v>1874290000</v>
      </c>
      <c r="J43" s="31">
        <v>1874230000</v>
      </c>
      <c r="K43" s="30">
        <v>5.2034799999999999E-2</v>
      </c>
      <c r="L43" s="30">
        <v>0.129158</v>
      </c>
      <c r="M43" s="27">
        <v>0.12939300000000001</v>
      </c>
    </row>
    <row r="44" spans="6:13" x14ac:dyDescent="0.25">
      <c r="F44" s="104"/>
      <c r="G44" s="101"/>
      <c r="H44" s="6" t="s">
        <v>24</v>
      </c>
      <c r="I44" s="31">
        <v>1876490000</v>
      </c>
      <c r="J44" s="31">
        <v>1864690000</v>
      </c>
      <c r="K44" s="30">
        <v>5.1824500000000003E-2</v>
      </c>
      <c r="L44" s="30">
        <v>0.12887999999999999</v>
      </c>
      <c r="M44" s="27">
        <v>0.12956799999999999</v>
      </c>
    </row>
    <row r="45" spans="6:13" x14ac:dyDescent="0.25">
      <c r="F45" s="104"/>
      <c r="G45" s="101"/>
      <c r="H45" s="6" t="s">
        <v>25</v>
      </c>
      <c r="I45" s="31">
        <v>1869870000</v>
      </c>
      <c r="J45" s="31">
        <v>1869350000</v>
      </c>
      <c r="K45" s="30">
        <v>5.1712899999999999E-2</v>
      </c>
      <c r="L45" s="30">
        <v>0.128993</v>
      </c>
      <c r="M45" s="27">
        <v>0.129082</v>
      </c>
    </row>
    <row r="46" spans="6:13" x14ac:dyDescent="0.25">
      <c r="F46" s="104"/>
      <c r="G46" s="102"/>
      <c r="H46" s="6" t="s">
        <v>26</v>
      </c>
      <c r="I46" s="31">
        <v>1876810000</v>
      </c>
      <c r="J46" s="31">
        <v>1858230000</v>
      </c>
      <c r="K46" s="30">
        <v>5.1706099999999998E-2</v>
      </c>
      <c r="L46" s="30">
        <v>0.128744</v>
      </c>
      <c r="M46" s="27">
        <v>0.128994</v>
      </c>
    </row>
    <row r="47" spans="6:13" ht="15.75" thickBot="1" x14ac:dyDescent="0.3">
      <c r="F47" s="104"/>
      <c r="G47" s="98" t="s">
        <v>27</v>
      </c>
      <c r="H47" s="99"/>
      <c r="I47" s="34">
        <f t="shared" ref="I47:M47" si="8">SUM(I33:I46)/14</f>
        <v>1874257142.8571429</v>
      </c>
      <c r="J47" s="34">
        <f t="shared" si="8"/>
        <v>1868494285.7142856</v>
      </c>
      <c r="K47" s="33">
        <f t="shared" si="8"/>
        <v>5.197835E-2</v>
      </c>
      <c r="L47" s="33">
        <f t="shared" si="8"/>
        <v>0.12918449999999998</v>
      </c>
      <c r="M47" s="33">
        <f t="shared" si="8"/>
        <v>0.12952778571428572</v>
      </c>
    </row>
    <row r="48" spans="6:13" x14ac:dyDescent="0.25">
      <c r="F48" s="104"/>
      <c r="G48" s="100">
        <v>1260</v>
      </c>
      <c r="H48" s="5" t="s">
        <v>13</v>
      </c>
      <c r="I48" s="28">
        <v>1899510000</v>
      </c>
      <c r="J48" s="28">
        <v>1890960000</v>
      </c>
      <c r="K48" s="20">
        <v>5.34187E-2</v>
      </c>
      <c r="L48" s="20">
        <v>0.124004</v>
      </c>
      <c r="M48" s="29">
        <v>0.124711</v>
      </c>
    </row>
    <row r="49" spans="6:13" x14ac:dyDescent="0.25">
      <c r="F49" s="104"/>
      <c r="G49" s="101"/>
      <c r="H49" s="6" t="s">
        <v>14</v>
      </c>
      <c r="I49" s="31">
        <v>1902860000</v>
      </c>
      <c r="J49" s="31">
        <v>1904070000</v>
      </c>
      <c r="K49" s="30">
        <v>5.2194699999999997E-2</v>
      </c>
      <c r="L49" s="30">
        <v>0.124154</v>
      </c>
      <c r="M49" s="27">
        <v>0.124283</v>
      </c>
    </row>
    <row r="50" spans="6:13" x14ac:dyDescent="0.25">
      <c r="F50" s="104"/>
      <c r="G50" s="101"/>
      <c r="H50" s="6" t="s">
        <v>15</v>
      </c>
      <c r="I50" s="31">
        <v>1902370000</v>
      </c>
      <c r="J50" s="31">
        <v>1896940000</v>
      </c>
      <c r="K50" s="30">
        <v>5.2982399999999999E-2</v>
      </c>
      <c r="L50" s="30">
        <v>0.123916</v>
      </c>
      <c r="M50" s="27">
        <v>0.12457699999999999</v>
      </c>
    </row>
    <row r="51" spans="6:13" x14ac:dyDescent="0.25">
      <c r="F51" s="104"/>
      <c r="G51" s="101"/>
      <c r="H51" s="6" t="s">
        <v>16</v>
      </c>
      <c r="I51" s="31">
        <v>1903510000</v>
      </c>
      <c r="J51" s="31">
        <v>1895570000</v>
      </c>
      <c r="K51" s="30">
        <v>5.1913000000000001E-2</v>
      </c>
      <c r="L51" s="30">
        <v>0.123416</v>
      </c>
      <c r="M51" s="27">
        <v>0.12381200000000001</v>
      </c>
    </row>
    <row r="52" spans="6:13" x14ac:dyDescent="0.25">
      <c r="F52" s="104"/>
      <c r="G52" s="101"/>
      <c r="H52" s="6" t="s">
        <v>17</v>
      </c>
      <c r="I52" s="31">
        <v>1903530000</v>
      </c>
      <c r="J52" s="31">
        <v>1886190000</v>
      </c>
      <c r="K52" s="30">
        <v>5.1622099999999997E-2</v>
      </c>
      <c r="L52" s="30">
        <v>0.123443</v>
      </c>
      <c r="M52" s="27">
        <v>0.124129</v>
      </c>
    </row>
    <row r="53" spans="6:13" x14ac:dyDescent="0.25">
      <c r="F53" s="104"/>
      <c r="G53" s="101"/>
      <c r="H53" s="6" t="s">
        <v>18</v>
      </c>
      <c r="I53" s="31">
        <v>1908180000</v>
      </c>
      <c r="J53" s="31">
        <v>1894220000</v>
      </c>
      <c r="K53" s="30">
        <v>5.1721099999999999E-2</v>
      </c>
      <c r="L53" s="30">
        <v>0.123833</v>
      </c>
      <c r="M53" s="27">
        <v>0.123872</v>
      </c>
    </row>
    <row r="54" spans="6:13" x14ac:dyDescent="0.25">
      <c r="F54" s="104"/>
      <c r="G54" s="101"/>
      <c r="H54" s="6" t="s">
        <v>19</v>
      </c>
      <c r="I54" s="31">
        <v>1906900000</v>
      </c>
      <c r="J54" s="31">
        <v>1899010000</v>
      </c>
      <c r="K54" s="30">
        <v>5.1531E-2</v>
      </c>
      <c r="L54" s="30">
        <v>0.123636</v>
      </c>
      <c r="M54" s="27">
        <v>0.124139</v>
      </c>
    </row>
    <row r="55" spans="6:13" x14ac:dyDescent="0.25">
      <c r="F55" s="104"/>
      <c r="G55" s="101"/>
      <c r="H55" s="6" t="s">
        <v>20</v>
      </c>
      <c r="I55" s="31">
        <v>1900270000</v>
      </c>
      <c r="J55" s="31">
        <v>1889270000</v>
      </c>
      <c r="K55" s="30">
        <v>5.13138E-2</v>
      </c>
      <c r="L55" s="30">
        <v>0.12332899999999999</v>
      </c>
      <c r="M55" s="27">
        <v>0.123497</v>
      </c>
    </row>
    <row r="56" spans="6:13" x14ac:dyDescent="0.25">
      <c r="F56" s="104"/>
      <c r="G56" s="101"/>
      <c r="H56" s="6" t="s">
        <v>21</v>
      </c>
      <c r="I56" s="31">
        <v>1899990000</v>
      </c>
      <c r="J56" s="31">
        <v>1895680000</v>
      </c>
      <c r="K56" s="30">
        <v>5.1395499999999997E-2</v>
      </c>
      <c r="L56" s="30">
        <v>0.12313</v>
      </c>
      <c r="M56" s="32">
        <v>0.123335</v>
      </c>
    </row>
    <row r="57" spans="6:13" x14ac:dyDescent="0.25">
      <c r="F57" s="104"/>
      <c r="G57" s="101"/>
      <c r="H57" s="6" t="s">
        <v>22</v>
      </c>
      <c r="I57" s="31">
        <v>1906500000</v>
      </c>
      <c r="J57" s="31">
        <v>1901370000</v>
      </c>
      <c r="K57" s="30">
        <v>5.2072599999999997E-2</v>
      </c>
      <c r="L57" s="30">
        <v>0.123552</v>
      </c>
      <c r="M57" s="27">
        <v>0.123945</v>
      </c>
    </row>
    <row r="58" spans="6:13" x14ac:dyDescent="0.25">
      <c r="F58" s="104"/>
      <c r="G58" s="101"/>
      <c r="H58" s="6" t="s">
        <v>23</v>
      </c>
      <c r="I58" s="31">
        <v>1901510000</v>
      </c>
      <c r="J58" s="31">
        <v>1912970000</v>
      </c>
      <c r="K58" s="30">
        <v>5.1985200000000002E-2</v>
      </c>
      <c r="L58" s="30">
        <v>0.123485</v>
      </c>
      <c r="M58" s="27">
        <v>0.123788</v>
      </c>
    </row>
    <row r="59" spans="6:13" x14ac:dyDescent="0.25">
      <c r="F59" s="104"/>
      <c r="G59" s="101"/>
      <c r="H59" s="6" t="s">
        <v>24</v>
      </c>
      <c r="I59" s="31">
        <v>1895970000</v>
      </c>
      <c r="J59" s="31">
        <v>1895490000</v>
      </c>
      <c r="K59" s="30">
        <v>5.1810000000000002E-2</v>
      </c>
      <c r="L59" s="30">
        <v>0.123362</v>
      </c>
      <c r="M59" s="27">
        <v>0.123806</v>
      </c>
    </row>
    <row r="60" spans="6:13" x14ac:dyDescent="0.25">
      <c r="F60" s="104"/>
      <c r="G60" s="101"/>
      <c r="H60" s="6" t="s">
        <v>25</v>
      </c>
      <c r="I60" s="31">
        <v>1897030000</v>
      </c>
      <c r="J60" s="31">
        <v>1896470000</v>
      </c>
      <c r="K60" s="30">
        <v>5.14441E-2</v>
      </c>
      <c r="L60" s="30">
        <v>0.123168</v>
      </c>
      <c r="M60" s="27">
        <v>0.123464</v>
      </c>
    </row>
    <row r="61" spans="6:13" x14ac:dyDescent="0.25">
      <c r="F61" s="104"/>
      <c r="G61" s="102"/>
      <c r="H61" s="6" t="s">
        <v>26</v>
      </c>
      <c r="I61" s="31">
        <v>1902390000</v>
      </c>
      <c r="J61" s="31">
        <v>1892310000</v>
      </c>
      <c r="K61" s="30">
        <v>5.1177E-2</v>
      </c>
      <c r="L61" s="30">
        <v>0.123336</v>
      </c>
      <c r="M61" s="27">
        <v>0.123552</v>
      </c>
    </row>
    <row r="62" spans="6:13" ht="15.75" thickBot="1" x14ac:dyDescent="0.3">
      <c r="F62" s="104"/>
      <c r="G62" s="98" t="s">
        <v>27</v>
      </c>
      <c r="H62" s="99"/>
      <c r="I62" s="34">
        <f t="shared" ref="I62:M62" si="9">SUM(I48:I61)/14</f>
        <v>1902180000</v>
      </c>
      <c r="J62" s="34">
        <f t="shared" si="9"/>
        <v>1896465714.2857144</v>
      </c>
      <c r="K62" s="33">
        <f t="shared" si="9"/>
        <v>5.1898657142857144E-2</v>
      </c>
      <c r="L62" s="33">
        <f t="shared" si="9"/>
        <v>0.12355457142857142</v>
      </c>
      <c r="M62" s="33">
        <f t="shared" si="9"/>
        <v>0.12392214285714287</v>
      </c>
    </row>
    <row r="63" spans="6:13" x14ac:dyDescent="0.25">
      <c r="F63" s="104"/>
      <c r="G63" s="100">
        <v>1280</v>
      </c>
      <c r="H63" s="5" t="s">
        <v>13</v>
      </c>
      <c r="I63" s="28">
        <v>1925960000</v>
      </c>
      <c r="J63" s="28">
        <v>1914430000</v>
      </c>
      <c r="K63" s="20">
        <v>5.3572300000000003E-2</v>
      </c>
      <c r="L63" s="20">
        <v>0.118644</v>
      </c>
      <c r="M63" s="29">
        <v>0.119119</v>
      </c>
    </row>
    <row r="64" spans="6:13" x14ac:dyDescent="0.25">
      <c r="F64" s="104"/>
      <c r="G64" s="101"/>
      <c r="H64" s="6" t="s">
        <v>14</v>
      </c>
      <c r="I64" s="31">
        <v>1918900000</v>
      </c>
      <c r="J64" s="31">
        <v>1930720000</v>
      </c>
      <c r="K64" s="30">
        <v>5.2449200000000001E-2</v>
      </c>
      <c r="L64" s="30">
        <v>0.118809</v>
      </c>
      <c r="M64" s="27">
        <v>0.118881</v>
      </c>
    </row>
    <row r="65" spans="6:13" x14ac:dyDescent="0.25">
      <c r="F65" s="104"/>
      <c r="G65" s="101"/>
      <c r="H65" s="6" t="s">
        <v>15</v>
      </c>
      <c r="I65" s="31">
        <v>1934400000</v>
      </c>
      <c r="J65" s="31">
        <v>1927260000</v>
      </c>
      <c r="K65" s="30">
        <v>5.2796799999999998E-2</v>
      </c>
      <c r="L65" s="30">
        <v>0.11842800000000001</v>
      </c>
      <c r="M65" s="27">
        <v>0.118931</v>
      </c>
    </row>
    <row r="66" spans="6:13" x14ac:dyDescent="0.25">
      <c r="F66" s="104"/>
      <c r="G66" s="101"/>
      <c r="H66" s="6" t="s">
        <v>16</v>
      </c>
      <c r="I66" s="31">
        <v>1928040000</v>
      </c>
      <c r="J66" s="31">
        <v>1928680000</v>
      </c>
      <c r="K66" s="30">
        <v>5.2006700000000003E-2</v>
      </c>
      <c r="L66" s="30">
        <v>0.11788899999999999</v>
      </c>
      <c r="M66" s="27">
        <v>0.118724</v>
      </c>
    </row>
    <row r="67" spans="6:13" x14ac:dyDescent="0.25">
      <c r="F67" s="104"/>
      <c r="G67" s="101"/>
      <c r="H67" s="6" t="s">
        <v>17</v>
      </c>
      <c r="I67" s="31">
        <v>1918380000</v>
      </c>
      <c r="J67" s="31">
        <v>1911630000</v>
      </c>
      <c r="K67" s="30">
        <v>5.1893000000000002E-2</v>
      </c>
      <c r="L67" s="30">
        <v>0.118321</v>
      </c>
      <c r="M67" s="27">
        <v>0.118266</v>
      </c>
    </row>
    <row r="68" spans="6:13" x14ac:dyDescent="0.25">
      <c r="F68" s="104"/>
      <c r="G68" s="101"/>
      <c r="H68" s="6" t="s">
        <v>18</v>
      </c>
      <c r="I68" s="31">
        <v>1934650000</v>
      </c>
      <c r="J68" s="31">
        <v>1918750000</v>
      </c>
      <c r="K68" s="30">
        <v>5.1759699999999999E-2</v>
      </c>
      <c r="L68" s="30">
        <v>0.11813700000000001</v>
      </c>
      <c r="M68" s="27">
        <v>0.118613</v>
      </c>
    </row>
    <row r="69" spans="6:13" x14ac:dyDescent="0.25">
      <c r="F69" s="104"/>
      <c r="G69" s="101"/>
      <c r="H69" s="6" t="s">
        <v>19</v>
      </c>
      <c r="I69" s="31">
        <v>1929320000</v>
      </c>
      <c r="J69" s="31">
        <v>1930700000</v>
      </c>
      <c r="K69" s="30">
        <v>5.17595E-2</v>
      </c>
      <c r="L69" s="30">
        <v>0.118297</v>
      </c>
      <c r="M69" s="27">
        <v>0.11876399999999999</v>
      </c>
    </row>
    <row r="70" spans="6:13" x14ac:dyDescent="0.25">
      <c r="F70" s="104"/>
      <c r="G70" s="101"/>
      <c r="H70" s="6" t="s">
        <v>20</v>
      </c>
      <c r="I70" s="31">
        <v>1933690000</v>
      </c>
      <c r="J70" s="31">
        <v>1922830000</v>
      </c>
      <c r="K70" s="30">
        <v>5.1304200000000001E-2</v>
      </c>
      <c r="L70" s="30">
        <v>0.118378</v>
      </c>
      <c r="M70" s="27">
        <v>0.118298</v>
      </c>
    </row>
    <row r="71" spans="6:13" x14ac:dyDescent="0.25">
      <c r="F71" s="104"/>
      <c r="G71" s="101"/>
      <c r="H71" s="6" t="s">
        <v>21</v>
      </c>
      <c r="I71" s="31">
        <v>1934610000</v>
      </c>
      <c r="J71" s="31">
        <v>1924460000</v>
      </c>
      <c r="K71" s="30">
        <v>5.1383100000000001E-2</v>
      </c>
      <c r="L71" s="30">
        <v>0.11779299999999999</v>
      </c>
      <c r="M71" s="32">
        <v>0.11815100000000001</v>
      </c>
    </row>
    <row r="72" spans="6:13" x14ac:dyDescent="0.25">
      <c r="F72" s="104"/>
      <c r="G72" s="101"/>
      <c r="H72" s="6" t="s">
        <v>22</v>
      </c>
      <c r="I72" s="31">
        <v>1932470000</v>
      </c>
      <c r="J72" s="31">
        <v>1929130000</v>
      </c>
      <c r="K72" s="30">
        <v>5.2313199999999997E-2</v>
      </c>
      <c r="L72" s="30">
        <v>0.11824999999999999</v>
      </c>
      <c r="M72" s="27">
        <v>0.11861099999999999</v>
      </c>
    </row>
    <row r="73" spans="6:13" x14ac:dyDescent="0.25">
      <c r="F73" s="104"/>
      <c r="G73" s="101"/>
      <c r="H73" s="6" t="s">
        <v>23</v>
      </c>
      <c r="I73" s="31">
        <v>1929880000</v>
      </c>
      <c r="J73" s="31">
        <v>1936380000</v>
      </c>
      <c r="K73" s="30">
        <v>5.18717E-2</v>
      </c>
      <c r="L73" s="30">
        <v>0.11812400000000001</v>
      </c>
      <c r="M73" s="27">
        <v>0.118365</v>
      </c>
    </row>
    <row r="74" spans="6:13" x14ac:dyDescent="0.25">
      <c r="F74" s="104"/>
      <c r="G74" s="101"/>
      <c r="H74" s="6" t="s">
        <v>24</v>
      </c>
      <c r="I74" s="31">
        <v>1926570000</v>
      </c>
      <c r="J74" s="31">
        <v>1923740000</v>
      </c>
      <c r="K74" s="30">
        <v>5.1784799999999999E-2</v>
      </c>
      <c r="L74" s="30">
        <v>0.117803</v>
      </c>
      <c r="M74" s="27">
        <v>0.118038</v>
      </c>
    </row>
    <row r="75" spans="6:13" x14ac:dyDescent="0.25">
      <c r="F75" s="104"/>
      <c r="G75" s="101"/>
      <c r="H75" s="6" t="s">
        <v>25</v>
      </c>
      <c r="I75" s="31">
        <v>1935560000</v>
      </c>
      <c r="J75" s="31">
        <v>1930130000</v>
      </c>
      <c r="K75" s="30">
        <v>5.1367400000000001E-2</v>
      </c>
      <c r="L75" s="30">
        <v>0.11809</v>
      </c>
      <c r="M75" s="27">
        <v>0.11785900000000001</v>
      </c>
    </row>
    <row r="76" spans="6:13" x14ac:dyDescent="0.25">
      <c r="F76" s="104"/>
      <c r="G76" s="102"/>
      <c r="H76" s="6" t="s">
        <v>26</v>
      </c>
      <c r="I76" s="31">
        <v>1941620000</v>
      </c>
      <c r="J76" s="31">
        <v>1912180000</v>
      </c>
      <c r="K76" s="30">
        <v>5.1477599999999998E-2</v>
      </c>
      <c r="L76" s="30">
        <v>0.117867</v>
      </c>
      <c r="M76" s="27">
        <v>0.118094</v>
      </c>
    </row>
    <row r="77" spans="6:13" ht="15.75" thickBot="1" x14ac:dyDescent="0.3">
      <c r="F77" s="104"/>
      <c r="G77" s="98" t="s">
        <v>27</v>
      </c>
      <c r="H77" s="99"/>
      <c r="I77" s="34">
        <f t="shared" ref="I77:M77" si="10">SUM(I63:I76)/14</f>
        <v>1930289285.7142856</v>
      </c>
      <c r="J77" s="34">
        <f t="shared" si="10"/>
        <v>1924358571.4285715</v>
      </c>
      <c r="K77" s="33">
        <f t="shared" si="10"/>
        <v>5.198137142857142E-2</v>
      </c>
      <c r="L77" s="33">
        <f t="shared" si="10"/>
        <v>0.11820214285714288</v>
      </c>
      <c r="M77" s="33">
        <f t="shared" si="10"/>
        <v>0.11847957142857143</v>
      </c>
    </row>
    <row r="78" spans="6:13" x14ac:dyDescent="0.25">
      <c r="F78" s="104"/>
      <c r="G78" s="100">
        <v>1300</v>
      </c>
      <c r="H78" s="5" t="s">
        <v>13</v>
      </c>
      <c r="I78" s="28">
        <v>1955440000</v>
      </c>
      <c r="J78" s="28">
        <v>1948990000</v>
      </c>
      <c r="K78" s="20">
        <v>5.34139E-2</v>
      </c>
      <c r="L78" s="20">
        <v>0.113895</v>
      </c>
      <c r="M78" s="29">
        <v>0.11453099999999999</v>
      </c>
    </row>
    <row r="79" spans="6:13" x14ac:dyDescent="0.25">
      <c r="F79" s="104"/>
      <c r="G79" s="101"/>
      <c r="H79" s="6" t="s">
        <v>14</v>
      </c>
      <c r="I79" s="31">
        <v>1957920000</v>
      </c>
      <c r="J79" s="31">
        <v>1958790000</v>
      </c>
      <c r="K79" s="30">
        <v>5.2644000000000003E-2</v>
      </c>
      <c r="L79" s="30">
        <v>0.113811</v>
      </c>
      <c r="M79" s="27">
        <v>0.114229</v>
      </c>
    </row>
    <row r="80" spans="6:13" x14ac:dyDescent="0.25">
      <c r="F80" s="104"/>
      <c r="G80" s="101"/>
      <c r="H80" s="6" t="s">
        <v>15</v>
      </c>
      <c r="I80" s="31">
        <v>1967880000</v>
      </c>
      <c r="J80" s="31">
        <v>1951180000</v>
      </c>
      <c r="K80" s="30">
        <v>5.2582700000000003E-2</v>
      </c>
      <c r="L80" s="30">
        <v>0.11393300000000001</v>
      </c>
      <c r="M80" s="27">
        <v>0.114272</v>
      </c>
    </row>
    <row r="81" spans="6:13" x14ac:dyDescent="0.25">
      <c r="F81" s="104"/>
      <c r="G81" s="101"/>
      <c r="H81" s="6" t="s">
        <v>16</v>
      </c>
      <c r="I81" s="31">
        <v>1947730000</v>
      </c>
      <c r="J81" s="31">
        <v>1949430000</v>
      </c>
      <c r="K81" s="30">
        <v>5.1704800000000002E-2</v>
      </c>
      <c r="L81" s="30">
        <v>0.113208</v>
      </c>
      <c r="M81" s="27">
        <v>0.113956</v>
      </c>
    </row>
    <row r="82" spans="6:13" x14ac:dyDescent="0.25">
      <c r="F82" s="104"/>
      <c r="G82" s="101"/>
      <c r="H82" s="6" t="s">
        <v>17</v>
      </c>
      <c r="I82" s="31">
        <v>1966590000</v>
      </c>
      <c r="J82" s="31">
        <v>1946130000</v>
      </c>
      <c r="K82" s="30">
        <v>5.2229900000000003E-2</v>
      </c>
      <c r="L82" s="30">
        <v>0.11355700000000001</v>
      </c>
      <c r="M82" s="27">
        <v>0.113709</v>
      </c>
    </row>
    <row r="83" spans="6:13" x14ac:dyDescent="0.25">
      <c r="F83" s="104"/>
      <c r="G83" s="101"/>
      <c r="H83" s="6" t="s">
        <v>18</v>
      </c>
      <c r="I83" s="31">
        <v>1964980000</v>
      </c>
      <c r="J83" s="31">
        <v>1950550000</v>
      </c>
      <c r="K83" s="30">
        <v>5.2047999999999997E-2</v>
      </c>
      <c r="L83" s="30">
        <v>0.11367099999999999</v>
      </c>
      <c r="M83" s="27">
        <v>0.113806</v>
      </c>
    </row>
    <row r="84" spans="6:13" x14ac:dyDescent="0.25">
      <c r="F84" s="104"/>
      <c r="G84" s="101"/>
      <c r="H84" s="6" t="s">
        <v>19</v>
      </c>
      <c r="I84" s="31">
        <v>1957900000</v>
      </c>
      <c r="J84" s="31">
        <v>1948500000</v>
      </c>
      <c r="K84" s="30">
        <v>5.1598900000000003E-2</v>
      </c>
      <c r="L84" s="30">
        <v>0.113413</v>
      </c>
      <c r="M84" s="27">
        <v>0.11368</v>
      </c>
    </row>
    <row r="85" spans="6:13" x14ac:dyDescent="0.25">
      <c r="F85" s="104"/>
      <c r="G85" s="101"/>
      <c r="H85" s="6" t="s">
        <v>20</v>
      </c>
      <c r="I85" s="31">
        <v>1955420000</v>
      </c>
      <c r="J85" s="31">
        <v>1950350000</v>
      </c>
      <c r="K85" s="30">
        <v>5.1448399999999998E-2</v>
      </c>
      <c r="L85" s="30">
        <v>0.113455</v>
      </c>
      <c r="M85" s="27">
        <v>0.11334900000000001</v>
      </c>
    </row>
    <row r="86" spans="6:13" x14ac:dyDescent="0.25">
      <c r="F86" s="104"/>
      <c r="G86" s="101"/>
      <c r="H86" s="6" t="s">
        <v>21</v>
      </c>
      <c r="I86" s="31">
        <v>1958810000</v>
      </c>
      <c r="J86" s="31">
        <v>1949810000</v>
      </c>
      <c r="K86" s="30">
        <v>5.1050400000000003E-2</v>
      </c>
      <c r="L86" s="30">
        <v>0.11318</v>
      </c>
      <c r="M86" s="32">
        <v>0.113242</v>
      </c>
    </row>
    <row r="87" spans="6:13" x14ac:dyDescent="0.25">
      <c r="F87" s="104"/>
      <c r="G87" s="101"/>
      <c r="H87" s="6" t="s">
        <v>22</v>
      </c>
      <c r="I87" s="31">
        <v>1956870000</v>
      </c>
      <c r="J87" s="31">
        <v>1953680000</v>
      </c>
      <c r="K87" s="30">
        <v>5.2274000000000001E-2</v>
      </c>
      <c r="L87" s="30">
        <v>0.11358500000000001</v>
      </c>
      <c r="M87" s="27">
        <v>0.11386300000000001</v>
      </c>
    </row>
    <row r="88" spans="6:13" x14ac:dyDescent="0.25">
      <c r="F88" s="104"/>
      <c r="G88" s="101"/>
      <c r="H88" s="6" t="s">
        <v>23</v>
      </c>
      <c r="I88" s="31">
        <v>1961870000</v>
      </c>
      <c r="J88" s="31">
        <v>1965730000</v>
      </c>
      <c r="K88" s="30">
        <v>5.2089099999999999E-2</v>
      </c>
      <c r="L88" s="30">
        <v>0.113465</v>
      </c>
      <c r="M88" s="27">
        <v>0.11376600000000001</v>
      </c>
    </row>
    <row r="89" spans="6:13" x14ac:dyDescent="0.25">
      <c r="F89" s="104"/>
      <c r="G89" s="101"/>
      <c r="H89" s="6" t="s">
        <v>24</v>
      </c>
      <c r="I89" s="31">
        <v>1959160000</v>
      </c>
      <c r="J89" s="31">
        <v>1955390000</v>
      </c>
      <c r="K89" s="30">
        <v>5.1651500000000003E-2</v>
      </c>
      <c r="L89" s="30">
        <v>0.11305</v>
      </c>
      <c r="M89" s="27">
        <v>0.113902</v>
      </c>
    </row>
    <row r="90" spans="6:13" x14ac:dyDescent="0.25">
      <c r="F90" s="104"/>
      <c r="G90" s="101"/>
      <c r="H90" s="6" t="s">
        <v>25</v>
      </c>
      <c r="I90" s="31">
        <v>1954150000</v>
      </c>
      <c r="J90" s="31">
        <v>1957510000</v>
      </c>
      <c r="K90" s="30">
        <v>5.1636000000000001E-2</v>
      </c>
      <c r="L90" s="30">
        <v>0.113192</v>
      </c>
      <c r="M90" s="27">
        <v>0.113319</v>
      </c>
    </row>
    <row r="91" spans="6:13" x14ac:dyDescent="0.25">
      <c r="F91" s="104"/>
      <c r="G91" s="102"/>
      <c r="H91" s="6" t="s">
        <v>26</v>
      </c>
      <c r="I91" s="31">
        <v>1955300000</v>
      </c>
      <c r="J91" s="31">
        <v>1948730000</v>
      </c>
      <c r="K91" s="30">
        <v>5.1774399999999998E-2</v>
      </c>
      <c r="L91" s="30">
        <v>0.113229</v>
      </c>
      <c r="M91" s="27">
        <v>0.113584</v>
      </c>
    </row>
    <row r="92" spans="6:13" ht="15.75" thickBot="1" x14ac:dyDescent="0.3">
      <c r="F92" s="105"/>
      <c r="G92" s="98" t="s">
        <v>27</v>
      </c>
      <c r="H92" s="99"/>
      <c r="I92" s="34">
        <f t="shared" ref="I92:M92" si="11">SUM(I78:I91)/14</f>
        <v>1958572857.1428571</v>
      </c>
      <c r="J92" s="34">
        <f t="shared" si="11"/>
        <v>1952483571.4285715</v>
      </c>
      <c r="K92" s="33">
        <f t="shared" si="11"/>
        <v>5.2010428571428569E-2</v>
      </c>
      <c r="L92" s="33">
        <f t="shared" si="11"/>
        <v>0.11347457142857142</v>
      </c>
      <c r="M92" s="33">
        <f t="shared" si="11"/>
        <v>0.11380057142857143</v>
      </c>
    </row>
    <row r="93" spans="6:13" x14ac:dyDescent="0.25">
      <c r="F93" s="103" t="s">
        <v>51</v>
      </c>
      <c r="G93" s="100">
        <v>1200</v>
      </c>
      <c r="H93" s="5" t="s">
        <v>13</v>
      </c>
      <c r="I93" s="28">
        <v>2043940000</v>
      </c>
      <c r="J93" s="28">
        <v>2022590000</v>
      </c>
      <c r="K93" s="20">
        <v>5.3708400000000003E-2</v>
      </c>
      <c r="L93" s="20">
        <v>9.9918699999999999E-2</v>
      </c>
      <c r="M93" s="29">
        <v>0.100745</v>
      </c>
    </row>
    <row r="94" spans="6:13" x14ac:dyDescent="0.25">
      <c r="F94" s="104"/>
      <c r="G94" s="101"/>
      <c r="H94" s="6" t="s">
        <v>14</v>
      </c>
      <c r="I94" s="31">
        <v>2037030000</v>
      </c>
      <c r="J94" s="31">
        <v>2036700000</v>
      </c>
      <c r="K94" s="30">
        <v>5.2962500000000003E-2</v>
      </c>
      <c r="L94" s="30">
        <v>9.9924600000000002E-2</v>
      </c>
      <c r="M94" s="27">
        <v>0.100506</v>
      </c>
    </row>
    <row r="95" spans="6:13" x14ac:dyDescent="0.25">
      <c r="F95" s="104"/>
      <c r="G95" s="101"/>
      <c r="H95" s="6" t="s">
        <v>15</v>
      </c>
      <c r="I95" s="31">
        <v>2045380000</v>
      </c>
      <c r="J95" s="31">
        <v>2029150000</v>
      </c>
      <c r="K95" s="30">
        <v>5.3229400000000003E-2</v>
      </c>
      <c r="L95" s="30">
        <v>0.10005699999999999</v>
      </c>
      <c r="M95" s="27">
        <v>0.10046099999999999</v>
      </c>
    </row>
    <row r="96" spans="6:13" x14ac:dyDescent="0.25">
      <c r="F96" s="104"/>
      <c r="G96" s="101"/>
      <c r="H96" s="6" t="s">
        <v>16</v>
      </c>
      <c r="I96" s="31">
        <v>2033830000</v>
      </c>
      <c r="J96" s="31">
        <v>2036520000</v>
      </c>
      <c r="K96" s="30">
        <v>5.2389400000000003E-2</v>
      </c>
      <c r="L96" s="30">
        <v>9.9510100000000004E-2</v>
      </c>
      <c r="M96" s="27">
        <v>0.100191</v>
      </c>
    </row>
    <row r="97" spans="6:13" x14ac:dyDescent="0.25">
      <c r="F97" s="104"/>
      <c r="G97" s="101"/>
      <c r="H97" s="6" t="s">
        <v>17</v>
      </c>
      <c r="I97" s="31">
        <v>2037570000</v>
      </c>
      <c r="J97" s="31">
        <v>2027730000</v>
      </c>
      <c r="K97" s="30">
        <v>5.2203399999999997E-2</v>
      </c>
      <c r="L97" s="30">
        <v>9.9699300000000005E-2</v>
      </c>
      <c r="M97" s="27">
        <v>0.100131</v>
      </c>
    </row>
    <row r="98" spans="6:13" x14ac:dyDescent="0.25">
      <c r="F98" s="104"/>
      <c r="G98" s="101"/>
      <c r="H98" s="6" t="s">
        <v>18</v>
      </c>
      <c r="I98" s="31">
        <v>2037780000</v>
      </c>
      <c r="J98" s="31">
        <v>2029500000</v>
      </c>
      <c r="K98" s="30">
        <v>5.2018099999999998E-2</v>
      </c>
      <c r="L98" s="30">
        <v>9.9638199999999996E-2</v>
      </c>
      <c r="M98" s="27">
        <v>0.100159</v>
      </c>
    </row>
    <row r="99" spans="6:13" x14ac:dyDescent="0.25">
      <c r="F99" s="104"/>
      <c r="G99" s="101"/>
      <c r="H99" s="6" t="s">
        <v>19</v>
      </c>
      <c r="I99" s="31">
        <v>2034350000</v>
      </c>
      <c r="J99" s="31">
        <v>2038500000</v>
      </c>
      <c r="K99" s="30">
        <v>5.2152299999999999E-2</v>
      </c>
      <c r="L99" s="30">
        <v>9.9755399999999994E-2</v>
      </c>
      <c r="M99" s="27">
        <v>0.100273</v>
      </c>
    </row>
    <row r="100" spans="6:13" x14ac:dyDescent="0.25">
      <c r="F100" s="104"/>
      <c r="G100" s="101"/>
      <c r="H100" s="6" t="s">
        <v>20</v>
      </c>
      <c r="I100" s="31">
        <v>2030000000</v>
      </c>
      <c r="J100" s="31">
        <v>2033090000</v>
      </c>
      <c r="K100" s="30">
        <v>5.1868699999999997E-2</v>
      </c>
      <c r="L100" s="30">
        <v>9.9459199999999998E-2</v>
      </c>
      <c r="M100" s="27">
        <v>9.9818699999999996E-2</v>
      </c>
    </row>
    <row r="101" spans="6:13" x14ac:dyDescent="0.25">
      <c r="F101" s="104"/>
      <c r="G101" s="101"/>
      <c r="H101" s="6" t="s">
        <v>21</v>
      </c>
      <c r="I101" s="31">
        <v>2040970000</v>
      </c>
      <c r="J101" s="31">
        <v>2038040000</v>
      </c>
      <c r="K101" s="30">
        <v>5.1582500000000003E-2</v>
      </c>
      <c r="L101" s="30">
        <v>9.9199499999999996E-2</v>
      </c>
      <c r="M101" s="32">
        <v>9.9770600000000001E-2</v>
      </c>
    </row>
    <row r="102" spans="6:13" x14ac:dyDescent="0.25">
      <c r="F102" s="104"/>
      <c r="G102" s="101"/>
      <c r="H102" s="6" t="s">
        <v>22</v>
      </c>
      <c r="I102" s="31">
        <v>2045640000</v>
      </c>
      <c r="J102" s="31">
        <v>2034420000</v>
      </c>
      <c r="K102" s="30">
        <v>5.2347400000000002E-2</v>
      </c>
      <c r="L102" s="30">
        <v>9.9500599999999995E-2</v>
      </c>
      <c r="M102" s="27">
        <v>9.9922999999999998E-2</v>
      </c>
    </row>
    <row r="103" spans="6:13" x14ac:dyDescent="0.25">
      <c r="F103" s="104"/>
      <c r="G103" s="101"/>
      <c r="H103" s="6" t="s">
        <v>23</v>
      </c>
      <c r="I103" s="31">
        <v>2035510000</v>
      </c>
      <c r="J103" s="31">
        <v>2046750000</v>
      </c>
      <c r="K103" s="30">
        <v>5.2243299999999999E-2</v>
      </c>
      <c r="L103" s="30">
        <v>9.9455799999999997E-2</v>
      </c>
      <c r="M103" s="27">
        <v>9.9832699999999996E-2</v>
      </c>
    </row>
    <row r="104" spans="6:13" x14ac:dyDescent="0.25">
      <c r="F104" s="104"/>
      <c r="G104" s="101"/>
      <c r="H104" s="6" t="s">
        <v>24</v>
      </c>
      <c r="I104" s="31">
        <v>2030260000</v>
      </c>
      <c r="J104" s="31">
        <v>2031090000</v>
      </c>
      <c r="K104" s="30">
        <v>5.1977299999999997E-2</v>
      </c>
      <c r="L104" s="30">
        <v>9.9546200000000001E-2</v>
      </c>
      <c r="M104" s="27">
        <v>9.9523500000000001E-2</v>
      </c>
    </row>
    <row r="105" spans="6:13" x14ac:dyDescent="0.25">
      <c r="F105" s="104"/>
      <c r="G105" s="101"/>
      <c r="H105" s="6" t="s">
        <v>25</v>
      </c>
      <c r="I105" s="31">
        <v>2046090000</v>
      </c>
      <c r="J105" s="31">
        <v>2030220000</v>
      </c>
      <c r="K105" s="30">
        <v>5.2152299999999999E-2</v>
      </c>
      <c r="L105" s="30">
        <v>9.9638199999999996E-2</v>
      </c>
      <c r="M105" s="27">
        <v>0.10046099999999999</v>
      </c>
    </row>
    <row r="106" spans="6:13" x14ac:dyDescent="0.25">
      <c r="F106" s="104"/>
      <c r="G106" s="102"/>
      <c r="H106" s="6" t="s">
        <v>26</v>
      </c>
      <c r="I106" s="31">
        <v>2037560000</v>
      </c>
      <c r="J106" s="31">
        <v>2019580000</v>
      </c>
      <c r="K106" s="30">
        <v>5.2032500000000002E-2</v>
      </c>
      <c r="L106" s="30">
        <v>9.9594600000000005E-2</v>
      </c>
      <c r="M106" s="27">
        <v>9.9572800000000003E-2</v>
      </c>
    </row>
    <row r="107" spans="6:13" ht="15.75" thickBot="1" x14ac:dyDescent="0.3">
      <c r="F107" s="104"/>
      <c r="G107" s="98" t="s">
        <v>27</v>
      </c>
      <c r="H107" s="99"/>
      <c r="I107" s="34">
        <f t="shared" ref="I107:L107" si="12">SUM(I93:I106)/14</f>
        <v>2038279285.7142856</v>
      </c>
      <c r="J107" s="34">
        <f t="shared" si="12"/>
        <v>2032420000</v>
      </c>
      <c r="K107" s="33">
        <f t="shared" si="12"/>
        <v>5.234767857142858E-2</v>
      </c>
      <c r="L107" s="33">
        <f t="shared" si="12"/>
        <v>9.9635528571428586E-2</v>
      </c>
      <c r="M107" s="33">
        <f>SUM(M93:M106)/14</f>
        <v>0.10009773571428572</v>
      </c>
    </row>
    <row r="108" spans="6:13" x14ac:dyDescent="0.25">
      <c r="F108" s="104"/>
      <c r="G108" s="100">
        <v>1220</v>
      </c>
      <c r="H108" s="5" t="s">
        <v>13</v>
      </c>
      <c r="I108" s="28">
        <v>2074130000</v>
      </c>
      <c r="J108" s="28">
        <v>2055610000</v>
      </c>
      <c r="K108" s="20">
        <v>5.4063399999999998E-2</v>
      </c>
      <c r="L108" s="20">
        <v>9.5235399999999998E-2</v>
      </c>
      <c r="M108" s="29">
        <v>9.5860899999999999E-2</v>
      </c>
    </row>
    <row r="109" spans="6:13" x14ac:dyDescent="0.25">
      <c r="F109" s="104"/>
      <c r="G109" s="101"/>
      <c r="H109" s="6" t="s">
        <v>14</v>
      </c>
      <c r="I109" s="31">
        <v>2060870000</v>
      </c>
      <c r="J109" s="31">
        <v>2068340000</v>
      </c>
      <c r="K109" s="30">
        <v>5.2915799999999999E-2</v>
      </c>
      <c r="L109" s="30">
        <v>9.4986399999999999E-2</v>
      </c>
      <c r="M109" s="27">
        <v>9.5285400000000006E-2</v>
      </c>
    </row>
    <row r="110" spans="6:13" x14ac:dyDescent="0.25">
      <c r="F110" s="104"/>
      <c r="G110" s="101"/>
      <c r="H110" s="6" t="s">
        <v>15</v>
      </c>
      <c r="I110" s="31">
        <v>2062760000</v>
      </c>
      <c r="J110" s="31">
        <v>2064360000</v>
      </c>
      <c r="K110" s="30">
        <v>5.3319400000000003E-2</v>
      </c>
      <c r="L110" s="30">
        <v>9.5132900000000006E-2</v>
      </c>
      <c r="M110" s="27">
        <v>9.5359299999999994E-2</v>
      </c>
    </row>
    <row r="111" spans="6:13" x14ac:dyDescent="0.25">
      <c r="F111" s="104"/>
      <c r="G111" s="101"/>
      <c r="H111" s="6" t="s">
        <v>16</v>
      </c>
      <c r="I111" s="31">
        <v>2066170000</v>
      </c>
      <c r="J111" s="31">
        <v>2060940000</v>
      </c>
      <c r="K111" s="30">
        <v>5.2142000000000001E-2</v>
      </c>
      <c r="L111" s="30">
        <v>9.4482700000000003E-2</v>
      </c>
      <c r="M111" s="27">
        <v>9.5163800000000007E-2</v>
      </c>
    </row>
    <row r="112" spans="6:13" x14ac:dyDescent="0.25">
      <c r="F112" s="104"/>
      <c r="G112" s="101"/>
      <c r="H112" s="6" t="s">
        <v>17</v>
      </c>
      <c r="I112" s="31">
        <v>2068440000</v>
      </c>
      <c r="J112" s="31">
        <v>2055290000</v>
      </c>
      <c r="K112" s="30">
        <v>5.2265199999999998E-2</v>
      </c>
      <c r="L112" s="30">
        <v>9.4698099999999993E-2</v>
      </c>
      <c r="M112" s="27">
        <v>9.4948099999999994E-2</v>
      </c>
    </row>
    <row r="113" spans="6:13" x14ac:dyDescent="0.25">
      <c r="F113" s="104"/>
      <c r="G113" s="101"/>
      <c r="H113" s="6" t="s">
        <v>18</v>
      </c>
      <c r="I113" s="31">
        <v>2070700000</v>
      </c>
      <c r="J113" s="31">
        <v>2056780000</v>
      </c>
      <c r="K113" s="30">
        <v>5.2397300000000001E-2</v>
      </c>
      <c r="L113" s="30">
        <v>9.4877199999999995E-2</v>
      </c>
      <c r="M113" s="27">
        <v>9.5342999999999997E-2</v>
      </c>
    </row>
    <row r="114" spans="6:13" x14ac:dyDescent="0.25">
      <c r="F114" s="104"/>
      <c r="G114" s="101"/>
      <c r="H114" s="6" t="s">
        <v>19</v>
      </c>
      <c r="I114" s="31">
        <v>2070370000</v>
      </c>
      <c r="J114" s="31">
        <v>2058580000</v>
      </c>
      <c r="K114" s="30">
        <v>5.2088099999999998E-2</v>
      </c>
      <c r="L114" s="30">
        <v>9.4792299999999996E-2</v>
      </c>
      <c r="M114" s="27">
        <v>9.5187900000000006E-2</v>
      </c>
    </row>
    <row r="115" spans="6:13" x14ac:dyDescent="0.25">
      <c r="F115" s="104"/>
      <c r="G115" s="101"/>
      <c r="H115" s="6" t="s">
        <v>20</v>
      </c>
      <c r="I115" s="31">
        <v>2064720000</v>
      </c>
      <c r="J115" s="31">
        <v>2053830000</v>
      </c>
      <c r="K115" s="30">
        <v>5.2056400000000003E-2</v>
      </c>
      <c r="L115" s="30">
        <v>9.4614199999999996E-2</v>
      </c>
      <c r="M115" s="27">
        <v>9.4780000000000003E-2</v>
      </c>
    </row>
    <row r="116" spans="6:13" x14ac:dyDescent="0.25">
      <c r="F116" s="104"/>
      <c r="G116" s="101"/>
      <c r="H116" s="6" t="s">
        <v>21</v>
      </c>
      <c r="I116" s="31">
        <v>2063990000</v>
      </c>
      <c r="J116" s="31">
        <v>2067410000</v>
      </c>
      <c r="K116" s="30">
        <v>5.1657799999999997E-2</v>
      </c>
      <c r="L116" s="30">
        <v>9.4320100000000004E-2</v>
      </c>
      <c r="M116" s="32">
        <v>9.4419000000000003E-2</v>
      </c>
    </row>
    <row r="117" spans="6:13" x14ac:dyDescent="0.25">
      <c r="F117" s="104"/>
      <c r="G117" s="101"/>
      <c r="H117" s="6" t="s">
        <v>22</v>
      </c>
      <c r="I117" s="31">
        <v>2072410000</v>
      </c>
      <c r="J117" s="31">
        <v>2068310000</v>
      </c>
      <c r="K117" s="30">
        <v>5.2498099999999999E-2</v>
      </c>
      <c r="L117" s="30">
        <v>9.4494400000000006E-2</v>
      </c>
      <c r="M117" s="27">
        <v>9.4946299999999997E-2</v>
      </c>
    </row>
    <row r="118" spans="6:13" x14ac:dyDescent="0.25">
      <c r="F118" s="104"/>
      <c r="G118" s="101"/>
      <c r="H118" s="6" t="s">
        <v>23</v>
      </c>
      <c r="I118" s="31">
        <v>2072870000</v>
      </c>
      <c r="J118" s="31">
        <v>2079100000</v>
      </c>
      <c r="K118" s="30">
        <v>5.2632699999999998E-2</v>
      </c>
      <c r="L118" s="30">
        <v>9.4620399999999993E-2</v>
      </c>
      <c r="M118" s="27">
        <v>9.4928200000000004E-2</v>
      </c>
    </row>
    <row r="119" spans="6:13" x14ac:dyDescent="0.25">
      <c r="F119" s="104"/>
      <c r="G119" s="101"/>
      <c r="H119" s="6" t="s">
        <v>24</v>
      </c>
      <c r="I119" s="31">
        <v>2070160000</v>
      </c>
      <c r="J119" s="31">
        <v>2063890000</v>
      </c>
      <c r="K119" s="30">
        <v>5.24255E-2</v>
      </c>
      <c r="L119" s="30">
        <v>9.4380699999999998E-2</v>
      </c>
      <c r="M119" s="27">
        <v>9.4951099999999997E-2</v>
      </c>
    </row>
    <row r="120" spans="6:13" x14ac:dyDescent="0.25">
      <c r="F120" s="104"/>
      <c r="G120" s="101"/>
      <c r="H120" s="6" t="s">
        <v>25</v>
      </c>
      <c r="I120" s="31">
        <v>2074860000</v>
      </c>
      <c r="J120" s="31">
        <v>2066590000</v>
      </c>
      <c r="K120" s="30">
        <v>5.1914799999999997E-2</v>
      </c>
      <c r="L120" s="30">
        <v>9.4619800000000004E-2</v>
      </c>
      <c r="M120" s="27">
        <v>9.4556899999999999E-2</v>
      </c>
    </row>
    <row r="121" spans="6:13" x14ac:dyDescent="0.25">
      <c r="F121" s="104"/>
      <c r="G121" s="102"/>
      <c r="H121" s="6" t="s">
        <v>26</v>
      </c>
      <c r="I121" s="31">
        <v>2059730000</v>
      </c>
      <c r="J121" s="31">
        <v>2050120000</v>
      </c>
      <c r="K121" s="30">
        <v>5.2211899999999999E-2</v>
      </c>
      <c r="L121" s="30">
        <v>9.4439200000000001E-2</v>
      </c>
      <c r="M121" s="27">
        <v>9.4697799999999999E-2</v>
      </c>
    </row>
    <row r="122" spans="6:13" ht="15.75" thickBot="1" x14ac:dyDescent="0.3">
      <c r="F122" s="104"/>
      <c r="G122" s="98" t="s">
        <v>27</v>
      </c>
      <c r="H122" s="99"/>
      <c r="I122" s="34">
        <f t="shared" ref="I122:M122" si="13">SUM(I108:I121)/14</f>
        <v>2068012857.1428571</v>
      </c>
      <c r="J122" s="34">
        <f t="shared" si="13"/>
        <v>2062082142.8571429</v>
      </c>
      <c r="K122" s="33">
        <f t="shared" si="13"/>
        <v>5.2470599999999992E-2</v>
      </c>
      <c r="L122" s="33">
        <f t="shared" si="13"/>
        <v>9.4692414285714288E-2</v>
      </c>
      <c r="M122" s="33">
        <f t="shared" si="13"/>
        <v>9.5030550000000005E-2</v>
      </c>
    </row>
    <row r="123" spans="6:13" x14ac:dyDescent="0.25">
      <c r="F123" s="104"/>
      <c r="G123" s="100">
        <v>1240</v>
      </c>
      <c r="H123" s="5" t="s">
        <v>13</v>
      </c>
      <c r="I123" s="28">
        <v>2090380000</v>
      </c>
      <c r="J123" s="28">
        <v>2088630000</v>
      </c>
      <c r="K123" s="20">
        <v>5.3779500000000001E-2</v>
      </c>
      <c r="L123" s="20">
        <v>8.9806499999999997E-2</v>
      </c>
      <c r="M123" s="29">
        <v>9.0411599999999995E-2</v>
      </c>
    </row>
    <row r="124" spans="6:13" x14ac:dyDescent="0.25">
      <c r="F124" s="104"/>
      <c r="G124" s="101"/>
      <c r="H124" s="6" t="s">
        <v>14</v>
      </c>
      <c r="I124" s="31">
        <v>2097780000</v>
      </c>
      <c r="J124" s="31">
        <v>2100270000</v>
      </c>
      <c r="K124" s="30">
        <v>5.3129500000000003E-2</v>
      </c>
      <c r="L124" s="30">
        <v>8.9857300000000001E-2</v>
      </c>
      <c r="M124" s="27">
        <v>9.0220099999999998E-2</v>
      </c>
    </row>
    <row r="125" spans="6:13" x14ac:dyDescent="0.25">
      <c r="F125" s="104"/>
      <c r="G125" s="101"/>
      <c r="H125" s="6" t="s">
        <v>15</v>
      </c>
      <c r="I125" s="31">
        <v>2101590000</v>
      </c>
      <c r="J125" s="31">
        <v>2088590000</v>
      </c>
      <c r="K125" s="30">
        <v>5.3442999999999997E-2</v>
      </c>
      <c r="L125" s="30">
        <v>8.9733599999999997E-2</v>
      </c>
      <c r="M125" s="27">
        <v>9.0223899999999996E-2</v>
      </c>
    </row>
    <row r="126" spans="6:13" x14ac:dyDescent="0.25">
      <c r="F126" s="104"/>
      <c r="G126" s="101"/>
      <c r="H126" s="6" t="s">
        <v>16</v>
      </c>
      <c r="I126" s="31">
        <v>2094560000</v>
      </c>
      <c r="J126" s="31">
        <v>2092190000</v>
      </c>
      <c r="K126" s="30">
        <v>5.2612899999999997E-2</v>
      </c>
      <c r="L126" s="30">
        <v>8.9272799999999999E-2</v>
      </c>
      <c r="M126" s="27">
        <v>8.9924299999999999E-2</v>
      </c>
    </row>
    <row r="127" spans="6:13" x14ac:dyDescent="0.25">
      <c r="F127" s="104"/>
      <c r="G127" s="101"/>
      <c r="H127" s="6" t="s">
        <v>17</v>
      </c>
      <c r="I127" s="31">
        <v>2094080000</v>
      </c>
      <c r="J127" s="31">
        <v>2087760000</v>
      </c>
      <c r="K127" s="30">
        <v>5.24682E-2</v>
      </c>
      <c r="L127" s="30">
        <v>8.9523000000000005E-2</v>
      </c>
      <c r="M127" s="27">
        <v>8.9680099999999999E-2</v>
      </c>
    </row>
    <row r="128" spans="6:13" x14ac:dyDescent="0.25">
      <c r="F128" s="104"/>
      <c r="G128" s="101"/>
      <c r="H128" s="6" t="s">
        <v>18</v>
      </c>
      <c r="I128" s="31">
        <v>2095980000</v>
      </c>
      <c r="J128" s="31">
        <v>2079030000</v>
      </c>
      <c r="K128" s="30">
        <v>5.2545399999999999E-2</v>
      </c>
      <c r="L128" s="30">
        <v>8.9389800000000005E-2</v>
      </c>
      <c r="M128" s="27">
        <v>8.9875499999999997E-2</v>
      </c>
    </row>
    <row r="129" spans="6:13" x14ac:dyDescent="0.25">
      <c r="F129" s="104"/>
      <c r="G129" s="101"/>
      <c r="H129" s="6" t="s">
        <v>19</v>
      </c>
      <c r="I129" s="31">
        <v>2111200000</v>
      </c>
      <c r="J129" s="31">
        <v>2096790000</v>
      </c>
      <c r="K129" s="30">
        <v>5.2088299999999997E-2</v>
      </c>
      <c r="L129" s="30">
        <v>8.9397099999999993E-2</v>
      </c>
      <c r="M129" s="27">
        <v>8.9852699999999994E-2</v>
      </c>
    </row>
    <row r="130" spans="6:13" x14ac:dyDescent="0.25">
      <c r="F130" s="104"/>
      <c r="G130" s="101"/>
      <c r="H130" s="6" t="s">
        <v>20</v>
      </c>
      <c r="I130" s="31">
        <v>2091450000</v>
      </c>
      <c r="J130" s="31">
        <v>2085200000</v>
      </c>
      <c r="K130" s="30">
        <v>5.1923999999999998E-2</v>
      </c>
      <c r="L130" s="30">
        <v>8.9314299999999999E-2</v>
      </c>
      <c r="M130" s="27">
        <v>8.9485800000000004E-2</v>
      </c>
    </row>
    <row r="131" spans="6:13" x14ac:dyDescent="0.25">
      <c r="F131" s="104"/>
      <c r="G131" s="101"/>
      <c r="H131" s="6" t="s">
        <v>21</v>
      </c>
      <c r="I131" s="31">
        <v>2094920000</v>
      </c>
      <c r="J131" s="31">
        <v>2096490000</v>
      </c>
      <c r="K131" s="30">
        <v>5.1776999999999997E-2</v>
      </c>
      <c r="L131" s="30">
        <v>8.8997699999999999E-2</v>
      </c>
      <c r="M131" s="32">
        <v>8.9357300000000001E-2</v>
      </c>
    </row>
    <row r="132" spans="6:13" x14ac:dyDescent="0.25">
      <c r="F132" s="104"/>
      <c r="G132" s="101"/>
      <c r="H132" s="6" t="s">
        <v>22</v>
      </c>
      <c r="I132" s="31">
        <v>2098010000</v>
      </c>
      <c r="J132" s="31">
        <v>2100360000</v>
      </c>
      <c r="K132" s="30">
        <v>5.2626199999999998E-2</v>
      </c>
      <c r="L132" s="30">
        <v>8.9378799999999994E-2</v>
      </c>
      <c r="M132" s="27">
        <v>8.9740799999999996E-2</v>
      </c>
    </row>
    <row r="133" spans="6:13" x14ac:dyDescent="0.25">
      <c r="F133" s="104"/>
      <c r="G133" s="101"/>
      <c r="H133" s="6" t="s">
        <v>23</v>
      </c>
      <c r="I133" s="31">
        <v>2097620000</v>
      </c>
      <c r="J133" s="31">
        <v>2109930000</v>
      </c>
      <c r="K133" s="30">
        <v>5.2579899999999999E-2</v>
      </c>
      <c r="L133" s="30">
        <v>8.9205599999999996E-2</v>
      </c>
      <c r="M133" s="27">
        <v>8.9671899999999999E-2</v>
      </c>
    </row>
    <row r="134" spans="6:13" x14ac:dyDescent="0.25">
      <c r="F134" s="104"/>
      <c r="G134" s="101"/>
      <c r="H134" s="6" t="s">
        <v>24</v>
      </c>
      <c r="I134" s="31">
        <v>2109770000</v>
      </c>
      <c r="J134" s="31">
        <v>2088550000</v>
      </c>
      <c r="K134" s="30">
        <v>5.21813E-2</v>
      </c>
      <c r="L134" s="30">
        <v>8.9061600000000005E-2</v>
      </c>
      <c r="M134" s="27">
        <v>8.94398E-2</v>
      </c>
    </row>
    <row r="135" spans="6:13" x14ac:dyDescent="0.25">
      <c r="F135" s="104"/>
      <c r="G135" s="101"/>
      <c r="H135" s="6" t="s">
        <v>25</v>
      </c>
      <c r="I135" s="31">
        <v>2098200000</v>
      </c>
      <c r="J135" s="31">
        <v>2095040000</v>
      </c>
      <c r="K135" s="30">
        <v>5.23256E-2</v>
      </c>
      <c r="L135" s="30">
        <v>8.9090699999999995E-2</v>
      </c>
      <c r="M135" s="27">
        <v>8.93785E-2</v>
      </c>
    </row>
    <row r="136" spans="6:13" x14ac:dyDescent="0.25">
      <c r="F136" s="104"/>
      <c r="G136" s="102"/>
      <c r="H136" s="6" t="s">
        <v>26</v>
      </c>
      <c r="I136" s="31">
        <v>2103530000</v>
      </c>
      <c r="J136" s="31">
        <v>2085500000</v>
      </c>
      <c r="K136" s="30">
        <v>5.2106300000000001E-2</v>
      </c>
      <c r="L136" s="30">
        <v>8.9119400000000001E-2</v>
      </c>
      <c r="M136" s="27">
        <v>8.9461100000000002E-2</v>
      </c>
    </row>
    <row r="137" spans="6:13" ht="15.75" thickBot="1" x14ac:dyDescent="0.3">
      <c r="F137" s="104"/>
      <c r="G137" s="98" t="s">
        <v>27</v>
      </c>
      <c r="H137" s="99"/>
      <c r="I137" s="34">
        <f t="shared" ref="I137:M137" si="14">SUM(I123:I136)/14</f>
        <v>2098505000</v>
      </c>
      <c r="J137" s="34">
        <f t="shared" si="14"/>
        <v>2092452142.8571429</v>
      </c>
      <c r="K137" s="33">
        <f t="shared" si="14"/>
        <v>5.2541935714285719E-2</v>
      </c>
      <c r="L137" s="33">
        <f t="shared" si="14"/>
        <v>8.9367728571428579E-2</v>
      </c>
      <c r="M137" s="33">
        <f t="shared" si="14"/>
        <v>8.976595714285715E-2</v>
      </c>
    </row>
    <row r="138" spans="6:13" x14ac:dyDescent="0.25">
      <c r="F138" s="104"/>
      <c r="G138" s="100">
        <v>1260</v>
      </c>
      <c r="H138" s="5" t="s">
        <v>13</v>
      </c>
      <c r="I138" s="28">
        <v>2120050000</v>
      </c>
      <c r="J138" s="28">
        <v>2116010000</v>
      </c>
      <c r="K138" s="20">
        <v>5.38171E-2</v>
      </c>
      <c r="L138" s="20">
        <v>8.5274199999999994E-2</v>
      </c>
      <c r="M138" s="29">
        <v>8.5843900000000001E-2</v>
      </c>
    </row>
    <row r="139" spans="6:13" x14ac:dyDescent="0.25">
      <c r="F139" s="104"/>
      <c r="G139" s="101"/>
      <c r="H139" s="6" t="s">
        <v>14</v>
      </c>
      <c r="I139" s="31">
        <v>2123820000</v>
      </c>
      <c r="J139" s="31">
        <v>2127450000</v>
      </c>
      <c r="K139" s="30">
        <v>5.27397E-2</v>
      </c>
      <c r="L139" s="30">
        <v>8.5189000000000001E-2</v>
      </c>
      <c r="M139" s="27">
        <v>8.5550000000000001E-2</v>
      </c>
    </row>
    <row r="140" spans="6:13" x14ac:dyDescent="0.25">
      <c r="F140" s="104"/>
      <c r="G140" s="101"/>
      <c r="H140" s="6" t="s">
        <v>15</v>
      </c>
      <c r="I140" s="31">
        <v>2130440000</v>
      </c>
      <c r="J140" s="31">
        <v>2119910000</v>
      </c>
      <c r="K140" s="30">
        <v>5.3219299999999997E-2</v>
      </c>
      <c r="L140" s="30">
        <v>8.5285899999999998E-2</v>
      </c>
      <c r="M140" s="27">
        <v>8.5715100000000002E-2</v>
      </c>
    </row>
    <row r="141" spans="6:13" x14ac:dyDescent="0.25">
      <c r="F141" s="104"/>
      <c r="G141" s="101"/>
      <c r="H141" s="6" t="s">
        <v>16</v>
      </c>
      <c r="I141" s="31">
        <v>2124590000</v>
      </c>
      <c r="J141" s="31">
        <v>2115740000</v>
      </c>
      <c r="K141" s="30">
        <v>5.2474600000000003E-2</v>
      </c>
      <c r="L141" s="30">
        <v>8.4865399999999994E-2</v>
      </c>
      <c r="M141" s="27">
        <v>8.5386900000000002E-2</v>
      </c>
    </row>
    <row r="142" spans="6:13" x14ac:dyDescent="0.25">
      <c r="F142" s="104"/>
      <c r="G142" s="101"/>
      <c r="H142" s="6" t="s">
        <v>17</v>
      </c>
      <c r="I142" s="31">
        <v>2124730000</v>
      </c>
      <c r="J142" s="31">
        <v>2114350000</v>
      </c>
      <c r="K142" s="30">
        <v>5.2436099999999999E-2</v>
      </c>
      <c r="L142" s="30">
        <v>8.4767099999999998E-2</v>
      </c>
      <c r="M142" s="27">
        <v>8.5404800000000003E-2</v>
      </c>
    </row>
    <row r="143" spans="6:13" x14ac:dyDescent="0.25">
      <c r="F143" s="104"/>
      <c r="G143" s="101"/>
      <c r="H143" s="6" t="s">
        <v>18</v>
      </c>
      <c r="I143" s="31">
        <v>2123090000</v>
      </c>
      <c r="J143" s="31">
        <v>2111050000</v>
      </c>
      <c r="K143" s="30">
        <v>5.2311099999999999E-2</v>
      </c>
      <c r="L143" s="30">
        <v>8.4783200000000003E-2</v>
      </c>
      <c r="M143" s="27">
        <v>8.5361999999999993E-2</v>
      </c>
    </row>
    <row r="144" spans="6:13" x14ac:dyDescent="0.25">
      <c r="F144" s="104"/>
      <c r="G144" s="101"/>
      <c r="H144" s="6" t="s">
        <v>19</v>
      </c>
      <c r="I144" s="31">
        <v>2136920000</v>
      </c>
      <c r="J144" s="31">
        <v>2117830000</v>
      </c>
      <c r="K144" s="30">
        <v>5.2004000000000002E-2</v>
      </c>
      <c r="L144" s="30">
        <v>8.4976399999999994E-2</v>
      </c>
      <c r="M144" s="27">
        <v>8.5280400000000006E-2</v>
      </c>
    </row>
    <row r="145" spans="6:13" x14ac:dyDescent="0.25">
      <c r="F145" s="104"/>
      <c r="G145" s="101"/>
      <c r="H145" s="6" t="s">
        <v>20</v>
      </c>
      <c r="I145" s="31">
        <v>2127240000</v>
      </c>
      <c r="J145" s="31">
        <v>2122720000</v>
      </c>
      <c r="K145" s="30">
        <v>5.1824000000000002E-2</v>
      </c>
      <c r="L145" s="30">
        <v>8.4755200000000003E-2</v>
      </c>
      <c r="M145" s="27">
        <v>8.5092000000000001E-2</v>
      </c>
    </row>
    <row r="146" spans="6:13" x14ac:dyDescent="0.25">
      <c r="F146" s="104"/>
      <c r="G146" s="101"/>
      <c r="H146" s="6" t="s">
        <v>21</v>
      </c>
      <c r="I146" s="31">
        <v>2133110000</v>
      </c>
      <c r="J146" s="31">
        <v>2122300000</v>
      </c>
      <c r="K146" s="30">
        <v>5.1703499999999999E-2</v>
      </c>
      <c r="L146" s="30">
        <v>8.4400799999999998E-2</v>
      </c>
      <c r="M146" s="32">
        <v>8.47913E-2</v>
      </c>
    </row>
    <row r="147" spans="6:13" x14ac:dyDescent="0.25">
      <c r="F147" s="104"/>
      <c r="G147" s="101"/>
      <c r="H147" s="6" t="s">
        <v>22</v>
      </c>
      <c r="I147" s="31">
        <v>2129250000</v>
      </c>
      <c r="J147" s="31">
        <v>2125630000</v>
      </c>
      <c r="K147" s="30">
        <v>5.2390199999999998E-2</v>
      </c>
      <c r="L147" s="30">
        <v>8.4727800000000006E-2</v>
      </c>
      <c r="M147" s="27">
        <v>8.5239499999999996E-2</v>
      </c>
    </row>
    <row r="148" spans="6:13" x14ac:dyDescent="0.25">
      <c r="F148" s="104"/>
      <c r="G148" s="101"/>
      <c r="H148" s="6" t="s">
        <v>23</v>
      </c>
      <c r="I148" s="31">
        <v>2121090000</v>
      </c>
      <c r="J148" s="31">
        <v>2136180000</v>
      </c>
      <c r="K148" s="30">
        <v>5.2440599999999997E-2</v>
      </c>
      <c r="L148" s="30">
        <v>8.4716799999999995E-2</v>
      </c>
      <c r="M148" s="27">
        <v>8.5080100000000006E-2</v>
      </c>
    </row>
    <row r="149" spans="6:13" x14ac:dyDescent="0.25">
      <c r="F149" s="104"/>
      <c r="G149" s="101"/>
      <c r="H149" s="6" t="s">
        <v>24</v>
      </c>
      <c r="I149" s="31">
        <v>2134570000</v>
      </c>
      <c r="J149" s="31">
        <v>2120360000</v>
      </c>
      <c r="K149" s="30">
        <v>5.2367299999999999E-2</v>
      </c>
      <c r="L149" s="30">
        <v>8.4539000000000003E-2</v>
      </c>
      <c r="M149" s="27">
        <v>8.4822599999999998E-2</v>
      </c>
    </row>
    <row r="150" spans="6:13" x14ac:dyDescent="0.25">
      <c r="F150" s="104"/>
      <c r="G150" s="101"/>
      <c r="H150" s="6" t="s">
        <v>25</v>
      </c>
      <c r="I150" s="31">
        <v>2129390000</v>
      </c>
      <c r="J150" s="31">
        <v>2125910000</v>
      </c>
      <c r="K150" s="30">
        <v>5.2213200000000001E-2</v>
      </c>
      <c r="L150" s="30">
        <v>8.4495000000000001E-2</v>
      </c>
      <c r="M150" s="27">
        <v>8.4633E-2</v>
      </c>
    </row>
    <row r="151" spans="6:13" x14ac:dyDescent="0.25">
      <c r="F151" s="104"/>
      <c r="G151" s="102"/>
      <c r="H151" s="6" t="s">
        <v>26</v>
      </c>
      <c r="I151" s="31">
        <v>2121340000</v>
      </c>
      <c r="J151" s="31">
        <v>2112840000</v>
      </c>
      <c r="K151" s="30">
        <v>5.19412E-2</v>
      </c>
      <c r="L151" s="30">
        <v>8.4647299999999995E-2</v>
      </c>
      <c r="M151" s="27">
        <v>8.4961099999999998E-2</v>
      </c>
    </row>
    <row r="152" spans="6:13" ht="15.75" thickBot="1" x14ac:dyDescent="0.3">
      <c r="F152" s="104"/>
      <c r="G152" s="98" t="s">
        <v>27</v>
      </c>
      <c r="H152" s="99"/>
      <c r="I152" s="34">
        <f t="shared" ref="I152:M152" si="15">SUM(I138:I151)/14</f>
        <v>2127116428.5714285</v>
      </c>
      <c r="J152" s="34">
        <f t="shared" si="15"/>
        <v>2120591428.5714285</v>
      </c>
      <c r="K152" s="33">
        <f t="shared" si="15"/>
        <v>5.2420135714285714E-2</v>
      </c>
      <c r="L152" s="33">
        <f t="shared" si="15"/>
        <v>8.4815935714285709E-2</v>
      </c>
      <c r="M152" s="33">
        <f t="shared" si="15"/>
        <v>8.5225907142857146E-2</v>
      </c>
    </row>
    <row r="153" spans="6:13" x14ac:dyDescent="0.25">
      <c r="F153" s="104"/>
      <c r="G153" s="100">
        <v>1280</v>
      </c>
      <c r="H153" s="5" t="s">
        <v>13</v>
      </c>
      <c r="I153" s="28">
        <v>2160640000</v>
      </c>
      <c r="J153" s="28">
        <v>2143400000</v>
      </c>
      <c r="K153" s="20">
        <v>5.4015000000000001E-2</v>
      </c>
      <c r="L153" s="20">
        <v>8.1069000000000002E-2</v>
      </c>
      <c r="M153" s="29">
        <v>8.1506700000000001E-2</v>
      </c>
    </row>
    <row r="154" spans="6:13" x14ac:dyDescent="0.25">
      <c r="F154" s="104"/>
      <c r="G154" s="101"/>
      <c r="H154" s="6" t="s">
        <v>14</v>
      </c>
      <c r="I154" s="31">
        <v>2155410000</v>
      </c>
      <c r="J154" s="31">
        <v>2152890000</v>
      </c>
      <c r="K154" s="30">
        <v>5.3015800000000002E-2</v>
      </c>
      <c r="L154" s="30">
        <v>8.0843999999999999E-2</v>
      </c>
      <c r="M154" s="27">
        <v>8.13725E-2</v>
      </c>
    </row>
    <row r="155" spans="6:13" x14ac:dyDescent="0.25">
      <c r="F155" s="104"/>
      <c r="G155" s="101"/>
      <c r="H155" s="6" t="s">
        <v>15</v>
      </c>
      <c r="I155" s="31">
        <v>2155390000</v>
      </c>
      <c r="J155" s="31">
        <v>2147360000</v>
      </c>
      <c r="K155" s="30">
        <v>5.3485100000000001E-2</v>
      </c>
      <c r="L155" s="30">
        <v>8.1054600000000004E-2</v>
      </c>
      <c r="M155" s="27">
        <v>8.1437200000000001E-2</v>
      </c>
    </row>
    <row r="156" spans="6:13" x14ac:dyDescent="0.25">
      <c r="F156" s="104"/>
      <c r="G156" s="101"/>
      <c r="H156" s="6" t="s">
        <v>16</v>
      </c>
      <c r="I156" s="31">
        <v>2153090000</v>
      </c>
      <c r="J156" s="31">
        <v>2148170000</v>
      </c>
      <c r="K156" s="30">
        <v>5.2828600000000003E-2</v>
      </c>
      <c r="L156" s="30">
        <v>8.0523300000000006E-2</v>
      </c>
      <c r="M156" s="27">
        <v>8.1002599999999994E-2</v>
      </c>
    </row>
    <row r="157" spans="6:13" x14ac:dyDescent="0.25">
      <c r="F157" s="104"/>
      <c r="G157" s="101"/>
      <c r="H157" s="6" t="s">
        <v>17</v>
      </c>
      <c r="I157" s="31">
        <v>2156650000</v>
      </c>
      <c r="J157" s="31">
        <v>2137290000</v>
      </c>
      <c r="K157" s="30">
        <v>5.2451200000000003E-2</v>
      </c>
      <c r="L157" s="30">
        <v>8.0501000000000003E-2</v>
      </c>
      <c r="M157" s="27">
        <v>8.0861799999999998E-2</v>
      </c>
    </row>
    <row r="158" spans="6:13" x14ac:dyDescent="0.25">
      <c r="F158" s="104"/>
      <c r="G158" s="101"/>
      <c r="H158" s="6" t="s">
        <v>18</v>
      </c>
      <c r="I158" s="31">
        <v>2146720000</v>
      </c>
      <c r="J158" s="31">
        <v>2146430000</v>
      </c>
      <c r="K158" s="30">
        <v>5.2621800000000003E-2</v>
      </c>
      <c r="L158" s="30">
        <v>8.0520099999999997E-2</v>
      </c>
      <c r="M158" s="27">
        <v>8.1037300000000007E-2</v>
      </c>
    </row>
    <row r="159" spans="6:13" x14ac:dyDescent="0.25">
      <c r="F159" s="104"/>
      <c r="G159" s="101"/>
      <c r="H159" s="6" t="s">
        <v>19</v>
      </c>
      <c r="I159" s="31">
        <v>2157540000</v>
      </c>
      <c r="J159" s="31">
        <v>2151780000</v>
      </c>
      <c r="K159" s="30">
        <v>5.2090999999999998E-2</v>
      </c>
      <c r="L159" s="30">
        <v>8.0774600000000002E-2</v>
      </c>
      <c r="M159" s="27">
        <v>8.1127900000000003E-2</v>
      </c>
    </row>
    <row r="160" spans="6:13" x14ac:dyDescent="0.25">
      <c r="F160" s="104"/>
      <c r="G160" s="101"/>
      <c r="H160" s="6" t="s">
        <v>20</v>
      </c>
      <c r="I160" s="31">
        <v>2151270000</v>
      </c>
      <c r="J160" s="31">
        <v>2141920000</v>
      </c>
      <c r="K160" s="30">
        <v>5.1955399999999999E-2</v>
      </c>
      <c r="L160" s="30">
        <v>8.0403199999999994E-2</v>
      </c>
      <c r="M160" s="27">
        <v>8.0621700000000004E-2</v>
      </c>
    </row>
    <row r="161" spans="6:13" x14ac:dyDescent="0.25">
      <c r="F161" s="104"/>
      <c r="G161" s="101"/>
      <c r="H161" s="6" t="s">
        <v>21</v>
      </c>
      <c r="I161" s="31">
        <v>2161050000</v>
      </c>
      <c r="J161" s="31">
        <v>2148010000</v>
      </c>
      <c r="K161" s="30">
        <v>5.2188100000000001E-2</v>
      </c>
      <c r="L161" s="30">
        <v>8.0268800000000001E-2</v>
      </c>
      <c r="M161" s="32">
        <v>8.0437599999999998E-2</v>
      </c>
    </row>
    <row r="162" spans="6:13" x14ac:dyDescent="0.25">
      <c r="F162" s="104"/>
      <c r="G162" s="101"/>
      <c r="H162" s="6" t="s">
        <v>22</v>
      </c>
      <c r="I162" s="31">
        <v>2159400000</v>
      </c>
      <c r="J162" s="31">
        <v>2156340000</v>
      </c>
      <c r="K162" s="30">
        <v>5.24699E-2</v>
      </c>
      <c r="L162" s="30">
        <v>8.0446199999999995E-2</v>
      </c>
      <c r="M162" s="27">
        <v>8.0994399999999994E-2</v>
      </c>
    </row>
    <row r="163" spans="6:13" x14ac:dyDescent="0.25">
      <c r="F163" s="104"/>
      <c r="G163" s="101"/>
      <c r="H163" s="6" t="s">
        <v>23</v>
      </c>
      <c r="I163" s="31">
        <v>2153120000</v>
      </c>
      <c r="J163" s="31">
        <v>2163810000</v>
      </c>
      <c r="K163" s="30">
        <v>5.2745100000000003E-2</v>
      </c>
      <c r="L163" s="30">
        <v>8.0344700000000005E-2</v>
      </c>
      <c r="M163" s="27">
        <v>8.0782900000000005E-2</v>
      </c>
    </row>
    <row r="164" spans="6:13" x14ac:dyDescent="0.25">
      <c r="F164" s="104"/>
      <c r="G164" s="101"/>
      <c r="H164" s="6" t="s">
        <v>24</v>
      </c>
      <c r="I164" s="31">
        <v>2149400000</v>
      </c>
      <c r="J164" s="31">
        <v>2147540000</v>
      </c>
      <c r="K164" s="30">
        <v>5.24815E-2</v>
      </c>
      <c r="L164" s="30">
        <v>8.0319299999999996E-2</v>
      </c>
      <c r="M164" s="27">
        <v>8.0758099999999999E-2</v>
      </c>
    </row>
    <row r="165" spans="6:13" x14ac:dyDescent="0.25">
      <c r="F165" s="104"/>
      <c r="G165" s="101"/>
      <c r="H165" s="6" t="s">
        <v>25</v>
      </c>
      <c r="I165" s="31">
        <v>2157760000</v>
      </c>
      <c r="J165" s="31">
        <v>2149230000</v>
      </c>
      <c r="K165" s="30">
        <v>5.2126800000000001E-2</v>
      </c>
      <c r="L165" s="30">
        <v>8.0354300000000004E-2</v>
      </c>
      <c r="M165" s="27">
        <v>8.0497700000000005E-2</v>
      </c>
    </row>
    <row r="166" spans="6:13" x14ac:dyDescent="0.25">
      <c r="F166" s="104"/>
      <c r="G166" s="102"/>
      <c r="H166" s="6" t="s">
        <v>26</v>
      </c>
      <c r="I166" s="31">
        <v>2149040000</v>
      </c>
      <c r="J166" s="31">
        <v>2144260000</v>
      </c>
      <c r="K166" s="30">
        <v>5.2166900000000002E-2</v>
      </c>
      <c r="L166" s="30">
        <v>8.0401100000000003E-2</v>
      </c>
      <c r="M166" s="27">
        <v>8.0640900000000001E-2</v>
      </c>
    </row>
    <row r="167" spans="6:13" ht="15.75" thickBot="1" x14ac:dyDescent="0.3">
      <c r="F167" s="104"/>
      <c r="G167" s="98" t="s">
        <v>27</v>
      </c>
      <c r="H167" s="99"/>
      <c r="I167" s="34">
        <f t="shared" ref="I167:M167" si="16">SUM(I153:I166)/14</f>
        <v>2154748571.4285712</v>
      </c>
      <c r="J167" s="34">
        <f t="shared" si="16"/>
        <v>2148459285.7142859</v>
      </c>
      <c r="K167" s="33">
        <f t="shared" si="16"/>
        <v>5.2617299999999999E-2</v>
      </c>
      <c r="L167" s="33">
        <f t="shared" si="16"/>
        <v>8.0558871428571432E-2</v>
      </c>
      <c r="M167" s="33">
        <f t="shared" si="16"/>
        <v>8.0934235714285707E-2</v>
      </c>
    </row>
    <row r="168" spans="6:13" x14ac:dyDescent="0.25">
      <c r="F168" s="104"/>
      <c r="G168" s="100">
        <v>1300</v>
      </c>
      <c r="H168" s="5" t="s">
        <v>13</v>
      </c>
      <c r="I168" s="28">
        <v>2178190000</v>
      </c>
      <c r="J168" s="28">
        <v>2170510000</v>
      </c>
      <c r="K168" s="20">
        <v>5.3821599999999997E-2</v>
      </c>
      <c r="L168" s="20">
        <v>7.6613799999999996E-2</v>
      </c>
      <c r="M168" s="29">
        <v>7.7137999999999998E-2</v>
      </c>
    </row>
    <row r="169" spans="6:13" x14ac:dyDescent="0.25">
      <c r="F169" s="104"/>
      <c r="G169" s="101"/>
      <c r="H169" s="6" t="s">
        <v>14</v>
      </c>
      <c r="I169" s="31">
        <v>2183900000</v>
      </c>
      <c r="J169" s="31">
        <v>2178650000</v>
      </c>
      <c r="K169" s="30">
        <v>5.31523E-2</v>
      </c>
      <c r="L169" s="30">
        <v>7.6550000000000007E-2</v>
      </c>
      <c r="M169" s="27">
        <v>7.6864299999999997E-2</v>
      </c>
    </row>
    <row r="170" spans="6:13" x14ac:dyDescent="0.25">
      <c r="F170" s="104"/>
      <c r="G170" s="101"/>
      <c r="H170" s="6" t="s">
        <v>15</v>
      </c>
      <c r="I170" s="31">
        <v>2179300000</v>
      </c>
      <c r="J170" s="31">
        <v>2172860000</v>
      </c>
      <c r="K170" s="30">
        <v>5.3474899999999999E-2</v>
      </c>
      <c r="L170" s="30">
        <v>7.6695399999999997E-2</v>
      </c>
      <c r="M170" s="27">
        <v>7.7007400000000004E-2</v>
      </c>
    </row>
    <row r="171" spans="6:13" x14ac:dyDescent="0.25">
      <c r="F171" s="104"/>
      <c r="G171" s="101"/>
      <c r="H171" s="6" t="s">
        <v>16</v>
      </c>
      <c r="I171" s="31">
        <v>2177050000</v>
      </c>
      <c r="J171" s="31">
        <v>2180710000</v>
      </c>
      <c r="K171" s="30">
        <v>5.2513200000000003E-2</v>
      </c>
      <c r="L171" s="30">
        <v>7.60961E-2</v>
      </c>
      <c r="M171" s="27">
        <v>7.6649300000000004E-2</v>
      </c>
    </row>
    <row r="172" spans="6:13" x14ac:dyDescent="0.25">
      <c r="F172" s="104"/>
      <c r="G172" s="101"/>
      <c r="H172" s="6" t="s">
        <v>17</v>
      </c>
      <c r="I172" s="31">
        <v>2182230000</v>
      </c>
      <c r="J172" s="31">
        <v>2169780000</v>
      </c>
      <c r="K172" s="30">
        <v>5.2644299999999998E-2</v>
      </c>
      <c r="L172" s="30">
        <v>7.6061699999999996E-2</v>
      </c>
      <c r="M172" s="27">
        <v>7.6744300000000001E-2</v>
      </c>
    </row>
    <row r="173" spans="6:13" x14ac:dyDescent="0.25">
      <c r="F173" s="104"/>
      <c r="G173" s="101"/>
      <c r="H173" s="6" t="s">
        <v>18</v>
      </c>
      <c r="I173" s="31">
        <v>2183730000</v>
      </c>
      <c r="J173" s="31">
        <v>2170940000</v>
      </c>
      <c r="K173" s="30">
        <v>5.2679799999999999E-2</v>
      </c>
      <c r="L173" s="30">
        <v>7.6170500000000002E-2</v>
      </c>
      <c r="M173" s="27">
        <v>7.6580400000000007E-2</v>
      </c>
    </row>
    <row r="174" spans="6:13" x14ac:dyDescent="0.25">
      <c r="F174" s="104"/>
      <c r="G174" s="101"/>
      <c r="H174" s="6" t="s">
        <v>19</v>
      </c>
      <c r="I174" s="31">
        <v>2176710000</v>
      </c>
      <c r="J174" s="31">
        <v>2174590000</v>
      </c>
      <c r="K174" s="30">
        <v>5.2395400000000002E-2</v>
      </c>
      <c r="L174" s="30">
        <v>7.6347899999999996E-2</v>
      </c>
      <c r="M174" s="27">
        <v>7.6674699999999998E-2</v>
      </c>
    </row>
    <row r="175" spans="6:13" x14ac:dyDescent="0.25">
      <c r="F175" s="104"/>
      <c r="G175" s="101"/>
      <c r="H175" s="6" t="s">
        <v>20</v>
      </c>
      <c r="I175" s="31">
        <v>2185540000</v>
      </c>
      <c r="J175" s="31">
        <v>2175020000</v>
      </c>
      <c r="K175" s="30">
        <v>5.20247E-2</v>
      </c>
      <c r="L175" s="30">
        <v>7.6070299999999993E-2</v>
      </c>
      <c r="M175" s="27">
        <v>7.6250399999999996E-2</v>
      </c>
    </row>
    <row r="176" spans="6:13" x14ac:dyDescent="0.25">
      <c r="F176" s="104"/>
      <c r="G176" s="101"/>
      <c r="H176" s="6" t="s">
        <v>21</v>
      </c>
      <c r="I176" s="31">
        <v>2187040000</v>
      </c>
      <c r="J176" s="31">
        <v>2176920000</v>
      </c>
      <c r="K176" s="30">
        <v>5.2136799999999997E-2</v>
      </c>
      <c r="L176" s="30">
        <v>7.5877600000000003E-2</v>
      </c>
      <c r="M176" s="32">
        <v>7.5961699999999993E-2</v>
      </c>
    </row>
    <row r="177" spans="6:13" x14ac:dyDescent="0.25">
      <c r="F177" s="104"/>
      <c r="G177" s="101"/>
      <c r="H177" s="6" t="s">
        <v>22</v>
      </c>
      <c r="I177" s="31">
        <v>2179510000</v>
      </c>
      <c r="J177" s="31">
        <v>2182790000</v>
      </c>
      <c r="K177" s="30">
        <v>5.2965600000000002E-2</v>
      </c>
      <c r="L177" s="30">
        <v>7.6121499999999995E-2</v>
      </c>
      <c r="M177" s="27">
        <v>7.6582999999999998E-2</v>
      </c>
    </row>
    <row r="178" spans="6:13" x14ac:dyDescent="0.25">
      <c r="F178" s="104"/>
      <c r="G178" s="101"/>
      <c r="H178" s="6" t="s">
        <v>23</v>
      </c>
      <c r="I178" s="31">
        <v>2186820000</v>
      </c>
      <c r="J178" s="31">
        <v>2191820000</v>
      </c>
      <c r="K178" s="30">
        <v>5.2644700000000003E-2</v>
      </c>
      <c r="L178" s="30">
        <v>7.6043600000000003E-2</v>
      </c>
      <c r="M178" s="27">
        <v>7.6417399999999996E-2</v>
      </c>
    </row>
    <row r="179" spans="6:13" x14ac:dyDescent="0.25">
      <c r="F179" s="104"/>
      <c r="G179" s="101"/>
      <c r="H179" s="6" t="s">
        <v>24</v>
      </c>
      <c r="I179" s="31">
        <v>2181070000</v>
      </c>
      <c r="J179" s="31">
        <v>2176480000</v>
      </c>
      <c r="K179" s="30">
        <v>5.2483599999999998E-2</v>
      </c>
      <c r="L179" s="30">
        <v>7.5910400000000003E-2</v>
      </c>
      <c r="M179" s="27">
        <v>7.6258500000000007E-2</v>
      </c>
    </row>
    <row r="180" spans="6:13" x14ac:dyDescent="0.25">
      <c r="F180" s="104"/>
      <c r="G180" s="101"/>
      <c r="H180" s="6" t="s">
        <v>25</v>
      </c>
      <c r="I180" s="31">
        <v>2189540000</v>
      </c>
      <c r="J180" s="31">
        <v>2172950000</v>
      </c>
      <c r="K180" s="30">
        <v>5.2416200000000003E-2</v>
      </c>
      <c r="L180" s="30">
        <v>7.5935900000000001E-2</v>
      </c>
      <c r="M180" s="27">
        <v>7.6047299999999998E-2</v>
      </c>
    </row>
    <row r="181" spans="6:13" x14ac:dyDescent="0.25">
      <c r="F181" s="104"/>
      <c r="G181" s="102"/>
      <c r="H181" s="6" t="s">
        <v>26</v>
      </c>
      <c r="I181" s="31">
        <v>2178030000</v>
      </c>
      <c r="J181" s="31">
        <v>2164010000</v>
      </c>
      <c r="K181" s="30">
        <v>5.26241E-2</v>
      </c>
      <c r="L181" s="30">
        <v>7.59465E-2</v>
      </c>
      <c r="M181" s="27">
        <v>7.6357800000000003E-2</v>
      </c>
    </row>
    <row r="182" spans="6:13" ht="15.75" thickBot="1" x14ac:dyDescent="0.3">
      <c r="F182" s="105"/>
      <c r="G182" s="98" t="s">
        <v>27</v>
      </c>
      <c r="H182" s="99"/>
      <c r="I182" s="34">
        <f t="shared" ref="I182:M182" si="17">SUM(I168:I181)/14</f>
        <v>2182047142.8571429</v>
      </c>
      <c r="J182" s="34">
        <f t="shared" si="17"/>
        <v>2175573571.4285712</v>
      </c>
      <c r="K182" s="33">
        <f t="shared" si="17"/>
        <v>5.2712657142857132E-2</v>
      </c>
      <c r="L182" s="33">
        <f t="shared" si="17"/>
        <v>7.6174371428571433E-2</v>
      </c>
      <c r="M182" s="33">
        <f t="shared" si="17"/>
        <v>7.6538178571428556E-2</v>
      </c>
    </row>
    <row r="183" spans="6:13" x14ac:dyDescent="0.25">
      <c r="F183" s="103" t="s">
        <v>52</v>
      </c>
      <c r="G183" s="100">
        <v>1200</v>
      </c>
      <c r="H183" s="5" t="s">
        <v>13</v>
      </c>
      <c r="I183" s="28">
        <v>2221460000</v>
      </c>
      <c r="J183" s="28">
        <v>2216220000</v>
      </c>
      <c r="K183" s="20">
        <v>5.6314599999999999E-2</v>
      </c>
      <c r="L183" s="20">
        <v>6.9590200000000005E-2</v>
      </c>
      <c r="M183" s="29">
        <v>7.0226300000000005E-2</v>
      </c>
    </row>
    <row r="184" spans="6:13" x14ac:dyDescent="0.25">
      <c r="F184" s="104"/>
      <c r="G184" s="101"/>
      <c r="H184" s="6" t="s">
        <v>14</v>
      </c>
      <c r="I184" s="31">
        <v>2221730000</v>
      </c>
      <c r="J184" s="31">
        <v>2226020000</v>
      </c>
      <c r="K184" s="30">
        <v>5.5826099999999997E-2</v>
      </c>
      <c r="L184" s="30">
        <v>6.9536500000000001E-2</v>
      </c>
      <c r="M184" s="27">
        <v>6.9934200000000002E-2</v>
      </c>
    </row>
    <row r="185" spans="6:13" x14ac:dyDescent="0.25">
      <c r="F185" s="104"/>
      <c r="G185" s="101"/>
      <c r="H185" s="6" t="s">
        <v>15</v>
      </c>
      <c r="I185" s="31">
        <v>2226280000</v>
      </c>
      <c r="J185" s="31">
        <v>2228890000</v>
      </c>
      <c r="K185" s="30">
        <v>5.6596899999999999E-2</v>
      </c>
      <c r="L185" s="30">
        <v>6.9658499999999998E-2</v>
      </c>
      <c r="M185" s="27">
        <v>7.0108799999999999E-2</v>
      </c>
    </row>
    <row r="186" spans="6:13" x14ac:dyDescent="0.25">
      <c r="F186" s="104"/>
      <c r="G186" s="101"/>
      <c r="H186" s="6" t="s">
        <v>16</v>
      </c>
      <c r="I186" s="31">
        <v>2227180000</v>
      </c>
      <c r="J186" s="31">
        <v>2222490000</v>
      </c>
      <c r="K186" s="30">
        <v>5.4862500000000002E-2</v>
      </c>
      <c r="L186" s="30">
        <v>6.9087599999999999E-2</v>
      </c>
      <c r="M186" s="27">
        <v>6.9867899999999997E-2</v>
      </c>
    </row>
    <row r="187" spans="6:13" x14ac:dyDescent="0.25">
      <c r="F187" s="104"/>
      <c r="G187" s="101"/>
      <c r="H187" s="6" t="s">
        <v>17</v>
      </c>
      <c r="I187" s="31">
        <v>2231110000</v>
      </c>
      <c r="J187" s="31">
        <v>2215380000</v>
      </c>
      <c r="K187" s="30">
        <v>5.4822500000000003E-2</v>
      </c>
      <c r="L187" s="30">
        <v>6.9229299999999994E-2</v>
      </c>
      <c r="M187" s="27">
        <v>6.9680099999999995E-2</v>
      </c>
    </row>
    <row r="188" spans="6:13" x14ac:dyDescent="0.25">
      <c r="F188" s="104"/>
      <c r="G188" s="101"/>
      <c r="H188" s="6" t="s">
        <v>18</v>
      </c>
      <c r="I188" s="31">
        <v>2229720000</v>
      </c>
      <c r="J188" s="31">
        <v>2221210000</v>
      </c>
      <c r="K188" s="30">
        <v>5.5087900000000002E-2</v>
      </c>
      <c r="L188" s="30">
        <v>6.9154999999999994E-2</v>
      </c>
      <c r="M188" s="27">
        <v>6.9585099999999997E-2</v>
      </c>
    </row>
    <row r="189" spans="6:13" x14ac:dyDescent="0.25">
      <c r="F189" s="104"/>
      <c r="G189" s="101"/>
      <c r="H189" s="6" t="s">
        <v>19</v>
      </c>
      <c r="I189" s="31">
        <v>2259540000</v>
      </c>
      <c r="J189" s="31">
        <v>2222850000</v>
      </c>
      <c r="K189" s="30">
        <v>5.3013299999999999E-2</v>
      </c>
      <c r="L189" s="30">
        <v>6.93994E-2</v>
      </c>
      <c r="M189" s="27">
        <v>6.9738300000000003E-2</v>
      </c>
    </row>
    <row r="190" spans="6:13" x14ac:dyDescent="0.25">
      <c r="F190" s="104"/>
      <c r="G190" s="101"/>
      <c r="H190" s="6" t="s">
        <v>20</v>
      </c>
      <c r="I190" s="31">
        <v>2231130000</v>
      </c>
      <c r="J190" s="31">
        <v>2223560000</v>
      </c>
      <c r="K190" s="30">
        <v>5.4976499999999998E-2</v>
      </c>
      <c r="L190" s="30">
        <v>6.9081900000000002E-2</v>
      </c>
      <c r="M190" s="27">
        <v>6.9387799999999999E-2</v>
      </c>
    </row>
    <row r="191" spans="6:13" x14ac:dyDescent="0.25">
      <c r="F191" s="104"/>
      <c r="G191" s="101"/>
      <c r="H191" s="6" t="s">
        <v>21</v>
      </c>
      <c r="I191" s="31">
        <v>2225730000</v>
      </c>
      <c r="J191" s="31">
        <v>2220920000</v>
      </c>
      <c r="K191" s="30">
        <v>5.5178900000000003E-2</v>
      </c>
      <c r="L191" s="30">
        <v>6.8901599999999993E-2</v>
      </c>
      <c r="M191" s="32">
        <v>6.9185499999999997E-2</v>
      </c>
    </row>
    <row r="192" spans="6:13" x14ac:dyDescent="0.25">
      <c r="F192" s="104"/>
      <c r="G192" s="101"/>
      <c r="H192" s="6" t="s">
        <v>22</v>
      </c>
      <c r="I192" s="31">
        <v>2234000000</v>
      </c>
      <c r="J192" s="31">
        <v>2225760000</v>
      </c>
      <c r="K192" s="30">
        <v>5.5720600000000002E-2</v>
      </c>
      <c r="L192" s="30">
        <v>6.9173700000000005E-2</v>
      </c>
      <c r="M192" s="27">
        <v>6.96161E-2</v>
      </c>
    </row>
    <row r="193" spans="6:13" x14ac:dyDescent="0.25">
      <c r="F193" s="104"/>
      <c r="G193" s="101"/>
      <c r="H193" s="6" t="s">
        <v>23</v>
      </c>
      <c r="I193" s="31">
        <v>2230830000</v>
      </c>
      <c r="J193" s="31">
        <v>2245190000</v>
      </c>
      <c r="K193" s="30">
        <v>5.5559699999999997E-2</v>
      </c>
      <c r="L193" s="30">
        <v>6.9097199999999998E-2</v>
      </c>
      <c r="M193" s="27">
        <v>6.9661899999999999E-2</v>
      </c>
    </row>
    <row r="194" spans="6:13" x14ac:dyDescent="0.25">
      <c r="F194" s="104"/>
      <c r="G194" s="101"/>
      <c r="H194" s="6" t="s">
        <v>24</v>
      </c>
      <c r="I194" s="31">
        <v>2227060000</v>
      </c>
      <c r="J194" s="31">
        <v>2226910000</v>
      </c>
      <c r="K194" s="30">
        <v>5.5393699999999997E-2</v>
      </c>
      <c r="L194" s="30">
        <v>6.8882799999999994E-2</v>
      </c>
      <c r="M194" s="27">
        <v>6.9343000000000002E-2</v>
      </c>
    </row>
    <row r="195" spans="6:13" x14ac:dyDescent="0.25">
      <c r="F195" s="104"/>
      <c r="G195" s="101"/>
      <c r="H195" s="6" t="s">
        <v>25</v>
      </c>
      <c r="I195" s="31">
        <v>2232710000</v>
      </c>
      <c r="J195" s="31">
        <v>2227630000</v>
      </c>
      <c r="K195" s="30">
        <v>5.5414100000000001E-2</v>
      </c>
      <c r="L195" s="30">
        <v>6.8965100000000001E-2</v>
      </c>
      <c r="M195" s="27">
        <v>6.9174399999999997E-2</v>
      </c>
    </row>
    <row r="196" spans="6:13" x14ac:dyDescent="0.25">
      <c r="F196" s="104"/>
      <c r="G196" s="102"/>
      <c r="H196" s="6" t="s">
        <v>26</v>
      </c>
      <c r="I196" s="31">
        <v>2225160000</v>
      </c>
      <c r="J196" s="31">
        <v>2214500000</v>
      </c>
      <c r="K196" s="30">
        <v>5.5203599999999999E-2</v>
      </c>
      <c r="L196" s="30">
        <v>6.8934800000000004E-2</v>
      </c>
      <c r="M196" s="27">
        <v>6.9406800000000005E-2</v>
      </c>
    </row>
    <row r="197" spans="6:13" ht="15.75" thickBot="1" x14ac:dyDescent="0.3">
      <c r="F197" s="104"/>
      <c r="G197" s="98" t="s">
        <v>27</v>
      </c>
      <c r="H197" s="99"/>
      <c r="I197" s="34">
        <f t="shared" ref="I197:M197" si="18">SUM(I183:I196)/14</f>
        <v>2230260000</v>
      </c>
      <c r="J197" s="34">
        <f t="shared" si="18"/>
        <v>2224109285.7142859</v>
      </c>
      <c r="K197" s="33">
        <f t="shared" si="18"/>
        <v>5.5283635714285718E-2</v>
      </c>
      <c r="L197" s="33">
        <f t="shared" si="18"/>
        <v>6.9192400000000001E-2</v>
      </c>
      <c r="M197" s="33">
        <f t="shared" si="18"/>
        <v>6.9636871428571417E-2</v>
      </c>
    </row>
    <row r="198" spans="6:13" x14ac:dyDescent="0.25">
      <c r="F198" s="104"/>
      <c r="G198" s="100">
        <v>1220</v>
      </c>
      <c r="H198" s="5" t="s">
        <v>13</v>
      </c>
      <c r="I198" s="28">
        <v>2237750000</v>
      </c>
      <c r="J198" s="28">
        <v>2245310000</v>
      </c>
      <c r="K198" s="20">
        <v>5.86659E-2</v>
      </c>
      <c r="L198" s="20">
        <v>6.6961099999999996E-2</v>
      </c>
      <c r="M198" s="29">
        <v>6.7568600000000006E-2</v>
      </c>
    </row>
    <row r="199" spans="6:13" x14ac:dyDescent="0.25">
      <c r="F199" s="104"/>
      <c r="G199" s="101"/>
      <c r="H199" s="6" t="s">
        <v>14</v>
      </c>
      <c r="I199" s="31">
        <v>2232010000</v>
      </c>
      <c r="J199" s="31">
        <v>2249720000</v>
      </c>
      <c r="K199" s="30">
        <v>5.8420100000000003E-2</v>
      </c>
      <c r="L199" s="30">
        <v>6.68932E-2</v>
      </c>
      <c r="M199" s="27">
        <v>6.7428199999999994E-2</v>
      </c>
    </row>
    <row r="200" spans="6:13" x14ac:dyDescent="0.25">
      <c r="F200" s="104"/>
      <c r="G200" s="101"/>
      <c r="H200" s="6" t="s">
        <v>15</v>
      </c>
      <c r="I200" s="31">
        <v>2242010000</v>
      </c>
      <c r="J200" s="31">
        <v>2244110000</v>
      </c>
      <c r="K200" s="30">
        <v>5.89036E-2</v>
      </c>
      <c r="L200" s="30">
        <v>6.6953100000000002E-2</v>
      </c>
      <c r="M200" s="27">
        <v>6.7353899999999994E-2</v>
      </c>
    </row>
    <row r="201" spans="6:13" x14ac:dyDescent="0.25">
      <c r="F201" s="104"/>
      <c r="G201" s="101"/>
      <c r="H201" s="6" t="s">
        <v>16</v>
      </c>
      <c r="I201" s="31">
        <v>2235660000</v>
      </c>
      <c r="J201" s="31">
        <v>2251570000</v>
      </c>
      <c r="K201" s="30">
        <v>5.6999399999999999E-2</v>
      </c>
      <c r="L201" s="30">
        <v>6.6430500000000003E-2</v>
      </c>
      <c r="M201" s="27">
        <v>6.7133499999999999E-2</v>
      </c>
    </row>
    <row r="202" spans="6:13" x14ac:dyDescent="0.25">
      <c r="F202" s="104"/>
      <c r="G202" s="101"/>
      <c r="H202" s="6" t="s">
        <v>17</v>
      </c>
      <c r="I202" s="31">
        <v>2294880000</v>
      </c>
      <c r="J202" s="31">
        <v>2230880000</v>
      </c>
      <c r="K202" s="30">
        <v>5.6281299999999999E-2</v>
      </c>
      <c r="L202" s="30">
        <v>6.6557000000000005E-2</v>
      </c>
      <c r="M202" s="27">
        <v>6.6916400000000001E-2</v>
      </c>
    </row>
    <row r="203" spans="6:13" x14ac:dyDescent="0.25">
      <c r="F203" s="104"/>
      <c r="G203" s="101"/>
      <c r="H203" s="6" t="s">
        <v>18</v>
      </c>
      <c r="I203" s="31">
        <v>2242750000</v>
      </c>
      <c r="J203" s="31">
        <v>2239000000</v>
      </c>
      <c r="K203" s="30">
        <v>5.8305299999999997E-2</v>
      </c>
      <c r="L203" s="30">
        <v>6.6488599999999995E-2</v>
      </c>
      <c r="M203" s="27">
        <v>6.7006200000000002E-2</v>
      </c>
    </row>
    <row r="204" spans="6:13" x14ac:dyDescent="0.25">
      <c r="F204" s="104"/>
      <c r="G204" s="101"/>
      <c r="H204" s="6" t="s">
        <v>19</v>
      </c>
      <c r="I204" s="31">
        <v>2298960000</v>
      </c>
      <c r="J204" s="31">
        <v>2239920000</v>
      </c>
      <c r="K204" s="30">
        <v>5.5921100000000001E-2</v>
      </c>
      <c r="L204" s="30">
        <v>6.66466E-2</v>
      </c>
      <c r="M204" s="27">
        <v>6.71186E-2</v>
      </c>
    </row>
    <row r="205" spans="6:13" x14ac:dyDescent="0.25">
      <c r="F205" s="104"/>
      <c r="G205" s="101"/>
      <c r="H205" s="6" t="s">
        <v>20</v>
      </c>
      <c r="I205" s="31">
        <v>2259330000</v>
      </c>
      <c r="J205" s="31">
        <v>2231870000</v>
      </c>
      <c r="K205" s="30">
        <v>5.5646500000000002E-2</v>
      </c>
      <c r="L205" s="30">
        <v>6.6467399999999996E-2</v>
      </c>
      <c r="M205" s="27">
        <v>6.6644599999999998E-2</v>
      </c>
    </row>
    <row r="206" spans="6:13" x14ac:dyDescent="0.25">
      <c r="F206" s="104"/>
      <c r="G206" s="101"/>
      <c r="H206" s="6" t="s">
        <v>21</v>
      </c>
      <c r="I206" s="31">
        <v>2239040000</v>
      </c>
      <c r="J206" s="31">
        <v>2239460000</v>
      </c>
      <c r="K206" s="30">
        <v>5.7202299999999998E-2</v>
      </c>
      <c r="L206" s="30">
        <v>6.6249799999999998E-2</v>
      </c>
      <c r="M206" s="32">
        <v>6.6478700000000002E-2</v>
      </c>
    </row>
    <row r="207" spans="6:13" x14ac:dyDescent="0.25">
      <c r="F207" s="104"/>
      <c r="G207" s="101"/>
      <c r="H207" s="6" t="s">
        <v>22</v>
      </c>
      <c r="I207" s="31">
        <v>2241030000</v>
      </c>
      <c r="J207" s="31">
        <v>2249480000</v>
      </c>
      <c r="K207" s="30">
        <v>5.7820499999999997E-2</v>
      </c>
      <c r="L207" s="30">
        <v>6.6437200000000002E-2</v>
      </c>
      <c r="M207" s="27">
        <v>6.7074099999999998E-2</v>
      </c>
    </row>
    <row r="208" spans="6:13" x14ac:dyDescent="0.25">
      <c r="F208" s="104"/>
      <c r="G208" s="101"/>
      <c r="H208" s="6" t="s">
        <v>23</v>
      </c>
      <c r="I208" s="31">
        <v>2236880000</v>
      </c>
      <c r="J208" s="31">
        <v>2260140000</v>
      </c>
      <c r="K208" s="30">
        <v>5.7993900000000001E-2</v>
      </c>
      <c r="L208" s="30">
        <v>6.6451099999999999E-2</v>
      </c>
      <c r="M208" s="27">
        <v>6.6968399999999997E-2</v>
      </c>
    </row>
    <row r="209" spans="6:13" x14ac:dyDescent="0.25">
      <c r="F209" s="104"/>
      <c r="G209" s="101"/>
      <c r="H209" s="6" t="s">
        <v>24</v>
      </c>
      <c r="I209" s="31">
        <v>2241280000</v>
      </c>
      <c r="J209" s="31">
        <v>2243700000</v>
      </c>
      <c r="K209" s="30">
        <v>5.81495E-2</v>
      </c>
      <c r="L209" s="30">
        <v>6.6262000000000001E-2</v>
      </c>
      <c r="M209" s="27">
        <v>6.6765599999999994E-2</v>
      </c>
    </row>
    <row r="210" spans="6:13" x14ac:dyDescent="0.25">
      <c r="F210" s="104"/>
      <c r="G210" s="101"/>
      <c r="H210" s="6" t="s">
        <v>25</v>
      </c>
      <c r="I210" s="31">
        <v>2243590000</v>
      </c>
      <c r="J210" s="31">
        <v>2240210000</v>
      </c>
      <c r="K210" s="30">
        <v>5.7405200000000003E-2</v>
      </c>
      <c r="L210" s="30">
        <v>6.6262699999999994E-2</v>
      </c>
      <c r="M210" s="27">
        <v>6.6594E-2</v>
      </c>
    </row>
    <row r="211" spans="6:13" x14ac:dyDescent="0.25">
      <c r="F211" s="104"/>
      <c r="G211" s="102"/>
      <c r="H211" s="6" t="s">
        <v>26</v>
      </c>
      <c r="I211" s="31">
        <v>2241800000</v>
      </c>
      <c r="J211" s="31">
        <v>2234200000</v>
      </c>
      <c r="K211" s="30">
        <v>5.7659200000000001E-2</v>
      </c>
      <c r="L211" s="30">
        <v>6.6306100000000007E-2</v>
      </c>
      <c r="M211" s="27">
        <v>6.6672499999999996E-2</v>
      </c>
    </row>
    <row r="212" spans="6:13" ht="15.75" thickBot="1" x14ac:dyDescent="0.3">
      <c r="F212" s="104"/>
      <c r="G212" s="98" t="s">
        <v>27</v>
      </c>
      <c r="H212" s="99"/>
      <c r="I212" s="34">
        <f t="shared" ref="I212:M212" si="19">SUM(I198:I211)/14</f>
        <v>2249069285.7142859</v>
      </c>
      <c r="J212" s="34">
        <f t="shared" si="19"/>
        <v>2242826428.5714288</v>
      </c>
      <c r="K212" s="33">
        <f t="shared" si="19"/>
        <v>5.75267E-2</v>
      </c>
      <c r="L212" s="33">
        <f t="shared" si="19"/>
        <v>6.6526171428571437E-2</v>
      </c>
      <c r="M212" s="33">
        <f t="shared" si="19"/>
        <v>6.6980235714285713E-2</v>
      </c>
    </row>
    <row r="213" spans="6:13" x14ac:dyDescent="0.25">
      <c r="F213" s="104"/>
      <c r="G213" s="100">
        <v>1240</v>
      </c>
      <c r="H213" s="5" t="s">
        <v>13</v>
      </c>
      <c r="I213" s="28">
        <v>2255860000</v>
      </c>
      <c r="J213" s="28">
        <v>2254170000</v>
      </c>
      <c r="K213" s="20">
        <v>5.8104900000000001E-2</v>
      </c>
      <c r="L213" s="20">
        <v>6.3059699999999996E-2</v>
      </c>
      <c r="M213" s="29">
        <v>6.3835600000000006E-2</v>
      </c>
    </row>
    <row r="214" spans="6:13" x14ac:dyDescent="0.25">
      <c r="F214" s="104"/>
      <c r="G214" s="101"/>
      <c r="H214" s="6" t="s">
        <v>14</v>
      </c>
      <c r="I214" s="31">
        <v>2251330000</v>
      </c>
      <c r="J214" s="31">
        <v>2259080000</v>
      </c>
      <c r="K214" s="30">
        <v>5.7879600000000003E-2</v>
      </c>
      <c r="L214" s="30">
        <v>6.3181399999999999E-2</v>
      </c>
      <c r="M214" s="27">
        <v>6.3486399999999998E-2</v>
      </c>
    </row>
    <row r="215" spans="6:13" x14ac:dyDescent="0.25">
      <c r="F215" s="104"/>
      <c r="G215" s="101"/>
      <c r="H215" s="6" t="s">
        <v>15</v>
      </c>
      <c r="I215" s="31">
        <v>2252820000</v>
      </c>
      <c r="J215" s="31">
        <v>2262450000</v>
      </c>
      <c r="K215" s="30">
        <v>5.7723799999999999E-2</v>
      </c>
      <c r="L215" s="30">
        <v>6.3225000000000003E-2</v>
      </c>
      <c r="M215" s="27">
        <v>6.36959E-2</v>
      </c>
    </row>
    <row r="216" spans="6:13" x14ac:dyDescent="0.25">
      <c r="F216" s="104"/>
      <c r="G216" s="101"/>
      <c r="H216" s="6" t="s">
        <v>16</v>
      </c>
      <c r="I216" s="31">
        <v>2295900000</v>
      </c>
      <c r="J216" s="31">
        <v>2265080000</v>
      </c>
      <c r="K216" s="30">
        <v>5.5597399999999998E-2</v>
      </c>
      <c r="L216" s="30">
        <v>6.2790200000000004E-2</v>
      </c>
      <c r="M216" s="27">
        <v>6.3342999999999997E-2</v>
      </c>
    </row>
    <row r="217" spans="6:13" x14ac:dyDescent="0.25">
      <c r="F217" s="104"/>
      <c r="G217" s="101"/>
      <c r="H217" s="6" t="s">
        <v>17</v>
      </c>
      <c r="I217" s="31">
        <v>2293050000</v>
      </c>
      <c r="J217" s="31">
        <v>2243770000</v>
      </c>
      <c r="K217" s="30">
        <v>5.5917700000000001E-2</v>
      </c>
      <c r="L217" s="30">
        <v>6.2788800000000006E-2</v>
      </c>
      <c r="M217" s="27">
        <v>6.3287999999999997E-2</v>
      </c>
    </row>
    <row r="218" spans="6:13" x14ac:dyDescent="0.25">
      <c r="F218" s="104"/>
      <c r="G218" s="101"/>
      <c r="H218" s="6" t="s">
        <v>18</v>
      </c>
      <c r="I218" s="31">
        <v>2252230000</v>
      </c>
      <c r="J218" s="31">
        <v>2259180000</v>
      </c>
      <c r="K218" s="30">
        <v>5.7309600000000002E-2</v>
      </c>
      <c r="L218" s="30">
        <v>6.2757099999999996E-2</v>
      </c>
      <c r="M218" s="27">
        <v>6.3207399999999997E-2</v>
      </c>
    </row>
    <row r="219" spans="6:13" x14ac:dyDescent="0.25">
      <c r="F219" s="104"/>
      <c r="G219" s="101"/>
      <c r="H219" s="6" t="s">
        <v>19</v>
      </c>
      <c r="I219" s="31">
        <v>2299110000</v>
      </c>
      <c r="J219" s="31">
        <v>2260290000</v>
      </c>
      <c r="K219" s="30">
        <v>5.6321299999999998E-2</v>
      </c>
      <c r="L219" s="30">
        <v>6.2940399999999994E-2</v>
      </c>
      <c r="M219" s="27">
        <v>6.3386200000000004E-2</v>
      </c>
    </row>
    <row r="220" spans="6:13" x14ac:dyDescent="0.25">
      <c r="F220" s="104"/>
      <c r="G220" s="101"/>
      <c r="H220" s="6" t="s">
        <v>20</v>
      </c>
      <c r="I220" s="31">
        <v>2292520000</v>
      </c>
      <c r="J220" s="31">
        <v>2249830000</v>
      </c>
      <c r="K220" s="30">
        <v>5.58658E-2</v>
      </c>
      <c r="L220" s="30">
        <v>6.2724199999999994E-2</v>
      </c>
      <c r="M220" s="27">
        <v>6.2879099999999993E-2</v>
      </c>
    </row>
    <row r="221" spans="6:13" x14ac:dyDescent="0.25">
      <c r="F221" s="104"/>
      <c r="G221" s="101"/>
      <c r="H221" s="6" t="s">
        <v>21</v>
      </c>
      <c r="I221" s="31">
        <v>2254690000</v>
      </c>
      <c r="J221" s="31">
        <v>2257620000</v>
      </c>
      <c r="K221" s="30">
        <v>5.6488099999999999E-2</v>
      </c>
      <c r="L221" s="30">
        <v>6.2317699999999997E-2</v>
      </c>
      <c r="M221" s="32">
        <v>6.2748700000000004E-2</v>
      </c>
    </row>
    <row r="222" spans="6:13" x14ac:dyDescent="0.25">
      <c r="F222" s="104"/>
      <c r="G222" s="101"/>
      <c r="H222" s="6" t="s">
        <v>22</v>
      </c>
      <c r="I222" s="31">
        <v>2253190000</v>
      </c>
      <c r="J222" s="31">
        <v>2264980000</v>
      </c>
      <c r="K222" s="30">
        <v>5.6906499999999999E-2</v>
      </c>
      <c r="L222" s="30">
        <v>6.2672400000000003E-2</v>
      </c>
      <c r="M222" s="27">
        <v>6.3209500000000002E-2</v>
      </c>
    </row>
    <row r="223" spans="6:13" x14ac:dyDescent="0.25">
      <c r="F223" s="104"/>
      <c r="G223" s="101"/>
      <c r="H223" s="6" t="s">
        <v>23</v>
      </c>
      <c r="I223" s="31">
        <v>2245610000</v>
      </c>
      <c r="J223" s="31">
        <v>2273320000</v>
      </c>
      <c r="K223" s="30">
        <v>5.7210499999999997E-2</v>
      </c>
      <c r="L223" s="30">
        <v>6.26303E-2</v>
      </c>
      <c r="M223" s="27">
        <v>6.3163200000000003E-2</v>
      </c>
    </row>
    <row r="224" spans="6:13" x14ac:dyDescent="0.25">
      <c r="F224" s="104"/>
      <c r="G224" s="101"/>
      <c r="H224" s="6" t="s">
        <v>24</v>
      </c>
      <c r="I224" s="31">
        <v>2255440000</v>
      </c>
      <c r="J224" s="31">
        <v>2257260000</v>
      </c>
      <c r="K224" s="30">
        <v>5.6840599999999998E-2</v>
      </c>
      <c r="L224" s="30">
        <v>6.2489999999999997E-2</v>
      </c>
      <c r="M224" s="27">
        <v>6.2869099999999997E-2</v>
      </c>
    </row>
    <row r="225" spans="6:13" x14ac:dyDescent="0.25">
      <c r="F225" s="104"/>
      <c r="G225" s="101"/>
      <c r="H225" s="6" t="s">
        <v>25</v>
      </c>
      <c r="I225" s="31">
        <v>2247710000</v>
      </c>
      <c r="J225" s="31">
        <v>2258610000</v>
      </c>
      <c r="K225" s="30">
        <v>5.67859E-2</v>
      </c>
      <c r="L225" s="30">
        <v>6.2518500000000005E-2</v>
      </c>
      <c r="M225" s="27">
        <v>6.2751100000000004E-2</v>
      </c>
    </row>
    <row r="226" spans="6:13" x14ac:dyDescent="0.25">
      <c r="F226" s="104"/>
      <c r="G226" s="102"/>
      <c r="H226" s="6" t="s">
        <v>26</v>
      </c>
      <c r="I226" s="31">
        <v>2257220000</v>
      </c>
      <c r="J226" s="31">
        <v>2251720000</v>
      </c>
      <c r="K226" s="30">
        <v>5.6744900000000001E-2</v>
      </c>
      <c r="L226" s="30">
        <v>6.2483299999999999E-2</v>
      </c>
      <c r="M226" s="27">
        <v>6.2980499999999995E-2</v>
      </c>
    </row>
    <row r="227" spans="6:13" ht="15.75" thickBot="1" x14ac:dyDescent="0.3">
      <c r="F227" s="104"/>
      <c r="G227" s="98" t="s">
        <v>27</v>
      </c>
      <c r="H227" s="99"/>
      <c r="I227" s="34">
        <f t="shared" ref="I227:M227" si="20">SUM(I213:I226)/14</f>
        <v>2264762857.1428571</v>
      </c>
      <c r="J227" s="34">
        <f t="shared" si="20"/>
        <v>2258382857.1428571</v>
      </c>
      <c r="K227" s="33">
        <f t="shared" si="20"/>
        <v>5.6835471428571434E-2</v>
      </c>
      <c r="L227" s="33">
        <f t="shared" si="20"/>
        <v>6.2755642857142871E-2</v>
      </c>
      <c r="M227" s="33">
        <f t="shared" si="20"/>
        <v>6.3203121428571443E-2</v>
      </c>
    </row>
    <row r="228" spans="6:13" x14ac:dyDescent="0.25">
      <c r="F228" s="104"/>
      <c r="G228" s="100">
        <v>1260</v>
      </c>
      <c r="H228" s="5" t="s">
        <v>13</v>
      </c>
      <c r="I228" s="28">
        <v>2265450000</v>
      </c>
      <c r="J228" s="28">
        <v>2272630000</v>
      </c>
      <c r="K228" s="20">
        <v>5.8061000000000001E-2</v>
      </c>
      <c r="L228" s="20">
        <v>5.9232600000000003E-2</v>
      </c>
      <c r="M228" s="29">
        <v>5.9679000000000003E-2</v>
      </c>
    </row>
    <row r="229" spans="6:13" x14ac:dyDescent="0.25">
      <c r="F229" s="104"/>
      <c r="G229" s="101"/>
      <c r="H229" s="6" t="s">
        <v>14</v>
      </c>
      <c r="I229" s="31">
        <v>2270280000</v>
      </c>
      <c r="J229" s="31">
        <v>2280530000</v>
      </c>
      <c r="K229" s="30">
        <v>5.7207800000000003E-2</v>
      </c>
      <c r="L229" s="30">
        <v>5.9078100000000001E-2</v>
      </c>
      <c r="M229" s="27">
        <v>5.94745E-2</v>
      </c>
    </row>
    <row r="230" spans="6:13" x14ac:dyDescent="0.25">
      <c r="F230" s="104"/>
      <c r="G230" s="101"/>
      <c r="H230" s="6" t="s">
        <v>15</v>
      </c>
      <c r="I230" s="31">
        <v>2261550000</v>
      </c>
      <c r="J230" s="31">
        <v>2278510000</v>
      </c>
      <c r="K230" s="30">
        <v>5.7927699999999999E-2</v>
      </c>
      <c r="L230" s="30">
        <v>5.9132700000000003E-2</v>
      </c>
      <c r="M230" s="27">
        <v>5.9594899999999999E-2</v>
      </c>
    </row>
    <row r="231" spans="6:13" x14ac:dyDescent="0.25">
      <c r="F231" s="104"/>
      <c r="G231" s="101"/>
      <c r="H231" s="6" t="s">
        <v>16</v>
      </c>
      <c r="I231" s="31">
        <v>2301520000</v>
      </c>
      <c r="J231" s="31">
        <v>2277780000</v>
      </c>
      <c r="K231" s="30">
        <v>5.6333099999999997E-2</v>
      </c>
      <c r="L231" s="30">
        <v>5.8672599999999998E-2</v>
      </c>
      <c r="M231" s="27">
        <v>5.9323099999999997E-2</v>
      </c>
    </row>
    <row r="232" spans="6:13" x14ac:dyDescent="0.25">
      <c r="F232" s="104"/>
      <c r="G232" s="101"/>
      <c r="H232" s="6" t="s">
        <v>17</v>
      </c>
      <c r="I232" s="31">
        <v>2302410000</v>
      </c>
      <c r="J232" s="31">
        <v>2263680000</v>
      </c>
      <c r="K232" s="30">
        <v>5.6795400000000003E-2</v>
      </c>
      <c r="L232" s="30">
        <v>5.8749599999999999E-2</v>
      </c>
      <c r="M232" s="27">
        <v>5.9300100000000001E-2</v>
      </c>
    </row>
    <row r="233" spans="6:13" x14ac:dyDescent="0.25">
      <c r="F233" s="104"/>
      <c r="G233" s="101"/>
      <c r="H233" s="6" t="s">
        <v>18</v>
      </c>
      <c r="I233" s="31">
        <v>2271930000</v>
      </c>
      <c r="J233" s="31">
        <v>2272100000</v>
      </c>
      <c r="K233" s="30">
        <v>5.6610599999999997E-2</v>
      </c>
      <c r="L233" s="30">
        <v>5.87371E-2</v>
      </c>
      <c r="M233" s="27">
        <v>5.9195900000000003E-2</v>
      </c>
    </row>
    <row r="234" spans="6:13" x14ac:dyDescent="0.25">
      <c r="F234" s="104"/>
      <c r="G234" s="101"/>
      <c r="H234" s="6" t="s">
        <v>19</v>
      </c>
      <c r="I234" s="31">
        <v>2302560000</v>
      </c>
      <c r="J234" s="31">
        <v>2272060000</v>
      </c>
      <c r="K234" s="30">
        <v>5.65511E-2</v>
      </c>
      <c r="L234" s="30">
        <v>5.8949000000000001E-2</v>
      </c>
      <c r="M234" s="27">
        <v>5.9248500000000003E-2</v>
      </c>
    </row>
    <row r="235" spans="6:13" x14ac:dyDescent="0.25">
      <c r="F235" s="104"/>
      <c r="G235" s="101"/>
      <c r="H235" s="6" t="s">
        <v>20</v>
      </c>
      <c r="I235" s="31">
        <v>2301950000</v>
      </c>
      <c r="J235" s="31">
        <v>2273360000</v>
      </c>
      <c r="K235" s="30">
        <v>5.6562599999999998E-2</v>
      </c>
      <c r="L235" s="30">
        <v>5.8594100000000003E-2</v>
      </c>
      <c r="M235" s="27">
        <v>5.8909799999999998E-2</v>
      </c>
    </row>
    <row r="236" spans="6:13" x14ac:dyDescent="0.25">
      <c r="F236" s="104"/>
      <c r="G236" s="101"/>
      <c r="H236" s="6" t="s">
        <v>21</v>
      </c>
      <c r="I236" s="31">
        <v>2304430000</v>
      </c>
      <c r="J236" s="31">
        <v>2268570000</v>
      </c>
      <c r="K236" s="30">
        <v>5.5252999999999997E-2</v>
      </c>
      <c r="L236" s="30">
        <v>5.8440199999999998E-2</v>
      </c>
      <c r="M236" s="32">
        <v>5.8611700000000003E-2</v>
      </c>
    </row>
    <row r="237" spans="6:13" x14ac:dyDescent="0.25">
      <c r="F237" s="104"/>
      <c r="G237" s="101"/>
      <c r="H237" s="6" t="s">
        <v>22</v>
      </c>
      <c r="I237" s="31">
        <v>2272880000</v>
      </c>
      <c r="J237" s="31">
        <v>2278930000</v>
      </c>
      <c r="K237" s="30">
        <v>5.6878199999999997E-2</v>
      </c>
      <c r="L237" s="30">
        <v>5.8572100000000002E-2</v>
      </c>
      <c r="M237" s="27">
        <v>5.9260899999999998E-2</v>
      </c>
    </row>
    <row r="238" spans="6:13" x14ac:dyDescent="0.25">
      <c r="F238" s="104"/>
      <c r="G238" s="101"/>
      <c r="H238" s="6" t="s">
        <v>23</v>
      </c>
      <c r="I238" s="31">
        <v>2265470000</v>
      </c>
      <c r="J238" s="31">
        <v>2291120000</v>
      </c>
      <c r="K238" s="30">
        <v>5.63846E-2</v>
      </c>
      <c r="L238" s="30">
        <v>5.8531100000000003E-2</v>
      </c>
      <c r="M238" s="27">
        <v>5.90211E-2</v>
      </c>
    </row>
    <row r="239" spans="6:13" x14ac:dyDescent="0.25">
      <c r="F239" s="104"/>
      <c r="G239" s="101"/>
      <c r="H239" s="6" t="s">
        <v>24</v>
      </c>
      <c r="I239" s="31">
        <v>2272080000</v>
      </c>
      <c r="J239" s="31">
        <v>2284640000</v>
      </c>
      <c r="K239" s="30">
        <v>5.6532499999999999E-2</v>
      </c>
      <c r="L239" s="30">
        <v>5.8448399999999998E-2</v>
      </c>
      <c r="M239" s="27">
        <v>5.8965400000000001E-2</v>
      </c>
    </row>
    <row r="240" spans="6:13" x14ac:dyDescent="0.25">
      <c r="F240" s="104"/>
      <c r="G240" s="101"/>
      <c r="H240" s="6" t="s">
        <v>25</v>
      </c>
      <c r="I240" s="31">
        <v>2281370000</v>
      </c>
      <c r="J240" s="31">
        <v>2279420000</v>
      </c>
      <c r="K240" s="30">
        <v>5.6422E-2</v>
      </c>
      <c r="L240" s="30">
        <v>5.8395500000000003E-2</v>
      </c>
      <c r="M240" s="27">
        <v>5.8856699999999998E-2</v>
      </c>
    </row>
    <row r="241" spans="6:13" x14ac:dyDescent="0.25">
      <c r="F241" s="104"/>
      <c r="G241" s="102"/>
      <c r="H241" s="6" t="s">
        <v>26</v>
      </c>
      <c r="I241" s="31">
        <v>2278190000</v>
      </c>
      <c r="J241" s="31">
        <v>2266470000</v>
      </c>
      <c r="K241" s="30">
        <v>5.7167500000000003E-2</v>
      </c>
      <c r="L241" s="30">
        <v>5.8459400000000002E-2</v>
      </c>
      <c r="M241" s="27">
        <v>5.8851100000000003E-2</v>
      </c>
    </row>
    <row r="242" spans="6:13" ht="15.75" thickBot="1" x14ac:dyDescent="0.3">
      <c r="F242" s="104"/>
      <c r="G242" s="98" t="s">
        <v>27</v>
      </c>
      <c r="H242" s="99"/>
      <c r="I242" s="34">
        <f t="shared" ref="I242:M242" si="21">SUM(I228:I241)/14</f>
        <v>2282290714.2857141</v>
      </c>
      <c r="J242" s="34">
        <f t="shared" si="21"/>
        <v>2275700000</v>
      </c>
      <c r="K242" s="33">
        <f t="shared" si="21"/>
        <v>5.6763364285714289E-2</v>
      </c>
      <c r="L242" s="33">
        <f t="shared" si="21"/>
        <v>5.8713750000000002E-2</v>
      </c>
      <c r="M242" s="33">
        <f t="shared" si="21"/>
        <v>5.9163764285714286E-2</v>
      </c>
    </row>
    <row r="243" spans="6:13" x14ac:dyDescent="0.25">
      <c r="F243" s="104"/>
      <c r="G243" s="100">
        <v>1280</v>
      </c>
      <c r="H243" s="5" t="s">
        <v>13</v>
      </c>
      <c r="I243" s="28">
        <v>2290910000</v>
      </c>
      <c r="J243" s="28">
        <v>2282210000</v>
      </c>
      <c r="K243" s="20">
        <v>5.5652300000000002E-2</v>
      </c>
      <c r="L243" s="20">
        <v>5.3624499999999999E-2</v>
      </c>
      <c r="M243" s="29">
        <v>5.4266000000000002E-2</v>
      </c>
    </row>
    <row r="244" spans="6:13" x14ac:dyDescent="0.25">
      <c r="F244" s="104"/>
      <c r="G244" s="101"/>
      <c r="H244" s="6" t="s">
        <v>14</v>
      </c>
      <c r="I244" s="31">
        <v>2281850000</v>
      </c>
      <c r="J244" s="31">
        <v>2300300000</v>
      </c>
      <c r="K244" s="30">
        <v>5.5086700000000002E-2</v>
      </c>
      <c r="L244" s="30">
        <v>5.3612E-2</v>
      </c>
      <c r="M244" s="27">
        <v>5.4028399999999997E-2</v>
      </c>
    </row>
    <row r="245" spans="6:13" x14ac:dyDescent="0.25">
      <c r="F245" s="104"/>
      <c r="G245" s="101"/>
      <c r="H245" s="6" t="s">
        <v>15</v>
      </c>
      <c r="I245" s="31">
        <v>2289420000</v>
      </c>
      <c r="J245" s="31">
        <v>2292900000</v>
      </c>
      <c r="K245" s="30">
        <v>5.5500099999999997E-2</v>
      </c>
      <c r="L245" s="30">
        <v>5.35956E-2</v>
      </c>
      <c r="M245" s="27">
        <v>5.4143499999999997E-2</v>
      </c>
    </row>
    <row r="246" spans="6:13" x14ac:dyDescent="0.25">
      <c r="F246" s="104"/>
      <c r="G246" s="101"/>
      <c r="H246" s="6" t="s">
        <v>16</v>
      </c>
      <c r="I246" s="31">
        <v>2302980000</v>
      </c>
      <c r="J246" s="31">
        <v>2290310000</v>
      </c>
      <c r="K246" s="30">
        <v>5.4401499999999998E-2</v>
      </c>
      <c r="L246" s="30">
        <v>5.3238099999999997E-2</v>
      </c>
      <c r="M246" s="27">
        <v>5.37686E-2</v>
      </c>
    </row>
    <row r="247" spans="6:13" x14ac:dyDescent="0.25">
      <c r="F247" s="104"/>
      <c r="G247" s="101"/>
      <c r="H247" s="6" t="s">
        <v>17</v>
      </c>
      <c r="I247" s="31">
        <v>2308100000</v>
      </c>
      <c r="J247" s="31">
        <v>2288480000</v>
      </c>
      <c r="K247" s="30">
        <v>5.42196E-2</v>
      </c>
      <c r="L247" s="30">
        <v>5.31796E-2</v>
      </c>
      <c r="M247" s="27">
        <v>5.3526200000000003E-2</v>
      </c>
    </row>
    <row r="248" spans="6:13" x14ac:dyDescent="0.25">
      <c r="F248" s="104"/>
      <c r="G248" s="101"/>
      <c r="H248" s="6" t="s">
        <v>18</v>
      </c>
      <c r="I248" s="31">
        <v>2304630000</v>
      </c>
      <c r="J248" s="31">
        <v>2288730000</v>
      </c>
      <c r="K248" s="30">
        <v>5.4556800000000003E-2</v>
      </c>
      <c r="L248" s="30">
        <v>5.3227099999999999E-2</v>
      </c>
      <c r="M248" s="27">
        <v>5.3736100000000002E-2</v>
      </c>
    </row>
    <row r="249" spans="6:13" x14ac:dyDescent="0.25">
      <c r="F249" s="104"/>
      <c r="G249" s="101"/>
      <c r="H249" s="6" t="s">
        <v>19</v>
      </c>
      <c r="I249" s="31">
        <v>2305850000</v>
      </c>
      <c r="J249" s="31">
        <v>2289630000</v>
      </c>
      <c r="K249" s="30">
        <v>5.4506600000000002E-2</v>
      </c>
      <c r="L249" s="30">
        <v>5.3350599999999998E-2</v>
      </c>
      <c r="M249" s="27">
        <v>5.3823799999999998E-2</v>
      </c>
    </row>
    <row r="250" spans="6:13" x14ac:dyDescent="0.25">
      <c r="F250" s="104"/>
      <c r="G250" s="101"/>
      <c r="H250" s="6" t="s">
        <v>20</v>
      </c>
      <c r="I250" s="31">
        <v>2299920000</v>
      </c>
      <c r="J250" s="31">
        <v>2288040000</v>
      </c>
      <c r="K250" s="30">
        <v>5.4102900000000002E-2</v>
      </c>
      <c r="L250" s="30">
        <v>5.2858099999999998E-2</v>
      </c>
      <c r="M250" s="27">
        <v>5.3315099999999997E-2</v>
      </c>
    </row>
    <row r="251" spans="6:13" x14ac:dyDescent="0.25">
      <c r="F251" s="104"/>
      <c r="G251" s="101"/>
      <c r="H251" s="6" t="s">
        <v>21</v>
      </c>
      <c r="I251" s="31">
        <v>2313850000</v>
      </c>
      <c r="J251" s="31">
        <v>2291920000</v>
      </c>
      <c r="K251" s="30">
        <v>5.4648799999999997E-2</v>
      </c>
      <c r="L251" s="30">
        <v>5.3106300000000002E-2</v>
      </c>
      <c r="M251" s="32">
        <v>5.37037E-2</v>
      </c>
    </row>
    <row r="252" spans="6:13" x14ac:dyDescent="0.25">
      <c r="F252" s="104"/>
      <c r="G252" s="101"/>
      <c r="H252" s="6" t="s">
        <v>22</v>
      </c>
      <c r="I252" s="31">
        <v>2290080000</v>
      </c>
      <c r="J252" s="31">
        <v>2289380000</v>
      </c>
      <c r="K252" s="30">
        <v>5.4867300000000001E-2</v>
      </c>
      <c r="L252" s="30">
        <v>5.2988500000000001E-2</v>
      </c>
      <c r="M252" s="27">
        <v>5.36417E-2</v>
      </c>
    </row>
    <row r="253" spans="6:13" x14ac:dyDescent="0.25">
      <c r="F253" s="104"/>
      <c r="G253" s="101"/>
      <c r="H253" s="6" t="s">
        <v>23</v>
      </c>
      <c r="I253" s="31">
        <v>2283670000</v>
      </c>
      <c r="J253" s="31">
        <v>2312750000</v>
      </c>
      <c r="K253" s="30">
        <v>5.4093500000000003E-2</v>
      </c>
      <c r="L253" s="30">
        <v>5.2914000000000003E-2</v>
      </c>
      <c r="M253" s="27">
        <v>5.3462599999999999E-2</v>
      </c>
    </row>
    <row r="254" spans="6:13" x14ac:dyDescent="0.25">
      <c r="F254" s="104"/>
      <c r="G254" s="101"/>
      <c r="H254" s="6" t="s">
        <v>24</v>
      </c>
      <c r="I254" s="31">
        <v>2302620000</v>
      </c>
      <c r="J254" s="31">
        <v>2290030000</v>
      </c>
      <c r="K254" s="30">
        <v>5.4222399999999997E-2</v>
      </c>
      <c r="L254" s="30">
        <v>5.3003099999999997E-2</v>
      </c>
      <c r="M254" s="27">
        <v>5.3238300000000002E-2</v>
      </c>
    </row>
    <row r="255" spans="6:13" x14ac:dyDescent="0.25">
      <c r="F255" s="104"/>
      <c r="G255" s="101"/>
      <c r="H255" s="6" t="s">
        <v>25</v>
      </c>
      <c r="I255" s="31">
        <v>2301290000</v>
      </c>
      <c r="J255" s="31">
        <v>2292440000</v>
      </c>
      <c r="K255" s="30">
        <v>5.4102900000000002E-2</v>
      </c>
      <c r="L255" s="30">
        <v>5.3238099999999997E-2</v>
      </c>
      <c r="M255" s="32">
        <v>5.37037E-2</v>
      </c>
    </row>
    <row r="256" spans="6:13" x14ac:dyDescent="0.25">
      <c r="F256" s="104"/>
      <c r="G256" s="102"/>
      <c r="H256" s="6" t="s">
        <v>26</v>
      </c>
      <c r="I256" s="31">
        <v>2293320000</v>
      </c>
      <c r="J256" s="31">
        <v>2279870000</v>
      </c>
      <c r="K256" s="30">
        <v>5.4560400000000002E-2</v>
      </c>
      <c r="L256" s="30">
        <v>5.30167E-2</v>
      </c>
      <c r="M256" s="27">
        <v>5.3468399999999999E-2</v>
      </c>
    </row>
    <row r="257" spans="6:13" ht="15.75" thickBot="1" x14ac:dyDescent="0.3">
      <c r="F257" s="104"/>
      <c r="G257" s="98" t="s">
        <v>27</v>
      </c>
      <c r="H257" s="99"/>
      <c r="I257" s="34">
        <f t="shared" ref="I257:M257" si="22">SUM(I243:I256)/14</f>
        <v>2297749285.7142859</v>
      </c>
      <c r="J257" s="34">
        <f t="shared" si="22"/>
        <v>2291213571.4285712</v>
      </c>
      <c r="K257" s="33">
        <f t="shared" si="22"/>
        <v>5.4608699999999996E-2</v>
      </c>
      <c r="L257" s="33">
        <f t="shared" si="22"/>
        <v>5.3210878571428574E-2</v>
      </c>
      <c r="M257" s="33">
        <f t="shared" si="22"/>
        <v>5.3701864285714281E-2</v>
      </c>
    </row>
    <row r="258" spans="6:13" x14ac:dyDescent="0.25">
      <c r="F258" s="104"/>
      <c r="G258" s="100">
        <v>1300</v>
      </c>
      <c r="H258" s="5" t="s">
        <v>13</v>
      </c>
      <c r="I258" s="28">
        <v>2321970000</v>
      </c>
      <c r="J258" s="28">
        <v>2303560000</v>
      </c>
      <c r="K258" s="20">
        <v>5.0628699999999999E-2</v>
      </c>
      <c r="L258" s="20">
        <v>4.7284100000000003E-2</v>
      </c>
      <c r="M258" s="29">
        <v>4.7750099999999997E-2</v>
      </c>
    </row>
    <row r="259" spans="6:13" x14ac:dyDescent="0.25">
      <c r="F259" s="104"/>
      <c r="G259" s="101"/>
      <c r="H259" s="6" t="s">
        <v>14</v>
      </c>
      <c r="I259" s="31">
        <v>2323130000</v>
      </c>
      <c r="J259" s="31">
        <v>2305600000</v>
      </c>
      <c r="K259" s="30">
        <v>5.0216299999999998E-2</v>
      </c>
      <c r="L259" s="30">
        <v>4.7197700000000002E-2</v>
      </c>
      <c r="M259" s="27">
        <v>4.7685499999999999E-2</v>
      </c>
    </row>
    <row r="260" spans="6:13" x14ac:dyDescent="0.25">
      <c r="F260" s="104"/>
      <c r="G260" s="101"/>
      <c r="H260" s="6" t="s">
        <v>15</v>
      </c>
      <c r="I260" s="31">
        <v>2323850000</v>
      </c>
      <c r="J260" s="31">
        <v>2308760000</v>
      </c>
      <c r="K260" s="30">
        <v>5.0598299999999999E-2</v>
      </c>
      <c r="L260" s="30">
        <v>4.71904E-2</v>
      </c>
      <c r="M260" s="27">
        <v>4.7698600000000001E-2</v>
      </c>
    </row>
    <row r="261" spans="6:13" x14ac:dyDescent="0.25">
      <c r="F261" s="104"/>
      <c r="G261" s="101"/>
      <c r="H261" s="6" t="s">
        <v>16</v>
      </c>
      <c r="I261" s="31">
        <v>2305100000</v>
      </c>
      <c r="J261" s="31">
        <v>2303710000</v>
      </c>
      <c r="K261" s="30">
        <v>4.9962600000000003E-2</v>
      </c>
      <c r="L261" s="30">
        <v>4.6866100000000001E-2</v>
      </c>
      <c r="M261" s="27">
        <v>4.7402399999999997E-2</v>
      </c>
    </row>
    <row r="262" spans="6:13" x14ac:dyDescent="0.25">
      <c r="F262" s="104"/>
      <c r="G262" s="101"/>
      <c r="H262" s="6" t="s">
        <v>17</v>
      </c>
      <c r="I262" s="31">
        <v>2311300000</v>
      </c>
      <c r="J262" s="31">
        <v>2301000000</v>
      </c>
      <c r="K262" s="30">
        <v>4.9879699999999999E-2</v>
      </c>
      <c r="L262" s="30">
        <v>4.6845299999999999E-2</v>
      </c>
      <c r="M262" s="27">
        <v>4.72659E-2</v>
      </c>
    </row>
    <row r="263" spans="6:13" x14ac:dyDescent="0.25">
      <c r="F263" s="104"/>
      <c r="G263" s="101"/>
      <c r="H263" s="6" t="s">
        <v>18</v>
      </c>
      <c r="I263" s="31">
        <v>2316960000</v>
      </c>
      <c r="J263" s="31">
        <v>2300260000</v>
      </c>
      <c r="K263" s="30">
        <v>4.9970599999999997E-2</v>
      </c>
      <c r="L263" s="30">
        <v>4.6913700000000003E-2</v>
      </c>
      <c r="M263" s="27">
        <v>4.7268699999999997E-2</v>
      </c>
    </row>
    <row r="264" spans="6:13" x14ac:dyDescent="0.25">
      <c r="F264" s="104"/>
      <c r="G264" s="101"/>
      <c r="H264" s="6" t="s">
        <v>19</v>
      </c>
      <c r="I264" s="31">
        <v>2317910000</v>
      </c>
      <c r="J264" s="31">
        <v>2301880000</v>
      </c>
      <c r="K264" s="30">
        <v>4.9856900000000003E-2</v>
      </c>
      <c r="L264" s="30">
        <v>4.7027300000000001E-2</v>
      </c>
      <c r="M264" s="27">
        <v>4.7583E-2</v>
      </c>
    </row>
    <row r="265" spans="6:13" x14ac:dyDescent="0.25">
      <c r="F265" s="104"/>
      <c r="G265" s="101"/>
      <c r="H265" s="6" t="s">
        <v>20</v>
      </c>
      <c r="I265" s="31">
        <v>2318260000</v>
      </c>
      <c r="J265" s="31">
        <v>2302810000</v>
      </c>
      <c r="K265" s="30">
        <v>4.9708799999999997E-2</v>
      </c>
      <c r="L265" s="30">
        <v>4.6764199999999999E-2</v>
      </c>
      <c r="M265" s="27">
        <v>4.7052499999999997E-2</v>
      </c>
    </row>
    <row r="266" spans="6:13" x14ac:dyDescent="0.25">
      <c r="F266" s="104"/>
      <c r="G266" s="101"/>
      <c r="H266" s="6" t="s">
        <v>21</v>
      </c>
      <c r="I266" s="31">
        <v>2312110000</v>
      </c>
      <c r="J266" s="31">
        <v>2301870000</v>
      </c>
      <c r="K266" s="30">
        <v>4.93795E-2</v>
      </c>
      <c r="L266" s="30">
        <v>4.65198E-2</v>
      </c>
      <c r="M266" s="32">
        <v>4.6798199999999998E-2</v>
      </c>
    </row>
    <row r="267" spans="6:13" x14ac:dyDescent="0.25">
      <c r="F267" s="104"/>
      <c r="G267" s="101"/>
      <c r="H267" s="6" t="s">
        <v>22</v>
      </c>
      <c r="I267" s="31">
        <v>2316330000</v>
      </c>
      <c r="J267" s="31">
        <v>2310940000</v>
      </c>
      <c r="K267" s="30">
        <v>4.9652599999999998E-2</v>
      </c>
      <c r="L267" s="30">
        <v>4.6794500000000003E-2</v>
      </c>
      <c r="M267" s="27">
        <v>4.7291199999999999E-2</v>
      </c>
    </row>
    <row r="268" spans="6:13" x14ac:dyDescent="0.25">
      <c r="F268" s="104"/>
      <c r="G268" s="101"/>
      <c r="H268" s="6" t="s">
        <v>23</v>
      </c>
      <c r="I268" s="31">
        <v>2317680000</v>
      </c>
      <c r="J268" s="31">
        <v>2325030000</v>
      </c>
      <c r="K268" s="30">
        <v>4.9863999999999999E-2</v>
      </c>
      <c r="L268" s="30">
        <v>4.6631600000000002E-2</v>
      </c>
      <c r="M268" s="27">
        <v>4.7237399999999999E-2</v>
      </c>
    </row>
    <row r="269" spans="6:13" x14ac:dyDescent="0.25">
      <c r="F269" s="104"/>
      <c r="G269" s="101"/>
      <c r="H269" s="6" t="s">
        <v>24</v>
      </c>
      <c r="I269" s="31">
        <v>2323640000</v>
      </c>
      <c r="J269" s="31">
        <v>2309980000</v>
      </c>
      <c r="K269" s="30">
        <v>4.9509600000000001E-2</v>
      </c>
      <c r="L269" s="30">
        <v>4.6603199999999997E-2</v>
      </c>
      <c r="M269" s="27">
        <v>4.6997499999999998E-2</v>
      </c>
    </row>
    <row r="270" spans="6:13" x14ac:dyDescent="0.25">
      <c r="F270" s="104"/>
      <c r="G270" s="101"/>
      <c r="H270" s="6" t="s">
        <v>25</v>
      </c>
      <c r="I270" s="31">
        <v>2311610000</v>
      </c>
      <c r="J270" s="31">
        <v>2301760000</v>
      </c>
      <c r="K270" s="30">
        <v>4.9531899999999997E-2</v>
      </c>
      <c r="L270" s="30">
        <v>4.66518E-2</v>
      </c>
      <c r="M270" s="27">
        <v>4.69153E-2</v>
      </c>
    </row>
    <row r="271" spans="6:13" x14ac:dyDescent="0.25">
      <c r="F271" s="104"/>
      <c r="G271" s="102"/>
      <c r="H271" s="6" t="s">
        <v>26</v>
      </c>
      <c r="I271" s="31">
        <v>2312680000</v>
      </c>
      <c r="J271" s="31">
        <v>2295530000</v>
      </c>
      <c r="K271" s="30">
        <v>4.9645000000000002E-2</v>
      </c>
      <c r="L271" s="30">
        <v>4.66279E-2</v>
      </c>
      <c r="M271" s="27">
        <v>4.7004900000000002E-2</v>
      </c>
    </row>
    <row r="272" spans="6:13" ht="15.75" thickBot="1" x14ac:dyDescent="0.3">
      <c r="F272" s="105"/>
      <c r="G272" s="98" t="s">
        <v>27</v>
      </c>
      <c r="H272" s="99"/>
      <c r="I272" s="34">
        <f t="shared" ref="I272:M272" si="23">SUM(I258:I271)/14</f>
        <v>2316609285.7142859</v>
      </c>
      <c r="J272" s="34">
        <f t="shared" si="23"/>
        <v>2305192142.8571429</v>
      </c>
      <c r="K272" s="33">
        <f t="shared" si="23"/>
        <v>4.9886035714285716E-2</v>
      </c>
      <c r="L272" s="33">
        <f t="shared" si="23"/>
        <v>4.6851257142857143E-2</v>
      </c>
      <c r="M272" s="33">
        <f t="shared" si="23"/>
        <v>4.7282228571428567E-2</v>
      </c>
    </row>
  </sheetData>
  <mergeCells count="59">
    <mergeCell ref="A1:A2"/>
    <mergeCell ref="B1:D1"/>
    <mergeCell ref="F1:F2"/>
    <mergeCell ref="H1:H2"/>
    <mergeCell ref="J1:J2"/>
    <mergeCell ref="F3:F92"/>
    <mergeCell ref="G18:G31"/>
    <mergeCell ref="G32:H32"/>
    <mergeCell ref="G33:G46"/>
    <mergeCell ref="G47:H47"/>
    <mergeCell ref="G48:G61"/>
    <mergeCell ref="G62:H62"/>
    <mergeCell ref="G122:H122"/>
    <mergeCell ref="K1:M1"/>
    <mergeCell ref="G1:G2"/>
    <mergeCell ref="G17:H17"/>
    <mergeCell ref="G3:G16"/>
    <mergeCell ref="G258:G271"/>
    <mergeCell ref="G272:H272"/>
    <mergeCell ref="G168:G181"/>
    <mergeCell ref="G182:H182"/>
    <mergeCell ref="F183:F272"/>
    <mergeCell ref="G183:G196"/>
    <mergeCell ref="G197:H197"/>
    <mergeCell ref="G198:G211"/>
    <mergeCell ref="G212:H212"/>
    <mergeCell ref="G213:G226"/>
    <mergeCell ref="G227:H227"/>
    <mergeCell ref="G228:G241"/>
    <mergeCell ref="F93:F182"/>
    <mergeCell ref="G93:G106"/>
    <mergeCell ref="G107:H107"/>
    <mergeCell ref="G108:G121"/>
    <mergeCell ref="Y1:Y2"/>
    <mergeCell ref="P1:P2"/>
    <mergeCell ref="G242:H242"/>
    <mergeCell ref="G243:G256"/>
    <mergeCell ref="G257:H257"/>
    <mergeCell ref="G123:G136"/>
    <mergeCell ref="G137:H137"/>
    <mergeCell ref="G138:G151"/>
    <mergeCell ref="G152:H152"/>
    <mergeCell ref="G153:G166"/>
    <mergeCell ref="G167:H167"/>
    <mergeCell ref="G63:G76"/>
    <mergeCell ref="G77:H77"/>
    <mergeCell ref="G78:G91"/>
    <mergeCell ref="G92:H92"/>
    <mergeCell ref="I1:I2"/>
    <mergeCell ref="R1:R2"/>
    <mergeCell ref="S1:U1"/>
    <mergeCell ref="V1:V2"/>
    <mergeCell ref="W1:W2"/>
    <mergeCell ref="X1:X2"/>
    <mergeCell ref="O3:O8"/>
    <mergeCell ref="O9:O14"/>
    <mergeCell ref="O15:O20"/>
    <mergeCell ref="O1:O2"/>
    <mergeCell ref="Q1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4671-3E89-4AC0-96BF-FA622EE737BA}">
  <dimension ref="A1:Y272"/>
  <sheetViews>
    <sheetView zoomScale="85" zoomScaleNormal="85" workbookViewId="0">
      <selection activeCell="N259" sqref="N259"/>
    </sheetView>
  </sheetViews>
  <sheetFormatPr baseColWidth="10" defaultRowHeight="15" x14ac:dyDescent="0.25"/>
  <cols>
    <col min="1" max="1" width="15.28515625" customWidth="1"/>
    <col min="2" max="4" width="14" customWidth="1"/>
    <col min="7" max="7" width="15.28515625" customWidth="1"/>
    <col min="8" max="8" width="8" customWidth="1"/>
    <col min="9" max="9" width="21" customWidth="1"/>
    <col min="10" max="10" width="20" customWidth="1"/>
    <col min="15" max="16" width="16.7109375" customWidth="1"/>
    <col min="17" max="17" width="17.5703125" customWidth="1"/>
    <col min="18" max="18" width="19.7109375" customWidth="1"/>
    <col min="22" max="22" width="19.42578125" customWidth="1"/>
    <col min="23" max="23" width="18.140625" customWidth="1"/>
    <col min="24" max="24" width="18.42578125" customWidth="1"/>
    <col min="25" max="25" width="18.85546875" customWidth="1"/>
  </cols>
  <sheetData>
    <row r="1" spans="1:25" ht="15" customHeight="1" x14ac:dyDescent="0.25">
      <c r="A1" s="106" t="s">
        <v>32</v>
      </c>
      <c r="B1" s="108" t="s">
        <v>3</v>
      </c>
      <c r="C1" s="108"/>
      <c r="D1" s="109"/>
      <c r="F1" s="89" t="s">
        <v>0</v>
      </c>
      <c r="G1" s="96" t="s">
        <v>50</v>
      </c>
      <c r="H1" s="91" t="s">
        <v>12</v>
      </c>
      <c r="I1" s="91" t="s">
        <v>28</v>
      </c>
      <c r="J1" s="91" t="s">
        <v>33</v>
      </c>
      <c r="K1" s="91" t="s">
        <v>11</v>
      </c>
      <c r="L1" s="91"/>
      <c r="M1" s="94"/>
      <c r="O1" s="89" t="s">
        <v>7</v>
      </c>
      <c r="P1" s="96" t="s">
        <v>50</v>
      </c>
      <c r="Q1" s="91" t="s">
        <v>34</v>
      </c>
      <c r="R1" s="91" t="s">
        <v>35</v>
      </c>
      <c r="S1" s="93" t="s">
        <v>36</v>
      </c>
      <c r="T1" s="93"/>
      <c r="U1" s="93"/>
      <c r="V1" s="91" t="s">
        <v>29</v>
      </c>
      <c r="W1" s="91" t="s">
        <v>30</v>
      </c>
      <c r="X1" s="91" t="s">
        <v>37</v>
      </c>
      <c r="Y1" s="94" t="s">
        <v>38</v>
      </c>
    </row>
    <row r="2" spans="1:25" ht="15" customHeight="1" thickBot="1" x14ac:dyDescent="0.3">
      <c r="A2" s="107"/>
      <c r="B2" s="9" t="s">
        <v>4</v>
      </c>
      <c r="C2" s="9" t="s">
        <v>5</v>
      </c>
      <c r="D2" s="10" t="s">
        <v>6</v>
      </c>
      <c r="F2" s="90"/>
      <c r="G2" s="97"/>
      <c r="H2" s="92"/>
      <c r="I2" s="92"/>
      <c r="J2" s="92"/>
      <c r="K2" s="3" t="s">
        <v>8</v>
      </c>
      <c r="L2" s="3" t="s">
        <v>9</v>
      </c>
      <c r="M2" s="4" t="s">
        <v>10</v>
      </c>
      <c r="O2" s="90"/>
      <c r="P2" s="97"/>
      <c r="Q2" s="92"/>
      <c r="R2" s="92"/>
      <c r="S2" s="3" t="s">
        <v>8</v>
      </c>
      <c r="T2" s="3" t="s">
        <v>9</v>
      </c>
      <c r="U2" s="3" t="s">
        <v>10</v>
      </c>
      <c r="V2" s="92"/>
      <c r="W2" s="92"/>
      <c r="X2" s="92"/>
      <c r="Y2" s="95"/>
    </row>
    <row r="3" spans="1:25" x14ac:dyDescent="0.25">
      <c r="A3" s="11">
        <v>3</v>
      </c>
      <c r="B3" s="12">
        <v>40</v>
      </c>
      <c r="C3" s="12">
        <v>12</v>
      </c>
      <c r="D3" s="13">
        <v>16</v>
      </c>
      <c r="F3" s="103" t="s">
        <v>31</v>
      </c>
      <c r="G3" s="100">
        <v>1200</v>
      </c>
      <c r="H3" s="5" t="s">
        <v>13</v>
      </c>
      <c r="I3" s="28">
        <v>1321320000</v>
      </c>
      <c r="J3" s="28">
        <v>1397910000</v>
      </c>
      <c r="K3" s="20">
        <v>5.3462000000000003E-2</v>
      </c>
      <c r="L3" s="20">
        <v>0.15473400000000001</v>
      </c>
      <c r="M3" s="29">
        <v>0.16114200000000001</v>
      </c>
      <c r="O3" s="83" t="s">
        <v>31</v>
      </c>
      <c r="P3" s="52">
        <v>1200</v>
      </c>
      <c r="Q3" s="19">
        <v>196790</v>
      </c>
      <c r="R3" s="19">
        <v>149742</v>
      </c>
      <c r="S3" s="19">
        <v>17772</v>
      </c>
      <c r="T3" s="19">
        <v>5179</v>
      </c>
      <c r="U3" s="19">
        <v>0</v>
      </c>
      <c r="V3" s="47">
        <f>(R3/Q3)*100</f>
        <v>76.092281111845111</v>
      </c>
      <c r="W3" s="47">
        <f>(SUM(S3:U3)/R3)*100</f>
        <v>15.327029156816391</v>
      </c>
      <c r="X3" s="20">
        <v>3.6009100000000001E-3</v>
      </c>
      <c r="Y3" s="48">
        <v>5.7587899999999997E-3</v>
      </c>
    </row>
    <row r="4" spans="1:25" x14ac:dyDescent="0.25">
      <c r="A4" s="7">
        <v>3.5</v>
      </c>
      <c r="B4" s="1">
        <v>47</v>
      </c>
      <c r="C4" s="14">
        <v>14</v>
      </c>
      <c r="D4" s="15">
        <v>18</v>
      </c>
      <c r="F4" s="104"/>
      <c r="G4" s="101"/>
      <c r="H4" s="6" t="s">
        <v>14</v>
      </c>
      <c r="I4" s="31">
        <v>1363430000</v>
      </c>
      <c r="J4" s="31">
        <v>1394950000</v>
      </c>
      <c r="K4" s="30">
        <v>5.2214900000000002E-2</v>
      </c>
      <c r="L4" s="30">
        <v>0.153803</v>
      </c>
      <c r="M4" s="27">
        <v>0.16091</v>
      </c>
      <c r="O4" s="84"/>
      <c r="P4" s="49">
        <v>1220</v>
      </c>
      <c r="Q4" s="22">
        <v>196698</v>
      </c>
      <c r="R4" s="22">
        <v>149628</v>
      </c>
      <c r="S4" s="22">
        <v>17568</v>
      </c>
      <c r="T4" s="22">
        <v>3436</v>
      </c>
      <c r="U4" s="22">
        <v>0</v>
      </c>
      <c r="V4" s="23">
        <f>(R4/Q4)*100</f>
        <v>76.069914284842753</v>
      </c>
      <c r="W4" s="23">
        <f t="shared" ref="W4:W8" si="0">(SUM(S4:U4)/R4)*100</f>
        <v>14.037479616114631</v>
      </c>
      <c r="X4" s="24">
        <v>3.663E-3</v>
      </c>
      <c r="Y4" s="35">
        <v>5.9396700000000002E-3</v>
      </c>
    </row>
    <row r="5" spans="1:25" ht="15.75" thickBot="1" x14ac:dyDescent="0.3">
      <c r="A5" s="8">
        <v>4</v>
      </c>
      <c r="B5" s="9">
        <v>54</v>
      </c>
      <c r="C5" s="9">
        <v>16</v>
      </c>
      <c r="D5" s="10">
        <v>21</v>
      </c>
      <c r="F5" s="104"/>
      <c r="G5" s="101"/>
      <c r="H5" s="6" t="s">
        <v>15</v>
      </c>
      <c r="I5" s="31">
        <v>1316370000</v>
      </c>
      <c r="J5" s="31">
        <v>1393600000</v>
      </c>
      <c r="K5" s="30">
        <v>5.3018099999999999E-2</v>
      </c>
      <c r="L5" s="30">
        <v>0.154581</v>
      </c>
      <c r="M5" s="27">
        <v>0.16101199999999999</v>
      </c>
      <c r="O5" s="84"/>
      <c r="P5" s="50">
        <v>1240</v>
      </c>
      <c r="Q5" s="25">
        <v>196857</v>
      </c>
      <c r="R5" s="25">
        <v>149845</v>
      </c>
      <c r="S5" s="25">
        <v>17433</v>
      </c>
      <c r="T5" s="25">
        <v>1921</v>
      </c>
      <c r="U5" s="25">
        <v>0</v>
      </c>
      <c r="V5" s="26">
        <f t="shared" ref="V5:V8" si="1">(R5/Q5)*100</f>
        <v>76.118705456244882</v>
      </c>
      <c r="W5" s="26">
        <f t="shared" si="0"/>
        <v>12.916013213654109</v>
      </c>
      <c r="X5" s="30">
        <v>3.7157800000000001E-3</v>
      </c>
      <c r="Y5" s="36">
        <v>5.8331900000000002E-3</v>
      </c>
    </row>
    <row r="6" spans="1:25" ht="15.75" thickBot="1" x14ac:dyDescent="0.3">
      <c r="F6" s="104"/>
      <c r="G6" s="101"/>
      <c r="H6" s="6" t="s">
        <v>16</v>
      </c>
      <c r="I6" s="31">
        <v>1438580000</v>
      </c>
      <c r="J6" s="31">
        <v>1382840000</v>
      </c>
      <c r="K6" s="30">
        <v>5.1515199999999997E-2</v>
      </c>
      <c r="L6" s="30">
        <v>0.15261</v>
      </c>
      <c r="M6" s="27">
        <v>0.15261</v>
      </c>
      <c r="O6" s="84"/>
      <c r="P6" s="51">
        <v>1260</v>
      </c>
      <c r="Q6" s="22">
        <v>196798</v>
      </c>
      <c r="R6" s="22">
        <v>149753</v>
      </c>
      <c r="S6" s="22">
        <v>17158</v>
      </c>
      <c r="T6" s="22">
        <v>280</v>
      </c>
      <c r="U6" s="22">
        <v>0</v>
      </c>
      <c r="V6" s="23">
        <f t="shared" si="1"/>
        <v>76.094777385949044</v>
      </c>
      <c r="W6" s="23">
        <f t="shared" si="0"/>
        <v>11.64450795643493</v>
      </c>
      <c r="X6" s="24">
        <v>3.7770799999999999E-3</v>
      </c>
      <c r="Y6" s="35">
        <v>5.7347800000000001E-3</v>
      </c>
    </row>
    <row r="7" spans="1:25" x14ac:dyDescent="0.25">
      <c r="A7" s="16" t="s">
        <v>48</v>
      </c>
      <c r="F7" s="104"/>
      <c r="G7" s="101"/>
      <c r="H7" s="6" t="s">
        <v>17</v>
      </c>
      <c r="I7" s="31">
        <v>1443350000</v>
      </c>
      <c r="J7" s="31">
        <v>1382110000</v>
      </c>
      <c r="K7" s="30">
        <v>5.1388499999999997E-2</v>
      </c>
      <c r="L7" s="30">
        <v>0.15243899999999999</v>
      </c>
      <c r="M7" s="27">
        <v>0.16042600000000001</v>
      </c>
      <c r="O7" s="84"/>
      <c r="P7" s="50">
        <v>1280</v>
      </c>
      <c r="Q7" s="25">
        <v>196746</v>
      </c>
      <c r="R7" s="25">
        <v>151540</v>
      </c>
      <c r="S7" s="25">
        <v>17193</v>
      </c>
      <c r="T7" s="25">
        <v>0</v>
      </c>
      <c r="U7" s="25">
        <v>0</v>
      </c>
      <c r="V7" s="26">
        <f t="shared" si="1"/>
        <v>77.023166925884141</v>
      </c>
      <c r="W7" s="26">
        <f t="shared" si="0"/>
        <v>11.345519334829088</v>
      </c>
      <c r="X7" s="30">
        <v>3.7918100000000001E-3</v>
      </c>
      <c r="Y7" s="36">
        <v>5.7491199999999999E-3</v>
      </c>
    </row>
    <row r="8" spans="1:25" ht="15.75" thickBot="1" x14ac:dyDescent="0.3">
      <c r="A8" s="18" t="s">
        <v>53</v>
      </c>
      <c r="F8" s="104"/>
      <c r="G8" s="101"/>
      <c r="H8" s="6" t="s">
        <v>18</v>
      </c>
      <c r="I8" s="31">
        <v>1442180000</v>
      </c>
      <c r="J8" s="31">
        <v>1383640000</v>
      </c>
      <c r="K8" s="30">
        <v>5.1839700000000002E-2</v>
      </c>
      <c r="L8" s="30">
        <v>0.152809</v>
      </c>
      <c r="M8" s="27">
        <v>0.160216</v>
      </c>
      <c r="O8" s="85"/>
      <c r="P8" s="53">
        <v>1300</v>
      </c>
      <c r="Q8" s="54">
        <v>196878</v>
      </c>
      <c r="R8" s="54">
        <v>153676</v>
      </c>
      <c r="S8" s="54">
        <v>17229</v>
      </c>
      <c r="T8" s="54">
        <v>0</v>
      </c>
      <c r="U8" s="54">
        <v>0</v>
      </c>
      <c r="V8" s="55">
        <f t="shared" si="1"/>
        <v>78.056461361858609</v>
      </c>
      <c r="W8" s="55">
        <f t="shared" si="0"/>
        <v>11.211249642104166</v>
      </c>
      <c r="X8" s="37">
        <v>3.7965799999999999E-3</v>
      </c>
      <c r="Y8" s="56">
        <v>5.8006000000000004E-3</v>
      </c>
    </row>
    <row r="9" spans="1:25" ht="15.75" thickBot="1" x14ac:dyDescent="0.3">
      <c r="A9" s="17" t="s">
        <v>57</v>
      </c>
      <c r="F9" s="104"/>
      <c r="G9" s="101"/>
      <c r="H9" s="6" t="s">
        <v>19</v>
      </c>
      <c r="I9" s="31">
        <v>1448270000</v>
      </c>
      <c r="J9" s="31">
        <v>1388630000</v>
      </c>
      <c r="K9" s="30">
        <v>5.14417E-2</v>
      </c>
      <c r="L9" s="30">
        <v>0.15314800000000001</v>
      </c>
      <c r="M9" s="27">
        <v>0.160637</v>
      </c>
      <c r="O9" s="86" t="s">
        <v>54</v>
      </c>
      <c r="P9" s="52">
        <v>1200</v>
      </c>
      <c r="Q9" s="19">
        <v>170641</v>
      </c>
      <c r="R9" s="19">
        <v>140573</v>
      </c>
      <c r="S9" s="19">
        <v>14670</v>
      </c>
      <c r="T9" s="19">
        <v>0</v>
      </c>
      <c r="U9" s="19">
        <v>0</v>
      </c>
      <c r="V9" s="47">
        <f>(R9/Q9)*100</f>
        <v>82.379381274136932</v>
      </c>
      <c r="W9" s="47">
        <f>(SUM(S9:U9)/R9)*100</f>
        <v>10.435858948731264</v>
      </c>
      <c r="X9" s="20">
        <v>3.8311E-3</v>
      </c>
      <c r="Y9" s="48">
        <v>5.75846E-3</v>
      </c>
    </row>
    <row r="10" spans="1:25" x14ac:dyDescent="0.25">
      <c r="F10" s="104"/>
      <c r="G10" s="101"/>
      <c r="H10" s="6" t="s">
        <v>20</v>
      </c>
      <c r="I10" s="31">
        <v>1439350000</v>
      </c>
      <c r="J10" s="31">
        <v>1379620000</v>
      </c>
      <c r="K10" s="30">
        <v>5.0991000000000002E-2</v>
      </c>
      <c r="L10" s="30">
        <v>0.152396</v>
      </c>
      <c r="M10" s="27">
        <v>0.160051</v>
      </c>
      <c r="O10" s="87"/>
      <c r="P10" s="49">
        <v>1220</v>
      </c>
      <c r="Q10" s="22">
        <v>170671</v>
      </c>
      <c r="R10" s="22">
        <v>142584</v>
      </c>
      <c r="S10" s="22">
        <v>14579</v>
      </c>
      <c r="T10" s="22">
        <v>0</v>
      </c>
      <c r="U10" s="22">
        <v>0</v>
      </c>
      <c r="V10" s="23">
        <f>(R10/Q10)*100</f>
        <v>83.543191286158745</v>
      </c>
      <c r="W10" s="23">
        <f t="shared" ref="W10:W14" si="2">(SUM(S10:U10)/R10)*100</f>
        <v>10.22484991303372</v>
      </c>
      <c r="X10" s="24">
        <v>3.8391300000000001E-3</v>
      </c>
      <c r="Y10" s="35">
        <v>5.8156600000000003E-3</v>
      </c>
    </row>
    <row r="11" spans="1:25" x14ac:dyDescent="0.25">
      <c r="F11" s="104"/>
      <c r="G11" s="101"/>
      <c r="H11" s="6" t="s">
        <v>21</v>
      </c>
      <c r="I11" s="31">
        <v>1436680000</v>
      </c>
      <c r="J11" s="31">
        <v>1380050000</v>
      </c>
      <c r="K11" s="30">
        <v>5.0909700000000002E-2</v>
      </c>
      <c r="L11" s="30">
        <v>0.152083</v>
      </c>
      <c r="M11" s="32">
        <v>0.159606</v>
      </c>
      <c r="O11" s="87"/>
      <c r="P11" s="50">
        <v>1240</v>
      </c>
      <c r="Q11" s="25">
        <v>170749</v>
      </c>
      <c r="R11" s="25">
        <v>144553</v>
      </c>
      <c r="S11" s="25">
        <v>14459</v>
      </c>
      <c r="T11" s="25">
        <v>0</v>
      </c>
      <c r="U11" s="25">
        <v>0</v>
      </c>
      <c r="V11" s="26">
        <f t="shared" ref="V11:V14" si="3">(R11/Q11)*100</f>
        <v>84.658182478374684</v>
      </c>
      <c r="W11" s="26">
        <f t="shared" si="2"/>
        <v>10.00255961481256</v>
      </c>
      <c r="X11" s="30">
        <v>3.84849E-3</v>
      </c>
      <c r="Y11" s="36">
        <v>5.7419200000000002E-3</v>
      </c>
    </row>
    <row r="12" spans="1:25" x14ac:dyDescent="0.25">
      <c r="F12" s="104"/>
      <c r="G12" s="101"/>
      <c r="H12" s="6" t="s">
        <v>22</v>
      </c>
      <c r="I12" s="31">
        <v>1318360000</v>
      </c>
      <c r="J12" s="31">
        <v>1396610000</v>
      </c>
      <c r="K12" s="30">
        <v>5.2226700000000001E-2</v>
      </c>
      <c r="L12" s="30">
        <v>0.15443599999999999</v>
      </c>
      <c r="M12" s="27">
        <v>0.16003500000000001</v>
      </c>
      <c r="O12" s="87"/>
      <c r="P12" s="51">
        <v>1260</v>
      </c>
      <c r="Q12" s="22">
        <v>170738</v>
      </c>
      <c r="R12" s="22">
        <v>146433</v>
      </c>
      <c r="S12" s="22">
        <v>14263</v>
      </c>
      <c r="T12" s="22">
        <v>0</v>
      </c>
      <c r="U12" s="22">
        <v>0</v>
      </c>
      <c r="V12" s="23">
        <f t="shared" si="3"/>
        <v>85.764738956764162</v>
      </c>
      <c r="W12" s="23">
        <f t="shared" si="2"/>
        <v>9.7402907814495379</v>
      </c>
      <c r="X12" s="24">
        <v>3.8605599999999999E-3</v>
      </c>
      <c r="Y12" s="35">
        <v>5.6902200000000002E-3</v>
      </c>
    </row>
    <row r="13" spans="1:25" x14ac:dyDescent="0.25">
      <c r="F13" s="104"/>
      <c r="G13" s="101"/>
      <c r="H13" s="6" t="s">
        <v>23</v>
      </c>
      <c r="I13" s="31">
        <v>1313450000</v>
      </c>
      <c r="J13" s="31">
        <v>1409350000</v>
      </c>
      <c r="K13" s="30">
        <v>5.20049E-2</v>
      </c>
      <c r="L13" s="30">
        <v>0.15434500000000001</v>
      </c>
      <c r="M13" s="27">
        <v>0.160027</v>
      </c>
      <c r="O13" s="87"/>
      <c r="P13" s="50">
        <v>1280</v>
      </c>
      <c r="Q13" s="25">
        <v>170746</v>
      </c>
      <c r="R13" s="25">
        <v>148293</v>
      </c>
      <c r="S13" s="25">
        <v>14034</v>
      </c>
      <c r="T13" s="25">
        <v>0</v>
      </c>
      <c r="U13" s="25">
        <v>0</v>
      </c>
      <c r="V13" s="26">
        <f t="shared" si="3"/>
        <v>86.850057980860456</v>
      </c>
      <c r="W13" s="26">
        <f t="shared" si="2"/>
        <v>9.4636968703849806</v>
      </c>
      <c r="X13" s="30">
        <v>3.8721200000000002E-3</v>
      </c>
      <c r="Y13" s="36">
        <v>5.8364300000000001E-3</v>
      </c>
    </row>
    <row r="14" spans="1:25" ht="15.75" thickBot="1" x14ac:dyDescent="0.3">
      <c r="F14" s="104"/>
      <c r="G14" s="101"/>
      <c r="H14" s="6" t="s">
        <v>24</v>
      </c>
      <c r="I14" s="31">
        <v>1431400000</v>
      </c>
      <c r="J14" s="31">
        <v>1387780000</v>
      </c>
      <c r="K14" s="30">
        <v>5.1849300000000001E-2</v>
      </c>
      <c r="L14" s="30">
        <v>0.152752</v>
      </c>
      <c r="M14" s="27">
        <v>0.15979199999999999</v>
      </c>
      <c r="O14" s="88"/>
      <c r="P14" s="53">
        <v>1300</v>
      </c>
      <c r="Q14" s="54">
        <v>170759</v>
      </c>
      <c r="R14" s="54">
        <v>150059</v>
      </c>
      <c r="S14" s="54">
        <v>13750</v>
      </c>
      <c r="T14" s="54">
        <v>0</v>
      </c>
      <c r="U14" s="54">
        <v>0</v>
      </c>
      <c r="V14" s="55">
        <f t="shared" si="3"/>
        <v>87.877652129609558</v>
      </c>
      <c r="W14" s="55">
        <f t="shared" si="2"/>
        <v>9.1630625287386955</v>
      </c>
      <c r="X14" s="37">
        <v>3.88551E-3</v>
      </c>
      <c r="Y14" s="56">
        <v>5.8863199999999996E-3</v>
      </c>
    </row>
    <row r="15" spans="1:25" x14ac:dyDescent="0.25">
      <c r="F15" s="104"/>
      <c r="G15" s="101"/>
      <c r="H15" s="6" t="s">
        <v>25</v>
      </c>
      <c r="I15" s="31">
        <v>1431370000</v>
      </c>
      <c r="J15" s="31">
        <v>1387630000</v>
      </c>
      <c r="K15" s="30">
        <v>5.11519E-2</v>
      </c>
      <c r="L15" s="30">
        <v>0.15266099999999999</v>
      </c>
      <c r="M15" s="27">
        <v>0.15940599999999999</v>
      </c>
      <c r="O15" s="83" t="s">
        <v>2</v>
      </c>
      <c r="P15" s="52">
        <v>1200</v>
      </c>
      <c r="Q15" s="19">
        <v>148208</v>
      </c>
      <c r="R15" s="19">
        <v>135754</v>
      </c>
      <c r="S15" s="19">
        <v>9868</v>
      </c>
      <c r="T15" s="19">
        <v>0</v>
      </c>
      <c r="U15" s="19">
        <v>0</v>
      </c>
      <c r="V15" s="47">
        <f>(R15/Q15)*100</f>
        <v>91.596944834286958</v>
      </c>
      <c r="W15" s="47">
        <f>(SUM(S15:U15)/R15)*100</f>
        <v>7.2690307467919917</v>
      </c>
      <c r="X15" s="20">
        <v>3.9644700000000003E-3</v>
      </c>
      <c r="Y15" s="48">
        <v>5.8117000000000004E-3</v>
      </c>
    </row>
    <row r="16" spans="1:25" x14ac:dyDescent="0.25">
      <c r="F16" s="104"/>
      <c r="G16" s="102"/>
      <c r="H16" s="6" t="s">
        <v>26</v>
      </c>
      <c r="I16" s="31">
        <v>1364780000</v>
      </c>
      <c r="J16" s="31">
        <v>1387510000</v>
      </c>
      <c r="K16" s="30">
        <v>5.1279499999999999E-2</v>
      </c>
      <c r="L16" s="30">
        <v>0.15306900000000001</v>
      </c>
      <c r="M16" s="27">
        <v>0.159779</v>
      </c>
      <c r="O16" s="84"/>
      <c r="P16" s="49">
        <v>1220</v>
      </c>
      <c r="Q16" s="22">
        <v>148124</v>
      </c>
      <c r="R16" s="22">
        <v>136243</v>
      </c>
      <c r="S16" s="22">
        <v>8177</v>
      </c>
      <c r="T16" s="22">
        <v>0</v>
      </c>
      <c r="U16" s="22">
        <v>0</v>
      </c>
      <c r="V16" s="23">
        <f>(R16/Q16)*100</f>
        <v>91.979017579865513</v>
      </c>
      <c r="W16" s="23">
        <f t="shared" ref="W16:W20" si="4">(SUM(S16:U16)/R16)*100</f>
        <v>6.0017762380452577</v>
      </c>
      <c r="X16" s="24">
        <v>4.01623E-3</v>
      </c>
      <c r="Y16" s="35">
        <v>5.7654899999999999E-3</v>
      </c>
    </row>
    <row r="17" spans="6:25" ht="15.75" thickBot="1" x14ac:dyDescent="0.3">
      <c r="F17" s="104"/>
      <c r="G17" s="98" t="s">
        <v>27</v>
      </c>
      <c r="H17" s="99"/>
      <c r="I17" s="34">
        <f t="shared" ref="I17:M17" si="5">SUM(I3:I16)/14</f>
        <v>1393492142.8571429</v>
      </c>
      <c r="J17" s="34">
        <f t="shared" si="5"/>
        <v>1389445000</v>
      </c>
      <c r="K17" s="33">
        <f t="shared" si="5"/>
        <v>5.1806650000000003E-2</v>
      </c>
      <c r="L17" s="33">
        <f t="shared" si="5"/>
        <v>0.15327614285714283</v>
      </c>
      <c r="M17" s="33">
        <f t="shared" si="5"/>
        <v>0.15968921428571425</v>
      </c>
      <c r="O17" s="84"/>
      <c r="P17" s="50">
        <v>1240</v>
      </c>
      <c r="Q17" s="25">
        <v>147991</v>
      </c>
      <c r="R17" s="25">
        <v>136191</v>
      </c>
      <c r="S17" s="25">
        <v>5887</v>
      </c>
      <c r="T17" s="25">
        <v>0</v>
      </c>
      <c r="U17" s="25">
        <v>0</v>
      </c>
      <c r="V17" s="26">
        <f t="shared" ref="V17:V20" si="6">(R17/Q17)*100</f>
        <v>92.026542154590487</v>
      </c>
      <c r="W17" s="26">
        <f t="shared" si="4"/>
        <v>4.3226057522156385</v>
      </c>
      <c r="X17" s="30">
        <v>4.0837599999999996E-3</v>
      </c>
      <c r="Y17" s="36">
        <v>5.8703799999999997E-3</v>
      </c>
    </row>
    <row r="18" spans="6:25" x14ac:dyDescent="0.25">
      <c r="F18" s="104"/>
      <c r="G18" s="100">
        <v>1220</v>
      </c>
      <c r="H18" s="5" t="s">
        <v>13</v>
      </c>
      <c r="I18" s="28">
        <v>1353870000</v>
      </c>
      <c r="J18" s="28">
        <v>1406480000</v>
      </c>
      <c r="K18" s="20">
        <v>5.3142099999999998E-2</v>
      </c>
      <c r="L18" s="20">
        <v>0.151396</v>
      </c>
      <c r="M18" s="29">
        <v>0.15550700000000001</v>
      </c>
      <c r="O18" s="84"/>
      <c r="P18" s="51">
        <v>1260</v>
      </c>
      <c r="Q18" s="22">
        <v>148136</v>
      </c>
      <c r="R18" s="22">
        <v>136438</v>
      </c>
      <c r="S18" s="22">
        <v>4044</v>
      </c>
      <c r="T18" s="22">
        <v>0</v>
      </c>
      <c r="U18" s="22">
        <v>0</v>
      </c>
      <c r="V18" s="23">
        <f t="shared" si="6"/>
        <v>92.103202462601928</v>
      </c>
      <c r="W18" s="23">
        <f t="shared" si="4"/>
        <v>2.9639836409211511</v>
      </c>
      <c r="X18" s="24">
        <v>4.1413200000000004E-3</v>
      </c>
      <c r="Y18" s="35">
        <v>5.9196199999999996E-3</v>
      </c>
    </row>
    <row r="19" spans="6:25" x14ac:dyDescent="0.25">
      <c r="F19" s="104"/>
      <c r="G19" s="101"/>
      <c r="H19" s="6" t="s">
        <v>14</v>
      </c>
      <c r="I19" s="31">
        <v>1396500000</v>
      </c>
      <c r="J19" s="31">
        <v>1405200000</v>
      </c>
      <c r="K19" s="30">
        <v>5.20534E-2</v>
      </c>
      <c r="L19" s="30">
        <v>0.15033299999999999</v>
      </c>
      <c r="M19" s="27">
        <v>0.15488199999999999</v>
      </c>
      <c r="O19" s="84"/>
      <c r="P19" s="50">
        <v>1280</v>
      </c>
      <c r="Q19" s="25">
        <v>148121</v>
      </c>
      <c r="R19" s="25">
        <v>136492</v>
      </c>
      <c r="S19" s="25">
        <v>2155</v>
      </c>
      <c r="T19" s="25">
        <v>0</v>
      </c>
      <c r="U19" s="25">
        <v>0</v>
      </c>
      <c r="V19" s="26">
        <f t="shared" si="6"/>
        <v>92.148986301739797</v>
      </c>
      <c r="W19" s="26">
        <f t="shared" si="4"/>
        <v>1.5788471119186471</v>
      </c>
      <c r="X19" s="30">
        <v>4.2033699999999997E-3</v>
      </c>
      <c r="Y19" s="36">
        <v>6.2930199999999999E-3</v>
      </c>
    </row>
    <row r="20" spans="6:25" ht="15.75" thickBot="1" x14ac:dyDescent="0.3">
      <c r="F20" s="104"/>
      <c r="G20" s="101"/>
      <c r="H20" s="6" t="s">
        <v>15</v>
      </c>
      <c r="I20" s="31">
        <v>1357410000</v>
      </c>
      <c r="J20" s="31">
        <v>1408370000</v>
      </c>
      <c r="K20" s="30">
        <v>5.2807199999999999E-2</v>
      </c>
      <c r="L20" s="30">
        <v>0.15107899999999999</v>
      </c>
      <c r="M20" s="27">
        <v>0.15511900000000001</v>
      </c>
      <c r="O20" s="85"/>
      <c r="P20" s="53">
        <v>1300</v>
      </c>
      <c r="Q20" s="54">
        <v>148155</v>
      </c>
      <c r="R20" s="54">
        <v>136478</v>
      </c>
      <c r="S20" s="54">
        <v>230</v>
      </c>
      <c r="T20" s="54">
        <v>0</v>
      </c>
      <c r="U20" s="54">
        <v>0</v>
      </c>
      <c r="V20" s="55">
        <f t="shared" si="6"/>
        <v>92.118389524484485</v>
      </c>
      <c r="W20" s="55">
        <f t="shared" si="4"/>
        <v>0.16852533008983134</v>
      </c>
      <c r="X20" s="37">
        <v>4.2681500000000001E-3</v>
      </c>
      <c r="Y20" s="56">
        <v>5.7930200000000003E-3</v>
      </c>
    </row>
    <row r="21" spans="6:25" x14ac:dyDescent="0.25">
      <c r="F21" s="104"/>
      <c r="G21" s="101"/>
      <c r="H21" s="6" t="s">
        <v>16</v>
      </c>
      <c r="I21" s="31">
        <v>1431690000</v>
      </c>
      <c r="J21" s="31">
        <v>1401060000</v>
      </c>
      <c r="K21" s="30">
        <v>5.1686900000000001E-2</v>
      </c>
      <c r="L21" s="30">
        <v>0.14941499999999999</v>
      </c>
      <c r="M21" s="27">
        <v>0.14941499999999999</v>
      </c>
      <c r="O21" s="2"/>
    </row>
    <row r="22" spans="6:25" x14ac:dyDescent="0.25">
      <c r="F22" s="104"/>
      <c r="G22" s="101"/>
      <c r="H22" s="6" t="s">
        <v>17</v>
      </c>
      <c r="I22" s="31">
        <v>1441370000</v>
      </c>
      <c r="J22" s="31">
        <v>1398260000</v>
      </c>
      <c r="K22" s="30">
        <v>5.1800800000000001E-2</v>
      </c>
      <c r="L22" s="30">
        <v>0.14970800000000001</v>
      </c>
      <c r="M22" s="27">
        <v>0.15460599999999999</v>
      </c>
    </row>
    <row r="23" spans="6:25" x14ac:dyDescent="0.25">
      <c r="F23" s="104"/>
      <c r="G23" s="101"/>
      <c r="H23" s="6" t="s">
        <v>18</v>
      </c>
      <c r="I23" s="31">
        <v>1442310000</v>
      </c>
      <c r="J23" s="31">
        <v>1396870000</v>
      </c>
      <c r="K23" s="30">
        <v>5.1738199999999998E-2</v>
      </c>
      <c r="L23" s="30">
        <v>0.14996300000000001</v>
      </c>
      <c r="M23" s="27">
        <v>0.15499099999999999</v>
      </c>
    </row>
    <row r="24" spans="6:25" x14ac:dyDescent="0.25">
      <c r="F24" s="104"/>
      <c r="G24" s="101"/>
      <c r="H24" s="6" t="s">
        <v>19</v>
      </c>
      <c r="I24" s="31">
        <v>1439860000</v>
      </c>
      <c r="J24" s="31">
        <v>1406470000</v>
      </c>
      <c r="K24" s="30">
        <v>5.1836699999999999E-2</v>
      </c>
      <c r="L24" s="30">
        <v>0.149756</v>
      </c>
      <c r="M24" s="27">
        <v>0.154751</v>
      </c>
    </row>
    <row r="25" spans="6:25" x14ac:dyDescent="0.25">
      <c r="F25" s="104"/>
      <c r="G25" s="101"/>
      <c r="H25" s="6" t="s">
        <v>20</v>
      </c>
      <c r="I25" s="31">
        <v>1438700000</v>
      </c>
      <c r="J25" s="31">
        <v>1402080000</v>
      </c>
      <c r="K25" s="30">
        <v>5.0896200000000003E-2</v>
      </c>
      <c r="L25" s="30">
        <v>0.14989</v>
      </c>
      <c r="M25" s="27">
        <v>0.154359</v>
      </c>
    </row>
    <row r="26" spans="6:25" x14ac:dyDescent="0.25">
      <c r="F26" s="104"/>
      <c r="G26" s="101"/>
      <c r="H26" s="6" t="s">
        <v>21</v>
      </c>
      <c r="I26" s="31">
        <v>1443650000</v>
      </c>
      <c r="J26" s="31">
        <v>1404800000</v>
      </c>
      <c r="K26" s="30">
        <v>5.0806299999999999E-2</v>
      </c>
      <c r="L26" s="30">
        <v>0.14940000000000001</v>
      </c>
      <c r="M26" s="32">
        <v>0.15396000000000001</v>
      </c>
    </row>
    <row r="27" spans="6:25" x14ac:dyDescent="0.25">
      <c r="F27" s="104"/>
      <c r="G27" s="101"/>
      <c r="H27" s="6" t="s">
        <v>22</v>
      </c>
      <c r="I27" s="31">
        <v>1358760000</v>
      </c>
      <c r="J27" s="31">
        <v>1413640000</v>
      </c>
      <c r="K27" s="30">
        <v>5.1939399999999997E-2</v>
      </c>
      <c r="L27" s="30">
        <v>0.15020900000000001</v>
      </c>
      <c r="M27" s="27">
        <v>0.15448200000000001</v>
      </c>
    </row>
    <row r="28" spans="6:25" x14ac:dyDescent="0.25">
      <c r="F28" s="104"/>
      <c r="G28" s="101"/>
      <c r="H28" s="6" t="s">
        <v>23</v>
      </c>
      <c r="I28" s="31">
        <v>1354110000</v>
      </c>
      <c r="J28" s="31">
        <v>1417470000</v>
      </c>
      <c r="K28" s="30">
        <v>5.1857399999999998E-2</v>
      </c>
      <c r="L28" s="30">
        <v>0.15042900000000001</v>
      </c>
      <c r="M28" s="27">
        <v>0.15446499999999999</v>
      </c>
    </row>
    <row r="29" spans="6:25" x14ac:dyDescent="0.25">
      <c r="F29" s="104"/>
      <c r="G29" s="101"/>
      <c r="H29" s="6" t="s">
        <v>24</v>
      </c>
      <c r="I29" s="31">
        <v>1440950000</v>
      </c>
      <c r="J29" s="31">
        <v>1403990000</v>
      </c>
      <c r="K29" s="30">
        <v>5.1733700000000001E-2</v>
      </c>
      <c r="L29" s="30">
        <v>0.149427</v>
      </c>
      <c r="M29" s="27">
        <v>0.154423</v>
      </c>
    </row>
    <row r="30" spans="6:25" x14ac:dyDescent="0.25">
      <c r="F30" s="104"/>
      <c r="G30" s="101"/>
      <c r="H30" s="6" t="s">
        <v>25</v>
      </c>
      <c r="I30" s="31">
        <v>1429950000</v>
      </c>
      <c r="J30" s="31">
        <v>1403830000</v>
      </c>
      <c r="K30" s="30">
        <v>5.1033200000000001E-2</v>
      </c>
      <c r="L30" s="30">
        <v>0.14966399999999999</v>
      </c>
      <c r="M30" s="27">
        <v>0.15386</v>
      </c>
    </row>
    <row r="31" spans="6:25" x14ac:dyDescent="0.25">
      <c r="F31" s="104"/>
      <c r="G31" s="102"/>
      <c r="H31" s="6" t="s">
        <v>26</v>
      </c>
      <c r="I31" s="31">
        <v>1400710000</v>
      </c>
      <c r="J31" s="31">
        <v>1400440000</v>
      </c>
      <c r="K31" s="30">
        <v>5.1281100000000003E-2</v>
      </c>
      <c r="L31" s="30">
        <v>0.148982</v>
      </c>
      <c r="M31" s="27">
        <v>0.15459300000000001</v>
      </c>
    </row>
    <row r="32" spans="6:25" ht="15.75" thickBot="1" x14ac:dyDescent="0.3">
      <c r="F32" s="104"/>
      <c r="G32" s="98" t="s">
        <v>27</v>
      </c>
      <c r="H32" s="99"/>
      <c r="I32" s="34">
        <f t="shared" ref="I32:M32" si="7">SUM(I18:I31)/14</f>
        <v>1409274285.7142856</v>
      </c>
      <c r="J32" s="34">
        <f t="shared" si="7"/>
        <v>1404925714.2857144</v>
      </c>
      <c r="K32" s="33">
        <f t="shared" si="7"/>
        <v>5.1758042857142854E-2</v>
      </c>
      <c r="L32" s="33">
        <f t="shared" si="7"/>
        <v>0.14997507142857144</v>
      </c>
      <c r="M32" s="33">
        <f t="shared" si="7"/>
        <v>0.15424378571428574</v>
      </c>
    </row>
    <row r="33" spans="6:13" x14ac:dyDescent="0.25">
      <c r="F33" s="104"/>
      <c r="G33" s="100">
        <v>1240</v>
      </c>
      <c r="H33" s="5" t="s">
        <v>13</v>
      </c>
      <c r="I33" s="28">
        <v>1387800000</v>
      </c>
      <c r="J33" s="28">
        <v>1418630000</v>
      </c>
      <c r="K33" s="20">
        <v>5.3053400000000001E-2</v>
      </c>
      <c r="L33" s="20">
        <v>0.14784800000000001</v>
      </c>
      <c r="M33" s="29">
        <v>0.150008</v>
      </c>
    </row>
    <row r="34" spans="6:13" x14ac:dyDescent="0.25">
      <c r="F34" s="104"/>
      <c r="G34" s="101"/>
      <c r="H34" s="6" t="s">
        <v>14</v>
      </c>
      <c r="I34" s="31">
        <v>1427690000</v>
      </c>
      <c r="J34" s="31">
        <v>1424240000</v>
      </c>
      <c r="K34" s="30">
        <v>5.1842699999999999E-2</v>
      </c>
      <c r="L34" s="30">
        <v>0.14710400000000001</v>
      </c>
      <c r="M34" s="27">
        <v>0.14984700000000001</v>
      </c>
    </row>
    <row r="35" spans="6:13" x14ac:dyDescent="0.25">
      <c r="F35" s="104"/>
      <c r="G35" s="101"/>
      <c r="H35" s="6" t="s">
        <v>15</v>
      </c>
      <c r="I35" s="31">
        <v>1394480000</v>
      </c>
      <c r="J35" s="31">
        <v>1425080000</v>
      </c>
      <c r="K35" s="30">
        <v>5.2911899999999998E-2</v>
      </c>
      <c r="L35" s="30">
        <v>0.147615</v>
      </c>
      <c r="M35" s="27">
        <v>0.14990899999999999</v>
      </c>
    </row>
    <row r="36" spans="6:13" x14ac:dyDescent="0.25">
      <c r="F36" s="104"/>
      <c r="G36" s="101"/>
      <c r="H36" s="6" t="s">
        <v>16</v>
      </c>
      <c r="I36" s="31">
        <v>1442640000</v>
      </c>
      <c r="J36" s="31">
        <v>1422710000</v>
      </c>
      <c r="K36" s="30">
        <v>5.1552800000000003E-2</v>
      </c>
      <c r="L36" s="30">
        <v>0.146837</v>
      </c>
      <c r="M36" s="27">
        <v>0.146837</v>
      </c>
    </row>
    <row r="37" spans="6:13" x14ac:dyDescent="0.25">
      <c r="F37" s="104"/>
      <c r="G37" s="101"/>
      <c r="H37" s="6" t="s">
        <v>17</v>
      </c>
      <c r="I37" s="31">
        <v>1445290000</v>
      </c>
      <c r="J37" s="31">
        <v>1418450000</v>
      </c>
      <c r="K37" s="30">
        <v>5.13862E-2</v>
      </c>
      <c r="L37" s="30">
        <v>0.14638599999999999</v>
      </c>
      <c r="M37" s="27">
        <v>0.14953900000000001</v>
      </c>
    </row>
    <row r="38" spans="6:13" x14ac:dyDescent="0.25">
      <c r="F38" s="104"/>
      <c r="G38" s="101"/>
      <c r="H38" s="6" t="s">
        <v>18</v>
      </c>
      <c r="I38" s="31">
        <v>1437610000</v>
      </c>
      <c r="J38" s="31">
        <v>1411730000</v>
      </c>
      <c r="K38" s="30">
        <v>5.1406300000000002E-2</v>
      </c>
      <c r="L38" s="30">
        <v>0.146427</v>
      </c>
      <c r="M38" s="27">
        <v>0.14981900000000001</v>
      </c>
    </row>
    <row r="39" spans="6:13" x14ac:dyDescent="0.25">
      <c r="F39" s="104"/>
      <c r="G39" s="101"/>
      <c r="H39" s="6" t="s">
        <v>19</v>
      </c>
      <c r="I39" s="31">
        <v>1437230000</v>
      </c>
      <c r="J39" s="31">
        <v>1418660000</v>
      </c>
      <c r="K39" s="30">
        <v>5.15334E-2</v>
      </c>
      <c r="L39" s="30">
        <v>0.146927</v>
      </c>
      <c r="M39" s="27">
        <v>0.14938599999999999</v>
      </c>
    </row>
    <row r="40" spans="6:13" x14ac:dyDescent="0.25">
      <c r="F40" s="104"/>
      <c r="G40" s="101"/>
      <c r="H40" s="6" t="s">
        <v>20</v>
      </c>
      <c r="I40" s="31">
        <v>1441080000</v>
      </c>
      <c r="J40" s="31">
        <v>1418070000</v>
      </c>
      <c r="K40" s="30">
        <v>5.1460600000000002E-2</v>
      </c>
      <c r="L40" s="30">
        <v>0.14638300000000001</v>
      </c>
      <c r="M40" s="27">
        <v>0.149398</v>
      </c>
    </row>
    <row r="41" spans="6:13" x14ac:dyDescent="0.25">
      <c r="F41" s="104"/>
      <c r="G41" s="101"/>
      <c r="H41" s="6" t="s">
        <v>21</v>
      </c>
      <c r="I41" s="31">
        <v>1440990000</v>
      </c>
      <c r="J41" s="31">
        <v>1414290000</v>
      </c>
      <c r="K41" s="30">
        <v>5.0813299999999999E-2</v>
      </c>
      <c r="L41" s="30">
        <v>0.14616999999999999</v>
      </c>
      <c r="M41" s="32">
        <v>0.148587</v>
      </c>
    </row>
    <row r="42" spans="6:13" x14ac:dyDescent="0.25">
      <c r="F42" s="104"/>
      <c r="G42" s="101"/>
      <c r="H42" s="6" t="s">
        <v>22</v>
      </c>
      <c r="I42" s="31">
        <v>1404240000</v>
      </c>
      <c r="J42" s="31">
        <v>1428000000</v>
      </c>
      <c r="K42" s="30">
        <v>5.1513000000000003E-2</v>
      </c>
      <c r="L42" s="30">
        <v>0.147172</v>
      </c>
      <c r="M42" s="27">
        <v>0.149698</v>
      </c>
    </row>
    <row r="43" spans="6:13" x14ac:dyDescent="0.25">
      <c r="F43" s="104"/>
      <c r="G43" s="101"/>
      <c r="H43" s="6" t="s">
        <v>23</v>
      </c>
      <c r="I43" s="31">
        <v>1393940000</v>
      </c>
      <c r="J43" s="31">
        <v>1436370000</v>
      </c>
      <c r="K43" s="30">
        <v>5.1753100000000003E-2</v>
      </c>
      <c r="L43" s="30">
        <v>0.14694099999999999</v>
      </c>
      <c r="M43" s="27">
        <v>0.149418</v>
      </c>
    </row>
    <row r="44" spans="6:13" x14ac:dyDescent="0.25">
      <c r="F44" s="104"/>
      <c r="G44" s="101"/>
      <c r="H44" s="6" t="s">
        <v>24</v>
      </c>
      <c r="I44" s="31">
        <v>1441590000</v>
      </c>
      <c r="J44" s="31">
        <v>1422000000</v>
      </c>
      <c r="K44" s="30">
        <v>5.1299299999999999E-2</v>
      </c>
      <c r="L44" s="30">
        <v>0.14622399999999999</v>
      </c>
      <c r="M44" s="27">
        <v>0.14893999999999999</v>
      </c>
    </row>
    <row r="45" spans="6:13" x14ac:dyDescent="0.25">
      <c r="F45" s="104"/>
      <c r="G45" s="101"/>
      <c r="H45" s="6" t="s">
        <v>25</v>
      </c>
      <c r="I45" s="31">
        <v>1437500000</v>
      </c>
      <c r="J45" s="31">
        <v>1425080000</v>
      </c>
      <c r="K45" s="30">
        <v>5.1321400000000003E-2</v>
      </c>
      <c r="L45" s="30">
        <v>0.14643300000000001</v>
      </c>
      <c r="M45" s="27">
        <v>0.14915100000000001</v>
      </c>
    </row>
    <row r="46" spans="6:13" x14ac:dyDescent="0.25">
      <c r="F46" s="104"/>
      <c r="G46" s="102"/>
      <c r="H46" s="6" t="s">
        <v>26</v>
      </c>
      <c r="I46" s="31">
        <v>1431470000</v>
      </c>
      <c r="J46" s="31">
        <v>1417880000</v>
      </c>
      <c r="K46" s="30">
        <v>5.1304599999999999E-2</v>
      </c>
      <c r="L46" s="30">
        <v>0.14589299999999999</v>
      </c>
      <c r="M46" s="27">
        <v>0.14921100000000001</v>
      </c>
    </row>
    <row r="47" spans="6:13" ht="15.75" thickBot="1" x14ac:dyDescent="0.3">
      <c r="F47" s="104"/>
      <c r="G47" s="98" t="s">
        <v>27</v>
      </c>
      <c r="H47" s="99"/>
      <c r="I47" s="34">
        <f t="shared" ref="I47:M47" si="8">SUM(I33:I46)/14</f>
        <v>1425967857.1428571</v>
      </c>
      <c r="J47" s="34">
        <f t="shared" si="8"/>
        <v>1421513571.4285715</v>
      </c>
      <c r="K47" s="33">
        <f t="shared" si="8"/>
        <v>5.1653714285714296E-2</v>
      </c>
      <c r="L47" s="33">
        <f t="shared" si="8"/>
        <v>0.14674000000000001</v>
      </c>
      <c r="M47" s="33">
        <f t="shared" si="8"/>
        <v>0.14926771428571431</v>
      </c>
    </row>
    <row r="48" spans="6:13" x14ac:dyDescent="0.25">
      <c r="F48" s="104"/>
      <c r="G48" s="100">
        <v>1260</v>
      </c>
      <c r="H48" s="5" t="s">
        <v>13</v>
      </c>
      <c r="I48" s="28">
        <v>1434460000</v>
      </c>
      <c r="J48" s="28">
        <v>1437940000</v>
      </c>
      <c r="K48" s="20">
        <v>5.2980899999999997E-2</v>
      </c>
      <c r="L48" s="20">
        <v>0.14313000000000001</v>
      </c>
      <c r="M48" s="29">
        <v>0.14391000000000001</v>
      </c>
    </row>
    <row r="49" spans="6:13" x14ac:dyDescent="0.25">
      <c r="F49" s="104"/>
      <c r="G49" s="101"/>
      <c r="H49" s="6" t="s">
        <v>14</v>
      </c>
      <c r="I49" s="31">
        <v>1446660000</v>
      </c>
      <c r="J49" s="31">
        <v>1436730000</v>
      </c>
      <c r="K49" s="30">
        <v>5.2145900000000002E-2</v>
      </c>
      <c r="L49" s="30">
        <v>0.14328399999999999</v>
      </c>
      <c r="M49" s="27">
        <v>0.14336199999999999</v>
      </c>
    </row>
    <row r="50" spans="6:13" x14ac:dyDescent="0.25">
      <c r="F50" s="104"/>
      <c r="G50" s="101"/>
      <c r="H50" s="6" t="s">
        <v>15</v>
      </c>
      <c r="I50" s="31">
        <v>1432640000</v>
      </c>
      <c r="J50" s="31">
        <v>1435130000</v>
      </c>
      <c r="K50" s="30">
        <v>5.2296799999999997E-2</v>
      </c>
      <c r="L50" s="30">
        <v>0.14264199999999999</v>
      </c>
      <c r="M50" s="27">
        <v>0.14316599999999999</v>
      </c>
    </row>
    <row r="51" spans="6:13" x14ac:dyDescent="0.25">
      <c r="F51" s="104"/>
      <c r="G51" s="101"/>
      <c r="H51" s="6" t="s">
        <v>16</v>
      </c>
      <c r="I51" s="31">
        <v>1440770000</v>
      </c>
      <c r="J51" s="31">
        <v>1435740000</v>
      </c>
      <c r="K51" s="30">
        <v>5.13558E-2</v>
      </c>
      <c r="L51" s="30">
        <v>0.14225699999999999</v>
      </c>
      <c r="M51" s="27">
        <v>0.14225699999999999</v>
      </c>
    </row>
    <row r="52" spans="6:13" x14ac:dyDescent="0.25">
      <c r="F52" s="104"/>
      <c r="G52" s="101"/>
      <c r="H52" s="6" t="s">
        <v>17</v>
      </c>
      <c r="I52" s="31">
        <v>1446440000</v>
      </c>
      <c r="J52" s="31">
        <v>1428440000</v>
      </c>
      <c r="K52" s="30">
        <v>5.1253399999999998E-2</v>
      </c>
      <c r="L52" s="30">
        <v>0.142563</v>
      </c>
      <c r="M52" s="27">
        <v>0.142766</v>
      </c>
    </row>
    <row r="53" spans="6:13" x14ac:dyDescent="0.25">
      <c r="F53" s="104"/>
      <c r="G53" s="101"/>
      <c r="H53" s="6" t="s">
        <v>18</v>
      </c>
      <c r="I53" s="31">
        <v>1443280000</v>
      </c>
      <c r="J53" s="31">
        <v>1432650000</v>
      </c>
      <c r="K53" s="30">
        <v>5.1876600000000002E-2</v>
      </c>
      <c r="L53" s="30">
        <v>0.14263200000000001</v>
      </c>
      <c r="M53" s="27">
        <v>0.143175</v>
      </c>
    </row>
    <row r="54" spans="6:13" x14ac:dyDescent="0.25">
      <c r="F54" s="104"/>
      <c r="G54" s="101"/>
      <c r="H54" s="6" t="s">
        <v>19</v>
      </c>
      <c r="I54" s="31">
        <v>1447440000</v>
      </c>
      <c r="J54" s="31">
        <v>1436500000</v>
      </c>
      <c r="K54" s="30">
        <v>5.1641699999999999E-2</v>
      </c>
      <c r="L54" s="30">
        <v>0.14238600000000001</v>
      </c>
      <c r="M54" s="27">
        <v>0.142898</v>
      </c>
    </row>
    <row r="55" spans="6:13" x14ac:dyDescent="0.25">
      <c r="F55" s="104"/>
      <c r="G55" s="101"/>
      <c r="H55" s="6" t="s">
        <v>20</v>
      </c>
      <c r="I55" s="31">
        <v>1440130000</v>
      </c>
      <c r="J55" s="31">
        <v>1436750000</v>
      </c>
      <c r="K55" s="30">
        <v>5.1353599999999999E-2</v>
      </c>
      <c r="L55" s="30">
        <v>0.142179</v>
      </c>
      <c r="M55" s="27">
        <v>0.142203</v>
      </c>
    </row>
    <row r="56" spans="6:13" x14ac:dyDescent="0.25">
      <c r="F56" s="104"/>
      <c r="G56" s="101"/>
      <c r="H56" s="6" t="s">
        <v>21</v>
      </c>
      <c r="I56" s="31">
        <v>1440810000</v>
      </c>
      <c r="J56" s="31">
        <v>1433760000</v>
      </c>
      <c r="K56" s="30">
        <v>5.0609099999999997E-2</v>
      </c>
      <c r="L56" s="30">
        <v>0.14193600000000001</v>
      </c>
      <c r="M56" s="32">
        <v>0.14230499999999999</v>
      </c>
    </row>
    <row r="57" spans="6:13" x14ac:dyDescent="0.25">
      <c r="F57" s="104"/>
      <c r="G57" s="101"/>
      <c r="H57" s="6" t="s">
        <v>22</v>
      </c>
      <c r="I57" s="31">
        <v>1436030000</v>
      </c>
      <c r="J57" s="31">
        <v>1439020000</v>
      </c>
      <c r="K57" s="30">
        <v>5.17378E-2</v>
      </c>
      <c r="L57" s="30">
        <v>0.14240900000000001</v>
      </c>
      <c r="M57" s="27">
        <v>0.143148</v>
      </c>
    </row>
    <row r="58" spans="6:13" x14ac:dyDescent="0.25">
      <c r="F58" s="104"/>
      <c r="G58" s="101"/>
      <c r="H58" s="6" t="s">
        <v>23</v>
      </c>
      <c r="I58" s="31">
        <v>1442780000</v>
      </c>
      <c r="J58" s="31">
        <v>1445200000</v>
      </c>
      <c r="K58" s="30">
        <v>5.1785499999999998E-2</v>
      </c>
      <c r="L58" s="30">
        <v>0.14202000000000001</v>
      </c>
      <c r="M58" s="27">
        <v>0.14296500000000001</v>
      </c>
    </row>
    <row r="59" spans="6:13" x14ac:dyDescent="0.25">
      <c r="F59" s="104"/>
      <c r="G59" s="101"/>
      <c r="H59" s="6" t="s">
        <v>24</v>
      </c>
      <c r="I59" s="31">
        <v>1448680000</v>
      </c>
      <c r="J59" s="31">
        <v>1438720000</v>
      </c>
      <c r="K59" s="30">
        <v>5.1626900000000003E-2</v>
      </c>
      <c r="L59" s="30">
        <v>0.14200699999999999</v>
      </c>
      <c r="M59" s="27">
        <v>0.14263000000000001</v>
      </c>
    </row>
    <row r="60" spans="6:13" x14ac:dyDescent="0.25">
      <c r="F60" s="104"/>
      <c r="G60" s="101"/>
      <c r="H60" s="6" t="s">
        <v>25</v>
      </c>
      <c r="I60" s="31">
        <v>1439240000</v>
      </c>
      <c r="J60" s="31">
        <v>1443430000</v>
      </c>
      <c r="K60" s="30">
        <v>5.1435599999999998E-2</v>
      </c>
      <c r="L60" s="30">
        <v>0.14185800000000001</v>
      </c>
      <c r="M60" s="27">
        <v>0.14214299999999999</v>
      </c>
    </row>
    <row r="61" spans="6:13" x14ac:dyDescent="0.25">
      <c r="F61" s="104"/>
      <c r="G61" s="102"/>
      <c r="H61" s="6" t="s">
        <v>26</v>
      </c>
      <c r="I61" s="31">
        <v>1437630000</v>
      </c>
      <c r="J61" s="31">
        <v>1434800000</v>
      </c>
      <c r="K61" s="30">
        <v>5.1312700000000003E-2</v>
      </c>
      <c r="L61" s="30">
        <v>0.141789</v>
      </c>
      <c r="M61" s="27">
        <v>0.14266899999999999</v>
      </c>
    </row>
    <row r="62" spans="6:13" ht="15.75" thickBot="1" x14ac:dyDescent="0.3">
      <c r="F62" s="104"/>
      <c r="G62" s="98" t="s">
        <v>27</v>
      </c>
      <c r="H62" s="99"/>
      <c r="I62" s="34">
        <f t="shared" ref="I62:M62" si="9">SUM(I48:I61)/14</f>
        <v>1441213571.4285715</v>
      </c>
      <c r="J62" s="34">
        <f t="shared" si="9"/>
        <v>1436772142.8571429</v>
      </c>
      <c r="K62" s="33">
        <f t="shared" si="9"/>
        <v>5.167230714285715E-2</v>
      </c>
      <c r="L62" s="33">
        <f t="shared" si="9"/>
        <v>0.14236371428571429</v>
      </c>
      <c r="M62" s="33">
        <f t="shared" si="9"/>
        <v>0.14282835714285713</v>
      </c>
    </row>
    <row r="63" spans="6:13" x14ac:dyDescent="0.25">
      <c r="F63" s="104"/>
      <c r="G63" s="100">
        <v>1280</v>
      </c>
      <c r="H63" s="5" t="s">
        <v>13</v>
      </c>
      <c r="I63" s="28">
        <v>1463510000</v>
      </c>
      <c r="J63" s="28">
        <v>1455410000</v>
      </c>
      <c r="K63" s="20">
        <v>5.3196800000000002E-2</v>
      </c>
      <c r="L63" s="20">
        <v>0.137875</v>
      </c>
      <c r="M63" s="29">
        <v>0.13838900000000001</v>
      </c>
    </row>
    <row r="64" spans="6:13" x14ac:dyDescent="0.25">
      <c r="F64" s="104"/>
      <c r="G64" s="101"/>
      <c r="H64" s="6" t="s">
        <v>14</v>
      </c>
      <c r="I64" s="31">
        <v>1458860000</v>
      </c>
      <c r="J64" s="31">
        <v>1462720000</v>
      </c>
      <c r="K64" s="30">
        <v>5.2068200000000002E-2</v>
      </c>
      <c r="L64" s="30">
        <v>0.138076</v>
      </c>
      <c r="M64" s="27">
        <v>0.13798299999999999</v>
      </c>
    </row>
    <row r="65" spans="6:13" x14ac:dyDescent="0.25">
      <c r="F65" s="104"/>
      <c r="G65" s="101"/>
      <c r="H65" s="6" t="s">
        <v>15</v>
      </c>
      <c r="I65" s="31">
        <v>1461050000</v>
      </c>
      <c r="J65" s="31">
        <v>1463880000</v>
      </c>
      <c r="K65" s="30">
        <v>5.2555200000000003E-2</v>
      </c>
      <c r="L65" s="30">
        <v>0.13767099999999999</v>
      </c>
      <c r="M65" s="27">
        <v>0.13785500000000001</v>
      </c>
    </row>
    <row r="66" spans="6:13" x14ac:dyDescent="0.25">
      <c r="F66" s="104"/>
      <c r="G66" s="101"/>
      <c r="H66" s="6" t="s">
        <v>16</v>
      </c>
      <c r="I66" s="31">
        <v>1462460000</v>
      </c>
      <c r="J66" s="31">
        <v>1456650000</v>
      </c>
      <c r="K66" s="30">
        <v>5.1333999999999998E-2</v>
      </c>
      <c r="L66" s="30">
        <v>0.13733000000000001</v>
      </c>
      <c r="M66" s="27">
        <v>0.13733000000000001</v>
      </c>
    </row>
    <row r="67" spans="6:13" x14ac:dyDescent="0.25">
      <c r="F67" s="104"/>
      <c r="G67" s="101"/>
      <c r="H67" s="6" t="s">
        <v>17</v>
      </c>
      <c r="I67" s="31">
        <v>1467280000</v>
      </c>
      <c r="J67" s="31">
        <v>1451420000</v>
      </c>
      <c r="K67" s="30">
        <v>5.1377600000000002E-2</v>
      </c>
      <c r="L67" s="30">
        <v>0.13707800000000001</v>
      </c>
      <c r="M67" s="27">
        <v>0.13758000000000001</v>
      </c>
    </row>
    <row r="68" spans="6:13" x14ac:dyDescent="0.25">
      <c r="F68" s="104"/>
      <c r="G68" s="101"/>
      <c r="H68" s="6" t="s">
        <v>18</v>
      </c>
      <c r="I68" s="31">
        <v>1458580000</v>
      </c>
      <c r="J68" s="31">
        <v>1449670000</v>
      </c>
      <c r="K68" s="30">
        <v>5.1463799999999997E-2</v>
      </c>
      <c r="L68" s="30">
        <v>0.13731599999999999</v>
      </c>
      <c r="M68" s="27">
        <v>0.13753199999999999</v>
      </c>
    </row>
    <row r="69" spans="6:13" x14ac:dyDescent="0.25">
      <c r="F69" s="104"/>
      <c r="G69" s="101"/>
      <c r="H69" s="6" t="s">
        <v>19</v>
      </c>
      <c r="I69" s="31">
        <v>1461760000</v>
      </c>
      <c r="J69" s="31">
        <v>1457010000</v>
      </c>
      <c r="K69" s="30">
        <v>5.1443900000000001E-2</v>
      </c>
      <c r="L69" s="30">
        <v>0.13766200000000001</v>
      </c>
      <c r="M69" s="27">
        <v>0.137711</v>
      </c>
    </row>
    <row r="70" spans="6:13" x14ac:dyDescent="0.25">
      <c r="F70" s="104"/>
      <c r="G70" s="101"/>
      <c r="H70" s="6" t="s">
        <v>20</v>
      </c>
      <c r="I70" s="31">
        <v>1464230000</v>
      </c>
      <c r="J70" s="31">
        <v>1457340000</v>
      </c>
      <c r="K70" s="30">
        <v>5.1074399999999999E-2</v>
      </c>
      <c r="L70" s="30">
        <v>0.137047</v>
      </c>
      <c r="M70" s="27">
        <v>0.13711300000000001</v>
      </c>
    </row>
    <row r="71" spans="6:13" x14ac:dyDescent="0.25">
      <c r="F71" s="104"/>
      <c r="G71" s="101"/>
      <c r="H71" s="6" t="s">
        <v>21</v>
      </c>
      <c r="I71" s="31">
        <v>1463440000</v>
      </c>
      <c r="J71" s="31">
        <v>1457580000</v>
      </c>
      <c r="K71" s="30">
        <v>5.1129399999999998E-2</v>
      </c>
      <c r="L71" s="30">
        <v>0.137323</v>
      </c>
      <c r="M71" s="32">
        <v>0.137235</v>
      </c>
    </row>
    <row r="72" spans="6:13" x14ac:dyDescent="0.25">
      <c r="F72" s="104"/>
      <c r="G72" s="101"/>
      <c r="H72" s="6" t="s">
        <v>22</v>
      </c>
      <c r="I72" s="31">
        <v>1459550000</v>
      </c>
      <c r="J72" s="31">
        <v>1460850000</v>
      </c>
      <c r="K72" s="30">
        <v>5.1693500000000003E-2</v>
      </c>
      <c r="L72" s="30">
        <v>0.13713</v>
      </c>
      <c r="M72" s="27">
        <v>0.137459</v>
      </c>
    </row>
    <row r="73" spans="6:13" x14ac:dyDescent="0.25">
      <c r="F73" s="104"/>
      <c r="G73" s="101"/>
      <c r="H73" s="6" t="s">
        <v>23</v>
      </c>
      <c r="I73" s="31">
        <v>1465410000</v>
      </c>
      <c r="J73" s="31">
        <v>1465920000</v>
      </c>
      <c r="K73" s="30">
        <v>5.1445900000000003E-2</v>
      </c>
      <c r="L73" s="30">
        <v>0.13696800000000001</v>
      </c>
      <c r="M73" s="27">
        <v>0.137655</v>
      </c>
    </row>
    <row r="74" spans="6:13" x14ac:dyDescent="0.25">
      <c r="F74" s="104"/>
      <c r="G74" s="101"/>
      <c r="H74" s="6" t="s">
        <v>24</v>
      </c>
      <c r="I74" s="31">
        <v>1463140000</v>
      </c>
      <c r="J74" s="31">
        <v>1453870000</v>
      </c>
      <c r="K74" s="30">
        <v>5.1429500000000003E-2</v>
      </c>
      <c r="L74" s="30">
        <v>0.13663</v>
      </c>
      <c r="M74" s="27">
        <v>0.137543</v>
      </c>
    </row>
    <row r="75" spans="6:13" x14ac:dyDescent="0.25">
      <c r="F75" s="104"/>
      <c r="G75" s="101"/>
      <c r="H75" s="6" t="s">
        <v>25</v>
      </c>
      <c r="I75" s="31">
        <v>1459510000</v>
      </c>
      <c r="J75" s="31">
        <v>1461150000</v>
      </c>
      <c r="K75" s="30">
        <v>5.1257400000000002E-2</v>
      </c>
      <c r="L75" s="30">
        <v>0.136876</v>
      </c>
      <c r="M75" s="27">
        <v>0.13714299999999999</v>
      </c>
    </row>
    <row r="76" spans="6:13" x14ac:dyDescent="0.25">
      <c r="F76" s="104"/>
      <c r="G76" s="102"/>
      <c r="H76" s="6" t="s">
        <v>26</v>
      </c>
      <c r="I76" s="31">
        <v>1459140000</v>
      </c>
      <c r="J76" s="31">
        <v>1452200000</v>
      </c>
      <c r="K76" s="30">
        <v>5.1373799999999997E-2</v>
      </c>
      <c r="L76" s="30">
        <v>0.136737</v>
      </c>
      <c r="M76" s="27">
        <v>0.13728899999999999</v>
      </c>
    </row>
    <row r="77" spans="6:13" ht="15.75" thickBot="1" x14ac:dyDescent="0.3">
      <c r="F77" s="104"/>
      <c r="G77" s="98" t="s">
        <v>27</v>
      </c>
      <c r="H77" s="99"/>
      <c r="I77" s="34">
        <f t="shared" ref="I77:M77" si="10">SUM(I63:I76)/14</f>
        <v>1461994285.7142856</v>
      </c>
      <c r="J77" s="34">
        <f t="shared" si="10"/>
        <v>1457547857.1428571</v>
      </c>
      <c r="K77" s="33">
        <f t="shared" si="10"/>
        <v>5.1631671428571439E-2</v>
      </c>
      <c r="L77" s="33">
        <f t="shared" si="10"/>
        <v>0.13726564285714285</v>
      </c>
      <c r="M77" s="33">
        <f t="shared" si="10"/>
        <v>0.13755835714285716</v>
      </c>
    </row>
    <row r="78" spans="6:13" x14ac:dyDescent="0.25">
      <c r="F78" s="104"/>
      <c r="G78" s="100">
        <v>1300</v>
      </c>
      <c r="H78" s="5" t="s">
        <v>13</v>
      </c>
      <c r="I78" s="28">
        <v>1484470000</v>
      </c>
      <c r="J78" s="28">
        <v>1476310000</v>
      </c>
      <c r="K78" s="20">
        <v>5.2973399999999997E-2</v>
      </c>
      <c r="L78" s="20">
        <v>0.13308300000000001</v>
      </c>
      <c r="M78" s="29">
        <v>0.133489</v>
      </c>
    </row>
    <row r="79" spans="6:13" x14ac:dyDescent="0.25">
      <c r="F79" s="104"/>
      <c r="G79" s="101"/>
      <c r="H79" s="6" t="s">
        <v>14</v>
      </c>
      <c r="I79" s="31">
        <v>1483970000</v>
      </c>
      <c r="J79" s="31">
        <v>1477240000</v>
      </c>
      <c r="K79" s="30">
        <v>5.2321399999999997E-2</v>
      </c>
      <c r="L79" s="30">
        <v>0.133219</v>
      </c>
      <c r="M79" s="27">
        <v>0.13342399999999999</v>
      </c>
    </row>
    <row r="80" spans="6:13" x14ac:dyDescent="0.25">
      <c r="F80" s="104"/>
      <c r="G80" s="101"/>
      <c r="H80" s="6" t="s">
        <v>15</v>
      </c>
      <c r="I80" s="31">
        <v>1483330000</v>
      </c>
      <c r="J80" s="31">
        <v>1480160000</v>
      </c>
      <c r="K80" s="30">
        <v>5.2721799999999999E-2</v>
      </c>
      <c r="L80" s="30">
        <v>0.13313</v>
      </c>
      <c r="M80" s="27">
        <v>0.13310900000000001</v>
      </c>
    </row>
    <row r="81" spans="6:13" x14ac:dyDescent="0.25">
      <c r="F81" s="104"/>
      <c r="G81" s="101"/>
      <c r="H81" s="6" t="s">
        <v>16</v>
      </c>
      <c r="I81" s="31">
        <v>1479580000</v>
      </c>
      <c r="J81" s="31">
        <v>1487770000</v>
      </c>
      <c r="K81" s="30">
        <v>5.1783599999999999E-2</v>
      </c>
      <c r="L81" s="30">
        <v>0.132387</v>
      </c>
      <c r="M81" s="27">
        <v>0.132387</v>
      </c>
    </row>
    <row r="82" spans="6:13" x14ac:dyDescent="0.25">
      <c r="F82" s="104"/>
      <c r="G82" s="101"/>
      <c r="H82" s="6" t="s">
        <v>17</v>
      </c>
      <c r="I82" s="31">
        <v>1483790000</v>
      </c>
      <c r="J82" s="31">
        <v>1474350000</v>
      </c>
      <c r="K82" s="30">
        <v>5.1320900000000003E-2</v>
      </c>
      <c r="L82" s="30">
        <v>0.13263900000000001</v>
      </c>
      <c r="M82" s="27">
        <v>0.13315099999999999</v>
      </c>
    </row>
    <row r="83" spans="6:13" x14ac:dyDescent="0.25">
      <c r="F83" s="104"/>
      <c r="G83" s="101"/>
      <c r="H83" s="6" t="s">
        <v>18</v>
      </c>
      <c r="I83" s="31">
        <v>1485040000</v>
      </c>
      <c r="J83" s="31">
        <v>1481120000</v>
      </c>
      <c r="K83" s="30">
        <v>5.18425E-2</v>
      </c>
      <c r="L83" s="30">
        <v>0.13280900000000001</v>
      </c>
      <c r="M83" s="27">
        <v>0.13297900000000001</v>
      </c>
    </row>
    <row r="84" spans="6:13" x14ac:dyDescent="0.25">
      <c r="F84" s="104"/>
      <c r="G84" s="101"/>
      <c r="H84" s="6" t="s">
        <v>19</v>
      </c>
      <c r="I84" s="31">
        <v>1489410000</v>
      </c>
      <c r="J84" s="31">
        <v>1477740000</v>
      </c>
      <c r="K84" s="30">
        <v>5.1463599999999998E-2</v>
      </c>
      <c r="L84" s="30">
        <v>0.132767</v>
      </c>
      <c r="M84" s="27">
        <v>0.13331699999999999</v>
      </c>
    </row>
    <row r="85" spans="6:13" x14ac:dyDescent="0.25">
      <c r="F85" s="104"/>
      <c r="G85" s="101"/>
      <c r="H85" s="6" t="s">
        <v>20</v>
      </c>
      <c r="I85" s="31">
        <v>1481260000</v>
      </c>
      <c r="J85" s="31">
        <v>1475790000</v>
      </c>
      <c r="K85" s="30">
        <v>5.1046099999999997E-2</v>
      </c>
      <c r="L85" s="30">
        <v>0.13266</v>
      </c>
      <c r="M85" s="27">
        <v>0.132771</v>
      </c>
    </row>
    <row r="86" spans="6:13" x14ac:dyDescent="0.25">
      <c r="F86" s="104"/>
      <c r="G86" s="101"/>
      <c r="H86" s="6" t="s">
        <v>21</v>
      </c>
      <c r="I86" s="31">
        <v>1488200000</v>
      </c>
      <c r="J86" s="31">
        <v>1474320000</v>
      </c>
      <c r="K86" s="30">
        <v>5.1048400000000001E-2</v>
      </c>
      <c r="L86" s="30">
        <v>0.13219500000000001</v>
      </c>
      <c r="M86" s="32">
        <v>0.13259399999999999</v>
      </c>
    </row>
    <row r="87" spans="6:13" x14ac:dyDescent="0.25">
      <c r="F87" s="104"/>
      <c r="G87" s="101"/>
      <c r="H87" s="6" t="s">
        <v>22</v>
      </c>
      <c r="I87" s="31">
        <v>1479000000</v>
      </c>
      <c r="J87" s="31">
        <v>1477560000</v>
      </c>
      <c r="K87" s="30">
        <v>5.1928000000000002E-2</v>
      </c>
      <c r="L87" s="30">
        <v>0.13253000000000001</v>
      </c>
      <c r="M87" s="27">
        <v>0.13256399999999999</v>
      </c>
    </row>
    <row r="88" spans="6:13" x14ac:dyDescent="0.25">
      <c r="F88" s="104"/>
      <c r="G88" s="101"/>
      <c r="H88" s="6" t="s">
        <v>23</v>
      </c>
      <c r="I88" s="31">
        <v>1485120000</v>
      </c>
      <c r="J88" s="31">
        <v>1490150000</v>
      </c>
      <c r="K88" s="30">
        <v>5.2062299999999999E-2</v>
      </c>
      <c r="L88" s="30">
        <v>0.132662</v>
      </c>
      <c r="M88" s="27">
        <v>0.13289400000000001</v>
      </c>
    </row>
    <row r="89" spans="6:13" x14ac:dyDescent="0.25">
      <c r="F89" s="104"/>
      <c r="G89" s="101"/>
      <c r="H89" s="6" t="s">
        <v>24</v>
      </c>
      <c r="I89" s="31">
        <v>1482700000</v>
      </c>
      <c r="J89" s="31">
        <v>1479650000</v>
      </c>
      <c r="K89" s="30">
        <v>5.1349899999999997E-2</v>
      </c>
      <c r="L89" s="30">
        <v>0.132434</v>
      </c>
      <c r="M89" s="27">
        <v>0.132801</v>
      </c>
    </row>
    <row r="90" spans="6:13" x14ac:dyDescent="0.25">
      <c r="F90" s="104"/>
      <c r="G90" s="101"/>
      <c r="H90" s="6" t="s">
        <v>25</v>
      </c>
      <c r="I90" s="31">
        <v>1481440000</v>
      </c>
      <c r="J90" s="31">
        <v>1483000000</v>
      </c>
      <c r="K90" s="30">
        <v>5.1442399999999999E-2</v>
      </c>
      <c r="L90" s="30">
        <v>0.13234699999999999</v>
      </c>
      <c r="M90" s="27">
        <v>0.13259099999999999</v>
      </c>
    </row>
    <row r="91" spans="6:13" x14ac:dyDescent="0.25">
      <c r="F91" s="104"/>
      <c r="G91" s="102"/>
      <c r="H91" s="6" t="s">
        <v>26</v>
      </c>
      <c r="I91" s="31">
        <v>1482970000</v>
      </c>
      <c r="J91" s="31">
        <v>1474940000</v>
      </c>
      <c r="K91" s="30">
        <v>5.1520400000000001E-2</v>
      </c>
      <c r="L91" s="30">
        <v>0.13209199999999999</v>
      </c>
      <c r="M91" s="27">
        <v>0.132934</v>
      </c>
    </row>
    <row r="92" spans="6:13" ht="15.75" thickBot="1" x14ac:dyDescent="0.3">
      <c r="F92" s="105"/>
      <c r="G92" s="98" t="s">
        <v>27</v>
      </c>
      <c r="H92" s="99"/>
      <c r="I92" s="34">
        <f t="shared" ref="I92:M92" si="11">SUM(I78:I91)/14</f>
        <v>1483591428.5714285</v>
      </c>
      <c r="J92" s="34">
        <f t="shared" si="11"/>
        <v>1479292857.1428571</v>
      </c>
      <c r="K92" s="33">
        <f t="shared" si="11"/>
        <v>5.1773192857142859E-2</v>
      </c>
      <c r="L92" s="33">
        <f t="shared" si="11"/>
        <v>0.13263957142857144</v>
      </c>
      <c r="M92" s="33">
        <f t="shared" si="11"/>
        <v>0.13292892857142857</v>
      </c>
    </row>
    <row r="93" spans="6:13" x14ac:dyDescent="0.25">
      <c r="F93" s="103" t="s">
        <v>54</v>
      </c>
      <c r="G93" s="100">
        <v>1200</v>
      </c>
      <c r="H93" s="5" t="s">
        <v>13</v>
      </c>
      <c r="I93" s="28">
        <v>1575480000</v>
      </c>
      <c r="J93" s="28">
        <v>1557840000</v>
      </c>
      <c r="K93" s="20">
        <v>5.3488399999999998E-2</v>
      </c>
      <c r="L93" s="20">
        <v>0.11316</v>
      </c>
      <c r="M93" s="29">
        <v>0.113965</v>
      </c>
    </row>
    <row r="94" spans="6:13" x14ac:dyDescent="0.25">
      <c r="F94" s="104"/>
      <c r="G94" s="101"/>
      <c r="H94" s="6" t="s">
        <v>14</v>
      </c>
      <c r="I94" s="31">
        <v>1564070000</v>
      </c>
      <c r="J94" s="31">
        <v>1566510000</v>
      </c>
      <c r="K94" s="30">
        <v>5.2759E-2</v>
      </c>
      <c r="L94" s="30">
        <v>0.11323900000000001</v>
      </c>
      <c r="M94" s="27">
        <v>0.113674</v>
      </c>
    </row>
    <row r="95" spans="6:13" x14ac:dyDescent="0.25">
      <c r="F95" s="104"/>
      <c r="G95" s="101"/>
      <c r="H95" s="6" t="s">
        <v>15</v>
      </c>
      <c r="I95" s="31">
        <v>1566540000</v>
      </c>
      <c r="J95" s="31">
        <v>1564370000</v>
      </c>
      <c r="K95" s="30">
        <v>5.3224800000000003E-2</v>
      </c>
      <c r="L95" s="30">
        <v>0.113148</v>
      </c>
      <c r="M95" s="27">
        <v>0.113729</v>
      </c>
    </row>
    <row r="96" spans="6:13" x14ac:dyDescent="0.25">
      <c r="F96" s="104"/>
      <c r="G96" s="101"/>
      <c r="H96" s="6" t="s">
        <v>16</v>
      </c>
      <c r="I96" s="31">
        <v>1570380000</v>
      </c>
      <c r="J96" s="31">
        <v>1562300000</v>
      </c>
      <c r="K96" s="30">
        <v>5.2292400000000003E-2</v>
      </c>
      <c r="L96" s="30">
        <v>0.11274099999999999</v>
      </c>
      <c r="M96" s="27">
        <v>0.11274099999999999</v>
      </c>
    </row>
    <row r="97" spans="6:13" x14ac:dyDescent="0.25">
      <c r="F97" s="104"/>
      <c r="G97" s="101"/>
      <c r="H97" s="6" t="s">
        <v>17</v>
      </c>
      <c r="I97" s="31">
        <v>1567570000</v>
      </c>
      <c r="J97" s="31">
        <v>1553710000</v>
      </c>
      <c r="K97" s="30">
        <v>5.2290000000000003E-2</v>
      </c>
      <c r="L97" s="30">
        <v>0.112758</v>
      </c>
      <c r="M97" s="27">
        <v>0.11314399999999999</v>
      </c>
    </row>
    <row r="98" spans="6:13" x14ac:dyDescent="0.25">
      <c r="F98" s="104"/>
      <c r="G98" s="101"/>
      <c r="H98" s="6" t="s">
        <v>18</v>
      </c>
      <c r="I98" s="31">
        <v>1571980000</v>
      </c>
      <c r="J98" s="31">
        <v>1562540000</v>
      </c>
      <c r="K98" s="30">
        <v>5.2458900000000003E-2</v>
      </c>
      <c r="L98" s="30">
        <v>0.112847</v>
      </c>
      <c r="M98" s="27">
        <v>0.113302</v>
      </c>
    </row>
    <row r="99" spans="6:13" x14ac:dyDescent="0.25">
      <c r="F99" s="104"/>
      <c r="G99" s="101"/>
      <c r="H99" s="6" t="s">
        <v>19</v>
      </c>
      <c r="I99" s="31">
        <v>1572260000</v>
      </c>
      <c r="J99" s="31">
        <v>1563770000</v>
      </c>
      <c r="K99" s="30">
        <v>5.1763400000000001E-2</v>
      </c>
      <c r="L99" s="30">
        <v>0.113053</v>
      </c>
      <c r="M99" s="27">
        <v>0.113385</v>
      </c>
    </row>
    <row r="100" spans="6:13" x14ac:dyDescent="0.25">
      <c r="F100" s="104"/>
      <c r="G100" s="101"/>
      <c r="H100" s="6" t="s">
        <v>20</v>
      </c>
      <c r="I100" s="31">
        <v>1562870000</v>
      </c>
      <c r="J100" s="31">
        <v>1559720000</v>
      </c>
      <c r="K100" s="30">
        <v>5.1801699999999999E-2</v>
      </c>
      <c r="L100" s="30">
        <v>0.11285199999999999</v>
      </c>
      <c r="M100" s="27">
        <v>0.11298</v>
      </c>
    </row>
    <row r="101" spans="6:13" x14ac:dyDescent="0.25">
      <c r="F101" s="104"/>
      <c r="G101" s="101"/>
      <c r="H101" s="6" t="s">
        <v>21</v>
      </c>
      <c r="I101" s="31">
        <v>1567590000</v>
      </c>
      <c r="J101" s="31">
        <v>1566270000</v>
      </c>
      <c r="K101" s="30">
        <v>5.17945E-2</v>
      </c>
      <c r="L101" s="30">
        <v>0.11254</v>
      </c>
      <c r="M101" s="32">
        <v>0.11275</v>
      </c>
    </row>
    <row r="102" spans="6:13" x14ac:dyDescent="0.25">
      <c r="F102" s="104"/>
      <c r="G102" s="101"/>
      <c r="H102" s="6" t="s">
        <v>22</v>
      </c>
      <c r="I102" s="31">
        <v>1568870000</v>
      </c>
      <c r="J102" s="31">
        <v>1564780000</v>
      </c>
      <c r="K102" s="30">
        <v>5.24793E-2</v>
      </c>
      <c r="L102" s="30">
        <v>0.11269999999999999</v>
      </c>
      <c r="M102" s="27">
        <v>0.113215</v>
      </c>
    </row>
    <row r="103" spans="6:13" x14ac:dyDescent="0.25">
      <c r="F103" s="104"/>
      <c r="G103" s="101"/>
      <c r="H103" s="6" t="s">
        <v>23</v>
      </c>
      <c r="I103" s="31">
        <v>1563030000</v>
      </c>
      <c r="J103" s="31">
        <v>1581130000</v>
      </c>
      <c r="K103" s="30">
        <v>5.20826E-2</v>
      </c>
      <c r="L103" s="30">
        <v>0.112497</v>
      </c>
      <c r="M103" s="27">
        <v>0.112756</v>
      </c>
    </row>
    <row r="104" spans="6:13" x14ac:dyDescent="0.25">
      <c r="F104" s="104"/>
      <c r="G104" s="101"/>
      <c r="H104" s="6" t="s">
        <v>24</v>
      </c>
      <c r="I104" s="31">
        <v>1574440000</v>
      </c>
      <c r="J104" s="31">
        <v>1559690000</v>
      </c>
      <c r="K104" s="30">
        <v>5.21333E-2</v>
      </c>
      <c r="L104" s="30">
        <v>0.112383</v>
      </c>
      <c r="M104" s="27">
        <v>0.112758</v>
      </c>
    </row>
    <row r="105" spans="6:13" x14ac:dyDescent="0.25">
      <c r="F105" s="104"/>
      <c r="G105" s="101"/>
      <c r="H105" s="6" t="s">
        <v>25</v>
      </c>
      <c r="I105" s="31">
        <v>1566450000</v>
      </c>
      <c r="J105" s="31">
        <v>1563460000</v>
      </c>
      <c r="K105" s="30">
        <v>5.18196E-2</v>
      </c>
      <c r="L105" s="30">
        <v>0.11250400000000001</v>
      </c>
      <c r="M105" s="27">
        <v>0.112618</v>
      </c>
    </row>
    <row r="106" spans="6:13" x14ac:dyDescent="0.25">
      <c r="F106" s="104"/>
      <c r="G106" s="102"/>
      <c r="H106" s="6" t="s">
        <v>26</v>
      </c>
      <c r="I106" s="31">
        <v>1561030000</v>
      </c>
      <c r="J106" s="31">
        <v>1559790000</v>
      </c>
      <c r="K106" s="30">
        <v>5.2297499999999997E-2</v>
      </c>
      <c r="L106" s="30">
        <v>0.112398</v>
      </c>
      <c r="M106" s="27">
        <v>0.1132</v>
      </c>
    </row>
    <row r="107" spans="6:13" ht="15.75" thickBot="1" x14ac:dyDescent="0.3">
      <c r="F107" s="104"/>
      <c r="G107" s="98" t="s">
        <v>27</v>
      </c>
      <c r="H107" s="99"/>
      <c r="I107" s="34">
        <f t="shared" ref="I107:M107" si="12">SUM(I93:I106)/14</f>
        <v>1568040000</v>
      </c>
      <c r="J107" s="34">
        <f t="shared" si="12"/>
        <v>1563277142.8571429</v>
      </c>
      <c r="K107" s="33">
        <f t="shared" si="12"/>
        <v>5.2334671428571435E-2</v>
      </c>
      <c r="L107" s="33">
        <f t="shared" si="12"/>
        <v>0.11277285714285713</v>
      </c>
      <c r="M107" s="33">
        <f t="shared" si="12"/>
        <v>0.11315835714285713</v>
      </c>
    </row>
    <row r="108" spans="6:13" x14ac:dyDescent="0.25">
      <c r="F108" s="104"/>
      <c r="G108" s="100">
        <v>1220</v>
      </c>
      <c r="H108" s="5" t="s">
        <v>13</v>
      </c>
      <c r="I108" s="28">
        <v>1590340000</v>
      </c>
      <c r="J108" s="28">
        <v>1577800000</v>
      </c>
      <c r="K108" s="20">
        <v>5.3535899999999997E-2</v>
      </c>
      <c r="L108" s="20">
        <v>0.107866</v>
      </c>
      <c r="M108" s="29">
        <v>0.10864799999999999</v>
      </c>
    </row>
    <row r="109" spans="6:13" x14ac:dyDescent="0.25">
      <c r="F109" s="104"/>
      <c r="G109" s="101"/>
      <c r="H109" s="6" t="s">
        <v>14</v>
      </c>
      <c r="I109" s="31">
        <v>1590390000</v>
      </c>
      <c r="J109" s="31">
        <v>1591500000</v>
      </c>
      <c r="K109" s="30">
        <v>5.28543E-2</v>
      </c>
      <c r="L109" s="30">
        <v>0.107956</v>
      </c>
      <c r="M109" s="27">
        <v>0.10784100000000001</v>
      </c>
    </row>
    <row r="110" spans="6:13" x14ac:dyDescent="0.25">
      <c r="F110" s="104"/>
      <c r="G110" s="101"/>
      <c r="H110" s="6" t="s">
        <v>15</v>
      </c>
      <c r="I110" s="31">
        <v>1593730000</v>
      </c>
      <c r="J110" s="31">
        <v>1591190000</v>
      </c>
      <c r="K110" s="30">
        <v>5.2931699999999998E-2</v>
      </c>
      <c r="L110" s="30">
        <v>0.107852</v>
      </c>
      <c r="M110" s="27">
        <v>0.108054</v>
      </c>
    </row>
    <row r="111" spans="6:13" x14ac:dyDescent="0.25">
      <c r="F111" s="104"/>
      <c r="G111" s="101"/>
      <c r="H111" s="6" t="s">
        <v>16</v>
      </c>
      <c r="I111" s="31">
        <v>1597150000</v>
      </c>
      <c r="J111" s="31">
        <v>1587410000</v>
      </c>
      <c r="K111" s="30">
        <v>5.1891300000000001E-2</v>
      </c>
      <c r="L111" s="30">
        <v>0.10710500000000001</v>
      </c>
      <c r="M111" s="27">
        <v>0.10710500000000001</v>
      </c>
    </row>
    <row r="112" spans="6:13" x14ac:dyDescent="0.25">
      <c r="F112" s="104"/>
      <c r="G112" s="101"/>
      <c r="H112" s="6" t="s">
        <v>17</v>
      </c>
      <c r="I112" s="31">
        <v>1594060000</v>
      </c>
      <c r="J112" s="31">
        <v>1580950000</v>
      </c>
      <c r="K112" s="30">
        <v>5.2166700000000003E-2</v>
      </c>
      <c r="L112" s="30">
        <v>0.107281</v>
      </c>
      <c r="M112" s="27">
        <v>0.107679</v>
      </c>
    </row>
    <row r="113" spans="6:13" x14ac:dyDescent="0.25">
      <c r="F113" s="104"/>
      <c r="G113" s="101"/>
      <c r="H113" s="6" t="s">
        <v>18</v>
      </c>
      <c r="I113" s="31">
        <v>1588530000</v>
      </c>
      <c r="J113" s="31">
        <v>1586090000</v>
      </c>
      <c r="K113" s="30">
        <v>5.2085300000000001E-2</v>
      </c>
      <c r="L113" s="30">
        <v>0.10716000000000001</v>
      </c>
      <c r="M113" s="27">
        <v>0.107755</v>
      </c>
    </row>
    <row r="114" spans="6:13" x14ac:dyDescent="0.25">
      <c r="F114" s="104"/>
      <c r="G114" s="101"/>
      <c r="H114" s="6" t="s">
        <v>19</v>
      </c>
      <c r="I114" s="31">
        <v>1594450000</v>
      </c>
      <c r="J114" s="31">
        <v>1587410000</v>
      </c>
      <c r="K114" s="30">
        <v>5.2074500000000003E-2</v>
      </c>
      <c r="L114" s="30">
        <v>0.107728</v>
      </c>
      <c r="M114" s="27">
        <v>0.10768800000000001</v>
      </c>
    </row>
    <row r="115" spans="6:13" x14ac:dyDescent="0.25">
      <c r="F115" s="104"/>
      <c r="G115" s="101"/>
      <c r="H115" s="6" t="s">
        <v>20</v>
      </c>
      <c r="I115" s="31">
        <v>1587890000</v>
      </c>
      <c r="J115" s="31">
        <v>1586260000</v>
      </c>
      <c r="K115" s="30">
        <v>5.1778100000000001E-2</v>
      </c>
      <c r="L115" s="30">
        <v>0.107255</v>
      </c>
      <c r="M115" s="27">
        <v>0.10742599999999999</v>
      </c>
    </row>
    <row r="116" spans="6:13" x14ac:dyDescent="0.25">
      <c r="F116" s="104"/>
      <c r="G116" s="101"/>
      <c r="H116" s="6" t="s">
        <v>21</v>
      </c>
      <c r="I116" s="31">
        <v>1592910000</v>
      </c>
      <c r="J116" s="31">
        <v>1586280000</v>
      </c>
      <c r="K116" s="30">
        <v>5.1548499999999997E-2</v>
      </c>
      <c r="L116" s="30">
        <v>0.107255</v>
      </c>
      <c r="M116" s="32">
        <v>0.107153</v>
      </c>
    </row>
    <row r="117" spans="6:13" x14ac:dyDescent="0.25">
      <c r="F117" s="104"/>
      <c r="G117" s="101"/>
      <c r="H117" s="6" t="s">
        <v>22</v>
      </c>
      <c r="I117" s="31">
        <v>1589060000</v>
      </c>
      <c r="J117" s="31">
        <v>1590430000</v>
      </c>
      <c r="K117" s="30">
        <v>5.24004E-2</v>
      </c>
      <c r="L117" s="30">
        <v>0.107405</v>
      </c>
      <c r="M117" s="27">
        <v>0.107673</v>
      </c>
    </row>
    <row r="118" spans="6:13" x14ac:dyDescent="0.25">
      <c r="F118" s="104"/>
      <c r="G118" s="101"/>
      <c r="H118" s="6" t="s">
        <v>23</v>
      </c>
      <c r="I118" s="31">
        <v>1596280000</v>
      </c>
      <c r="J118" s="31">
        <v>1599460000</v>
      </c>
      <c r="K118" s="30">
        <v>5.2485799999999999E-2</v>
      </c>
      <c r="L118" s="30">
        <v>0.107195</v>
      </c>
      <c r="M118" s="27">
        <v>0.107559</v>
      </c>
    </row>
    <row r="119" spans="6:13" x14ac:dyDescent="0.25">
      <c r="F119" s="104"/>
      <c r="G119" s="101"/>
      <c r="H119" s="6" t="s">
        <v>24</v>
      </c>
      <c r="I119" s="31">
        <v>1592710000</v>
      </c>
      <c r="J119" s="31">
        <v>1587920000</v>
      </c>
      <c r="K119" s="30">
        <v>5.2360200000000003E-2</v>
      </c>
      <c r="L119" s="30">
        <v>0.106915</v>
      </c>
      <c r="M119" s="27">
        <v>0.10731400000000001</v>
      </c>
    </row>
    <row r="120" spans="6:13" x14ac:dyDescent="0.25">
      <c r="F120" s="104"/>
      <c r="G120" s="101"/>
      <c r="H120" s="6" t="s">
        <v>25</v>
      </c>
      <c r="I120" s="31">
        <v>1587750000</v>
      </c>
      <c r="J120" s="31">
        <v>1591590000</v>
      </c>
      <c r="K120" s="30">
        <v>5.1883899999999997E-2</v>
      </c>
      <c r="L120" s="30">
        <v>0.107137</v>
      </c>
      <c r="M120" s="27">
        <v>0.10716100000000001</v>
      </c>
    </row>
    <row r="121" spans="6:13" x14ac:dyDescent="0.25">
      <c r="F121" s="104"/>
      <c r="G121" s="102"/>
      <c r="H121" s="6" t="s">
        <v>26</v>
      </c>
      <c r="I121" s="31">
        <v>1593990000</v>
      </c>
      <c r="J121" s="31">
        <v>1577760000</v>
      </c>
      <c r="K121" s="30">
        <v>5.1865300000000003E-2</v>
      </c>
      <c r="L121" s="30">
        <v>0.10699599999999999</v>
      </c>
      <c r="M121" s="27">
        <v>0.107486</v>
      </c>
    </row>
    <row r="122" spans="6:13" ht="15.75" thickBot="1" x14ac:dyDescent="0.3">
      <c r="F122" s="104"/>
      <c r="G122" s="98" t="s">
        <v>27</v>
      </c>
      <c r="H122" s="99"/>
      <c r="I122" s="34">
        <f t="shared" ref="I122:M122" si="13">SUM(I108:I121)/14</f>
        <v>1592088571.4285715</v>
      </c>
      <c r="J122" s="34">
        <f t="shared" si="13"/>
        <v>1587289285.7142856</v>
      </c>
      <c r="K122" s="33">
        <f t="shared" si="13"/>
        <v>5.2275849999999999E-2</v>
      </c>
      <c r="L122" s="33">
        <f t="shared" si="13"/>
        <v>0.1073647142857143</v>
      </c>
      <c r="M122" s="33">
        <f t="shared" si="13"/>
        <v>0.10761014285714285</v>
      </c>
    </row>
    <row r="123" spans="6:13" x14ac:dyDescent="0.25">
      <c r="F123" s="104"/>
      <c r="G123" s="100">
        <v>1240</v>
      </c>
      <c r="H123" s="5" t="s">
        <v>13</v>
      </c>
      <c r="I123" s="28">
        <v>1616350000</v>
      </c>
      <c r="J123" s="28">
        <v>1608740000</v>
      </c>
      <c r="K123" s="20">
        <v>5.33772E-2</v>
      </c>
      <c r="L123" s="20">
        <v>0.10291</v>
      </c>
      <c r="M123" s="29">
        <v>0.10355</v>
      </c>
    </row>
    <row r="124" spans="6:13" x14ac:dyDescent="0.25">
      <c r="F124" s="104"/>
      <c r="G124" s="101"/>
      <c r="H124" s="6" t="s">
        <v>14</v>
      </c>
      <c r="I124" s="31">
        <v>1621070000</v>
      </c>
      <c r="J124" s="31">
        <v>1613390000</v>
      </c>
      <c r="K124" s="30">
        <v>5.29016E-2</v>
      </c>
      <c r="L124" s="30">
        <v>0.102993</v>
      </c>
      <c r="M124" s="27">
        <v>0.103162</v>
      </c>
    </row>
    <row r="125" spans="6:13" x14ac:dyDescent="0.25">
      <c r="F125" s="104"/>
      <c r="G125" s="101"/>
      <c r="H125" s="6" t="s">
        <v>15</v>
      </c>
      <c r="I125" s="31">
        <v>1619490000</v>
      </c>
      <c r="J125" s="31">
        <v>1616340000</v>
      </c>
      <c r="K125" s="30">
        <v>5.32474E-2</v>
      </c>
      <c r="L125" s="30">
        <v>0.102891</v>
      </c>
      <c r="M125" s="27">
        <v>0.103334</v>
      </c>
    </row>
    <row r="126" spans="6:13" x14ac:dyDescent="0.25">
      <c r="F126" s="104"/>
      <c r="G126" s="101"/>
      <c r="H126" s="6" t="s">
        <v>16</v>
      </c>
      <c r="I126" s="31">
        <v>1615150000</v>
      </c>
      <c r="J126" s="31">
        <v>1609740000</v>
      </c>
      <c r="K126" s="30">
        <v>5.2168199999999998E-2</v>
      </c>
      <c r="L126" s="30">
        <v>0.102215</v>
      </c>
      <c r="M126" s="27">
        <v>0.102215</v>
      </c>
    </row>
    <row r="127" spans="6:13" x14ac:dyDescent="0.25">
      <c r="F127" s="104"/>
      <c r="G127" s="101"/>
      <c r="H127" s="6" t="s">
        <v>17</v>
      </c>
      <c r="I127" s="31">
        <v>1615750000</v>
      </c>
      <c r="J127" s="31">
        <v>1601770000</v>
      </c>
      <c r="K127" s="30">
        <v>5.2498000000000003E-2</v>
      </c>
      <c r="L127" s="30">
        <v>0.1023</v>
      </c>
      <c r="M127" s="27">
        <v>0.102774</v>
      </c>
    </row>
    <row r="128" spans="6:13" x14ac:dyDescent="0.25">
      <c r="F128" s="104"/>
      <c r="G128" s="101"/>
      <c r="H128" s="6" t="s">
        <v>18</v>
      </c>
      <c r="I128" s="31">
        <v>1607980000</v>
      </c>
      <c r="J128" s="31">
        <v>1602850000</v>
      </c>
      <c r="K128" s="30">
        <v>5.2415299999999998E-2</v>
      </c>
      <c r="L128" s="30">
        <v>0.102313</v>
      </c>
      <c r="M128" s="27">
        <v>0.102812</v>
      </c>
    </row>
    <row r="129" spans="6:13" x14ac:dyDescent="0.25">
      <c r="F129" s="104"/>
      <c r="G129" s="101"/>
      <c r="H129" s="6" t="s">
        <v>19</v>
      </c>
      <c r="I129" s="31">
        <v>1616920000</v>
      </c>
      <c r="J129" s="31">
        <v>1611640000</v>
      </c>
      <c r="K129" s="30">
        <v>5.1889699999999997E-2</v>
      </c>
      <c r="L129" s="30">
        <v>0.102676</v>
      </c>
      <c r="M129" s="27">
        <v>0.10273400000000001</v>
      </c>
    </row>
    <row r="130" spans="6:13" x14ac:dyDescent="0.25">
      <c r="F130" s="104"/>
      <c r="G130" s="101"/>
      <c r="H130" s="6" t="s">
        <v>20</v>
      </c>
      <c r="I130" s="31">
        <v>1613340000</v>
      </c>
      <c r="J130" s="31">
        <v>1611600000</v>
      </c>
      <c r="K130" s="30">
        <v>5.1479200000000003E-2</v>
      </c>
      <c r="L130" s="30">
        <v>0.10234500000000001</v>
      </c>
      <c r="M130" s="27">
        <v>0.102423</v>
      </c>
    </row>
    <row r="131" spans="6:13" x14ac:dyDescent="0.25">
      <c r="F131" s="104"/>
      <c r="G131" s="101"/>
      <c r="H131" s="6" t="s">
        <v>21</v>
      </c>
      <c r="I131" s="31">
        <v>1621260000</v>
      </c>
      <c r="J131" s="31">
        <v>1608630000</v>
      </c>
      <c r="K131" s="30">
        <v>5.1881200000000002E-2</v>
      </c>
      <c r="L131" s="30">
        <v>0.10209699999999999</v>
      </c>
      <c r="M131" s="32">
        <v>0.102314</v>
      </c>
    </row>
    <row r="132" spans="6:13" x14ac:dyDescent="0.25">
      <c r="F132" s="104"/>
      <c r="G132" s="101"/>
      <c r="H132" s="6" t="s">
        <v>22</v>
      </c>
      <c r="I132" s="31">
        <v>1611080000</v>
      </c>
      <c r="J132" s="31">
        <v>1618900000</v>
      </c>
      <c r="K132" s="30">
        <v>5.2384199999999999E-2</v>
      </c>
      <c r="L132" s="30">
        <v>0.102544</v>
      </c>
      <c r="M132" s="27">
        <v>0.102816</v>
      </c>
    </row>
    <row r="133" spans="6:13" x14ac:dyDescent="0.25">
      <c r="F133" s="104"/>
      <c r="G133" s="101"/>
      <c r="H133" s="6" t="s">
        <v>23</v>
      </c>
      <c r="I133" s="31">
        <v>1616340000</v>
      </c>
      <c r="J133" s="31">
        <v>1613810000</v>
      </c>
      <c r="K133" s="30">
        <v>5.2236400000000002E-2</v>
      </c>
      <c r="L133" s="30">
        <v>0.102239</v>
      </c>
      <c r="M133" s="27">
        <v>0.10255</v>
      </c>
    </row>
    <row r="134" spans="6:13" x14ac:dyDescent="0.25">
      <c r="F134" s="104"/>
      <c r="G134" s="101"/>
      <c r="H134" s="6" t="s">
        <v>24</v>
      </c>
      <c r="I134" s="31">
        <v>1623520000</v>
      </c>
      <c r="J134" s="31">
        <v>1607350000</v>
      </c>
      <c r="K134" s="30">
        <v>5.2064600000000003E-2</v>
      </c>
      <c r="L134" s="30">
        <v>0.10199800000000001</v>
      </c>
      <c r="M134" s="27">
        <v>0.102497</v>
      </c>
    </row>
    <row r="135" spans="6:13" x14ac:dyDescent="0.25">
      <c r="F135" s="104"/>
      <c r="G135" s="101"/>
      <c r="H135" s="6" t="s">
        <v>25</v>
      </c>
      <c r="I135" s="31">
        <v>1608420000</v>
      </c>
      <c r="J135" s="31">
        <v>1620660000</v>
      </c>
      <c r="K135" s="30">
        <v>5.1919399999999997E-2</v>
      </c>
      <c r="L135" s="30">
        <v>0.102079</v>
      </c>
      <c r="M135" s="27">
        <v>0.102189</v>
      </c>
    </row>
    <row r="136" spans="6:13" x14ac:dyDescent="0.25">
      <c r="F136" s="104"/>
      <c r="G136" s="102"/>
      <c r="H136" s="6" t="s">
        <v>26</v>
      </c>
      <c r="I136" s="31">
        <v>1615990000</v>
      </c>
      <c r="J136" s="31">
        <v>1611010000</v>
      </c>
      <c r="K136" s="30">
        <v>5.2004599999999998E-2</v>
      </c>
      <c r="L136" s="30">
        <v>0.10205500000000001</v>
      </c>
      <c r="M136" s="27">
        <v>0.102301</v>
      </c>
    </row>
    <row r="137" spans="6:13" ht="15.75" thickBot="1" x14ac:dyDescent="0.3">
      <c r="F137" s="104"/>
      <c r="G137" s="98" t="s">
        <v>27</v>
      </c>
      <c r="H137" s="99"/>
      <c r="I137" s="34">
        <f t="shared" ref="I137:M137" si="14">SUM(I123:I136)/14</f>
        <v>1615904285.7142856</v>
      </c>
      <c r="J137" s="34">
        <f t="shared" si="14"/>
        <v>1611173571.4285715</v>
      </c>
      <c r="K137" s="33">
        <f t="shared" si="14"/>
        <v>5.2319071428571416E-2</v>
      </c>
      <c r="L137" s="33">
        <f t="shared" si="14"/>
        <v>0.10240392857142858</v>
      </c>
      <c r="M137" s="33">
        <f t="shared" si="14"/>
        <v>0.10269078571428572</v>
      </c>
    </row>
    <row r="138" spans="6:13" x14ac:dyDescent="0.25">
      <c r="F138" s="104"/>
      <c r="G138" s="100">
        <v>1260</v>
      </c>
      <c r="H138" s="5" t="s">
        <v>13</v>
      </c>
      <c r="I138" s="28">
        <v>1641390000</v>
      </c>
      <c r="J138" s="28">
        <v>1627520000</v>
      </c>
      <c r="K138" s="20">
        <v>5.3677799999999998E-2</v>
      </c>
      <c r="L138" s="20">
        <v>9.7735199999999994E-2</v>
      </c>
      <c r="M138" s="29">
        <v>9.8371700000000006E-2</v>
      </c>
    </row>
    <row r="139" spans="6:13" x14ac:dyDescent="0.25">
      <c r="F139" s="104"/>
      <c r="G139" s="101"/>
      <c r="H139" s="6" t="s">
        <v>14</v>
      </c>
      <c r="I139" s="31">
        <v>1642280000</v>
      </c>
      <c r="J139" s="31">
        <v>1637270000</v>
      </c>
      <c r="K139" s="30">
        <v>5.2874499999999998E-2</v>
      </c>
      <c r="L139" s="30">
        <v>9.7640699999999997E-2</v>
      </c>
      <c r="M139" s="27">
        <v>9.8059199999999999E-2</v>
      </c>
    </row>
    <row r="140" spans="6:13" x14ac:dyDescent="0.25">
      <c r="F140" s="104"/>
      <c r="G140" s="101"/>
      <c r="H140" s="6" t="s">
        <v>15</v>
      </c>
      <c r="I140" s="31">
        <v>1642940000</v>
      </c>
      <c r="J140" s="31">
        <v>1637540000</v>
      </c>
      <c r="K140" s="30">
        <v>5.3330500000000003E-2</v>
      </c>
      <c r="L140" s="30">
        <v>9.7810300000000003E-2</v>
      </c>
      <c r="M140" s="27">
        <v>9.8132499999999998E-2</v>
      </c>
    </row>
    <row r="141" spans="6:13" x14ac:dyDescent="0.25">
      <c r="F141" s="104"/>
      <c r="G141" s="101"/>
      <c r="H141" s="6" t="s">
        <v>16</v>
      </c>
      <c r="I141" s="31">
        <v>1639680000</v>
      </c>
      <c r="J141" s="31">
        <v>1632690000</v>
      </c>
      <c r="K141" s="30">
        <v>5.2180200000000003E-2</v>
      </c>
      <c r="L141" s="30">
        <v>9.7251000000000004E-2</v>
      </c>
      <c r="M141" s="27">
        <v>9.7251000000000004E-2</v>
      </c>
    </row>
    <row r="142" spans="6:13" x14ac:dyDescent="0.25">
      <c r="F142" s="104"/>
      <c r="G142" s="101"/>
      <c r="H142" s="6" t="s">
        <v>17</v>
      </c>
      <c r="I142" s="31">
        <v>1638810000</v>
      </c>
      <c r="J142" s="31">
        <v>1628780000</v>
      </c>
      <c r="K142" s="30">
        <v>5.22146E-2</v>
      </c>
      <c r="L142" s="30">
        <v>9.7195299999999998E-2</v>
      </c>
      <c r="M142" s="27">
        <v>9.7689399999999996E-2</v>
      </c>
    </row>
    <row r="143" spans="6:13" x14ac:dyDescent="0.25">
      <c r="F143" s="104"/>
      <c r="G143" s="101"/>
      <c r="H143" s="6" t="s">
        <v>18</v>
      </c>
      <c r="I143" s="31">
        <v>1639510000</v>
      </c>
      <c r="J143" s="31">
        <v>1625470000</v>
      </c>
      <c r="K143" s="30">
        <v>5.2385599999999997E-2</v>
      </c>
      <c r="L143" s="30">
        <v>9.7512000000000001E-2</v>
      </c>
      <c r="M143" s="27">
        <v>9.7766400000000003E-2</v>
      </c>
    </row>
    <row r="144" spans="6:13" x14ac:dyDescent="0.25">
      <c r="F144" s="104"/>
      <c r="G144" s="101"/>
      <c r="H144" s="6" t="s">
        <v>19</v>
      </c>
      <c r="I144" s="31">
        <v>1636450000</v>
      </c>
      <c r="J144" s="31">
        <v>1632910000</v>
      </c>
      <c r="K144" s="30">
        <v>5.2164200000000001E-2</v>
      </c>
      <c r="L144" s="30">
        <v>9.7600599999999996E-2</v>
      </c>
      <c r="M144" s="27">
        <v>9.7836500000000007E-2</v>
      </c>
    </row>
    <row r="145" spans="6:13" x14ac:dyDescent="0.25">
      <c r="F145" s="104"/>
      <c r="G145" s="101"/>
      <c r="H145" s="6" t="s">
        <v>20</v>
      </c>
      <c r="I145" s="31">
        <v>1636030000</v>
      </c>
      <c r="J145" s="31">
        <v>1631610000</v>
      </c>
      <c r="K145" s="30">
        <v>5.19306E-2</v>
      </c>
      <c r="L145" s="30">
        <v>9.7360000000000002E-2</v>
      </c>
      <c r="M145" s="27">
        <v>9.7507700000000003E-2</v>
      </c>
    </row>
    <row r="146" spans="6:13" x14ac:dyDescent="0.25">
      <c r="F146" s="104"/>
      <c r="G146" s="101"/>
      <c r="H146" s="6" t="s">
        <v>21</v>
      </c>
      <c r="I146" s="31">
        <v>1638970000</v>
      </c>
      <c r="J146" s="31">
        <v>1635490000</v>
      </c>
      <c r="K146" s="30">
        <v>5.1907500000000002E-2</v>
      </c>
      <c r="L146" s="30">
        <v>9.7222000000000003E-2</v>
      </c>
      <c r="M146" s="32">
        <v>9.7271999999999997E-2</v>
      </c>
    </row>
    <row r="147" spans="6:13" x14ac:dyDescent="0.25">
      <c r="F147" s="104"/>
      <c r="G147" s="101"/>
      <c r="H147" s="6" t="s">
        <v>22</v>
      </c>
      <c r="I147" s="31">
        <v>1641390000</v>
      </c>
      <c r="J147" s="31">
        <v>1639010000</v>
      </c>
      <c r="K147" s="30">
        <v>5.2649799999999997E-2</v>
      </c>
      <c r="L147" s="30">
        <v>9.7422700000000001E-2</v>
      </c>
      <c r="M147" s="27">
        <v>9.7661399999999995E-2</v>
      </c>
    </row>
    <row r="148" spans="6:13" x14ac:dyDescent="0.25">
      <c r="F148" s="104"/>
      <c r="G148" s="101"/>
      <c r="H148" s="6" t="s">
        <v>23</v>
      </c>
      <c r="I148" s="31">
        <v>1636270000</v>
      </c>
      <c r="J148" s="31">
        <v>1649280000</v>
      </c>
      <c r="K148" s="30">
        <v>5.2479100000000001E-2</v>
      </c>
      <c r="L148" s="30">
        <v>9.7165699999999994E-2</v>
      </c>
      <c r="M148" s="27">
        <v>9.74082E-2</v>
      </c>
    </row>
    <row r="149" spans="6:13" x14ac:dyDescent="0.25">
      <c r="F149" s="104"/>
      <c r="G149" s="101"/>
      <c r="H149" s="6" t="s">
        <v>24</v>
      </c>
      <c r="I149" s="31">
        <v>1642040000</v>
      </c>
      <c r="J149" s="31">
        <v>1632040000</v>
      </c>
      <c r="K149" s="30">
        <v>5.2169399999999998E-2</v>
      </c>
      <c r="L149" s="30">
        <v>9.7006700000000001E-2</v>
      </c>
      <c r="M149" s="27">
        <v>9.7536499999999998E-2</v>
      </c>
    </row>
    <row r="150" spans="6:13" x14ac:dyDescent="0.25">
      <c r="F150" s="104"/>
      <c r="G150" s="101"/>
      <c r="H150" s="6" t="s">
        <v>25</v>
      </c>
      <c r="I150" s="31">
        <v>1629490000</v>
      </c>
      <c r="J150" s="31">
        <v>1641380000</v>
      </c>
      <c r="K150" s="30">
        <v>5.2182800000000001E-2</v>
      </c>
      <c r="L150" s="30">
        <v>9.7154400000000002E-2</v>
      </c>
      <c r="M150" s="27">
        <v>9.7152500000000003E-2</v>
      </c>
    </row>
    <row r="151" spans="6:13" x14ac:dyDescent="0.25">
      <c r="F151" s="104"/>
      <c r="G151" s="102"/>
      <c r="H151" s="6" t="s">
        <v>26</v>
      </c>
      <c r="I151" s="31">
        <v>1639990000</v>
      </c>
      <c r="J151" s="31">
        <v>1628930000</v>
      </c>
      <c r="K151" s="30">
        <v>5.1777700000000003E-2</v>
      </c>
      <c r="L151" s="30">
        <v>9.7198900000000005E-2</v>
      </c>
      <c r="M151" s="27">
        <v>9.76659E-2</v>
      </c>
    </row>
    <row r="152" spans="6:13" ht="15.75" thickBot="1" x14ac:dyDescent="0.3">
      <c r="F152" s="104"/>
      <c r="G152" s="98" t="s">
        <v>27</v>
      </c>
      <c r="H152" s="99"/>
      <c r="I152" s="34">
        <f t="shared" ref="I152:M152" si="15">SUM(I138:I151)/14</f>
        <v>1638945714.2857144</v>
      </c>
      <c r="J152" s="34">
        <f t="shared" si="15"/>
        <v>1634280000</v>
      </c>
      <c r="K152" s="33">
        <f t="shared" si="15"/>
        <v>5.2423164285714287E-2</v>
      </c>
      <c r="L152" s="33">
        <f t="shared" si="15"/>
        <v>9.7376821428571417E-2</v>
      </c>
      <c r="M152" s="33">
        <f t="shared" si="15"/>
        <v>9.7665064285714281E-2</v>
      </c>
    </row>
    <row r="153" spans="6:13" x14ac:dyDescent="0.25">
      <c r="F153" s="104"/>
      <c r="G153" s="100">
        <v>1280</v>
      </c>
      <c r="H153" s="5" t="s">
        <v>13</v>
      </c>
      <c r="I153" s="28">
        <v>1657770000</v>
      </c>
      <c r="J153" s="28">
        <v>1656720000</v>
      </c>
      <c r="K153" s="20">
        <v>5.3870899999999999E-2</v>
      </c>
      <c r="L153" s="20">
        <v>9.29619E-2</v>
      </c>
      <c r="M153" s="29">
        <v>9.3623100000000001E-2</v>
      </c>
    </row>
    <row r="154" spans="6:13" x14ac:dyDescent="0.25">
      <c r="F154" s="104"/>
      <c r="G154" s="101"/>
      <c r="H154" s="6" t="s">
        <v>14</v>
      </c>
      <c r="I154" s="31">
        <v>1666540000</v>
      </c>
      <c r="J154" s="31">
        <v>1652890000</v>
      </c>
      <c r="K154" s="30">
        <v>5.3085199999999999E-2</v>
      </c>
      <c r="L154" s="30">
        <v>9.2796799999999999E-2</v>
      </c>
      <c r="M154" s="27">
        <v>9.3316700000000002E-2</v>
      </c>
    </row>
    <row r="155" spans="6:13" x14ac:dyDescent="0.25">
      <c r="F155" s="104"/>
      <c r="G155" s="101"/>
      <c r="H155" s="6" t="s">
        <v>15</v>
      </c>
      <c r="I155" s="31">
        <v>1655300000</v>
      </c>
      <c r="J155" s="31">
        <v>1663180000</v>
      </c>
      <c r="K155" s="30">
        <v>5.3316500000000003E-2</v>
      </c>
      <c r="L155" s="30">
        <v>9.3087000000000003E-2</v>
      </c>
      <c r="M155" s="27">
        <v>9.3362799999999996E-2</v>
      </c>
    </row>
    <row r="156" spans="6:13" x14ac:dyDescent="0.25">
      <c r="F156" s="104"/>
      <c r="G156" s="101"/>
      <c r="H156" s="6" t="s">
        <v>16</v>
      </c>
      <c r="I156" s="31">
        <v>1658210000</v>
      </c>
      <c r="J156" s="31">
        <v>1655970000</v>
      </c>
      <c r="K156" s="30">
        <v>5.2480100000000002E-2</v>
      </c>
      <c r="L156" s="30">
        <v>9.2507900000000004E-2</v>
      </c>
      <c r="M156" s="27">
        <v>9.2507900000000004E-2</v>
      </c>
    </row>
    <row r="157" spans="6:13" x14ac:dyDescent="0.25">
      <c r="F157" s="104"/>
      <c r="G157" s="101"/>
      <c r="H157" s="6" t="s">
        <v>17</v>
      </c>
      <c r="I157" s="31">
        <v>1652600000</v>
      </c>
      <c r="J157" s="31">
        <v>1651930000</v>
      </c>
      <c r="K157" s="30">
        <v>5.25674E-2</v>
      </c>
      <c r="L157" s="30">
        <v>9.2387300000000006E-2</v>
      </c>
      <c r="M157" s="27">
        <v>9.2795600000000006E-2</v>
      </c>
    </row>
    <row r="158" spans="6:13" x14ac:dyDescent="0.25">
      <c r="F158" s="104"/>
      <c r="G158" s="101"/>
      <c r="H158" s="6" t="s">
        <v>18</v>
      </c>
      <c r="I158" s="31">
        <v>1662810000</v>
      </c>
      <c r="J158" s="31">
        <v>1655450000</v>
      </c>
      <c r="K158" s="30">
        <v>5.2331500000000003E-2</v>
      </c>
      <c r="L158" s="30">
        <v>9.2492900000000003E-2</v>
      </c>
      <c r="M158" s="27">
        <v>9.3096600000000002E-2</v>
      </c>
    </row>
    <row r="159" spans="6:13" x14ac:dyDescent="0.25">
      <c r="F159" s="104"/>
      <c r="G159" s="101"/>
      <c r="H159" s="6" t="s">
        <v>19</v>
      </c>
      <c r="I159" s="31">
        <v>1666920000</v>
      </c>
      <c r="J159" s="31">
        <v>1656880000</v>
      </c>
      <c r="K159" s="30">
        <v>5.2266399999999998E-2</v>
      </c>
      <c r="L159" s="30">
        <v>9.2702599999999996E-2</v>
      </c>
      <c r="M159" s="27">
        <v>9.2989600000000006E-2</v>
      </c>
    </row>
    <row r="160" spans="6:13" x14ac:dyDescent="0.25">
      <c r="F160" s="104"/>
      <c r="G160" s="101"/>
      <c r="H160" s="6" t="s">
        <v>20</v>
      </c>
      <c r="I160" s="31">
        <v>1662760000</v>
      </c>
      <c r="J160" s="31">
        <v>1652400000</v>
      </c>
      <c r="K160" s="30">
        <v>5.1998500000000003E-2</v>
      </c>
      <c r="L160" s="30">
        <v>9.2382400000000003E-2</v>
      </c>
      <c r="M160" s="27">
        <v>9.2619400000000005E-2</v>
      </c>
    </row>
    <row r="161" spans="6:13" x14ac:dyDescent="0.25">
      <c r="F161" s="104"/>
      <c r="G161" s="101"/>
      <c r="H161" s="6" t="s">
        <v>21</v>
      </c>
      <c r="I161" s="31">
        <v>1664010000</v>
      </c>
      <c r="J161" s="31">
        <v>1654940000</v>
      </c>
      <c r="K161" s="30">
        <v>5.18799E-2</v>
      </c>
      <c r="L161" s="30">
        <v>9.2075099999999993E-2</v>
      </c>
      <c r="M161" s="32">
        <v>9.2430700000000005E-2</v>
      </c>
    </row>
    <row r="162" spans="6:13" x14ac:dyDescent="0.25">
      <c r="F162" s="104"/>
      <c r="G162" s="101"/>
      <c r="H162" s="6" t="s">
        <v>22</v>
      </c>
      <c r="I162" s="31">
        <v>1664170000</v>
      </c>
      <c r="J162" s="31">
        <v>1658820000</v>
      </c>
      <c r="K162" s="30">
        <v>5.2538599999999998E-2</v>
      </c>
      <c r="L162" s="30">
        <v>9.2456399999999994E-2</v>
      </c>
      <c r="M162" s="27">
        <v>9.2672199999999996E-2</v>
      </c>
    </row>
    <row r="163" spans="6:13" x14ac:dyDescent="0.25">
      <c r="F163" s="104"/>
      <c r="G163" s="101"/>
      <c r="H163" s="6" t="s">
        <v>23</v>
      </c>
      <c r="I163" s="31">
        <v>1664720000</v>
      </c>
      <c r="J163" s="31">
        <v>1670140000</v>
      </c>
      <c r="K163" s="30">
        <v>5.2633699999999999E-2</v>
      </c>
      <c r="L163" s="30">
        <v>9.2371700000000001E-2</v>
      </c>
      <c r="M163" s="27">
        <v>9.2661800000000002E-2</v>
      </c>
    </row>
    <row r="164" spans="6:13" x14ac:dyDescent="0.25">
      <c r="F164" s="104"/>
      <c r="G164" s="101"/>
      <c r="H164" s="6" t="s">
        <v>24</v>
      </c>
      <c r="I164" s="31">
        <v>1666180000</v>
      </c>
      <c r="J164" s="31">
        <v>1652850000</v>
      </c>
      <c r="K164" s="30">
        <v>5.2215400000000002E-2</v>
      </c>
      <c r="L164" s="30">
        <v>9.2302800000000004E-2</v>
      </c>
      <c r="M164" s="27">
        <v>9.2672299999999999E-2</v>
      </c>
    </row>
    <row r="165" spans="6:13" x14ac:dyDescent="0.25">
      <c r="F165" s="104"/>
      <c r="G165" s="101"/>
      <c r="H165" s="6" t="s">
        <v>25</v>
      </c>
      <c r="I165" s="31">
        <v>1663100000</v>
      </c>
      <c r="J165" s="31">
        <v>1665000000</v>
      </c>
      <c r="K165" s="30">
        <v>5.2150700000000001E-2</v>
      </c>
      <c r="L165" s="30">
        <v>9.2301400000000006E-2</v>
      </c>
      <c r="M165" s="27">
        <v>9.2320200000000005E-2</v>
      </c>
    </row>
    <row r="166" spans="6:13" x14ac:dyDescent="0.25">
      <c r="F166" s="104"/>
      <c r="G166" s="102"/>
      <c r="H166" s="6" t="s">
        <v>26</v>
      </c>
      <c r="I166" s="31">
        <v>1665210000</v>
      </c>
      <c r="J166" s="31">
        <v>1653080000</v>
      </c>
      <c r="K166" s="30">
        <v>5.2336899999999999E-2</v>
      </c>
      <c r="L166" s="30">
        <v>9.2264499999999999E-2</v>
      </c>
      <c r="M166" s="27">
        <v>9.2662999999999995E-2</v>
      </c>
    </row>
    <row r="167" spans="6:13" ht="15.75" thickBot="1" x14ac:dyDescent="0.3">
      <c r="F167" s="104"/>
      <c r="G167" s="98" t="s">
        <v>27</v>
      </c>
      <c r="H167" s="99"/>
      <c r="I167" s="34">
        <f t="shared" ref="I167:M167" si="16">SUM(I153:I166)/14</f>
        <v>1662164285.7142856</v>
      </c>
      <c r="J167" s="34">
        <f t="shared" si="16"/>
        <v>1657160714.2857144</v>
      </c>
      <c r="K167" s="33">
        <f t="shared" si="16"/>
        <v>5.2547978571428573E-2</v>
      </c>
      <c r="L167" s="33">
        <f t="shared" si="16"/>
        <v>9.250647857142856E-2</v>
      </c>
      <c r="M167" s="33">
        <f t="shared" si="16"/>
        <v>9.2837992857142851E-2</v>
      </c>
    </row>
    <row r="168" spans="6:13" x14ac:dyDescent="0.25">
      <c r="F168" s="104"/>
      <c r="G168" s="100">
        <v>1300</v>
      </c>
      <c r="H168" s="5" t="s">
        <v>13</v>
      </c>
      <c r="I168" s="28">
        <v>1692720000</v>
      </c>
      <c r="J168" s="28">
        <v>1671720000</v>
      </c>
      <c r="K168" s="20">
        <v>5.3686999999999999E-2</v>
      </c>
      <c r="L168" s="20">
        <v>8.8283200000000006E-2</v>
      </c>
      <c r="M168" s="29">
        <v>8.8936899999999999E-2</v>
      </c>
    </row>
    <row r="169" spans="6:13" x14ac:dyDescent="0.25">
      <c r="F169" s="104"/>
      <c r="G169" s="101"/>
      <c r="H169" s="6" t="s">
        <v>14</v>
      </c>
      <c r="I169" s="31">
        <v>1685870000</v>
      </c>
      <c r="J169" s="31">
        <v>1683970000</v>
      </c>
      <c r="K169" s="30">
        <v>5.3063899999999997E-2</v>
      </c>
      <c r="L169" s="30">
        <v>8.8236999999999996E-2</v>
      </c>
      <c r="M169" s="27">
        <v>8.8728299999999996E-2</v>
      </c>
    </row>
    <row r="170" spans="6:13" x14ac:dyDescent="0.25">
      <c r="F170" s="104"/>
      <c r="G170" s="101"/>
      <c r="H170" s="6" t="s">
        <v>15</v>
      </c>
      <c r="I170" s="31">
        <v>1687160000</v>
      </c>
      <c r="J170" s="31">
        <v>1679620000</v>
      </c>
      <c r="K170" s="30">
        <v>5.3508E-2</v>
      </c>
      <c r="L170" s="30">
        <v>8.8293700000000003E-2</v>
      </c>
      <c r="M170" s="27">
        <v>8.8500899999999993E-2</v>
      </c>
    </row>
    <row r="171" spans="6:13" x14ac:dyDescent="0.25">
      <c r="F171" s="104"/>
      <c r="G171" s="101"/>
      <c r="H171" s="6" t="s">
        <v>16</v>
      </c>
      <c r="I171" s="31">
        <v>1683890000</v>
      </c>
      <c r="J171" s="31">
        <v>1672350000</v>
      </c>
      <c r="K171" s="30">
        <v>5.2355600000000002E-2</v>
      </c>
      <c r="L171" s="30">
        <v>8.7729500000000002E-2</v>
      </c>
      <c r="M171" s="27">
        <v>8.7729500000000002E-2</v>
      </c>
    </row>
    <row r="172" spans="6:13" x14ac:dyDescent="0.25">
      <c r="F172" s="104"/>
      <c r="G172" s="101"/>
      <c r="H172" s="6" t="s">
        <v>17</v>
      </c>
      <c r="I172" s="31">
        <v>1684160000</v>
      </c>
      <c r="J172" s="31">
        <v>1672460000</v>
      </c>
      <c r="K172" s="30">
        <v>5.2444900000000003E-2</v>
      </c>
      <c r="L172" s="30">
        <v>8.7887300000000002E-2</v>
      </c>
      <c r="M172" s="27">
        <v>8.8271600000000006E-2</v>
      </c>
    </row>
    <row r="173" spans="6:13" x14ac:dyDescent="0.25">
      <c r="F173" s="104"/>
      <c r="G173" s="101"/>
      <c r="H173" s="6" t="s">
        <v>18</v>
      </c>
      <c r="I173" s="31">
        <v>1684790000</v>
      </c>
      <c r="J173" s="31">
        <v>1673320000</v>
      </c>
      <c r="K173" s="30">
        <v>5.2646900000000003E-2</v>
      </c>
      <c r="L173" s="30">
        <v>8.7997599999999995E-2</v>
      </c>
      <c r="M173" s="27">
        <v>8.8286699999999996E-2</v>
      </c>
    </row>
    <row r="174" spans="6:13" x14ac:dyDescent="0.25">
      <c r="F174" s="104"/>
      <c r="G174" s="101"/>
      <c r="H174" s="6" t="s">
        <v>19</v>
      </c>
      <c r="I174" s="31">
        <v>1687090000</v>
      </c>
      <c r="J174" s="31">
        <v>1681200000</v>
      </c>
      <c r="K174" s="30">
        <v>5.1836399999999998E-2</v>
      </c>
      <c r="L174" s="30">
        <v>8.8196300000000005E-2</v>
      </c>
      <c r="M174" s="27">
        <v>8.83274E-2</v>
      </c>
    </row>
    <row r="175" spans="6:13" x14ac:dyDescent="0.25">
      <c r="F175" s="104"/>
      <c r="G175" s="101"/>
      <c r="H175" s="6" t="s">
        <v>20</v>
      </c>
      <c r="I175" s="31">
        <v>1679070000</v>
      </c>
      <c r="J175" s="31">
        <v>1676120000</v>
      </c>
      <c r="K175" s="30">
        <v>5.1947399999999998E-2</v>
      </c>
      <c r="L175" s="30">
        <v>8.7926000000000004E-2</v>
      </c>
      <c r="M175" s="27">
        <v>8.7975499999999998E-2</v>
      </c>
    </row>
    <row r="176" spans="6:13" x14ac:dyDescent="0.25">
      <c r="F176" s="104"/>
      <c r="G176" s="101"/>
      <c r="H176" s="6" t="s">
        <v>21</v>
      </c>
      <c r="I176" s="31">
        <v>1680770000</v>
      </c>
      <c r="J176" s="31">
        <v>1677120000</v>
      </c>
      <c r="K176" s="30">
        <v>5.1874099999999999E-2</v>
      </c>
      <c r="L176" s="30">
        <v>8.7719199999999997E-2</v>
      </c>
      <c r="M176" s="32">
        <v>8.7709599999999999E-2</v>
      </c>
    </row>
    <row r="177" spans="6:13" x14ac:dyDescent="0.25">
      <c r="F177" s="104"/>
      <c r="G177" s="101"/>
      <c r="H177" s="6" t="s">
        <v>22</v>
      </c>
      <c r="I177" s="31">
        <v>1683820000</v>
      </c>
      <c r="J177" s="31">
        <v>1685010000</v>
      </c>
      <c r="K177" s="30">
        <v>5.2530199999999999E-2</v>
      </c>
      <c r="L177" s="30">
        <v>8.7831400000000004E-2</v>
      </c>
      <c r="M177" s="27">
        <v>8.8148500000000005E-2</v>
      </c>
    </row>
    <row r="178" spans="6:13" x14ac:dyDescent="0.25">
      <c r="F178" s="104"/>
      <c r="G178" s="101"/>
      <c r="H178" s="6" t="s">
        <v>23</v>
      </c>
      <c r="I178" s="31">
        <v>1684710000</v>
      </c>
      <c r="J178" s="31">
        <v>1695120000</v>
      </c>
      <c r="K178" s="30">
        <v>5.2404100000000002E-2</v>
      </c>
      <c r="L178" s="30">
        <v>8.7806700000000001E-2</v>
      </c>
      <c r="M178" s="27">
        <v>8.8133400000000001E-2</v>
      </c>
    </row>
    <row r="179" spans="6:13" x14ac:dyDescent="0.25">
      <c r="F179" s="104"/>
      <c r="G179" s="101"/>
      <c r="H179" s="6" t="s">
        <v>24</v>
      </c>
      <c r="I179" s="31">
        <v>1678970000</v>
      </c>
      <c r="J179" s="31">
        <v>1682650000</v>
      </c>
      <c r="K179" s="30">
        <v>5.2172000000000003E-2</v>
      </c>
      <c r="L179" s="30">
        <v>8.7509500000000004E-2</v>
      </c>
      <c r="M179" s="27">
        <v>8.7842299999999998E-2</v>
      </c>
    </row>
    <row r="180" spans="6:13" x14ac:dyDescent="0.25">
      <c r="F180" s="104"/>
      <c r="G180" s="101"/>
      <c r="H180" s="6" t="s">
        <v>25</v>
      </c>
      <c r="I180" s="31">
        <v>1681720000</v>
      </c>
      <c r="J180" s="31">
        <v>1681060000</v>
      </c>
      <c r="K180" s="30">
        <v>5.2211399999999998E-2</v>
      </c>
      <c r="L180" s="30">
        <v>8.7507299999999996E-2</v>
      </c>
      <c r="M180" s="27">
        <v>8.7847800000000004E-2</v>
      </c>
    </row>
    <row r="181" spans="6:13" x14ac:dyDescent="0.25">
      <c r="F181" s="104"/>
      <c r="G181" s="102"/>
      <c r="H181" s="6" t="s">
        <v>26</v>
      </c>
      <c r="I181" s="31">
        <v>1685630000</v>
      </c>
      <c r="J181" s="31">
        <v>1678960000</v>
      </c>
      <c r="K181" s="30">
        <v>5.2167499999999999E-2</v>
      </c>
      <c r="L181" s="30">
        <v>8.7539900000000004E-2</v>
      </c>
      <c r="M181" s="27">
        <v>8.7886099999999995E-2</v>
      </c>
    </row>
    <row r="182" spans="6:13" ht="15.75" thickBot="1" x14ac:dyDescent="0.3">
      <c r="F182" s="105"/>
      <c r="G182" s="98" t="s">
        <v>27</v>
      </c>
      <c r="H182" s="99"/>
      <c r="I182" s="34">
        <f t="shared" ref="I182:M182" si="17">SUM(I168:I181)/14</f>
        <v>1684312142.8571429</v>
      </c>
      <c r="J182" s="34">
        <f t="shared" si="17"/>
        <v>1679334285.7142856</v>
      </c>
      <c r="K182" s="33">
        <f t="shared" si="17"/>
        <v>5.2489242857142855E-2</v>
      </c>
      <c r="L182" s="33">
        <f t="shared" si="17"/>
        <v>8.7890328571428561E-2</v>
      </c>
      <c r="M182" s="33">
        <f t="shared" si="17"/>
        <v>8.8166035714285704E-2</v>
      </c>
    </row>
    <row r="183" spans="6:13" x14ac:dyDescent="0.25">
      <c r="F183" s="103" t="s">
        <v>2</v>
      </c>
      <c r="G183" s="100">
        <v>1200</v>
      </c>
      <c r="H183" s="5" t="s">
        <v>13</v>
      </c>
      <c r="I183" s="28">
        <v>1768120000</v>
      </c>
      <c r="J183" s="28">
        <v>1760190000</v>
      </c>
      <c r="K183" s="20">
        <v>5.4732700000000002E-2</v>
      </c>
      <c r="L183" s="20">
        <v>7.1732299999999999E-2</v>
      </c>
      <c r="M183" s="29">
        <v>7.2264599999999998E-2</v>
      </c>
    </row>
    <row r="184" spans="6:13" x14ac:dyDescent="0.25">
      <c r="F184" s="104"/>
      <c r="G184" s="101"/>
      <c r="H184" s="6" t="s">
        <v>14</v>
      </c>
      <c r="I184" s="31">
        <v>1770780000</v>
      </c>
      <c r="J184" s="31">
        <v>1772130000</v>
      </c>
      <c r="K184" s="30">
        <v>5.4015800000000003E-2</v>
      </c>
      <c r="L184" s="30">
        <v>7.1677900000000003E-2</v>
      </c>
      <c r="M184" s="27">
        <v>7.2140899999999994E-2</v>
      </c>
    </row>
    <row r="185" spans="6:13" x14ac:dyDescent="0.25">
      <c r="F185" s="104"/>
      <c r="G185" s="101"/>
      <c r="H185" s="6" t="s">
        <v>15</v>
      </c>
      <c r="I185" s="31">
        <v>1771510000</v>
      </c>
      <c r="J185" s="31">
        <v>1762850000</v>
      </c>
      <c r="K185" s="30">
        <v>5.4343500000000003E-2</v>
      </c>
      <c r="L185" s="30">
        <v>7.1702399999999999E-2</v>
      </c>
      <c r="M185" s="27">
        <v>7.2088299999999994E-2</v>
      </c>
    </row>
    <row r="186" spans="6:13" x14ac:dyDescent="0.25">
      <c r="F186" s="104"/>
      <c r="G186" s="101"/>
      <c r="H186" s="6" t="s">
        <v>16</v>
      </c>
      <c r="I186" s="31">
        <v>1770070000</v>
      </c>
      <c r="J186" s="31">
        <v>1766610000</v>
      </c>
      <c r="K186" s="30">
        <v>5.3485900000000003E-2</v>
      </c>
      <c r="L186" s="30">
        <v>7.1264499999999995E-2</v>
      </c>
      <c r="M186" s="27">
        <v>7.1264499999999995E-2</v>
      </c>
    </row>
    <row r="187" spans="6:13" x14ac:dyDescent="0.25">
      <c r="F187" s="104"/>
      <c r="G187" s="101"/>
      <c r="H187" s="6" t="s">
        <v>17</v>
      </c>
      <c r="I187" s="31">
        <v>1776350000</v>
      </c>
      <c r="J187" s="31">
        <v>1761620000</v>
      </c>
      <c r="K187" s="30">
        <v>5.3322599999999998E-2</v>
      </c>
      <c r="L187" s="30">
        <v>7.1226200000000003E-2</v>
      </c>
      <c r="M187" s="27">
        <v>7.1811899999999998E-2</v>
      </c>
    </row>
    <row r="188" spans="6:13" x14ac:dyDescent="0.25">
      <c r="F188" s="104"/>
      <c r="G188" s="101"/>
      <c r="H188" s="6" t="s">
        <v>18</v>
      </c>
      <c r="I188" s="31">
        <v>1762650000</v>
      </c>
      <c r="J188" s="31">
        <v>1762630000</v>
      </c>
      <c r="K188" s="30">
        <v>5.3450999999999999E-2</v>
      </c>
      <c r="L188" s="30">
        <v>7.1240800000000007E-2</v>
      </c>
      <c r="M188" s="27">
        <v>7.1757799999999997E-2</v>
      </c>
    </row>
    <row r="189" spans="6:13" x14ac:dyDescent="0.25">
      <c r="F189" s="104"/>
      <c r="G189" s="101"/>
      <c r="H189" s="6" t="s">
        <v>19</v>
      </c>
      <c r="I189" s="31">
        <v>1782210000</v>
      </c>
      <c r="J189" s="31">
        <v>1769710000</v>
      </c>
      <c r="K189" s="30">
        <v>5.2929999999999998E-2</v>
      </c>
      <c r="L189" s="30">
        <v>7.1567699999999998E-2</v>
      </c>
      <c r="M189" s="27">
        <v>7.1937799999999996E-2</v>
      </c>
    </row>
    <row r="190" spans="6:13" x14ac:dyDescent="0.25">
      <c r="F190" s="104"/>
      <c r="G190" s="101"/>
      <c r="H190" s="6" t="s">
        <v>20</v>
      </c>
      <c r="I190" s="31">
        <v>1770850000</v>
      </c>
      <c r="J190" s="31">
        <v>1765780000</v>
      </c>
      <c r="K190" s="30">
        <v>5.2830099999999998E-2</v>
      </c>
      <c r="L190" s="30">
        <v>7.1234599999999995E-2</v>
      </c>
      <c r="M190" s="27">
        <v>7.1522299999999997E-2</v>
      </c>
    </row>
    <row r="191" spans="6:13" x14ac:dyDescent="0.25">
      <c r="F191" s="104"/>
      <c r="G191" s="101"/>
      <c r="H191" s="6" t="s">
        <v>21</v>
      </c>
      <c r="I191" s="31">
        <v>1775270000</v>
      </c>
      <c r="J191" s="31">
        <v>1764820000</v>
      </c>
      <c r="K191" s="30">
        <v>5.2880900000000002E-2</v>
      </c>
      <c r="L191" s="30">
        <v>7.0849599999999999E-2</v>
      </c>
      <c r="M191" s="32">
        <v>7.1079299999999998E-2</v>
      </c>
    </row>
    <row r="192" spans="6:13" x14ac:dyDescent="0.25">
      <c r="F192" s="104"/>
      <c r="G192" s="101"/>
      <c r="H192" s="6" t="s">
        <v>22</v>
      </c>
      <c r="I192" s="31">
        <v>1776620000</v>
      </c>
      <c r="J192" s="31">
        <v>1771170000</v>
      </c>
      <c r="K192" s="30">
        <v>5.3385599999999998E-2</v>
      </c>
      <c r="L192" s="30">
        <v>7.13004E-2</v>
      </c>
      <c r="M192" s="27">
        <v>7.1692800000000001E-2</v>
      </c>
    </row>
    <row r="193" spans="6:13" x14ac:dyDescent="0.25">
      <c r="F193" s="104"/>
      <c r="G193" s="101"/>
      <c r="H193" s="6" t="s">
        <v>23</v>
      </c>
      <c r="I193" s="31">
        <v>1772770000</v>
      </c>
      <c r="J193" s="31">
        <v>1781410000</v>
      </c>
      <c r="K193" s="30">
        <v>5.3444999999999999E-2</v>
      </c>
      <c r="L193" s="30">
        <v>7.1055499999999994E-2</v>
      </c>
      <c r="M193" s="27">
        <v>7.1668700000000002E-2</v>
      </c>
    </row>
    <row r="194" spans="6:13" x14ac:dyDescent="0.25">
      <c r="F194" s="104"/>
      <c r="G194" s="101"/>
      <c r="H194" s="6" t="s">
        <v>24</v>
      </c>
      <c r="I194" s="31">
        <v>1767710000</v>
      </c>
      <c r="J194" s="31">
        <v>1768850000</v>
      </c>
      <c r="K194" s="30">
        <v>5.3265800000000002E-2</v>
      </c>
      <c r="L194" s="30">
        <v>7.10422E-2</v>
      </c>
      <c r="M194" s="27">
        <v>7.1439100000000005E-2</v>
      </c>
    </row>
    <row r="195" spans="6:13" x14ac:dyDescent="0.25">
      <c r="F195" s="104"/>
      <c r="G195" s="101"/>
      <c r="H195" s="6" t="s">
        <v>25</v>
      </c>
      <c r="I195" s="31">
        <v>1772690000</v>
      </c>
      <c r="J195" s="31">
        <v>1771750000</v>
      </c>
      <c r="K195" s="30">
        <v>5.3259899999999999E-2</v>
      </c>
      <c r="L195" s="30">
        <v>7.1060600000000002E-2</v>
      </c>
      <c r="M195" s="27">
        <v>7.1252399999999994E-2</v>
      </c>
    </row>
    <row r="196" spans="6:13" x14ac:dyDescent="0.25">
      <c r="F196" s="104"/>
      <c r="G196" s="102"/>
      <c r="H196" s="6" t="s">
        <v>26</v>
      </c>
      <c r="I196" s="31">
        <v>1780970000</v>
      </c>
      <c r="J196" s="31">
        <v>1762080000</v>
      </c>
      <c r="K196" s="30">
        <v>5.3213200000000002E-2</v>
      </c>
      <c r="L196" s="30">
        <v>7.1097099999999996E-2</v>
      </c>
      <c r="M196" s="27">
        <v>7.1509100000000006E-2</v>
      </c>
    </row>
    <row r="197" spans="6:13" ht="15.75" thickBot="1" x14ac:dyDescent="0.3">
      <c r="F197" s="104"/>
      <c r="G197" s="98" t="s">
        <v>27</v>
      </c>
      <c r="H197" s="99"/>
      <c r="I197" s="34">
        <f t="shared" ref="I197:M197" si="18">SUM(I183:I196)/14</f>
        <v>1772755000</v>
      </c>
      <c r="J197" s="34">
        <f t="shared" si="18"/>
        <v>1767257142.8571429</v>
      </c>
      <c r="K197" s="33">
        <f t="shared" si="18"/>
        <v>5.3468714285714279E-2</v>
      </c>
      <c r="L197" s="33">
        <f t="shared" si="18"/>
        <v>7.1289414285714295E-2</v>
      </c>
      <c r="M197" s="33">
        <f t="shared" si="18"/>
        <v>7.167353571428571E-2</v>
      </c>
    </row>
    <row r="198" spans="6:13" x14ac:dyDescent="0.25">
      <c r="F198" s="104"/>
      <c r="G198" s="100">
        <v>1220</v>
      </c>
      <c r="H198" s="5" t="s">
        <v>13</v>
      </c>
      <c r="I198" s="28">
        <v>1788320000</v>
      </c>
      <c r="J198" s="28">
        <v>1783860000</v>
      </c>
      <c r="K198" s="20">
        <v>5.62065E-2</v>
      </c>
      <c r="L198" s="20">
        <v>6.8353499999999998E-2</v>
      </c>
      <c r="M198" s="29">
        <v>6.8947400000000006E-2</v>
      </c>
    </row>
    <row r="199" spans="6:13" x14ac:dyDescent="0.25">
      <c r="F199" s="104"/>
      <c r="G199" s="101"/>
      <c r="H199" s="6" t="s">
        <v>14</v>
      </c>
      <c r="I199" s="31">
        <v>1788790000</v>
      </c>
      <c r="J199" s="31">
        <v>1783970000</v>
      </c>
      <c r="K199" s="30">
        <v>5.5754900000000003E-2</v>
      </c>
      <c r="L199" s="30">
        <v>6.8425700000000006E-2</v>
      </c>
      <c r="M199" s="27">
        <v>6.8697499999999995E-2</v>
      </c>
    </row>
    <row r="200" spans="6:13" x14ac:dyDescent="0.25">
      <c r="F200" s="104"/>
      <c r="G200" s="101"/>
      <c r="H200" s="6" t="s">
        <v>15</v>
      </c>
      <c r="I200" s="31">
        <v>1776620000</v>
      </c>
      <c r="J200" s="31">
        <v>1782930000</v>
      </c>
      <c r="K200" s="30">
        <v>5.6003600000000001E-2</v>
      </c>
      <c r="L200" s="30">
        <v>6.8425100000000003E-2</v>
      </c>
      <c r="M200" s="27">
        <v>6.8839899999999996E-2</v>
      </c>
    </row>
    <row r="201" spans="6:13" x14ac:dyDescent="0.25">
      <c r="F201" s="104"/>
      <c r="G201" s="101"/>
      <c r="H201" s="6" t="s">
        <v>16</v>
      </c>
      <c r="I201" s="31">
        <v>1784230000</v>
      </c>
      <c r="J201" s="31">
        <v>1785940000</v>
      </c>
      <c r="K201" s="30">
        <v>5.5325199999999998E-2</v>
      </c>
      <c r="L201" s="30">
        <v>6.7910999999999999E-2</v>
      </c>
      <c r="M201" s="27">
        <v>6.7910999999999999E-2</v>
      </c>
    </row>
    <row r="202" spans="6:13" x14ac:dyDescent="0.25">
      <c r="F202" s="104"/>
      <c r="G202" s="101"/>
      <c r="H202" s="6" t="s">
        <v>17</v>
      </c>
      <c r="I202" s="31">
        <v>1788300000</v>
      </c>
      <c r="J202" s="31">
        <v>1774450000</v>
      </c>
      <c r="K202" s="30">
        <v>5.4986300000000002E-2</v>
      </c>
      <c r="L202" s="30">
        <v>6.7898200000000006E-2</v>
      </c>
      <c r="M202" s="27">
        <v>6.8351700000000001E-2</v>
      </c>
    </row>
    <row r="203" spans="6:13" x14ac:dyDescent="0.25">
      <c r="F203" s="104"/>
      <c r="G203" s="101"/>
      <c r="H203" s="6" t="s">
        <v>18</v>
      </c>
      <c r="I203" s="31">
        <v>1789310000</v>
      </c>
      <c r="J203" s="31">
        <v>1779320000</v>
      </c>
      <c r="K203" s="30">
        <v>5.5392499999999997E-2</v>
      </c>
      <c r="L203" s="30">
        <v>6.7818900000000001E-2</v>
      </c>
      <c r="M203" s="27">
        <v>6.83777E-2</v>
      </c>
    </row>
    <row r="204" spans="6:13" x14ac:dyDescent="0.25">
      <c r="F204" s="104"/>
      <c r="G204" s="101"/>
      <c r="H204" s="6" t="s">
        <v>19</v>
      </c>
      <c r="I204" s="31">
        <v>1828780000</v>
      </c>
      <c r="J204" s="31">
        <v>1780820000</v>
      </c>
      <c r="K204" s="30">
        <v>5.3251800000000002E-2</v>
      </c>
      <c r="L204" s="30">
        <v>6.8321599999999996E-2</v>
      </c>
      <c r="M204" s="27">
        <v>6.8457599999999993E-2</v>
      </c>
    </row>
    <row r="205" spans="6:13" x14ac:dyDescent="0.25">
      <c r="F205" s="104"/>
      <c r="G205" s="101"/>
      <c r="H205" s="6" t="s">
        <v>20</v>
      </c>
      <c r="I205" s="31">
        <v>1788040000</v>
      </c>
      <c r="J205" s="31">
        <v>1783180000</v>
      </c>
      <c r="K205" s="30">
        <v>5.4817299999999999E-2</v>
      </c>
      <c r="L205" s="30">
        <v>6.7966399999999996E-2</v>
      </c>
      <c r="M205" s="27">
        <v>6.82112E-2</v>
      </c>
    </row>
    <row r="206" spans="6:13" x14ac:dyDescent="0.25">
      <c r="F206" s="104"/>
      <c r="G206" s="101"/>
      <c r="H206" s="6" t="s">
        <v>21</v>
      </c>
      <c r="I206" s="31">
        <v>1792160000</v>
      </c>
      <c r="J206" s="31">
        <v>1786410000</v>
      </c>
      <c r="K206" s="30">
        <v>5.4813899999999999E-2</v>
      </c>
      <c r="L206" s="30">
        <v>6.7606100000000002E-2</v>
      </c>
      <c r="M206" s="32">
        <v>6.7863699999999999E-2</v>
      </c>
    </row>
    <row r="207" spans="6:13" x14ac:dyDescent="0.25">
      <c r="F207" s="104"/>
      <c r="G207" s="101"/>
      <c r="H207" s="6" t="s">
        <v>22</v>
      </c>
      <c r="I207" s="31">
        <v>1781300000</v>
      </c>
      <c r="J207" s="31">
        <v>1792260000</v>
      </c>
      <c r="K207" s="30">
        <v>5.5498600000000002E-2</v>
      </c>
      <c r="L207" s="30">
        <v>6.7810499999999996E-2</v>
      </c>
      <c r="M207" s="27">
        <v>6.83507E-2</v>
      </c>
    </row>
    <row r="208" spans="6:13" x14ac:dyDescent="0.25">
      <c r="F208" s="104"/>
      <c r="G208" s="101"/>
      <c r="H208" s="6" t="s">
        <v>23</v>
      </c>
      <c r="I208" s="31">
        <v>1784370000</v>
      </c>
      <c r="J208" s="31">
        <v>1795800000</v>
      </c>
      <c r="K208" s="30">
        <v>5.5251500000000002E-2</v>
      </c>
      <c r="L208" s="30">
        <v>6.78898E-2</v>
      </c>
      <c r="M208" s="27">
        <v>6.8264699999999998E-2</v>
      </c>
    </row>
    <row r="209" spans="6:13" x14ac:dyDescent="0.25">
      <c r="F209" s="104"/>
      <c r="G209" s="101"/>
      <c r="H209" s="6" t="s">
        <v>24</v>
      </c>
      <c r="I209" s="31">
        <v>1790400000</v>
      </c>
      <c r="J209" s="31">
        <v>1787330000</v>
      </c>
      <c r="K209" s="30">
        <v>5.4990299999999999E-2</v>
      </c>
      <c r="L209" s="30">
        <v>6.7527100000000007E-2</v>
      </c>
      <c r="M209" s="27">
        <v>6.8125099999999994E-2</v>
      </c>
    </row>
    <row r="210" spans="6:13" x14ac:dyDescent="0.25">
      <c r="F210" s="104"/>
      <c r="G210" s="101"/>
      <c r="H210" s="6" t="s">
        <v>25</v>
      </c>
      <c r="I210" s="31">
        <v>1787280000</v>
      </c>
      <c r="J210" s="31">
        <v>1787540000</v>
      </c>
      <c r="K210" s="30">
        <v>5.5034199999999998E-2</v>
      </c>
      <c r="L210" s="30">
        <v>6.7584500000000006E-2</v>
      </c>
      <c r="M210" s="27">
        <v>6.80225E-2</v>
      </c>
    </row>
    <row r="211" spans="6:13" x14ac:dyDescent="0.25">
      <c r="F211" s="104"/>
      <c r="G211" s="102"/>
      <c r="H211" s="6" t="s">
        <v>26</v>
      </c>
      <c r="I211" s="31">
        <v>1792040000</v>
      </c>
      <c r="J211" s="31">
        <v>1778960000</v>
      </c>
      <c r="K211" s="30">
        <v>5.50784E-2</v>
      </c>
      <c r="L211" s="30">
        <v>6.7682199999999998E-2</v>
      </c>
      <c r="M211" s="27">
        <v>6.8239499999999995E-2</v>
      </c>
    </row>
    <row r="212" spans="6:13" ht="15.75" thickBot="1" x14ac:dyDescent="0.3">
      <c r="F212" s="104"/>
      <c r="G212" s="98" t="s">
        <v>27</v>
      </c>
      <c r="H212" s="99"/>
      <c r="I212" s="34">
        <f>SUM(I198:I211)/14</f>
        <v>1789995714.2857144</v>
      </c>
      <c r="J212" s="34">
        <f t="shared" ref="J212:M212" si="19">SUM(J198:J211)/14</f>
        <v>1784483571.4285715</v>
      </c>
      <c r="K212" s="33">
        <f t="shared" si="19"/>
        <v>5.5171785714285715E-2</v>
      </c>
      <c r="L212" s="33">
        <f t="shared" si="19"/>
        <v>6.7944328571428583E-2</v>
      </c>
      <c r="M212" s="33">
        <f t="shared" si="19"/>
        <v>6.8332871428571418E-2</v>
      </c>
    </row>
    <row r="213" spans="6:13" x14ac:dyDescent="0.25">
      <c r="F213" s="104"/>
      <c r="G213" s="100">
        <v>1240</v>
      </c>
      <c r="H213" s="5" t="s">
        <v>13</v>
      </c>
      <c r="I213" s="28">
        <v>1794540000</v>
      </c>
      <c r="J213" s="28">
        <v>1793700000</v>
      </c>
      <c r="K213" s="20">
        <v>5.7974100000000001E-2</v>
      </c>
      <c r="L213" s="20">
        <v>6.49676E-2</v>
      </c>
      <c r="M213" s="29">
        <v>6.5309400000000004E-2</v>
      </c>
    </row>
    <row r="214" spans="6:13" x14ac:dyDescent="0.25">
      <c r="F214" s="104"/>
      <c r="G214" s="101"/>
      <c r="H214" s="6" t="s">
        <v>14</v>
      </c>
      <c r="I214" s="31">
        <v>1799770000</v>
      </c>
      <c r="J214" s="31">
        <v>1797680000</v>
      </c>
      <c r="K214" s="30">
        <v>5.7211199999999997E-2</v>
      </c>
      <c r="L214" s="30">
        <v>6.4790600000000004E-2</v>
      </c>
      <c r="M214" s="27">
        <v>6.5316600000000002E-2</v>
      </c>
    </row>
    <row r="215" spans="6:13" x14ac:dyDescent="0.25">
      <c r="F215" s="104"/>
      <c r="G215" s="101"/>
      <c r="H215" s="6" t="s">
        <v>15</v>
      </c>
      <c r="I215" s="31">
        <v>1786310000</v>
      </c>
      <c r="J215" s="31">
        <v>1803530000</v>
      </c>
      <c r="K215" s="30">
        <v>5.7790599999999998E-2</v>
      </c>
      <c r="L215" s="30">
        <v>6.4910099999999998E-2</v>
      </c>
      <c r="M215" s="27">
        <v>6.5420300000000001E-2</v>
      </c>
    </row>
    <row r="216" spans="6:13" x14ac:dyDescent="0.25">
      <c r="F216" s="104"/>
      <c r="G216" s="101"/>
      <c r="H216" s="6" t="s">
        <v>16</v>
      </c>
      <c r="I216" s="31">
        <v>1797740000</v>
      </c>
      <c r="J216" s="31">
        <v>1801920000</v>
      </c>
      <c r="K216" s="30">
        <v>5.6480900000000001E-2</v>
      </c>
      <c r="L216" s="30">
        <v>6.4385999999999999E-2</v>
      </c>
      <c r="M216" s="27">
        <v>6.4385999999999999E-2</v>
      </c>
    </row>
    <row r="217" spans="6:13" x14ac:dyDescent="0.25">
      <c r="F217" s="104"/>
      <c r="G217" s="101"/>
      <c r="H217" s="6" t="s">
        <v>17</v>
      </c>
      <c r="I217" s="31">
        <v>1839480000</v>
      </c>
      <c r="J217" s="31">
        <v>1784580000</v>
      </c>
      <c r="K217" s="30">
        <v>5.5453799999999998E-2</v>
      </c>
      <c r="L217" s="30">
        <v>6.4534800000000003E-2</v>
      </c>
      <c r="M217" s="27">
        <v>6.5044699999999997E-2</v>
      </c>
    </row>
    <row r="218" spans="6:13" x14ac:dyDescent="0.25">
      <c r="F218" s="104"/>
      <c r="G218" s="101"/>
      <c r="H218" s="6" t="s">
        <v>18</v>
      </c>
      <c r="I218" s="31">
        <v>1790980000</v>
      </c>
      <c r="J218" s="31">
        <v>1791390000</v>
      </c>
      <c r="K218" s="30">
        <v>5.6850499999999998E-2</v>
      </c>
      <c r="L218" s="30">
        <v>6.4434400000000003E-2</v>
      </c>
      <c r="M218" s="27">
        <v>6.50482E-2</v>
      </c>
    </row>
    <row r="219" spans="6:13" x14ac:dyDescent="0.25">
      <c r="F219" s="104"/>
      <c r="G219" s="101"/>
      <c r="H219" s="6" t="s">
        <v>19</v>
      </c>
      <c r="I219" s="31">
        <v>1829800000</v>
      </c>
      <c r="J219" s="31">
        <v>1795310000</v>
      </c>
      <c r="K219" s="30">
        <v>5.5523099999999999E-2</v>
      </c>
      <c r="L219" s="30">
        <v>6.4727499999999993E-2</v>
      </c>
      <c r="M219" s="27">
        <v>6.4975599999999994E-2</v>
      </c>
    </row>
    <row r="220" spans="6:13" x14ac:dyDescent="0.25">
      <c r="F220" s="104"/>
      <c r="G220" s="101"/>
      <c r="H220" s="6" t="s">
        <v>20</v>
      </c>
      <c r="I220" s="31">
        <v>1834070000</v>
      </c>
      <c r="J220" s="31">
        <v>1793370000</v>
      </c>
      <c r="K220" s="30">
        <v>5.4897799999999997E-2</v>
      </c>
      <c r="L220" s="30">
        <v>6.44734E-2</v>
      </c>
      <c r="M220" s="27">
        <v>6.4841099999999999E-2</v>
      </c>
    </row>
    <row r="221" spans="6:13" x14ac:dyDescent="0.25">
      <c r="F221" s="104"/>
      <c r="G221" s="101"/>
      <c r="H221" s="6" t="s">
        <v>21</v>
      </c>
      <c r="I221" s="31">
        <v>1805010000</v>
      </c>
      <c r="J221" s="31">
        <v>1797630000</v>
      </c>
      <c r="K221" s="30">
        <v>5.60195E-2</v>
      </c>
      <c r="L221" s="30">
        <v>6.4299599999999998E-2</v>
      </c>
      <c r="M221" s="32">
        <v>6.4405000000000004E-2</v>
      </c>
    </row>
    <row r="222" spans="6:13" x14ac:dyDescent="0.25">
      <c r="F222" s="104"/>
      <c r="G222" s="101"/>
      <c r="H222" s="6" t="s">
        <v>22</v>
      </c>
      <c r="I222" s="31">
        <v>1794810000</v>
      </c>
      <c r="J222" s="31">
        <v>1797620000</v>
      </c>
      <c r="K222" s="30">
        <v>5.6563200000000001E-2</v>
      </c>
      <c r="L222" s="30">
        <v>6.4435000000000006E-2</v>
      </c>
      <c r="M222" s="27">
        <v>6.4951999999999996E-2</v>
      </c>
    </row>
    <row r="223" spans="6:13" x14ac:dyDescent="0.25">
      <c r="F223" s="104"/>
      <c r="G223" s="101"/>
      <c r="H223" s="6" t="s">
        <v>23</v>
      </c>
      <c r="I223" s="31">
        <v>1792060000</v>
      </c>
      <c r="J223" s="31">
        <v>1812690000</v>
      </c>
      <c r="K223" s="30">
        <v>5.6654499999999997E-2</v>
      </c>
      <c r="L223" s="30">
        <v>6.4359600000000003E-2</v>
      </c>
      <c r="M223" s="27">
        <v>6.4806900000000001E-2</v>
      </c>
    </row>
    <row r="224" spans="6:13" x14ac:dyDescent="0.25">
      <c r="F224" s="104"/>
      <c r="G224" s="101"/>
      <c r="H224" s="6" t="s">
        <v>24</v>
      </c>
      <c r="I224" s="31">
        <v>1795280000</v>
      </c>
      <c r="J224" s="31">
        <v>1801730000</v>
      </c>
      <c r="K224" s="30">
        <v>5.6408699999999999E-2</v>
      </c>
      <c r="L224" s="30">
        <v>6.4225000000000004E-2</v>
      </c>
      <c r="M224" s="27">
        <v>6.4689499999999997E-2</v>
      </c>
    </row>
    <row r="225" spans="6:13" x14ac:dyDescent="0.25">
      <c r="F225" s="104"/>
      <c r="G225" s="101"/>
      <c r="H225" s="6" t="s">
        <v>25</v>
      </c>
      <c r="I225" s="31">
        <v>1791630000</v>
      </c>
      <c r="J225" s="31">
        <v>1803220000</v>
      </c>
      <c r="K225" s="30">
        <v>5.6708300000000003E-2</v>
      </c>
      <c r="L225" s="30">
        <v>6.4181000000000002E-2</v>
      </c>
      <c r="M225" s="27">
        <v>6.4576999999999996E-2</v>
      </c>
    </row>
    <row r="226" spans="6:13" x14ac:dyDescent="0.25">
      <c r="F226" s="104"/>
      <c r="G226" s="102"/>
      <c r="H226" s="6" t="s">
        <v>26</v>
      </c>
      <c r="I226" s="31">
        <v>1789390000</v>
      </c>
      <c r="J226" s="31">
        <v>1790100000</v>
      </c>
      <c r="K226" s="30">
        <v>5.6257300000000003E-2</v>
      </c>
      <c r="L226" s="30">
        <v>6.4214800000000002E-2</v>
      </c>
      <c r="M226" s="27">
        <v>6.47123E-2</v>
      </c>
    </row>
    <row r="227" spans="6:13" ht="15.75" thickBot="1" x14ac:dyDescent="0.3">
      <c r="F227" s="104"/>
      <c r="G227" s="98" t="s">
        <v>27</v>
      </c>
      <c r="H227" s="99"/>
      <c r="I227" s="34">
        <f t="shared" ref="I227:M227" si="20">SUM(I213:I226)/14</f>
        <v>1802919285.7142856</v>
      </c>
      <c r="J227" s="34">
        <f t="shared" si="20"/>
        <v>1797462142.8571429</v>
      </c>
      <c r="K227" s="33">
        <f t="shared" si="20"/>
        <v>5.6485250000000001E-2</v>
      </c>
      <c r="L227" s="33">
        <f t="shared" si="20"/>
        <v>6.4495671428571419E-2</v>
      </c>
      <c r="M227" s="33">
        <f t="shared" si="20"/>
        <v>6.4891757142857137E-2</v>
      </c>
    </row>
    <row r="228" spans="6:13" x14ac:dyDescent="0.25">
      <c r="F228" s="104"/>
      <c r="G228" s="100">
        <v>1260</v>
      </c>
      <c r="H228" s="5" t="s">
        <v>13</v>
      </c>
      <c r="I228" s="28">
        <v>1803220000</v>
      </c>
      <c r="J228" s="28">
        <v>1808780000</v>
      </c>
      <c r="K228" s="20">
        <v>5.7680299999999997E-2</v>
      </c>
      <c r="L228" s="20">
        <v>6.1358900000000001E-2</v>
      </c>
      <c r="M228" s="29">
        <v>6.2095999999999998E-2</v>
      </c>
    </row>
    <row r="229" spans="6:13" x14ac:dyDescent="0.25">
      <c r="F229" s="104"/>
      <c r="G229" s="101"/>
      <c r="H229" s="6" t="s">
        <v>14</v>
      </c>
      <c r="I229" s="31">
        <v>1811330000</v>
      </c>
      <c r="J229" s="31">
        <v>1816740000</v>
      </c>
      <c r="K229" s="30">
        <v>5.7058299999999999E-2</v>
      </c>
      <c r="L229" s="30">
        <v>6.1372700000000002E-2</v>
      </c>
      <c r="M229" s="27">
        <v>6.1891799999999997E-2</v>
      </c>
    </row>
    <row r="230" spans="6:13" x14ac:dyDescent="0.25">
      <c r="F230" s="104"/>
      <c r="G230" s="101"/>
      <c r="H230" s="6" t="s">
        <v>15</v>
      </c>
      <c r="I230" s="31">
        <v>1804760000</v>
      </c>
      <c r="J230" s="31">
        <v>1811440000</v>
      </c>
      <c r="K230" s="30">
        <v>5.7937500000000003E-2</v>
      </c>
      <c r="L230" s="30">
        <v>6.1316599999999999E-2</v>
      </c>
      <c r="M230" s="27">
        <v>6.1963600000000001E-2</v>
      </c>
    </row>
    <row r="231" spans="6:13" x14ac:dyDescent="0.25">
      <c r="F231" s="104"/>
      <c r="G231" s="101"/>
      <c r="H231" s="6" t="s">
        <v>16</v>
      </c>
      <c r="I231" s="31">
        <v>1840450000</v>
      </c>
      <c r="J231" s="31">
        <v>1812350000</v>
      </c>
      <c r="K231" s="30">
        <v>5.5965800000000003E-2</v>
      </c>
      <c r="L231" s="30">
        <v>6.09986E-2</v>
      </c>
      <c r="M231" s="27">
        <v>6.09986E-2</v>
      </c>
    </row>
    <row r="232" spans="6:13" x14ac:dyDescent="0.25">
      <c r="F232" s="104"/>
      <c r="G232" s="101"/>
      <c r="H232" s="6" t="s">
        <v>17</v>
      </c>
      <c r="I232" s="31">
        <v>1840920000</v>
      </c>
      <c r="J232" s="31">
        <v>1800180000</v>
      </c>
      <c r="K232" s="30">
        <v>5.5634099999999999E-2</v>
      </c>
      <c r="L232" s="30">
        <v>6.1004299999999997E-2</v>
      </c>
      <c r="M232" s="27">
        <v>6.15157E-2</v>
      </c>
    </row>
    <row r="233" spans="6:13" x14ac:dyDescent="0.25">
      <c r="F233" s="104"/>
      <c r="G233" s="101"/>
      <c r="H233" s="6" t="s">
        <v>18</v>
      </c>
      <c r="I233" s="31">
        <v>1815130000</v>
      </c>
      <c r="J233" s="31">
        <v>1808540000</v>
      </c>
      <c r="K233" s="30">
        <v>5.7025600000000003E-2</v>
      </c>
      <c r="L233" s="30">
        <v>6.10196E-2</v>
      </c>
      <c r="M233" s="27">
        <v>6.1423899999999997E-2</v>
      </c>
    </row>
    <row r="234" spans="6:13" x14ac:dyDescent="0.25">
      <c r="F234" s="104"/>
      <c r="G234" s="101"/>
      <c r="H234" s="6" t="s">
        <v>19</v>
      </c>
      <c r="I234" s="31">
        <v>1838830000</v>
      </c>
      <c r="J234" s="31">
        <v>1817680000</v>
      </c>
      <c r="K234" s="30">
        <v>5.5725200000000003E-2</v>
      </c>
      <c r="L234" s="30">
        <v>6.1119100000000003E-2</v>
      </c>
      <c r="M234" s="27">
        <v>6.1538099999999998E-2</v>
      </c>
    </row>
    <row r="235" spans="6:13" x14ac:dyDescent="0.25">
      <c r="F235" s="104"/>
      <c r="G235" s="101"/>
      <c r="H235" s="6" t="s">
        <v>20</v>
      </c>
      <c r="I235" s="31">
        <v>1840760000</v>
      </c>
      <c r="J235" s="31">
        <v>1810580000</v>
      </c>
      <c r="K235" s="30">
        <v>5.6071099999999999E-2</v>
      </c>
      <c r="L235" s="30">
        <v>6.1024099999999998E-2</v>
      </c>
      <c r="M235" s="27">
        <v>6.12264E-2</v>
      </c>
    </row>
    <row r="236" spans="6:13" x14ac:dyDescent="0.25">
      <c r="F236" s="104"/>
      <c r="G236" s="101"/>
      <c r="H236" s="6" t="s">
        <v>21</v>
      </c>
      <c r="I236" s="31">
        <v>1819320000</v>
      </c>
      <c r="J236" s="31">
        <v>1808450000</v>
      </c>
      <c r="K236" s="30">
        <v>5.5752200000000002E-2</v>
      </c>
      <c r="L236" s="30">
        <v>6.0590600000000001E-2</v>
      </c>
      <c r="M236" s="32">
        <v>6.0964299999999999E-2</v>
      </c>
    </row>
    <row r="237" spans="6:13" x14ac:dyDescent="0.25">
      <c r="F237" s="104"/>
      <c r="G237" s="101"/>
      <c r="H237" s="6" t="s">
        <v>22</v>
      </c>
      <c r="I237" s="31">
        <v>1810080000</v>
      </c>
      <c r="J237" s="31">
        <v>1815220000</v>
      </c>
      <c r="K237" s="30">
        <v>5.6902300000000003E-2</v>
      </c>
      <c r="L237" s="30">
        <v>6.09414E-2</v>
      </c>
      <c r="M237" s="27">
        <v>6.1488099999999997E-2</v>
      </c>
    </row>
    <row r="238" spans="6:13" x14ac:dyDescent="0.25">
      <c r="F238" s="104"/>
      <c r="G238" s="101"/>
      <c r="H238" s="6" t="s">
        <v>23</v>
      </c>
      <c r="I238" s="31">
        <v>1803080000</v>
      </c>
      <c r="J238" s="31">
        <v>1826930000</v>
      </c>
      <c r="K238" s="30">
        <v>5.6678300000000001E-2</v>
      </c>
      <c r="L238" s="30">
        <v>6.0846400000000002E-2</v>
      </c>
      <c r="M238" s="27">
        <v>6.13217E-2</v>
      </c>
    </row>
    <row r="239" spans="6:13" x14ac:dyDescent="0.25">
      <c r="F239" s="104"/>
      <c r="G239" s="101"/>
      <c r="H239" s="6" t="s">
        <v>24</v>
      </c>
      <c r="I239" s="31">
        <v>1804650000</v>
      </c>
      <c r="J239" s="31">
        <v>1813090000</v>
      </c>
      <c r="K239" s="30">
        <v>5.6551799999999999E-2</v>
      </c>
      <c r="L239" s="30">
        <v>6.0781099999999998E-2</v>
      </c>
      <c r="M239" s="27">
        <v>6.1151299999999999E-2</v>
      </c>
    </row>
    <row r="240" spans="6:13" x14ac:dyDescent="0.25">
      <c r="F240" s="104"/>
      <c r="G240" s="101"/>
      <c r="H240" s="6" t="s">
        <v>25</v>
      </c>
      <c r="I240" s="31">
        <v>1807800000</v>
      </c>
      <c r="J240" s="31">
        <v>1816150000</v>
      </c>
      <c r="K240" s="30">
        <v>5.6443899999999998E-2</v>
      </c>
      <c r="L240" s="30">
        <v>6.0770100000000001E-2</v>
      </c>
      <c r="M240" s="27">
        <v>6.1090899999999997E-2</v>
      </c>
    </row>
    <row r="241" spans="6:13" x14ac:dyDescent="0.25">
      <c r="F241" s="104"/>
      <c r="G241" s="102"/>
      <c r="H241" s="6" t="s">
        <v>26</v>
      </c>
      <c r="I241" s="31">
        <v>1808710000</v>
      </c>
      <c r="J241" s="31">
        <v>1808160000</v>
      </c>
      <c r="K241" s="30">
        <v>5.67316E-2</v>
      </c>
      <c r="L241" s="30">
        <v>6.06767E-2</v>
      </c>
      <c r="M241" s="27">
        <v>6.1434900000000001E-2</v>
      </c>
    </row>
    <row r="242" spans="6:13" ht="15.75" thickBot="1" x14ac:dyDescent="0.3">
      <c r="F242" s="104"/>
      <c r="G242" s="98" t="s">
        <v>27</v>
      </c>
      <c r="H242" s="99"/>
      <c r="I242" s="34">
        <f t="shared" ref="I242:M242" si="21">SUM(I228:I241)/14</f>
        <v>1817788571.4285715</v>
      </c>
      <c r="J242" s="34">
        <f t="shared" si="21"/>
        <v>1812449285.7142856</v>
      </c>
      <c r="K242" s="33">
        <f t="shared" si="21"/>
        <v>5.6582714285714278E-2</v>
      </c>
      <c r="L242" s="33">
        <f t="shared" si="21"/>
        <v>6.098715714285715E-2</v>
      </c>
      <c r="M242" s="33">
        <f t="shared" si="21"/>
        <v>6.1436092857142854E-2</v>
      </c>
    </row>
    <row r="243" spans="6:13" x14ac:dyDescent="0.25">
      <c r="F243" s="104"/>
      <c r="G243" s="100">
        <v>1280</v>
      </c>
      <c r="H243" s="5" t="s">
        <v>13</v>
      </c>
      <c r="I243" s="28">
        <v>1817080000</v>
      </c>
      <c r="J243" s="28">
        <v>1817800000</v>
      </c>
      <c r="K243" s="20">
        <v>5.69782E-2</v>
      </c>
      <c r="L243" s="20">
        <v>5.67427E-2</v>
      </c>
      <c r="M243" s="29">
        <v>5.7347299999999997E-2</v>
      </c>
    </row>
    <row r="244" spans="6:13" x14ac:dyDescent="0.25">
      <c r="F244" s="104"/>
      <c r="G244" s="101"/>
      <c r="H244" s="6" t="s">
        <v>14</v>
      </c>
      <c r="I244" s="31">
        <v>1828100000</v>
      </c>
      <c r="J244" s="31">
        <v>1827370000</v>
      </c>
      <c r="K244" s="30">
        <v>5.6038699999999997E-2</v>
      </c>
      <c r="L244" s="30">
        <v>5.6771099999999998E-2</v>
      </c>
      <c r="M244" s="27">
        <v>5.7255100000000003E-2</v>
      </c>
    </row>
    <row r="245" spans="6:13" x14ac:dyDescent="0.25">
      <c r="F245" s="104"/>
      <c r="G245" s="101"/>
      <c r="H245" s="6" t="s">
        <v>15</v>
      </c>
      <c r="I245" s="31">
        <v>1827580000</v>
      </c>
      <c r="J245" s="31">
        <v>1831830000</v>
      </c>
      <c r="K245" s="30">
        <v>5.66691E-2</v>
      </c>
      <c r="L245" s="30">
        <v>5.6815699999999997E-2</v>
      </c>
      <c r="M245" s="27">
        <v>5.7242000000000001E-2</v>
      </c>
    </row>
    <row r="246" spans="6:13" x14ac:dyDescent="0.25">
      <c r="F246" s="104"/>
      <c r="G246" s="101"/>
      <c r="H246" s="6" t="s">
        <v>16</v>
      </c>
      <c r="I246" s="31">
        <v>1843460000</v>
      </c>
      <c r="J246" s="31">
        <v>1823510000</v>
      </c>
      <c r="K246" s="30">
        <v>5.54814E-2</v>
      </c>
      <c r="L246" s="30">
        <v>5.6404799999999998E-2</v>
      </c>
      <c r="M246" s="27">
        <v>5.6404799999999998E-2</v>
      </c>
    </row>
    <row r="247" spans="6:13" x14ac:dyDescent="0.25">
      <c r="F247" s="104"/>
      <c r="G247" s="101"/>
      <c r="H247" s="6" t="s">
        <v>17</v>
      </c>
      <c r="I247" s="31">
        <v>1845250000</v>
      </c>
      <c r="J247" s="31">
        <v>1818110000</v>
      </c>
      <c r="K247" s="30">
        <v>5.5393900000000003E-2</v>
      </c>
      <c r="L247" s="30">
        <v>5.6347399999999999E-2</v>
      </c>
      <c r="M247" s="27">
        <v>5.6820799999999998E-2</v>
      </c>
    </row>
    <row r="248" spans="6:13" x14ac:dyDescent="0.25">
      <c r="F248" s="104"/>
      <c r="G248" s="101"/>
      <c r="H248" s="6" t="s">
        <v>18</v>
      </c>
      <c r="I248" s="31">
        <v>1823260000</v>
      </c>
      <c r="J248" s="31">
        <v>1817180000</v>
      </c>
      <c r="K248" s="30">
        <v>5.5630100000000002E-2</v>
      </c>
      <c r="L248" s="30">
        <v>5.6337400000000003E-2</v>
      </c>
      <c r="M248" s="27">
        <v>5.68578E-2</v>
      </c>
    </row>
    <row r="249" spans="6:13" x14ac:dyDescent="0.25">
      <c r="F249" s="104"/>
      <c r="G249" s="101"/>
      <c r="H249" s="6" t="s">
        <v>19</v>
      </c>
      <c r="I249" s="31">
        <v>1836280000</v>
      </c>
      <c r="J249" s="31">
        <v>1824950000</v>
      </c>
      <c r="K249" s="30">
        <v>5.5442600000000002E-2</v>
      </c>
      <c r="L249" s="30">
        <v>5.6467799999999999E-2</v>
      </c>
      <c r="M249" s="27">
        <v>5.6933299999999999E-2</v>
      </c>
    </row>
    <row r="250" spans="6:13" x14ac:dyDescent="0.25">
      <c r="F250" s="104"/>
      <c r="G250" s="101"/>
      <c r="H250" s="6" t="s">
        <v>20</v>
      </c>
      <c r="I250" s="31">
        <v>1830520000</v>
      </c>
      <c r="J250" s="31">
        <v>1825920000</v>
      </c>
      <c r="K250" s="30">
        <v>5.5171400000000002E-2</v>
      </c>
      <c r="L250" s="30">
        <v>5.6348799999999998E-2</v>
      </c>
      <c r="M250" s="27">
        <v>5.6624800000000003E-2</v>
      </c>
    </row>
    <row r="251" spans="6:13" x14ac:dyDescent="0.25">
      <c r="F251" s="104"/>
      <c r="G251" s="101"/>
      <c r="H251" s="6" t="s">
        <v>21</v>
      </c>
      <c r="I251" s="31">
        <v>1842590000</v>
      </c>
      <c r="J251" s="31">
        <v>1826700000</v>
      </c>
      <c r="K251" s="30">
        <v>5.48996E-2</v>
      </c>
      <c r="L251" s="30">
        <v>5.5939700000000002E-2</v>
      </c>
      <c r="M251" s="32">
        <v>5.6278399999999999E-2</v>
      </c>
    </row>
    <row r="252" spans="6:13" x14ac:dyDescent="0.25">
      <c r="F252" s="104"/>
      <c r="G252" s="101"/>
      <c r="H252" s="6" t="s">
        <v>22</v>
      </c>
      <c r="I252" s="31">
        <v>1822280000</v>
      </c>
      <c r="J252" s="31">
        <v>1823550000</v>
      </c>
      <c r="K252" s="30">
        <v>5.6095399999999997E-2</v>
      </c>
      <c r="L252" s="30">
        <v>5.6301499999999997E-2</v>
      </c>
      <c r="M252" s="27">
        <v>5.6609899999999998E-2</v>
      </c>
    </row>
    <row r="253" spans="6:13" x14ac:dyDescent="0.25">
      <c r="F253" s="104"/>
      <c r="G253" s="101"/>
      <c r="H253" s="6" t="s">
        <v>23</v>
      </c>
      <c r="I253" s="31">
        <v>1822120000</v>
      </c>
      <c r="J253" s="31">
        <v>1836250000</v>
      </c>
      <c r="K253" s="30">
        <v>5.6320599999999998E-2</v>
      </c>
      <c r="L253" s="30">
        <v>5.6287900000000002E-2</v>
      </c>
      <c r="M253" s="27">
        <v>5.6682400000000001E-2</v>
      </c>
    </row>
    <row r="254" spans="6:13" x14ac:dyDescent="0.25">
      <c r="F254" s="104"/>
      <c r="G254" s="101"/>
      <c r="H254" s="6" t="s">
        <v>24</v>
      </c>
      <c r="I254" s="31">
        <v>1829160000</v>
      </c>
      <c r="J254" s="31">
        <v>1821550000</v>
      </c>
      <c r="K254" s="30">
        <v>5.4879299999999999E-2</v>
      </c>
      <c r="L254" s="30">
        <v>5.62017E-2</v>
      </c>
      <c r="M254" s="27">
        <v>5.64676E-2</v>
      </c>
    </row>
    <row r="255" spans="6:13" x14ac:dyDescent="0.25">
      <c r="F255" s="104"/>
      <c r="G255" s="101"/>
      <c r="H255" s="6" t="s">
        <v>25</v>
      </c>
      <c r="I255" s="31">
        <v>1831180000</v>
      </c>
      <c r="J255" s="31">
        <v>1832960000</v>
      </c>
      <c r="K255" s="30">
        <v>5.5593700000000003E-2</v>
      </c>
      <c r="L255" s="30">
        <v>5.61737E-2</v>
      </c>
      <c r="M255" s="27">
        <v>5.64051E-2</v>
      </c>
    </row>
    <row r="256" spans="6:13" x14ac:dyDescent="0.25">
      <c r="F256" s="104"/>
      <c r="G256" s="102"/>
      <c r="H256" s="6" t="s">
        <v>26</v>
      </c>
      <c r="I256" s="31">
        <v>1828370000</v>
      </c>
      <c r="J256" s="31">
        <v>1820520000</v>
      </c>
      <c r="K256" s="30">
        <v>5.6347899999999999E-2</v>
      </c>
      <c r="L256" s="30">
        <v>5.6171899999999997E-2</v>
      </c>
      <c r="M256" s="27">
        <v>5.6550900000000001E-2</v>
      </c>
    </row>
    <row r="257" spans="6:13" ht="15.75" thickBot="1" x14ac:dyDescent="0.3">
      <c r="F257" s="104"/>
      <c r="G257" s="98" t="s">
        <v>27</v>
      </c>
      <c r="H257" s="99"/>
      <c r="I257" s="34">
        <f t="shared" ref="I257:M257" si="22">SUM(I243:I256)/14</f>
        <v>1830516428.5714285</v>
      </c>
      <c r="J257" s="34">
        <f t="shared" si="22"/>
        <v>1824871428.5714285</v>
      </c>
      <c r="K257" s="33">
        <f t="shared" si="22"/>
        <v>5.5781564285714291E-2</v>
      </c>
      <c r="L257" s="33">
        <f t="shared" si="22"/>
        <v>5.6379435714285706E-2</v>
      </c>
      <c r="M257" s="33">
        <f t="shared" si="22"/>
        <v>5.6748585714285704E-2</v>
      </c>
    </row>
    <row r="258" spans="6:13" x14ac:dyDescent="0.25">
      <c r="F258" s="104"/>
      <c r="G258" s="100">
        <v>1300</v>
      </c>
      <c r="H258" s="5" t="s">
        <v>13</v>
      </c>
      <c r="I258" s="28">
        <v>1841980000</v>
      </c>
      <c r="J258" s="28">
        <v>1834080000</v>
      </c>
      <c r="K258" s="20">
        <v>5.3659699999999998E-2</v>
      </c>
      <c r="L258" s="20">
        <v>5.0454800000000001E-2</v>
      </c>
      <c r="M258" s="29">
        <v>5.0900899999999999E-2</v>
      </c>
    </row>
    <row r="259" spans="6:13" x14ac:dyDescent="0.25">
      <c r="F259" s="104"/>
      <c r="G259" s="101"/>
      <c r="H259" s="6" t="s">
        <v>14</v>
      </c>
      <c r="I259" s="31">
        <v>1834530000</v>
      </c>
      <c r="J259" s="31">
        <v>1840250000</v>
      </c>
      <c r="K259" s="30">
        <v>5.30879E-2</v>
      </c>
      <c r="L259" s="30">
        <v>5.02458E-2</v>
      </c>
      <c r="M259" s="27">
        <v>5.0609099999999997E-2</v>
      </c>
    </row>
    <row r="260" spans="6:13" x14ac:dyDescent="0.25">
      <c r="F260" s="104"/>
      <c r="G260" s="101"/>
      <c r="H260" s="6" t="s">
        <v>15</v>
      </c>
      <c r="I260" s="31">
        <v>1844220000</v>
      </c>
      <c r="J260" s="31">
        <v>1835770000</v>
      </c>
      <c r="K260" s="30">
        <v>5.3568699999999997E-2</v>
      </c>
      <c r="L260" s="30">
        <v>5.0388500000000003E-2</v>
      </c>
      <c r="M260" s="27">
        <v>5.0758999999999999E-2</v>
      </c>
    </row>
    <row r="261" spans="6:13" x14ac:dyDescent="0.25">
      <c r="F261" s="104"/>
      <c r="G261" s="101"/>
      <c r="H261" s="6" t="s">
        <v>16</v>
      </c>
      <c r="I261" s="31">
        <v>1846620000</v>
      </c>
      <c r="J261" s="31">
        <v>1839160000</v>
      </c>
      <c r="K261" s="30">
        <v>5.2620500000000001E-2</v>
      </c>
      <c r="L261" s="30">
        <v>4.9943899999999999E-2</v>
      </c>
      <c r="M261" s="27">
        <v>4.9943899999999999E-2</v>
      </c>
    </row>
    <row r="262" spans="6:13" x14ac:dyDescent="0.25">
      <c r="F262" s="104"/>
      <c r="G262" s="101"/>
      <c r="H262" s="6" t="s">
        <v>17</v>
      </c>
      <c r="I262" s="31">
        <v>1837150000</v>
      </c>
      <c r="J262" s="31">
        <v>1828380000</v>
      </c>
      <c r="K262" s="30">
        <v>5.2586399999999998E-2</v>
      </c>
      <c r="L262" s="30">
        <v>4.9980299999999998E-2</v>
      </c>
      <c r="M262" s="27">
        <v>5.0475100000000002E-2</v>
      </c>
    </row>
    <row r="263" spans="6:13" x14ac:dyDescent="0.25">
      <c r="F263" s="104"/>
      <c r="G263" s="101"/>
      <c r="H263" s="6" t="s">
        <v>18</v>
      </c>
      <c r="I263" s="31">
        <v>1840520000</v>
      </c>
      <c r="J263" s="31">
        <v>1829420000</v>
      </c>
      <c r="K263" s="30">
        <v>5.2740099999999998E-2</v>
      </c>
      <c r="L263" s="30">
        <v>4.9989699999999998E-2</v>
      </c>
      <c r="M263" s="27">
        <v>5.0366599999999997E-2</v>
      </c>
    </row>
    <row r="264" spans="6:13" x14ac:dyDescent="0.25">
      <c r="F264" s="104"/>
      <c r="G264" s="101"/>
      <c r="H264" s="6" t="s">
        <v>19</v>
      </c>
      <c r="I264" s="31">
        <v>1841190000</v>
      </c>
      <c r="J264" s="31">
        <v>1845830000</v>
      </c>
      <c r="K264" s="30">
        <v>5.2720999999999997E-2</v>
      </c>
      <c r="L264" s="30">
        <v>5.0148600000000002E-2</v>
      </c>
      <c r="M264" s="27">
        <v>5.0514099999999999E-2</v>
      </c>
    </row>
    <row r="265" spans="6:13" x14ac:dyDescent="0.25">
      <c r="F265" s="104"/>
      <c r="G265" s="101"/>
      <c r="H265" s="6" t="s">
        <v>20</v>
      </c>
      <c r="I265" s="31">
        <v>1845200000</v>
      </c>
      <c r="J265" s="31">
        <v>1833110000</v>
      </c>
      <c r="K265" s="30">
        <v>5.2538300000000003E-2</v>
      </c>
      <c r="L265" s="30">
        <v>4.9967499999999998E-2</v>
      </c>
      <c r="M265" s="27">
        <v>5.0187200000000001E-2</v>
      </c>
    </row>
    <row r="266" spans="6:13" x14ac:dyDescent="0.25">
      <c r="F266" s="104"/>
      <c r="G266" s="101"/>
      <c r="H266" s="6" t="s">
        <v>21</v>
      </c>
      <c r="I266" s="31">
        <v>1836860000</v>
      </c>
      <c r="J266" s="31">
        <v>1838960000</v>
      </c>
      <c r="K266" s="30">
        <v>5.2301800000000002E-2</v>
      </c>
      <c r="L266" s="30">
        <v>4.96447E-2</v>
      </c>
      <c r="M266" s="32">
        <v>4.9939499999999998E-2</v>
      </c>
    </row>
    <row r="267" spans="6:13" x14ac:dyDescent="0.25">
      <c r="F267" s="104"/>
      <c r="G267" s="101"/>
      <c r="H267" s="6" t="s">
        <v>22</v>
      </c>
      <c r="I267" s="31">
        <v>1837030000</v>
      </c>
      <c r="J267" s="31">
        <v>1839650000</v>
      </c>
      <c r="K267" s="30">
        <v>5.2608200000000001E-2</v>
      </c>
      <c r="L267" s="30">
        <v>4.9817800000000002E-2</v>
      </c>
      <c r="M267" s="27">
        <v>5.0354700000000002E-2</v>
      </c>
    </row>
    <row r="268" spans="6:13" x14ac:dyDescent="0.25">
      <c r="F268" s="104"/>
      <c r="G268" s="101"/>
      <c r="H268" s="6" t="s">
        <v>23</v>
      </c>
      <c r="I268" s="31">
        <v>1843520000</v>
      </c>
      <c r="J268" s="31">
        <v>1850700000</v>
      </c>
      <c r="K268" s="30">
        <v>5.2856199999999999E-2</v>
      </c>
      <c r="L268" s="30">
        <v>4.9793299999999999E-2</v>
      </c>
      <c r="M268" s="27">
        <v>5.0398600000000002E-2</v>
      </c>
    </row>
    <row r="269" spans="6:13" x14ac:dyDescent="0.25">
      <c r="F269" s="104"/>
      <c r="G269" s="101"/>
      <c r="H269" s="6" t="s">
        <v>24</v>
      </c>
      <c r="I269" s="31">
        <v>1847960000</v>
      </c>
      <c r="J269" s="31">
        <v>1837690000</v>
      </c>
      <c r="K269" s="30">
        <v>5.2385500000000002E-2</v>
      </c>
      <c r="L269" s="30">
        <v>4.9695799999999998E-2</v>
      </c>
      <c r="M269" s="27">
        <v>5.0162400000000003E-2</v>
      </c>
    </row>
    <row r="270" spans="6:13" x14ac:dyDescent="0.25">
      <c r="F270" s="104"/>
      <c r="G270" s="101"/>
      <c r="H270" s="6" t="s">
        <v>25</v>
      </c>
      <c r="I270" s="31">
        <v>1847750000</v>
      </c>
      <c r="J270" s="31">
        <v>1839100000</v>
      </c>
      <c r="K270" s="30">
        <v>5.2445699999999998E-2</v>
      </c>
      <c r="L270" s="30">
        <v>4.97965E-2</v>
      </c>
      <c r="M270" s="27">
        <v>5.0038899999999997E-2</v>
      </c>
    </row>
    <row r="271" spans="6:13" x14ac:dyDescent="0.25">
      <c r="F271" s="104"/>
      <c r="G271" s="102"/>
      <c r="H271" s="6" t="s">
        <v>26</v>
      </c>
      <c r="I271" s="31">
        <v>1848100000</v>
      </c>
      <c r="J271" s="31">
        <v>1820560000</v>
      </c>
      <c r="K271" s="30">
        <v>5.2519900000000001E-2</v>
      </c>
      <c r="L271" s="30">
        <v>4.9712699999999999E-2</v>
      </c>
      <c r="M271" s="27">
        <v>5.0071200000000003E-2</v>
      </c>
    </row>
    <row r="272" spans="6:13" ht="15.75" thickBot="1" x14ac:dyDescent="0.3">
      <c r="F272" s="105"/>
      <c r="G272" s="98" t="s">
        <v>27</v>
      </c>
      <c r="H272" s="99"/>
      <c r="I272" s="34">
        <f t="shared" ref="I272:M272" si="23">SUM(I258:I271)/14</f>
        <v>1842330714.2857144</v>
      </c>
      <c r="J272" s="34">
        <f t="shared" si="23"/>
        <v>1836618571.4285715</v>
      </c>
      <c r="K272" s="33">
        <f t="shared" si="23"/>
        <v>5.2759992857142855E-2</v>
      </c>
      <c r="L272" s="33">
        <f t="shared" si="23"/>
        <v>4.9969992857142861E-2</v>
      </c>
      <c r="M272" s="33">
        <f t="shared" si="23"/>
        <v>5.0337228571428569E-2</v>
      </c>
    </row>
  </sheetData>
  <mergeCells count="59">
    <mergeCell ref="A1:A2"/>
    <mergeCell ref="B1:D1"/>
    <mergeCell ref="F1:F2"/>
    <mergeCell ref="G1:G2"/>
    <mergeCell ref="H1:H2"/>
    <mergeCell ref="W1:W2"/>
    <mergeCell ref="I1:I2"/>
    <mergeCell ref="J1:J2"/>
    <mergeCell ref="K1:M1"/>
    <mergeCell ref="O1:O2"/>
    <mergeCell ref="G77:H77"/>
    <mergeCell ref="X1:X2"/>
    <mergeCell ref="Y1:Y2"/>
    <mergeCell ref="F3:F92"/>
    <mergeCell ref="G3:G16"/>
    <mergeCell ref="O3:O8"/>
    <mergeCell ref="O9:O14"/>
    <mergeCell ref="O15:O20"/>
    <mergeCell ref="G17:H17"/>
    <mergeCell ref="G18:G31"/>
    <mergeCell ref="G32:H32"/>
    <mergeCell ref="P1:P2"/>
    <mergeCell ref="Q1:Q2"/>
    <mergeCell ref="R1:R2"/>
    <mergeCell ref="S1:U1"/>
    <mergeCell ref="V1:V2"/>
    <mergeCell ref="G33:G46"/>
    <mergeCell ref="G47:H47"/>
    <mergeCell ref="G48:G61"/>
    <mergeCell ref="G62:H62"/>
    <mergeCell ref="G63:G76"/>
    <mergeCell ref="G78:G91"/>
    <mergeCell ref="G92:H92"/>
    <mergeCell ref="F93:F182"/>
    <mergeCell ref="G93:G106"/>
    <mergeCell ref="G107:H107"/>
    <mergeCell ref="G108:G121"/>
    <mergeCell ref="G122:H122"/>
    <mergeCell ref="G123:G136"/>
    <mergeCell ref="G137:H137"/>
    <mergeCell ref="G138:G151"/>
    <mergeCell ref="G152:H152"/>
    <mergeCell ref="G153:G166"/>
    <mergeCell ref="G167:H167"/>
    <mergeCell ref="G168:G181"/>
    <mergeCell ref="G182:H182"/>
    <mergeCell ref="F183:F272"/>
    <mergeCell ref="G183:G196"/>
    <mergeCell ref="G197:H197"/>
    <mergeCell ref="G198:G211"/>
    <mergeCell ref="G212:H212"/>
    <mergeCell ref="G258:G271"/>
    <mergeCell ref="G272:H272"/>
    <mergeCell ref="G213:G226"/>
    <mergeCell ref="G227:H227"/>
    <mergeCell ref="G228:G241"/>
    <mergeCell ref="G242:H242"/>
    <mergeCell ref="G243:G256"/>
    <mergeCell ref="G257:H2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A6F0-4AC8-4552-B873-28D7DE3D864C}">
  <dimension ref="A1:Y272"/>
  <sheetViews>
    <sheetView topLeftCell="I1" zoomScaleNormal="100" workbookViewId="0">
      <selection activeCell="W15" sqref="W15:W20"/>
    </sheetView>
  </sheetViews>
  <sheetFormatPr baseColWidth="10" defaultRowHeight="15" x14ac:dyDescent="0.25"/>
  <cols>
    <col min="1" max="1" width="15.28515625" customWidth="1"/>
    <col min="2" max="4" width="14" customWidth="1"/>
    <col min="7" max="7" width="15.28515625" customWidth="1"/>
    <col min="8" max="8" width="8" customWidth="1"/>
    <col min="9" max="9" width="21" customWidth="1"/>
    <col min="10" max="10" width="20" customWidth="1"/>
    <col min="15" max="16" width="16.7109375" customWidth="1"/>
    <col min="17" max="17" width="17.5703125" customWidth="1"/>
    <col min="18" max="18" width="19.7109375" customWidth="1"/>
    <col min="22" max="22" width="19.42578125" customWidth="1"/>
    <col min="23" max="23" width="18.140625" customWidth="1"/>
    <col min="24" max="24" width="18.42578125" customWidth="1"/>
    <col min="25" max="25" width="18.85546875" customWidth="1"/>
  </cols>
  <sheetData>
    <row r="1" spans="1:25" ht="15" customHeight="1" x14ac:dyDescent="0.25">
      <c r="A1" s="106" t="s">
        <v>32</v>
      </c>
      <c r="B1" s="108" t="s">
        <v>3</v>
      </c>
      <c r="C1" s="108"/>
      <c r="D1" s="109"/>
      <c r="F1" s="89" t="s">
        <v>0</v>
      </c>
      <c r="G1" s="96" t="s">
        <v>50</v>
      </c>
      <c r="H1" s="91" t="s">
        <v>12</v>
      </c>
      <c r="I1" s="91" t="s">
        <v>28</v>
      </c>
      <c r="J1" s="91" t="s">
        <v>33</v>
      </c>
      <c r="K1" s="91" t="s">
        <v>11</v>
      </c>
      <c r="L1" s="91"/>
      <c r="M1" s="94"/>
      <c r="O1" s="89" t="s">
        <v>7</v>
      </c>
      <c r="P1" s="96" t="s">
        <v>50</v>
      </c>
      <c r="Q1" s="91" t="s">
        <v>34</v>
      </c>
      <c r="R1" s="91" t="s">
        <v>35</v>
      </c>
      <c r="S1" s="93" t="s">
        <v>36</v>
      </c>
      <c r="T1" s="93"/>
      <c r="U1" s="93"/>
      <c r="V1" s="91" t="s">
        <v>29</v>
      </c>
      <c r="W1" s="91" t="s">
        <v>30</v>
      </c>
      <c r="X1" s="91" t="s">
        <v>37</v>
      </c>
      <c r="Y1" s="94" t="s">
        <v>38</v>
      </c>
    </row>
    <row r="2" spans="1:25" ht="15" customHeight="1" thickBot="1" x14ac:dyDescent="0.3">
      <c r="A2" s="107"/>
      <c r="B2" s="9" t="s">
        <v>4</v>
      </c>
      <c r="C2" s="9" t="s">
        <v>5</v>
      </c>
      <c r="D2" s="10" t="s">
        <v>6</v>
      </c>
      <c r="F2" s="90"/>
      <c r="G2" s="97"/>
      <c r="H2" s="92"/>
      <c r="I2" s="92"/>
      <c r="J2" s="92"/>
      <c r="K2" s="3" t="s">
        <v>8</v>
      </c>
      <c r="L2" s="3" t="s">
        <v>9</v>
      </c>
      <c r="M2" s="4" t="s">
        <v>10</v>
      </c>
      <c r="O2" s="90"/>
      <c r="P2" s="97"/>
      <c r="Q2" s="92"/>
      <c r="R2" s="92"/>
      <c r="S2" s="3" t="s">
        <v>8</v>
      </c>
      <c r="T2" s="3" t="s">
        <v>9</v>
      </c>
      <c r="U2" s="3" t="s">
        <v>10</v>
      </c>
      <c r="V2" s="92"/>
      <c r="W2" s="92"/>
      <c r="X2" s="92"/>
      <c r="Y2" s="95"/>
    </row>
    <row r="3" spans="1:25" x14ac:dyDescent="0.25">
      <c r="A3" s="11">
        <v>2</v>
      </c>
      <c r="B3" s="12">
        <v>27</v>
      </c>
      <c r="C3" s="12">
        <v>8</v>
      </c>
      <c r="D3" s="13">
        <v>10</v>
      </c>
      <c r="F3" s="103" t="s">
        <v>1</v>
      </c>
      <c r="G3" s="100">
        <v>1200</v>
      </c>
      <c r="H3" s="5" t="s">
        <v>13</v>
      </c>
      <c r="I3" s="28">
        <v>883133000</v>
      </c>
      <c r="J3" s="28">
        <v>887835000</v>
      </c>
      <c r="K3" s="20">
        <v>5.3829700000000001E-2</v>
      </c>
      <c r="L3" s="20">
        <v>0.14574200000000001</v>
      </c>
      <c r="M3" s="29">
        <v>0.14812</v>
      </c>
      <c r="O3" s="83" t="s">
        <v>1</v>
      </c>
      <c r="P3" s="52">
        <v>1200</v>
      </c>
      <c r="Q3" s="19">
        <v>188630</v>
      </c>
      <c r="R3" s="19">
        <v>143455</v>
      </c>
      <c r="S3" s="19">
        <v>15972</v>
      </c>
      <c r="T3" s="19">
        <v>1290</v>
      </c>
      <c r="U3" s="19">
        <v>0</v>
      </c>
      <c r="V3" s="47">
        <f>(R3/Q3)*100</f>
        <v>76.050999310820117</v>
      </c>
      <c r="W3" s="47">
        <f>(SUM(S3:U3)/R3)*100</f>
        <v>12.033041720400126</v>
      </c>
      <c r="X3" s="20">
        <v>3.7559999999999998E-3</v>
      </c>
      <c r="Y3" s="48">
        <v>5.7972500000000003E-3</v>
      </c>
    </row>
    <row r="4" spans="1:25" x14ac:dyDescent="0.25">
      <c r="A4" s="7">
        <v>2.5</v>
      </c>
      <c r="B4" s="1">
        <v>33</v>
      </c>
      <c r="C4" s="14">
        <v>10</v>
      </c>
      <c r="D4" s="15">
        <v>13</v>
      </c>
      <c r="F4" s="104"/>
      <c r="G4" s="101"/>
      <c r="H4" s="6" t="s">
        <v>14</v>
      </c>
      <c r="I4" s="31">
        <v>901449000</v>
      </c>
      <c r="J4" s="31">
        <v>887975000</v>
      </c>
      <c r="K4" s="30">
        <v>5.1858300000000003E-2</v>
      </c>
      <c r="L4" s="30">
        <v>0.14550399999999999</v>
      </c>
      <c r="M4" s="27">
        <v>0.14716099999999999</v>
      </c>
      <c r="O4" s="84"/>
      <c r="P4" s="49">
        <v>1220</v>
      </c>
      <c r="Q4" s="22">
        <v>188632</v>
      </c>
      <c r="R4" s="22">
        <v>143864</v>
      </c>
      <c r="S4" s="22">
        <v>15843</v>
      </c>
      <c r="T4" s="22">
        <v>0</v>
      </c>
      <c r="U4" s="22">
        <v>0</v>
      </c>
      <c r="V4" s="23">
        <f>(R4/Q4)*100</f>
        <v>76.267017261122177</v>
      </c>
      <c r="W4" s="23">
        <f t="shared" ref="W4:W8" si="0">(SUM(S4:U4)/R4)*100</f>
        <v>11.012484012678641</v>
      </c>
      <c r="X4" s="24">
        <v>3.8069900000000001E-3</v>
      </c>
      <c r="Y4" s="35">
        <v>5.7882999999999997E-3</v>
      </c>
    </row>
    <row r="5" spans="1:25" ht="15.75" thickBot="1" x14ac:dyDescent="0.3">
      <c r="A5" s="8">
        <v>3</v>
      </c>
      <c r="B5" s="9">
        <v>40</v>
      </c>
      <c r="C5" s="9">
        <v>12</v>
      </c>
      <c r="D5" s="10">
        <v>16</v>
      </c>
      <c r="F5" s="104"/>
      <c r="G5" s="101"/>
      <c r="H5" s="6" t="s">
        <v>15</v>
      </c>
      <c r="I5" s="31">
        <v>877640000</v>
      </c>
      <c r="J5" s="31">
        <v>894198000</v>
      </c>
      <c r="K5" s="30">
        <v>5.2795700000000001E-2</v>
      </c>
      <c r="L5" s="30">
        <v>0.14577399999999999</v>
      </c>
      <c r="M5" s="27">
        <v>0.14751900000000001</v>
      </c>
      <c r="O5" s="84"/>
      <c r="P5" s="50">
        <v>1240</v>
      </c>
      <c r="Q5" s="25">
        <v>188714</v>
      </c>
      <c r="R5" s="25">
        <v>145963</v>
      </c>
      <c r="S5" s="25">
        <v>15883</v>
      </c>
      <c r="T5" s="25">
        <v>0</v>
      </c>
      <c r="U5" s="25">
        <v>0</v>
      </c>
      <c r="V5" s="26">
        <f t="shared" ref="V5:V8" si="1">(R5/Q5)*100</f>
        <v>77.346142840488781</v>
      </c>
      <c r="W5" s="26">
        <f t="shared" si="0"/>
        <v>10.881524769975954</v>
      </c>
      <c r="X5" s="30">
        <v>3.8137900000000001E-3</v>
      </c>
      <c r="Y5" s="36">
        <v>5.9638499999999997E-3</v>
      </c>
    </row>
    <row r="6" spans="1:25" ht="15.75" thickBot="1" x14ac:dyDescent="0.3">
      <c r="F6" s="104"/>
      <c r="G6" s="101"/>
      <c r="H6" s="6" t="s">
        <v>16</v>
      </c>
      <c r="I6" s="31">
        <v>898699000</v>
      </c>
      <c r="J6" s="31">
        <v>893251000</v>
      </c>
      <c r="K6" s="30">
        <v>5.1972200000000003E-2</v>
      </c>
      <c r="L6" s="30">
        <v>0.14454600000000001</v>
      </c>
      <c r="M6" s="27">
        <v>0.146758</v>
      </c>
      <c r="O6" s="84"/>
      <c r="P6" s="51">
        <v>1260</v>
      </c>
      <c r="Q6" s="22">
        <v>188630</v>
      </c>
      <c r="R6" s="22">
        <v>148206</v>
      </c>
      <c r="S6" s="22">
        <v>15965</v>
      </c>
      <c r="T6" s="22">
        <v>0</v>
      </c>
      <c r="U6" s="22">
        <v>0</v>
      </c>
      <c r="V6" s="23">
        <f t="shared" si="1"/>
        <v>78.56968668822563</v>
      </c>
      <c r="W6" s="23">
        <f t="shared" si="0"/>
        <v>10.772168468213163</v>
      </c>
      <c r="X6" s="24">
        <v>3.81629E-3</v>
      </c>
      <c r="Y6" s="35">
        <v>5.7446700000000003E-3</v>
      </c>
    </row>
    <row r="7" spans="1:25" x14ac:dyDescent="0.25">
      <c r="A7" s="16" t="s">
        <v>47</v>
      </c>
      <c r="F7" s="104"/>
      <c r="G7" s="101"/>
      <c r="H7" s="6" t="s">
        <v>17</v>
      </c>
      <c r="I7" s="31">
        <v>899425000</v>
      </c>
      <c r="J7" s="31">
        <v>887873000</v>
      </c>
      <c r="K7" s="30">
        <v>5.16707E-2</v>
      </c>
      <c r="L7" s="30">
        <v>0.14426700000000001</v>
      </c>
      <c r="M7" s="27">
        <v>0.147281</v>
      </c>
      <c r="O7" s="84"/>
      <c r="P7" s="50">
        <v>1280</v>
      </c>
      <c r="Q7" s="25">
        <v>188565</v>
      </c>
      <c r="R7" s="25">
        <v>150405</v>
      </c>
      <c r="S7" s="25">
        <v>16014</v>
      </c>
      <c r="T7" s="25">
        <v>0</v>
      </c>
      <c r="U7" s="25">
        <v>0</v>
      </c>
      <c r="V7" s="26">
        <f t="shared" si="1"/>
        <v>79.76294646408401</v>
      </c>
      <c r="W7" s="26">
        <f t="shared" si="0"/>
        <v>10.647252418470131</v>
      </c>
      <c r="X7" s="30">
        <v>3.8192399999999998E-3</v>
      </c>
      <c r="Y7" s="36">
        <v>5.9810999999999996E-3</v>
      </c>
    </row>
    <row r="8" spans="1:25" ht="15.75" thickBot="1" x14ac:dyDescent="0.3">
      <c r="A8" s="18" t="s">
        <v>53</v>
      </c>
      <c r="F8" s="104"/>
      <c r="G8" s="101"/>
      <c r="H8" s="6" t="s">
        <v>18</v>
      </c>
      <c r="I8" s="31">
        <v>905189000</v>
      </c>
      <c r="J8" s="31">
        <v>889023000</v>
      </c>
      <c r="K8" s="30">
        <v>5.21953E-2</v>
      </c>
      <c r="L8" s="30">
        <v>0.14486099999999999</v>
      </c>
      <c r="M8" s="27">
        <v>0.147318</v>
      </c>
      <c r="O8" s="85"/>
      <c r="P8" s="53">
        <v>1300</v>
      </c>
      <c r="Q8" s="54">
        <v>188606</v>
      </c>
      <c r="R8" s="54">
        <v>152411</v>
      </c>
      <c r="S8" s="54">
        <v>15989</v>
      </c>
      <c r="T8" s="54">
        <v>0</v>
      </c>
      <c r="U8" s="54">
        <v>0</v>
      </c>
      <c r="V8" s="55">
        <f t="shared" si="1"/>
        <v>80.809200131491039</v>
      </c>
      <c r="W8" s="55">
        <f t="shared" si="0"/>
        <v>10.490712612606702</v>
      </c>
      <c r="X8" s="37">
        <v>3.8278499999999998E-3</v>
      </c>
      <c r="Y8" s="56">
        <v>5.8849499999999999E-3</v>
      </c>
    </row>
    <row r="9" spans="1:25" ht="15.75" thickBot="1" x14ac:dyDescent="0.3">
      <c r="A9" s="17" t="s">
        <v>58</v>
      </c>
      <c r="F9" s="104"/>
      <c r="G9" s="101"/>
      <c r="H9" s="6" t="s">
        <v>19</v>
      </c>
      <c r="I9" s="31">
        <v>905641000</v>
      </c>
      <c r="J9" s="31">
        <v>894051000</v>
      </c>
      <c r="K9" s="30">
        <v>5.2158700000000002E-2</v>
      </c>
      <c r="L9" s="30">
        <v>0.14559</v>
      </c>
      <c r="M9" s="27">
        <v>0.14721999999999999</v>
      </c>
      <c r="O9" s="86" t="s">
        <v>55</v>
      </c>
      <c r="P9" s="52">
        <v>1200</v>
      </c>
      <c r="Q9" s="19">
        <v>149159</v>
      </c>
      <c r="R9" s="19">
        <v>136273</v>
      </c>
      <c r="S9" s="19">
        <v>10425</v>
      </c>
      <c r="T9" s="19">
        <v>0</v>
      </c>
      <c r="U9" s="19">
        <v>0</v>
      </c>
      <c r="V9" s="47">
        <f>(R9/Q9)*100</f>
        <v>91.360896761174317</v>
      </c>
      <c r="W9" s="47">
        <f>(SUM(S9:U9)/R9)*100</f>
        <v>7.6500847563347101</v>
      </c>
      <c r="X9" s="20">
        <v>3.9496100000000001E-3</v>
      </c>
      <c r="Y9" s="48">
        <v>5.7987400000000001E-3</v>
      </c>
    </row>
    <row r="10" spans="1:25" x14ac:dyDescent="0.25">
      <c r="F10" s="104"/>
      <c r="G10" s="101"/>
      <c r="H10" s="6" t="s">
        <v>20</v>
      </c>
      <c r="I10" s="31">
        <v>901035000</v>
      </c>
      <c r="J10" s="31">
        <v>888703000</v>
      </c>
      <c r="K10" s="30">
        <v>5.1462099999999997E-2</v>
      </c>
      <c r="L10" s="30">
        <v>0.14548</v>
      </c>
      <c r="M10" s="27">
        <v>0.14648</v>
      </c>
      <c r="O10" s="87"/>
      <c r="P10" s="49">
        <v>1220</v>
      </c>
      <c r="Q10" s="22">
        <v>149091</v>
      </c>
      <c r="R10" s="22">
        <v>137045</v>
      </c>
      <c r="S10" s="22">
        <v>9034</v>
      </c>
      <c r="T10" s="22">
        <v>0</v>
      </c>
      <c r="U10" s="22">
        <v>0</v>
      </c>
      <c r="V10" s="23">
        <f>(R10/Q10)*100</f>
        <v>91.92037078026172</v>
      </c>
      <c r="W10" s="23">
        <f t="shared" ref="W10:W14" si="2">(SUM(S10:U10)/R10)*100</f>
        <v>6.5919953300010947</v>
      </c>
      <c r="X10" s="24">
        <v>3.9923099999999998E-3</v>
      </c>
      <c r="Y10" s="35">
        <v>5.6910399999999996E-3</v>
      </c>
    </row>
    <row r="11" spans="1:25" x14ac:dyDescent="0.25">
      <c r="F11" s="104"/>
      <c r="G11" s="101"/>
      <c r="H11" s="6" t="s">
        <v>21</v>
      </c>
      <c r="I11" s="31">
        <v>897431000</v>
      </c>
      <c r="J11" s="31">
        <v>892259000</v>
      </c>
      <c r="K11" s="30">
        <v>5.1041900000000001E-2</v>
      </c>
      <c r="L11" s="30">
        <v>0.14452200000000001</v>
      </c>
      <c r="M11" s="32">
        <v>0.14647399999999999</v>
      </c>
      <c r="O11" s="87"/>
      <c r="P11" s="50">
        <v>1240</v>
      </c>
      <c r="Q11" s="25">
        <v>149140</v>
      </c>
      <c r="R11" s="25">
        <v>137214</v>
      </c>
      <c r="S11" s="25">
        <v>6915</v>
      </c>
      <c r="T11" s="25">
        <v>0</v>
      </c>
      <c r="U11" s="25">
        <v>0</v>
      </c>
      <c r="V11" s="26">
        <f t="shared" ref="V11:V14" si="3">(R11/Q11)*100</f>
        <v>92.003486656832507</v>
      </c>
      <c r="W11" s="26">
        <f t="shared" si="2"/>
        <v>5.0395732213914028</v>
      </c>
      <c r="X11" s="30">
        <v>4.0534999999999998E-3</v>
      </c>
      <c r="Y11" s="36">
        <v>5.7282399999999999E-3</v>
      </c>
    </row>
    <row r="12" spans="1:25" x14ac:dyDescent="0.25">
      <c r="F12" s="104"/>
      <c r="G12" s="101"/>
      <c r="H12" s="6" t="s">
        <v>22</v>
      </c>
      <c r="I12" s="31">
        <v>873443000</v>
      </c>
      <c r="J12" s="31">
        <v>893549000</v>
      </c>
      <c r="K12" s="30">
        <v>5.22607E-2</v>
      </c>
      <c r="L12" s="30">
        <v>0.145008</v>
      </c>
      <c r="M12" s="27">
        <v>0.14696799999999999</v>
      </c>
      <c r="O12" s="87"/>
      <c r="P12" s="51">
        <v>1260</v>
      </c>
      <c r="Q12" s="22">
        <v>149080</v>
      </c>
      <c r="R12" s="22">
        <v>137268</v>
      </c>
      <c r="S12" s="22">
        <v>4872</v>
      </c>
      <c r="T12" s="22">
        <v>0</v>
      </c>
      <c r="U12" s="22">
        <v>0</v>
      </c>
      <c r="V12" s="23">
        <f t="shared" si="3"/>
        <v>92.07673732224309</v>
      </c>
      <c r="W12" s="23">
        <f t="shared" si="2"/>
        <v>3.5492612990646037</v>
      </c>
      <c r="X12" s="24">
        <v>4.1169600000000002E-3</v>
      </c>
      <c r="Y12" s="35">
        <v>5.9538999999999998E-3</v>
      </c>
    </row>
    <row r="13" spans="1:25" x14ac:dyDescent="0.25">
      <c r="F13" s="104"/>
      <c r="G13" s="101"/>
      <c r="H13" s="6" t="s">
        <v>23</v>
      </c>
      <c r="I13" s="31">
        <v>884044000</v>
      </c>
      <c r="J13" s="31">
        <v>893650000</v>
      </c>
      <c r="K13" s="30">
        <v>5.2731899999999998E-2</v>
      </c>
      <c r="L13" s="30">
        <v>0.145041</v>
      </c>
      <c r="M13" s="27">
        <v>0.14660999999999999</v>
      </c>
      <c r="O13" s="87"/>
      <c r="P13" s="50">
        <v>1280</v>
      </c>
      <c r="Q13" s="25">
        <v>149183</v>
      </c>
      <c r="R13" s="25">
        <v>137413</v>
      </c>
      <c r="S13" s="25">
        <v>2978</v>
      </c>
      <c r="T13" s="25">
        <v>0</v>
      </c>
      <c r="U13" s="25">
        <v>0</v>
      </c>
      <c r="V13" s="26">
        <f t="shared" si="3"/>
        <v>92.110361100125346</v>
      </c>
      <c r="W13" s="26">
        <f t="shared" si="2"/>
        <v>2.1671894216704386</v>
      </c>
      <c r="X13" s="30">
        <v>4.1771100000000004E-3</v>
      </c>
      <c r="Y13" s="36">
        <v>6.3220300000000002E-3</v>
      </c>
    </row>
    <row r="14" spans="1:25" ht="15.75" thickBot="1" x14ac:dyDescent="0.3">
      <c r="F14" s="104"/>
      <c r="G14" s="101"/>
      <c r="H14" s="6" t="s">
        <v>24</v>
      </c>
      <c r="I14" s="31">
        <v>897356000</v>
      </c>
      <c r="J14" s="31">
        <v>891978000</v>
      </c>
      <c r="K14" s="30">
        <v>5.2145299999999999E-2</v>
      </c>
      <c r="L14" s="30">
        <v>0.144844</v>
      </c>
      <c r="M14" s="27">
        <v>0.14666299999999999</v>
      </c>
      <c r="O14" s="88"/>
      <c r="P14" s="53">
        <v>1300</v>
      </c>
      <c r="Q14" s="54">
        <v>149079</v>
      </c>
      <c r="R14" s="54">
        <v>137330</v>
      </c>
      <c r="S14" s="54">
        <v>991</v>
      </c>
      <c r="T14" s="54">
        <v>0</v>
      </c>
      <c r="U14" s="54">
        <v>0</v>
      </c>
      <c r="V14" s="55">
        <f t="shared" si="3"/>
        <v>92.118943647327924</v>
      </c>
      <c r="W14" s="55">
        <f t="shared" si="2"/>
        <v>0.7216194567829316</v>
      </c>
      <c r="X14" s="37">
        <v>4.2422199999999997E-3</v>
      </c>
      <c r="Y14" s="56">
        <v>5.7924200000000004E-3</v>
      </c>
    </row>
    <row r="15" spans="1:25" x14ac:dyDescent="0.25">
      <c r="F15" s="104"/>
      <c r="G15" s="101"/>
      <c r="H15" s="6" t="s">
        <v>25</v>
      </c>
      <c r="I15" s="31">
        <v>899246000</v>
      </c>
      <c r="J15" s="31">
        <v>893195000</v>
      </c>
      <c r="K15" s="30">
        <v>5.1662800000000002E-2</v>
      </c>
      <c r="L15" s="30">
        <v>0.14454900000000001</v>
      </c>
      <c r="M15" s="27">
        <v>0.146175</v>
      </c>
      <c r="O15" s="83" t="s">
        <v>31</v>
      </c>
      <c r="P15" s="52">
        <v>1200</v>
      </c>
      <c r="Q15" s="19">
        <v>122865</v>
      </c>
      <c r="R15" s="19">
        <v>122865</v>
      </c>
      <c r="S15" s="19">
        <v>0</v>
      </c>
      <c r="T15" s="19">
        <v>0</v>
      </c>
      <c r="U15" s="19">
        <v>0</v>
      </c>
      <c r="V15" s="47">
        <f>(R15/Q15)*100</f>
        <v>100</v>
      </c>
      <c r="W15" s="47">
        <f>(SUM(S15:U15)/R15)*100</f>
        <v>0</v>
      </c>
      <c r="X15" s="20">
        <v>4.2776000000000003E-3</v>
      </c>
      <c r="Y15" s="48">
        <v>5.78533E-3</v>
      </c>
    </row>
    <row r="16" spans="1:25" x14ac:dyDescent="0.25">
      <c r="F16" s="104"/>
      <c r="G16" s="102"/>
      <c r="H16" s="6" t="s">
        <v>26</v>
      </c>
      <c r="I16" s="31">
        <v>890329000</v>
      </c>
      <c r="J16" s="31">
        <v>889970000</v>
      </c>
      <c r="K16" s="30">
        <v>5.1794800000000002E-2</v>
      </c>
      <c r="L16" s="30">
        <v>0.145178</v>
      </c>
      <c r="M16" s="27">
        <v>0.147004</v>
      </c>
      <c r="O16" s="84"/>
      <c r="P16" s="49">
        <v>1220</v>
      </c>
      <c r="Q16" s="22">
        <v>122881</v>
      </c>
      <c r="R16" s="22">
        <v>122881</v>
      </c>
      <c r="S16" s="22">
        <v>0</v>
      </c>
      <c r="T16" s="22">
        <v>0</v>
      </c>
      <c r="U16" s="22">
        <v>0</v>
      </c>
      <c r="V16" s="23">
        <f>(R16/Q16)*100</f>
        <v>100</v>
      </c>
      <c r="W16" s="23">
        <f t="shared" ref="W16:W20" si="4">(SUM(S16:U16)/R16)*100</f>
        <v>0</v>
      </c>
      <c r="X16" s="24">
        <v>4.2780300000000004E-3</v>
      </c>
      <c r="Y16" s="35">
        <v>5.8662599999999999E-3</v>
      </c>
    </row>
    <row r="17" spans="6:25" ht="15.75" thickBot="1" x14ac:dyDescent="0.3">
      <c r="F17" s="104"/>
      <c r="G17" s="98" t="s">
        <v>27</v>
      </c>
      <c r="H17" s="99"/>
      <c r="I17" s="34">
        <f t="shared" ref="I17:M17" si="5">SUM(I3:I16)/14</f>
        <v>893861428.57142854</v>
      </c>
      <c r="J17" s="34">
        <f t="shared" si="5"/>
        <v>891250714.28571427</v>
      </c>
      <c r="K17" s="33">
        <f t="shared" si="5"/>
        <v>5.2112864285714287E-2</v>
      </c>
      <c r="L17" s="33">
        <f t="shared" si="5"/>
        <v>0.1450647142857143</v>
      </c>
      <c r="M17" s="33">
        <f t="shared" si="5"/>
        <v>0.14698221428571426</v>
      </c>
      <c r="O17" s="84"/>
      <c r="P17" s="50">
        <v>1240</v>
      </c>
      <c r="Q17" s="25">
        <v>122941</v>
      </c>
      <c r="R17" s="25">
        <v>122941</v>
      </c>
      <c r="S17" s="25">
        <v>0</v>
      </c>
      <c r="T17" s="25">
        <v>0</v>
      </c>
      <c r="U17" s="25">
        <v>0</v>
      </c>
      <c r="V17" s="26">
        <f t="shared" ref="V17:V20" si="6">(R17/Q17)*100</f>
        <v>100</v>
      </c>
      <c r="W17" s="26">
        <f t="shared" si="4"/>
        <v>0</v>
      </c>
      <c r="X17" s="30">
        <v>4.2778399999999998E-3</v>
      </c>
      <c r="Y17" s="36">
        <v>5.7802699999999997E-3</v>
      </c>
    </row>
    <row r="18" spans="6:25" x14ac:dyDescent="0.25">
      <c r="F18" s="104"/>
      <c r="G18" s="100">
        <v>1220</v>
      </c>
      <c r="H18" s="5" t="s">
        <v>13</v>
      </c>
      <c r="I18" s="28">
        <v>910283000</v>
      </c>
      <c r="J18" s="28">
        <v>896263000</v>
      </c>
      <c r="K18" s="20">
        <v>5.38065E-2</v>
      </c>
      <c r="L18" s="20">
        <v>0.14104700000000001</v>
      </c>
      <c r="M18" s="29">
        <v>0.141628</v>
      </c>
      <c r="O18" s="84"/>
      <c r="P18" s="51">
        <v>1260</v>
      </c>
      <c r="Q18" s="22">
        <v>122894</v>
      </c>
      <c r="R18" s="22">
        <v>122894</v>
      </c>
      <c r="S18" s="22">
        <v>0</v>
      </c>
      <c r="T18" s="22">
        <v>0</v>
      </c>
      <c r="U18" s="22">
        <v>0</v>
      </c>
      <c r="V18" s="23">
        <f t="shared" si="6"/>
        <v>100</v>
      </c>
      <c r="W18" s="23">
        <f t="shared" si="4"/>
        <v>0</v>
      </c>
      <c r="X18" s="24">
        <v>4.2775499999999998E-3</v>
      </c>
      <c r="Y18" s="35">
        <v>5.7996699999999998E-3</v>
      </c>
    </row>
    <row r="19" spans="6:25" x14ac:dyDescent="0.25">
      <c r="F19" s="104"/>
      <c r="G19" s="101"/>
      <c r="H19" s="6" t="s">
        <v>14</v>
      </c>
      <c r="I19" s="31">
        <v>906440000</v>
      </c>
      <c r="J19" s="31">
        <v>898473000</v>
      </c>
      <c r="K19" s="30">
        <v>5.2311200000000002E-2</v>
      </c>
      <c r="L19" s="30">
        <v>0.14106399999999999</v>
      </c>
      <c r="M19" s="27">
        <v>0.14093800000000001</v>
      </c>
      <c r="O19" s="84"/>
      <c r="P19" s="50">
        <v>1280</v>
      </c>
      <c r="Q19" s="25">
        <v>122869</v>
      </c>
      <c r="R19" s="25">
        <v>122869</v>
      </c>
      <c r="S19" s="25">
        <v>0</v>
      </c>
      <c r="T19" s="25">
        <v>0</v>
      </c>
      <c r="U19" s="25">
        <v>0</v>
      </c>
      <c r="V19" s="26">
        <f t="shared" si="6"/>
        <v>100</v>
      </c>
      <c r="W19" s="26">
        <f t="shared" si="4"/>
        <v>0</v>
      </c>
      <c r="X19" s="30">
        <v>4.2787299999999997E-3</v>
      </c>
      <c r="Y19" s="36">
        <v>5.7926399999999999E-3</v>
      </c>
    </row>
    <row r="20" spans="6:25" ht="15.75" thickBot="1" x14ac:dyDescent="0.3">
      <c r="F20" s="104"/>
      <c r="G20" s="101"/>
      <c r="H20" s="6" t="s">
        <v>15</v>
      </c>
      <c r="I20" s="31">
        <v>908233000</v>
      </c>
      <c r="J20" s="31">
        <v>906115000</v>
      </c>
      <c r="K20" s="30">
        <v>5.2748200000000002E-2</v>
      </c>
      <c r="L20" s="30">
        <v>0.141182</v>
      </c>
      <c r="M20" s="27">
        <v>0.14113300000000001</v>
      </c>
      <c r="O20" s="85"/>
      <c r="P20" s="53">
        <v>1300</v>
      </c>
      <c r="Q20" s="54">
        <v>122811</v>
      </c>
      <c r="R20" s="54">
        <v>122811</v>
      </c>
      <c r="S20" s="54">
        <v>0</v>
      </c>
      <c r="T20" s="54">
        <v>0</v>
      </c>
      <c r="U20" s="54">
        <v>0</v>
      </c>
      <c r="V20" s="55">
        <f t="shared" si="6"/>
        <v>100</v>
      </c>
      <c r="W20" s="55">
        <f t="shared" si="4"/>
        <v>0</v>
      </c>
      <c r="X20" s="37">
        <v>4.2776899999999998E-3</v>
      </c>
      <c r="Y20" s="56">
        <v>5.8202699999999998E-3</v>
      </c>
    </row>
    <row r="21" spans="6:25" x14ac:dyDescent="0.25">
      <c r="F21" s="104"/>
      <c r="G21" s="101"/>
      <c r="H21" s="6" t="s">
        <v>16</v>
      </c>
      <c r="I21" s="31">
        <v>905421000</v>
      </c>
      <c r="J21" s="31">
        <v>901961000</v>
      </c>
      <c r="K21" s="30">
        <v>5.1722999999999998E-2</v>
      </c>
      <c r="L21" s="30">
        <v>0.14043700000000001</v>
      </c>
      <c r="M21" s="27">
        <v>0.141042</v>
      </c>
      <c r="O21" s="2"/>
    </row>
    <row r="22" spans="6:25" x14ac:dyDescent="0.25">
      <c r="F22" s="104"/>
      <c r="G22" s="101"/>
      <c r="H22" s="6" t="s">
        <v>17</v>
      </c>
      <c r="I22" s="31">
        <v>907078000</v>
      </c>
      <c r="J22" s="31">
        <v>896007000</v>
      </c>
      <c r="K22" s="30">
        <v>5.1534799999999999E-2</v>
      </c>
      <c r="L22" s="30">
        <v>0.13993700000000001</v>
      </c>
      <c r="M22" s="27">
        <v>0.14063400000000001</v>
      </c>
    </row>
    <row r="23" spans="6:25" x14ac:dyDescent="0.25">
      <c r="F23" s="104"/>
      <c r="G23" s="101"/>
      <c r="H23" s="6" t="s">
        <v>18</v>
      </c>
      <c r="I23" s="31">
        <v>900518000</v>
      </c>
      <c r="J23" s="31">
        <v>897856000</v>
      </c>
      <c r="K23" s="30">
        <v>5.2494499999999999E-2</v>
      </c>
      <c r="L23" s="30">
        <v>0.140296</v>
      </c>
      <c r="M23" s="27">
        <v>0.14092399999999999</v>
      </c>
    </row>
    <row r="24" spans="6:25" x14ac:dyDescent="0.25">
      <c r="F24" s="104"/>
      <c r="G24" s="101"/>
      <c r="H24" s="6" t="s">
        <v>19</v>
      </c>
      <c r="I24" s="31">
        <v>906443000</v>
      </c>
      <c r="J24" s="31">
        <v>901189000</v>
      </c>
      <c r="K24" s="30">
        <v>5.2164700000000001E-2</v>
      </c>
      <c r="L24" s="30">
        <v>0.14099500000000001</v>
      </c>
      <c r="M24" s="27">
        <v>0.14094899999999999</v>
      </c>
      <c r="X24" s="2"/>
    </row>
    <row r="25" spans="6:25" x14ac:dyDescent="0.25">
      <c r="F25" s="104"/>
      <c r="G25" s="101"/>
      <c r="H25" s="6" t="s">
        <v>20</v>
      </c>
      <c r="I25" s="31">
        <v>904652000</v>
      </c>
      <c r="J25" s="31">
        <v>899266000</v>
      </c>
      <c r="K25" s="30">
        <v>5.1655899999999998E-2</v>
      </c>
      <c r="L25" s="30">
        <v>0.140177</v>
      </c>
      <c r="M25" s="27">
        <v>0.14029700000000001</v>
      </c>
      <c r="X25" s="2"/>
    </row>
    <row r="26" spans="6:25" x14ac:dyDescent="0.25">
      <c r="F26" s="104"/>
      <c r="G26" s="101"/>
      <c r="H26" s="6" t="s">
        <v>21</v>
      </c>
      <c r="I26" s="31">
        <v>906010000</v>
      </c>
      <c r="J26" s="31">
        <v>904880000</v>
      </c>
      <c r="K26" s="30">
        <v>5.15136E-2</v>
      </c>
      <c r="L26" s="30">
        <v>0.13991799999999999</v>
      </c>
      <c r="M26" s="32">
        <v>0.139705</v>
      </c>
    </row>
    <row r="27" spans="6:25" x14ac:dyDescent="0.25">
      <c r="F27" s="104"/>
      <c r="G27" s="101"/>
      <c r="H27" s="6" t="s">
        <v>22</v>
      </c>
      <c r="I27" s="31">
        <v>904922000</v>
      </c>
      <c r="J27" s="31">
        <v>903865000</v>
      </c>
      <c r="K27" s="30">
        <v>5.2426399999999998E-2</v>
      </c>
      <c r="L27" s="30">
        <v>0.14047699999999999</v>
      </c>
      <c r="M27" s="27">
        <v>0.14019000000000001</v>
      </c>
    </row>
    <row r="28" spans="6:25" x14ac:dyDescent="0.25">
      <c r="F28" s="104"/>
      <c r="G28" s="101"/>
      <c r="H28" s="6" t="s">
        <v>23</v>
      </c>
      <c r="I28" s="31">
        <v>905867000</v>
      </c>
      <c r="J28" s="31">
        <v>913856000</v>
      </c>
      <c r="K28" s="30">
        <v>5.2380599999999999E-2</v>
      </c>
      <c r="L28" s="30">
        <v>0.14027000000000001</v>
      </c>
      <c r="M28" s="27">
        <v>0.14047100000000001</v>
      </c>
    </row>
    <row r="29" spans="6:25" x14ac:dyDescent="0.25">
      <c r="F29" s="104"/>
      <c r="G29" s="101"/>
      <c r="H29" s="6" t="s">
        <v>24</v>
      </c>
      <c r="I29" s="31">
        <v>902898000</v>
      </c>
      <c r="J29" s="31">
        <v>901941000</v>
      </c>
      <c r="K29" s="30">
        <v>5.1744999999999999E-2</v>
      </c>
      <c r="L29" s="30">
        <v>0.13953399999999999</v>
      </c>
      <c r="M29" s="27">
        <v>0.14030599999999999</v>
      </c>
    </row>
    <row r="30" spans="6:25" x14ac:dyDescent="0.25">
      <c r="F30" s="104"/>
      <c r="G30" s="101"/>
      <c r="H30" s="6" t="s">
        <v>25</v>
      </c>
      <c r="I30" s="31">
        <v>902801000</v>
      </c>
      <c r="J30" s="31">
        <v>904090000</v>
      </c>
      <c r="K30" s="30">
        <v>5.1759300000000001E-2</v>
      </c>
      <c r="L30" s="30">
        <v>0.14043600000000001</v>
      </c>
      <c r="M30" s="27">
        <v>0.13971700000000001</v>
      </c>
    </row>
    <row r="31" spans="6:25" x14ac:dyDescent="0.25">
      <c r="F31" s="104"/>
      <c r="G31" s="102"/>
      <c r="H31" s="6" t="s">
        <v>26</v>
      </c>
      <c r="I31" s="31">
        <v>897631000</v>
      </c>
      <c r="J31" s="31">
        <v>906619000</v>
      </c>
      <c r="K31" s="30">
        <v>5.1497500000000002E-2</v>
      </c>
      <c r="L31" s="30">
        <v>0.140546</v>
      </c>
      <c r="M31" s="27">
        <v>0.140961</v>
      </c>
    </row>
    <row r="32" spans="6:25" ht="15.75" thickBot="1" x14ac:dyDescent="0.3">
      <c r="F32" s="104"/>
      <c r="G32" s="98" t="s">
        <v>27</v>
      </c>
      <c r="H32" s="99"/>
      <c r="I32" s="34">
        <f t="shared" ref="I32:M32" si="7">SUM(I18:I31)/14</f>
        <v>904942642.85714281</v>
      </c>
      <c r="J32" s="34">
        <f t="shared" si="7"/>
        <v>902312928.57142854</v>
      </c>
      <c r="K32" s="33">
        <f t="shared" si="7"/>
        <v>5.21258E-2</v>
      </c>
      <c r="L32" s="33">
        <f t="shared" si="7"/>
        <v>0.14045114285714286</v>
      </c>
      <c r="M32" s="33">
        <f t="shared" si="7"/>
        <v>0.14063535714285716</v>
      </c>
    </row>
    <row r="33" spans="6:13" x14ac:dyDescent="0.25">
      <c r="F33" s="104"/>
      <c r="G33" s="100">
        <v>1240</v>
      </c>
      <c r="H33" s="5" t="s">
        <v>13</v>
      </c>
      <c r="I33" s="28">
        <v>919782000</v>
      </c>
      <c r="J33" s="28">
        <v>917810000</v>
      </c>
      <c r="K33" s="20">
        <v>5.3576600000000002E-2</v>
      </c>
      <c r="L33" s="20">
        <v>0.13578999999999999</v>
      </c>
      <c r="M33" s="29">
        <v>0.13620599999999999</v>
      </c>
    </row>
    <row r="34" spans="6:13" x14ac:dyDescent="0.25">
      <c r="F34" s="104"/>
      <c r="G34" s="101"/>
      <c r="H34" s="6" t="s">
        <v>14</v>
      </c>
      <c r="I34" s="31">
        <v>920830000</v>
      </c>
      <c r="J34" s="31">
        <v>919554000</v>
      </c>
      <c r="K34" s="30">
        <v>5.2462000000000002E-2</v>
      </c>
      <c r="L34" s="30">
        <v>0.135356</v>
      </c>
      <c r="M34" s="27">
        <v>0.135634</v>
      </c>
    </row>
    <row r="35" spans="6:13" x14ac:dyDescent="0.25">
      <c r="F35" s="104"/>
      <c r="G35" s="101"/>
      <c r="H35" s="6" t="s">
        <v>15</v>
      </c>
      <c r="I35" s="31">
        <v>923595000</v>
      </c>
      <c r="J35" s="31">
        <v>917026000</v>
      </c>
      <c r="K35" s="30">
        <v>5.2720599999999999E-2</v>
      </c>
      <c r="L35" s="30">
        <v>0.13592299999999999</v>
      </c>
      <c r="M35" s="27">
        <v>0.136155</v>
      </c>
    </row>
    <row r="36" spans="6:13" x14ac:dyDescent="0.25">
      <c r="F36" s="104"/>
      <c r="G36" s="101"/>
      <c r="H36" s="6" t="s">
        <v>16</v>
      </c>
      <c r="I36" s="31">
        <v>923744000</v>
      </c>
      <c r="J36" s="31">
        <v>913233000</v>
      </c>
      <c r="K36" s="30">
        <v>5.1727299999999997E-2</v>
      </c>
      <c r="L36" s="30">
        <v>0.134966</v>
      </c>
      <c r="M36" s="27">
        <v>0.135517</v>
      </c>
    </row>
    <row r="37" spans="6:13" x14ac:dyDescent="0.25">
      <c r="F37" s="104"/>
      <c r="G37" s="101"/>
      <c r="H37" s="6" t="s">
        <v>17</v>
      </c>
      <c r="I37" s="31">
        <v>920157000</v>
      </c>
      <c r="J37" s="31">
        <v>911014000</v>
      </c>
      <c r="K37" s="30">
        <v>5.2106399999999997E-2</v>
      </c>
      <c r="L37" s="30">
        <v>0.134797</v>
      </c>
      <c r="M37" s="27">
        <v>0.13586699999999999</v>
      </c>
    </row>
    <row r="38" spans="6:13" x14ac:dyDescent="0.25">
      <c r="F38" s="104"/>
      <c r="G38" s="101"/>
      <c r="H38" s="6" t="s">
        <v>18</v>
      </c>
      <c r="I38" s="31">
        <v>915361000</v>
      </c>
      <c r="J38" s="31">
        <v>912494000</v>
      </c>
      <c r="K38" s="30">
        <v>5.1843100000000003E-2</v>
      </c>
      <c r="L38" s="30">
        <v>0.13521</v>
      </c>
      <c r="M38" s="27">
        <v>0.13550200000000001</v>
      </c>
    </row>
    <row r="39" spans="6:13" x14ac:dyDescent="0.25">
      <c r="F39" s="104"/>
      <c r="G39" s="101"/>
      <c r="H39" s="6" t="s">
        <v>19</v>
      </c>
      <c r="I39" s="31">
        <v>921454000</v>
      </c>
      <c r="J39" s="31">
        <v>914704000</v>
      </c>
      <c r="K39" s="30">
        <v>5.1550899999999997E-2</v>
      </c>
      <c r="L39" s="30">
        <v>0.135569</v>
      </c>
      <c r="M39" s="27">
        <v>0.13548299999999999</v>
      </c>
    </row>
    <row r="40" spans="6:13" x14ac:dyDescent="0.25">
      <c r="F40" s="104"/>
      <c r="G40" s="101"/>
      <c r="H40" s="6" t="s">
        <v>20</v>
      </c>
      <c r="I40" s="31">
        <v>913697000</v>
      </c>
      <c r="J40" s="31">
        <v>919546000</v>
      </c>
      <c r="K40" s="30">
        <v>5.1273100000000002E-2</v>
      </c>
      <c r="L40" s="30">
        <v>0.13566800000000001</v>
      </c>
      <c r="M40" s="27">
        <v>0.134829</v>
      </c>
    </row>
    <row r="41" spans="6:13" x14ac:dyDescent="0.25">
      <c r="F41" s="104"/>
      <c r="G41" s="101"/>
      <c r="H41" s="6" t="s">
        <v>21</v>
      </c>
      <c r="I41" s="31">
        <v>919524000</v>
      </c>
      <c r="J41" s="31">
        <v>915927000</v>
      </c>
      <c r="K41" s="30">
        <v>5.1214200000000001E-2</v>
      </c>
      <c r="L41" s="30">
        <v>0.134857</v>
      </c>
      <c r="M41" s="32">
        <v>0.13509699999999999</v>
      </c>
    </row>
    <row r="42" spans="6:13" x14ac:dyDescent="0.25">
      <c r="F42" s="104"/>
      <c r="G42" s="101"/>
      <c r="H42" s="6" t="s">
        <v>22</v>
      </c>
      <c r="I42" s="31">
        <v>917685000</v>
      </c>
      <c r="J42" s="31">
        <v>914344000</v>
      </c>
      <c r="K42" s="30">
        <v>5.2159200000000003E-2</v>
      </c>
      <c r="L42" s="30">
        <v>0.13520399999999999</v>
      </c>
      <c r="M42" s="27">
        <v>0.135548</v>
      </c>
    </row>
    <row r="43" spans="6:13" x14ac:dyDescent="0.25">
      <c r="F43" s="104"/>
      <c r="G43" s="101"/>
      <c r="H43" s="6" t="s">
        <v>23</v>
      </c>
      <c r="I43" s="31">
        <v>919354000</v>
      </c>
      <c r="J43" s="31">
        <v>921662000</v>
      </c>
      <c r="K43" s="30">
        <v>5.2137799999999998E-2</v>
      </c>
      <c r="L43" s="30">
        <v>0.13541600000000001</v>
      </c>
      <c r="M43" s="27">
        <v>0.135022</v>
      </c>
    </row>
    <row r="44" spans="6:13" x14ac:dyDescent="0.25">
      <c r="F44" s="104"/>
      <c r="G44" s="101"/>
      <c r="H44" s="6" t="s">
        <v>24</v>
      </c>
      <c r="I44" s="31">
        <v>914718000</v>
      </c>
      <c r="J44" s="31">
        <v>915697000</v>
      </c>
      <c r="K44" s="30">
        <v>5.1500600000000001E-2</v>
      </c>
      <c r="L44" s="30">
        <v>0.13433400000000001</v>
      </c>
      <c r="M44" s="27">
        <v>0.13542499999999999</v>
      </c>
    </row>
    <row r="45" spans="6:13" x14ac:dyDescent="0.25">
      <c r="F45" s="104"/>
      <c r="G45" s="101"/>
      <c r="H45" s="6" t="s">
        <v>25</v>
      </c>
      <c r="I45" s="31">
        <v>916172000</v>
      </c>
      <c r="J45" s="31">
        <v>919292000</v>
      </c>
      <c r="K45" s="30">
        <v>5.1557400000000003E-2</v>
      </c>
      <c r="L45" s="30">
        <v>0.135044</v>
      </c>
      <c r="M45" s="27">
        <v>0.134626</v>
      </c>
    </row>
    <row r="46" spans="6:13" x14ac:dyDescent="0.25">
      <c r="F46" s="104"/>
      <c r="G46" s="102"/>
      <c r="H46" s="6" t="s">
        <v>26</v>
      </c>
      <c r="I46" s="31">
        <v>919652000</v>
      </c>
      <c r="J46" s="31">
        <v>913701000</v>
      </c>
      <c r="K46" s="30">
        <v>5.1493799999999999E-2</v>
      </c>
      <c r="L46" s="30">
        <v>0.135494</v>
      </c>
      <c r="M46" s="27">
        <v>0.13550899999999999</v>
      </c>
    </row>
    <row r="47" spans="6:13" ht="15.75" thickBot="1" x14ac:dyDescent="0.3">
      <c r="F47" s="104"/>
      <c r="G47" s="98" t="s">
        <v>27</v>
      </c>
      <c r="H47" s="99"/>
      <c r="I47" s="34">
        <f t="shared" ref="I47:M47" si="8">SUM(I33:I46)/14</f>
        <v>918980357.14285719</v>
      </c>
      <c r="J47" s="34">
        <f t="shared" si="8"/>
        <v>916143142.85714281</v>
      </c>
      <c r="K47" s="33">
        <f t="shared" si="8"/>
        <v>5.1951642857142863E-2</v>
      </c>
      <c r="L47" s="33">
        <f t="shared" si="8"/>
        <v>0.13525914285714286</v>
      </c>
      <c r="M47" s="33">
        <f t="shared" si="8"/>
        <v>0.13545857142857143</v>
      </c>
    </row>
    <row r="48" spans="6:13" x14ac:dyDescent="0.25">
      <c r="F48" s="104"/>
      <c r="G48" s="100">
        <v>1260</v>
      </c>
      <c r="H48" s="5" t="s">
        <v>13</v>
      </c>
      <c r="I48" s="28">
        <v>933832000</v>
      </c>
      <c r="J48" s="28">
        <v>928676000</v>
      </c>
      <c r="K48" s="20">
        <v>5.3360200000000003E-2</v>
      </c>
      <c r="L48" s="20">
        <v>0.13000600000000001</v>
      </c>
      <c r="M48" s="29">
        <v>0.130826</v>
      </c>
    </row>
    <row r="49" spans="6:13" x14ac:dyDescent="0.25">
      <c r="F49" s="104"/>
      <c r="G49" s="101"/>
      <c r="H49" s="6" t="s">
        <v>14</v>
      </c>
      <c r="I49" s="31">
        <v>935389000</v>
      </c>
      <c r="J49" s="31">
        <v>925820000</v>
      </c>
      <c r="K49" s="30">
        <v>5.2732099999999997E-2</v>
      </c>
      <c r="L49" s="30">
        <v>0.12992899999999999</v>
      </c>
      <c r="M49" s="27">
        <v>0.13026199999999999</v>
      </c>
    </row>
    <row r="50" spans="6:13" x14ac:dyDescent="0.25">
      <c r="F50" s="104"/>
      <c r="G50" s="101"/>
      <c r="H50" s="6" t="s">
        <v>15</v>
      </c>
      <c r="I50" s="31">
        <v>934404000</v>
      </c>
      <c r="J50" s="31">
        <v>935729000</v>
      </c>
      <c r="K50" s="30">
        <v>5.3183000000000001E-2</v>
      </c>
      <c r="L50" s="30">
        <v>0.130442</v>
      </c>
      <c r="M50" s="27">
        <v>0.130492</v>
      </c>
    </row>
    <row r="51" spans="6:13" x14ac:dyDescent="0.25">
      <c r="F51" s="104"/>
      <c r="G51" s="101"/>
      <c r="H51" s="6" t="s">
        <v>16</v>
      </c>
      <c r="I51" s="31">
        <v>936366000</v>
      </c>
      <c r="J51" s="31">
        <v>929174000</v>
      </c>
      <c r="K51" s="30">
        <v>5.1874299999999998E-2</v>
      </c>
      <c r="L51" s="30">
        <v>0.129326</v>
      </c>
      <c r="M51" s="27">
        <v>0.12981699999999999</v>
      </c>
    </row>
    <row r="52" spans="6:13" x14ac:dyDescent="0.25">
      <c r="F52" s="104"/>
      <c r="G52" s="101"/>
      <c r="H52" s="6" t="s">
        <v>17</v>
      </c>
      <c r="I52" s="31">
        <v>936408000</v>
      </c>
      <c r="J52" s="31">
        <v>931074000</v>
      </c>
      <c r="K52" s="30">
        <v>5.1649399999999998E-2</v>
      </c>
      <c r="L52" s="30">
        <v>0.12906500000000001</v>
      </c>
      <c r="M52" s="27">
        <v>0.130047</v>
      </c>
    </row>
    <row r="53" spans="6:13" x14ac:dyDescent="0.25">
      <c r="F53" s="104"/>
      <c r="G53" s="101"/>
      <c r="H53" s="6" t="s">
        <v>18</v>
      </c>
      <c r="I53" s="31">
        <v>930259000</v>
      </c>
      <c r="J53" s="31">
        <v>932216000</v>
      </c>
      <c r="K53" s="30">
        <v>5.1891100000000003E-2</v>
      </c>
      <c r="L53" s="30">
        <v>0.12984000000000001</v>
      </c>
      <c r="M53" s="27">
        <v>0.13062699999999999</v>
      </c>
    </row>
    <row r="54" spans="6:13" x14ac:dyDescent="0.25">
      <c r="F54" s="104"/>
      <c r="G54" s="101"/>
      <c r="H54" s="6" t="s">
        <v>19</v>
      </c>
      <c r="I54" s="31">
        <v>932536000</v>
      </c>
      <c r="J54" s="31">
        <v>931472000</v>
      </c>
      <c r="K54" s="30">
        <v>5.22701E-2</v>
      </c>
      <c r="L54" s="30">
        <v>0.130276</v>
      </c>
      <c r="M54" s="27">
        <v>0.13015099999999999</v>
      </c>
    </row>
    <row r="55" spans="6:13" x14ac:dyDescent="0.25">
      <c r="F55" s="104"/>
      <c r="G55" s="101"/>
      <c r="H55" s="6" t="s">
        <v>20</v>
      </c>
      <c r="I55" s="31">
        <v>929691000</v>
      </c>
      <c r="J55" s="31">
        <v>928969000</v>
      </c>
      <c r="K55" s="30">
        <v>5.1478099999999999E-2</v>
      </c>
      <c r="L55" s="30">
        <v>0.129777</v>
      </c>
      <c r="M55" s="27">
        <v>0.12942400000000001</v>
      </c>
    </row>
    <row r="56" spans="6:13" x14ac:dyDescent="0.25">
      <c r="F56" s="104"/>
      <c r="G56" s="101"/>
      <c r="H56" s="6" t="s">
        <v>21</v>
      </c>
      <c r="I56" s="31">
        <v>927856000</v>
      </c>
      <c r="J56" s="31">
        <v>928253000</v>
      </c>
      <c r="K56" s="30">
        <v>5.1475399999999998E-2</v>
      </c>
      <c r="L56" s="30">
        <v>0.12897900000000001</v>
      </c>
      <c r="M56" s="32">
        <v>0.129109</v>
      </c>
    </row>
    <row r="57" spans="6:13" x14ac:dyDescent="0.25">
      <c r="F57" s="104"/>
      <c r="G57" s="101"/>
      <c r="H57" s="6" t="s">
        <v>22</v>
      </c>
      <c r="I57" s="31">
        <v>937911000</v>
      </c>
      <c r="J57" s="31">
        <v>926209000</v>
      </c>
      <c r="K57" s="30">
        <v>5.1961E-2</v>
      </c>
      <c r="L57" s="30">
        <v>0.12953999999999999</v>
      </c>
      <c r="M57" s="27">
        <v>0.12976199999999999</v>
      </c>
    </row>
    <row r="58" spans="6:13" x14ac:dyDescent="0.25">
      <c r="F58" s="104"/>
      <c r="G58" s="101"/>
      <c r="H58" s="6" t="s">
        <v>23</v>
      </c>
      <c r="I58" s="31">
        <v>934974000</v>
      </c>
      <c r="J58" s="31">
        <v>933900000</v>
      </c>
      <c r="K58" s="30">
        <v>5.2787100000000003E-2</v>
      </c>
      <c r="L58" s="30">
        <v>0.12989999999999999</v>
      </c>
      <c r="M58" s="27">
        <v>0.129443</v>
      </c>
    </row>
    <row r="59" spans="6:13" x14ac:dyDescent="0.25">
      <c r="F59" s="104"/>
      <c r="G59" s="101"/>
      <c r="H59" s="6" t="s">
        <v>24</v>
      </c>
      <c r="I59" s="31">
        <v>928895000</v>
      </c>
      <c r="J59" s="31">
        <v>929218000</v>
      </c>
      <c r="K59" s="30">
        <v>5.1859799999999998E-2</v>
      </c>
      <c r="L59" s="30">
        <v>0.128909</v>
      </c>
      <c r="M59" s="27">
        <v>0.12959999999999999</v>
      </c>
    </row>
    <row r="60" spans="6:13" x14ac:dyDescent="0.25">
      <c r="F60" s="104"/>
      <c r="G60" s="101"/>
      <c r="H60" s="6" t="s">
        <v>25</v>
      </c>
      <c r="I60" s="31">
        <v>939791000</v>
      </c>
      <c r="J60" s="31">
        <v>931724000</v>
      </c>
      <c r="K60" s="30">
        <v>5.15474E-2</v>
      </c>
      <c r="L60" s="30">
        <v>0.129806</v>
      </c>
      <c r="M60" s="27">
        <v>0.129666</v>
      </c>
    </row>
    <row r="61" spans="6:13" x14ac:dyDescent="0.25">
      <c r="F61" s="104"/>
      <c r="G61" s="102"/>
      <c r="H61" s="6" t="s">
        <v>26</v>
      </c>
      <c r="I61" s="31">
        <v>929564000</v>
      </c>
      <c r="J61" s="31">
        <v>936078000</v>
      </c>
      <c r="K61" s="30">
        <v>5.1825900000000001E-2</v>
      </c>
      <c r="L61" s="30">
        <v>0.12953200000000001</v>
      </c>
      <c r="M61" s="27">
        <v>0.130242</v>
      </c>
    </row>
    <row r="62" spans="6:13" ht="15.75" thickBot="1" x14ac:dyDescent="0.3">
      <c r="F62" s="104"/>
      <c r="G62" s="98" t="s">
        <v>27</v>
      </c>
      <c r="H62" s="99"/>
      <c r="I62" s="34">
        <f t="shared" ref="I62:M62" si="9">SUM(I48:I61)/14</f>
        <v>933419714.28571427</v>
      </c>
      <c r="J62" s="34">
        <f t="shared" si="9"/>
        <v>930608000</v>
      </c>
      <c r="K62" s="33">
        <f t="shared" si="9"/>
        <v>5.2135350000000004E-2</v>
      </c>
      <c r="L62" s="33">
        <f t="shared" si="9"/>
        <v>0.12966621428571429</v>
      </c>
      <c r="M62" s="33">
        <f t="shared" si="9"/>
        <v>0.12996199999999999</v>
      </c>
    </row>
    <row r="63" spans="6:13" x14ac:dyDescent="0.25">
      <c r="F63" s="104"/>
      <c r="G63" s="100">
        <v>1280</v>
      </c>
      <c r="H63" s="5" t="s">
        <v>13</v>
      </c>
      <c r="I63" s="28">
        <v>939851000</v>
      </c>
      <c r="J63" s="28">
        <v>942940000</v>
      </c>
      <c r="K63" s="20">
        <v>5.3591600000000003E-2</v>
      </c>
      <c r="L63" s="20">
        <v>0.12497999999999999</v>
      </c>
      <c r="M63" s="29">
        <v>0.12534500000000001</v>
      </c>
    </row>
    <row r="64" spans="6:13" x14ac:dyDescent="0.25">
      <c r="F64" s="104"/>
      <c r="G64" s="101"/>
      <c r="H64" s="6" t="s">
        <v>14</v>
      </c>
      <c r="I64" s="31">
        <v>950289000</v>
      </c>
      <c r="J64" s="31">
        <v>945456000</v>
      </c>
      <c r="K64" s="30">
        <v>5.2878000000000001E-2</v>
      </c>
      <c r="L64" s="30">
        <v>0.125058</v>
      </c>
      <c r="M64" s="27">
        <v>0.12504999999999999</v>
      </c>
    </row>
    <row r="65" spans="6:13" x14ac:dyDescent="0.25">
      <c r="F65" s="104"/>
      <c r="G65" s="101"/>
      <c r="H65" s="6" t="s">
        <v>15</v>
      </c>
      <c r="I65" s="31">
        <v>945181000</v>
      </c>
      <c r="J65" s="31">
        <v>944785000</v>
      </c>
      <c r="K65" s="30">
        <v>5.1885500000000001E-2</v>
      </c>
      <c r="L65" s="30">
        <v>0.12457600000000001</v>
      </c>
      <c r="M65" s="27">
        <v>0.124627</v>
      </c>
    </row>
    <row r="66" spans="6:13" x14ac:dyDescent="0.25">
      <c r="F66" s="104"/>
      <c r="G66" s="101"/>
      <c r="H66" s="6" t="s">
        <v>16</v>
      </c>
      <c r="I66" s="31">
        <v>945125000</v>
      </c>
      <c r="J66" s="31">
        <v>944247000</v>
      </c>
      <c r="K66" s="30">
        <v>5.18215E-2</v>
      </c>
      <c r="L66" s="30">
        <v>0.123958</v>
      </c>
      <c r="M66" s="27">
        <v>0.124884</v>
      </c>
    </row>
    <row r="67" spans="6:13" x14ac:dyDescent="0.25">
      <c r="F67" s="104"/>
      <c r="G67" s="101"/>
      <c r="H67" s="6" t="s">
        <v>17</v>
      </c>
      <c r="I67" s="31">
        <v>944258000</v>
      </c>
      <c r="J67" s="31">
        <v>939015000</v>
      </c>
      <c r="K67" s="30">
        <v>5.2091499999999999E-2</v>
      </c>
      <c r="L67" s="30">
        <v>0.12466000000000001</v>
      </c>
      <c r="M67" s="27">
        <v>0.12545500000000001</v>
      </c>
    </row>
    <row r="68" spans="6:13" x14ac:dyDescent="0.25">
      <c r="F68" s="104"/>
      <c r="G68" s="101"/>
      <c r="H68" s="6" t="s">
        <v>18</v>
      </c>
      <c r="I68" s="31">
        <v>945403000</v>
      </c>
      <c r="J68" s="31">
        <v>946518000</v>
      </c>
      <c r="K68" s="30">
        <v>5.2105199999999997E-2</v>
      </c>
      <c r="L68" s="30">
        <v>0.124989</v>
      </c>
      <c r="M68" s="27">
        <v>0.124852</v>
      </c>
    </row>
    <row r="69" spans="6:13" x14ac:dyDescent="0.25">
      <c r="F69" s="104"/>
      <c r="G69" s="101"/>
      <c r="H69" s="6" t="s">
        <v>19</v>
      </c>
      <c r="I69" s="31">
        <v>952467000</v>
      </c>
      <c r="J69" s="31">
        <v>945461000</v>
      </c>
      <c r="K69" s="30">
        <v>5.1487900000000003E-2</v>
      </c>
      <c r="L69" s="30">
        <v>0.12446</v>
      </c>
      <c r="M69" s="27">
        <v>0.124486</v>
      </c>
    </row>
    <row r="70" spans="6:13" x14ac:dyDescent="0.25">
      <c r="F70" s="104"/>
      <c r="G70" s="101"/>
      <c r="H70" s="6" t="s">
        <v>20</v>
      </c>
      <c r="I70" s="31">
        <v>948770000</v>
      </c>
      <c r="J70" s="31">
        <v>943754000</v>
      </c>
      <c r="K70" s="30">
        <v>5.1301800000000002E-2</v>
      </c>
      <c r="L70" s="30">
        <v>0.124116</v>
      </c>
      <c r="M70" s="27">
        <v>0.124045</v>
      </c>
    </row>
    <row r="71" spans="6:13" x14ac:dyDescent="0.25">
      <c r="F71" s="104"/>
      <c r="G71" s="101"/>
      <c r="H71" s="6" t="s">
        <v>21</v>
      </c>
      <c r="I71" s="31">
        <v>950639000</v>
      </c>
      <c r="J71" s="31">
        <v>945394000</v>
      </c>
      <c r="K71" s="30">
        <v>5.19663E-2</v>
      </c>
      <c r="L71" s="30">
        <v>0.123873</v>
      </c>
      <c r="M71" s="32">
        <v>0.124554</v>
      </c>
    </row>
    <row r="72" spans="6:13" x14ac:dyDescent="0.25">
      <c r="F72" s="104"/>
      <c r="G72" s="101"/>
      <c r="H72" s="6" t="s">
        <v>22</v>
      </c>
      <c r="I72" s="31">
        <v>949234000</v>
      </c>
      <c r="J72" s="31">
        <v>944736000</v>
      </c>
      <c r="K72" s="30">
        <v>5.2458999999999999E-2</v>
      </c>
      <c r="L72" s="30">
        <v>0.124249</v>
      </c>
      <c r="M72" s="27">
        <v>0.12458900000000001</v>
      </c>
    </row>
    <row r="73" spans="6:13" x14ac:dyDescent="0.25">
      <c r="F73" s="104"/>
      <c r="G73" s="101"/>
      <c r="H73" s="6" t="s">
        <v>23</v>
      </c>
      <c r="I73" s="31">
        <v>950974000</v>
      </c>
      <c r="J73" s="31">
        <v>950966000</v>
      </c>
      <c r="K73" s="30">
        <v>5.1783200000000001E-2</v>
      </c>
      <c r="L73" s="30">
        <v>0.123877</v>
      </c>
      <c r="M73" s="27">
        <v>0.124543</v>
      </c>
    </row>
    <row r="74" spans="6:13" x14ac:dyDescent="0.25">
      <c r="F74" s="104"/>
      <c r="G74" s="101"/>
      <c r="H74" s="6" t="s">
        <v>24</v>
      </c>
      <c r="I74" s="31">
        <v>951311000</v>
      </c>
      <c r="J74" s="31">
        <v>939153000</v>
      </c>
      <c r="K74" s="30">
        <v>5.1851700000000001E-2</v>
      </c>
      <c r="L74" s="30">
        <v>0.124405</v>
      </c>
      <c r="M74" s="27">
        <v>0.124302</v>
      </c>
    </row>
    <row r="75" spans="6:13" x14ac:dyDescent="0.25">
      <c r="F75" s="104"/>
      <c r="G75" s="101"/>
      <c r="H75" s="6" t="s">
        <v>25</v>
      </c>
      <c r="I75" s="31">
        <v>944970000</v>
      </c>
      <c r="J75" s="31">
        <v>949969000</v>
      </c>
      <c r="K75" s="30">
        <v>5.2105199999999997E-2</v>
      </c>
      <c r="L75" s="30">
        <v>0.125058</v>
      </c>
      <c r="M75" s="27">
        <v>0.124045</v>
      </c>
    </row>
    <row r="76" spans="6:13" x14ac:dyDescent="0.25">
      <c r="F76" s="104"/>
      <c r="G76" s="102"/>
      <c r="H76" s="6" t="s">
        <v>26</v>
      </c>
      <c r="I76" s="31">
        <v>951353000</v>
      </c>
      <c r="J76" s="31">
        <v>949332000</v>
      </c>
      <c r="K76" s="30">
        <v>5.1320299999999999E-2</v>
      </c>
      <c r="L76" s="30">
        <v>0.12457600000000001</v>
      </c>
      <c r="M76" s="27">
        <v>0.124407</v>
      </c>
    </row>
    <row r="77" spans="6:13" ht="15.75" thickBot="1" x14ac:dyDescent="0.3">
      <c r="F77" s="104"/>
      <c r="G77" s="98" t="s">
        <v>27</v>
      </c>
      <c r="H77" s="99"/>
      <c r="I77" s="34">
        <f t="shared" ref="I77:M77" si="10">SUM(I63:I76)/14</f>
        <v>947844642.85714281</v>
      </c>
      <c r="J77" s="34">
        <f t="shared" si="10"/>
        <v>945123285.71428573</v>
      </c>
      <c r="K77" s="33">
        <f t="shared" si="10"/>
        <v>5.2046335714285706E-2</v>
      </c>
      <c r="L77" s="33">
        <f t="shared" si="10"/>
        <v>0.1244882142857143</v>
      </c>
      <c r="M77" s="33">
        <f t="shared" si="10"/>
        <v>0.12465599999999999</v>
      </c>
    </row>
    <row r="78" spans="6:13" x14ac:dyDescent="0.25">
      <c r="F78" s="104"/>
      <c r="G78" s="100">
        <v>1300</v>
      </c>
      <c r="H78" s="5" t="s">
        <v>13</v>
      </c>
      <c r="I78" s="28">
        <v>956577000</v>
      </c>
      <c r="J78" s="28">
        <v>956511000</v>
      </c>
      <c r="K78" s="20">
        <v>5.3222999999999999E-2</v>
      </c>
      <c r="L78" s="20">
        <v>0.11984300000000001</v>
      </c>
      <c r="M78" s="29">
        <v>0.12045500000000001</v>
      </c>
    </row>
    <row r="79" spans="6:13" x14ac:dyDescent="0.25">
      <c r="F79" s="104"/>
      <c r="G79" s="101"/>
      <c r="H79" s="6" t="s">
        <v>14</v>
      </c>
      <c r="I79" s="31">
        <v>964597000</v>
      </c>
      <c r="J79" s="31">
        <v>959421000</v>
      </c>
      <c r="K79" s="30">
        <v>5.2678799999999998E-2</v>
      </c>
      <c r="L79" s="30">
        <v>0.119739</v>
      </c>
      <c r="M79" s="27">
        <v>0.119936</v>
      </c>
    </row>
    <row r="80" spans="6:13" x14ac:dyDescent="0.25">
      <c r="F80" s="104"/>
      <c r="G80" s="101"/>
      <c r="H80" s="6" t="s">
        <v>15</v>
      </c>
      <c r="I80" s="31">
        <v>959961000</v>
      </c>
      <c r="J80" s="31">
        <v>961818000</v>
      </c>
      <c r="K80" s="30">
        <v>5.3199000000000003E-2</v>
      </c>
      <c r="L80" s="30">
        <v>0.120267</v>
      </c>
      <c r="M80" s="27">
        <v>0.12019000000000001</v>
      </c>
    </row>
    <row r="81" spans="6:13" x14ac:dyDescent="0.25">
      <c r="F81" s="104"/>
      <c r="G81" s="101"/>
      <c r="H81" s="6" t="s">
        <v>16</v>
      </c>
      <c r="I81" s="31">
        <v>960270000</v>
      </c>
      <c r="J81" s="31">
        <v>955307000</v>
      </c>
      <c r="K81" s="30">
        <v>5.1814600000000002E-2</v>
      </c>
      <c r="L81" s="30">
        <v>0.119379</v>
      </c>
      <c r="M81" s="27">
        <v>0.119797</v>
      </c>
    </row>
    <row r="82" spans="6:13" x14ac:dyDescent="0.25">
      <c r="F82" s="104"/>
      <c r="G82" s="101"/>
      <c r="H82" s="6" t="s">
        <v>17</v>
      </c>
      <c r="I82" s="31">
        <v>959264000</v>
      </c>
      <c r="J82" s="31">
        <v>952202000</v>
      </c>
      <c r="K82" s="30">
        <v>5.1595000000000002E-2</v>
      </c>
      <c r="L82" s="30">
        <v>0.11863</v>
      </c>
      <c r="M82" s="27">
        <v>0.119787</v>
      </c>
    </row>
    <row r="83" spans="6:13" x14ac:dyDescent="0.25">
      <c r="F83" s="104"/>
      <c r="G83" s="101"/>
      <c r="H83" s="6" t="s">
        <v>18</v>
      </c>
      <c r="I83" s="31">
        <v>965303000</v>
      </c>
      <c r="J83" s="31">
        <v>955135000</v>
      </c>
      <c r="K83" s="30">
        <v>5.2217399999999997E-2</v>
      </c>
      <c r="L83" s="30">
        <v>0.119556</v>
      </c>
      <c r="M83" s="27">
        <v>0.11994199999999999</v>
      </c>
    </row>
    <row r="84" spans="6:13" x14ac:dyDescent="0.25">
      <c r="F84" s="104"/>
      <c r="G84" s="101"/>
      <c r="H84" s="6" t="s">
        <v>19</v>
      </c>
      <c r="I84" s="31">
        <v>961278000</v>
      </c>
      <c r="J84" s="31">
        <v>957671000</v>
      </c>
      <c r="K84" s="30">
        <v>5.16731E-2</v>
      </c>
      <c r="L84" s="30">
        <v>0.119923</v>
      </c>
      <c r="M84" s="27">
        <v>0.119794</v>
      </c>
    </row>
    <row r="85" spans="6:13" x14ac:dyDescent="0.25">
      <c r="F85" s="104"/>
      <c r="G85" s="101"/>
      <c r="H85" s="6" t="s">
        <v>20</v>
      </c>
      <c r="I85" s="31">
        <v>963168000</v>
      </c>
      <c r="J85" s="31">
        <v>959814000</v>
      </c>
      <c r="K85" s="30">
        <v>5.1375499999999998E-2</v>
      </c>
      <c r="L85" s="30">
        <v>0.119448</v>
      </c>
      <c r="M85" s="27">
        <v>0.11937300000000001</v>
      </c>
    </row>
    <row r="86" spans="6:13" x14ac:dyDescent="0.25">
      <c r="F86" s="104"/>
      <c r="G86" s="101"/>
      <c r="H86" s="6" t="s">
        <v>21</v>
      </c>
      <c r="I86" s="31">
        <v>960465000</v>
      </c>
      <c r="J86" s="31">
        <v>958819000</v>
      </c>
      <c r="K86" s="30">
        <v>5.1883199999999997E-2</v>
      </c>
      <c r="L86" s="30">
        <v>0.119128</v>
      </c>
      <c r="M86" s="32">
        <v>0.11926100000000001</v>
      </c>
    </row>
    <row r="87" spans="6:13" x14ac:dyDescent="0.25">
      <c r="F87" s="104"/>
      <c r="G87" s="101"/>
      <c r="H87" s="6" t="s">
        <v>22</v>
      </c>
      <c r="I87" s="31">
        <v>963579000</v>
      </c>
      <c r="J87" s="31">
        <v>961077000</v>
      </c>
      <c r="K87" s="30">
        <v>5.2290999999999997E-2</v>
      </c>
      <c r="L87" s="30">
        <v>0.119084</v>
      </c>
      <c r="M87" s="27">
        <v>0.11987</v>
      </c>
    </row>
    <row r="88" spans="6:13" x14ac:dyDescent="0.25">
      <c r="F88" s="104"/>
      <c r="G88" s="101"/>
      <c r="H88" s="6" t="s">
        <v>23</v>
      </c>
      <c r="I88" s="31">
        <v>960775000</v>
      </c>
      <c r="J88" s="31">
        <v>967098000</v>
      </c>
      <c r="K88" s="30">
        <v>5.2368400000000002E-2</v>
      </c>
      <c r="L88" s="30">
        <v>0.119188</v>
      </c>
      <c r="M88" s="27">
        <v>0.119464</v>
      </c>
    </row>
    <row r="89" spans="6:13" x14ac:dyDescent="0.25">
      <c r="F89" s="104"/>
      <c r="G89" s="101"/>
      <c r="H89" s="6" t="s">
        <v>24</v>
      </c>
      <c r="I89" s="31">
        <v>961576000</v>
      </c>
      <c r="J89" s="31">
        <v>956325000</v>
      </c>
      <c r="K89" s="30">
        <v>5.1922500000000003E-2</v>
      </c>
      <c r="L89" s="30">
        <v>0.11880499999999999</v>
      </c>
      <c r="M89" s="27">
        <v>0.119186</v>
      </c>
    </row>
    <row r="90" spans="6:13" x14ac:dyDescent="0.25">
      <c r="F90" s="104"/>
      <c r="G90" s="101"/>
      <c r="H90" s="6" t="s">
        <v>25</v>
      </c>
      <c r="I90" s="31">
        <v>960397000</v>
      </c>
      <c r="J90" s="31">
        <v>962872000</v>
      </c>
      <c r="K90" s="30">
        <v>5.1803099999999998E-2</v>
      </c>
      <c r="L90" s="30">
        <v>0.119366</v>
      </c>
      <c r="M90" s="27">
        <v>0.11905399999999999</v>
      </c>
    </row>
    <row r="91" spans="6:13" x14ac:dyDescent="0.25">
      <c r="F91" s="104"/>
      <c r="G91" s="102"/>
      <c r="H91" s="6" t="s">
        <v>26</v>
      </c>
      <c r="I91" s="31">
        <v>961447000</v>
      </c>
      <c r="J91" s="31">
        <v>955161000</v>
      </c>
      <c r="K91" s="30">
        <v>5.1873599999999999E-2</v>
      </c>
      <c r="L91" s="30">
        <v>0.11922000000000001</v>
      </c>
      <c r="M91" s="27">
        <v>0.11959699999999999</v>
      </c>
    </row>
    <row r="92" spans="6:13" ht="15.75" thickBot="1" x14ac:dyDescent="0.3">
      <c r="F92" s="105"/>
      <c r="G92" s="98" t="s">
        <v>27</v>
      </c>
      <c r="H92" s="99"/>
      <c r="I92" s="34">
        <f t="shared" ref="I92:M92" si="11">SUM(I78:I91)/14</f>
        <v>961332642.85714281</v>
      </c>
      <c r="J92" s="34">
        <f t="shared" si="11"/>
        <v>958516500</v>
      </c>
      <c r="K92" s="33">
        <f t="shared" si="11"/>
        <v>5.2137014285714281E-2</v>
      </c>
      <c r="L92" s="33">
        <f t="shared" si="11"/>
        <v>0.11939828571428572</v>
      </c>
      <c r="M92" s="33">
        <f t="shared" si="11"/>
        <v>0.11969328571428571</v>
      </c>
    </row>
    <row r="93" spans="6:13" x14ac:dyDescent="0.25">
      <c r="F93" s="103" t="s">
        <v>55</v>
      </c>
      <c r="G93" s="100">
        <v>1200</v>
      </c>
      <c r="H93" s="5" t="s">
        <v>13</v>
      </c>
      <c r="I93" s="28">
        <v>1108960000</v>
      </c>
      <c r="J93" s="28">
        <v>1094310000</v>
      </c>
      <c r="K93" s="20">
        <v>5.44696E-2</v>
      </c>
      <c r="L93" s="20">
        <v>7.3062699999999994E-2</v>
      </c>
      <c r="M93" s="29">
        <v>7.3660500000000004E-2</v>
      </c>
    </row>
    <row r="94" spans="6:13" x14ac:dyDescent="0.25">
      <c r="F94" s="104"/>
      <c r="G94" s="101"/>
      <c r="H94" s="6" t="s">
        <v>14</v>
      </c>
      <c r="I94" s="31">
        <v>1103550000</v>
      </c>
      <c r="J94" s="31">
        <v>1098380000</v>
      </c>
      <c r="K94" s="30">
        <v>5.4008199999999999E-2</v>
      </c>
      <c r="L94" s="30">
        <v>7.2922799999999996E-2</v>
      </c>
      <c r="M94" s="27">
        <v>7.3445499999999997E-2</v>
      </c>
    </row>
    <row r="95" spans="6:13" x14ac:dyDescent="0.25">
      <c r="F95" s="104"/>
      <c r="G95" s="101"/>
      <c r="H95" s="6" t="s">
        <v>15</v>
      </c>
      <c r="I95" s="31">
        <v>1104750000</v>
      </c>
      <c r="J95" s="31">
        <v>1101700000</v>
      </c>
      <c r="K95" s="30">
        <v>5.4387900000000003E-2</v>
      </c>
      <c r="L95" s="30">
        <v>7.3225399999999996E-2</v>
      </c>
      <c r="M95" s="27">
        <v>7.3307600000000001E-2</v>
      </c>
    </row>
    <row r="96" spans="6:13" x14ac:dyDescent="0.25">
      <c r="F96" s="104"/>
      <c r="G96" s="101"/>
      <c r="H96" s="6" t="s">
        <v>16</v>
      </c>
      <c r="I96" s="31">
        <v>1099420000</v>
      </c>
      <c r="J96" s="31">
        <v>1102910000</v>
      </c>
      <c r="K96" s="30">
        <v>5.3409499999999999E-2</v>
      </c>
      <c r="L96" s="30">
        <v>7.2513400000000006E-2</v>
      </c>
      <c r="M96" s="27">
        <v>7.3024900000000004E-2</v>
      </c>
    </row>
    <row r="97" spans="6:13" x14ac:dyDescent="0.25">
      <c r="F97" s="104"/>
      <c r="G97" s="101"/>
      <c r="H97" s="6" t="s">
        <v>17</v>
      </c>
      <c r="I97" s="31">
        <v>1101490000</v>
      </c>
      <c r="J97" s="31">
        <v>1093450000</v>
      </c>
      <c r="K97" s="30">
        <v>5.3163000000000002E-2</v>
      </c>
      <c r="L97" s="30">
        <v>7.2418399999999994E-2</v>
      </c>
      <c r="M97" s="27">
        <v>7.2916400000000006E-2</v>
      </c>
    </row>
    <row r="98" spans="6:13" x14ac:dyDescent="0.25">
      <c r="F98" s="104"/>
      <c r="G98" s="101"/>
      <c r="H98" s="6" t="s">
        <v>18</v>
      </c>
      <c r="I98" s="31">
        <v>1105210000</v>
      </c>
      <c r="J98" s="31">
        <v>1096970000</v>
      </c>
      <c r="K98" s="30">
        <v>5.3538099999999998E-2</v>
      </c>
      <c r="L98" s="30">
        <v>7.2655600000000001E-2</v>
      </c>
      <c r="M98" s="27">
        <v>7.3149400000000003E-2</v>
      </c>
    </row>
    <row r="99" spans="6:13" x14ac:dyDescent="0.25">
      <c r="F99" s="104"/>
      <c r="G99" s="101"/>
      <c r="H99" s="6" t="s">
        <v>19</v>
      </c>
      <c r="I99" s="31">
        <v>1107610000</v>
      </c>
      <c r="J99" s="31">
        <v>1097690000</v>
      </c>
      <c r="K99" s="30">
        <v>5.3110299999999999E-2</v>
      </c>
      <c r="L99" s="30">
        <v>7.2829400000000002E-2</v>
      </c>
      <c r="M99" s="27">
        <v>7.3037400000000002E-2</v>
      </c>
    </row>
    <row r="100" spans="6:13" x14ac:dyDescent="0.25">
      <c r="F100" s="104"/>
      <c r="G100" s="101"/>
      <c r="H100" s="6" t="s">
        <v>20</v>
      </c>
      <c r="I100" s="31">
        <v>1107700000</v>
      </c>
      <c r="J100" s="31">
        <v>1101840000</v>
      </c>
      <c r="K100" s="30">
        <v>5.2646400000000003E-2</v>
      </c>
      <c r="L100" s="30">
        <v>7.25185E-2</v>
      </c>
      <c r="M100" s="27">
        <v>7.2763599999999998E-2</v>
      </c>
    </row>
    <row r="101" spans="6:13" x14ac:dyDescent="0.25">
      <c r="F101" s="104"/>
      <c r="G101" s="101"/>
      <c r="H101" s="6" t="s">
        <v>21</v>
      </c>
      <c r="I101" s="31">
        <v>1100560000</v>
      </c>
      <c r="J101" s="31">
        <v>1101380000</v>
      </c>
      <c r="K101" s="30">
        <v>5.27182E-2</v>
      </c>
      <c r="L101" s="30">
        <v>7.2269100000000003E-2</v>
      </c>
      <c r="M101" s="32">
        <v>7.2545499999999999E-2</v>
      </c>
    </row>
    <row r="102" spans="6:13" x14ac:dyDescent="0.25">
      <c r="F102" s="104"/>
      <c r="G102" s="101"/>
      <c r="H102" s="6" t="s">
        <v>22</v>
      </c>
      <c r="I102" s="31">
        <v>1106240000</v>
      </c>
      <c r="J102" s="31">
        <v>1097410000</v>
      </c>
      <c r="K102" s="30">
        <v>5.3498900000000002E-2</v>
      </c>
      <c r="L102" s="30">
        <v>7.2391300000000006E-2</v>
      </c>
      <c r="M102" s="27">
        <v>7.2978199999999993E-2</v>
      </c>
    </row>
    <row r="103" spans="6:13" x14ac:dyDescent="0.25">
      <c r="F103" s="104"/>
      <c r="G103" s="101"/>
      <c r="H103" s="6" t="s">
        <v>23</v>
      </c>
      <c r="I103" s="31">
        <v>1105240000</v>
      </c>
      <c r="J103" s="31">
        <v>1109140000</v>
      </c>
      <c r="K103" s="30">
        <v>5.31627E-2</v>
      </c>
      <c r="L103" s="30">
        <v>7.2263400000000005E-2</v>
      </c>
      <c r="M103" s="27">
        <v>7.2735400000000006E-2</v>
      </c>
    </row>
    <row r="104" spans="6:13" x14ac:dyDescent="0.25">
      <c r="F104" s="104"/>
      <c r="G104" s="101"/>
      <c r="H104" s="6" t="s">
        <v>24</v>
      </c>
      <c r="I104" s="31">
        <v>1101880000</v>
      </c>
      <c r="J104" s="31">
        <v>1098150000</v>
      </c>
      <c r="K104" s="30">
        <v>5.3151499999999997E-2</v>
      </c>
      <c r="L104" s="30">
        <v>7.2139400000000006E-2</v>
      </c>
      <c r="M104" s="27">
        <v>7.2753899999999996E-2</v>
      </c>
    </row>
    <row r="105" spans="6:13" x14ac:dyDescent="0.25">
      <c r="F105" s="104"/>
      <c r="G105" s="101"/>
      <c r="H105" s="6" t="s">
        <v>25</v>
      </c>
      <c r="I105" s="31">
        <v>1102780000</v>
      </c>
      <c r="J105" s="31">
        <v>1107750000</v>
      </c>
      <c r="K105" s="30">
        <v>5.3120899999999999E-2</v>
      </c>
      <c r="L105" s="30">
        <v>7.2434999999999999E-2</v>
      </c>
      <c r="M105" s="27">
        <v>7.2513900000000006E-2</v>
      </c>
    </row>
    <row r="106" spans="6:13" x14ac:dyDescent="0.25">
      <c r="F106" s="104"/>
      <c r="G106" s="102"/>
      <c r="H106" s="6" t="s">
        <v>26</v>
      </c>
      <c r="I106" s="31">
        <v>1094420000</v>
      </c>
      <c r="J106" s="31">
        <v>1105500000</v>
      </c>
      <c r="K106" s="30">
        <v>5.3044099999999997E-2</v>
      </c>
      <c r="L106" s="30">
        <v>7.2430599999999998E-2</v>
      </c>
      <c r="M106" s="27">
        <v>7.2780399999999995E-2</v>
      </c>
    </row>
    <row r="107" spans="6:13" ht="15.75" thickBot="1" x14ac:dyDescent="0.3">
      <c r="F107" s="104"/>
      <c r="G107" s="98" t="s">
        <v>27</v>
      </c>
      <c r="H107" s="99"/>
      <c r="I107" s="34">
        <f t="shared" ref="I107:M107" si="12">SUM(I93:I106)/14</f>
        <v>1103557857.1428571</v>
      </c>
      <c r="J107" s="34">
        <f t="shared" si="12"/>
        <v>1100470000</v>
      </c>
      <c r="K107" s="33">
        <f t="shared" si="12"/>
        <v>5.3387807142857145E-2</v>
      </c>
      <c r="L107" s="33">
        <f t="shared" si="12"/>
        <v>7.2576785714285719E-2</v>
      </c>
      <c r="M107" s="33">
        <f t="shared" si="12"/>
        <v>7.2972328571428588E-2</v>
      </c>
    </row>
    <row r="108" spans="6:13" x14ac:dyDescent="0.25">
      <c r="F108" s="104"/>
      <c r="G108" s="100">
        <v>1220</v>
      </c>
      <c r="H108" s="5" t="s">
        <v>13</v>
      </c>
      <c r="I108" s="28">
        <v>1115070000</v>
      </c>
      <c r="J108" s="28">
        <v>1111530000</v>
      </c>
      <c r="K108" s="20">
        <v>5.7148900000000002E-2</v>
      </c>
      <c r="L108" s="20">
        <v>6.9511400000000001E-2</v>
      </c>
      <c r="M108" s="29">
        <v>7.02879E-2</v>
      </c>
    </row>
    <row r="109" spans="6:13" x14ac:dyDescent="0.25">
      <c r="F109" s="104"/>
      <c r="G109" s="101"/>
      <c r="H109" s="6" t="s">
        <v>14</v>
      </c>
      <c r="I109" s="31">
        <v>1115300000</v>
      </c>
      <c r="J109" s="31">
        <v>1112930000</v>
      </c>
      <c r="K109" s="30">
        <v>5.6193600000000003E-2</v>
      </c>
      <c r="L109" s="30">
        <v>6.93748E-2</v>
      </c>
      <c r="M109" s="27">
        <v>6.9970000000000004E-2</v>
      </c>
    </row>
    <row r="110" spans="6:13" x14ac:dyDescent="0.25">
      <c r="F110" s="104"/>
      <c r="G110" s="101"/>
      <c r="H110" s="6" t="s">
        <v>15</v>
      </c>
      <c r="I110" s="31">
        <v>1111300000</v>
      </c>
      <c r="J110" s="31">
        <v>1111660000</v>
      </c>
      <c r="K110" s="30">
        <v>5.6375599999999998E-2</v>
      </c>
      <c r="L110" s="30">
        <v>6.9648299999999996E-2</v>
      </c>
      <c r="M110" s="27">
        <v>6.9867600000000002E-2</v>
      </c>
    </row>
    <row r="111" spans="6:13" x14ac:dyDescent="0.25">
      <c r="F111" s="104"/>
      <c r="G111" s="101"/>
      <c r="H111" s="6" t="s">
        <v>16</v>
      </c>
      <c r="I111" s="31">
        <v>1109050000</v>
      </c>
      <c r="J111" s="31">
        <v>1107370000</v>
      </c>
      <c r="K111" s="30">
        <v>5.5984899999999997E-2</v>
      </c>
      <c r="L111" s="30">
        <v>6.9084599999999996E-2</v>
      </c>
      <c r="M111" s="27">
        <v>6.9406399999999993E-2</v>
      </c>
    </row>
    <row r="112" spans="6:13" x14ac:dyDescent="0.25">
      <c r="F112" s="104"/>
      <c r="G112" s="101"/>
      <c r="H112" s="6" t="s">
        <v>17</v>
      </c>
      <c r="I112" s="31">
        <v>1116510000</v>
      </c>
      <c r="J112" s="31">
        <v>1107180000</v>
      </c>
      <c r="K112" s="30">
        <v>5.5687599999999997E-2</v>
      </c>
      <c r="L112" s="30">
        <v>6.8967799999999996E-2</v>
      </c>
      <c r="M112" s="27">
        <v>6.9462899999999994E-2</v>
      </c>
    </row>
    <row r="113" spans="6:13" x14ac:dyDescent="0.25">
      <c r="F113" s="104"/>
      <c r="G113" s="101"/>
      <c r="H113" s="6" t="s">
        <v>18</v>
      </c>
      <c r="I113" s="31">
        <v>1116050000</v>
      </c>
      <c r="J113" s="31">
        <v>1106080000</v>
      </c>
      <c r="K113" s="30">
        <v>5.5663799999999999E-2</v>
      </c>
      <c r="L113" s="30">
        <v>6.9015900000000005E-2</v>
      </c>
      <c r="M113" s="27">
        <v>6.9705600000000006E-2</v>
      </c>
    </row>
    <row r="114" spans="6:13" x14ac:dyDescent="0.25">
      <c r="F114" s="104"/>
      <c r="G114" s="101"/>
      <c r="H114" s="6" t="s">
        <v>19</v>
      </c>
      <c r="I114" s="31">
        <v>1136050000</v>
      </c>
      <c r="J114" s="31">
        <v>1111490000</v>
      </c>
      <c r="K114" s="30">
        <v>5.31709E-2</v>
      </c>
      <c r="L114" s="30">
        <v>6.9373099999999993E-2</v>
      </c>
      <c r="M114" s="27">
        <v>6.9768999999999998E-2</v>
      </c>
    </row>
    <row r="115" spans="6:13" x14ac:dyDescent="0.25">
      <c r="F115" s="104"/>
      <c r="G115" s="101"/>
      <c r="H115" s="6" t="s">
        <v>20</v>
      </c>
      <c r="I115" s="31">
        <v>1112740000</v>
      </c>
      <c r="J115" s="31">
        <v>1110920000</v>
      </c>
      <c r="K115" s="30">
        <v>5.5029700000000001E-2</v>
      </c>
      <c r="L115" s="30">
        <v>6.8883E-2</v>
      </c>
      <c r="M115" s="27">
        <v>6.9248699999999996E-2</v>
      </c>
    </row>
    <row r="116" spans="6:13" x14ac:dyDescent="0.25">
      <c r="F116" s="104"/>
      <c r="G116" s="101"/>
      <c r="H116" s="6" t="s">
        <v>21</v>
      </c>
      <c r="I116" s="31">
        <v>1114520000</v>
      </c>
      <c r="J116" s="31">
        <v>1112060000</v>
      </c>
      <c r="K116" s="30">
        <v>5.5700800000000002E-2</v>
      </c>
      <c r="L116" s="30">
        <v>6.8728200000000003E-2</v>
      </c>
      <c r="M116" s="32">
        <v>6.8989999999999996E-2</v>
      </c>
    </row>
    <row r="117" spans="6:13" x14ac:dyDescent="0.25">
      <c r="F117" s="104"/>
      <c r="G117" s="101"/>
      <c r="H117" s="6" t="s">
        <v>22</v>
      </c>
      <c r="I117" s="31">
        <v>1111570000</v>
      </c>
      <c r="J117" s="31">
        <v>1116020000</v>
      </c>
      <c r="K117" s="30">
        <v>5.58583E-2</v>
      </c>
      <c r="L117" s="30">
        <v>6.9066000000000002E-2</v>
      </c>
      <c r="M117" s="27">
        <v>6.9446900000000006E-2</v>
      </c>
    </row>
    <row r="118" spans="6:13" x14ac:dyDescent="0.25">
      <c r="F118" s="104"/>
      <c r="G118" s="101"/>
      <c r="H118" s="6" t="s">
        <v>23</v>
      </c>
      <c r="I118" s="31">
        <v>1117440000</v>
      </c>
      <c r="J118" s="31">
        <v>1119590000</v>
      </c>
      <c r="K118" s="30">
        <v>5.6399199999999997E-2</v>
      </c>
      <c r="L118" s="30">
        <v>6.8948300000000004E-2</v>
      </c>
      <c r="M118" s="27">
        <v>6.9217600000000004E-2</v>
      </c>
    </row>
    <row r="119" spans="6:13" x14ac:dyDescent="0.25">
      <c r="F119" s="104"/>
      <c r="G119" s="101"/>
      <c r="H119" s="6" t="s">
        <v>24</v>
      </c>
      <c r="I119" s="31">
        <v>1112720000</v>
      </c>
      <c r="J119" s="31">
        <v>1113070000</v>
      </c>
      <c r="K119" s="30">
        <v>5.58916E-2</v>
      </c>
      <c r="L119" s="30">
        <v>6.8681699999999998E-2</v>
      </c>
      <c r="M119" s="27">
        <v>6.9169999999999995E-2</v>
      </c>
    </row>
    <row r="120" spans="6:13" x14ac:dyDescent="0.25">
      <c r="F120" s="104"/>
      <c r="G120" s="101"/>
      <c r="H120" s="6" t="s">
        <v>25</v>
      </c>
      <c r="I120" s="31">
        <v>1111720000</v>
      </c>
      <c r="J120" s="31">
        <v>1115070000</v>
      </c>
      <c r="K120" s="30">
        <v>5.5715899999999999E-2</v>
      </c>
      <c r="L120" s="30">
        <v>6.8976200000000001E-2</v>
      </c>
      <c r="M120" s="27">
        <v>6.8945500000000007E-2</v>
      </c>
    </row>
    <row r="121" spans="6:13" x14ac:dyDescent="0.25">
      <c r="F121" s="104"/>
      <c r="G121" s="102"/>
      <c r="H121" s="6" t="s">
        <v>26</v>
      </c>
      <c r="I121" s="31">
        <v>1114690000</v>
      </c>
      <c r="J121" s="31">
        <v>1117820000</v>
      </c>
      <c r="K121" s="30">
        <v>5.5951800000000003E-2</v>
      </c>
      <c r="L121" s="30">
        <v>6.9060499999999997E-2</v>
      </c>
      <c r="M121" s="27">
        <v>6.9196300000000002E-2</v>
      </c>
    </row>
    <row r="122" spans="6:13" ht="15.75" thickBot="1" x14ac:dyDescent="0.3">
      <c r="F122" s="104"/>
      <c r="G122" s="98" t="s">
        <v>27</v>
      </c>
      <c r="H122" s="99"/>
      <c r="I122" s="34">
        <f t="shared" ref="I122:M122" si="13">SUM(I108:I121)/14</f>
        <v>1115337857.1428571</v>
      </c>
      <c r="J122" s="34">
        <f t="shared" si="13"/>
        <v>1112342142.8571429</v>
      </c>
      <c r="K122" s="33">
        <f t="shared" si="13"/>
        <v>5.5769471428571436E-2</v>
      </c>
      <c r="L122" s="33">
        <f t="shared" si="13"/>
        <v>6.9094271428571427E-2</v>
      </c>
      <c r="M122" s="33">
        <f t="shared" si="13"/>
        <v>6.9477457142857135E-2</v>
      </c>
    </row>
    <row r="123" spans="6:13" x14ac:dyDescent="0.25">
      <c r="F123" s="104"/>
      <c r="G123" s="100">
        <v>1240</v>
      </c>
      <c r="H123" s="5" t="s">
        <v>13</v>
      </c>
      <c r="I123" s="28">
        <v>1118400000</v>
      </c>
      <c r="J123" s="28">
        <v>1121820000</v>
      </c>
      <c r="K123" s="20">
        <v>5.8268599999999997E-2</v>
      </c>
      <c r="L123" s="20">
        <v>6.6407900000000006E-2</v>
      </c>
      <c r="M123" s="29">
        <v>6.7227300000000004E-2</v>
      </c>
    </row>
    <row r="124" spans="6:13" x14ac:dyDescent="0.25">
      <c r="F124" s="104"/>
      <c r="G124" s="101"/>
      <c r="H124" s="6" t="s">
        <v>14</v>
      </c>
      <c r="I124" s="31">
        <v>1116280000</v>
      </c>
      <c r="J124" s="31">
        <v>1124110000</v>
      </c>
      <c r="K124" s="30">
        <v>5.8528400000000001E-2</v>
      </c>
      <c r="L124" s="30">
        <v>6.6276600000000005E-2</v>
      </c>
      <c r="M124" s="27">
        <v>6.6932000000000005E-2</v>
      </c>
    </row>
    <row r="125" spans="6:13" x14ac:dyDescent="0.25">
      <c r="F125" s="104"/>
      <c r="G125" s="101"/>
      <c r="H125" s="6" t="s">
        <v>15</v>
      </c>
      <c r="I125" s="31">
        <v>1118730000</v>
      </c>
      <c r="J125" s="31">
        <v>1124920000</v>
      </c>
      <c r="K125" s="30">
        <v>5.8666299999999998E-2</v>
      </c>
      <c r="L125" s="30">
        <v>6.6584400000000002E-2</v>
      </c>
      <c r="M125" s="27">
        <v>6.6901500000000003E-2</v>
      </c>
    </row>
    <row r="126" spans="6:13" x14ac:dyDescent="0.25">
      <c r="F126" s="104"/>
      <c r="G126" s="101"/>
      <c r="H126" s="6" t="s">
        <v>16</v>
      </c>
      <c r="I126" s="31">
        <v>1129560000</v>
      </c>
      <c r="J126" s="31">
        <v>1120360000</v>
      </c>
      <c r="K126" s="30">
        <v>5.7194599999999998E-2</v>
      </c>
      <c r="L126" s="30">
        <v>6.6143999999999994E-2</v>
      </c>
      <c r="M126" s="27">
        <v>6.6143999999999994E-2</v>
      </c>
    </row>
    <row r="127" spans="6:13" x14ac:dyDescent="0.25">
      <c r="F127" s="104"/>
      <c r="G127" s="101"/>
      <c r="H127" s="6" t="s">
        <v>17</v>
      </c>
      <c r="I127" s="31">
        <v>1147530000</v>
      </c>
      <c r="J127" s="31">
        <v>1109830000</v>
      </c>
      <c r="K127" s="30">
        <v>5.6370700000000003E-2</v>
      </c>
      <c r="L127" s="30">
        <v>6.5963300000000002E-2</v>
      </c>
      <c r="M127" s="27">
        <v>6.6415600000000005E-2</v>
      </c>
    </row>
    <row r="128" spans="6:13" x14ac:dyDescent="0.25">
      <c r="F128" s="104"/>
      <c r="G128" s="101"/>
      <c r="H128" s="6" t="s">
        <v>18</v>
      </c>
      <c r="I128" s="31">
        <v>1118510000</v>
      </c>
      <c r="J128" s="31">
        <v>1119170000</v>
      </c>
      <c r="K128" s="30">
        <v>5.6870999999999998E-2</v>
      </c>
      <c r="L128" s="30">
        <v>6.6047400000000006E-2</v>
      </c>
      <c r="M128" s="27">
        <v>6.65351E-2</v>
      </c>
    </row>
    <row r="129" spans="6:13" x14ac:dyDescent="0.25">
      <c r="F129" s="104"/>
      <c r="G129" s="101"/>
      <c r="H129" s="6" t="s">
        <v>19</v>
      </c>
      <c r="I129" s="31">
        <v>1152720000</v>
      </c>
      <c r="J129" s="31">
        <v>1121580000</v>
      </c>
      <c r="K129" s="30">
        <v>5.6441699999999997E-2</v>
      </c>
      <c r="L129" s="30">
        <v>6.6259499999999999E-2</v>
      </c>
      <c r="M129" s="27">
        <v>6.6546400000000006E-2</v>
      </c>
    </row>
    <row r="130" spans="6:13" x14ac:dyDescent="0.25">
      <c r="F130" s="104"/>
      <c r="G130" s="101"/>
      <c r="H130" s="6" t="s">
        <v>20</v>
      </c>
      <c r="I130" s="31">
        <v>1133160000</v>
      </c>
      <c r="J130" s="31">
        <v>1119580000</v>
      </c>
      <c r="K130" s="30">
        <v>5.5331400000000003E-2</v>
      </c>
      <c r="L130" s="30">
        <v>6.6120300000000007E-2</v>
      </c>
      <c r="M130" s="27">
        <v>6.6077300000000005E-2</v>
      </c>
    </row>
    <row r="131" spans="6:13" x14ac:dyDescent="0.25">
      <c r="F131" s="104"/>
      <c r="G131" s="101"/>
      <c r="H131" s="6" t="s">
        <v>21</v>
      </c>
      <c r="I131" s="31">
        <v>1116710000</v>
      </c>
      <c r="J131" s="31">
        <v>1117660000</v>
      </c>
      <c r="K131" s="30">
        <v>5.75817E-2</v>
      </c>
      <c r="L131" s="30">
        <v>6.5848900000000002E-2</v>
      </c>
      <c r="M131" s="32">
        <v>6.5979999999999997E-2</v>
      </c>
    </row>
    <row r="132" spans="6:13" x14ac:dyDescent="0.25">
      <c r="F132" s="104"/>
      <c r="G132" s="101"/>
      <c r="H132" s="6" t="s">
        <v>22</v>
      </c>
      <c r="I132" s="31">
        <v>1117400000</v>
      </c>
      <c r="J132" s="31">
        <v>1127180000</v>
      </c>
      <c r="K132" s="30">
        <v>5.8129199999999999E-2</v>
      </c>
      <c r="L132" s="30">
        <v>6.6040799999999997E-2</v>
      </c>
      <c r="M132" s="27">
        <v>6.6373000000000001E-2</v>
      </c>
    </row>
    <row r="133" spans="6:13" x14ac:dyDescent="0.25">
      <c r="F133" s="104"/>
      <c r="G133" s="101"/>
      <c r="H133" s="6" t="s">
        <v>23</v>
      </c>
      <c r="I133" s="31">
        <v>1115490000</v>
      </c>
      <c r="J133" s="31">
        <v>1131900000</v>
      </c>
      <c r="K133" s="30">
        <v>5.73515E-2</v>
      </c>
      <c r="L133" s="30">
        <v>6.5903100000000006E-2</v>
      </c>
      <c r="M133" s="27">
        <v>6.6312499999999996E-2</v>
      </c>
    </row>
    <row r="134" spans="6:13" x14ac:dyDescent="0.25">
      <c r="F134" s="104"/>
      <c r="G134" s="101"/>
      <c r="H134" s="6" t="s">
        <v>24</v>
      </c>
      <c r="I134" s="31">
        <v>1115550000</v>
      </c>
      <c r="J134" s="31">
        <v>1123130000</v>
      </c>
      <c r="K134" s="30">
        <v>5.7292000000000003E-2</v>
      </c>
      <c r="L134" s="30">
        <v>6.5718700000000005E-2</v>
      </c>
      <c r="M134" s="27">
        <v>6.6103099999999998E-2</v>
      </c>
    </row>
    <row r="135" spans="6:13" x14ac:dyDescent="0.25">
      <c r="F135" s="104"/>
      <c r="G135" s="101"/>
      <c r="H135" s="6" t="s">
        <v>25</v>
      </c>
      <c r="I135" s="31">
        <v>1121300000</v>
      </c>
      <c r="J135" s="31">
        <v>1120940000</v>
      </c>
      <c r="K135" s="30">
        <v>5.7112200000000002E-2</v>
      </c>
      <c r="L135" s="30">
        <v>6.5956699999999993E-2</v>
      </c>
      <c r="M135" s="27">
        <v>6.6247700000000007E-2</v>
      </c>
    </row>
    <row r="136" spans="6:13" x14ac:dyDescent="0.25">
      <c r="F136" s="104"/>
      <c r="G136" s="102"/>
      <c r="H136" s="6" t="s">
        <v>26</v>
      </c>
      <c r="I136" s="31">
        <v>1122800000</v>
      </c>
      <c r="J136" s="31">
        <v>1119750000</v>
      </c>
      <c r="K136" s="30">
        <v>5.7361500000000003E-2</v>
      </c>
      <c r="L136" s="30">
        <v>6.5792000000000003E-2</v>
      </c>
      <c r="M136" s="27">
        <v>6.6487299999999999E-2</v>
      </c>
    </row>
    <row r="137" spans="6:13" ht="15.75" thickBot="1" x14ac:dyDescent="0.3">
      <c r="F137" s="104"/>
      <c r="G137" s="98" t="s">
        <v>27</v>
      </c>
      <c r="H137" s="99"/>
      <c r="I137" s="34">
        <f t="shared" ref="I137:M137" si="14">SUM(I123:I136)/14</f>
        <v>1124581428.5714285</v>
      </c>
      <c r="J137" s="34">
        <f t="shared" si="14"/>
        <v>1121566428.5714285</v>
      </c>
      <c r="K137" s="33">
        <f t="shared" si="14"/>
        <v>5.7321485714285705E-2</v>
      </c>
      <c r="L137" s="33">
        <f t="shared" si="14"/>
        <v>6.6075971428571426E-2</v>
      </c>
      <c r="M137" s="33">
        <f t="shared" si="14"/>
        <v>6.6448771428571432E-2</v>
      </c>
    </row>
    <row r="138" spans="6:13" x14ac:dyDescent="0.25">
      <c r="F138" s="104"/>
      <c r="G138" s="100">
        <v>1260</v>
      </c>
      <c r="H138" s="5" t="s">
        <v>13</v>
      </c>
      <c r="I138" s="28">
        <v>1130700000</v>
      </c>
      <c r="J138" s="28">
        <v>1126140000</v>
      </c>
      <c r="K138" s="20">
        <v>5.85643E-2</v>
      </c>
      <c r="L138" s="20">
        <v>6.3175800000000004E-2</v>
      </c>
      <c r="M138" s="29">
        <v>6.3775600000000002E-2</v>
      </c>
    </row>
    <row r="139" spans="6:13" x14ac:dyDescent="0.25">
      <c r="F139" s="104"/>
      <c r="G139" s="101"/>
      <c r="H139" s="6" t="s">
        <v>14</v>
      </c>
      <c r="I139" s="31">
        <v>1127300000</v>
      </c>
      <c r="J139" s="31">
        <v>1131450000</v>
      </c>
      <c r="K139" s="30">
        <v>5.7659200000000001E-2</v>
      </c>
      <c r="L139" s="30">
        <v>6.2983899999999995E-2</v>
      </c>
      <c r="M139" s="27">
        <v>6.3566600000000001E-2</v>
      </c>
    </row>
    <row r="140" spans="6:13" x14ac:dyDescent="0.25">
      <c r="F140" s="104"/>
      <c r="G140" s="101"/>
      <c r="H140" s="6" t="s">
        <v>15</v>
      </c>
      <c r="I140" s="31">
        <v>1124250000</v>
      </c>
      <c r="J140" s="31">
        <v>1135640000</v>
      </c>
      <c r="K140" s="30">
        <v>5.8068000000000002E-2</v>
      </c>
      <c r="L140" s="30">
        <v>6.3360299999999994E-2</v>
      </c>
      <c r="M140" s="27">
        <v>6.3765299999999997E-2</v>
      </c>
    </row>
    <row r="141" spans="6:13" x14ac:dyDescent="0.25">
      <c r="F141" s="104"/>
      <c r="G141" s="101"/>
      <c r="H141" s="6" t="s">
        <v>16</v>
      </c>
      <c r="I141" s="31">
        <v>1150050000</v>
      </c>
      <c r="J141" s="31">
        <v>1129030000</v>
      </c>
      <c r="K141" s="30">
        <v>5.5973200000000001E-2</v>
      </c>
      <c r="L141" s="30">
        <v>6.2749399999999997E-2</v>
      </c>
      <c r="M141" s="27">
        <v>6.2749399999999997E-2</v>
      </c>
    </row>
    <row r="142" spans="6:13" x14ac:dyDescent="0.25">
      <c r="F142" s="104"/>
      <c r="G142" s="101"/>
      <c r="H142" s="6" t="s">
        <v>17</v>
      </c>
      <c r="I142" s="31">
        <v>1147650000</v>
      </c>
      <c r="J142" s="31">
        <v>1122560000</v>
      </c>
      <c r="K142" s="30">
        <v>5.6217299999999998E-2</v>
      </c>
      <c r="L142" s="30">
        <v>6.2665399999999996E-2</v>
      </c>
      <c r="M142" s="27">
        <v>6.3225900000000002E-2</v>
      </c>
    </row>
    <row r="143" spans="6:13" x14ac:dyDescent="0.25">
      <c r="F143" s="104"/>
      <c r="G143" s="101"/>
      <c r="H143" s="6" t="s">
        <v>18</v>
      </c>
      <c r="I143" s="31">
        <v>1125080000</v>
      </c>
      <c r="J143" s="31">
        <v>1127400000</v>
      </c>
      <c r="K143" s="30">
        <v>5.71148E-2</v>
      </c>
      <c r="L143" s="30">
        <v>6.3005400000000003E-2</v>
      </c>
      <c r="M143" s="27">
        <v>6.33489E-2</v>
      </c>
    </row>
    <row r="144" spans="6:13" x14ac:dyDescent="0.25">
      <c r="F144" s="104"/>
      <c r="G144" s="101"/>
      <c r="H144" s="6" t="s">
        <v>19</v>
      </c>
      <c r="I144" s="31">
        <v>1145610000</v>
      </c>
      <c r="J144" s="31">
        <v>1128870000</v>
      </c>
      <c r="K144" s="30">
        <v>5.6110699999999999E-2</v>
      </c>
      <c r="L144" s="30">
        <v>6.3145800000000002E-2</v>
      </c>
      <c r="M144" s="27">
        <v>6.3397200000000001E-2</v>
      </c>
    </row>
    <row r="145" spans="6:13" x14ac:dyDescent="0.25">
      <c r="F145" s="104"/>
      <c r="G145" s="101"/>
      <c r="H145" s="6" t="s">
        <v>20</v>
      </c>
      <c r="I145" s="31">
        <v>1150550000</v>
      </c>
      <c r="J145" s="31">
        <v>1129290000</v>
      </c>
      <c r="K145" s="30">
        <v>5.5924000000000001E-2</v>
      </c>
      <c r="L145" s="30">
        <v>6.2736799999999995E-2</v>
      </c>
      <c r="M145" s="27">
        <v>6.2962799999999999E-2</v>
      </c>
    </row>
    <row r="146" spans="6:13" x14ac:dyDescent="0.25">
      <c r="F146" s="104"/>
      <c r="G146" s="101"/>
      <c r="H146" s="6" t="s">
        <v>21</v>
      </c>
      <c r="I146" s="31">
        <v>1130790000</v>
      </c>
      <c r="J146" s="31">
        <v>1125370000</v>
      </c>
      <c r="K146" s="30">
        <v>5.65639E-2</v>
      </c>
      <c r="L146" s="30">
        <v>6.2568399999999996E-2</v>
      </c>
      <c r="M146" s="32">
        <v>6.2753199999999995E-2</v>
      </c>
    </row>
    <row r="147" spans="6:13" x14ac:dyDescent="0.25">
      <c r="F147" s="104"/>
      <c r="G147" s="101"/>
      <c r="H147" s="6" t="s">
        <v>22</v>
      </c>
      <c r="I147" s="31">
        <v>1128010000</v>
      </c>
      <c r="J147" s="31">
        <v>1130120000</v>
      </c>
      <c r="K147" s="30">
        <v>5.7044499999999998E-2</v>
      </c>
      <c r="L147" s="30">
        <v>6.2708399999999997E-2</v>
      </c>
      <c r="M147" s="27">
        <v>6.3142500000000004E-2</v>
      </c>
    </row>
    <row r="148" spans="6:13" x14ac:dyDescent="0.25">
      <c r="F148" s="104"/>
      <c r="G148" s="101"/>
      <c r="H148" s="6" t="s">
        <v>23</v>
      </c>
      <c r="I148" s="31">
        <v>1122080000</v>
      </c>
      <c r="J148" s="31">
        <v>1140880000</v>
      </c>
      <c r="K148" s="30">
        <v>5.7372600000000003E-2</v>
      </c>
      <c r="L148" s="30">
        <v>6.2539800000000006E-2</v>
      </c>
      <c r="M148" s="27">
        <v>6.3021400000000005E-2</v>
      </c>
    </row>
    <row r="149" spans="6:13" x14ac:dyDescent="0.25">
      <c r="F149" s="104"/>
      <c r="G149" s="101"/>
      <c r="H149" s="6" t="s">
        <v>24</v>
      </c>
      <c r="I149" s="31">
        <v>1124610000</v>
      </c>
      <c r="J149" s="31">
        <v>1129010000</v>
      </c>
      <c r="K149" s="30">
        <v>5.6861500000000002E-2</v>
      </c>
      <c r="L149" s="30">
        <v>6.2391700000000001E-2</v>
      </c>
      <c r="M149" s="27">
        <v>6.2810900000000003E-2</v>
      </c>
    </row>
    <row r="150" spans="6:13" x14ac:dyDescent="0.25">
      <c r="F150" s="104"/>
      <c r="G150" s="101"/>
      <c r="H150" s="6" t="s">
        <v>25</v>
      </c>
      <c r="I150" s="31">
        <v>1126410000</v>
      </c>
      <c r="J150" s="31">
        <v>1132310000</v>
      </c>
      <c r="K150" s="30">
        <v>5.6950399999999998E-2</v>
      </c>
      <c r="L150" s="30">
        <v>6.2584500000000001E-2</v>
      </c>
      <c r="M150" s="27">
        <v>6.2793699999999994E-2</v>
      </c>
    </row>
    <row r="151" spans="6:13" x14ac:dyDescent="0.25">
      <c r="F151" s="104"/>
      <c r="G151" s="102"/>
      <c r="H151" s="6" t="s">
        <v>26</v>
      </c>
      <c r="I151" s="31">
        <v>1129740000</v>
      </c>
      <c r="J151" s="31">
        <v>1130480000</v>
      </c>
      <c r="K151" s="30">
        <v>5.7066600000000002E-2</v>
      </c>
      <c r="L151" s="30">
        <v>6.2792600000000004E-2</v>
      </c>
      <c r="M151" s="27">
        <v>6.3123299999999993E-2</v>
      </c>
    </row>
    <row r="152" spans="6:13" ht="15.75" thickBot="1" x14ac:dyDescent="0.3">
      <c r="F152" s="104"/>
      <c r="G152" s="98" t="s">
        <v>27</v>
      </c>
      <c r="H152" s="99"/>
      <c r="I152" s="34">
        <f t="shared" ref="I152:M152" si="15">SUM(I138:I151)/14</f>
        <v>1133059285.7142856</v>
      </c>
      <c r="J152" s="34">
        <f t="shared" si="15"/>
        <v>1129896428.5714285</v>
      </c>
      <c r="K152" s="33">
        <f t="shared" si="15"/>
        <v>5.6963642857142859E-2</v>
      </c>
      <c r="L152" s="33">
        <f t="shared" si="15"/>
        <v>6.2814871428571437E-2</v>
      </c>
      <c r="M152" s="33">
        <f t="shared" si="15"/>
        <v>6.3174049999999995E-2</v>
      </c>
    </row>
    <row r="153" spans="6:13" x14ac:dyDescent="0.25">
      <c r="F153" s="104"/>
      <c r="G153" s="100">
        <v>1280</v>
      </c>
      <c r="H153" s="5" t="s">
        <v>13</v>
      </c>
      <c r="I153" s="28">
        <v>1132280000</v>
      </c>
      <c r="J153" s="28">
        <v>1135370000</v>
      </c>
      <c r="K153" s="20">
        <v>5.7590799999999998E-2</v>
      </c>
      <c r="L153" s="20">
        <v>5.88073E-2</v>
      </c>
      <c r="M153" s="29">
        <v>5.9545399999999998E-2</v>
      </c>
    </row>
    <row r="154" spans="6:13" x14ac:dyDescent="0.25">
      <c r="F154" s="104"/>
      <c r="G154" s="101"/>
      <c r="H154" s="6" t="s">
        <v>14</v>
      </c>
      <c r="I154" s="31">
        <v>1136120000</v>
      </c>
      <c r="J154" s="31">
        <v>1141140000</v>
      </c>
      <c r="K154" s="30">
        <v>5.7541299999999997E-2</v>
      </c>
      <c r="L154" s="30">
        <v>5.8758600000000001E-2</v>
      </c>
      <c r="M154" s="27">
        <v>5.9264699999999997E-2</v>
      </c>
    </row>
    <row r="155" spans="6:13" x14ac:dyDescent="0.25">
      <c r="F155" s="104"/>
      <c r="G155" s="101"/>
      <c r="H155" s="6" t="s">
        <v>15</v>
      </c>
      <c r="I155" s="31">
        <v>1137810000</v>
      </c>
      <c r="J155" s="31">
        <v>1138420000</v>
      </c>
      <c r="K155" s="30">
        <v>5.7594199999999998E-2</v>
      </c>
      <c r="L155" s="30">
        <v>5.9162300000000001E-2</v>
      </c>
      <c r="M155" s="27">
        <v>5.9391800000000002E-2</v>
      </c>
    </row>
    <row r="156" spans="6:13" x14ac:dyDescent="0.25">
      <c r="F156" s="104"/>
      <c r="G156" s="101"/>
      <c r="H156" s="6" t="s">
        <v>16</v>
      </c>
      <c r="I156" s="31">
        <v>1151570000</v>
      </c>
      <c r="J156" s="31">
        <v>1142390000</v>
      </c>
      <c r="K156" s="30">
        <v>5.6003400000000002E-2</v>
      </c>
      <c r="L156" s="30">
        <v>5.8429200000000001E-2</v>
      </c>
      <c r="M156" s="27">
        <v>5.8429200000000001E-2</v>
      </c>
    </row>
    <row r="157" spans="6:13" x14ac:dyDescent="0.25">
      <c r="F157" s="104"/>
      <c r="G157" s="101"/>
      <c r="H157" s="6" t="s">
        <v>17</v>
      </c>
      <c r="I157" s="31">
        <v>1154800000</v>
      </c>
      <c r="J157" s="31">
        <v>1130280000</v>
      </c>
      <c r="K157" s="30">
        <v>5.6086999999999998E-2</v>
      </c>
      <c r="L157" s="30">
        <v>5.8331300000000003E-2</v>
      </c>
      <c r="M157" s="27">
        <v>5.9091200000000003E-2</v>
      </c>
    </row>
    <row r="158" spans="6:13" x14ac:dyDescent="0.25">
      <c r="F158" s="104"/>
      <c r="G158" s="101"/>
      <c r="H158" s="6" t="s">
        <v>18</v>
      </c>
      <c r="I158" s="31">
        <v>1136440000</v>
      </c>
      <c r="J158" s="31">
        <v>1135180000</v>
      </c>
      <c r="K158" s="30">
        <v>5.6355700000000002E-2</v>
      </c>
      <c r="L158" s="30">
        <v>5.8706099999999997E-2</v>
      </c>
      <c r="M158" s="27">
        <v>5.9020400000000001E-2</v>
      </c>
    </row>
    <row r="159" spans="6:13" x14ac:dyDescent="0.25">
      <c r="F159" s="104"/>
      <c r="G159" s="101"/>
      <c r="H159" s="6" t="s">
        <v>19</v>
      </c>
      <c r="I159" s="31">
        <v>1147090000</v>
      </c>
      <c r="J159" s="31">
        <v>1136320000</v>
      </c>
      <c r="K159" s="30">
        <v>5.5684499999999998E-2</v>
      </c>
      <c r="L159" s="30">
        <v>5.88657E-2</v>
      </c>
      <c r="M159" s="27">
        <v>5.9019599999999998E-2</v>
      </c>
    </row>
    <row r="160" spans="6:13" x14ac:dyDescent="0.25">
      <c r="F160" s="104"/>
      <c r="G160" s="101"/>
      <c r="H160" s="6" t="s">
        <v>20</v>
      </c>
      <c r="I160" s="31">
        <v>1153100000</v>
      </c>
      <c r="J160" s="31">
        <v>1134350000</v>
      </c>
      <c r="K160" s="30">
        <v>5.55591E-2</v>
      </c>
      <c r="L160" s="30">
        <v>5.8505099999999997E-2</v>
      </c>
      <c r="M160" s="27">
        <v>5.8604400000000001E-2</v>
      </c>
    </row>
    <row r="161" spans="6:13" x14ac:dyDescent="0.25">
      <c r="F161" s="104"/>
      <c r="G161" s="101"/>
      <c r="H161" s="6" t="s">
        <v>21</v>
      </c>
      <c r="I161" s="31">
        <v>1152090000</v>
      </c>
      <c r="J161" s="31">
        <v>1139750000</v>
      </c>
      <c r="K161" s="30">
        <v>5.5637199999999998E-2</v>
      </c>
      <c r="L161" s="30">
        <v>5.8124200000000001E-2</v>
      </c>
      <c r="M161" s="32">
        <v>5.8471000000000002E-2</v>
      </c>
    </row>
    <row r="162" spans="6:13" x14ac:dyDescent="0.25">
      <c r="F162" s="104"/>
      <c r="G162" s="101"/>
      <c r="H162" s="6" t="s">
        <v>22</v>
      </c>
      <c r="I162" s="31">
        <v>1130730000</v>
      </c>
      <c r="J162" s="31">
        <v>1144740000</v>
      </c>
      <c r="K162" s="30">
        <v>5.6871600000000001E-2</v>
      </c>
      <c r="L162" s="30">
        <v>5.8599699999999998E-2</v>
      </c>
      <c r="M162" s="27">
        <v>5.8982800000000002E-2</v>
      </c>
    </row>
    <row r="163" spans="6:13" x14ac:dyDescent="0.25">
      <c r="F163" s="104"/>
      <c r="G163" s="101"/>
      <c r="H163" s="6" t="s">
        <v>23</v>
      </c>
      <c r="I163" s="31">
        <v>1129400000</v>
      </c>
      <c r="J163" s="31">
        <v>1145180000</v>
      </c>
      <c r="K163" s="30">
        <v>5.6224700000000002E-2</v>
      </c>
      <c r="L163" s="30">
        <v>5.8318500000000002E-2</v>
      </c>
      <c r="M163" s="27">
        <v>5.8814499999999999E-2</v>
      </c>
    </row>
    <row r="164" spans="6:13" x14ac:dyDescent="0.25">
      <c r="F164" s="104"/>
      <c r="G164" s="101"/>
      <c r="H164" s="6" t="s">
        <v>24</v>
      </c>
      <c r="I164" s="31">
        <v>1140570000</v>
      </c>
      <c r="J164" s="31">
        <v>1132860000</v>
      </c>
      <c r="K164" s="30">
        <v>5.6007000000000001E-2</v>
      </c>
      <c r="L164" s="30">
        <v>5.8112900000000002E-2</v>
      </c>
      <c r="M164" s="27">
        <v>5.8639499999999997E-2</v>
      </c>
    </row>
    <row r="165" spans="6:13" x14ac:dyDescent="0.25">
      <c r="F165" s="104"/>
      <c r="G165" s="101"/>
      <c r="H165" s="6" t="s">
        <v>25</v>
      </c>
      <c r="I165" s="31">
        <v>1136690000</v>
      </c>
      <c r="J165" s="31">
        <v>1142260000</v>
      </c>
      <c r="K165" s="30">
        <v>5.5909500000000001E-2</v>
      </c>
      <c r="L165" s="30">
        <v>5.8283799999999997E-2</v>
      </c>
      <c r="M165" s="27">
        <v>5.8594899999999998E-2</v>
      </c>
    </row>
    <row r="166" spans="6:13" x14ac:dyDescent="0.25">
      <c r="F166" s="104"/>
      <c r="G166" s="102"/>
      <c r="H166" s="6" t="s">
        <v>26</v>
      </c>
      <c r="I166" s="31">
        <v>1138410000</v>
      </c>
      <c r="J166" s="31">
        <v>1135710000</v>
      </c>
      <c r="K166" s="30">
        <v>5.6127799999999999E-2</v>
      </c>
      <c r="L166" s="30">
        <v>5.8462699999999999E-2</v>
      </c>
      <c r="M166" s="27">
        <v>5.8762300000000003E-2</v>
      </c>
    </row>
    <row r="167" spans="6:13" ht="15.75" thickBot="1" x14ac:dyDescent="0.3">
      <c r="F167" s="104"/>
      <c r="G167" s="98" t="s">
        <v>27</v>
      </c>
      <c r="H167" s="99"/>
      <c r="I167" s="34">
        <f t="shared" ref="I167:M167" si="16">SUM(I153:I166)/14</f>
        <v>1141221428.5714285</v>
      </c>
      <c r="J167" s="34">
        <f t="shared" si="16"/>
        <v>1138139285.7142856</v>
      </c>
      <c r="K167" s="33">
        <f t="shared" si="16"/>
        <v>5.6370985714285712E-2</v>
      </c>
      <c r="L167" s="33">
        <f t="shared" si="16"/>
        <v>5.8533385714285721E-2</v>
      </c>
      <c r="M167" s="33">
        <f t="shared" si="16"/>
        <v>5.8902264285714281E-2</v>
      </c>
    </row>
    <row r="168" spans="6:13" x14ac:dyDescent="0.25">
      <c r="F168" s="104"/>
      <c r="G168" s="100">
        <v>1300</v>
      </c>
      <c r="H168" s="5" t="s">
        <v>13</v>
      </c>
      <c r="I168" s="28">
        <v>1142730000</v>
      </c>
      <c r="J168" s="28">
        <v>1143700000</v>
      </c>
      <c r="K168" s="20">
        <v>5.5564299999999997E-2</v>
      </c>
      <c r="L168" s="20">
        <v>5.3173600000000001E-2</v>
      </c>
      <c r="M168" s="29">
        <v>5.3625800000000001E-2</v>
      </c>
    </row>
    <row r="169" spans="6:13" x14ac:dyDescent="0.25">
      <c r="F169" s="104"/>
      <c r="G169" s="101"/>
      <c r="H169" s="6" t="s">
        <v>14</v>
      </c>
      <c r="I169" s="31">
        <v>1150310000</v>
      </c>
      <c r="J169" s="31">
        <v>1149900000</v>
      </c>
      <c r="K169" s="30">
        <v>5.4785100000000003E-2</v>
      </c>
      <c r="L169" s="30">
        <v>5.3157000000000003E-2</v>
      </c>
      <c r="M169" s="27">
        <v>5.3428299999999998E-2</v>
      </c>
    </row>
    <row r="170" spans="6:13" x14ac:dyDescent="0.25">
      <c r="F170" s="104"/>
      <c r="G170" s="101"/>
      <c r="H170" s="6" t="s">
        <v>15</v>
      </c>
      <c r="I170" s="31">
        <v>1145750000</v>
      </c>
      <c r="J170" s="31">
        <v>1146060000</v>
      </c>
      <c r="K170" s="30">
        <v>5.4879400000000002E-2</v>
      </c>
      <c r="L170" s="30">
        <v>5.3289099999999999E-2</v>
      </c>
      <c r="M170" s="27">
        <v>5.3483000000000003E-2</v>
      </c>
    </row>
    <row r="171" spans="6:13" x14ac:dyDescent="0.25">
      <c r="F171" s="104"/>
      <c r="G171" s="101"/>
      <c r="H171" s="6" t="s">
        <v>16</v>
      </c>
      <c r="I171" s="31">
        <v>1150360000</v>
      </c>
      <c r="J171" s="31">
        <v>1147610000</v>
      </c>
      <c r="K171" s="30">
        <v>5.40092E-2</v>
      </c>
      <c r="L171" s="30">
        <v>5.27626E-2</v>
      </c>
      <c r="M171" s="27">
        <v>5.27626E-2</v>
      </c>
    </row>
    <row r="172" spans="6:13" x14ac:dyDescent="0.25">
      <c r="F172" s="104"/>
      <c r="G172" s="101"/>
      <c r="H172" s="6" t="s">
        <v>17</v>
      </c>
      <c r="I172" s="31">
        <v>1151510000</v>
      </c>
      <c r="J172" s="31">
        <v>1137890000</v>
      </c>
      <c r="K172" s="30">
        <v>5.4093500000000003E-2</v>
      </c>
      <c r="L172" s="30">
        <v>5.2625999999999999E-2</v>
      </c>
      <c r="M172" s="27">
        <v>5.3148399999999998E-2</v>
      </c>
    </row>
    <row r="173" spans="6:13" x14ac:dyDescent="0.25">
      <c r="F173" s="104"/>
      <c r="G173" s="101"/>
      <c r="H173" s="6" t="s">
        <v>18</v>
      </c>
      <c r="I173" s="31">
        <v>1150940000</v>
      </c>
      <c r="J173" s="31">
        <v>1134470000</v>
      </c>
      <c r="K173" s="30">
        <v>5.4024500000000003E-2</v>
      </c>
      <c r="L173" s="30">
        <v>5.2729400000000003E-2</v>
      </c>
      <c r="M173" s="27">
        <v>5.3228600000000001E-2</v>
      </c>
    </row>
    <row r="174" spans="6:13" x14ac:dyDescent="0.25">
      <c r="F174" s="104"/>
      <c r="G174" s="101"/>
      <c r="H174" s="6" t="s">
        <v>19</v>
      </c>
      <c r="I174" s="31">
        <v>1150500000</v>
      </c>
      <c r="J174" s="31">
        <v>1145270000</v>
      </c>
      <c r="K174" s="30">
        <v>5.38912E-2</v>
      </c>
      <c r="L174" s="30">
        <v>5.3136799999999998E-2</v>
      </c>
      <c r="M174" s="27">
        <v>5.3318499999999998E-2</v>
      </c>
    </row>
    <row r="175" spans="6:13" x14ac:dyDescent="0.25">
      <c r="F175" s="104"/>
      <c r="G175" s="101"/>
      <c r="H175" s="6" t="s">
        <v>20</v>
      </c>
      <c r="I175" s="31">
        <v>1149800000</v>
      </c>
      <c r="J175" s="31">
        <v>1146750000</v>
      </c>
      <c r="K175" s="30">
        <v>5.3745099999999997E-2</v>
      </c>
      <c r="L175" s="30">
        <v>5.2741299999999998E-2</v>
      </c>
      <c r="M175" s="27">
        <v>5.2910199999999998E-2</v>
      </c>
    </row>
    <row r="176" spans="6:13" x14ac:dyDescent="0.25">
      <c r="F176" s="104"/>
      <c r="G176" s="101"/>
      <c r="H176" s="6" t="s">
        <v>21</v>
      </c>
      <c r="I176" s="31">
        <v>1157150000</v>
      </c>
      <c r="J176" s="31">
        <v>1140560000</v>
      </c>
      <c r="K176" s="30">
        <v>5.36634E-2</v>
      </c>
      <c r="L176" s="30">
        <v>5.2394799999999998E-2</v>
      </c>
      <c r="M176" s="32">
        <v>5.26323E-2</v>
      </c>
    </row>
    <row r="177" spans="6:13" x14ac:dyDescent="0.25">
      <c r="F177" s="104"/>
      <c r="G177" s="101"/>
      <c r="H177" s="6" t="s">
        <v>22</v>
      </c>
      <c r="I177" s="31">
        <v>1145190000</v>
      </c>
      <c r="J177" s="31">
        <v>1145990000</v>
      </c>
      <c r="K177" s="30">
        <v>5.3944899999999997E-2</v>
      </c>
      <c r="L177" s="30">
        <v>5.2695499999999999E-2</v>
      </c>
      <c r="M177" s="27">
        <v>5.3024799999999997E-2</v>
      </c>
    </row>
    <row r="178" spans="6:13" x14ac:dyDescent="0.25">
      <c r="F178" s="104"/>
      <c r="G178" s="101"/>
      <c r="H178" s="6" t="s">
        <v>23</v>
      </c>
      <c r="I178" s="31">
        <v>1144560000</v>
      </c>
      <c r="J178" s="31">
        <v>1153530000</v>
      </c>
      <c r="K178" s="30">
        <v>5.3966100000000003E-2</v>
      </c>
      <c r="L178" s="30">
        <v>5.25751E-2</v>
      </c>
      <c r="M178" s="27">
        <v>5.2927099999999998E-2</v>
      </c>
    </row>
    <row r="179" spans="6:13" x14ac:dyDescent="0.25">
      <c r="F179" s="104"/>
      <c r="G179" s="101"/>
      <c r="H179" s="6" t="s">
        <v>24</v>
      </c>
      <c r="I179" s="31">
        <v>1142530000</v>
      </c>
      <c r="J179" s="31">
        <v>1145410000</v>
      </c>
      <c r="K179" s="30">
        <v>5.3652999999999999E-2</v>
      </c>
      <c r="L179" s="30">
        <v>5.2451699999999997E-2</v>
      </c>
      <c r="M179" s="27">
        <v>5.2937400000000003E-2</v>
      </c>
    </row>
    <row r="180" spans="6:13" x14ac:dyDescent="0.25">
      <c r="F180" s="104"/>
      <c r="G180" s="101"/>
      <c r="H180" s="6" t="s">
        <v>25</v>
      </c>
      <c r="I180" s="31">
        <v>1147180000</v>
      </c>
      <c r="J180" s="31">
        <v>1153670000</v>
      </c>
      <c r="K180" s="30">
        <v>5.3675199999999999E-2</v>
      </c>
      <c r="L180" s="30">
        <v>5.2618699999999997E-2</v>
      </c>
      <c r="M180" s="27">
        <v>5.2686200000000002E-2</v>
      </c>
    </row>
    <row r="181" spans="6:13" x14ac:dyDescent="0.25">
      <c r="F181" s="104"/>
      <c r="G181" s="102"/>
      <c r="H181" s="6" t="s">
        <v>26</v>
      </c>
      <c r="I181" s="31">
        <v>1146770000</v>
      </c>
      <c r="J181" s="31">
        <v>1138690000</v>
      </c>
      <c r="K181" s="30">
        <v>5.4028100000000003E-2</v>
      </c>
      <c r="L181" s="30">
        <v>5.2641199999999999E-2</v>
      </c>
      <c r="M181" s="27">
        <v>5.2988E-2</v>
      </c>
    </row>
    <row r="182" spans="6:13" ht="15.75" thickBot="1" x14ac:dyDescent="0.3">
      <c r="F182" s="105"/>
      <c r="G182" s="98" t="s">
        <v>27</v>
      </c>
      <c r="H182" s="99"/>
      <c r="I182" s="34">
        <f t="shared" ref="I182:M182" si="17">SUM(I168:I181)/14</f>
        <v>1148234285.7142856</v>
      </c>
      <c r="J182" s="34">
        <f t="shared" si="17"/>
        <v>1144964285.7142856</v>
      </c>
      <c r="K182" s="33">
        <f t="shared" si="17"/>
        <v>5.4137357142857147E-2</v>
      </c>
      <c r="L182" s="33">
        <f t="shared" si="17"/>
        <v>5.278519999999999E-2</v>
      </c>
      <c r="M182" s="33">
        <f t="shared" si="17"/>
        <v>5.3078657142857151E-2</v>
      </c>
    </row>
    <row r="183" spans="6:13" x14ac:dyDescent="0.25">
      <c r="F183" s="103" t="s">
        <v>31</v>
      </c>
      <c r="G183" s="100">
        <v>1200</v>
      </c>
      <c r="H183" s="5" t="s">
        <v>13</v>
      </c>
      <c r="I183" s="28">
        <v>1249830000</v>
      </c>
      <c r="J183" s="28">
        <v>1247220000</v>
      </c>
      <c r="K183" s="20">
        <v>1.52599E-2</v>
      </c>
      <c r="L183" s="20">
        <v>1.1364600000000001E-2</v>
      </c>
      <c r="M183" s="29">
        <v>1.1887E-2</v>
      </c>
    </row>
    <row r="184" spans="6:13" x14ac:dyDescent="0.25">
      <c r="F184" s="104"/>
      <c r="G184" s="101"/>
      <c r="H184" s="6" t="s">
        <v>14</v>
      </c>
      <c r="I184" s="31">
        <v>1251330000</v>
      </c>
      <c r="J184" s="31">
        <v>1250760000</v>
      </c>
      <c r="K184" s="30">
        <v>1.4848800000000001E-2</v>
      </c>
      <c r="L184" s="30">
        <v>1.12663E-2</v>
      </c>
      <c r="M184" s="27">
        <v>1.17582E-2</v>
      </c>
    </row>
    <row r="185" spans="6:13" x14ac:dyDescent="0.25">
      <c r="F185" s="104"/>
      <c r="G185" s="101"/>
      <c r="H185" s="6" t="s">
        <v>15</v>
      </c>
      <c r="I185" s="31">
        <v>1245220000</v>
      </c>
      <c r="J185" s="31">
        <v>1249800000</v>
      </c>
      <c r="K185" s="30">
        <v>1.5166199999999999E-2</v>
      </c>
      <c r="L185" s="30">
        <v>1.14255E-2</v>
      </c>
      <c r="M185" s="27">
        <v>1.1953500000000001E-2</v>
      </c>
    </row>
    <row r="186" spans="6:13" x14ac:dyDescent="0.25">
      <c r="F186" s="104"/>
      <c r="G186" s="101"/>
      <c r="H186" s="6" t="s">
        <v>16</v>
      </c>
      <c r="I186" s="31">
        <v>1255900000</v>
      </c>
      <c r="J186" s="31">
        <v>1243610000</v>
      </c>
      <c r="K186" s="30">
        <v>1.43371E-2</v>
      </c>
      <c r="L186" s="30">
        <v>1.09671E-2</v>
      </c>
      <c r="M186" s="27">
        <v>1.09671E-2</v>
      </c>
    </row>
    <row r="187" spans="6:13" x14ac:dyDescent="0.25">
      <c r="F187" s="104"/>
      <c r="G187" s="101"/>
      <c r="H187" s="6" t="s">
        <v>17</v>
      </c>
      <c r="I187" s="31">
        <v>1250020000</v>
      </c>
      <c r="J187" s="31">
        <v>1238080000</v>
      </c>
      <c r="K187" s="30">
        <v>1.4246200000000001E-2</v>
      </c>
      <c r="L187" s="30">
        <v>1.0946300000000001E-2</v>
      </c>
      <c r="M187" s="27">
        <v>1.1403699999999999E-2</v>
      </c>
    </row>
    <row r="188" spans="6:13" x14ac:dyDescent="0.25">
      <c r="F188" s="104"/>
      <c r="G188" s="101"/>
      <c r="H188" s="6" t="s">
        <v>18</v>
      </c>
      <c r="I188" s="31">
        <v>1253840000</v>
      </c>
      <c r="J188" s="31">
        <v>1243230000</v>
      </c>
      <c r="K188" s="30">
        <v>1.4404200000000001E-2</v>
      </c>
      <c r="L188" s="30">
        <v>1.09029E-2</v>
      </c>
      <c r="M188" s="27">
        <v>1.13925E-2</v>
      </c>
    </row>
    <row r="189" spans="6:13" x14ac:dyDescent="0.25">
      <c r="F189" s="104"/>
      <c r="G189" s="101"/>
      <c r="H189" s="6" t="s">
        <v>19</v>
      </c>
      <c r="I189" s="31">
        <v>1247880000</v>
      </c>
      <c r="J189" s="31">
        <v>1247570000</v>
      </c>
      <c r="K189" s="30">
        <v>1.43883E-2</v>
      </c>
      <c r="L189" s="30">
        <v>1.1088600000000001E-2</v>
      </c>
      <c r="M189" s="27">
        <v>1.15499E-2</v>
      </c>
    </row>
    <row r="190" spans="6:13" x14ac:dyDescent="0.25">
      <c r="F190" s="104"/>
      <c r="G190" s="101"/>
      <c r="H190" s="6" t="s">
        <v>20</v>
      </c>
      <c r="I190" s="31">
        <v>1247650000</v>
      </c>
      <c r="J190" s="31">
        <v>1246370000</v>
      </c>
      <c r="K190" s="30">
        <v>1.4109999999999999E-2</v>
      </c>
      <c r="L190" s="30">
        <v>1.07878E-2</v>
      </c>
      <c r="M190" s="27">
        <v>1.1244799999999999E-2</v>
      </c>
    </row>
    <row r="191" spans="6:13" x14ac:dyDescent="0.25">
      <c r="F191" s="104"/>
      <c r="G191" s="101"/>
      <c r="H191" s="6" t="s">
        <v>21</v>
      </c>
      <c r="I191" s="31">
        <v>1247860000</v>
      </c>
      <c r="J191" s="31">
        <v>1249520000</v>
      </c>
      <c r="K191" s="30">
        <v>1.40181E-2</v>
      </c>
      <c r="L191" s="30">
        <v>1.06058E-2</v>
      </c>
      <c r="M191" s="32">
        <v>1.1081199999999999E-2</v>
      </c>
    </row>
    <row r="192" spans="6:13" x14ac:dyDescent="0.25">
      <c r="F192" s="104"/>
      <c r="G192" s="101"/>
      <c r="H192" s="6" t="s">
        <v>22</v>
      </c>
      <c r="I192" s="31">
        <v>1250750000</v>
      </c>
      <c r="J192" s="31">
        <v>1250110000</v>
      </c>
      <c r="K192" s="30">
        <v>1.44631E-2</v>
      </c>
      <c r="L192" s="30">
        <v>1.0866000000000001E-2</v>
      </c>
      <c r="M192" s="27">
        <v>1.13869E-2</v>
      </c>
    </row>
    <row r="193" spans="6:13" x14ac:dyDescent="0.25">
      <c r="F193" s="104"/>
      <c r="G193" s="101"/>
      <c r="H193" s="6" t="s">
        <v>23</v>
      </c>
      <c r="I193" s="31">
        <v>1251210000</v>
      </c>
      <c r="J193" s="31">
        <v>1258460000</v>
      </c>
      <c r="K193" s="30">
        <v>1.4464100000000001E-2</v>
      </c>
      <c r="L193" s="30">
        <v>1.0811599999999999E-2</v>
      </c>
      <c r="M193" s="27">
        <v>1.13528E-2</v>
      </c>
    </row>
    <row r="194" spans="6:13" x14ac:dyDescent="0.25">
      <c r="F194" s="104"/>
      <c r="G194" s="101"/>
      <c r="H194" s="6" t="s">
        <v>24</v>
      </c>
      <c r="I194" s="31">
        <v>1250290000</v>
      </c>
      <c r="J194" s="31">
        <v>1245770000</v>
      </c>
      <c r="K194" s="30">
        <v>1.41514E-2</v>
      </c>
      <c r="L194" s="30">
        <v>1.06625E-2</v>
      </c>
      <c r="M194" s="27">
        <v>1.1152199999999999E-2</v>
      </c>
    </row>
    <row r="195" spans="6:13" x14ac:dyDescent="0.25">
      <c r="F195" s="104"/>
      <c r="G195" s="101"/>
      <c r="H195" s="6" t="s">
        <v>25</v>
      </c>
      <c r="I195" s="31">
        <v>1259270000</v>
      </c>
      <c r="J195" s="31">
        <v>1251400000</v>
      </c>
      <c r="K195" s="30">
        <v>1.4146499999999999E-2</v>
      </c>
      <c r="L195" s="30">
        <v>1.06754E-2</v>
      </c>
      <c r="M195" s="27">
        <v>1.1170100000000001E-2</v>
      </c>
    </row>
    <row r="196" spans="6:13" x14ac:dyDescent="0.25">
      <c r="F196" s="104"/>
      <c r="G196" s="102"/>
      <c r="H196" s="6" t="s">
        <v>26</v>
      </c>
      <c r="I196" s="31">
        <v>1250420000</v>
      </c>
      <c r="J196" s="31">
        <v>1243950000</v>
      </c>
      <c r="K196" s="30">
        <v>1.4213E-2</v>
      </c>
      <c r="L196" s="30">
        <v>1.07311E-2</v>
      </c>
      <c r="M196" s="27">
        <v>1.12161E-2</v>
      </c>
    </row>
    <row r="197" spans="6:13" ht="15.75" thickBot="1" x14ac:dyDescent="0.3">
      <c r="F197" s="104"/>
      <c r="G197" s="98" t="s">
        <v>27</v>
      </c>
      <c r="H197" s="99"/>
      <c r="I197" s="34">
        <f t="shared" ref="I197:M197" si="18">SUM(I183:I196)/14</f>
        <v>1250819285.7142856</v>
      </c>
      <c r="J197" s="34">
        <f t="shared" si="18"/>
        <v>1247560714.2857144</v>
      </c>
      <c r="K197" s="33">
        <f t="shared" si="18"/>
        <v>1.4444064285714289E-2</v>
      </c>
      <c r="L197" s="33">
        <f t="shared" si="18"/>
        <v>1.0935821428571428E-2</v>
      </c>
      <c r="M197" s="33">
        <f t="shared" si="18"/>
        <v>1.1394E-2</v>
      </c>
    </row>
    <row r="198" spans="6:13" x14ac:dyDescent="0.25">
      <c r="F198" s="104"/>
      <c r="G198" s="100">
        <v>1220</v>
      </c>
      <c r="H198" s="5" t="s">
        <v>13</v>
      </c>
      <c r="I198" s="28">
        <v>1254830000</v>
      </c>
      <c r="J198" s="28">
        <v>1244440000</v>
      </c>
      <c r="K198" s="20">
        <v>1.5365699999999999E-2</v>
      </c>
      <c r="L198" s="20">
        <v>1.13571E-2</v>
      </c>
      <c r="M198" s="29">
        <v>1.1913E-2</v>
      </c>
    </row>
    <row r="199" spans="6:13" x14ac:dyDescent="0.25">
      <c r="F199" s="104"/>
      <c r="G199" s="101"/>
      <c r="H199" s="6" t="s">
        <v>14</v>
      </c>
      <c r="I199" s="31">
        <v>1257160000</v>
      </c>
      <c r="J199" s="31">
        <v>1244310000</v>
      </c>
      <c r="K199" s="30">
        <v>1.4811899999999999E-2</v>
      </c>
      <c r="L199" s="30">
        <v>1.1265600000000001E-2</v>
      </c>
      <c r="M199" s="27">
        <v>1.1769099999999999E-2</v>
      </c>
    </row>
    <row r="200" spans="6:13" x14ac:dyDescent="0.25">
      <c r="F200" s="104"/>
      <c r="G200" s="101"/>
      <c r="H200" s="6" t="s">
        <v>15</v>
      </c>
      <c r="I200" s="31">
        <v>1250600000</v>
      </c>
      <c r="J200" s="31">
        <v>1253620000</v>
      </c>
      <c r="K200" s="30">
        <v>1.5150500000000001E-2</v>
      </c>
      <c r="L200" s="30">
        <v>1.1399400000000001E-2</v>
      </c>
      <c r="M200" s="27">
        <v>1.19562E-2</v>
      </c>
    </row>
    <row r="201" spans="6:13" x14ac:dyDescent="0.25">
      <c r="F201" s="104"/>
      <c r="G201" s="101"/>
      <c r="H201" s="6" t="s">
        <v>16</v>
      </c>
      <c r="I201" s="31">
        <v>1254150000</v>
      </c>
      <c r="J201" s="31">
        <v>1244250000</v>
      </c>
      <c r="K201" s="30">
        <v>1.43809E-2</v>
      </c>
      <c r="L201" s="30">
        <v>1.09777E-2</v>
      </c>
      <c r="M201" s="27">
        <v>1.09777E-2</v>
      </c>
    </row>
    <row r="202" spans="6:13" x14ac:dyDescent="0.25">
      <c r="F202" s="104"/>
      <c r="G202" s="101"/>
      <c r="H202" s="6" t="s">
        <v>17</v>
      </c>
      <c r="I202" s="31">
        <v>1251120000</v>
      </c>
      <c r="J202" s="31">
        <v>1240070000</v>
      </c>
      <c r="K202" s="30">
        <v>1.41958E-2</v>
      </c>
      <c r="L202" s="30">
        <v>1.09307E-2</v>
      </c>
      <c r="M202" s="27">
        <v>1.14041E-2</v>
      </c>
    </row>
    <row r="203" spans="6:13" x14ac:dyDescent="0.25">
      <c r="F203" s="104"/>
      <c r="G203" s="101"/>
      <c r="H203" s="6" t="s">
        <v>18</v>
      </c>
      <c r="I203" s="31">
        <v>1253190000</v>
      </c>
      <c r="J203" s="31">
        <v>1241360000</v>
      </c>
      <c r="K203" s="30">
        <v>1.4353599999999999E-2</v>
      </c>
      <c r="L203" s="30">
        <v>1.09076E-2</v>
      </c>
      <c r="M203" s="27">
        <v>1.14097E-2</v>
      </c>
    </row>
    <row r="204" spans="6:13" x14ac:dyDescent="0.25">
      <c r="F204" s="104"/>
      <c r="G204" s="101"/>
      <c r="H204" s="6" t="s">
        <v>19</v>
      </c>
      <c r="I204" s="31">
        <v>1247380000</v>
      </c>
      <c r="J204" s="31">
        <v>1249320000</v>
      </c>
      <c r="K204" s="30">
        <v>1.4384299999999999E-2</v>
      </c>
      <c r="L204" s="30">
        <v>1.10683E-2</v>
      </c>
      <c r="M204" s="27">
        <v>1.1535800000000001E-2</v>
      </c>
    </row>
    <row r="205" spans="6:13" x14ac:dyDescent="0.25">
      <c r="F205" s="104"/>
      <c r="G205" s="101"/>
      <c r="H205" s="6" t="s">
        <v>20</v>
      </c>
      <c r="I205" s="31">
        <v>1247960000</v>
      </c>
      <c r="J205" s="31">
        <v>1250170000</v>
      </c>
      <c r="K205" s="30">
        <v>1.4089300000000001E-2</v>
      </c>
      <c r="L205" s="30">
        <v>1.07922E-2</v>
      </c>
      <c r="M205" s="27">
        <v>1.12354E-2</v>
      </c>
    </row>
    <row r="206" spans="6:13" x14ac:dyDescent="0.25">
      <c r="F206" s="104"/>
      <c r="G206" s="101"/>
      <c r="H206" s="6" t="s">
        <v>21</v>
      </c>
      <c r="I206" s="31">
        <v>1247460000</v>
      </c>
      <c r="J206" s="31">
        <v>1243970000</v>
      </c>
      <c r="K206" s="30">
        <v>1.3983300000000001E-2</v>
      </c>
      <c r="L206" s="30">
        <v>1.06018E-2</v>
      </c>
      <c r="M206" s="32">
        <v>1.1075E-2</v>
      </c>
    </row>
    <row r="207" spans="6:13" x14ac:dyDescent="0.25">
      <c r="F207" s="104"/>
      <c r="G207" s="101"/>
      <c r="H207" s="6" t="s">
        <v>22</v>
      </c>
      <c r="I207" s="31">
        <v>1247260000</v>
      </c>
      <c r="J207" s="31">
        <v>1251350000</v>
      </c>
      <c r="K207" s="30">
        <v>1.4475E-2</v>
      </c>
      <c r="L207" s="30">
        <v>1.08431E-2</v>
      </c>
      <c r="M207" s="27">
        <v>1.1369600000000001E-2</v>
      </c>
    </row>
    <row r="208" spans="6:13" x14ac:dyDescent="0.25">
      <c r="F208" s="104"/>
      <c r="G208" s="101"/>
      <c r="H208" s="6" t="s">
        <v>23</v>
      </c>
      <c r="I208" s="31">
        <v>1249270000</v>
      </c>
      <c r="J208" s="31">
        <v>1258320000</v>
      </c>
      <c r="K208" s="30">
        <v>1.44694E-2</v>
      </c>
      <c r="L208" s="30">
        <v>1.0801399999999999E-2</v>
      </c>
      <c r="M208" s="27">
        <v>1.1342E-2</v>
      </c>
    </row>
    <row r="209" spans="6:13" x14ac:dyDescent="0.25">
      <c r="F209" s="104"/>
      <c r="G209" s="101"/>
      <c r="H209" s="6" t="s">
        <v>24</v>
      </c>
      <c r="I209" s="31">
        <v>1251910000</v>
      </c>
      <c r="J209" s="31">
        <v>1242220000</v>
      </c>
      <c r="K209" s="30">
        <v>1.4099199999999999E-2</v>
      </c>
      <c r="L209" s="30">
        <v>1.06771E-2</v>
      </c>
      <c r="M209" s="27">
        <v>1.11346E-2</v>
      </c>
    </row>
    <row r="210" spans="6:13" x14ac:dyDescent="0.25">
      <c r="F210" s="104"/>
      <c r="G210" s="101"/>
      <c r="H210" s="6" t="s">
        <v>25</v>
      </c>
      <c r="I210" s="31">
        <v>1253140000</v>
      </c>
      <c r="J210" s="31">
        <v>1254000000</v>
      </c>
      <c r="K210" s="30">
        <v>1.4151800000000001E-2</v>
      </c>
      <c r="L210" s="30">
        <v>1.0687500000000001E-2</v>
      </c>
      <c r="M210" s="27">
        <v>1.11635E-2</v>
      </c>
    </row>
    <row r="211" spans="6:13" x14ac:dyDescent="0.25">
      <c r="F211" s="104"/>
      <c r="G211" s="102"/>
      <c r="H211" s="6" t="s">
        <v>26</v>
      </c>
      <c r="I211" s="31">
        <v>1247650000</v>
      </c>
      <c r="J211" s="31">
        <v>1249100000</v>
      </c>
      <c r="K211" s="30">
        <v>1.42539E-2</v>
      </c>
      <c r="L211" s="30">
        <v>1.073E-2</v>
      </c>
      <c r="M211" s="27">
        <v>1.1219700000000001E-2</v>
      </c>
    </row>
    <row r="212" spans="6:13" ht="15.75" thickBot="1" x14ac:dyDescent="0.3">
      <c r="F212" s="104"/>
      <c r="G212" s="98" t="s">
        <v>27</v>
      </c>
      <c r="H212" s="99"/>
      <c r="I212" s="34">
        <f t="shared" ref="I212:M212" si="19">SUM(I198:I211)/14</f>
        <v>1250934285.7142856</v>
      </c>
      <c r="J212" s="34">
        <f t="shared" si="19"/>
        <v>1247607142.8571429</v>
      </c>
      <c r="K212" s="33">
        <f t="shared" si="19"/>
        <v>1.444032857142857E-2</v>
      </c>
      <c r="L212" s="33">
        <f t="shared" si="19"/>
        <v>1.0931392857142855E-2</v>
      </c>
      <c r="M212" s="33">
        <f t="shared" si="19"/>
        <v>1.1393242857142856E-2</v>
      </c>
    </row>
    <row r="213" spans="6:13" x14ac:dyDescent="0.25">
      <c r="F213" s="104"/>
      <c r="G213" s="100">
        <v>1240</v>
      </c>
      <c r="H213" s="5" t="s">
        <v>13</v>
      </c>
      <c r="I213" s="28">
        <v>1255270000</v>
      </c>
      <c r="J213" s="28">
        <v>1243980000</v>
      </c>
      <c r="K213" s="20">
        <v>1.5328E-2</v>
      </c>
      <c r="L213" s="20">
        <v>1.1356E-2</v>
      </c>
      <c r="M213" s="29">
        <v>1.1915500000000001E-2</v>
      </c>
    </row>
    <row r="214" spans="6:13" x14ac:dyDescent="0.25">
      <c r="F214" s="104"/>
      <c r="G214" s="101"/>
      <c r="H214" s="6" t="s">
        <v>14</v>
      </c>
      <c r="I214" s="31">
        <v>1245390000</v>
      </c>
      <c r="J214" s="31">
        <v>1246500000</v>
      </c>
      <c r="K214" s="30">
        <v>1.4797100000000001E-2</v>
      </c>
      <c r="L214" s="30">
        <v>1.12503E-2</v>
      </c>
      <c r="M214" s="27">
        <v>1.17444E-2</v>
      </c>
    </row>
    <row r="215" spans="6:13" x14ac:dyDescent="0.25">
      <c r="F215" s="104"/>
      <c r="G215" s="101"/>
      <c r="H215" s="6" t="s">
        <v>15</v>
      </c>
      <c r="I215" s="31">
        <v>1251170000</v>
      </c>
      <c r="J215" s="31">
        <v>1253940000</v>
      </c>
      <c r="K215" s="30">
        <v>1.51477E-2</v>
      </c>
      <c r="L215" s="30">
        <v>1.1413400000000001E-2</v>
      </c>
      <c r="M215" s="27">
        <v>1.19457E-2</v>
      </c>
    </row>
    <row r="216" spans="6:13" x14ac:dyDescent="0.25">
      <c r="F216" s="104"/>
      <c r="G216" s="101"/>
      <c r="H216" s="6" t="s">
        <v>16</v>
      </c>
      <c r="I216" s="31">
        <v>1251380000</v>
      </c>
      <c r="J216" s="31">
        <v>1246760000</v>
      </c>
      <c r="K216" s="30">
        <v>1.43357E-2</v>
      </c>
      <c r="L216" s="30">
        <v>1.0977600000000001E-2</v>
      </c>
      <c r="M216" s="27">
        <v>1.0977600000000001E-2</v>
      </c>
    </row>
    <row r="217" spans="6:13" x14ac:dyDescent="0.25">
      <c r="F217" s="104"/>
      <c r="G217" s="101"/>
      <c r="H217" s="6" t="s">
        <v>17</v>
      </c>
      <c r="I217" s="31">
        <v>1244290000</v>
      </c>
      <c r="J217" s="31">
        <v>1244380000</v>
      </c>
      <c r="K217" s="30">
        <v>1.4226600000000001E-2</v>
      </c>
      <c r="L217" s="30">
        <v>1.09245E-2</v>
      </c>
      <c r="M217" s="27">
        <v>1.1402900000000001E-2</v>
      </c>
    </row>
    <row r="218" spans="6:13" x14ac:dyDescent="0.25">
      <c r="F218" s="104"/>
      <c r="G218" s="101"/>
      <c r="H218" s="6" t="s">
        <v>18</v>
      </c>
      <c r="I218" s="31">
        <v>1254300000</v>
      </c>
      <c r="J218" s="31">
        <v>1238640000</v>
      </c>
      <c r="K218" s="30">
        <v>1.44078E-2</v>
      </c>
      <c r="L218" s="30">
        <v>1.09067E-2</v>
      </c>
      <c r="M218" s="27">
        <v>1.1415700000000001E-2</v>
      </c>
    </row>
    <row r="219" spans="6:13" x14ac:dyDescent="0.25">
      <c r="F219" s="104"/>
      <c r="G219" s="101"/>
      <c r="H219" s="6" t="s">
        <v>19</v>
      </c>
      <c r="I219" s="31">
        <v>1255860000</v>
      </c>
      <c r="J219" s="31">
        <v>1250100000</v>
      </c>
      <c r="K219" s="30">
        <v>1.44084E-2</v>
      </c>
      <c r="L219" s="30">
        <v>1.10794E-2</v>
      </c>
      <c r="M219" s="27">
        <v>1.15581E-2</v>
      </c>
    </row>
    <row r="220" spans="6:13" x14ac:dyDescent="0.25">
      <c r="F220" s="104"/>
      <c r="G220" s="101"/>
      <c r="H220" s="6" t="s">
        <v>20</v>
      </c>
      <c r="I220" s="31">
        <v>1250670000</v>
      </c>
      <c r="J220" s="31">
        <v>1244880000</v>
      </c>
      <c r="K220" s="30">
        <v>1.41064E-2</v>
      </c>
      <c r="L220" s="30">
        <v>1.07875E-2</v>
      </c>
      <c r="M220" s="27">
        <v>1.12383E-2</v>
      </c>
    </row>
    <row r="221" spans="6:13" x14ac:dyDescent="0.25">
      <c r="F221" s="104"/>
      <c r="G221" s="101"/>
      <c r="H221" s="6" t="s">
        <v>21</v>
      </c>
      <c r="I221" s="31">
        <v>1249410000</v>
      </c>
      <c r="J221" s="31">
        <v>1249380000</v>
      </c>
      <c r="K221" s="30">
        <v>1.39594E-2</v>
      </c>
      <c r="L221" s="30">
        <v>1.05953E-2</v>
      </c>
      <c r="M221" s="32">
        <v>1.10779E-2</v>
      </c>
    </row>
    <row r="222" spans="6:13" x14ac:dyDescent="0.25">
      <c r="F222" s="104"/>
      <c r="G222" s="101"/>
      <c r="H222" s="6" t="s">
        <v>22</v>
      </c>
      <c r="I222" s="31">
        <v>1250740000</v>
      </c>
      <c r="J222" s="31">
        <v>1247600000</v>
      </c>
      <c r="K222" s="30">
        <v>1.4405599999999999E-2</v>
      </c>
      <c r="L222" s="30">
        <v>1.08567E-2</v>
      </c>
      <c r="M222" s="27">
        <v>1.1374799999999999E-2</v>
      </c>
    </row>
    <row r="223" spans="6:13" x14ac:dyDescent="0.25">
      <c r="F223" s="104"/>
      <c r="G223" s="101"/>
      <c r="H223" s="6" t="s">
        <v>23</v>
      </c>
      <c r="I223" s="31">
        <v>1255030000</v>
      </c>
      <c r="J223" s="31">
        <v>1258720000</v>
      </c>
      <c r="K223" s="30">
        <v>1.44081E-2</v>
      </c>
      <c r="L223" s="30">
        <v>1.08025E-2</v>
      </c>
      <c r="M223" s="27">
        <v>1.1355000000000001E-2</v>
      </c>
    </row>
    <row r="224" spans="6:13" x14ac:dyDescent="0.25">
      <c r="F224" s="104"/>
      <c r="G224" s="101"/>
      <c r="H224" s="6" t="s">
        <v>24</v>
      </c>
      <c r="I224" s="31">
        <v>1250110000</v>
      </c>
      <c r="J224" s="31">
        <v>1248350000</v>
      </c>
      <c r="K224" s="30">
        <v>1.41441E-2</v>
      </c>
      <c r="L224" s="30">
        <v>1.06564E-2</v>
      </c>
      <c r="M224" s="27">
        <v>1.11421E-2</v>
      </c>
    </row>
    <row r="225" spans="6:13" x14ac:dyDescent="0.25">
      <c r="F225" s="104"/>
      <c r="G225" s="101"/>
      <c r="H225" s="6" t="s">
        <v>25</v>
      </c>
      <c r="I225" s="31">
        <v>1251090000</v>
      </c>
      <c r="J225" s="31">
        <v>1250180000</v>
      </c>
      <c r="K225" s="30">
        <v>1.4085800000000001E-2</v>
      </c>
      <c r="L225" s="30">
        <v>1.0652699999999999E-2</v>
      </c>
      <c r="M225" s="27">
        <v>1.11366E-2</v>
      </c>
    </row>
    <row r="226" spans="6:13" x14ac:dyDescent="0.25">
      <c r="F226" s="104"/>
      <c r="G226" s="102"/>
      <c r="H226" s="6" t="s">
        <v>26</v>
      </c>
      <c r="I226" s="31">
        <v>1252430000</v>
      </c>
      <c r="J226" s="31">
        <v>1246010000</v>
      </c>
      <c r="K226" s="30">
        <v>1.42886E-2</v>
      </c>
      <c r="L226" s="30">
        <v>1.0733700000000001E-2</v>
      </c>
      <c r="M226" s="27">
        <v>1.1206600000000001E-2</v>
      </c>
    </row>
    <row r="227" spans="6:13" ht="15.75" thickBot="1" x14ac:dyDescent="0.3">
      <c r="F227" s="104"/>
      <c r="G227" s="98" t="s">
        <v>27</v>
      </c>
      <c r="H227" s="99"/>
      <c r="I227" s="34">
        <f t="shared" ref="I227:M227" si="20">SUM(I213:I226)/14</f>
        <v>1251224285.7142856</v>
      </c>
      <c r="J227" s="34">
        <f t="shared" si="20"/>
        <v>1247815714.2857144</v>
      </c>
      <c r="K227" s="33">
        <f t="shared" si="20"/>
        <v>1.4432092857142859E-2</v>
      </c>
      <c r="L227" s="33">
        <f t="shared" si="20"/>
        <v>1.0928050000000003E-2</v>
      </c>
      <c r="M227" s="33">
        <f t="shared" si="20"/>
        <v>1.1392228571428572E-2</v>
      </c>
    </row>
    <row r="228" spans="6:13" x14ac:dyDescent="0.25">
      <c r="F228" s="104"/>
      <c r="G228" s="100">
        <v>1260</v>
      </c>
      <c r="H228" s="5" t="s">
        <v>13</v>
      </c>
      <c r="I228" s="28">
        <v>1253790000</v>
      </c>
      <c r="J228" s="28">
        <v>1242760000</v>
      </c>
      <c r="K228" s="20">
        <v>1.5377099999999999E-2</v>
      </c>
      <c r="L228" s="20">
        <v>1.1339200000000001E-2</v>
      </c>
      <c r="M228" s="29">
        <v>1.1886600000000001E-2</v>
      </c>
    </row>
    <row r="229" spans="6:13" x14ac:dyDescent="0.25">
      <c r="F229" s="104"/>
      <c r="G229" s="101"/>
      <c r="H229" s="6" t="s">
        <v>14</v>
      </c>
      <c r="I229" s="31">
        <v>1244420000</v>
      </c>
      <c r="J229" s="31">
        <v>1252450000</v>
      </c>
      <c r="K229" s="30">
        <v>1.48291E-2</v>
      </c>
      <c r="L229" s="30">
        <v>1.1261999999999999E-2</v>
      </c>
      <c r="M229" s="27">
        <v>1.1751599999999999E-2</v>
      </c>
    </row>
    <row r="230" spans="6:13" x14ac:dyDescent="0.25">
      <c r="F230" s="104"/>
      <c r="G230" s="101"/>
      <c r="H230" s="6" t="s">
        <v>15</v>
      </c>
      <c r="I230" s="31">
        <v>1247490000</v>
      </c>
      <c r="J230" s="31">
        <v>1251660000</v>
      </c>
      <c r="K230" s="30">
        <v>1.51389E-2</v>
      </c>
      <c r="L230" s="30">
        <v>1.14004E-2</v>
      </c>
      <c r="M230" s="27">
        <v>1.1929800000000001E-2</v>
      </c>
    </row>
    <row r="231" spans="6:13" x14ac:dyDescent="0.25">
      <c r="F231" s="104"/>
      <c r="G231" s="101"/>
      <c r="H231" s="6" t="s">
        <v>16</v>
      </c>
      <c r="I231" s="31">
        <v>1250610000</v>
      </c>
      <c r="J231" s="31">
        <v>1249260000</v>
      </c>
      <c r="K231" s="30">
        <v>1.4353599999999999E-2</v>
      </c>
      <c r="L231" s="30">
        <v>1.09658E-2</v>
      </c>
      <c r="M231" s="27">
        <v>1.09658E-2</v>
      </c>
    </row>
    <row r="232" spans="6:13" x14ac:dyDescent="0.25">
      <c r="F232" s="104"/>
      <c r="G232" s="101"/>
      <c r="H232" s="6" t="s">
        <v>17</v>
      </c>
      <c r="I232" s="31">
        <v>1249960000</v>
      </c>
      <c r="J232" s="31">
        <v>1241300000</v>
      </c>
      <c r="K232" s="30">
        <v>1.4193000000000001E-2</v>
      </c>
      <c r="L232" s="30">
        <v>1.0916E-2</v>
      </c>
      <c r="M232" s="27">
        <v>1.13866E-2</v>
      </c>
    </row>
    <row r="233" spans="6:13" x14ac:dyDescent="0.25">
      <c r="F233" s="104"/>
      <c r="G233" s="101"/>
      <c r="H233" s="6" t="s">
        <v>18</v>
      </c>
      <c r="I233" s="31">
        <v>1254810000</v>
      </c>
      <c r="J233" s="31">
        <v>1245300000</v>
      </c>
      <c r="K233" s="30">
        <v>1.4448600000000001E-2</v>
      </c>
      <c r="L233" s="30">
        <v>1.0904199999999999E-2</v>
      </c>
      <c r="M233" s="27">
        <v>1.1414000000000001E-2</v>
      </c>
    </row>
    <row r="234" spans="6:13" x14ac:dyDescent="0.25">
      <c r="F234" s="104"/>
      <c r="G234" s="101"/>
      <c r="H234" s="6" t="s">
        <v>19</v>
      </c>
      <c r="I234" s="31">
        <v>1248360000</v>
      </c>
      <c r="J234" s="31">
        <v>1246670000</v>
      </c>
      <c r="K234" s="30">
        <v>1.4364099999999999E-2</v>
      </c>
      <c r="L234" s="30">
        <v>1.1073299999999999E-2</v>
      </c>
      <c r="M234" s="27">
        <v>1.15502E-2</v>
      </c>
    </row>
    <row r="235" spans="6:13" x14ac:dyDescent="0.25">
      <c r="F235" s="104"/>
      <c r="G235" s="101"/>
      <c r="H235" s="6" t="s">
        <v>20</v>
      </c>
      <c r="I235" s="31">
        <v>1248410000</v>
      </c>
      <c r="J235" s="31">
        <v>1241990000</v>
      </c>
      <c r="K235" s="30">
        <v>1.41452E-2</v>
      </c>
      <c r="L235" s="30">
        <v>1.0788300000000001E-2</v>
      </c>
      <c r="M235" s="27">
        <v>1.12315E-2</v>
      </c>
    </row>
    <row r="236" spans="6:13" x14ac:dyDescent="0.25">
      <c r="F236" s="104"/>
      <c r="G236" s="101"/>
      <c r="H236" s="6" t="s">
        <v>21</v>
      </c>
      <c r="I236" s="31">
        <v>1251200000</v>
      </c>
      <c r="J236" s="31">
        <v>1248100000</v>
      </c>
      <c r="K236" s="30">
        <v>1.39627E-2</v>
      </c>
      <c r="L236" s="30">
        <v>1.0613300000000001E-2</v>
      </c>
      <c r="M236" s="32">
        <v>1.10562E-2</v>
      </c>
    </row>
    <row r="237" spans="6:13" x14ac:dyDescent="0.25">
      <c r="F237" s="104"/>
      <c r="G237" s="101"/>
      <c r="H237" s="6" t="s">
        <v>22</v>
      </c>
      <c r="I237" s="31">
        <v>1246730000</v>
      </c>
      <c r="J237" s="31">
        <v>1248820000</v>
      </c>
      <c r="K237" s="30">
        <v>1.4425E-2</v>
      </c>
      <c r="L237" s="30">
        <v>1.08611E-2</v>
      </c>
      <c r="M237" s="27">
        <v>1.13554E-2</v>
      </c>
    </row>
    <row r="238" spans="6:13" x14ac:dyDescent="0.25">
      <c r="F238" s="104"/>
      <c r="G238" s="101"/>
      <c r="H238" s="6" t="s">
        <v>23</v>
      </c>
      <c r="I238" s="31">
        <v>1254960000</v>
      </c>
      <c r="J238" s="31">
        <v>1251220000</v>
      </c>
      <c r="K238" s="30">
        <v>1.44566E-2</v>
      </c>
      <c r="L238" s="30">
        <v>1.0792E-2</v>
      </c>
      <c r="M238" s="27">
        <v>1.13446E-2</v>
      </c>
    </row>
    <row r="239" spans="6:13" x14ac:dyDescent="0.25">
      <c r="F239" s="104"/>
      <c r="G239" s="101"/>
      <c r="H239" s="6" t="s">
        <v>24</v>
      </c>
      <c r="I239" s="31">
        <v>1257140000</v>
      </c>
      <c r="J239" s="31">
        <v>1250290000</v>
      </c>
      <c r="K239" s="30">
        <v>1.41291E-2</v>
      </c>
      <c r="L239" s="30">
        <v>1.0656799999999999E-2</v>
      </c>
      <c r="M239" s="27">
        <v>1.11558E-2</v>
      </c>
    </row>
    <row r="240" spans="6:13" x14ac:dyDescent="0.25">
      <c r="F240" s="104"/>
      <c r="G240" s="101"/>
      <c r="H240" s="6" t="s">
        <v>25</v>
      </c>
      <c r="I240" s="31">
        <v>1257030000</v>
      </c>
      <c r="J240" s="31">
        <v>1255270000</v>
      </c>
      <c r="K240" s="30">
        <v>1.41085E-2</v>
      </c>
      <c r="L240" s="30">
        <v>1.0674299999999999E-2</v>
      </c>
      <c r="M240" s="27">
        <v>1.11462E-2</v>
      </c>
    </row>
    <row r="241" spans="6:13" x14ac:dyDescent="0.25">
      <c r="F241" s="104"/>
      <c r="G241" s="102"/>
      <c r="H241" s="6" t="s">
        <v>26</v>
      </c>
      <c r="I241" s="31">
        <v>1253070000</v>
      </c>
      <c r="J241" s="31">
        <v>1245040000</v>
      </c>
      <c r="K241" s="30">
        <v>1.42623E-2</v>
      </c>
      <c r="L241" s="30">
        <v>1.0727799999999999E-2</v>
      </c>
      <c r="M241" s="27">
        <v>1.12386E-2</v>
      </c>
    </row>
    <row r="242" spans="6:13" ht="15.75" thickBot="1" x14ac:dyDescent="0.3">
      <c r="F242" s="104"/>
      <c r="G242" s="98" t="s">
        <v>27</v>
      </c>
      <c r="H242" s="99"/>
      <c r="I242" s="34">
        <f t="shared" ref="I242:M242" si="21">SUM(I228:I241)/14</f>
        <v>1251284285.7142856</v>
      </c>
      <c r="J242" s="34">
        <f t="shared" si="21"/>
        <v>1247866428.5714285</v>
      </c>
      <c r="K242" s="33">
        <f t="shared" si="21"/>
        <v>1.4442414285714286E-2</v>
      </c>
      <c r="L242" s="33">
        <f t="shared" si="21"/>
        <v>1.0926750000000001E-2</v>
      </c>
      <c r="M242" s="33">
        <f t="shared" si="21"/>
        <v>1.1386635714285711E-2</v>
      </c>
    </row>
    <row r="243" spans="6:13" x14ac:dyDescent="0.25">
      <c r="F243" s="104"/>
      <c r="G243" s="100">
        <v>1280</v>
      </c>
      <c r="H243" s="5" t="s">
        <v>13</v>
      </c>
      <c r="I243" s="28">
        <v>1256830000</v>
      </c>
      <c r="J243" s="28">
        <v>1242180000</v>
      </c>
      <c r="K243" s="20">
        <v>1.52877E-2</v>
      </c>
      <c r="L243" s="20">
        <v>1.1335100000000001E-2</v>
      </c>
      <c r="M243" s="29">
        <v>1.18951E-2</v>
      </c>
    </row>
    <row r="244" spans="6:13" x14ac:dyDescent="0.25">
      <c r="F244" s="104"/>
      <c r="G244" s="101"/>
      <c r="H244" s="6" t="s">
        <v>14</v>
      </c>
      <c r="I244" s="31">
        <v>1253660000</v>
      </c>
      <c r="J244" s="31">
        <v>1247330000</v>
      </c>
      <c r="K244" s="30">
        <v>1.47957E-2</v>
      </c>
      <c r="L244" s="30">
        <v>1.12611E-2</v>
      </c>
      <c r="M244" s="27">
        <v>1.1769699999999999E-2</v>
      </c>
    </row>
    <row r="245" spans="6:13" x14ac:dyDescent="0.25">
      <c r="F245" s="104"/>
      <c r="G245" s="101"/>
      <c r="H245" s="6" t="s">
        <v>15</v>
      </c>
      <c r="I245" s="31">
        <v>1257330000</v>
      </c>
      <c r="J245" s="31">
        <v>1247720000</v>
      </c>
      <c r="K245" s="30">
        <v>1.5141099999999999E-2</v>
      </c>
      <c r="L245" s="30">
        <v>1.14203E-2</v>
      </c>
      <c r="M245" s="27">
        <v>1.19311E-2</v>
      </c>
    </row>
    <row r="246" spans="6:13" x14ac:dyDescent="0.25">
      <c r="F246" s="104"/>
      <c r="G246" s="101"/>
      <c r="H246" s="6" t="s">
        <v>16</v>
      </c>
      <c r="I246" s="31">
        <v>1245790000</v>
      </c>
      <c r="J246" s="31">
        <v>1246310000</v>
      </c>
      <c r="K246" s="30">
        <v>1.43537E-2</v>
      </c>
      <c r="L246" s="30">
        <v>1.09724E-2</v>
      </c>
      <c r="M246" s="27">
        <v>1.09724E-2</v>
      </c>
    </row>
    <row r="247" spans="6:13" x14ac:dyDescent="0.25">
      <c r="F247" s="104"/>
      <c r="G247" s="101"/>
      <c r="H247" s="6" t="s">
        <v>17</v>
      </c>
      <c r="I247" s="31">
        <v>1252020000</v>
      </c>
      <c r="J247" s="31">
        <v>1241030000</v>
      </c>
      <c r="K247" s="30">
        <v>1.42796E-2</v>
      </c>
      <c r="L247" s="30">
        <v>1.0939000000000001E-2</v>
      </c>
      <c r="M247" s="27">
        <v>1.14208E-2</v>
      </c>
    </row>
    <row r="248" spans="6:13" x14ac:dyDescent="0.25">
      <c r="F248" s="104"/>
      <c r="G248" s="101"/>
      <c r="H248" s="6" t="s">
        <v>18</v>
      </c>
      <c r="I248" s="31">
        <v>1254090000</v>
      </c>
      <c r="J248" s="31">
        <v>1242210000</v>
      </c>
      <c r="K248" s="30">
        <v>1.43853E-2</v>
      </c>
      <c r="L248" s="30">
        <v>1.0898700000000001E-2</v>
      </c>
      <c r="M248" s="27">
        <v>1.13981E-2</v>
      </c>
    </row>
    <row r="249" spans="6:13" x14ac:dyDescent="0.25">
      <c r="F249" s="104"/>
      <c r="G249" s="101"/>
      <c r="H249" s="6" t="s">
        <v>19</v>
      </c>
      <c r="I249" s="31">
        <v>1241420000</v>
      </c>
      <c r="J249" s="31">
        <v>1246220000</v>
      </c>
      <c r="K249" s="30">
        <v>1.4452599999999999E-2</v>
      </c>
      <c r="L249" s="30">
        <v>1.1083300000000001E-2</v>
      </c>
      <c r="M249" s="27">
        <v>1.1556500000000001E-2</v>
      </c>
    </row>
    <row r="250" spans="6:13" x14ac:dyDescent="0.25">
      <c r="F250" s="104"/>
      <c r="G250" s="101"/>
      <c r="H250" s="6" t="s">
        <v>20</v>
      </c>
      <c r="I250" s="31">
        <v>1247390000</v>
      </c>
      <c r="J250" s="31">
        <v>1246370000</v>
      </c>
      <c r="K250" s="30">
        <v>1.4107400000000001E-2</v>
      </c>
      <c r="L250" s="30">
        <v>1.07882E-2</v>
      </c>
      <c r="M250" s="27">
        <v>1.125E-2</v>
      </c>
    </row>
    <row r="251" spans="6:13" x14ac:dyDescent="0.25">
      <c r="F251" s="104"/>
      <c r="G251" s="101"/>
      <c r="H251" s="6" t="s">
        <v>21</v>
      </c>
      <c r="I251" s="31">
        <v>1248370000</v>
      </c>
      <c r="J251" s="31">
        <v>1248480000</v>
      </c>
      <c r="K251" s="30">
        <v>1.39507E-2</v>
      </c>
      <c r="L251" s="30">
        <v>1.05944E-2</v>
      </c>
      <c r="M251" s="32">
        <v>1.10667E-2</v>
      </c>
    </row>
    <row r="252" spans="6:13" x14ac:dyDescent="0.25">
      <c r="F252" s="104"/>
      <c r="G252" s="101"/>
      <c r="H252" s="6" t="s">
        <v>22</v>
      </c>
      <c r="I252" s="31">
        <v>1250620000</v>
      </c>
      <c r="J252" s="31">
        <v>1253740000</v>
      </c>
      <c r="K252" s="30">
        <v>1.44996E-2</v>
      </c>
      <c r="L252" s="30">
        <v>1.0873600000000001E-2</v>
      </c>
      <c r="M252" s="27">
        <v>1.13784E-2</v>
      </c>
    </row>
    <row r="253" spans="6:13" x14ac:dyDescent="0.25">
      <c r="F253" s="104"/>
      <c r="G253" s="101"/>
      <c r="H253" s="6" t="s">
        <v>23</v>
      </c>
      <c r="I253" s="31">
        <v>1253090000</v>
      </c>
      <c r="J253" s="31">
        <v>1258070000</v>
      </c>
      <c r="K253" s="30">
        <v>1.44595E-2</v>
      </c>
      <c r="L253" s="30">
        <v>1.07878E-2</v>
      </c>
      <c r="M253" s="27">
        <v>1.1318E-2</v>
      </c>
    </row>
    <row r="254" spans="6:13" x14ac:dyDescent="0.25">
      <c r="F254" s="104"/>
      <c r="G254" s="101"/>
      <c r="H254" s="6" t="s">
        <v>24</v>
      </c>
      <c r="I254" s="31">
        <v>1249520000</v>
      </c>
      <c r="J254" s="31">
        <v>1247900000</v>
      </c>
      <c r="K254" s="30">
        <v>1.4130200000000001E-2</v>
      </c>
      <c r="L254" s="30">
        <v>1.06675E-2</v>
      </c>
      <c r="M254" s="27">
        <v>1.11462E-2</v>
      </c>
    </row>
    <row r="255" spans="6:13" x14ac:dyDescent="0.25">
      <c r="F255" s="104"/>
      <c r="G255" s="101"/>
      <c r="H255" s="6" t="s">
        <v>25</v>
      </c>
      <c r="I255" s="31">
        <v>1255530000</v>
      </c>
      <c r="J255" s="31">
        <v>1248830000</v>
      </c>
      <c r="K255" s="30">
        <v>1.41525E-2</v>
      </c>
      <c r="L255" s="30">
        <v>1.06569E-2</v>
      </c>
      <c r="M255" s="27">
        <v>1.1136800000000001E-2</v>
      </c>
    </row>
    <row r="256" spans="6:13" x14ac:dyDescent="0.25">
      <c r="F256" s="104"/>
      <c r="G256" s="102"/>
      <c r="H256" s="6" t="s">
        <v>26</v>
      </c>
      <c r="I256" s="31">
        <v>1247970000</v>
      </c>
      <c r="J256" s="31">
        <v>1249110000</v>
      </c>
      <c r="K256" s="30">
        <v>1.4193600000000001E-2</v>
      </c>
      <c r="L256" s="30">
        <v>1.07305E-2</v>
      </c>
      <c r="M256" s="27">
        <v>1.12087E-2</v>
      </c>
    </row>
    <row r="257" spans="6:13" ht="15.75" thickBot="1" x14ac:dyDescent="0.3">
      <c r="F257" s="104"/>
      <c r="G257" s="98" t="s">
        <v>27</v>
      </c>
      <c r="H257" s="99"/>
      <c r="I257" s="34">
        <f t="shared" ref="I257:M257" si="22">SUM(I243:I256)/14</f>
        <v>1250973571.4285715</v>
      </c>
      <c r="J257" s="34">
        <f t="shared" si="22"/>
        <v>1247535714.2857144</v>
      </c>
      <c r="K257" s="33">
        <f t="shared" si="22"/>
        <v>1.4442085714285716E-2</v>
      </c>
      <c r="L257" s="33">
        <f t="shared" si="22"/>
        <v>1.09292E-2</v>
      </c>
      <c r="M257" s="33">
        <f t="shared" si="22"/>
        <v>1.1389178571428569E-2</v>
      </c>
    </row>
    <row r="258" spans="6:13" x14ac:dyDescent="0.25">
      <c r="F258" s="104"/>
      <c r="G258" s="100">
        <v>1300</v>
      </c>
      <c r="H258" s="5" t="s">
        <v>13</v>
      </c>
      <c r="I258" s="28">
        <v>1247950000</v>
      </c>
      <c r="J258" s="28">
        <v>1245670000</v>
      </c>
      <c r="K258" s="20">
        <v>1.53881E-2</v>
      </c>
      <c r="L258" s="20">
        <v>1.1359599999999999E-2</v>
      </c>
      <c r="M258" s="29">
        <v>1.19157E-2</v>
      </c>
    </row>
    <row r="259" spans="6:13" x14ac:dyDescent="0.25">
      <c r="F259" s="104"/>
      <c r="G259" s="101"/>
      <c r="H259" s="6" t="s">
        <v>14</v>
      </c>
      <c r="I259" s="31">
        <v>1248760000</v>
      </c>
      <c r="J259" s="31">
        <v>1245860000</v>
      </c>
      <c r="K259" s="30">
        <v>1.47993E-2</v>
      </c>
      <c r="L259" s="30">
        <v>1.12554E-2</v>
      </c>
      <c r="M259" s="27">
        <v>1.17605E-2</v>
      </c>
    </row>
    <row r="260" spans="6:13" x14ac:dyDescent="0.25">
      <c r="F260" s="104"/>
      <c r="G260" s="101"/>
      <c r="H260" s="6" t="s">
        <v>15</v>
      </c>
      <c r="I260" s="31">
        <v>1256370000</v>
      </c>
      <c r="J260" s="31">
        <v>1245260000</v>
      </c>
      <c r="K260" s="30">
        <v>1.51699E-2</v>
      </c>
      <c r="L260" s="30">
        <v>1.13962E-2</v>
      </c>
      <c r="M260" s="27">
        <v>1.19314E-2</v>
      </c>
    </row>
    <row r="261" spans="6:13" x14ac:dyDescent="0.25">
      <c r="F261" s="104"/>
      <c r="G261" s="101"/>
      <c r="H261" s="6" t="s">
        <v>16</v>
      </c>
      <c r="I261" s="31">
        <v>1250100000</v>
      </c>
      <c r="J261" s="31">
        <v>1240570000</v>
      </c>
      <c r="K261" s="30">
        <v>1.43488E-2</v>
      </c>
      <c r="L261" s="30">
        <v>1.09704E-2</v>
      </c>
      <c r="M261" s="27">
        <v>1.09704E-2</v>
      </c>
    </row>
    <row r="262" spans="6:13" x14ac:dyDescent="0.25">
      <c r="F262" s="104"/>
      <c r="G262" s="101"/>
      <c r="H262" s="6" t="s">
        <v>17</v>
      </c>
      <c r="I262" s="31">
        <v>1250210000</v>
      </c>
      <c r="J262" s="31">
        <v>1241810000</v>
      </c>
      <c r="K262" s="30">
        <v>1.4217499999999999E-2</v>
      </c>
      <c r="L262" s="30">
        <v>1.0936E-2</v>
      </c>
      <c r="M262" s="27">
        <v>1.1404900000000001E-2</v>
      </c>
    </row>
    <row r="263" spans="6:13" x14ac:dyDescent="0.25">
      <c r="F263" s="104"/>
      <c r="G263" s="101"/>
      <c r="H263" s="6" t="s">
        <v>18</v>
      </c>
      <c r="I263" s="31">
        <v>1252870000</v>
      </c>
      <c r="J263" s="31">
        <v>1245750000</v>
      </c>
      <c r="K263" s="30">
        <v>1.43903E-2</v>
      </c>
      <c r="L263" s="30">
        <v>1.0919399999999999E-2</v>
      </c>
      <c r="M263" s="27">
        <v>1.1404600000000001E-2</v>
      </c>
    </row>
    <row r="264" spans="6:13" x14ac:dyDescent="0.25">
      <c r="F264" s="104"/>
      <c r="G264" s="101"/>
      <c r="H264" s="6" t="s">
        <v>19</v>
      </c>
      <c r="I264" s="31">
        <v>1244550000</v>
      </c>
      <c r="J264" s="31">
        <v>1246740000</v>
      </c>
      <c r="K264" s="30">
        <v>1.4404399999999999E-2</v>
      </c>
      <c r="L264" s="30">
        <v>1.1076900000000001E-2</v>
      </c>
      <c r="M264" s="27">
        <v>1.15449E-2</v>
      </c>
    </row>
    <row r="265" spans="6:13" x14ac:dyDescent="0.25">
      <c r="F265" s="104"/>
      <c r="G265" s="101"/>
      <c r="H265" s="6" t="s">
        <v>20</v>
      </c>
      <c r="I265" s="31">
        <v>1252930000</v>
      </c>
      <c r="J265" s="31">
        <v>1250180000</v>
      </c>
      <c r="K265" s="30">
        <v>1.41437E-2</v>
      </c>
      <c r="L265" s="30">
        <v>1.07857E-2</v>
      </c>
      <c r="M265" s="27">
        <v>1.12373E-2</v>
      </c>
    </row>
    <row r="266" spans="6:13" x14ac:dyDescent="0.25">
      <c r="F266" s="104"/>
      <c r="G266" s="101"/>
      <c r="H266" s="6" t="s">
        <v>21</v>
      </c>
      <c r="I266" s="31">
        <v>1256890000</v>
      </c>
      <c r="J266" s="31">
        <v>1250160000</v>
      </c>
      <c r="K266" s="30">
        <v>1.39249E-2</v>
      </c>
      <c r="L266" s="30">
        <v>1.06079E-2</v>
      </c>
      <c r="M266" s="32">
        <v>1.10723E-2</v>
      </c>
    </row>
    <row r="267" spans="6:13" x14ac:dyDescent="0.25">
      <c r="F267" s="104"/>
      <c r="G267" s="101"/>
      <c r="H267" s="6" t="s">
        <v>22</v>
      </c>
      <c r="I267" s="31">
        <v>1256430000</v>
      </c>
      <c r="J267" s="31">
        <v>1247990000</v>
      </c>
      <c r="K267" s="30">
        <v>1.4486000000000001E-2</v>
      </c>
      <c r="L267" s="30">
        <v>1.0874099999999999E-2</v>
      </c>
      <c r="M267" s="27">
        <v>1.1365500000000001E-2</v>
      </c>
    </row>
    <row r="268" spans="6:13" x14ac:dyDescent="0.25">
      <c r="F268" s="104"/>
      <c r="G268" s="101"/>
      <c r="H268" s="6" t="s">
        <v>23</v>
      </c>
      <c r="I268" s="31">
        <v>1248170000</v>
      </c>
      <c r="J268" s="31">
        <v>1254450000</v>
      </c>
      <c r="K268" s="30">
        <v>1.4433E-2</v>
      </c>
      <c r="L268" s="30">
        <v>1.08022E-2</v>
      </c>
      <c r="M268" s="27">
        <v>1.1350000000000001E-2</v>
      </c>
    </row>
    <row r="269" spans="6:13" x14ac:dyDescent="0.25">
      <c r="F269" s="104"/>
      <c r="G269" s="101"/>
      <c r="H269" s="6" t="s">
        <v>24</v>
      </c>
      <c r="I269" s="31">
        <v>1243260000</v>
      </c>
      <c r="J269" s="31">
        <v>1246160000</v>
      </c>
      <c r="K269" s="30">
        <v>1.4100700000000001E-2</v>
      </c>
      <c r="L269" s="30">
        <v>1.0658900000000001E-2</v>
      </c>
      <c r="M269" s="27">
        <v>1.11374E-2</v>
      </c>
    </row>
    <row r="270" spans="6:13" x14ac:dyDescent="0.25">
      <c r="F270" s="104"/>
      <c r="G270" s="101"/>
      <c r="H270" s="6" t="s">
        <v>25</v>
      </c>
      <c r="I270" s="31">
        <v>1250860000</v>
      </c>
      <c r="J270" s="31">
        <v>1253860000</v>
      </c>
      <c r="K270" s="30">
        <v>1.4128E-2</v>
      </c>
      <c r="L270" s="30">
        <v>1.06689E-2</v>
      </c>
      <c r="M270" s="27">
        <v>1.11349E-2</v>
      </c>
    </row>
    <row r="271" spans="6:13" x14ac:dyDescent="0.25">
      <c r="F271" s="104"/>
      <c r="G271" s="102"/>
      <c r="H271" s="6" t="s">
        <v>26</v>
      </c>
      <c r="I271" s="31">
        <v>1247920000</v>
      </c>
      <c r="J271" s="31">
        <v>1247750000</v>
      </c>
      <c r="K271" s="30">
        <v>1.4234800000000001E-2</v>
      </c>
      <c r="L271" s="30">
        <v>1.07139E-2</v>
      </c>
      <c r="M271" s="27">
        <v>1.12313E-2</v>
      </c>
    </row>
    <row r="272" spans="6:13" ht="15.75" thickBot="1" x14ac:dyDescent="0.3">
      <c r="F272" s="105"/>
      <c r="G272" s="98" t="s">
        <v>27</v>
      </c>
      <c r="H272" s="99"/>
      <c r="I272" s="34">
        <f t="shared" ref="I272:M272" si="23">SUM(I258:I271)/14</f>
        <v>1250519285.7142856</v>
      </c>
      <c r="J272" s="34">
        <f t="shared" si="23"/>
        <v>1247300714.2857144</v>
      </c>
      <c r="K272" s="33">
        <f t="shared" si="23"/>
        <v>1.4440671428571427E-2</v>
      </c>
      <c r="L272" s="33">
        <f t="shared" si="23"/>
        <v>1.0930392857142857E-2</v>
      </c>
      <c r="M272" s="33">
        <f t="shared" si="23"/>
        <v>1.1390078571428571E-2</v>
      </c>
    </row>
  </sheetData>
  <mergeCells count="59">
    <mergeCell ref="A1:A2"/>
    <mergeCell ref="B1:D1"/>
    <mergeCell ref="F1:F2"/>
    <mergeCell ref="G1:G2"/>
    <mergeCell ref="H1:H2"/>
    <mergeCell ref="W1:W2"/>
    <mergeCell ref="I1:I2"/>
    <mergeCell ref="J1:J2"/>
    <mergeCell ref="K1:M1"/>
    <mergeCell ref="O1:O2"/>
    <mergeCell ref="G77:H77"/>
    <mergeCell ref="X1:X2"/>
    <mergeCell ref="Y1:Y2"/>
    <mergeCell ref="F3:F92"/>
    <mergeCell ref="G3:G16"/>
    <mergeCell ref="O3:O8"/>
    <mergeCell ref="O9:O14"/>
    <mergeCell ref="O15:O20"/>
    <mergeCell ref="G17:H17"/>
    <mergeCell ref="G18:G31"/>
    <mergeCell ref="G32:H32"/>
    <mergeCell ref="P1:P2"/>
    <mergeCell ref="Q1:Q2"/>
    <mergeCell ref="R1:R2"/>
    <mergeCell ref="S1:U1"/>
    <mergeCell ref="V1:V2"/>
    <mergeCell ref="G33:G46"/>
    <mergeCell ref="G47:H47"/>
    <mergeCell ref="G48:G61"/>
    <mergeCell ref="G62:H62"/>
    <mergeCell ref="G63:G76"/>
    <mergeCell ref="G78:G91"/>
    <mergeCell ref="G92:H92"/>
    <mergeCell ref="F93:F182"/>
    <mergeCell ref="G93:G106"/>
    <mergeCell ref="G107:H107"/>
    <mergeCell ref="G108:G121"/>
    <mergeCell ref="G122:H122"/>
    <mergeCell ref="G123:G136"/>
    <mergeCell ref="G137:H137"/>
    <mergeCell ref="G138:G151"/>
    <mergeCell ref="G152:H152"/>
    <mergeCell ref="G153:G166"/>
    <mergeCell ref="G167:H167"/>
    <mergeCell ref="G168:G181"/>
    <mergeCell ref="G182:H182"/>
    <mergeCell ref="F183:F272"/>
    <mergeCell ref="G183:G196"/>
    <mergeCell ref="G197:H197"/>
    <mergeCell ref="G198:G211"/>
    <mergeCell ref="G212:H212"/>
    <mergeCell ref="G258:G271"/>
    <mergeCell ref="G272:H272"/>
    <mergeCell ref="G213:G226"/>
    <mergeCell ref="G227:H227"/>
    <mergeCell ref="G228:G241"/>
    <mergeCell ref="G242:H242"/>
    <mergeCell ref="G243:G256"/>
    <mergeCell ref="G257:H2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05AA-F519-4CAF-946A-318EEE7058FD}">
  <sheetPr>
    <pageSetUpPr fitToPage="1"/>
  </sheetPr>
  <dimension ref="B1:Q65"/>
  <sheetViews>
    <sheetView tabSelected="1" zoomScale="85" zoomScaleNormal="85" workbookViewId="0">
      <selection activeCell="B1" sqref="B1:Q65"/>
    </sheetView>
  </sheetViews>
  <sheetFormatPr baseColWidth="10" defaultRowHeight="15" x14ac:dyDescent="0.25"/>
  <cols>
    <col min="2" max="2" width="15.7109375" customWidth="1"/>
    <col min="3" max="3" width="24.85546875" customWidth="1"/>
    <col min="4" max="4" width="24.85546875" bestFit="1" customWidth="1"/>
    <col min="5" max="5" width="24.85546875" customWidth="1"/>
    <col min="8" max="8" width="14.7109375" customWidth="1"/>
    <col min="9" max="17" width="15.7109375" customWidth="1"/>
    <col min="20" max="20" width="12.28515625" bestFit="1" customWidth="1"/>
  </cols>
  <sheetData>
    <row r="1" spans="2:17" ht="15" customHeight="1" x14ac:dyDescent="0.25">
      <c r="B1" s="115" t="s">
        <v>42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2:17" ht="15" customHeight="1" x14ac:dyDescent="0.25"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</row>
    <row r="3" spans="2:17" ht="15.75" thickBot="1" x14ac:dyDescent="0.3"/>
    <row r="4" spans="2:17" ht="15.75" thickBot="1" x14ac:dyDescent="0.3">
      <c r="B4" s="110" t="s">
        <v>50</v>
      </c>
      <c r="C4" s="112" t="s">
        <v>39</v>
      </c>
      <c r="D4" s="113"/>
      <c r="E4" s="114"/>
      <c r="H4" s="110" t="s">
        <v>50</v>
      </c>
      <c r="I4" s="112" t="s">
        <v>40</v>
      </c>
      <c r="J4" s="113"/>
      <c r="K4" s="113"/>
      <c r="L4" s="113"/>
      <c r="M4" s="113"/>
      <c r="N4" s="113"/>
      <c r="O4" s="113"/>
      <c r="P4" s="113"/>
      <c r="Q4" s="114"/>
    </row>
    <row r="5" spans="2:17" ht="15.75" thickBot="1" x14ac:dyDescent="0.3">
      <c r="B5" s="111"/>
      <c r="C5" s="38" t="s">
        <v>2</v>
      </c>
      <c r="D5" s="38" t="s">
        <v>51</v>
      </c>
      <c r="E5" s="38" t="s">
        <v>52</v>
      </c>
      <c r="H5" s="116"/>
      <c r="I5" s="112" t="s">
        <v>2</v>
      </c>
      <c r="J5" s="113"/>
      <c r="K5" s="114"/>
      <c r="L5" s="112" t="s">
        <v>51</v>
      </c>
      <c r="M5" s="113"/>
      <c r="N5" s="114"/>
      <c r="O5" s="112" t="s">
        <v>52</v>
      </c>
      <c r="P5" s="113"/>
      <c r="Q5" s="114"/>
    </row>
    <row r="6" spans="2:17" ht="15.75" thickBot="1" x14ac:dyDescent="0.3">
      <c r="B6" s="45">
        <v>1200</v>
      </c>
      <c r="C6" s="46">
        <v>1.8107814285714285</v>
      </c>
      <c r="D6" s="46">
        <v>2.0324200000000001</v>
      </c>
      <c r="E6" s="58">
        <v>2.2241092857142859</v>
      </c>
      <c r="H6" s="111"/>
      <c r="I6" s="65" t="s">
        <v>43</v>
      </c>
      <c r="J6" s="66" t="s">
        <v>44</v>
      </c>
      <c r="K6" s="67" t="s">
        <v>45</v>
      </c>
      <c r="L6" s="65" t="s">
        <v>43</v>
      </c>
      <c r="M6" s="66" t="s">
        <v>44</v>
      </c>
      <c r="N6" s="67" t="s">
        <v>45</v>
      </c>
      <c r="O6" s="65" t="s">
        <v>43</v>
      </c>
      <c r="P6" s="66" t="s">
        <v>44</v>
      </c>
      <c r="Q6" s="67" t="s">
        <v>45</v>
      </c>
    </row>
    <row r="7" spans="2:17" x14ac:dyDescent="0.25">
      <c r="B7" s="7">
        <v>1220</v>
      </c>
      <c r="C7" s="39">
        <v>1.8404264285714287</v>
      </c>
      <c r="D7" s="39">
        <v>2.0620821428571432</v>
      </c>
      <c r="E7" s="40">
        <v>2.242826428571429</v>
      </c>
      <c r="H7" s="16">
        <v>1200</v>
      </c>
      <c r="I7" s="57">
        <v>51.923292857142862</v>
      </c>
      <c r="J7" s="46">
        <v>139.47028571428569</v>
      </c>
      <c r="K7" s="46">
        <v>139.85528571428571</v>
      </c>
      <c r="L7" s="57">
        <v>52.347678571428581</v>
      </c>
      <c r="M7" s="46">
        <v>99.63552857142858</v>
      </c>
      <c r="N7" s="46">
        <v>100.09773571428572</v>
      </c>
      <c r="O7" s="57">
        <v>55.283635714285715</v>
      </c>
      <c r="P7" s="46">
        <v>69.192400000000006</v>
      </c>
      <c r="Q7" s="58">
        <v>69.636871428571411</v>
      </c>
    </row>
    <row r="8" spans="2:17" x14ac:dyDescent="0.25">
      <c r="B8" s="7">
        <v>1240</v>
      </c>
      <c r="C8" s="39">
        <v>1.8684942857142857</v>
      </c>
      <c r="D8" s="39">
        <v>2.0924521428571432</v>
      </c>
      <c r="E8" s="40">
        <v>2.2583828571428572</v>
      </c>
      <c r="H8" s="18">
        <v>1220</v>
      </c>
      <c r="I8" s="43">
        <v>51.887257142857138</v>
      </c>
      <c r="J8" s="39">
        <v>134.16185714285714</v>
      </c>
      <c r="K8" s="39">
        <v>134.54935714285716</v>
      </c>
      <c r="L8" s="43">
        <v>52.47059999999999</v>
      </c>
      <c r="M8" s="39">
        <v>94.692414285714293</v>
      </c>
      <c r="N8" s="39">
        <v>95.030550000000005</v>
      </c>
      <c r="O8" s="43">
        <v>57.526699999999998</v>
      </c>
      <c r="P8" s="39">
        <v>66.526171428571431</v>
      </c>
      <c r="Q8" s="40">
        <v>66.980235714285712</v>
      </c>
    </row>
    <row r="9" spans="2:17" x14ac:dyDescent="0.25">
      <c r="B9" s="7">
        <v>1260</v>
      </c>
      <c r="C9" s="39">
        <v>1.8964657142857144</v>
      </c>
      <c r="D9" s="39">
        <v>2.1205914285714287</v>
      </c>
      <c r="E9" s="40">
        <v>2.2757000000000001</v>
      </c>
      <c r="H9" s="18">
        <v>1240</v>
      </c>
      <c r="I9" s="43">
        <v>51.978349999999999</v>
      </c>
      <c r="J9" s="39">
        <v>129.18449999999999</v>
      </c>
      <c r="K9" s="39">
        <v>129.52778571428573</v>
      </c>
      <c r="L9" s="43">
        <v>52.541935714285721</v>
      </c>
      <c r="M9" s="39">
        <v>89.367728571428572</v>
      </c>
      <c r="N9" s="39">
        <v>89.765957142857147</v>
      </c>
      <c r="O9" s="43">
        <v>56.835471428571431</v>
      </c>
      <c r="P9" s="39">
        <v>62.755642857142867</v>
      </c>
      <c r="Q9" s="40">
        <v>63.203121428571443</v>
      </c>
    </row>
    <row r="10" spans="2:17" x14ac:dyDescent="0.25">
      <c r="B10" s="11">
        <v>1280</v>
      </c>
      <c r="C10" s="39">
        <v>1.9243585714285716</v>
      </c>
      <c r="D10" s="39">
        <v>2.1484592857142859</v>
      </c>
      <c r="E10" s="40">
        <v>2.2912135714285715</v>
      </c>
      <c r="H10" s="18">
        <v>1260</v>
      </c>
      <c r="I10" s="43">
        <v>51.898657142857139</v>
      </c>
      <c r="J10" s="39">
        <v>123.55457142857141</v>
      </c>
      <c r="K10" s="39">
        <v>123.92214285714287</v>
      </c>
      <c r="L10" s="43">
        <v>52.420135714285713</v>
      </c>
      <c r="M10" s="39">
        <v>84.8159357142857</v>
      </c>
      <c r="N10" s="39">
        <v>85.225907142857139</v>
      </c>
      <c r="O10" s="43">
        <v>56.763364285714289</v>
      </c>
      <c r="P10" s="39">
        <v>58.713749999999997</v>
      </c>
      <c r="Q10" s="40">
        <v>59.163764285714286</v>
      </c>
    </row>
    <row r="11" spans="2:17" ht="15.75" thickBot="1" x14ac:dyDescent="0.3">
      <c r="B11" s="8">
        <v>1300</v>
      </c>
      <c r="C11" s="41">
        <v>1.9524835714285715</v>
      </c>
      <c r="D11" s="41">
        <v>2.1755735714285716</v>
      </c>
      <c r="E11" s="42">
        <v>2.3051921428571429</v>
      </c>
      <c r="H11" s="18">
        <v>1280</v>
      </c>
      <c r="I11" s="43">
        <v>51.981371428571421</v>
      </c>
      <c r="J11" s="39">
        <v>118.20214285714287</v>
      </c>
      <c r="K11" s="39">
        <v>118.47957142857143</v>
      </c>
      <c r="L11" s="43">
        <v>52.6173</v>
      </c>
      <c r="M11" s="39">
        <v>80.558871428571436</v>
      </c>
      <c r="N11" s="39">
        <v>80.934235714285705</v>
      </c>
      <c r="O11" s="43">
        <v>54.608699999999992</v>
      </c>
      <c r="P11" s="39">
        <v>53.210878571428573</v>
      </c>
      <c r="Q11" s="40">
        <v>53.701864285714279</v>
      </c>
    </row>
    <row r="12" spans="2:17" ht="15.75" thickBot="1" x14ac:dyDescent="0.3">
      <c r="H12" s="17">
        <v>1300</v>
      </c>
      <c r="I12" s="44">
        <v>52.010428571428569</v>
      </c>
      <c r="J12" s="41">
        <v>113.47457142857142</v>
      </c>
      <c r="K12" s="41">
        <v>113.80057142857143</v>
      </c>
      <c r="L12" s="44">
        <v>52.712657142857132</v>
      </c>
      <c r="M12" s="41">
        <v>76.174371428571433</v>
      </c>
      <c r="N12" s="41">
        <v>76.53817857142856</v>
      </c>
      <c r="O12" s="44">
        <v>49.886035714285718</v>
      </c>
      <c r="P12" s="41">
        <v>46.851257142857143</v>
      </c>
      <c r="Q12" s="42">
        <v>47.282228571428568</v>
      </c>
    </row>
    <row r="13" spans="2:17" ht="15.75" thickBot="1" x14ac:dyDescent="0.3">
      <c r="B13" s="110" t="s">
        <v>50</v>
      </c>
      <c r="C13" s="112" t="s">
        <v>46</v>
      </c>
      <c r="D13" s="113"/>
      <c r="E13" s="114"/>
      <c r="I13" s="64"/>
      <c r="J13" s="64"/>
      <c r="K13" s="64"/>
      <c r="L13" s="64"/>
      <c r="M13" s="64"/>
      <c r="N13" s="64"/>
      <c r="O13" s="64"/>
      <c r="P13" s="64"/>
      <c r="Q13" s="64"/>
    </row>
    <row r="14" spans="2:17" ht="15.75" thickBot="1" x14ac:dyDescent="0.3">
      <c r="B14" s="111"/>
      <c r="C14" s="38" t="s">
        <v>2</v>
      </c>
      <c r="D14" s="38" t="s">
        <v>51</v>
      </c>
      <c r="E14" s="38" t="s">
        <v>52</v>
      </c>
      <c r="H14" s="110" t="s">
        <v>50</v>
      </c>
      <c r="I14" s="112" t="s">
        <v>59</v>
      </c>
      <c r="J14" s="113"/>
      <c r="K14" s="114"/>
      <c r="M14" s="110" t="s">
        <v>50</v>
      </c>
      <c r="N14" s="112" t="s">
        <v>59</v>
      </c>
      <c r="O14" s="113"/>
    </row>
    <row r="15" spans="2:17" ht="15.75" thickBot="1" x14ac:dyDescent="0.3">
      <c r="B15" s="45">
        <v>1200</v>
      </c>
      <c r="C15" s="46">
        <v>11.178026162688198</v>
      </c>
      <c r="D15" s="46">
        <v>10.080708520819941</v>
      </c>
      <c r="E15" s="58">
        <v>6.7362541300579322</v>
      </c>
      <c r="H15" s="116"/>
      <c r="I15" s="59" t="s">
        <v>2</v>
      </c>
      <c r="J15" s="59" t="s">
        <v>51</v>
      </c>
      <c r="K15" s="59" t="s">
        <v>52</v>
      </c>
      <c r="M15" s="116"/>
      <c r="N15" s="59" t="s">
        <v>60</v>
      </c>
      <c r="O15" s="59" t="s">
        <v>61</v>
      </c>
    </row>
    <row r="16" spans="2:17" x14ac:dyDescent="0.25">
      <c r="B16" s="7">
        <v>1220</v>
      </c>
      <c r="C16" s="39">
        <v>11.065744521289893</v>
      </c>
      <c r="D16" s="39">
        <v>9.800991166912226</v>
      </c>
      <c r="E16" s="40">
        <v>5.1689051689051695</v>
      </c>
      <c r="H16" s="60">
        <v>1220</v>
      </c>
      <c r="I16" s="74">
        <v>1.6238461988410564</v>
      </c>
      <c r="J16" s="75">
        <v>1.4488766556827268</v>
      </c>
      <c r="K16" s="76">
        <v>0.83803054506845809</v>
      </c>
      <c r="M16" s="60">
        <v>1220</v>
      </c>
      <c r="N16" s="74">
        <v>11.534059587970006</v>
      </c>
      <c r="O16" s="76">
        <v>9.0068350455208233</v>
      </c>
    </row>
    <row r="17" spans="2:17" x14ac:dyDescent="0.25">
      <c r="B17" s="7">
        <v>1240</v>
      </c>
      <c r="C17" s="39">
        <v>10.937414444505283</v>
      </c>
      <c r="D17" s="39">
        <v>9.4853437419552353</v>
      </c>
      <c r="E17" s="40">
        <v>3.5682565059063855</v>
      </c>
      <c r="H17" s="61">
        <v>1240</v>
      </c>
      <c r="I17" s="77">
        <v>1.5135323348783125</v>
      </c>
      <c r="J17" s="78">
        <v>1.4620170595019422</v>
      </c>
      <c r="K17" s="79">
        <v>0.69121107613460531</v>
      </c>
      <c r="M17" s="61">
        <v>1240</v>
      </c>
      <c r="N17" s="77">
        <v>11.3596529118999</v>
      </c>
      <c r="O17" s="79">
        <v>8.3971254076741673</v>
      </c>
    </row>
    <row r="18" spans="2:17" x14ac:dyDescent="0.25">
      <c r="B18" s="7">
        <v>1260</v>
      </c>
      <c r="C18" s="39">
        <v>10.789803932152159</v>
      </c>
      <c r="D18" s="39">
        <v>9.1244740243667657</v>
      </c>
      <c r="E18" s="40">
        <v>2.176307521715025</v>
      </c>
      <c r="H18" s="61">
        <v>1260</v>
      </c>
      <c r="I18" s="77">
        <v>1.4858818458325591</v>
      </c>
      <c r="J18" s="78">
        <v>1.3358174553482685</v>
      </c>
      <c r="K18" s="79">
        <v>0.76386530210236026</v>
      </c>
      <c r="M18" s="61">
        <v>1260</v>
      </c>
      <c r="N18" s="77">
        <v>11.308300234882555</v>
      </c>
      <c r="O18" s="79">
        <v>7.627534222084452</v>
      </c>
    </row>
    <row r="19" spans="2:17" x14ac:dyDescent="0.25">
      <c r="B19" s="11">
        <v>1280</v>
      </c>
      <c r="C19" s="39">
        <v>10.629832195563363</v>
      </c>
      <c r="D19" s="39">
        <v>8.7379234853790031</v>
      </c>
      <c r="E19" s="40">
        <v>0.7466051641422542</v>
      </c>
      <c r="H19" s="61">
        <v>1280</v>
      </c>
      <c r="I19" s="77">
        <v>1.4600439620919505</v>
      </c>
      <c r="J19" s="78">
        <v>1.3055762982436243</v>
      </c>
      <c r="K19" s="79">
        <v>0.6793897535362674</v>
      </c>
      <c r="M19" s="61">
        <v>1280</v>
      </c>
      <c r="N19" s="77">
        <v>11.158701821518239</v>
      </c>
      <c r="O19" s="79">
        <v>7.0563370945121244</v>
      </c>
    </row>
    <row r="20" spans="2:17" ht="15.75" thickBot="1" x14ac:dyDescent="0.3">
      <c r="B20" s="8">
        <v>1300</v>
      </c>
      <c r="C20" s="41">
        <v>10.469283276450513</v>
      </c>
      <c r="D20" s="41">
        <v>8.2120043348613052</v>
      </c>
      <c r="E20" s="42">
        <v>0.14934926392148495</v>
      </c>
      <c r="H20" s="62">
        <v>1300</v>
      </c>
      <c r="I20" s="80">
        <v>1.450923146397314</v>
      </c>
      <c r="J20" s="81">
        <v>1.2541202442296726</v>
      </c>
      <c r="K20" s="82">
        <v>0.60823923289128878</v>
      </c>
      <c r="M20" s="62">
        <v>1300</v>
      </c>
      <c r="N20" s="80">
        <v>11.00470102745642</v>
      </c>
      <c r="O20" s="82">
        <v>6.4308470604816064</v>
      </c>
    </row>
    <row r="21" spans="2:17" ht="15.75" thickBot="1" x14ac:dyDescent="0.3">
      <c r="H21" s="63" t="s">
        <v>27</v>
      </c>
      <c r="I21" s="71">
        <v>1.5068454976082386</v>
      </c>
      <c r="J21" s="72">
        <v>1.361281542601247</v>
      </c>
      <c r="K21" s="73">
        <v>0.7161471819465961</v>
      </c>
      <c r="M21" s="63" t="s">
        <v>27</v>
      </c>
      <c r="N21" s="71">
        <v>11.273083116745422</v>
      </c>
      <c r="O21" s="73">
        <v>7.7037357660546348</v>
      </c>
    </row>
    <row r="22" spans="2:17" x14ac:dyDescent="0.25">
      <c r="L22" s="2"/>
    </row>
    <row r="23" spans="2:17" ht="15" customHeight="1" x14ac:dyDescent="0.25">
      <c r="B23" s="115" t="s">
        <v>49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</row>
    <row r="24" spans="2:17" ht="15" customHeight="1" x14ac:dyDescent="0.25"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</row>
    <row r="25" spans="2:17" ht="15.75" thickBot="1" x14ac:dyDescent="0.3"/>
    <row r="26" spans="2:17" ht="15.75" thickBot="1" x14ac:dyDescent="0.3">
      <c r="B26" s="110" t="s">
        <v>50</v>
      </c>
      <c r="C26" s="112" t="s">
        <v>39</v>
      </c>
      <c r="D26" s="113"/>
      <c r="E26" s="114"/>
      <c r="H26" s="110" t="s">
        <v>50</v>
      </c>
      <c r="I26" s="112" t="s">
        <v>40</v>
      </c>
      <c r="J26" s="113"/>
      <c r="K26" s="113"/>
      <c r="L26" s="113"/>
      <c r="M26" s="113"/>
      <c r="N26" s="113"/>
      <c r="O26" s="113"/>
      <c r="P26" s="113"/>
      <c r="Q26" s="114"/>
    </row>
    <row r="27" spans="2:17" ht="15.75" thickBot="1" x14ac:dyDescent="0.3">
      <c r="B27" s="111"/>
      <c r="C27" s="38" t="s">
        <v>31</v>
      </c>
      <c r="D27" s="38" t="s">
        <v>54</v>
      </c>
      <c r="E27" s="38" t="s">
        <v>2</v>
      </c>
      <c r="H27" s="116"/>
      <c r="I27" s="112" t="s">
        <v>31</v>
      </c>
      <c r="J27" s="113"/>
      <c r="K27" s="114"/>
      <c r="L27" s="112" t="s">
        <v>54</v>
      </c>
      <c r="M27" s="113"/>
      <c r="N27" s="114"/>
      <c r="O27" s="112" t="s">
        <v>2</v>
      </c>
      <c r="P27" s="113"/>
      <c r="Q27" s="114"/>
    </row>
    <row r="28" spans="2:17" ht="15.75" thickBot="1" x14ac:dyDescent="0.3">
      <c r="B28" s="45">
        <v>1200</v>
      </c>
      <c r="C28" s="46">
        <v>1.389445</v>
      </c>
      <c r="D28" s="46">
        <v>1.563277142857143</v>
      </c>
      <c r="E28" s="58">
        <v>1.7672571428571431</v>
      </c>
      <c r="H28" s="111"/>
      <c r="I28" s="65" t="s">
        <v>43</v>
      </c>
      <c r="J28" s="66" t="s">
        <v>44</v>
      </c>
      <c r="K28" s="66" t="s">
        <v>45</v>
      </c>
      <c r="L28" s="65" t="s">
        <v>43</v>
      </c>
      <c r="M28" s="66" t="s">
        <v>44</v>
      </c>
      <c r="N28" s="66" t="s">
        <v>45</v>
      </c>
      <c r="O28" s="65" t="s">
        <v>43</v>
      </c>
      <c r="P28" s="66" t="s">
        <v>44</v>
      </c>
      <c r="Q28" s="67" t="s">
        <v>45</v>
      </c>
    </row>
    <row r="29" spans="2:17" x14ac:dyDescent="0.25">
      <c r="B29" s="7">
        <v>1220</v>
      </c>
      <c r="C29" s="39">
        <v>1.4049257142857146</v>
      </c>
      <c r="D29" s="39">
        <v>1.5872892857142857</v>
      </c>
      <c r="E29" s="40">
        <v>1.7844835714285716</v>
      </c>
      <c r="H29" s="45">
        <v>1200</v>
      </c>
      <c r="I29" s="57">
        <v>51.806650000000005</v>
      </c>
      <c r="J29" s="46">
        <v>153.27614285714284</v>
      </c>
      <c r="K29" s="46">
        <v>159.68921428571426</v>
      </c>
      <c r="L29" s="57">
        <v>52.334671428571433</v>
      </c>
      <c r="M29" s="46">
        <v>112.77285714285713</v>
      </c>
      <c r="N29" s="46">
        <v>113.15835714285713</v>
      </c>
      <c r="O29" s="57">
        <v>53.468714285714277</v>
      </c>
      <c r="P29" s="46">
        <v>71.289414285714287</v>
      </c>
      <c r="Q29" s="58">
        <v>71.673535714285705</v>
      </c>
    </row>
    <row r="30" spans="2:17" x14ac:dyDescent="0.25">
      <c r="B30" s="7">
        <v>1240</v>
      </c>
      <c r="C30" s="39">
        <v>1.4215135714285716</v>
      </c>
      <c r="D30" s="39">
        <v>1.6111735714285715</v>
      </c>
      <c r="E30" s="40">
        <v>1.7974621428571431</v>
      </c>
      <c r="H30" s="7">
        <v>1220</v>
      </c>
      <c r="I30" s="43">
        <v>51.758042857142854</v>
      </c>
      <c r="J30" s="39">
        <v>149.97507142857145</v>
      </c>
      <c r="K30" s="39">
        <v>154.24378571428574</v>
      </c>
      <c r="L30" s="43">
        <v>52.275849999999998</v>
      </c>
      <c r="M30" s="39">
        <v>107.3647142857143</v>
      </c>
      <c r="N30" s="39">
        <v>107.61014285714285</v>
      </c>
      <c r="O30" s="43">
        <v>55.171785714285711</v>
      </c>
      <c r="P30" s="39">
        <v>67.944328571428585</v>
      </c>
      <c r="Q30" s="40">
        <v>68.332871428571423</v>
      </c>
    </row>
    <row r="31" spans="2:17" x14ac:dyDescent="0.25">
      <c r="B31" s="7">
        <v>1260</v>
      </c>
      <c r="C31" s="39">
        <v>1.4367721428571429</v>
      </c>
      <c r="D31" s="39">
        <v>1.6342800000000002</v>
      </c>
      <c r="E31" s="40">
        <v>1.8124492857142858</v>
      </c>
      <c r="H31" s="7">
        <v>1240</v>
      </c>
      <c r="I31" s="43">
        <v>51.653714285714294</v>
      </c>
      <c r="J31" s="39">
        <v>146.74</v>
      </c>
      <c r="K31" s="39">
        <v>149.26771428571431</v>
      </c>
      <c r="L31" s="43">
        <v>52.319071428571412</v>
      </c>
      <c r="M31" s="39">
        <v>102.40392857142858</v>
      </c>
      <c r="N31" s="39">
        <v>102.69078571428572</v>
      </c>
      <c r="O31" s="43">
        <v>56.485250000000001</v>
      </c>
      <c r="P31" s="39">
        <v>64.495671428571413</v>
      </c>
      <c r="Q31" s="40">
        <v>64.891757142857131</v>
      </c>
    </row>
    <row r="32" spans="2:17" x14ac:dyDescent="0.25">
      <c r="B32" s="11">
        <v>1280</v>
      </c>
      <c r="C32" s="39">
        <v>1.4575478571428571</v>
      </c>
      <c r="D32" s="39">
        <v>1.6571607142857145</v>
      </c>
      <c r="E32" s="40">
        <v>1.8248714285714287</v>
      </c>
      <c r="H32" s="7">
        <v>1260</v>
      </c>
      <c r="I32" s="43">
        <v>51.67230714285715</v>
      </c>
      <c r="J32" s="39">
        <v>142.36371428571428</v>
      </c>
      <c r="K32" s="39">
        <v>142.82835714285713</v>
      </c>
      <c r="L32" s="43">
        <v>52.423164285714286</v>
      </c>
      <c r="M32" s="39">
        <v>97.376821428571418</v>
      </c>
      <c r="N32" s="39">
        <v>97.66506428571428</v>
      </c>
      <c r="O32" s="43">
        <v>56.582714285714275</v>
      </c>
      <c r="P32" s="39">
        <v>60.98715714285715</v>
      </c>
      <c r="Q32" s="40">
        <v>61.436092857142853</v>
      </c>
    </row>
    <row r="33" spans="2:17" ht="15.75" thickBot="1" x14ac:dyDescent="0.3">
      <c r="B33" s="8">
        <v>1300</v>
      </c>
      <c r="C33" s="41">
        <v>1.4792928571428572</v>
      </c>
      <c r="D33" s="41">
        <v>1.6793342857142857</v>
      </c>
      <c r="E33" s="42">
        <v>1.8366185714285717</v>
      </c>
      <c r="H33" s="11">
        <v>1280</v>
      </c>
      <c r="I33" s="43">
        <v>51.631671428571437</v>
      </c>
      <c r="J33" s="39">
        <v>137.26564285714284</v>
      </c>
      <c r="K33" s="39">
        <v>137.55835714285715</v>
      </c>
      <c r="L33" s="43">
        <v>52.547978571428573</v>
      </c>
      <c r="M33" s="39">
        <v>92.506478571428559</v>
      </c>
      <c r="N33" s="39">
        <v>92.837992857142851</v>
      </c>
      <c r="O33" s="43">
        <v>55.781564285714289</v>
      </c>
      <c r="P33" s="39">
        <v>56.379435714285705</v>
      </c>
      <c r="Q33" s="40">
        <v>56.748585714285703</v>
      </c>
    </row>
    <row r="34" spans="2:17" ht="15.75" thickBot="1" x14ac:dyDescent="0.3">
      <c r="H34" s="8">
        <v>1300</v>
      </c>
      <c r="I34" s="44">
        <v>51.77319285714286</v>
      </c>
      <c r="J34" s="41">
        <v>132.63957142857143</v>
      </c>
      <c r="K34" s="41">
        <v>132.92892857142857</v>
      </c>
      <c r="L34" s="44">
        <v>52.489242857142855</v>
      </c>
      <c r="M34" s="41">
        <v>87.890328571428554</v>
      </c>
      <c r="N34" s="41">
        <v>88.166035714285698</v>
      </c>
      <c r="O34" s="44">
        <v>52.759992857142855</v>
      </c>
      <c r="P34" s="41">
        <v>49.969992857142863</v>
      </c>
      <c r="Q34" s="42">
        <v>50.337228571428568</v>
      </c>
    </row>
    <row r="35" spans="2:17" ht="15.75" thickBot="1" x14ac:dyDescent="0.3">
      <c r="B35" s="110" t="s">
        <v>50</v>
      </c>
      <c r="C35" s="112" t="s">
        <v>46</v>
      </c>
      <c r="D35" s="113"/>
      <c r="E35" s="114"/>
      <c r="I35" s="64"/>
      <c r="J35" s="64"/>
      <c r="K35" s="64"/>
      <c r="L35" s="64"/>
      <c r="M35" s="64"/>
      <c r="N35" s="64"/>
      <c r="O35" s="64"/>
      <c r="P35" s="64"/>
      <c r="Q35" s="64"/>
    </row>
    <row r="36" spans="2:17" ht="15.75" thickBot="1" x14ac:dyDescent="0.3">
      <c r="B36" s="111"/>
      <c r="C36" s="38" t="s">
        <v>31</v>
      </c>
      <c r="D36" s="38" t="s">
        <v>54</v>
      </c>
      <c r="E36" s="38" t="s">
        <v>2</v>
      </c>
      <c r="H36" s="110" t="s">
        <v>50</v>
      </c>
      <c r="I36" s="112" t="s">
        <v>59</v>
      </c>
      <c r="J36" s="113"/>
      <c r="K36" s="114"/>
      <c r="M36" s="110" t="s">
        <v>50</v>
      </c>
      <c r="N36" s="112" t="s">
        <v>59</v>
      </c>
      <c r="O36" s="113"/>
    </row>
    <row r="37" spans="2:17" ht="15.75" thickBot="1" x14ac:dyDescent="0.3">
      <c r="B37" s="45">
        <v>1200</v>
      </c>
      <c r="C37" s="46">
        <v>15.327029156816391</v>
      </c>
      <c r="D37" s="46">
        <v>10.435858948731264</v>
      </c>
      <c r="E37" s="58">
        <v>7.2690307467919917</v>
      </c>
      <c r="H37" s="116"/>
      <c r="I37" s="59" t="s">
        <v>2</v>
      </c>
      <c r="J37" s="59" t="s">
        <v>51</v>
      </c>
      <c r="K37" s="59" t="s">
        <v>52</v>
      </c>
      <c r="M37" s="116"/>
      <c r="N37" s="59" t="s">
        <v>60</v>
      </c>
      <c r="O37" s="59" t="s">
        <v>61</v>
      </c>
    </row>
    <row r="38" spans="2:17" x14ac:dyDescent="0.25">
      <c r="B38" s="7">
        <v>1220</v>
      </c>
      <c r="C38" s="39">
        <v>14.037479616114631</v>
      </c>
      <c r="D38" s="39">
        <v>10.22484991303372</v>
      </c>
      <c r="E38" s="40">
        <v>6.0017762380452577</v>
      </c>
      <c r="H38" s="60">
        <v>1220</v>
      </c>
      <c r="I38" s="74">
        <v>1.1079928805846815</v>
      </c>
      <c r="J38" s="75">
        <v>1.5243064002323294</v>
      </c>
      <c r="K38" s="76">
        <v>0.97002737289582308</v>
      </c>
      <c r="M38" s="60">
        <v>1220</v>
      </c>
      <c r="N38" s="74">
        <v>11.774365107645229</v>
      </c>
      <c r="O38" s="76">
        <v>12.249085732276333</v>
      </c>
    </row>
    <row r="39" spans="2:17" x14ac:dyDescent="0.25">
      <c r="B39" s="7">
        <v>1240</v>
      </c>
      <c r="C39" s="39">
        <v>12.916013213654109</v>
      </c>
      <c r="D39" s="39">
        <v>10.00255961481256</v>
      </c>
      <c r="E39" s="40">
        <v>4.3226057522156385</v>
      </c>
      <c r="H39" s="61">
        <v>1240</v>
      </c>
      <c r="I39" s="77">
        <v>1.1737635566203239</v>
      </c>
      <c r="J39" s="78">
        <v>1.493485263456916</v>
      </c>
      <c r="K39" s="79">
        <v>0.72466600355274213</v>
      </c>
      <c r="M39" s="61">
        <v>1240</v>
      </c>
      <c r="N39" s="77">
        <v>12.189202408822304</v>
      </c>
      <c r="O39" s="79">
        <v>11.696771643234747</v>
      </c>
    </row>
    <row r="40" spans="2:17" x14ac:dyDescent="0.25">
      <c r="B40" s="7">
        <v>1260</v>
      </c>
      <c r="C40" s="39">
        <v>11.64450795643493</v>
      </c>
      <c r="D40" s="39">
        <v>9.7402907814495379</v>
      </c>
      <c r="E40" s="40">
        <v>2.9639836409211511</v>
      </c>
      <c r="H40" s="61">
        <v>1260</v>
      </c>
      <c r="I40" s="77">
        <v>1.0676729308276629</v>
      </c>
      <c r="J40" s="78">
        <v>1.4239259975768341</v>
      </c>
      <c r="K40" s="79">
        <v>0.83033299590253884</v>
      </c>
      <c r="M40" s="61">
        <v>1260</v>
      </c>
      <c r="N40" s="77">
        <v>12.507719462372121</v>
      </c>
      <c r="O40" s="79">
        <v>10.930388990987186</v>
      </c>
    </row>
    <row r="41" spans="2:17" x14ac:dyDescent="0.25">
      <c r="B41" s="11">
        <v>1280</v>
      </c>
      <c r="C41" s="39">
        <v>11.345519334829088</v>
      </c>
      <c r="D41" s="39">
        <v>9.4636968703849806</v>
      </c>
      <c r="E41" s="40">
        <v>1.5788471119186471</v>
      </c>
      <c r="H41" s="61">
        <v>1280</v>
      </c>
      <c r="I41" s="77">
        <v>1.4356197162521158</v>
      </c>
      <c r="J41" s="78">
        <v>1.3903160513513777</v>
      </c>
      <c r="K41" s="79">
        <v>0.68303808395858534</v>
      </c>
      <c r="M41" s="61">
        <v>1280</v>
      </c>
      <c r="N41" s="77">
        <v>12.862553154770371</v>
      </c>
      <c r="O41" s="79">
        <v>10.338455442540653</v>
      </c>
    </row>
    <row r="42" spans="2:17" ht="15.75" thickBot="1" x14ac:dyDescent="0.3">
      <c r="B42" s="8">
        <v>1300</v>
      </c>
      <c r="C42" s="41">
        <v>11.211249642104166</v>
      </c>
      <c r="D42" s="41">
        <v>9.1630625287386955</v>
      </c>
      <c r="E42" s="42">
        <v>0.16852533008983134</v>
      </c>
      <c r="H42" s="62">
        <v>1300</v>
      </c>
      <c r="I42" s="80">
        <v>1.480842995278949</v>
      </c>
      <c r="J42" s="81">
        <v>1.3291535835402795</v>
      </c>
      <c r="K42" s="82">
        <v>0.6416591528117217</v>
      </c>
      <c r="M42" s="62">
        <v>1300</v>
      </c>
      <c r="N42" s="80">
        <v>12.81743396309494</v>
      </c>
      <c r="O42" s="82">
        <v>9.6329216621246339</v>
      </c>
    </row>
    <row r="43" spans="2:17" ht="15.75" thickBot="1" x14ac:dyDescent="0.3">
      <c r="H43" s="63" t="s">
        <v>27</v>
      </c>
      <c r="I43" s="71">
        <v>1.2531784159127466</v>
      </c>
      <c r="J43" s="72">
        <v>1.4322374592315472</v>
      </c>
      <c r="K43" s="73">
        <v>0.7699447218242822</v>
      </c>
      <c r="M43" s="63" t="s">
        <v>27</v>
      </c>
      <c r="N43" s="71">
        <v>12.430254819340993</v>
      </c>
      <c r="O43" s="73">
        <v>10.969524694232708</v>
      </c>
    </row>
    <row r="45" spans="2:17" ht="15" customHeight="1" x14ac:dyDescent="0.25">
      <c r="B45" s="115" t="s">
        <v>41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</row>
    <row r="46" spans="2:17" ht="15" customHeight="1" x14ac:dyDescent="0.25"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</row>
    <row r="47" spans="2:17" ht="15.75" thickBot="1" x14ac:dyDescent="0.3"/>
    <row r="48" spans="2:17" ht="15.75" thickBot="1" x14ac:dyDescent="0.3">
      <c r="B48" s="110" t="s">
        <v>50</v>
      </c>
      <c r="C48" s="112" t="s">
        <v>39</v>
      </c>
      <c r="D48" s="113"/>
      <c r="E48" s="114"/>
      <c r="H48" s="110" t="s">
        <v>50</v>
      </c>
      <c r="I48" s="112" t="s">
        <v>40</v>
      </c>
      <c r="J48" s="113"/>
      <c r="K48" s="113"/>
      <c r="L48" s="113"/>
      <c r="M48" s="113"/>
      <c r="N48" s="113"/>
      <c r="O48" s="113"/>
      <c r="P48" s="113"/>
      <c r="Q48" s="114"/>
    </row>
    <row r="49" spans="2:17" ht="15.75" thickBot="1" x14ac:dyDescent="0.3">
      <c r="B49" s="111"/>
      <c r="C49" s="38" t="s">
        <v>1</v>
      </c>
      <c r="D49" s="38" t="s">
        <v>55</v>
      </c>
      <c r="E49" s="38" t="s">
        <v>31</v>
      </c>
      <c r="H49" s="116"/>
      <c r="I49" s="112" t="s">
        <v>1</v>
      </c>
      <c r="J49" s="113"/>
      <c r="K49" s="114"/>
      <c r="L49" s="112" t="s">
        <v>55</v>
      </c>
      <c r="M49" s="113"/>
      <c r="N49" s="114"/>
      <c r="O49" s="112" t="s">
        <v>31</v>
      </c>
      <c r="P49" s="113"/>
      <c r="Q49" s="114"/>
    </row>
    <row r="50" spans="2:17" ht="15.75" thickBot="1" x14ac:dyDescent="0.3">
      <c r="B50" s="45">
        <v>1200</v>
      </c>
      <c r="C50" s="46">
        <v>0.89125071428571434</v>
      </c>
      <c r="D50" s="46">
        <v>1.1004700000000001</v>
      </c>
      <c r="E50" s="58">
        <v>1.2475607142857144</v>
      </c>
      <c r="H50" s="111"/>
      <c r="I50" s="65" t="s">
        <v>43</v>
      </c>
      <c r="J50" s="66" t="s">
        <v>44</v>
      </c>
      <c r="K50" s="66" t="s">
        <v>45</v>
      </c>
      <c r="L50" s="65" t="s">
        <v>43</v>
      </c>
      <c r="M50" s="66" t="s">
        <v>44</v>
      </c>
      <c r="N50" s="66" t="s">
        <v>45</v>
      </c>
      <c r="O50" s="68" t="s">
        <v>43</v>
      </c>
      <c r="P50" s="69" t="s">
        <v>44</v>
      </c>
      <c r="Q50" s="70" t="s">
        <v>45</v>
      </c>
    </row>
    <row r="51" spans="2:17" x14ac:dyDescent="0.25">
      <c r="B51" s="7">
        <v>1220</v>
      </c>
      <c r="C51" s="39">
        <v>0.90231292857142864</v>
      </c>
      <c r="D51" s="39">
        <v>1.1123421428571429</v>
      </c>
      <c r="E51" s="40">
        <v>1.2476071428571429</v>
      </c>
      <c r="H51" s="45">
        <v>1200</v>
      </c>
      <c r="I51" s="57">
        <v>52.112864285714288</v>
      </c>
      <c r="J51" s="46">
        <v>145.0647142857143</v>
      </c>
      <c r="K51" s="46">
        <v>146.98221428571426</v>
      </c>
      <c r="L51" s="57">
        <v>53.387807142857142</v>
      </c>
      <c r="M51" s="46">
        <v>72.57678571428572</v>
      </c>
      <c r="N51" s="46">
        <v>72.972328571428591</v>
      </c>
      <c r="O51" s="57">
        <v>14.444064285714289</v>
      </c>
      <c r="P51" s="46">
        <v>10.935821428571428</v>
      </c>
      <c r="Q51" s="58">
        <v>11.394</v>
      </c>
    </row>
    <row r="52" spans="2:17" x14ac:dyDescent="0.25">
      <c r="B52" s="7">
        <v>1240</v>
      </c>
      <c r="C52" s="39">
        <v>0.91614314285714282</v>
      </c>
      <c r="D52" s="39">
        <v>1.1215664285714286</v>
      </c>
      <c r="E52" s="40">
        <v>1.2478157142857145</v>
      </c>
      <c r="H52" s="7">
        <v>1220</v>
      </c>
      <c r="I52" s="43">
        <v>52.125799999999998</v>
      </c>
      <c r="J52" s="39">
        <v>140.45114285714286</v>
      </c>
      <c r="K52" s="39">
        <v>140.63535714285715</v>
      </c>
      <c r="L52" s="43">
        <v>55.769471428571435</v>
      </c>
      <c r="M52" s="39">
        <v>69.094271428571432</v>
      </c>
      <c r="N52" s="39">
        <v>69.477457142857133</v>
      </c>
      <c r="O52" s="43">
        <v>14.440328571428569</v>
      </c>
      <c r="P52" s="39">
        <v>10.931392857142855</v>
      </c>
      <c r="Q52" s="40">
        <v>11.393242857142855</v>
      </c>
    </row>
    <row r="53" spans="2:17" x14ac:dyDescent="0.25">
      <c r="B53" s="7">
        <v>1260</v>
      </c>
      <c r="C53" s="39">
        <v>0.9306080000000001</v>
      </c>
      <c r="D53" s="39">
        <v>1.1298964285714286</v>
      </c>
      <c r="E53" s="40">
        <v>1.2478664285714287</v>
      </c>
      <c r="H53" s="7">
        <v>1240</v>
      </c>
      <c r="I53" s="43">
        <v>51.951642857142865</v>
      </c>
      <c r="J53" s="39">
        <v>135.25914285714285</v>
      </c>
      <c r="K53" s="39">
        <v>135.45857142857142</v>
      </c>
      <c r="L53" s="43">
        <v>57.321485714285707</v>
      </c>
      <c r="M53" s="39">
        <v>66.075971428571421</v>
      </c>
      <c r="N53" s="39">
        <v>66.448771428571433</v>
      </c>
      <c r="O53" s="43">
        <v>14.432092857142859</v>
      </c>
      <c r="P53" s="39">
        <v>10.928050000000002</v>
      </c>
      <c r="Q53" s="40">
        <v>11.392228571428571</v>
      </c>
    </row>
    <row r="54" spans="2:17" x14ac:dyDescent="0.25">
      <c r="B54" s="11">
        <v>1280</v>
      </c>
      <c r="C54" s="39">
        <v>0.94512328571428583</v>
      </c>
      <c r="D54" s="39">
        <v>1.1381392857142856</v>
      </c>
      <c r="E54" s="40">
        <v>1.2475357142857144</v>
      </c>
      <c r="H54" s="7">
        <v>1260</v>
      </c>
      <c r="I54" s="43">
        <v>52.135350000000003</v>
      </c>
      <c r="J54" s="39">
        <v>129.66621428571429</v>
      </c>
      <c r="K54" s="39">
        <v>129.96199999999999</v>
      </c>
      <c r="L54" s="43">
        <v>56.963642857142858</v>
      </c>
      <c r="M54" s="39">
        <v>62.814871428571436</v>
      </c>
      <c r="N54" s="39">
        <v>63.174049999999994</v>
      </c>
      <c r="O54" s="43">
        <v>14.442414285714285</v>
      </c>
      <c r="P54" s="39">
        <v>10.92675</v>
      </c>
      <c r="Q54" s="40">
        <v>11.386635714285712</v>
      </c>
    </row>
    <row r="55" spans="2:17" ht="15.75" thickBot="1" x14ac:dyDescent="0.3">
      <c r="B55" s="8">
        <v>1300</v>
      </c>
      <c r="C55" s="41">
        <v>0.9585165000000001</v>
      </c>
      <c r="D55" s="41">
        <v>1.1449642857142857</v>
      </c>
      <c r="E55" s="42">
        <v>1.2473007142857144</v>
      </c>
      <c r="H55" s="11">
        <v>1280</v>
      </c>
      <c r="I55" s="43">
        <v>52.046335714285703</v>
      </c>
      <c r="J55" s="39">
        <v>124.48821428571429</v>
      </c>
      <c r="K55" s="39">
        <v>124.65599999999999</v>
      </c>
      <c r="L55" s="43">
        <v>56.370985714285709</v>
      </c>
      <c r="M55" s="39">
        <v>58.533385714285721</v>
      </c>
      <c r="N55" s="39">
        <v>58.902264285714281</v>
      </c>
      <c r="O55" s="43">
        <v>14.442085714285716</v>
      </c>
      <c r="P55" s="39">
        <v>10.9292</v>
      </c>
      <c r="Q55" s="40">
        <v>11.38917857142857</v>
      </c>
    </row>
    <row r="56" spans="2:17" ht="15.75" thickBot="1" x14ac:dyDescent="0.3">
      <c r="H56" s="8">
        <v>1300</v>
      </c>
      <c r="I56" s="44">
        <v>52.13701428571428</v>
      </c>
      <c r="J56" s="41">
        <v>119.39828571428572</v>
      </c>
      <c r="K56" s="41">
        <v>119.69328571428571</v>
      </c>
      <c r="L56" s="44">
        <v>54.137357142857148</v>
      </c>
      <c r="M56" s="41">
        <v>52.785199999999989</v>
      </c>
      <c r="N56" s="41">
        <v>53.078657142857153</v>
      </c>
      <c r="O56" s="44">
        <v>14.440671428571427</v>
      </c>
      <c r="P56" s="41">
        <v>10.930392857142857</v>
      </c>
      <c r="Q56" s="42">
        <v>11.390078571428571</v>
      </c>
    </row>
    <row r="57" spans="2:17" ht="15.75" thickBot="1" x14ac:dyDescent="0.3">
      <c r="B57" s="110" t="s">
        <v>50</v>
      </c>
      <c r="C57" s="112" t="s">
        <v>46</v>
      </c>
      <c r="D57" s="113"/>
      <c r="E57" s="114"/>
      <c r="I57" s="64"/>
      <c r="J57" s="64"/>
      <c r="K57" s="64"/>
      <c r="L57" s="64"/>
      <c r="M57" s="64"/>
      <c r="N57" s="64"/>
      <c r="O57" s="64"/>
      <c r="P57" s="64"/>
      <c r="Q57" s="64"/>
    </row>
    <row r="58" spans="2:17" ht="15.75" thickBot="1" x14ac:dyDescent="0.3">
      <c r="B58" s="111"/>
      <c r="C58" s="38" t="s">
        <v>1</v>
      </c>
      <c r="D58" s="38" t="s">
        <v>55</v>
      </c>
      <c r="E58" s="38" t="s">
        <v>31</v>
      </c>
      <c r="H58" s="110" t="s">
        <v>50</v>
      </c>
      <c r="I58" s="112" t="s">
        <v>59</v>
      </c>
      <c r="J58" s="113"/>
      <c r="K58" s="114"/>
      <c r="M58" s="110" t="s">
        <v>50</v>
      </c>
      <c r="N58" s="112" t="s">
        <v>59</v>
      </c>
      <c r="O58" s="113"/>
    </row>
    <row r="59" spans="2:17" ht="15.75" thickBot="1" x14ac:dyDescent="0.3">
      <c r="B59" s="45">
        <v>1200</v>
      </c>
      <c r="C59" s="46">
        <v>12.033041720400126</v>
      </c>
      <c r="D59" s="46">
        <v>7.6500847563347101</v>
      </c>
      <c r="E59" s="58">
        <v>0</v>
      </c>
      <c r="H59" s="116"/>
      <c r="I59" s="59" t="s">
        <v>2</v>
      </c>
      <c r="J59" s="59" t="s">
        <v>51</v>
      </c>
      <c r="K59" s="59" t="s">
        <v>52</v>
      </c>
      <c r="M59" s="116"/>
      <c r="N59" s="59" t="s">
        <v>60</v>
      </c>
      <c r="O59" s="59" t="s">
        <v>61</v>
      </c>
    </row>
    <row r="60" spans="2:17" x14ac:dyDescent="0.25">
      <c r="B60" s="7">
        <v>1220</v>
      </c>
      <c r="C60" s="39">
        <v>11.012484012678641</v>
      </c>
      <c r="D60" s="39">
        <v>6.5919953300010947</v>
      </c>
      <c r="E60" s="40">
        <v>0</v>
      </c>
      <c r="H60" s="60">
        <v>1220</v>
      </c>
      <c r="I60" s="74">
        <v>1.2335457768414861</v>
      </c>
      <c r="J60" s="75">
        <v>1.073036669241501</v>
      </c>
      <c r="K60" s="76">
        <v>3.7214788011674981E-3</v>
      </c>
      <c r="M60" s="60">
        <v>1220</v>
      </c>
      <c r="N60" s="74">
        <v>21.008897905579847</v>
      </c>
      <c r="O60" s="76">
        <v>12.528857769261354</v>
      </c>
    </row>
    <row r="61" spans="2:17" x14ac:dyDescent="0.25">
      <c r="B61" s="7">
        <v>1240</v>
      </c>
      <c r="C61" s="39">
        <v>10.881524769975954</v>
      </c>
      <c r="D61" s="39">
        <v>5.0395732213914028</v>
      </c>
      <c r="E61" s="40">
        <v>0</v>
      </c>
      <c r="H61" s="61">
        <v>1240</v>
      </c>
      <c r="I61" s="77">
        <v>1.5210941306763848</v>
      </c>
      <c r="J61" s="78">
        <v>0.82584272537052017</v>
      </c>
      <c r="K61" s="79">
        <v>1.6716319478644385E-2</v>
      </c>
      <c r="M61" s="61">
        <v>1240</v>
      </c>
      <c r="N61" s="77">
        <v>20.850141273740192</v>
      </c>
      <c r="O61" s="79">
        <v>11.463381931028175</v>
      </c>
    </row>
    <row r="62" spans="2:17" x14ac:dyDescent="0.25">
      <c r="B62" s="7">
        <v>1260</v>
      </c>
      <c r="C62" s="39">
        <v>10.772168468213163</v>
      </c>
      <c r="D62" s="39">
        <v>3.5492612990646037</v>
      </c>
      <c r="E62" s="40">
        <v>0</v>
      </c>
      <c r="H62" s="61">
        <v>1260</v>
      </c>
      <c r="I62" s="77">
        <v>1.5665193655143412</v>
      </c>
      <c r="J62" s="78">
        <v>0.739963350811912</v>
      </c>
      <c r="K62" s="79">
        <v>4.0641622459323149E-3</v>
      </c>
      <c r="M62" s="61">
        <v>1260</v>
      </c>
      <c r="N62" s="77">
        <v>20.162175080747179</v>
      </c>
      <c r="O62" s="79">
        <v>10.656726361754959</v>
      </c>
    </row>
    <row r="63" spans="2:17" x14ac:dyDescent="0.25">
      <c r="B63" s="11">
        <v>1280</v>
      </c>
      <c r="C63" s="39">
        <v>10.647252418470131</v>
      </c>
      <c r="D63" s="39">
        <v>2.1671894216704386</v>
      </c>
      <c r="E63" s="40">
        <v>0</v>
      </c>
      <c r="H63" s="61">
        <v>1280</v>
      </c>
      <c r="I63" s="77">
        <v>1.547693512907234</v>
      </c>
      <c r="J63" s="78">
        <v>0.72687189985039247</v>
      </c>
      <c r="K63" s="79">
        <v>2.6505890977206556E-2</v>
      </c>
      <c r="M63" s="61">
        <v>1280</v>
      </c>
      <c r="N63" s="77">
        <v>19.343654476840644</v>
      </c>
      <c r="O63" s="79">
        <v>9.9227725461027685</v>
      </c>
    </row>
    <row r="64" spans="2:17" ht="15.75" thickBot="1" x14ac:dyDescent="0.3">
      <c r="B64" s="8">
        <v>1300</v>
      </c>
      <c r="C64" s="41">
        <v>10.490712612606702</v>
      </c>
      <c r="D64" s="41">
        <v>0.7216194567829316</v>
      </c>
      <c r="E64" s="42">
        <v>0</v>
      </c>
      <c r="H64" s="62">
        <v>1300</v>
      </c>
      <c r="I64" s="80">
        <v>1.4071164498895841</v>
      </c>
      <c r="J64" s="81">
        <v>0.5978703800747488</v>
      </c>
      <c r="K64" s="82">
        <v>1.8838910423842805E-2</v>
      </c>
      <c r="M64" s="62">
        <v>1300</v>
      </c>
      <c r="N64" s="80">
        <v>18.530165390303289</v>
      </c>
      <c r="O64" s="82">
        <v>9.1711091050900766</v>
      </c>
    </row>
    <row r="65" spans="8:15" ht="15.75" thickBot="1" x14ac:dyDescent="0.3">
      <c r="H65" s="63" t="s">
        <v>27</v>
      </c>
      <c r="I65" s="71">
        <v>1.4551938471658059</v>
      </c>
      <c r="J65" s="72">
        <v>0.79271700506981491</v>
      </c>
      <c r="K65" s="73">
        <v>1.3969352385358713E-2</v>
      </c>
      <c r="M65" s="63" t="s">
        <v>27</v>
      </c>
      <c r="N65" s="71">
        <v>19.97900682544223</v>
      </c>
      <c r="O65" s="73">
        <v>10.748569542647468</v>
      </c>
    </row>
  </sheetData>
  <mergeCells count="42">
    <mergeCell ref="M36:M37"/>
    <mergeCell ref="N36:O36"/>
    <mergeCell ref="H36:H37"/>
    <mergeCell ref="I36:K36"/>
    <mergeCell ref="M58:M59"/>
    <mergeCell ref="N58:O58"/>
    <mergeCell ref="H58:H59"/>
    <mergeCell ref="I58:K58"/>
    <mergeCell ref="B4:B5"/>
    <mergeCell ref="B13:B14"/>
    <mergeCell ref="C13:E13"/>
    <mergeCell ref="C4:E4"/>
    <mergeCell ref="O5:Q5"/>
    <mergeCell ref="L5:N5"/>
    <mergeCell ref="I5:K5"/>
    <mergeCell ref="I4:Q4"/>
    <mergeCell ref="H4:H6"/>
    <mergeCell ref="M14:M15"/>
    <mergeCell ref="N14:O14"/>
    <mergeCell ref="H14:H15"/>
    <mergeCell ref="I14:K14"/>
    <mergeCell ref="I27:K27"/>
    <mergeCell ref="L27:N27"/>
    <mergeCell ref="O27:Q27"/>
    <mergeCell ref="B26:B27"/>
    <mergeCell ref="C26:E26"/>
    <mergeCell ref="B57:B58"/>
    <mergeCell ref="C57:E57"/>
    <mergeCell ref="B1:Q2"/>
    <mergeCell ref="B23:Q24"/>
    <mergeCell ref="B45:Q46"/>
    <mergeCell ref="H48:H50"/>
    <mergeCell ref="I48:Q48"/>
    <mergeCell ref="I49:K49"/>
    <mergeCell ref="L49:N49"/>
    <mergeCell ref="O49:Q49"/>
    <mergeCell ref="B35:B36"/>
    <mergeCell ref="C35:E35"/>
    <mergeCell ref="B48:B49"/>
    <mergeCell ref="C48:E48"/>
    <mergeCell ref="H26:H28"/>
    <mergeCell ref="I26:Q26"/>
  </mergeCell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2.5 Gbps</vt:lpstr>
      <vt:lpstr>2 Gbps</vt:lpstr>
      <vt:lpstr>1.25 Gbps</vt:lpstr>
      <vt:lpstr>Datos 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pismag</dc:creator>
  <cp:lastModifiedBy>DAVID SANTIAGO PISMAG IMBACHI</cp:lastModifiedBy>
  <cp:lastPrinted>2025-03-05T16:45:06Z</cp:lastPrinted>
  <dcterms:created xsi:type="dcterms:W3CDTF">2025-02-15T22:09:29Z</dcterms:created>
  <dcterms:modified xsi:type="dcterms:W3CDTF">2025-03-05T16:46:38Z</dcterms:modified>
</cp:coreProperties>
</file>